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en\_2024\Internet\"/>
    </mc:Choice>
  </mc:AlternateContent>
  <bookViews>
    <workbookView xWindow="0" yWindow="0" windowWidth="28800" windowHeight="11970" tabRatio="747"/>
  </bookViews>
  <sheets>
    <sheet name="Zsfg" sheetId="2" r:id="rId1"/>
    <sheet name="Daten" sheetId="3" r:id="rId2"/>
    <sheet name="Z1" sheetId="4" r:id="rId3"/>
    <sheet name="Z2" sheetId="5" r:id="rId4"/>
    <sheet name="Überl" sheetId="8" r:id="rId5"/>
  </sheets>
  <externalReferences>
    <externalReference r:id="rId6"/>
    <externalReference r:id="rId7"/>
    <externalReference r:id="rId8"/>
    <externalReference r:id="rId9"/>
  </externalReferences>
  <definedNames>
    <definedName name="_AMO_SingleObject_194717959_ROM_F0.SEC2.Tabulate_1.SEC1.BDY.Kreuztabellenbericht_Tabelle_1" localSheetId="4" hidden="1">#REF!</definedName>
    <definedName name="_AMO_SingleObject_194717959_ROM_F0.SEC2.Tabulate_1.SEC1.BDY.Kreuztabellenbericht_Tabelle_1" hidden="1">#REF!</definedName>
    <definedName name="_AMO_SingleObject_194717959_ROM_F0.SEC2.Tabulate_1.SEC1.FTR.TXT1" localSheetId="4" hidden="1">'[1]Alter(Einzeljahre)'!#REF!</definedName>
    <definedName name="_AMO_SingleObject_194717959_ROM_F0.SEC2.Tabulate_1.SEC1.FTR.TXT1" hidden="1">#REF!</definedName>
    <definedName name="_AMO_SingleObject_194717959_ROM_F0.SEC2.Tabulate_1.SEC1.HDR.TXT1" localSheetId="4" hidden="1">#REF!</definedName>
    <definedName name="_AMO_SingleObject_194717959_ROM_F0.SEC2.Tabulate_1.SEC1.HDR.TXT1" hidden="1">#REF!</definedName>
    <definedName name="_xlnm._FilterDatabase" localSheetId="4" hidden="1">Überl!#REF!</definedName>
    <definedName name="_xlnm.Print_Titles" localSheetId="1">Daten!$A:$B,Daten!$4:$6</definedName>
    <definedName name="_xlnm.Print_Titles" localSheetId="2">'Z1'!$A:$B,'Z1'!$4:$6</definedName>
    <definedName name="_xlnm.Print_Titles" localSheetId="3">'Z2'!$A:$B,'Z2'!$5:$6</definedName>
    <definedName name="ergland" localSheetId="4">[2]Gebietsstandsänderungen!#REF!</definedName>
    <definedName name="ergland">#REF!</definedName>
    <definedName name="ergland2">#REF!</definedName>
    <definedName name="xx" localSheetId="4">[3]Gebietsstandsänderungen!#REF!</definedName>
    <definedName name="xx">[4]Gebietsstandsänderungen!#REF!</definedName>
    <definedName name="xxx">[4]Gebietsstandsänderungen!#REF!</definedName>
  </definedNames>
  <calcPr calcId="162913"/>
</workbook>
</file>

<file path=xl/calcChain.xml><?xml version="1.0" encoding="utf-8"?>
<calcChain xmlns="http://schemas.openxmlformats.org/spreadsheetml/2006/main">
  <c r="B43" i="2" l="1"/>
  <c r="G18" i="8" l="1"/>
  <c r="F18" i="8"/>
  <c r="E18" i="8"/>
  <c r="D18" i="8"/>
  <c r="C18" i="8"/>
  <c r="Q15" i="3" l="1"/>
  <c r="Q20" i="3"/>
  <c r="Q21" i="3"/>
  <c r="Q22" i="3"/>
  <c r="Q23" i="3"/>
  <c r="Q24" i="3"/>
  <c r="Q25" i="3"/>
  <c r="Q26" i="3"/>
  <c r="Q27" i="3"/>
  <c r="Q7" i="3" s="1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8" i="3" s="1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3" i="3"/>
  <c r="Q734" i="3"/>
  <c r="Q735" i="3"/>
  <c r="Q736" i="3"/>
  <c r="Q737" i="3"/>
  <c r="Q738" i="3"/>
  <c r="Q739" i="3"/>
  <c r="Q740" i="3"/>
  <c r="Q741" i="3"/>
  <c r="Q742" i="3"/>
  <c r="Q743" i="3"/>
  <c r="Q744" i="3"/>
  <c r="Q745" i="3"/>
  <c r="Q746" i="3"/>
  <c r="Q747" i="3"/>
  <c r="Q748" i="3"/>
  <c r="Q749" i="3"/>
  <c r="Q750" i="3"/>
  <c r="Q751" i="3"/>
  <c r="Q752" i="3"/>
  <c r="Q753" i="3"/>
  <c r="Q754" i="3"/>
  <c r="Q755" i="3"/>
  <c r="Q756" i="3"/>
  <c r="Q757" i="3"/>
  <c r="Q758" i="3"/>
  <c r="Q759" i="3"/>
  <c r="Q760" i="3"/>
  <c r="Q761" i="3"/>
  <c r="Q762" i="3"/>
  <c r="Q763" i="3"/>
  <c r="Q764" i="3"/>
  <c r="Q765" i="3"/>
  <c r="Q766" i="3"/>
  <c r="Q767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785" i="3"/>
  <c r="Q786" i="3"/>
  <c r="Q787" i="3"/>
  <c r="Q788" i="3"/>
  <c r="Q789" i="3"/>
  <c r="Q790" i="3"/>
  <c r="Q791" i="3"/>
  <c r="Q792" i="3"/>
  <c r="Q793" i="3"/>
  <c r="Q794" i="3"/>
  <c r="Q795" i="3"/>
  <c r="Q796" i="3"/>
  <c r="Q797" i="3"/>
  <c r="Q798" i="3"/>
  <c r="Q799" i="3"/>
  <c r="Q800" i="3"/>
  <c r="Q801" i="3"/>
  <c r="Q802" i="3"/>
  <c r="Q803" i="3"/>
  <c r="Q804" i="3"/>
  <c r="Q805" i="3"/>
  <c r="Q806" i="3"/>
  <c r="Q807" i="3"/>
  <c r="Q808" i="3"/>
  <c r="Q809" i="3"/>
  <c r="Q810" i="3"/>
  <c r="Q811" i="3"/>
  <c r="Q812" i="3"/>
  <c r="Q813" i="3"/>
  <c r="Q814" i="3"/>
  <c r="Q815" i="3"/>
  <c r="Q816" i="3"/>
  <c r="Q817" i="3"/>
  <c r="Q818" i="3"/>
  <c r="Q819" i="3"/>
  <c r="Q820" i="3"/>
  <c r="Q821" i="3"/>
  <c r="Q822" i="3"/>
  <c r="Q823" i="3"/>
  <c r="Q824" i="3"/>
  <c r="Q825" i="3"/>
  <c r="Q826" i="3"/>
  <c r="Q827" i="3"/>
  <c r="Q828" i="3"/>
  <c r="Q829" i="3"/>
  <c r="Q830" i="3"/>
  <c r="Q831" i="3"/>
  <c r="Q832" i="3"/>
  <c r="Q833" i="3"/>
  <c r="Q834" i="3"/>
  <c r="Q835" i="3"/>
  <c r="Q836" i="3"/>
  <c r="Q837" i="3"/>
  <c r="Q838" i="3"/>
  <c r="Q839" i="3"/>
  <c r="Q840" i="3"/>
  <c r="Q841" i="3"/>
  <c r="Q842" i="3"/>
  <c r="Q843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857" i="3"/>
  <c r="Q858" i="3"/>
  <c r="Q859" i="3"/>
  <c r="Q860" i="3"/>
  <c r="Q861" i="3"/>
  <c r="Q862" i="3"/>
  <c r="Q863" i="3"/>
  <c r="Q864" i="3"/>
  <c r="Q865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884" i="3"/>
  <c r="Q885" i="3"/>
  <c r="Q886" i="3"/>
  <c r="Q887" i="3"/>
  <c r="Q888" i="3"/>
  <c r="Q889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5" i="3"/>
  <c r="Q916" i="3"/>
  <c r="Q917" i="3"/>
  <c r="Q918" i="3"/>
  <c r="Q919" i="3"/>
  <c r="Q920" i="3"/>
  <c r="Q921" i="3"/>
  <c r="Q922" i="3"/>
  <c r="Q923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936" i="3"/>
  <c r="Q937" i="3"/>
  <c r="Q938" i="3"/>
  <c r="Q939" i="3"/>
  <c r="Q940" i="3"/>
  <c r="Q941" i="3"/>
  <c r="Q942" i="3"/>
  <c r="Q943" i="3"/>
  <c r="Q944" i="3"/>
  <c r="Q945" i="3"/>
  <c r="Q946" i="3"/>
  <c r="Q947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961" i="3"/>
  <c r="Q962" i="3"/>
  <c r="Q963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6" i="3"/>
  <c r="Q987" i="3"/>
  <c r="Q988" i="3"/>
  <c r="Q989" i="3"/>
  <c r="Q990" i="3"/>
  <c r="Q991" i="3"/>
  <c r="Q992" i="3"/>
  <c r="Q993" i="3"/>
  <c r="Q994" i="3"/>
  <c r="Q995" i="3"/>
  <c r="Q996" i="3"/>
  <c r="Q997" i="3"/>
  <c r="Q998" i="3"/>
  <c r="Q999" i="3"/>
  <c r="Q1000" i="3"/>
  <c r="Q1001" i="3"/>
  <c r="Q1002" i="3"/>
  <c r="Q1003" i="3"/>
  <c r="Q1004" i="3"/>
  <c r="Q1005" i="3"/>
  <c r="Q1006" i="3"/>
  <c r="Q1007" i="3"/>
  <c r="Q1008" i="3"/>
  <c r="Q1009" i="3"/>
  <c r="Q1010" i="3"/>
  <c r="Q1011" i="3"/>
  <c r="Q1012" i="3"/>
  <c r="Q1013" i="3"/>
  <c r="Q1014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056" i="3"/>
  <c r="Q1057" i="3"/>
  <c r="Q1058" i="3"/>
  <c r="Q1059" i="3"/>
  <c r="Q1060" i="3"/>
  <c r="Q1061" i="3"/>
  <c r="Q1062" i="3"/>
  <c r="Q1063" i="3"/>
  <c r="Q1064" i="3"/>
  <c r="Q1065" i="3"/>
  <c r="Q1066" i="3"/>
  <c r="Q1067" i="3"/>
  <c r="Q1068" i="3"/>
  <c r="Q1069" i="3"/>
  <c r="Q1070" i="3"/>
  <c r="Q1071" i="3"/>
  <c r="Q1072" i="3"/>
  <c r="Q1073" i="3"/>
  <c r="Q1074" i="3"/>
  <c r="Q1075" i="3"/>
  <c r="Q1076" i="3"/>
  <c r="Q1077" i="3"/>
  <c r="Q1078" i="3"/>
  <c r="Q1079" i="3"/>
  <c r="Q1080" i="3"/>
  <c r="Q1081" i="3"/>
  <c r="Q1082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098" i="3"/>
  <c r="Q1099" i="3"/>
  <c r="Q1100" i="3"/>
  <c r="Q1101" i="3"/>
  <c r="Q1102" i="3"/>
  <c r="Q1103" i="3"/>
  <c r="Q1104" i="3"/>
  <c r="Q1105" i="3"/>
  <c r="Q1106" i="3"/>
  <c r="Q1107" i="3"/>
  <c r="Q1108" i="3"/>
  <c r="Q1109" i="3"/>
  <c r="Q1110" i="3"/>
  <c r="Q1111" i="3"/>
  <c r="Q1112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1137" i="3"/>
  <c r="Q1138" i="3"/>
  <c r="Q1139" i="3"/>
  <c r="Q1140" i="3"/>
  <c r="Q1141" i="3"/>
  <c r="Q1142" i="3"/>
  <c r="Q1143" i="3"/>
  <c r="Q1144" i="3"/>
  <c r="Q1145" i="3"/>
  <c r="Q1146" i="3"/>
  <c r="Q1147" i="3"/>
  <c r="Q1148" i="3"/>
  <c r="Q1149" i="3"/>
  <c r="Q1150" i="3"/>
  <c r="Q1151" i="3"/>
  <c r="Q1152" i="3"/>
  <c r="Q1153" i="3"/>
  <c r="Q1154" i="3"/>
  <c r="Q1155" i="3"/>
  <c r="Q1156" i="3"/>
  <c r="Q1157" i="3"/>
  <c r="Q1158" i="3"/>
  <c r="Q1159" i="3"/>
  <c r="Q1160" i="3"/>
  <c r="Q1161" i="3"/>
  <c r="Q1162" i="3"/>
  <c r="Q1163" i="3"/>
  <c r="Q1164" i="3"/>
  <c r="Q1165" i="3"/>
  <c r="Q1166" i="3"/>
  <c r="Q1167" i="3"/>
  <c r="Q1168" i="3"/>
  <c r="Q1169" i="3"/>
  <c r="Q1170" i="3"/>
  <c r="Q1171" i="3"/>
  <c r="Q1172" i="3"/>
  <c r="Q1173" i="3"/>
  <c r="Q1174" i="3"/>
  <c r="Q1175" i="3"/>
  <c r="Q1176" i="3"/>
  <c r="Q1177" i="3"/>
  <c r="Q1178" i="3"/>
  <c r="Q1179" i="3"/>
  <c r="Q1180" i="3"/>
  <c r="Q1181" i="3"/>
  <c r="Q1182" i="3"/>
  <c r="Q1183" i="3"/>
  <c r="Q1184" i="3"/>
  <c r="Q1185" i="3"/>
  <c r="Q1186" i="3"/>
  <c r="Q1187" i="3"/>
  <c r="Q1188" i="3"/>
  <c r="Q1189" i="3"/>
  <c r="Q1190" i="3"/>
  <c r="Q1191" i="3"/>
  <c r="Q1192" i="3"/>
  <c r="Q1193" i="3"/>
  <c r="Q1194" i="3"/>
  <c r="Q1195" i="3"/>
  <c r="Q1196" i="3"/>
  <c r="Q1197" i="3"/>
  <c r="Q1198" i="3"/>
  <c r="Q1199" i="3"/>
  <c r="Q1200" i="3"/>
  <c r="Q1201" i="3"/>
  <c r="Q1202" i="3"/>
  <c r="Q1203" i="3"/>
  <c r="Q1204" i="3"/>
  <c r="Q1205" i="3"/>
  <c r="Q1206" i="3"/>
  <c r="Q1207" i="3"/>
  <c r="Q1208" i="3"/>
  <c r="Q1209" i="3"/>
  <c r="Q1210" i="3"/>
  <c r="Q1211" i="3"/>
  <c r="Q1212" i="3"/>
  <c r="Q1213" i="3"/>
  <c r="Q1214" i="3"/>
  <c r="Q1215" i="3"/>
  <c r="Q1216" i="3"/>
  <c r="Q1217" i="3"/>
  <c r="Q1218" i="3"/>
  <c r="Q1219" i="3"/>
  <c r="Q1220" i="3"/>
  <c r="Q1221" i="3"/>
  <c r="Q1222" i="3"/>
  <c r="Q1223" i="3"/>
  <c r="Q1224" i="3"/>
  <c r="Q1225" i="3"/>
  <c r="Q1226" i="3"/>
  <c r="Q1227" i="3"/>
  <c r="Q1228" i="3"/>
  <c r="Q1229" i="3"/>
  <c r="Q1230" i="3"/>
  <c r="Q1231" i="3"/>
  <c r="Q1232" i="3"/>
  <c r="Q1233" i="3"/>
  <c r="Q1234" i="3"/>
  <c r="Q1235" i="3"/>
  <c r="Q1236" i="3"/>
  <c r="Q1237" i="3"/>
  <c r="Q1238" i="3"/>
  <c r="Q1239" i="3"/>
  <c r="Q1240" i="3"/>
  <c r="Q1241" i="3"/>
  <c r="Q1242" i="3"/>
  <c r="Q1243" i="3"/>
  <c r="Q1244" i="3"/>
  <c r="Q1245" i="3"/>
  <c r="Q1246" i="3"/>
  <c r="Q1247" i="3"/>
  <c r="Q1248" i="3"/>
  <c r="Q1249" i="3"/>
  <c r="Q1250" i="3"/>
  <c r="Q1251" i="3"/>
  <c r="Q1252" i="3"/>
  <c r="Q1253" i="3"/>
  <c r="Q1254" i="3"/>
  <c r="Q1255" i="3"/>
  <c r="Q1256" i="3"/>
  <c r="Q1257" i="3"/>
  <c r="Q1258" i="3"/>
  <c r="Q1259" i="3"/>
  <c r="Q1260" i="3"/>
  <c r="Q1261" i="3"/>
  <c r="Q1262" i="3"/>
  <c r="Q1263" i="3"/>
  <c r="Q1264" i="3"/>
  <c r="Q1265" i="3"/>
  <c r="Q1266" i="3"/>
  <c r="Q1267" i="3"/>
  <c r="Q1268" i="3"/>
  <c r="Q1269" i="3"/>
  <c r="Q1270" i="3"/>
  <c r="Q1271" i="3"/>
  <c r="Q1272" i="3"/>
  <c r="Q1273" i="3"/>
  <c r="Q1274" i="3"/>
  <c r="Q1275" i="3"/>
  <c r="Q1276" i="3"/>
  <c r="Q1277" i="3"/>
  <c r="Q1278" i="3"/>
  <c r="Q1279" i="3"/>
  <c r="Q1280" i="3"/>
  <c r="Q1281" i="3"/>
  <c r="Q1282" i="3"/>
  <c r="Q1283" i="3"/>
  <c r="Q1284" i="3"/>
  <c r="Q1285" i="3"/>
  <c r="Q1286" i="3"/>
  <c r="Q1287" i="3"/>
  <c r="Q1288" i="3"/>
  <c r="Q1289" i="3"/>
  <c r="Q1290" i="3"/>
  <c r="Q1291" i="3"/>
  <c r="Q1292" i="3"/>
  <c r="Q1293" i="3"/>
  <c r="Q1294" i="3"/>
  <c r="Q1295" i="3"/>
  <c r="Q1296" i="3"/>
  <c r="Q1297" i="3"/>
  <c r="Q1298" i="3"/>
  <c r="Q1299" i="3"/>
  <c r="Q1300" i="3"/>
  <c r="Q1301" i="3"/>
  <c r="Q1302" i="3"/>
  <c r="Q1303" i="3"/>
  <c r="Q1304" i="3"/>
  <c r="Q1305" i="3"/>
  <c r="Q1306" i="3"/>
  <c r="Q1307" i="3"/>
  <c r="Q1308" i="3"/>
  <c r="Q1309" i="3"/>
  <c r="Q1310" i="3"/>
  <c r="Q1311" i="3"/>
  <c r="Q1312" i="3"/>
  <c r="Q1313" i="3"/>
  <c r="Q1314" i="3"/>
  <c r="Q1315" i="3"/>
  <c r="Q1316" i="3"/>
  <c r="Q1317" i="3"/>
  <c r="Q1318" i="3"/>
  <c r="Q1319" i="3"/>
  <c r="Q1320" i="3"/>
  <c r="Q1321" i="3"/>
  <c r="Q1322" i="3"/>
  <c r="Q1323" i="3"/>
  <c r="Q1324" i="3"/>
  <c r="Q1325" i="3"/>
  <c r="Q1326" i="3"/>
  <c r="Q1327" i="3"/>
  <c r="Q1328" i="3"/>
  <c r="Q1329" i="3"/>
  <c r="Q1330" i="3"/>
  <c r="Q1331" i="3"/>
  <c r="Q1332" i="3"/>
  <c r="Q1333" i="3"/>
  <c r="Q1334" i="3"/>
  <c r="Q1335" i="3"/>
  <c r="Q1336" i="3"/>
  <c r="Q1337" i="3"/>
  <c r="Q1338" i="3"/>
  <c r="Q1339" i="3"/>
  <c r="Q1340" i="3"/>
  <c r="Q1341" i="3"/>
  <c r="Q1342" i="3"/>
  <c r="Q1343" i="3"/>
  <c r="Q1344" i="3"/>
  <c r="Q1345" i="3"/>
  <c r="Q1346" i="3"/>
  <c r="Q1347" i="3"/>
  <c r="Q1348" i="3"/>
  <c r="Q1349" i="3"/>
  <c r="Q1350" i="3"/>
  <c r="Q1351" i="3"/>
  <c r="Q1352" i="3"/>
  <c r="Q1353" i="3"/>
  <c r="Q1354" i="3"/>
  <c r="Q1355" i="3"/>
  <c r="Q1356" i="3"/>
  <c r="Q1357" i="3"/>
  <c r="Q1358" i="3"/>
  <c r="Q1359" i="3"/>
  <c r="Q1360" i="3"/>
  <c r="Q1361" i="3"/>
  <c r="Q1362" i="3"/>
  <c r="Q1363" i="3"/>
  <c r="Q1364" i="3"/>
  <c r="Q1365" i="3"/>
  <c r="Q1366" i="3"/>
  <c r="Q1367" i="3"/>
  <c r="Q1368" i="3"/>
  <c r="Q1369" i="3"/>
  <c r="Q1370" i="3"/>
  <c r="Q1371" i="3"/>
  <c r="Q1372" i="3"/>
  <c r="Q1373" i="3"/>
  <c r="Q1374" i="3"/>
  <c r="Q1375" i="3"/>
  <c r="Q1376" i="3"/>
  <c r="Q1377" i="3"/>
  <c r="Q1378" i="3"/>
  <c r="Q1379" i="3"/>
  <c r="Q1380" i="3"/>
  <c r="Q1381" i="3"/>
  <c r="Q1382" i="3"/>
  <c r="Q1383" i="3"/>
  <c r="Q1384" i="3"/>
  <c r="Q1385" i="3"/>
  <c r="Q1386" i="3"/>
  <c r="Q1387" i="3"/>
  <c r="Q1388" i="3"/>
  <c r="Q1389" i="3"/>
  <c r="Q1390" i="3"/>
  <c r="Q1391" i="3"/>
  <c r="Q1392" i="3"/>
  <c r="Q1393" i="3"/>
  <c r="Q1394" i="3"/>
  <c r="Q1395" i="3"/>
  <c r="Q1396" i="3"/>
  <c r="Q1397" i="3"/>
  <c r="Q1398" i="3"/>
  <c r="Q1399" i="3"/>
  <c r="Q1400" i="3"/>
  <c r="Q1401" i="3"/>
  <c r="Q1402" i="3"/>
  <c r="Q1403" i="3"/>
  <c r="Q1404" i="3"/>
  <c r="Q1405" i="3"/>
  <c r="Q1406" i="3"/>
  <c r="Q1407" i="3"/>
  <c r="Q1408" i="3"/>
  <c r="Q1409" i="3"/>
  <c r="Q1410" i="3"/>
  <c r="Q1411" i="3"/>
  <c r="Q1412" i="3"/>
  <c r="Q1413" i="3"/>
  <c r="Q1414" i="3"/>
  <c r="Q1415" i="3"/>
  <c r="Q1416" i="3"/>
  <c r="Q1417" i="3"/>
  <c r="Q1418" i="3"/>
  <c r="Q1419" i="3"/>
  <c r="Q1420" i="3"/>
  <c r="Q1421" i="3"/>
  <c r="Q1422" i="3"/>
  <c r="Q1423" i="3"/>
  <c r="Q1424" i="3"/>
  <c r="Q1425" i="3"/>
  <c r="Q1426" i="3"/>
  <c r="Q1427" i="3"/>
  <c r="Q1428" i="3"/>
  <c r="Q1429" i="3"/>
  <c r="Q1430" i="3"/>
  <c r="Q1431" i="3"/>
  <c r="Q1432" i="3"/>
  <c r="Q1433" i="3"/>
  <c r="Q1434" i="3"/>
  <c r="Q1435" i="3"/>
  <c r="Q1436" i="3"/>
  <c r="Q1437" i="3"/>
  <c r="Q1438" i="3"/>
  <c r="Q1439" i="3"/>
  <c r="Q1440" i="3"/>
  <c r="Q1441" i="3"/>
  <c r="Q1442" i="3"/>
  <c r="Q1443" i="3"/>
  <c r="Q1444" i="3"/>
  <c r="Q1445" i="3"/>
  <c r="Q1446" i="3"/>
  <c r="Q1447" i="3"/>
  <c r="Q1448" i="3"/>
  <c r="Q1449" i="3"/>
  <c r="Q1450" i="3"/>
  <c r="Q1451" i="3"/>
  <c r="Q1452" i="3"/>
  <c r="Q1453" i="3"/>
  <c r="Q1454" i="3"/>
  <c r="Q1455" i="3"/>
  <c r="Q1456" i="3"/>
  <c r="Q1457" i="3"/>
  <c r="Q1458" i="3"/>
  <c r="Q1459" i="3"/>
  <c r="Q1460" i="3"/>
  <c r="Q1461" i="3"/>
  <c r="Q1462" i="3"/>
  <c r="Q1463" i="3"/>
  <c r="Q1464" i="3"/>
  <c r="Q1465" i="3"/>
  <c r="Q1466" i="3"/>
  <c r="Q1467" i="3"/>
  <c r="Q1468" i="3"/>
  <c r="Q1469" i="3"/>
  <c r="Q1470" i="3"/>
  <c r="Q1471" i="3"/>
  <c r="Q1472" i="3"/>
  <c r="Q1473" i="3"/>
  <c r="Q1474" i="3"/>
  <c r="Q1475" i="3"/>
  <c r="Q1476" i="3"/>
  <c r="Q1477" i="3"/>
  <c r="Q1478" i="3"/>
  <c r="Q1479" i="3"/>
  <c r="Q1480" i="3"/>
  <c r="Q1481" i="3"/>
  <c r="Q1482" i="3"/>
  <c r="Q1483" i="3"/>
  <c r="Q1484" i="3"/>
  <c r="Q1485" i="3"/>
  <c r="Q1486" i="3"/>
  <c r="Q1487" i="3"/>
  <c r="Q1488" i="3"/>
  <c r="Q1489" i="3"/>
  <c r="Q1490" i="3"/>
  <c r="Q1491" i="3"/>
  <c r="Q1492" i="3"/>
  <c r="Q1493" i="3"/>
  <c r="Q1494" i="3"/>
  <c r="Q1495" i="3"/>
  <c r="Q1496" i="3"/>
  <c r="Q1497" i="3"/>
  <c r="Q1498" i="3"/>
  <c r="Q1499" i="3"/>
  <c r="Q1500" i="3"/>
  <c r="Q1501" i="3"/>
  <c r="Q1502" i="3"/>
  <c r="Q1503" i="3"/>
  <c r="Q1504" i="3"/>
  <c r="Q1505" i="3"/>
  <c r="Q1506" i="3"/>
  <c r="Q1507" i="3"/>
  <c r="Q1508" i="3"/>
  <c r="Q1509" i="3"/>
  <c r="Q1510" i="3"/>
  <c r="Q1511" i="3"/>
  <c r="Q1512" i="3"/>
  <c r="Q1513" i="3"/>
  <c r="Q1514" i="3"/>
  <c r="Q1515" i="3"/>
  <c r="Q1516" i="3"/>
  <c r="Q1517" i="3"/>
  <c r="Q1518" i="3"/>
  <c r="Q1519" i="3"/>
  <c r="Q1520" i="3"/>
  <c r="Q1521" i="3"/>
  <c r="Q1522" i="3"/>
  <c r="Q1523" i="3"/>
  <c r="Q1524" i="3"/>
  <c r="Q1525" i="3"/>
  <c r="Q1526" i="3"/>
  <c r="Q1527" i="3"/>
  <c r="Q1528" i="3"/>
  <c r="Q1529" i="3"/>
  <c r="Q1530" i="3"/>
  <c r="Q1531" i="3"/>
  <c r="Q1532" i="3"/>
  <c r="Q1533" i="3"/>
  <c r="Q1534" i="3"/>
  <c r="Q1535" i="3"/>
  <c r="Q1536" i="3"/>
  <c r="Q1537" i="3"/>
  <c r="Q1538" i="3"/>
  <c r="Q1539" i="3"/>
  <c r="Q1540" i="3"/>
  <c r="Q1541" i="3"/>
  <c r="Q1542" i="3"/>
  <c r="Q1543" i="3"/>
  <c r="Q1544" i="3"/>
  <c r="Q1545" i="3"/>
  <c r="Q1546" i="3"/>
  <c r="Q1547" i="3"/>
  <c r="Q1548" i="3"/>
  <c r="Q1549" i="3"/>
  <c r="Q1550" i="3"/>
  <c r="Q1551" i="3"/>
  <c r="Q1552" i="3"/>
  <c r="Q1553" i="3"/>
  <c r="Q1554" i="3"/>
  <c r="Q1555" i="3"/>
  <c r="Q1556" i="3"/>
  <c r="Q1557" i="3"/>
  <c r="Q1558" i="3"/>
  <c r="Q1559" i="3"/>
  <c r="Q1560" i="3"/>
  <c r="Q1561" i="3"/>
  <c r="Q1562" i="3"/>
  <c r="Q1563" i="3"/>
  <c r="Q1564" i="3"/>
  <c r="Q1565" i="3"/>
  <c r="Q1566" i="3"/>
  <c r="Q1567" i="3"/>
  <c r="Q1568" i="3"/>
  <c r="Q1569" i="3"/>
  <c r="Q1570" i="3"/>
  <c r="Q1571" i="3"/>
  <c r="Q1572" i="3"/>
  <c r="Q1573" i="3"/>
  <c r="Q1574" i="3"/>
  <c r="Q1575" i="3"/>
  <c r="Q1576" i="3"/>
  <c r="Q1577" i="3"/>
  <c r="Q1578" i="3"/>
  <c r="Q1579" i="3"/>
  <c r="Q1580" i="3"/>
  <c r="Q1581" i="3"/>
  <c r="Q1582" i="3"/>
  <c r="Q1583" i="3"/>
  <c r="Q1584" i="3"/>
  <c r="Q1585" i="3"/>
  <c r="Q1586" i="3"/>
  <c r="Q1587" i="3"/>
  <c r="Q1588" i="3"/>
  <c r="Q1589" i="3"/>
  <c r="Q1590" i="3"/>
  <c r="Q1591" i="3"/>
  <c r="Q1592" i="3"/>
  <c r="Q1593" i="3"/>
  <c r="Q1594" i="3"/>
  <c r="Q1595" i="3"/>
  <c r="Q1596" i="3"/>
  <c r="Q1597" i="3"/>
  <c r="Q1598" i="3"/>
  <c r="Q1599" i="3"/>
  <c r="Q1600" i="3"/>
  <c r="Q1601" i="3"/>
  <c r="Q1602" i="3"/>
  <c r="Q1603" i="3"/>
  <c r="Q1604" i="3"/>
  <c r="Q1605" i="3"/>
  <c r="Q1606" i="3"/>
  <c r="Q1607" i="3"/>
  <c r="Q1608" i="3"/>
  <c r="Q1609" i="3"/>
  <c r="Q1610" i="3"/>
  <c r="Q1611" i="3"/>
  <c r="Q1612" i="3"/>
  <c r="Q1613" i="3"/>
  <c r="Q1614" i="3"/>
  <c r="Q1615" i="3"/>
  <c r="Q1616" i="3"/>
  <c r="Q1617" i="3"/>
  <c r="Q1618" i="3"/>
  <c r="Q1619" i="3"/>
  <c r="Q1620" i="3"/>
  <c r="Q1621" i="3"/>
  <c r="Q1622" i="3"/>
  <c r="Q1623" i="3"/>
  <c r="Q1624" i="3"/>
  <c r="Q1625" i="3"/>
  <c r="Q1626" i="3"/>
  <c r="Q1627" i="3"/>
  <c r="Q1628" i="3"/>
  <c r="Q1629" i="3"/>
  <c r="Q1630" i="3"/>
  <c r="Q1631" i="3"/>
  <c r="Q1632" i="3"/>
  <c r="Q1633" i="3"/>
  <c r="Q1634" i="3"/>
  <c r="Q1635" i="3"/>
  <c r="Q1636" i="3"/>
  <c r="Q1637" i="3"/>
  <c r="Q1638" i="3"/>
  <c r="Q1639" i="3"/>
  <c r="Q1640" i="3"/>
  <c r="Q1641" i="3"/>
  <c r="Q1642" i="3"/>
  <c r="Q1643" i="3"/>
  <c r="Q1644" i="3"/>
  <c r="Q1645" i="3"/>
  <c r="Q1646" i="3"/>
  <c r="Q1647" i="3"/>
  <c r="Q1648" i="3"/>
  <c r="Q1649" i="3"/>
  <c r="Q1650" i="3"/>
  <c r="Q1651" i="3"/>
  <c r="Q1652" i="3"/>
  <c r="Q1653" i="3"/>
  <c r="Q1654" i="3"/>
  <c r="Q1655" i="3"/>
  <c r="Q1656" i="3"/>
  <c r="Q1657" i="3"/>
  <c r="Q1658" i="3"/>
  <c r="Q1659" i="3"/>
  <c r="Q1660" i="3"/>
  <c r="Q1661" i="3"/>
  <c r="Q1662" i="3"/>
  <c r="Q1663" i="3"/>
  <c r="Q1664" i="3"/>
  <c r="Q1665" i="3"/>
  <c r="Q1666" i="3"/>
  <c r="Q1667" i="3"/>
  <c r="Q1668" i="3"/>
  <c r="Q1669" i="3"/>
  <c r="Q1670" i="3"/>
  <c r="Q1671" i="3"/>
  <c r="Q1672" i="3"/>
  <c r="Q1673" i="3"/>
  <c r="Q1674" i="3"/>
  <c r="Q1675" i="3"/>
  <c r="Q1676" i="3"/>
  <c r="Q1677" i="3"/>
  <c r="Q1678" i="3"/>
  <c r="Q1679" i="3"/>
  <c r="Q1680" i="3"/>
  <c r="Q1681" i="3"/>
  <c r="Q1682" i="3"/>
  <c r="Q1683" i="3"/>
  <c r="Q1684" i="3"/>
  <c r="Q1685" i="3"/>
  <c r="Q1686" i="3"/>
  <c r="Q1687" i="3"/>
  <c r="Q1688" i="3"/>
  <c r="Q1689" i="3"/>
  <c r="Q1690" i="3"/>
  <c r="Q1691" i="3"/>
  <c r="Q1692" i="3"/>
  <c r="Q1693" i="3"/>
  <c r="Q1694" i="3"/>
  <c r="Q1695" i="3"/>
  <c r="Q1696" i="3"/>
  <c r="Q1697" i="3"/>
  <c r="Q1698" i="3"/>
  <c r="Q1699" i="3"/>
  <c r="Q1700" i="3"/>
  <c r="Q1701" i="3"/>
  <c r="Q1702" i="3"/>
  <c r="Q1703" i="3"/>
  <c r="Q1704" i="3"/>
  <c r="Q1705" i="3"/>
  <c r="Q1706" i="3"/>
  <c r="Q1707" i="3"/>
  <c r="Q1708" i="3"/>
  <c r="Q1709" i="3"/>
  <c r="Q1710" i="3"/>
  <c r="Q1711" i="3"/>
  <c r="Q1712" i="3"/>
  <c r="Q1713" i="3"/>
  <c r="Q1714" i="3"/>
  <c r="Q1715" i="3"/>
  <c r="Q1716" i="3"/>
  <c r="Q1717" i="3"/>
  <c r="Q1718" i="3"/>
  <c r="Q1719" i="3"/>
  <c r="Q1720" i="3"/>
  <c r="Q1721" i="3"/>
  <c r="Q1722" i="3"/>
  <c r="Q1723" i="3"/>
  <c r="Q1724" i="3"/>
  <c r="Q1725" i="3"/>
  <c r="Q1726" i="3"/>
  <c r="Q1727" i="3"/>
  <c r="Q1728" i="3"/>
  <c r="Q1729" i="3"/>
  <c r="Q1730" i="3"/>
  <c r="Q1731" i="3"/>
  <c r="Q1732" i="3"/>
  <c r="Q1733" i="3"/>
  <c r="Q1734" i="3"/>
  <c r="Q1735" i="3"/>
  <c r="Q1736" i="3"/>
  <c r="Q1737" i="3"/>
  <c r="Q1738" i="3"/>
  <c r="Q1739" i="3"/>
  <c r="Q1740" i="3"/>
  <c r="Q1741" i="3"/>
  <c r="Q1742" i="3"/>
  <c r="Q1743" i="3"/>
  <c r="Q1744" i="3"/>
  <c r="Q1745" i="3"/>
  <c r="Q1746" i="3"/>
  <c r="Q1747" i="3"/>
  <c r="Q1748" i="3"/>
  <c r="Q1749" i="3"/>
  <c r="Q1750" i="3"/>
  <c r="Q1751" i="3"/>
  <c r="Q1752" i="3"/>
  <c r="Q1753" i="3"/>
  <c r="Q1754" i="3"/>
  <c r="Q1755" i="3"/>
  <c r="Q1756" i="3"/>
  <c r="Q1757" i="3"/>
  <c r="Q1758" i="3"/>
  <c r="Q1759" i="3"/>
  <c r="Q1760" i="3"/>
  <c r="Q1761" i="3"/>
  <c r="Q1762" i="3"/>
  <c r="Q1763" i="3"/>
  <c r="Q1764" i="3"/>
  <c r="Q1765" i="3"/>
  <c r="Q1766" i="3"/>
  <c r="Q1767" i="3"/>
  <c r="Q1768" i="3"/>
  <c r="Q1769" i="3"/>
  <c r="Q1770" i="3"/>
  <c r="Q1771" i="3"/>
  <c r="Q1772" i="3"/>
  <c r="Q1773" i="3"/>
  <c r="Q1774" i="3"/>
  <c r="Q1775" i="3"/>
  <c r="Q1776" i="3"/>
  <c r="Q1777" i="3"/>
  <c r="Q1778" i="3"/>
  <c r="Q1779" i="3"/>
  <c r="Q1780" i="3"/>
  <c r="Q1781" i="3"/>
  <c r="Q1782" i="3"/>
  <c r="Q1783" i="3"/>
  <c r="Q1784" i="3"/>
  <c r="Q1785" i="3"/>
  <c r="Q1786" i="3"/>
  <c r="Q1787" i="3"/>
  <c r="Q1788" i="3"/>
  <c r="Q1789" i="3"/>
  <c r="Q1790" i="3"/>
  <c r="Q1791" i="3"/>
  <c r="Q1792" i="3"/>
  <c r="Q1793" i="3"/>
  <c r="Q1794" i="3"/>
  <c r="Q1795" i="3"/>
  <c r="Q1796" i="3"/>
  <c r="Q1797" i="3"/>
  <c r="Q1798" i="3"/>
  <c r="Q1799" i="3"/>
  <c r="Q1800" i="3"/>
  <c r="Q1801" i="3"/>
  <c r="Q1802" i="3"/>
  <c r="Q1803" i="3"/>
  <c r="Q1804" i="3"/>
  <c r="Q1805" i="3"/>
  <c r="Q1806" i="3"/>
  <c r="Q1807" i="3"/>
  <c r="Q1808" i="3"/>
  <c r="Q1809" i="3"/>
  <c r="Q1810" i="3"/>
  <c r="Q1811" i="3"/>
  <c r="Q1812" i="3"/>
  <c r="Q1813" i="3"/>
  <c r="Q1814" i="3"/>
  <c r="Q1815" i="3"/>
  <c r="Q1816" i="3"/>
  <c r="Q1817" i="3"/>
  <c r="Q1818" i="3"/>
  <c r="Q1819" i="3"/>
  <c r="Q1820" i="3"/>
  <c r="Q1821" i="3"/>
  <c r="Q1822" i="3"/>
  <c r="Q1823" i="3"/>
  <c r="Q1824" i="3"/>
  <c r="Q1825" i="3"/>
  <c r="Q1826" i="3"/>
  <c r="Q1827" i="3"/>
  <c r="Q1828" i="3"/>
  <c r="Q1829" i="3"/>
  <c r="Q1830" i="3"/>
  <c r="Q1831" i="3"/>
  <c r="Q1832" i="3"/>
  <c r="Q1833" i="3"/>
  <c r="Q1834" i="3"/>
  <c r="Q1835" i="3"/>
  <c r="Q1836" i="3"/>
  <c r="Q1837" i="3"/>
  <c r="Q1838" i="3"/>
  <c r="Q1839" i="3"/>
  <c r="Q1840" i="3"/>
  <c r="Q1841" i="3"/>
  <c r="Q1842" i="3"/>
  <c r="Q1843" i="3"/>
  <c r="Q1844" i="3"/>
  <c r="Q1845" i="3"/>
  <c r="Q1846" i="3"/>
  <c r="Q1847" i="3"/>
  <c r="Q1848" i="3"/>
  <c r="Q1849" i="3"/>
  <c r="Q1850" i="3"/>
  <c r="Q1851" i="3"/>
  <c r="Q1852" i="3"/>
  <c r="Q1853" i="3"/>
  <c r="Q1854" i="3"/>
  <c r="Q1855" i="3"/>
  <c r="Q1856" i="3"/>
  <c r="Q1857" i="3"/>
  <c r="Q1858" i="3"/>
  <c r="Q1859" i="3"/>
  <c r="Q1860" i="3"/>
  <c r="Q1861" i="3"/>
  <c r="Q1862" i="3"/>
  <c r="Q1863" i="3"/>
  <c r="Q1864" i="3"/>
  <c r="Q1865" i="3"/>
  <c r="Q1866" i="3"/>
  <c r="Q1867" i="3"/>
  <c r="Q1868" i="3"/>
  <c r="Q1869" i="3"/>
  <c r="Q1870" i="3"/>
  <c r="Q1871" i="3"/>
  <c r="Q1872" i="3"/>
  <c r="Q1873" i="3"/>
  <c r="Q1874" i="3"/>
  <c r="Q1875" i="3"/>
  <c r="Q1876" i="3"/>
  <c r="Q1877" i="3"/>
  <c r="Q1878" i="3"/>
  <c r="Q1879" i="3"/>
  <c r="Q1880" i="3"/>
  <c r="Q1881" i="3"/>
  <c r="Q1882" i="3"/>
  <c r="Q1883" i="3"/>
  <c r="Q1884" i="3"/>
  <c r="Q1885" i="3"/>
  <c r="Q1886" i="3"/>
  <c r="Q1887" i="3"/>
  <c r="Q1888" i="3"/>
  <c r="Q1889" i="3"/>
  <c r="Q1890" i="3"/>
  <c r="Q1891" i="3"/>
  <c r="Q1892" i="3"/>
  <c r="Q1893" i="3"/>
  <c r="Q1894" i="3"/>
  <c r="Q1895" i="3"/>
  <c r="Q1896" i="3"/>
  <c r="Q1897" i="3"/>
  <c r="Q1898" i="3"/>
  <c r="Q1899" i="3"/>
  <c r="Q1900" i="3"/>
  <c r="Q1901" i="3"/>
  <c r="Q1902" i="3"/>
  <c r="Q1903" i="3"/>
  <c r="Q1904" i="3"/>
  <c r="Q1905" i="3"/>
  <c r="Q1906" i="3"/>
  <c r="Q1907" i="3"/>
  <c r="Q1908" i="3"/>
  <c r="Q1909" i="3"/>
  <c r="Q1910" i="3"/>
  <c r="Q1911" i="3"/>
  <c r="Q1912" i="3"/>
  <c r="Q1913" i="3"/>
  <c r="Q1914" i="3"/>
  <c r="Q1915" i="3"/>
  <c r="Q1916" i="3"/>
  <c r="Q1917" i="3"/>
  <c r="Q1918" i="3"/>
  <c r="Q1919" i="3"/>
  <c r="Q1920" i="3"/>
  <c r="Q1921" i="3"/>
  <c r="Q1922" i="3"/>
  <c r="Q1923" i="3"/>
  <c r="Q1924" i="3"/>
  <c r="Q1925" i="3"/>
  <c r="Q1926" i="3"/>
  <c r="Q1927" i="3"/>
  <c r="Q1928" i="3"/>
  <c r="Q1929" i="3"/>
  <c r="Q1930" i="3"/>
  <c r="Q1931" i="3"/>
  <c r="Q1932" i="3"/>
  <c r="Q1933" i="3"/>
  <c r="Q1934" i="3"/>
  <c r="Q1935" i="3"/>
  <c r="Q1936" i="3"/>
  <c r="Q1937" i="3"/>
  <c r="Q1938" i="3"/>
  <c r="Q1939" i="3"/>
  <c r="Q1940" i="3"/>
  <c r="Q1941" i="3"/>
  <c r="Q1942" i="3"/>
  <c r="Q1943" i="3"/>
  <c r="Q1944" i="3"/>
  <c r="Q1945" i="3"/>
  <c r="Q1946" i="3"/>
  <c r="Q1947" i="3"/>
  <c r="Q1948" i="3"/>
  <c r="Q1949" i="3"/>
  <c r="Q1950" i="3"/>
  <c r="Q1951" i="3"/>
  <c r="Q1952" i="3"/>
  <c r="Q1953" i="3"/>
  <c r="Q1954" i="3"/>
  <c r="Q1955" i="3"/>
  <c r="Q1956" i="3"/>
  <c r="Q1957" i="3"/>
  <c r="Q1958" i="3"/>
  <c r="Q1959" i="3"/>
  <c r="Q1960" i="3"/>
  <c r="Q1961" i="3"/>
  <c r="Q1962" i="3"/>
  <c r="Q1963" i="3"/>
  <c r="Q1964" i="3"/>
  <c r="Q1965" i="3"/>
  <c r="Q1966" i="3"/>
  <c r="Q1967" i="3"/>
  <c r="Q1968" i="3"/>
  <c r="Q1969" i="3"/>
  <c r="Q1970" i="3"/>
  <c r="Q1971" i="3"/>
  <c r="Q1972" i="3"/>
  <c r="Q1973" i="3"/>
  <c r="Q1974" i="3"/>
  <c r="Q1975" i="3"/>
  <c r="Q1976" i="3"/>
  <c r="Q1977" i="3"/>
  <c r="Q1978" i="3"/>
  <c r="Q1979" i="3"/>
  <c r="Q1980" i="3"/>
  <c r="Q1981" i="3"/>
  <c r="Q1982" i="3"/>
  <c r="Q1983" i="3"/>
  <c r="Q1984" i="3"/>
  <c r="Q1985" i="3"/>
  <c r="Q1986" i="3"/>
  <c r="Q1987" i="3"/>
  <c r="Q1988" i="3"/>
  <c r="Q1989" i="3"/>
  <c r="Q1990" i="3"/>
  <c r="Q1991" i="3"/>
  <c r="Q1992" i="3"/>
  <c r="Q1993" i="3"/>
  <c r="Q1994" i="3"/>
  <c r="Q1995" i="3"/>
  <c r="Q1996" i="3"/>
  <c r="Q1997" i="3"/>
  <c r="Q1998" i="3"/>
  <c r="Q1999" i="3"/>
  <c r="Q2000" i="3"/>
  <c r="Q2001" i="3"/>
  <c r="Q2002" i="3"/>
  <c r="Q2003" i="3"/>
  <c r="Q2004" i="3"/>
  <c r="Q2005" i="3"/>
  <c r="Q2006" i="3"/>
  <c r="Q2007" i="3"/>
  <c r="Q2008" i="3"/>
  <c r="Q2009" i="3"/>
  <c r="Q2010" i="3"/>
  <c r="Q2011" i="3"/>
  <c r="Q2012" i="3"/>
  <c r="Q2013" i="3"/>
  <c r="Q2014" i="3"/>
  <c r="Q2015" i="3"/>
  <c r="Q2016" i="3"/>
  <c r="Q2017" i="3"/>
  <c r="Q2018" i="3"/>
  <c r="Q2019" i="3"/>
  <c r="Q2020" i="3"/>
  <c r="Q2021" i="3"/>
  <c r="Q2022" i="3"/>
  <c r="Q2023" i="3"/>
  <c r="Q2024" i="3"/>
  <c r="Q2025" i="3"/>
  <c r="Q2026" i="3"/>
  <c r="Q2027" i="3"/>
  <c r="Q2028" i="3"/>
  <c r="Q2029" i="3"/>
  <c r="Q2030" i="3"/>
  <c r="Q2031" i="3"/>
  <c r="Q2032" i="3"/>
  <c r="Q2033" i="3"/>
  <c r="Q2034" i="3"/>
  <c r="Q2035" i="3"/>
  <c r="Q2036" i="3"/>
  <c r="Q2037" i="3"/>
  <c r="Q2038" i="3"/>
  <c r="Q2039" i="3"/>
  <c r="Q2040" i="3"/>
  <c r="Q2041" i="3"/>
  <c r="Q2042" i="3"/>
  <c r="Q2043" i="3"/>
  <c r="Q2044" i="3"/>
  <c r="Q2045" i="3"/>
  <c r="Q2046" i="3"/>
  <c r="Q2047" i="3"/>
  <c r="Q2048" i="3"/>
  <c r="Q2049" i="3"/>
  <c r="Q2050" i="3"/>
  <c r="Q2051" i="3"/>
  <c r="Q2052" i="3"/>
  <c r="Q2053" i="3"/>
  <c r="Q2054" i="3"/>
  <c r="Q2055" i="3"/>
  <c r="Q2056" i="3"/>
  <c r="Q2057" i="3"/>
  <c r="Q2058" i="3"/>
  <c r="Q2059" i="3"/>
  <c r="Q2060" i="3"/>
  <c r="Q2061" i="3"/>
  <c r="Q2062" i="3"/>
  <c r="Q2063" i="3"/>
  <c r="Q2064" i="3"/>
  <c r="Q2065" i="3"/>
  <c r="Q2066" i="3"/>
  <c r="Q2067" i="3"/>
  <c r="Q2068" i="3"/>
  <c r="Q2069" i="3"/>
  <c r="Q2070" i="3"/>
  <c r="Q2071" i="3"/>
  <c r="Q2072" i="3"/>
  <c r="Q2073" i="3"/>
  <c r="Q2074" i="3"/>
  <c r="Q2075" i="3"/>
  <c r="Q2076" i="3"/>
  <c r="Q2077" i="3"/>
  <c r="Q2078" i="3"/>
  <c r="Q2079" i="3"/>
  <c r="Q2080" i="3"/>
  <c r="Q2081" i="3"/>
  <c r="Q2082" i="3"/>
  <c r="Q2083" i="3"/>
  <c r="Q2084" i="3"/>
  <c r="Q2085" i="3"/>
  <c r="Q2086" i="3"/>
  <c r="Q2087" i="3"/>
  <c r="Q2088" i="3"/>
  <c r="Q2089" i="3"/>
  <c r="Q2090" i="3"/>
  <c r="Q2091" i="3"/>
  <c r="Q2092" i="3"/>
  <c r="Q2093" i="3"/>
  <c r="Q2094" i="3"/>
  <c r="Q2095" i="3"/>
  <c r="Q2096" i="3"/>
  <c r="Q2097" i="3"/>
  <c r="Q2098" i="3"/>
  <c r="Q2099" i="3"/>
  <c r="Q2100" i="3"/>
  <c r="Q2101" i="3"/>
  <c r="Q2102" i="3"/>
  <c r="Q2103" i="3"/>
  <c r="Q2104" i="3"/>
  <c r="Q2105" i="3"/>
  <c r="Q2106" i="3"/>
  <c r="Q2107" i="3"/>
  <c r="Q2108" i="3"/>
  <c r="Q2109" i="3"/>
  <c r="Q2110" i="3"/>
  <c r="Q2111" i="3"/>
  <c r="Q19" i="3"/>
  <c r="Q13" i="3" l="1"/>
  <c r="Q9" i="3"/>
  <c r="Q17" i="3" s="1"/>
  <c r="Q14" i="3"/>
  <c r="Q10" i="3"/>
  <c r="Q11" i="3"/>
  <c r="Q12" i="3"/>
  <c r="C11" i="2"/>
  <c r="D5" i="5" l="1"/>
  <c r="S4" i="4"/>
  <c r="L4" i="4"/>
  <c r="E4" i="4"/>
  <c r="F5" i="4"/>
  <c r="E5" i="4"/>
  <c r="A1" i="3"/>
  <c r="A1" i="4" s="1"/>
  <c r="AD4" i="4" l="1"/>
  <c r="G2113" i="3" l="1"/>
  <c r="H2113" i="3"/>
  <c r="I2113" i="3"/>
  <c r="J2113" i="3"/>
  <c r="T1179" i="4" l="1"/>
  <c r="K2113" i="3"/>
  <c r="U1179" i="4"/>
  <c r="G7" i="5"/>
  <c r="G8" i="5"/>
  <c r="G9" i="5"/>
  <c r="G10" i="5"/>
  <c r="G11" i="5"/>
  <c r="G12" i="5"/>
  <c r="G13" i="5"/>
  <c r="G14" i="5"/>
  <c r="G15" i="5"/>
  <c r="A19" i="5"/>
  <c r="C19" i="5" s="1"/>
  <c r="B19" i="5"/>
  <c r="D19" i="5"/>
  <c r="E19" i="5"/>
  <c r="A20" i="5"/>
  <c r="C20" i="5" s="1"/>
  <c r="B20" i="5"/>
  <c r="D20" i="5"/>
  <c r="E20" i="5"/>
  <c r="A21" i="5"/>
  <c r="C21" i="5" s="1"/>
  <c r="B21" i="5"/>
  <c r="D21" i="5"/>
  <c r="E21" i="5"/>
  <c r="A22" i="5"/>
  <c r="C22" i="5" s="1"/>
  <c r="B22" i="5"/>
  <c r="D22" i="5"/>
  <c r="E22" i="5"/>
  <c r="A23" i="5"/>
  <c r="C23" i="5" s="1"/>
  <c r="B23" i="5"/>
  <c r="D23" i="5"/>
  <c r="E23" i="5"/>
  <c r="A24" i="5"/>
  <c r="C24" i="5" s="1"/>
  <c r="B24" i="5"/>
  <c r="D24" i="5"/>
  <c r="E24" i="5"/>
  <c r="A25" i="5"/>
  <c r="C25" i="5" s="1"/>
  <c r="B25" i="5"/>
  <c r="D25" i="5"/>
  <c r="E25" i="5"/>
  <c r="A26" i="5"/>
  <c r="C26" i="5" s="1"/>
  <c r="B26" i="5"/>
  <c r="D26" i="5"/>
  <c r="E26" i="5"/>
  <c r="A27" i="5"/>
  <c r="C27" i="5" s="1"/>
  <c r="B27" i="5"/>
  <c r="D27" i="5"/>
  <c r="E27" i="5"/>
  <c r="A28" i="5"/>
  <c r="C28" i="5" s="1"/>
  <c r="B28" i="5"/>
  <c r="D28" i="5"/>
  <c r="E28" i="5"/>
  <c r="A29" i="5"/>
  <c r="C29" i="5" s="1"/>
  <c r="B29" i="5"/>
  <c r="D29" i="5"/>
  <c r="E29" i="5"/>
  <c r="A30" i="5"/>
  <c r="C30" i="5" s="1"/>
  <c r="B30" i="5"/>
  <c r="D30" i="5"/>
  <c r="E30" i="5"/>
  <c r="A31" i="5"/>
  <c r="C31" i="5" s="1"/>
  <c r="B31" i="5"/>
  <c r="D31" i="5"/>
  <c r="E31" i="5"/>
  <c r="A32" i="5"/>
  <c r="C32" i="5" s="1"/>
  <c r="B32" i="5"/>
  <c r="D32" i="5"/>
  <c r="E32" i="5"/>
  <c r="A33" i="5"/>
  <c r="C33" i="5" s="1"/>
  <c r="B33" i="5"/>
  <c r="D33" i="5"/>
  <c r="E33" i="5"/>
  <c r="A34" i="5"/>
  <c r="C34" i="5" s="1"/>
  <c r="B34" i="5"/>
  <c r="D34" i="5"/>
  <c r="E34" i="5"/>
  <c r="A35" i="5"/>
  <c r="C35" i="5" s="1"/>
  <c r="B35" i="5"/>
  <c r="D35" i="5"/>
  <c r="E35" i="5"/>
  <c r="A36" i="5"/>
  <c r="C36" i="5" s="1"/>
  <c r="B36" i="5"/>
  <c r="D36" i="5"/>
  <c r="E36" i="5"/>
  <c r="A37" i="5"/>
  <c r="C37" i="5" s="1"/>
  <c r="B37" i="5"/>
  <c r="D37" i="5"/>
  <c r="E37" i="5"/>
  <c r="A38" i="5"/>
  <c r="C38" i="5" s="1"/>
  <c r="B38" i="5"/>
  <c r="D38" i="5"/>
  <c r="E38" i="5"/>
  <c r="A39" i="5"/>
  <c r="C39" i="5" s="1"/>
  <c r="B39" i="5"/>
  <c r="D39" i="5"/>
  <c r="E39" i="5"/>
  <c r="A40" i="5"/>
  <c r="C40" i="5" s="1"/>
  <c r="B40" i="5"/>
  <c r="D40" i="5"/>
  <c r="E40" i="5"/>
  <c r="A41" i="5"/>
  <c r="C41" i="5" s="1"/>
  <c r="B41" i="5"/>
  <c r="D41" i="5"/>
  <c r="E41" i="5"/>
  <c r="A42" i="5"/>
  <c r="C42" i="5" s="1"/>
  <c r="B42" i="5"/>
  <c r="D42" i="5"/>
  <c r="E42" i="5"/>
  <c r="A43" i="5"/>
  <c r="C43" i="5" s="1"/>
  <c r="B43" i="5"/>
  <c r="D43" i="5"/>
  <c r="E43" i="5"/>
  <c r="A44" i="5"/>
  <c r="C44" i="5" s="1"/>
  <c r="B44" i="5"/>
  <c r="D44" i="5"/>
  <c r="E44" i="5"/>
  <c r="A45" i="5"/>
  <c r="C45" i="5" s="1"/>
  <c r="B45" i="5"/>
  <c r="D45" i="5"/>
  <c r="E45" i="5"/>
  <c r="A46" i="5"/>
  <c r="C46" i="5" s="1"/>
  <c r="B46" i="5"/>
  <c r="D46" i="5"/>
  <c r="E46" i="5"/>
  <c r="A47" i="5"/>
  <c r="C47" i="5" s="1"/>
  <c r="B47" i="5"/>
  <c r="D47" i="5"/>
  <c r="E47" i="5"/>
  <c r="A48" i="5"/>
  <c r="C48" i="5" s="1"/>
  <c r="B48" i="5"/>
  <c r="D48" i="5"/>
  <c r="E48" i="5"/>
  <c r="A49" i="5"/>
  <c r="C49" i="5" s="1"/>
  <c r="B49" i="5"/>
  <c r="D49" i="5"/>
  <c r="E49" i="5"/>
  <c r="A50" i="5"/>
  <c r="C50" i="5" s="1"/>
  <c r="B50" i="5"/>
  <c r="D50" i="5"/>
  <c r="E50" i="5"/>
  <c r="A51" i="5"/>
  <c r="C51" i="5" s="1"/>
  <c r="B51" i="5"/>
  <c r="D51" i="5"/>
  <c r="E51" i="5"/>
  <c r="A52" i="5"/>
  <c r="C52" i="5" s="1"/>
  <c r="B52" i="5"/>
  <c r="D52" i="5"/>
  <c r="E52" i="5"/>
  <c r="A53" i="5"/>
  <c r="C53" i="5" s="1"/>
  <c r="B53" i="5"/>
  <c r="D53" i="5"/>
  <c r="E53" i="5"/>
  <c r="A54" i="5"/>
  <c r="C54" i="5" s="1"/>
  <c r="B54" i="5"/>
  <c r="D54" i="5"/>
  <c r="E54" i="5"/>
  <c r="A55" i="5"/>
  <c r="C55" i="5" s="1"/>
  <c r="B55" i="5"/>
  <c r="D55" i="5"/>
  <c r="E55" i="5"/>
  <c r="A56" i="5"/>
  <c r="C56" i="5" s="1"/>
  <c r="B56" i="5"/>
  <c r="D56" i="5"/>
  <c r="E56" i="5"/>
  <c r="A57" i="5"/>
  <c r="C57" i="5" s="1"/>
  <c r="B57" i="5"/>
  <c r="D57" i="5"/>
  <c r="E57" i="5"/>
  <c r="A58" i="5"/>
  <c r="C58" i="5" s="1"/>
  <c r="B58" i="5"/>
  <c r="D58" i="5"/>
  <c r="E58" i="5"/>
  <c r="A59" i="5"/>
  <c r="C59" i="5" s="1"/>
  <c r="B59" i="5"/>
  <c r="D59" i="5"/>
  <c r="E59" i="5"/>
  <c r="A60" i="5"/>
  <c r="C60" i="5" s="1"/>
  <c r="B60" i="5"/>
  <c r="D60" i="5"/>
  <c r="E60" i="5"/>
  <c r="A61" i="5"/>
  <c r="C61" i="5" s="1"/>
  <c r="B61" i="5"/>
  <c r="D61" i="5"/>
  <c r="E61" i="5"/>
  <c r="A62" i="5"/>
  <c r="C62" i="5" s="1"/>
  <c r="B62" i="5"/>
  <c r="D62" i="5"/>
  <c r="E62" i="5"/>
  <c r="A63" i="5"/>
  <c r="C63" i="5" s="1"/>
  <c r="B63" i="5"/>
  <c r="D63" i="5"/>
  <c r="E63" i="5"/>
  <c r="A64" i="5"/>
  <c r="C64" i="5" s="1"/>
  <c r="B64" i="5"/>
  <c r="D64" i="5"/>
  <c r="E64" i="5"/>
  <c r="A65" i="5"/>
  <c r="C65" i="5" s="1"/>
  <c r="B65" i="5"/>
  <c r="D65" i="5"/>
  <c r="E65" i="5"/>
  <c r="A66" i="5"/>
  <c r="C66" i="5" s="1"/>
  <c r="B66" i="5"/>
  <c r="D66" i="5"/>
  <c r="E66" i="5"/>
  <c r="A67" i="5"/>
  <c r="C67" i="5" s="1"/>
  <c r="B67" i="5"/>
  <c r="D67" i="5"/>
  <c r="E67" i="5"/>
  <c r="A68" i="5"/>
  <c r="C68" i="5" s="1"/>
  <c r="B68" i="5"/>
  <c r="D68" i="5"/>
  <c r="E68" i="5"/>
  <c r="A69" i="5"/>
  <c r="C69" i="5" s="1"/>
  <c r="B69" i="5"/>
  <c r="D69" i="5"/>
  <c r="E69" i="5"/>
  <c r="A70" i="5"/>
  <c r="C70" i="5" s="1"/>
  <c r="B70" i="5"/>
  <c r="D70" i="5"/>
  <c r="E70" i="5"/>
  <c r="A71" i="5"/>
  <c r="C71" i="5" s="1"/>
  <c r="B71" i="5"/>
  <c r="D71" i="5"/>
  <c r="E71" i="5"/>
  <c r="A72" i="5"/>
  <c r="C72" i="5" s="1"/>
  <c r="B72" i="5"/>
  <c r="D72" i="5"/>
  <c r="E72" i="5"/>
  <c r="A73" i="5"/>
  <c r="C73" i="5" s="1"/>
  <c r="B73" i="5"/>
  <c r="D73" i="5"/>
  <c r="E73" i="5"/>
  <c r="A74" i="5"/>
  <c r="C74" i="5" s="1"/>
  <c r="B74" i="5"/>
  <c r="D74" i="5"/>
  <c r="E74" i="5"/>
  <c r="A75" i="5"/>
  <c r="C75" i="5" s="1"/>
  <c r="B75" i="5"/>
  <c r="D75" i="5"/>
  <c r="E75" i="5"/>
  <c r="A76" i="5"/>
  <c r="C76" i="5" s="1"/>
  <c r="B76" i="5"/>
  <c r="D76" i="5"/>
  <c r="E76" i="5"/>
  <c r="A77" i="5"/>
  <c r="C77" i="5" s="1"/>
  <c r="B77" i="5"/>
  <c r="D77" i="5"/>
  <c r="E77" i="5"/>
  <c r="A78" i="5"/>
  <c r="C78" i="5" s="1"/>
  <c r="B78" i="5"/>
  <c r="D78" i="5"/>
  <c r="E78" i="5"/>
  <c r="A79" i="5"/>
  <c r="C79" i="5" s="1"/>
  <c r="B79" i="5"/>
  <c r="D79" i="5"/>
  <c r="E79" i="5"/>
  <c r="A80" i="5"/>
  <c r="C80" i="5" s="1"/>
  <c r="B80" i="5"/>
  <c r="D80" i="5"/>
  <c r="E80" i="5"/>
  <c r="A81" i="5"/>
  <c r="C81" i="5" s="1"/>
  <c r="B81" i="5"/>
  <c r="D81" i="5"/>
  <c r="E81" i="5"/>
  <c r="A82" i="5"/>
  <c r="C82" i="5" s="1"/>
  <c r="B82" i="5"/>
  <c r="D82" i="5"/>
  <c r="E82" i="5"/>
  <c r="A83" i="5"/>
  <c r="C83" i="5" s="1"/>
  <c r="B83" i="5"/>
  <c r="D83" i="5"/>
  <c r="E83" i="5"/>
  <c r="A84" i="5"/>
  <c r="C84" i="5" s="1"/>
  <c r="B84" i="5"/>
  <c r="D84" i="5"/>
  <c r="E84" i="5"/>
  <c r="A85" i="5"/>
  <c r="C85" i="5" s="1"/>
  <c r="B85" i="5"/>
  <c r="D85" i="5"/>
  <c r="E85" i="5"/>
  <c r="A86" i="5"/>
  <c r="C86" i="5" s="1"/>
  <c r="B86" i="5"/>
  <c r="D86" i="5"/>
  <c r="E86" i="5"/>
  <c r="A87" i="5"/>
  <c r="C87" i="5" s="1"/>
  <c r="B87" i="5"/>
  <c r="D87" i="5"/>
  <c r="E87" i="5"/>
  <c r="A88" i="5"/>
  <c r="C88" i="5" s="1"/>
  <c r="B88" i="5"/>
  <c r="D88" i="5"/>
  <c r="E88" i="5"/>
  <c r="A89" i="5"/>
  <c r="C89" i="5" s="1"/>
  <c r="B89" i="5"/>
  <c r="D89" i="5"/>
  <c r="E89" i="5"/>
  <c r="A90" i="5"/>
  <c r="C90" i="5" s="1"/>
  <c r="B90" i="5"/>
  <c r="D90" i="5"/>
  <c r="E90" i="5"/>
  <c r="A91" i="5"/>
  <c r="C91" i="5" s="1"/>
  <c r="B91" i="5"/>
  <c r="D91" i="5"/>
  <c r="E91" i="5"/>
  <c r="A92" i="5"/>
  <c r="C92" i="5" s="1"/>
  <c r="B92" i="5"/>
  <c r="D92" i="5"/>
  <c r="E92" i="5"/>
  <c r="A93" i="5"/>
  <c r="C93" i="5" s="1"/>
  <c r="B93" i="5"/>
  <c r="D93" i="5"/>
  <c r="E93" i="5"/>
  <c r="A94" i="5"/>
  <c r="C94" i="5" s="1"/>
  <c r="B94" i="5"/>
  <c r="D94" i="5"/>
  <c r="E94" i="5"/>
  <c r="A95" i="5"/>
  <c r="C95" i="5" s="1"/>
  <c r="B95" i="5"/>
  <c r="D95" i="5"/>
  <c r="E95" i="5"/>
  <c r="A96" i="5"/>
  <c r="C96" i="5" s="1"/>
  <c r="B96" i="5"/>
  <c r="D96" i="5"/>
  <c r="E96" i="5"/>
  <c r="A97" i="5"/>
  <c r="C97" i="5" s="1"/>
  <c r="B97" i="5"/>
  <c r="D97" i="5"/>
  <c r="E97" i="5"/>
  <c r="A98" i="5"/>
  <c r="C98" i="5" s="1"/>
  <c r="B98" i="5"/>
  <c r="D98" i="5"/>
  <c r="E98" i="5"/>
  <c r="A99" i="5"/>
  <c r="C99" i="5" s="1"/>
  <c r="B99" i="5"/>
  <c r="D99" i="5"/>
  <c r="E99" i="5"/>
  <c r="A100" i="5"/>
  <c r="C100" i="5" s="1"/>
  <c r="B100" i="5"/>
  <c r="D100" i="5"/>
  <c r="E100" i="5"/>
  <c r="A101" i="5"/>
  <c r="C101" i="5" s="1"/>
  <c r="B101" i="5"/>
  <c r="D101" i="5"/>
  <c r="E101" i="5"/>
  <c r="A102" i="5"/>
  <c r="C102" i="5" s="1"/>
  <c r="B102" i="5"/>
  <c r="D102" i="5"/>
  <c r="E102" i="5"/>
  <c r="A103" i="5"/>
  <c r="C103" i="5" s="1"/>
  <c r="B103" i="5"/>
  <c r="D103" i="5"/>
  <c r="E103" i="5"/>
  <c r="A104" i="5"/>
  <c r="C104" i="5" s="1"/>
  <c r="B104" i="5"/>
  <c r="D104" i="5"/>
  <c r="E104" i="5"/>
  <c r="A105" i="5"/>
  <c r="C105" i="5" s="1"/>
  <c r="B105" i="5"/>
  <c r="D105" i="5"/>
  <c r="E105" i="5"/>
  <c r="A106" i="5"/>
  <c r="C106" i="5" s="1"/>
  <c r="B106" i="5"/>
  <c r="D106" i="5"/>
  <c r="E106" i="5"/>
  <c r="A107" i="5"/>
  <c r="C107" i="5" s="1"/>
  <c r="B107" i="5"/>
  <c r="D107" i="5"/>
  <c r="E107" i="5"/>
  <c r="A108" i="5"/>
  <c r="C108" i="5" s="1"/>
  <c r="B108" i="5"/>
  <c r="D108" i="5"/>
  <c r="E108" i="5"/>
  <c r="A109" i="5"/>
  <c r="C109" i="5" s="1"/>
  <c r="B109" i="5"/>
  <c r="D109" i="5"/>
  <c r="E109" i="5"/>
  <c r="A110" i="5"/>
  <c r="C110" i="5" s="1"/>
  <c r="B110" i="5"/>
  <c r="D110" i="5"/>
  <c r="E110" i="5"/>
  <c r="A111" i="5"/>
  <c r="C111" i="5" s="1"/>
  <c r="B111" i="5"/>
  <c r="D111" i="5"/>
  <c r="E111" i="5"/>
  <c r="A112" i="5"/>
  <c r="C112" i="5" s="1"/>
  <c r="B112" i="5"/>
  <c r="D112" i="5"/>
  <c r="E112" i="5"/>
  <c r="A113" i="5"/>
  <c r="C113" i="5" s="1"/>
  <c r="B113" i="5"/>
  <c r="D113" i="5"/>
  <c r="E113" i="5"/>
  <c r="A114" i="5"/>
  <c r="C114" i="5" s="1"/>
  <c r="B114" i="5"/>
  <c r="D114" i="5"/>
  <c r="E114" i="5"/>
  <c r="A115" i="5"/>
  <c r="C115" i="5" s="1"/>
  <c r="B115" i="5"/>
  <c r="D115" i="5"/>
  <c r="E115" i="5"/>
  <c r="A116" i="5"/>
  <c r="C116" i="5" s="1"/>
  <c r="B116" i="5"/>
  <c r="D116" i="5"/>
  <c r="E116" i="5"/>
  <c r="A117" i="5"/>
  <c r="C117" i="5" s="1"/>
  <c r="B117" i="5"/>
  <c r="D117" i="5"/>
  <c r="E117" i="5"/>
  <c r="A118" i="5"/>
  <c r="C118" i="5" s="1"/>
  <c r="B118" i="5"/>
  <c r="D118" i="5"/>
  <c r="E118" i="5"/>
  <c r="A119" i="5"/>
  <c r="C119" i="5" s="1"/>
  <c r="B119" i="5"/>
  <c r="D119" i="5"/>
  <c r="E119" i="5"/>
  <c r="A120" i="5"/>
  <c r="C120" i="5" s="1"/>
  <c r="B120" i="5"/>
  <c r="D120" i="5"/>
  <c r="E120" i="5"/>
  <c r="A121" i="5"/>
  <c r="C121" i="5" s="1"/>
  <c r="B121" i="5"/>
  <c r="D121" i="5"/>
  <c r="E121" i="5"/>
  <c r="A122" i="5"/>
  <c r="C122" i="5" s="1"/>
  <c r="B122" i="5"/>
  <c r="D122" i="5"/>
  <c r="E122" i="5"/>
  <c r="A123" i="5"/>
  <c r="C123" i="5" s="1"/>
  <c r="B123" i="5"/>
  <c r="D123" i="5"/>
  <c r="E123" i="5"/>
  <c r="A124" i="5"/>
  <c r="C124" i="5" s="1"/>
  <c r="B124" i="5"/>
  <c r="D124" i="5"/>
  <c r="E124" i="5"/>
  <c r="A125" i="5"/>
  <c r="C125" i="5" s="1"/>
  <c r="B125" i="5"/>
  <c r="D125" i="5"/>
  <c r="E125" i="5"/>
  <c r="A126" i="5"/>
  <c r="C126" i="5" s="1"/>
  <c r="B126" i="5"/>
  <c r="D126" i="5"/>
  <c r="E126" i="5"/>
  <c r="A127" i="5"/>
  <c r="C127" i="5" s="1"/>
  <c r="B127" i="5"/>
  <c r="D127" i="5"/>
  <c r="E127" i="5"/>
  <c r="A128" i="5"/>
  <c r="C128" i="5" s="1"/>
  <c r="B128" i="5"/>
  <c r="D128" i="5"/>
  <c r="E128" i="5"/>
  <c r="A129" i="5"/>
  <c r="C129" i="5" s="1"/>
  <c r="B129" i="5"/>
  <c r="D129" i="5"/>
  <c r="E129" i="5"/>
  <c r="A130" i="5"/>
  <c r="C130" i="5" s="1"/>
  <c r="B130" i="5"/>
  <c r="D130" i="5"/>
  <c r="E130" i="5"/>
  <c r="A131" i="5"/>
  <c r="C131" i="5" s="1"/>
  <c r="B131" i="5"/>
  <c r="D131" i="5"/>
  <c r="E131" i="5"/>
  <c r="A132" i="5"/>
  <c r="C132" i="5" s="1"/>
  <c r="B132" i="5"/>
  <c r="D132" i="5"/>
  <c r="E132" i="5"/>
  <c r="A133" i="5"/>
  <c r="C133" i="5" s="1"/>
  <c r="B133" i="5"/>
  <c r="D133" i="5"/>
  <c r="E133" i="5"/>
  <c r="A134" i="5"/>
  <c r="C134" i="5" s="1"/>
  <c r="B134" i="5"/>
  <c r="D134" i="5"/>
  <c r="E134" i="5"/>
  <c r="A135" i="5"/>
  <c r="C135" i="5" s="1"/>
  <c r="B135" i="5"/>
  <c r="D135" i="5"/>
  <c r="E135" i="5"/>
  <c r="A136" i="5"/>
  <c r="C136" i="5" s="1"/>
  <c r="B136" i="5"/>
  <c r="D136" i="5"/>
  <c r="E136" i="5"/>
  <c r="A137" i="5"/>
  <c r="C137" i="5" s="1"/>
  <c r="B137" i="5"/>
  <c r="D137" i="5"/>
  <c r="E137" i="5"/>
  <c r="A138" i="5"/>
  <c r="C138" i="5" s="1"/>
  <c r="B138" i="5"/>
  <c r="D138" i="5"/>
  <c r="E138" i="5"/>
  <c r="A139" i="5"/>
  <c r="C139" i="5" s="1"/>
  <c r="B139" i="5"/>
  <c r="D139" i="5"/>
  <c r="E139" i="5"/>
  <c r="A140" i="5"/>
  <c r="C140" i="5" s="1"/>
  <c r="B140" i="5"/>
  <c r="D140" i="5"/>
  <c r="E140" i="5"/>
  <c r="A141" i="5"/>
  <c r="C141" i="5" s="1"/>
  <c r="B141" i="5"/>
  <c r="D141" i="5"/>
  <c r="E141" i="5"/>
  <c r="A142" i="5"/>
  <c r="C142" i="5" s="1"/>
  <c r="B142" i="5"/>
  <c r="D142" i="5"/>
  <c r="E142" i="5"/>
  <c r="A143" i="5"/>
  <c r="C143" i="5" s="1"/>
  <c r="B143" i="5"/>
  <c r="D143" i="5"/>
  <c r="E143" i="5"/>
  <c r="A144" i="5"/>
  <c r="C144" i="5" s="1"/>
  <c r="B144" i="5"/>
  <c r="D144" i="5"/>
  <c r="E144" i="5"/>
  <c r="A145" i="5"/>
  <c r="C145" i="5" s="1"/>
  <c r="B145" i="5"/>
  <c r="D145" i="5"/>
  <c r="E145" i="5"/>
  <c r="A146" i="5"/>
  <c r="C146" i="5" s="1"/>
  <c r="B146" i="5"/>
  <c r="D146" i="5"/>
  <c r="E146" i="5"/>
  <c r="A147" i="5"/>
  <c r="C147" i="5" s="1"/>
  <c r="B147" i="5"/>
  <c r="D147" i="5"/>
  <c r="E147" i="5"/>
  <c r="A148" i="5"/>
  <c r="C148" i="5" s="1"/>
  <c r="B148" i="5"/>
  <c r="D148" i="5"/>
  <c r="E148" i="5"/>
  <c r="A149" i="5"/>
  <c r="C149" i="5" s="1"/>
  <c r="B149" i="5"/>
  <c r="D149" i="5"/>
  <c r="E149" i="5"/>
  <c r="A150" i="5"/>
  <c r="C150" i="5" s="1"/>
  <c r="B150" i="5"/>
  <c r="D150" i="5"/>
  <c r="E150" i="5"/>
  <c r="A151" i="5"/>
  <c r="C151" i="5" s="1"/>
  <c r="B151" i="5"/>
  <c r="D151" i="5"/>
  <c r="E151" i="5"/>
  <c r="A152" i="5"/>
  <c r="C152" i="5" s="1"/>
  <c r="B152" i="5"/>
  <c r="D152" i="5"/>
  <c r="E152" i="5"/>
  <c r="A153" i="5"/>
  <c r="C153" i="5" s="1"/>
  <c r="B153" i="5"/>
  <c r="D153" i="5"/>
  <c r="E153" i="5"/>
  <c r="A154" i="5"/>
  <c r="C154" i="5" s="1"/>
  <c r="B154" i="5"/>
  <c r="D154" i="5"/>
  <c r="E154" i="5"/>
  <c r="A155" i="5"/>
  <c r="C155" i="5" s="1"/>
  <c r="B155" i="5"/>
  <c r="D155" i="5"/>
  <c r="E155" i="5"/>
  <c r="A156" i="5"/>
  <c r="C156" i="5" s="1"/>
  <c r="B156" i="5"/>
  <c r="D156" i="5"/>
  <c r="E156" i="5"/>
  <c r="A157" i="5"/>
  <c r="C157" i="5" s="1"/>
  <c r="B157" i="5"/>
  <c r="D157" i="5"/>
  <c r="E157" i="5"/>
  <c r="A158" i="5"/>
  <c r="C158" i="5" s="1"/>
  <c r="B158" i="5"/>
  <c r="D158" i="5"/>
  <c r="E158" i="5"/>
  <c r="A159" i="5"/>
  <c r="C159" i="5" s="1"/>
  <c r="B159" i="5"/>
  <c r="D159" i="5"/>
  <c r="E159" i="5"/>
  <c r="A160" i="5"/>
  <c r="C160" i="5" s="1"/>
  <c r="B160" i="5"/>
  <c r="D160" i="5"/>
  <c r="E160" i="5"/>
  <c r="A161" i="5"/>
  <c r="C161" i="5" s="1"/>
  <c r="B161" i="5"/>
  <c r="D161" i="5"/>
  <c r="E161" i="5"/>
  <c r="A162" i="5"/>
  <c r="C162" i="5" s="1"/>
  <c r="B162" i="5"/>
  <c r="D162" i="5"/>
  <c r="E162" i="5"/>
  <c r="A163" i="5"/>
  <c r="C163" i="5" s="1"/>
  <c r="B163" i="5"/>
  <c r="D163" i="5"/>
  <c r="E163" i="5"/>
  <c r="A164" i="5"/>
  <c r="C164" i="5" s="1"/>
  <c r="B164" i="5"/>
  <c r="D164" i="5"/>
  <c r="E164" i="5"/>
  <c r="A165" i="5"/>
  <c r="C165" i="5" s="1"/>
  <c r="B165" i="5"/>
  <c r="D165" i="5"/>
  <c r="E165" i="5"/>
  <c r="A166" i="5"/>
  <c r="C166" i="5" s="1"/>
  <c r="B166" i="5"/>
  <c r="D166" i="5"/>
  <c r="E166" i="5"/>
  <c r="A167" i="5"/>
  <c r="C167" i="5" s="1"/>
  <c r="B167" i="5"/>
  <c r="D167" i="5"/>
  <c r="E167" i="5"/>
  <c r="A168" i="5"/>
  <c r="C168" i="5" s="1"/>
  <c r="B168" i="5"/>
  <c r="D168" i="5"/>
  <c r="E168" i="5"/>
  <c r="A169" i="5"/>
  <c r="C169" i="5" s="1"/>
  <c r="B169" i="5"/>
  <c r="D169" i="5"/>
  <c r="E169" i="5"/>
  <c r="A170" i="5"/>
  <c r="C170" i="5" s="1"/>
  <c r="B170" i="5"/>
  <c r="D170" i="5"/>
  <c r="E170" i="5"/>
  <c r="A171" i="5"/>
  <c r="C171" i="5" s="1"/>
  <c r="B171" i="5"/>
  <c r="D171" i="5"/>
  <c r="E171" i="5"/>
  <c r="A172" i="5"/>
  <c r="C172" i="5" s="1"/>
  <c r="B172" i="5"/>
  <c r="D172" i="5"/>
  <c r="E172" i="5"/>
  <c r="A173" i="5"/>
  <c r="C173" i="5" s="1"/>
  <c r="B173" i="5"/>
  <c r="D173" i="5"/>
  <c r="E173" i="5"/>
  <c r="A174" i="5"/>
  <c r="C174" i="5" s="1"/>
  <c r="B174" i="5"/>
  <c r="D174" i="5"/>
  <c r="E174" i="5"/>
  <c r="A175" i="5"/>
  <c r="C175" i="5" s="1"/>
  <c r="B175" i="5"/>
  <c r="D175" i="5"/>
  <c r="E175" i="5"/>
  <c r="A176" i="5"/>
  <c r="C176" i="5" s="1"/>
  <c r="B176" i="5"/>
  <c r="D176" i="5"/>
  <c r="E176" i="5"/>
  <c r="A177" i="5"/>
  <c r="C177" i="5" s="1"/>
  <c r="B177" i="5"/>
  <c r="D177" i="5"/>
  <c r="E177" i="5"/>
  <c r="A178" i="5"/>
  <c r="C178" i="5" s="1"/>
  <c r="B178" i="5"/>
  <c r="D178" i="5"/>
  <c r="E178" i="5"/>
  <c r="A179" i="5"/>
  <c r="C179" i="5" s="1"/>
  <c r="B179" i="5"/>
  <c r="D179" i="5"/>
  <c r="E179" i="5"/>
  <c r="A180" i="5"/>
  <c r="C180" i="5" s="1"/>
  <c r="B180" i="5"/>
  <c r="D180" i="5"/>
  <c r="E180" i="5"/>
  <c r="A181" i="5"/>
  <c r="C181" i="5" s="1"/>
  <c r="B181" i="5"/>
  <c r="D181" i="5"/>
  <c r="E181" i="5"/>
  <c r="A182" i="5"/>
  <c r="C182" i="5" s="1"/>
  <c r="B182" i="5"/>
  <c r="D182" i="5"/>
  <c r="E182" i="5"/>
  <c r="A183" i="5"/>
  <c r="C183" i="5" s="1"/>
  <c r="B183" i="5"/>
  <c r="D183" i="5"/>
  <c r="E183" i="5"/>
  <c r="A184" i="5"/>
  <c r="C184" i="5" s="1"/>
  <c r="B184" i="5"/>
  <c r="D184" i="5"/>
  <c r="E184" i="5"/>
  <c r="A185" i="5"/>
  <c r="C185" i="5" s="1"/>
  <c r="B185" i="5"/>
  <c r="D185" i="5"/>
  <c r="E185" i="5"/>
  <c r="A186" i="5"/>
  <c r="C186" i="5" s="1"/>
  <c r="B186" i="5"/>
  <c r="D186" i="5"/>
  <c r="E186" i="5"/>
  <c r="A187" i="5"/>
  <c r="C187" i="5" s="1"/>
  <c r="B187" i="5"/>
  <c r="D187" i="5"/>
  <c r="E187" i="5"/>
  <c r="A188" i="5"/>
  <c r="C188" i="5" s="1"/>
  <c r="B188" i="5"/>
  <c r="D188" i="5"/>
  <c r="E188" i="5"/>
  <c r="A189" i="5"/>
  <c r="C189" i="5" s="1"/>
  <c r="B189" i="5"/>
  <c r="D189" i="5"/>
  <c r="E189" i="5"/>
  <c r="A190" i="5"/>
  <c r="C190" i="5" s="1"/>
  <c r="B190" i="5"/>
  <c r="D190" i="5"/>
  <c r="E190" i="5"/>
  <c r="A191" i="5"/>
  <c r="C191" i="5" s="1"/>
  <c r="B191" i="5"/>
  <c r="D191" i="5"/>
  <c r="E191" i="5"/>
  <c r="A192" i="5"/>
  <c r="C192" i="5" s="1"/>
  <c r="B192" i="5"/>
  <c r="D192" i="5"/>
  <c r="E192" i="5"/>
  <c r="A193" i="5"/>
  <c r="C193" i="5" s="1"/>
  <c r="B193" i="5"/>
  <c r="D193" i="5"/>
  <c r="E193" i="5"/>
  <c r="A194" i="5"/>
  <c r="C194" i="5" s="1"/>
  <c r="B194" i="5"/>
  <c r="D194" i="5"/>
  <c r="E194" i="5"/>
  <c r="A195" i="5"/>
  <c r="C195" i="5" s="1"/>
  <c r="B195" i="5"/>
  <c r="D195" i="5"/>
  <c r="E195" i="5"/>
  <c r="A196" i="5"/>
  <c r="C196" i="5" s="1"/>
  <c r="B196" i="5"/>
  <c r="D196" i="5"/>
  <c r="E196" i="5"/>
  <c r="A197" i="5"/>
  <c r="C197" i="5" s="1"/>
  <c r="B197" i="5"/>
  <c r="D197" i="5"/>
  <c r="E197" i="5"/>
  <c r="A198" i="5"/>
  <c r="C198" i="5" s="1"/>
  <c r="B198" i="5"/>
  <c r="D198" i="5"/>
  <c r="E198" i="5"/>
  <c r="A199" i="5"/>
  <c r="C199" i="5" s="1"/>
  <c r="B199" i="5"/>
  <c r="D199" i="5"/>
  <c r="E199" i="5"/>
  <c r="A200" i="5"/>
  <c r="C200" i="5" s="1"/>
  <c r="B200" i="5"/>
  <c r="D200" i="5"/>
  <c r="E200" i="5"/>
  <c r="A201" i="5"/>
  <c r="C201" i="5" s="1"/>
  <c r="B201" i="5"/>
  <c r="D201" i="5"/>
  <c r="E201" i="5"/>
  <c r="A202" i="5"/>
  <c r="C202" i="5" s="1"/>
  <c r="B202" i="5"/>
  <c r="D202" i="5"/>
  <c r="E202" i="5"/>
  <c r="A203" i="5"/>
  <c r="C203" i="5" s="1"/>
  <c r="B203" i="5"/>
  <c r="D203" i="5"/>
  <c r="E203" i="5"/>
  <c r="A204" i="5"/>
  <c r="C204" i="5" s="1"/>
  <c r="B204" i="5"/>
  <c r="D204" i="5"/>
  <c r="E204" i="5"/>
  <c r="A205" i="5"/>
  <c r="C205" i="5" s="1"/>
  <c r="B205" i="5"/>
  <c r="D205" i="5"/>
  <c r="E205" i="5"/>
  <c r="A206" i="5"/>
  <c r="C206" i="5" s="1"/>
  <c r="B206" i="5"/>
  <c r="D206" i="5"/>
  <c r="E206" i="5"/>
  <c r="A207" i="5"/>
  <c r="C207" i="5" s="1"/>
  <c r="B207" i="5"/>
  <c r="D207" i="5"/>
  <c r="E207" i="5"/>
  <c r="A208" i="5"/>
  <c r="C208" i="5" s="1"/>
  <c r="B208" i="5"/>
  <c r="D208" i="5"/>
  <c r="E208" i="5"/>
  <c r="A209" i="5"/>
  <c r="C209" i="5" s="1"/>
  <c r="B209" i="5"/>
  <c r="D209" i="5"/>
  <c r="E209" i="5"/>
  <c r="A210" i="5"/>
  <c r="C210" i="5" s="1"/>
  <c r="B210" i="5"/>
  <c r="D210" i="5"/>
  <c r="E210" i="5"/>
  <c r="A211" i="5"/>
  <c r="C211" i="5" s="1"/>
  <c r="B211" i="5"/>
  <c r="D211" i="5"/>
  <c r="E211" i="5"/>
  <c r="A212" i="5"/>
  <c r="C212" i="5" s="1"/>
  <c r="B212" i="5"/>
  <c r="D212" i="5"/>
  <c r="E212" i="5"/>
  <c r="A213" i="5"/>
  <c r="C213" i="5" s="1"/>
  <c r="B213" i="5"/>
  <c r="D213" i="5"/>
  <c r="E213" i="5"/>
  <c r="A214" i="5"/>
  <c r="C214" i="5" s="1"/>
  <c r="B214" i="5"/>
  <c r="D214" i="5"/>
  <c r="E214" i="5"/>
  <c r="A215" i="5"/>
  <c r="C215" i="5" s="1"/>
  <c r="B215" i="5"/>
  <c r="D215" i="5"/>
  <c r="E215" i="5"/>
  <c r="A216" i="5"/>
  <c r="C216" i="5" s="1"/>
  <c r="B216" i="5"/>
  <c r="D216" i="5"/>
  <c r="E216" i="5"/>
  <c r="A217" i="5"/>
  <c r="C217" i="5" s="1"/>
  <c r="B217" i="5"/>
  <c r="D217" i="5"/>
  <c r="E217" i="5"/>
  <c r="A218" i="5"/>
  <c r="C218" i="5" s="1"/>
  <c r="B218" i="5"/>
  <c r="D218" i="5"/>
  <c r="E218" i="5"/>
  <c r="A219" i="5"/>
  <c r="C219" i="5" s="1"/>
  <c r="B219" i="5"/>
  <c r="D219" i="5"/>
  <c r="E219" i="5"/>
  <c r="A220" i="5"/>
  <c r="C220" i="5" s="1"/>
  <c r="B220" i="5"/>
  <c r="D220" i="5"/>
  <c r="E220" i="5"/>
  <c r="A221" i="5"/>
  <c r="C221" i="5" s="1"/>
  <c r="B221" i="5"/>
  <c r="D221" i="5"/>
  <c r="E221" i="5"/>
  <c r="A222" i="5"/>
  <c r="C222" i="5" s="1"/>
  <c r="B222" i="5"/>
  <c r="D222" i="5"/>
  <c r="E222" i="5"/>
  <c r="A223" i="5"/>
  <c r="C223" i="5" s="1"/>
  <c r="B223" i="5"/>
  <c r="D223" i="5"/>
  <c r="E223" i="5"/>
  <c r="A224" i="5"/>
  <c r="C224" i="5" s="1"/>
  <c r="B224" i="5"/>
  <c r="D224" i="5"/>
  <c r="E224" i="5"/>
  <c r="A225" i="5"/>
  <c r="C225" i="5" s="1"/>
  <c r="B225" i="5"/>
  <c r="D225" i="5"/>
  <c r="E225" i="5"/>
  <c r="A226" i="5"/>
  <c r="C226" i="5" s="1"/>
  <c r="B226" i="5"/>
  <c r="D226" i="5"/>
  <c r="E226" i="5"/>
  <c r="A227" i="5"/>
  <c r="C227" i="5" s="1"/>
  <c r="B227" i="5"/>
  <c r="D227" i="5"/>
  <c r="E227" i="5"/>
  <c r="A228" i="5"/>
  <c r="C228" i="5" s="1"/>
  <c r="B228" i="5"/>
  <c r="D228" i="5"/>
  <c r="E228" i="5"/>
  <c r="A229" i="5"/>
  <c r="C229" i="5" s="1"/>
  <c r="B229" i="5"/>
  <c r="D229" i="5"/>
  <c r="E229" i="5"/>
  <c r="A230" i="5"/>
  <c r="C230" i="5" s="1"/>
  <c r="B230" i="5"/>
  <c r="D230" i="5"/>
  <c r="E230" i="5"/>
  <c r="A231" i="5"/>
  <c r="C231" i="5" s="1"/>
  <c r="B231" i="5"/>
  <c r="D231" i="5"/>
  <c r="E231" i="5"/>
  <c r="A232" i="5"/>
  <c r="C232" i="5" s="1"/>
  <c r="B232" i="5"/>
  <c r="D232" i="5"/>
  <c r="E232" i="5"/>
  <c r="A233" i="5"/>
  <c r="C233" i="5" s="1"/>
  <c r="B233" i="5"/>
  <c r="D233" i="5"/>
  <c r="E233" i="5"/>
  <c r="A234" i="5"/>
  <c r="C234" i="5" s="1"/>
  <c r="B234" i="5"/>
  <c r="D234" i="5"/>
  <c r="E234" i="5"/>
  <c r="A235" i="5"/>
  <c r="C235" i="5" s="1"/>
  <c r="B235" i="5"/>
  <c r="D235" i="5"/>
  <c r="E235" i="5"/>
  <c r="A236" i="5"/>
  <c r="C236" i="5" s="1"/>
  <c r="B236" i="5"/>
  <c r="D236" i="5"/>
  <c r="E236" i="5"/>
  <c r="A237" i="5"/>
  <c r="C237" i="5" s="1"/>
  <c r="B237" i="5"/>
  <c r="D237" i="5"/>
  <c r="E237" i="5"/>
  <c r="A238" i="5"/>
  <c r="C238" i="5" s="1"/>
  <c r="B238" i="5"/>
  <c r="D238" i="5"/>
  <c r="E238" i="5"/>
  <c r="A239" i="5"/>
  <c r="C239" i="5" s="1"/>
  <c r="B239" i="5"/>
  <c r="D239" i="5"/>
  <c r="E239" i="5"/>
  <c r="A240" i="5"/>
  <c r="C240" i="5" s="1"/>
  <c r="B240" i="5"/>
  <c r="D240" i="5"/>
  <c r="E240" i="5"/>
  <c r="A241" i="5"/>
  <c r="C241" i="5" s="1"/>
  <c r="B241" i="5"/>
  <c r="D241" i="5"/>
  <c r="E241" i="5"/>
  <c r="A242" i="5"/>
  <c r="C242" i="5" s="1"/>
  <c r="B242" i="5"/>
  <c r="D242" i="5"/>
  <c r="E242" i="5"/>
  <c r="A243" i="5"/>
  <c r="C243" i="5" s="1"/>
  <c r="B243" i="5"/>
  <c r="D243" i="5"/>
  <c r="E243" i="5"/>
  <c r="A244" i="5"/>
  <c r="C244" i="5" s="1"/>
  <c r="B244" i="5"/>
  <c r="D244" i="5"/>
  <c r="E244" i="5"/>
  <c r="A245" i="5"/>
  <c r="C245" i="5" s="1"/>
  <c r="B245" i="5"/>
  <c r="D245" i="5"/>
  <c r="E245" i="5"/>
  <c r="A246" i="5"/>
  <c r="C246" i="5" s="1"/>
  <c r="B246" i="5"/>
  <c r="D246" i="5"/>
  <c r="E246" i="5"/>
  <c r="A247" i="5"/>
  <c r="C247" i="5" s="1"/>
  <c r="B247" i="5"/>
  <c r="D247" i="5"/>
  <c r="E247" i="5"/>
  <c r="A248" i="5"/>
  <c r="C248" i="5" s="1"/>
  <c r="B248" i="5"/>
  <c r="D248" i="5"/>
  <c r="E248" i="5"/>
  <c r="A249" i="5"/>
  <c r="C249" i="5" s="1"/>
  <c r="B249" i="5"/>
  <c r="D249" i="5"/>
  <c r="E249" i="5"/>
  <c r="A250" i="5"/>
  <c r="C250" i="5" s="1"/>
  <c r="B250" i="5"/>
  <c r="D250" i="5"/>
  <c r="E250" i="5"/>
  <c r="A251" i="5"/>
  <c r="C251" i="5" s="1"/>
  <c r="B251" i="5"/>
  <c r="D251" i="5"/>
  <c r="E251" i="5"/>
  <c r="A252" i="5"/>
  <c r="C252" i="5" s="1"/>
  <c r="B252" i="5"/>
  <c r="D252" i="5"/>
  <c r="E252" i="5"/>
  <c r="A253" i="5"/>
  <c r="C253" i="5" s="1"/>
  <c r="B253" i="5"/>
  <c r="D253" i="5"/>
  <c r="E253" i="5"/>
  <c r="A254" i="5"/>
  <c r="C254" i="5" s="1"/>
  <c r="B254" i="5"/>
  <c r="D254" i="5"/>
  <c r="E254" i="5"/>
  <c r="A255" i="5"/>
  <c r="C255" i="5" s="1"/>
  <c r="B255" i="5"/>
  <c r="D255" i="5"/>
  <c r="E255" i="5"/>
  <c r="A256" i="5"/>
  <c r="C256" i="5" s="1"/>
  <c r="B256" i="5"/>
  <c r="D256" i="5"/>
  <c r="E256" i="5"/>
  <c r="A257" i="5"/>
  <c r="C257" i="5" s="1"/>
  <c r="B257" i="5"/>
  <c r="D257" i="5"/>
  <c r="E257" i="5"/>
  <c r="A258" i="5"/>
  <c r="C258" i="5" s="1"/>
  <c r="B258" i="5"/>
  <c r="D258" i="5"/>
  <c r="E258" i="5"/>
  <c r="A259" i="5"/>
  <c r="C259" i="5" s="1"/>
  <c r="B259" i="5"/>
  <c r="D259" i="5"/>
  <c r="E259" i="5"/>
  <c r="A260" i="5"/>
  <c r="C260" i="5" s="1"/>
  <c r="B260" i="5"/>
  <c r="D260" i="5"/>
  <c r="E260" i="5"/>
  <c r="A261" i="5"/>
  <c r="C261" i="5" s="1"/>
  <c r="B261" i="5"/>
  <c r="D261" i="5"/>
  <c r="E261" i="5"/>
  <c r="A262" i="5"/>
  <c r="C262" i="5" s="1"/>
  <c r="B262" i="5"/>
  <c r="D262" i="5"/>
  <c r="E262" i="5"/>
  <c r="A263" i="5"/>
  <c r="C263" i="5" s="1"/>
  <c r="B263" i="5"/>
  <c r="D263" i="5"/>
  <c r="E263" i="5"/>
  <c r="A264" i="5"/>
  <c r="C264" i="5" s="1"/>
  <c r="B264" i="5"/>
  <c r="D264" i="5"/>
  <c r="E264" i="5"/>
  <c r="A265" i="5"/>
  <c r="C265" i="5" s="1"/>
  <c r="B265" i="5"/>
  <c r="D265" i="5"/>
  <c r="E265" i="5"/>
  <c r="A266" i="5"/>
  <c r="C266" i="5" s="1"/>
  <c r="B266" i="5"/>
  <c r="D266" i="5"/>
  <c r="E266" i="5"/>
  <c r="A267" i="5"/>
  <c r="C267" i="5" s="1"/>
  <c r="B267" i="5"/>
  <c r="D267" i="5"/>
  <c r="E267" i="5"/>
  <c r="A268" i="5"/>
  <c r="C268" i="5" s="1"/>
  <c r="B268" i="5"/>
  <c r="D268" i="5"/>
  <c r="E268" i="5"/>
  <c r="A269" i="5"/>
  <c r="C269" i="5" s="1"/>
  <c r="B269" i="5"/>
  <c r="D269" i="5"/>
  <c r="E269" i="5"/>
  <c r="A270" i="5"/>
  <c r="C270" i="5" s="1"/>
  <c r="B270" i="5"/>
  <c r="D270" i="5"/>
  <c r="E270" i="5"/>
  <c r="A271" i="5"/>
  <c r="C271" i="5" s="1"/>
  <c r="B271" i="5"/>
  <c r="D271" i="5"/>
  <c r="E271" i="5"/>
  <c r="A272" i="5"/>
  <c r="C272" i="5" s="1"/>
  <c r="B272" i="5"/>
  <c r="D272" i="5"/>
  <c r="E272" i="5"/>
  <c r="A273" i="5"/>
  <c r="C273" i="5" s="1"/>
  <c r="B273" i="5"/>
  <c r="D273" i="5"/>
  <c r="E273" i="5"/>
  <c r="A274" i="5"/>
  <c r="C274" i="5" s="1"/>
  <c r="B274" i="5"/>
  <c r="D274" i="5"/>
  <c r="E274" i="5"/>
  <c r="A275" i="5"/>
  <c r="C275" i="5" s="1"/>
  <c r="B275" i="5"/>
  <c r="D275" i="5"/>
  <c r="E275" i="5"/>
  <c r="A276" i="5"/>
  <c r="C276" i="5" s="1"/>
  <c r="B276" i="5"/>
  <c r="D276" i="5"/>
  <c r="E276" i="5"/>
  <c r="A277" i="5"/>
  <c r="C277" i="5" s="1"/>
  <c r="B277" i="5"/>
  <c r="D277" i="5"/>
  <c r="E277" i="5"/>
  <c r="A278" i="5"/>
  <c r="C278" i="5" s="1"/>
  <c r="B278" i="5"/>
  <c r="D278" i="5"/>
  <c r="E278" i="5"/>
  <c r="A279" i="5"/>
  <c r="C279" i="5" s="1"/>
  <c r="B279" i="5"/>
  <c r="D279" i="5"/>
  <c r="E279" i="5"/>
  <c r="A280" i="5"/>
  <c r="C280" i="5" s="1"/>
  <c r="B280" i="5"/>
  <c r="D280" i="5"/>
  <c r="E280" i="5"/>
  <c r="A281" i="5"/>
  <c r="C281" i="5" s="1"/>
  <c r="B281" i="5"/>
  <c r="D281" i="5"/>
  <c r="E281" i="5"/>
  <c r="A282" i="5"/>
  <c r="C282" i="5" s="1"/>
  <c r="B282" i="5"/>
  <c r="D282" i="5"/>
  <c r="E282" i="5"/>
  <c r="A283" i="5"/>
  <c r="C283" i="5" s="1"/>
  <c r="B283" i="5"/>
  <c r="D283" i="5"/>
  <c r="E283" i="5"/>
  <c r="A284" i="5"/>
  <c r="C284" i="5" s="1"/>
  <c r="B284" i="5"/>
  <c r="D284" i="5"/>
  <c r="E284" i="5"/>
  <c r="A285" i="5"/>
  <c r="C285" i="5" s="1"/>
  <c r="B285" i="5"/>
  <c r="D285" i="5"/>
  <c r="E285" i="5"/>
  <c r="A286" i="5"/>
  <c r="C286" i="5" s="1"/>
  <c r="B286" i="5"/>
  <c r="D286" i="5"/>
  <c r="E286" i="5"/>
  <c r="A287" i="5"/>
  <c r="C287" i="5" s="1"/>
  <c r="B287" i="5"/>
  <c r="D287" i="5"/>
  <c r="E287" i="5"/>
  <c r="A288" i="5"/>
  <c r="C288" i="5" s="1"/>
  <c r="B288" i="5"/>
  <c r="D288" i="5"/>
  <c r="E288" i="5"/>
  <c r="A289" i="5"/>
  <c r="C289" i="5" s="1"/>
  <c r="B289" i="5"/>
  <c r="D289" i="5"/>
  <c r="E289" i="5"/>
  <c r="A290" i="5"/>
  <c r="C290" i="5" s="1"/>
  <c r="B290" i="5"/>
  <c r="D290" i="5"/>
  <c r="E290" i="5"/>
  <c r="A291" i="5"/>
  <c r="C291" i="5" s="1"/>
  <c r="B291" i="5"/>
  <c r="D291" i="5"/>
  <c r="E291" i="5"/>
  <c r="A292" i="5"/>
  <c r="C292" i="5" s="1"/>
  <c r="B292" i="5"/>
  <c r="D292" i="5"/>
  <c r="E292" i="5"/>
  <c r="A293" i="5"/>
  <c r="C293" i="5" s="1"/>
  <c r="B293" i="5"/>
  <c r="D293" i="5"/>
  <c r="E293" i="5"/>
  <c r="A294" i="5"/>
  <c r="C294" i="5" s="1"/>
  <c r="B294" i="5"/>
  <c r="D294" i="5"/>
  <c r="E294" i="5"/>
  <c r="A295" i="5"/>
  <c r="C295" i="5" s="1"/>
  <c r="B295" i="5"/>
  <c r="D295" i="5"/>
  <c r="E295" i="5"/>
  <c r="A296" i="5"/>
  <c r="C296" i="5" s="1"/>
  <c r="B296" i="5"/>
  <c r="D296" i="5"/>
  <c r="E296" i="5"/>
  <c r="A297" i="5"/>
  <c r="C297" i="5" s="1"/>
  <c r="B297" i="5"/>
  <c r="D297" i="5"/>
  <c r="E297" i="5"/>
  <c r="A298" i="5"/>
  <c r="C298" i="5" s="1"/>
  <c r="B298" i="5"/>
  <c r="D298" i="5"/>
  <c r="E298" i="5"/>
  <c r="A299" i="5"/>
  <c r="C299" i="5" s="1"/>
  <c r="B299" i="5"/>
  <c r="D299" i="5"/>
  <c r="E299" i="5"/>
  <c r="A300" i="5"/>
  <c r="C300" i="5" s="1"/>
  <c r="B300" i="5"/>
  <c r="D300" i="5"/>
  <c r="E300" i="5"/>
  <c r="A301" i="5"/>
  <c r="C301" i="5" s="1"/>
  <c r="B301" i="5"/>
  <c r="D301" i="5"/>
  <c r="E301" i="5"/>
  <c r="A302" i="5"/>
  <c r="C302" i="5" s="1"/>
  <c r="B302" i="5"/>
  <c r="D302" i="5"/>
  <c r="E302" i="5"/>
  <c r="A303" i="5"/>
  <c r="C303" i="5" s="1"/>
  <c r="B303" i="5"/>
  <c r="D303" i="5"/>
  <c r="E303" i="5"/>
  <c r="A304" i="5"/>
  <c r="C304" i="5" s="1"/>
  <c r="B304" i="5"/>
  <c r="D304" i="5"/>
  <c r="E304" i="5"/>
  <c r="A305" i="5"/>
  <c r="C305" i="5" s="1"/>
  <c r="B305" i="5"/>
  <c r="D305" i="5"/>
  <c r="E305" i="5"/>
  <c r="A306" i="5"/>
  <c r="C306" i="5" s="1"/>
  <c r="B306" i="5"/>
  <c r="D306" i="5"/>
  <c r="E306" i="5"/>
  <c r="A307" i="5"/>
  <c r="C307" i="5" s="1"/>
  <c r="B307" i="5"/>
  <c r="D307" i="5"/>
  <c r="E307" i="5"/>
  <c r="A308" i="5"/>
  <c r="C308" i="5" s="1"/>
  <c r="B308" i="5"/>
  <c r="D308" i="5"/>
  <c r="E308" i="5"/>
  <c r="A309" i="5"/>
  <c r="C309" i="5" s="1"/>
  <c r="B309" i="5"/>
  <c r="D309" i="5"/>
  <c r="E309" i="5"/>
  <c r="A310" i="5"/>
  <c r="C310" i="5" s="1"/>
  <c r="B310" i="5"/>
  <c r="D310" i="5"/>
  <c r="E310" i="5"/>
  <c r="A311" i="5"/>
  <c r="C311" i="5" s="1"/>
  <c r="B311" i="5"/>
  <c r="D311" i="5"/>
  <c r="E311" i="5"/>
  <c r="A312" i="5"/>
  <c r="C312" i="5" s="1"/>
  <c r="B312" i="5"/>
  <c r="D312" i="5"/>
  <c r="E312" i="5"/>
  <c r="A313" i="5"/>
  <c r="C313" i="5" s="1"/>
  <c r="B313" i="5"/>
  <c r="D313" i="5"/>
  <c r="E313" i="5"/>
  <c r="A314" i="5"/>
  <c r="C314" i="5" s="1"/>
  <c r="B314" i="5"/>
  <c r="D314" i="5"/>
  <c r="E314" i="5"/>
  <c r="A315" i="5"/>
  <c r="C315" i="5" s="1"/>
  <c r="B315" i="5"/>
  <c r="D315" i="5"/>
  <c r="E315" i="5"/>
  <c r="A316" i="5"/>
  <c r="C316" i="5" s="1"/>
  <c r="B316" i="5"/>
  <c r="D316" i="5"/>
  <c r="E316" i="5"/>
  <c r="A317" i="5"/>
  <c r="C317" i="5" s="1"/>
  <c r="B317" i="5"/>
  <c r="D317" i="5"/>
  <c r="E317" i="5"/>
  <c r="A318" i="5"/>
  <c r="C318" i="5" s="1"/>
  <c r="B318" i="5"/>
  <c r="D318" i="5"/>
  <c r="E318" i="5"/>
  <c r="A319" i="5"/>
  <c r="C319" i="5" s="1"/>
  <c r="B319" i="5"/>
  <c r="D319" i="5"/>
  <c r="E319" i="5"/>
  <c r="A320" i="5"/>
  <c r="C320" i="5" s="1"/>
  <c r="B320" i="5"/>
  <c r="D320" i="5"/>
  <c r="E320" i="5"/>
  <c r="A321" i="5"/>
  <c r="C321" i="5" s="1"/>
  <c r="B321" i="5"/>
  <c r="D321" i="5"/>
  <c r="E321" i="5"/>
  <c r="A322" i="5"/>
  <c r="C322" i="5" s="1"/>
  <c r="B322" i="5"/>
  <c r="D322" i="5"/>
  <c r="E322" i="5"/>
  <c r="A323" i="5"/>
  <c r="C323" i="5" s="1"/>
  <c r="B323" i="5"/>
  <c r="D323" i="5"/>
  <c r="E323" i="5"/>
  <c r="A324" i="5"/>
  <c r="C324" i="5" s="1"/>
  <c r="B324" i="5"/>
  <c r="D324" i="5"/>
  <c r="E324" i="5"/>
  <c r="A325" i="5"/>
  <c r="C325" i="5" s="1"/>
  <c r="B325" i="5"/>
  <c r="D325" i="5"/>
  <c r="E325" i="5"/>
  <c r="A326" i="5"/>
  <c r="C326" i="5" s="1"/>
  <c r="B326" i="5"/>
  <c r="D326" i="5"/>
  <c r="E326" i="5"/>
  <c r="A327" i="5"/>
  <c r="C327" i="5" s="1"/>
  <c r="B327" i="5"/>
  <c r="D327" i="5"/>
  <c r="E327" i="5"/>
  <c r="A328" i="5"/>
  <c r="C328" i="5" s="1"/>
  <c r="B328" i="5"/>
  <c r="D328" i="5"/>
  <c r="E328" i="5"/>
  <c r="A329" i="5"/>
  <c r="C329" i="5" s="1"/>
  <c r="B329" i="5"/>
  <c r="D329" i="5"/>
  <c r="E329" i="5"/>
  <c r="A330" i="5"/>
  <c r="C330" i="5" s="1"/>
  <c r="B330" i="5"/>
  <c r="D330" i="5"/>
  <c r="E330" i="5"/>
  <c r="A331" i="5"/>
  <c r="C331" i="5" s="1"/>
  <c r="B331" i="5"/>
  <c r="D331" i="5"/>
  <c r="E331" i="5"/>
  <c r="A332" i="5"/>
  <c r="C332" i="5" s="1"/>
  <c r="B332" i="5"/>
  <c r="D332" i="5"/>
  <c r="E332" i="5"/>
  <c r="A333" i="5"/>
  <c r="C333" i="5" s="1"/>
  <c r="B333" i="5"/>
  <c r="D333" i="5"/>
  <c r="E333" i="5"/>
  <c r="A334" i="5"/>
  <c r="C334" i="5" s="1"/>
  <c r="B334" i="5"/>
  <c r="D334" i="5"/>
  <c r="E334" i="5"/>
  <c r="A335" i="5"/>
  <c r="C335" i="5" s="1"/>
  <c r="B335" i="5"/>
  <c r="D335" i="5"/>
  <c r="E335" i="5"/>
  <c r="A336" i="5"/>
  <c r="C336" i="5" s="1"/>
  <c r="B336" i="5"/>
  <c r="D336" i="5"/>
  <c r="E336" i="5"/>
  <c r="A337" i="5"/>
  <c r="C337" i="5" s="1"/>
  <c r="B337" i="5"/>
  <c r="D337" i="5"/>
  <c r="E337" i="5"/>
  <c r="A338" i="5"/>
  <c r="C338" i="5" s="1"/>
  <c r="B338" i="5"/>
  <c r="D338" i="5"/>
  <c r="E338" i="5"/>
  <c r="A339" i="5"/>
  <c r="C339" i="5" s="1"/>
  <c r="B339" i="5"/>
  <c r="D339" i="5"/>
  <c r="E339" i="5"/>
  <c r="A340" i="5"/>
  <c r="C340" i="5" s="1"/>
  <c r="B340" i="5"/>
  <c r="D340" i="5"/>
  <c r="E340" i="5"/>
  <c r="A341" i="5"/>
  <c r="C341" i="5" s="1"/>
  <c r="B341" i="5"/>
  <c r="D341" i="5"/>
  <c r="E341" i="5"/>
  <c r="A342" i="5"/>
  <c r="C342" i="5" s="1"/>
  <c r="B342" i="5"/>
  <c r="D342" i="5"/>
  <c r="E342" i="5"/>
  <c r="A343" i="5"/>
  <c r="C343" i="5" s="1"/>
  <c r="B343" i="5"/>
  <c r="D343" i="5"/>
  <c r="E343" i="5"/>
  <c r="A344" i="5"/>
  <c r="C344" i="5" s="1"/>
  <c r="B344" i="5"/>
  <c r="D344" i="5"/>
  <c r="E344" i="5"/>
  <c r="A345" i="5"/>
  <c r="C345" i="5" s="1"/>
  <c r="B345" i="5"/>
  <c r="D345" i="5"/>
  <c r="E345" i="5"/>
  <c r="A346" i="5"/>
  <c r="C346" i="5" s="1"/>
  <c r="B346" i="5"/>
  <c r="D346" i="5"/>
  <c r="E346" i="5"/>
  <c r="A347" i="5"/>
  <c r="C347" i="5" s="1"/>
  <c r="B347" i="5"/>
  <c r="D347" i="5"/>
  <c r="E347" i="5"/>
  <c r="A348" i="5"/>
  <c r="C348" i="5" s="1"/>
  <c r="B348" i="5"/>
  <c r="D348" i="5"/>
  <c r="E348" i="5"/>
  <c r="A349" i="5"/>
  <c r="C349" i="5" s="1"/>
  <c r="B349" i="5"/>
  <c r="D349" i="5"/>
  <c r="E349" i="5"/>
  <c r="A350" i="5"/>
  <c r="C350" i="5" s="1"/>
  <c r="B350" i="5"/>
  <c r="D350" i="5"/>
  <c r="E350" i="5"/>
  <c r="A351" i="5"/>
  <c r="C351" i="5" s="1"/>
  <c r="B351" i="5"/>
  <c r="D351" i="5"/>
  <c r="E351" i="5"/>
  <c r="A352" i="5"/>
  <c r="C352" i="5" s="1"/>
  <c r="B352" i="5"/>
  <c r="D352" i="5"/>
  <c r="E352" i="5"/>
  <c r="A353" i="5"/>
  <c r="C353" i="5" s="1"/>
  <c r="B353" i="5"/>
  <c r="D353" i="5"/>
  <c r="E353" i="5"/>
  <c r="A354" i="5"/>
  <c r="C354" i="5" s="1"/>
  <c r="B354" i="5"/>
  <c r="D354" i="5"/>
  <c r="E354" i="5"/>
  <c r="A355" i="5"/>
  <c r="C355" i="5" s="1"/>
  <c r="B355" i="5"/>
  <c r="D355" i="5"/>
  <c r="E355" i="5"/>
  <c r="A356" i="5"/>
  <c r="C356" i="5" s="1"/>
  <c r="B356" i="5"/>
  <c r="D356" i="5"/>
  <c r="E356" i="5"/>
  <c r="A357" i="5"/>
  <c r="C357" i="5" s="1"/>
  <c r="B357" i="5"/>
  <c r="D357" i="5"/>
  <c r="E357" i="5"/>
  <c r="A358" i="5"/>
  <c r="C358" i="5" s="1"/>
  <c r="B358" i="5"/>
  <c r="D358" i="5"/>
  <c r="E358" i="5"/>
  <c r="A359" i="5"/>
  <c r="C359" i="5" s="1"/>
  <c r="B359" i="5"/>
  <c r="D359" i="5"/>
  <c r="E359" i="5"/>
  <c r="A360" i="5"/>
  <c r="C360" i="5" s="1"/>
  <c r="B360" i="5"/>
  <c r="D360" i="5"/>
  <c r="E360" i="5"/>
  <c r="A361" i="5"/>
  <c r="C361" i="5" s="1"/>
  <c r="B361" i="5"/>
  <c r="D361" i="5"/>
  <c r="E361" i="5"/>
  <c r="A362" i="5"/>
  <c r="C362" i="5" s="1"/>
  <c r="B362" i="5"/>
  <c r="D362" i="5"/>
  <c r="E362" i="5"/>
  <c r="A363" i="5"/>
  <c r="C363" i="5" s="1"/>
  <c r="B363" i="5"/>
  <c r="D363" i="5"/>
  <c r="E363" i="5"/>
  <c r="A364" i="5"/>
  <c r="C364" i="5" s="1"/>
  <c r="B364" i="5"/>
  <c r="D364" i="5"/>
  <c r="E364" i="5"/>
  <c r="A365" i="5"/>
  <c r="C365" i="5" s="1"/>
  <c r="B365" i="5"/>
  <c r="D365" i="5"/>
  <c r="E365" i="5"/>
  <c r="A366" i="5"/>
  <c r="C366" i="5" s="1"/>
  <c r="B366" i="5"/>
  <c r="D366" i="5"/>
  <c r="E366" i="5"/>
  <c r="A367" i="5"/>
  <c r="C367" i="5" s="1"/>
  <c r="B367" i="5"/>
  <c r="D367" i="5"/>
  <c r="E367" i="5"/>
  <c r="A368" i="5"/>
  <c r="C368" i="5" s="1"/>
  <c r="B368" i="5"/>
  <c r="D368" i="5"/>
  <c r="E368" i="5"/>
  <c r="A369" i="5"/>
  <c r="C369" i="5" s="1"/>
  <c r="B369" i="5"/>
  <c r="D369" i="5"/>
  <c r="E369" i="5"/>
  <c r="A370" i="5"/>
  <c r="C370" i="5" s="1"/>
  <c r="B370" i="5"/>
  <c r="D370" i="5"/>
  <c r="E370" i="5"/>
  <c r="A371" i="5"/>
  <c r="C371" i="5" s="1"/>
  <c r="B371" i="5"/>
  <c r="D371" i="5"/>
  <c r="E371" i="5"/>
  <c r="A372" i="5"/>
  <c r="C372" i="5" s="1"/>
  <c r="B372" i="5"/>
  <c r="D372" i="5"/>
  <c r="E372" i="5"/>
  <c r="A373" i="5"/>
  <c r="C373" i="5" s="1"/>
  <c r="B373" i="5"/>
  <c r="D373" i="5"/>
  <c r="E373" i="5"/>
  <c r="A374" i="5"/>
  <c r="C374" i="5" s="1"/>
  <c r="B374" i="5"/>
  <c r="D374" i="5"/>
  <c r="E374" i="5"/>
  <c r="A375" i="5"/>
  <c r="C375" i="5" s="1"/>
  <c r="B375" i="5"/>
  <c r="D375" i="5"/>
  <c r="E375" i="5"/>
  <c r="A376" i="5"/>
  <c r="C376" i="5" s="1"/>
  <c r="B376" i="5"/>
  <c r="D376" i="5"/>
  <c r="E376" i="5"/>
  <c r="A377" i="5"/>
  <c r="C377" i="5" s="1"/>
  <c r="B377" i="5"/>
  <c r="D377" i="5"/>
  <c r="E377" i="5"/>
  <c r="A378" i="5"/>
  <c r="C378" i="5" s="1"/>
  <c r="B378" i="5"/>
  <c r="D378" i="5"/>
  <c r="E378" i="5"/>
  <c r="A379" i="5"/>
  <c r="C379" i="5" s="1"/>
  <c r="B379" i="5"/>
  <c r="D379" i="5"/>
  <c r="E379" i="5"/>
  <c r="A380" i="5"/>
  <c r="C380" i="5" s="1"/>
  <c r="B380" i="5"/>
  <c r="D380" i="5"/>
  <c r="E380" i="5"/>
  <c r="A381" i="5"/>
  <c r="C381" i="5" s="1"/>
  <c r="B381" i="5"/>
  <c r="D381" i="5"/>
  <c r="E381" i="5"/>
  <c r="A382" i="5"/>
  <c r="C382" i="5" s="1"/>
  <c r="B382" i="5"/>
  <c r="D382" i="5"/>
  <c r="E382" i="5"/>
  <c r="A383" i="5"/>
  <c r="C383" i="5" s="1"/>
  <c r="B383" i="5"/>
  <c r="D383" i="5"/>
  <c r="E383" i="5"/>
  <c r="A384" i="5"/>
  <c r="C384" i="5" s="1"/>
  <c r="B384" i="5"/>
  <c r="D384" i="5"/>
  <c r="E384" i="5"/>
  <c r="A385" i="5"/>
  <c r="C385" i="5" s="1"/>
  <c r="B385" i="5"/>
  <c r="D385" i="5"/>
  <c r="E385" i="5"/>
  <c r="A386" i="5"/>
  <c r="C386" i="5" s="1"/>
  <c r="B386" i="5"/>
  <c r="D386" i="5"/>
  <c r="E386" i="5"/>
  <c r="A387" i="5"/>
  <c r="C387" i="5" s="1"/>
  <c r="B387" i="5"/>
  <c r="D387" i="5"/>
  <c r="E387" i="5"/>
  <c r="A388" i="5"/>
  <c r="C388" i="5" s="1"/>
  <c r="B388" i="5"/>
  <c r="D388" i="5"/>
  <c r="E388" i="5"/>
  <c r="A389" i="5"/>
  <c r="C389" i="5" s="1"/>
  <c r="B389" i="5"/>
  <c r="D389" i="5"/>
  <c r="E389" i="5"/>
  <c r="A390" i="5"/>
  <c r="C390" i="5" s="1"/>
  <c r="B390" i="5"/>
  <c r="D390" i="5"/>
  <c r="E390" i="5"/>
  <c r="A391" i="5"/>
  <c r="C391" i="5" s="1"/>
  <c r="B391" i="5"/>
  <c r="D391" i="5"/>
  <c r="E391" i="5"/>
  <c r="A392" i="5"/>
  <c r="C392" i="5" s="1"/>
  <c r="B392" i="5"/>
  <c r="D392" i="5"/>
  <c r="E392" i="5"/>
  <c r="A393" i="5"/>
  <c r="C393" i="5" s="1"/>
  <c r="B393" i="5"/>
  <c r="D393" i="5"/>
  <c r="E393" i="5"/>
  <c r="A394" i="5"/>
  <c r="C394" i="5" s="1"/>
  <c r="B394" i="5"/>
  <c r="D394" i="5"/>
  <c r="E394" i="5"/>
  <c r="A395" i="5"/>
  <c r="C395" i="5" s="1"/>
  <c r="B395" i="5"/>
  <c r="D395" i="5"/>
  <c r="E395" i="5"/>
  <c r="A396" i="5"/>
  <c r="C396" i="5" s="1"/>
  <c r="B396" i="5"/>
  <c r="D396" i="5"/>
  <c r="E396" i="5"/>
  <c r="A397" i="5"/>
  <c r="C397" i="5" s="1"/>
  <c r="B397" i="5"/>
  <c r="D397" i="5"/>
  <c r="E397" i="5"/>
  <c r="A398" i="5"/>
  <c r="C398" i="5" s="1"/>
  <c r="B398" i="5"/>
  <c r="D398" i="5"/>
  <c r="E398" i="5"/>
  <c r="A399" i="5"/>
  <c r="C399" i="5" s="1"/>
  <c r="B399" i="5"/>
  <c r="D399" i="5"/>
  <c r="E399" i="5"/>
  <c r="A400" i="5"/>
  <c r="C400" i="5" s="1"/>
  <c r="B400" i="5"/>
  <c r="D400" i="5"/>
  <c r="E400" i="5"/>
  <c r="A401" i="5"/>
  <c r="C401" i="5" s="1"/>
  <c r="B401" i="5"/>
  <c r="D401" i="5"/>
  <c r="E401" i="5"/>
  <c r="A402" i="5"/>
  <c r="C402" i="5" s="1"/>
  <c r="B402" i="5"/>
  <c r="D402" i="5"/>
  <c r="E402" i="5"/>
  <c r="A403" i="5"/>
  <c r="C403" i="5" s="1"/>
  <c r="B403" i="5"/>
  <c r="D403" i="5"/>
  <c r="E403" i="5"/>
  <c r="A404" i="5"/>
  <c r="C404" i="5" s="1"/>
  <c r="B404" i="5"/>
  <c r="D404" i="5"/>
  <c r="E404" i="5"/>
  <c r="A405" i="5"/>
  <c r="C405" i="5" s="1"/>
  <c r="B405" i="5"/>
  <c r="D405" i="5"/>
  <c r="E405" i="5"/>
  <c r="A406" i="5"/>
  <c r="C406" i="5" s="1"/>
  <c r="B406" i="5"/>
  <c r="D406" i="5"/>
  <c r="E406" i="5"/>
  <c r="A407" i="5"/>
  <c r="C407" i="5" s="1"/>
  <c r="B407" i="5"/>
  <c r="D407" i="5"/>
  <c r="E407" i="5"/>
  <c r="A408" i="5"/>
  <c r="C408" i="5" s="1"/>
  <c r="B408" i="5"/>
  <c r="D408" i="5"/>
  <c r="E408" i="5"/>
  <c r="A409" i="5"/>
  <c r="C409" i="5" s="1"/>
  <c r="B409" i="5"/>
  <c r="D409" i="5"/>
  <c r="E409" i="5"/>
  <c r="A410" i="5"/>
  <c r="C410" i="5" s="1"/>
  <c r="B410" i="5"/>
  <c r="D410" i="5"/>
  <c r="E410" i="5"/>
  <c r="A411" i="5"/>
  <c r="C411" i="5" s="1"/>
  <c r="B411" i="5"/>
  <c r="D411" i="5"/>
  <c r="E411" i="5"/>
  <c r="A412" i="5"/>
  <c r="C412" i="5" s="1"/>
  <c r="B412" i="5"/>
  <c r="D412" i="5"/>
  <c r="E412" i="5"/>
  <c r="A413" i="5"/>
  <c r="C413" i="5" s="1"/>
  <c r="B413" i="5"/>
  <c r="D413" i="5"/>
  <c r="E413" i="5"/>
  <c r="A414" i="5"/>
  <c r="C414" i="5" s="1"/>
  <c r="B414" i="5"/>
  <c r="D414" i="5"/>
  <c r="E414" i="5"/>
  <c r="A415" i="5"/>
  <c r="C415" i="5" s="1"/>
  <c r="B415" i="5"/>
  <c r="D415" i="5"/>
  <c r="E415" i="5"/>
  <c r="A416" i="5"/>
  <c r="C416" i="5" s="1"/>
  <c r="B416" i="5"/>
  <c r="D416" i="5"/>
  <c r="E416" i="5"/>
  <c r="A417" i="5"/>
  <c r="C417" i="5" s="1"/>
  <c r="B417" i="5"/>
  <c r="D417" i="5"/>
  <c r="E417" i="5"/>
  <c r="A418" i="5"/>
  <c r="C418" i="5" s="1"/>
  <c r="B418" i="5"/>
  <c r="D418" i="5"/>
  <c r="E418" i="5"/>
  <c r="A419" i="5"/>
  <c r="C419" i="5" s="1"/>
  <c r="B419" i="5"/>
  <c r="D419" i="5"/>
  <c r="E419" i="5"/>
  <c r="A420" i="5"/>
  <c r="C420" i="5" s="1"/>
  <c r="B420" i="5"/>
  <c r="D420" i="5"/>
  <c r="E420" i="5"/>
  <c r="A421" i="5"/>
  <c r="C421" i="5" s="1"/>
  <c r="B421" i="5"/>
  <c r="D421" i="5"/>
  <c r="E421" i="5"/>
  <c r="A422" i="5"/>
  <c r="C422" i="5" s="1"/>
  <c r="B422" i="5"/>
  <c r="D422" i="5"/>
  <c r="E422" i="5"/>
  <c r="A423" i="5"/>
  <c r="C423" i="5" s="1"/>
  <c r="B423" i="5"/>
  <c r="D423" i="5"/>
  <c r="E423" i="5"/>
  <c r="A424" i="5"/>
  <c r="C424" i="5" s="1"/>
  <c r="B424" i="5"/>
  <c r="D424" i="5"/>
  <c r="E424" i="5"/>
  <c r="A425" i="5"/>
  <c r="C425" i="5" s="1"/>
  <c r="B425" i="5"/>
  <c r="D425" i="5"/>
  <c r="E425" i="5"/>
  <c r="A426" i="5"/>
  <c r="C426" i="5" s="1"/>
  <c r="B426" i="5"/>
  <c r="D426" i="5"/>
  <c r="E426" i="5"/>
  <c r="A427" i="5"/>
  <c r="C427" i="5" s="1"/>
  <c r="B427" i="5"/>
  <c r="D427" i="5"/>
  <c r="E427" i="5"/>
  <c r="A428" i="5"/>
  <c r="C428" i="5" s="1"/>
  <c r="B428" i="5"/>
  <c r="D428" i="5"/>
  <c r="E428" i="5"/>
  <c r="A429" i="5"/>
  <c r="C429" i="5" s="1"/>
  <c r="B429" i="5"/>
  <c r="D429" i="5"/>
  <c r="E429" i="5"/>
  <c r="A430" i="5"/>
  <c r="C430" i="5" s="1"/>
  <c r="B430" i="5"/>
  <c r="D430" i="5"/>
  <c r="E430" i="5"/>
  <c r="A431" i="5"/>
  <c r="C431" i="5" s="1"/>
  <c r="B431" i="5"/>
  <c r="D431" i="5"/>
  <c r="E431" i="5"/>
  <c r="A432" i="5"/>
  <c r="C432" i="5" s="1"/>
  <c r="B432" i="5"/>
  <c r="D432" i="5"/>
  <c r="E432" i="5"/>
  <c r="A433" i="5"/>
  <c r="C433" i="5" s="1"/>
  <c r="B433" i="5"/>
  <c r="D433" i="5"/>
  <c r="E433" i="5"/>
  <c r="A434" i="5"/>
  <c r="C434" i="5" s="1"/>
  <c r="B434" i="5"/>
  <c r="D434" i="5"/>
  <c r="E434" i="5"/>
  <c r="A435" i="5"/>
  <c r="C435" i="5" s="1"/>
  <c r="B435" i="5"/>
  <c r="D435" i="5"/>
  <c r="E435" i="5"/>
  <c r="A436" i="5"/>
  <c r="C436" i="5" s="1"/>
  <c r="B436" i="5"/>
  <c r="D436" i="5"/>
  <c r="E436" i="5"/>
  <c r="A437" i="5"/>
  <c r="C437" i="5" s="1"/>
  <c r="B437" i="5"/>
  <c r="D437" i="5"/>
  <c r="E437" i="5"/>
  <c r="A438" i="5"/>
  <c r="C438" i="5" s="1"/>
  <c r="B438" i="5"/>
  <c r="D438" i="5"/>
  <c r="E438" i="5"/>
  <c r="A439" i="5"/>
  <c r="C439" i="5" s="1"/>
  <c r="B439" i="5"/>
  <c r="D439" i="5"/>
  <c r="E439" i="5"/>
  <c r="A440" i="5"/>
  <c r="C440" i="5" s="1"/>
  <c r="B440" i="5"/>
  <c r="D440" i="5"/>
  <c r="E440" i="5"/>
  <c r="A441" i="5"/>
  <c r="C441" i="5" s="1"/>
  <c r="B441" i="5"/>
  <c r="D441" i="5"/>
  <c r="E441" i="5"/>
  <c r="A442" i="5"/>
  <c r="C442" i="5" s="1"/>
  <c r="B442" i="5"/>
  <c r="D442" i="5"/>
  <c r="E442" i="5"/>
  <c r="A443" i="5"/>
  <c r="C443" i="5" s="1"/>
  <c r="B443" i="5"/>
  <c r="D443" i="5"/>
  <c r="E443" i="5"/>
  <c r="A444" i="5"/>
  <c r="C444" i="5" s="1"/>
  <c r="B444" i="5"/>
  <c r="D444" i="5"/>
  <c r="E444" i="5"/>
  <c r="A445" i="5"/>
  <c r="C445" i="5" s="1"/>
  <c r="B445" i="5"/>
  <c r="D445" i="5"/>
  <c r="E445" i="5"/>
  <c r="A446" i="5"/>
  <c r="C446" i="5" s="1"/>
  <c r="B446" i="5"/>
  <c r="D446" i="5"/>
  <c r="E446" i="5"/>
  <c r="A447" i="5"/>
  <c r="C447" i="5" s="1"/>
  <c r="B447" i="5"/>
  <c r="D447" i="5"/>
  <c r="E447" i="5"/>
  <c r="A448" i="5"/>
  <c r="C448" i="5" s="1"/>
  <c r="B448" i="5"/>
  <c r="D448" i="5"/>
  <c r="E448" i="5"/>
  <c r="A449" i="5"/>
  <c r="C449" i="5" s="1"/>
  <c r="B449" i="5"/>
  <c r="D449" i="5"/>
  <c r="E449" i="5"/>
  <c r="A450" i="5"/>
  <c r="C450" i="5" s="1"/>
  <c r="B450" i="5"/>
  <c r="D450" i="5"/>
  <c r="E450" i="5"/>
  <c r="A451" i="5"/>
  <c r="C451" i="5" s="1"/>
  <c r="B451" i="5"/>
  <c r="D451" i="5"/>
  <c r="E451" i="5"/>
  <c r="A452" i="5"/>
  <c r="C452" i="5" s="1"/>
  <c r="B452" i="5"/>
  <c r="D452" i="5"/>
  <c r="E452" i="5"/>
  <c r="A453" i="5"/>
  <c r="C453" i="5" s="1"/>
  <c r="B453" i="5"/>
  <c r="D453" i="5"/>
  <c r="E453" i="5"/>
  <c r="A454" i="5"/>
  <c r="C454" i="5" s="1"/>
  <c r="B454" i="5"/>
  <c r="D454" i="5"/>
  <c r="E454" i="5"/>
  <c r="A455" i="5"/>
  <c r="C455" i="5" s="1"/>
  <c r="B455" i="5"/>
  <c r="D455" i="5"/>
  <c r="E455" i="5"/>
  <c r="A456" i="5"/>
  <c r="C456" i="5" s="1"/>
  <c r="B456" i="5"/>
  <c r="D456" i="5"/>
  <c r="E456" i="5"/>
  <c r="A457" i="5"/>
  <c r="C457" i="5" s="1"/>
  <c r="B457" i="5"/>
  <c r="D457" i="5"/>
  <c r="E457" i="5"/>
  <c r="A458" i="5"/>
  <c r="C458" i="5" s="1"/>
  <c r="B458" i="5"/>
  <c r="D458" i="5"/>
  <c r="E458" i="5"/>
  <c r="A459" i="5"/>
  <c r="C459" i="5" s="1"/>
  <c r="B459" i="5"/>
  <c r="D459" i="5"/>
  <c r="E459" i="5"/>
  <c r="A460" i="5"/>
  <c r="C460" i="5" s="1"/>
  <c r="B460" i="5"/>
  <c r="D460" i="5"/>
  <c r="E460" i="5"/>
  <c r="A461" i="5"/>
  <c r="C461" i="5" s="1"/>
  <c r="B461" i="5"/>
  <c r="D461" i="5"/>
  <c r="E461" i="5"/>
  <c r="A462" i="5"/>
  <c r="C462" i="5" s="1"/>
  <c r="B462" i="5"/>
  <c r="D462" i="5"/>
  <c r="E462" i="5"/>
  <c r="A463" i="5"/>
  <c r="C463" i="5" s="1"/>
  <c r="B463" i="5"/>
  <c r="D463" i="5"/>
  <c r="E463" i="5"/>
  <c r="A464" i="5"/>
  <c r="C464" i="5" s="1"/>
  <c r="B464" i="5"/>
  <c r="D464" i="5"/>
  <c r="E464" i="5"/>
  <c r="A465" i="5"/>
  <c r="C465" i="5" s="1"/>
  <c r="B465" i="5"/>
  <c r="D465" i="5"/>
  <c r="E465" i="5"/>
  <c r="A466" i="5"/>
  <c r="C466" i="5" s="1"/>
  <c r="B466" i="5"/>
  <c r="D466" i="5"/>
  <c r="E466" i="5"/>
  <c r="A467" i="5"/>
  <c r="C467" i="5" s="1"/>
  <c r="B467" i="5"/>
  <c r="D467" i="5"/>
  <c r="E467" i="5"/>
  <c r="A468" i="5"/>
  <c r="C468" i="5" s="1"/>
  <c r="B468" i="5"/>
  <c r="D468" i="5"/>
  <c r="E468" i="5"/>
  <c r="A469" i="5"/>
  <c r="C469" i="5" s="1"/>
  <c r="B469" i="5"/>
  <c r="D469" i="5"/>
  <c r="E469" i="5"/>
  <c r="A470" i="5"/>
  <c r="C470" i="5" s="1"/>
  <c r="B470" i="5"/>
  <c r="D470" i="5"/>
  <c r="E470" i="5"/>
  <c r="A471" i="5"/>
  <c r="C471" i="5" s="1"/>
  <c r="B471" i="5"/>
  <c r="D471" i="5"/>
  <c r="E471" i="5"/>
  <c r="A472" i="5"/>
  <c r="C472" i="5" s="1"/>
  <c r="B472" i="5"/>
  <c r="D472" i="5"/>
  <c r="E472" i="5"/>
  <c r="A473" i="5"/>
  <c r="C473" i="5" s="1"/>
  <c r="B473" i="5"/>
  <c r="D473" i="5"/>
  <c r="E473" i="5"/>
  <c r="A474" i="5"/>
  <c r="C474" i="5" s="1"/>
  <c r="B474" i="5"/>
  <c r="D474" i="5"/>
  <c r="E474" i="5"/>
  <c r="A475" i="5"/>
  <c r="C475" i="5" s="1"/>
  <c r="B475" i="5"/>
  <c r="D475" i="5"/>
  <c r="E475" i="5"/>
  <c r="A476" i="5"/>
  <c r="C476" i="5" s="1"/>
  <c r="B476" i="5"/>
  <c r="D476" i="5"/>
  <c r="E476" i="5"/>
  <c r="A477" i="5"/>
  <c r="C477" i="5" s="1"/>
  <c r="B477" i="5"/>
  <c r="D477" i="5"/>
  <c r="E477" i="5"/>
  <c r="A478" i="5"/>
  <c r="C478" i="5" s="1"/>
  <c r="B478" i="5"/>
  <c r="D478" i="5"/>
  <c r="E478" i="5"/>
  <c r="A479" i="5"/>
  <c r="C479" i="5" s="1"/>
  <c r="B479" i="5"/>
  <c r="D479" i="5"/>
  <c r="E479" i="5"/>
  <c r="A480" i="5"/>
  <c r="C480" i="5" s="1"/>
  <c r="B480" i="5"/>
  <c r="D480" i="5"/>
  <c r="E480" i="5"/>
  <c r="A481" i="5"/>
  <c r="C481" i="5" s="1"/>
  <c r="B481" i="5"/>
  <c r="D481" i="5"/>
  <c r="E481" i="5"/>
  <c r="A482" i="5"/>
  <c r="C482" i="5" s="1"/>
  <c r="B482" i="5"/>
  <c r="D482" i="5"/>
  <c r="E482" i="5"/>
  <c r="A483" i="5"/>
  <c r="C483" i="5" s="1"/>
  <c r="B483" i="5"/>
  <c r="D483" i="5"/>
  <c r="E483" i="5"/>
  <c r="A484" i="5"/>
  <c r="C484" i="5" s="1"/>
  <c r="B484" i="5"/>
  <c r="D484" i="5"/>
  <c r="E484" i="5"/>
  <c r="A485" i="5"/>
  <c r="C485" i="5" s="1"/>
  <c r="B485" i="5"/>
  <c r="D485" i="5"/>
  <c r="E485" i="5"/>
  <c r="A486" i="5"/>
  <c r="C486" i="5" s="1"/>
  <c r="B486" i="5"/>
  <c r="D486" i="5"/>
  <c r="E486" i="5"/>
  <c r="A487" i="5"/>
  <c r="C487" i="5" s="1"/>
  <c r="B487" i="5"/>
  <c r="D487" i="5"/>
  <c r="E487" i="5"/>
  <c r="A488" i="5"/>
  <c r="C488" i="5" s="1"/>
  <c r="B488" i="5"/>
  <c r="D488" i="5"/>
  <c r="E488" i="5"/>
  <c r="A489" i="5"/>
  <c r="C489" i="5" s="1"/>
  <c r="B489" i="5"/>
  <c r="D489" i="5"/>
  <c r="E489" i="5"/>
  <c r="A490" i="5"/>
  <c r="C490" i="5" s="1"/>
  <c r="B490" i="5"/>
  <c r="D490" i="5"/>
  <c r="E490" i="5"/>
  <c r="A491" i="5"/>
  <c r="C491" i="5" s="1"/>
  <c r="B491" i="5"/>
  <c r="D491" i="5"/>
  <c r="E491" i="5"/>
  <c r="A492" i="5"/>
  <c r="C492" i="5" s="1"/>
  <c r="B492" i="5"/>
  <c r="D492" i="5"/>
  <c r="E492" i="5"/>
  <c r="A493" i="5"/>
  <c r="C493" i="5" s="1"/>
  <c r="B493" i="5"/>
  <c r="D493" i="5"/>
  <c r="E493" i="5"/>
  <c r="A494" i="5"/>
  <c r="C494" i="5" s="1"/>
  <c r="B494" i="5"/>
  <c r="D494" i="5"/>
  <c r="E494" i="5"/>
  <c r="A495" i="5"/>
  <c r="C495" i="5" s="1"/>
  <c r="B495" i="5"/>
  <c r="D495" i="5"/>
  <c r="E495" i="5"/>
  <c r="A496" i="5"/>
  <c r="C496" i="5" s="1"/>
  <c r="B496" i="5"/>
  <c r="D496" i="5"/>
  <c r="E496" i="5"/>
  <c r="A497" i="5"/>
  <c r="C497" i="5" s="1"/>
  <c r="B497" i="5"/>
  <c r="D497" i="5"/>
  <c r="E497" i="5"/>
  <c r="A498" i="5"/>
  <c r="C498" i="5" s="1"/>
  <c r="B498" i="5"/>
  <c r="D498" i="5"/>
  <c r="E498" i="5"/>
  <c r="A499" i="5"/>
  <c r="C499" i="5" s="1"/>
  <c r="B499" i="5"/>
  <c r="D499" i="5"/>
  <c r="E499" i="5"/>
  <c r="A500" i="5"/>
  <c r="C500" i="5" s="1"/>
  <c r="B500" i="5"/>
  <c r="D500" i="5"/>
  <c r="E500" i="5"/>
  <c r="A501" i="5"/>
  <c r="C501" i="5" s="1"/>
  <c r="B501" i="5"/>
  <c r="D501" i="5"/>
  <c r="E501" i="5"/>
  <c r="A502" i="5"/>
  <c r="C502" i="5" s="1"/>
  <c r="B502" i="5"/>
  <c r="D502" i="5"/>
  <c r="E502" i="5"/>
  <c r="A503" i="5"/>
  <c r="C503" i="5" s="1"/>
  <c r="B503" i="5"/>
  <c r="D503" i="5"/>
  <c r="E503" i="5"/>
  <c r="A504" i="5"/>
  <c r="C504" i="5" s="1"/>
  <c r="B504" i="5"/>
  <c r="D504" i="5"/>
  <c r="E504" i="5"/>
  <c r="A505" i="5"/>
  <c r="C505" i="5" s="1"/>
  <c r="B505" i="5"/>
  <c r="D505" i="5"/>
  <c r="E505" i="5"/>
  <c r="A506" i="5"/>
  <c r="C506" i="5" s="1"/>
  <c r="B506" i="5"/>
  <c r="D506" i="5"/>
  <c r="E506" i="5"/>
  <c r="A507" i="5"/>
  <c r="C507" i="5" s="1"/>
  <c r="B507" i="5"/>
  <c r="D507" i="5"/>
  <c r="E507" i="5"/>
  <c r="A508" i="5"/>
  <c r="C508" i="5" s="1"/>
  <c r="B508" i="5"/>
  <c r="D508" i="5"/>
  <c r="E508" i="5"/>
  <c r="A509" i="5"/>
  <c r="C509" i="5" s="1"/>
  <c r="B509" i="5"/>
  <c r="D509" i="5"/>
  <c r="E509" i="5"/>
  <c r="A510" i="5"/>
  <c r="C510" i="5" s="1"/>
  <c r="B510" i="5"/>
  <c r="D510" i="5"/>
  <c r="E510" i="5"/>
  <c r="A511" i="5"/>
  <c r="C511" i="5" s="1"/>
  <c r="B511" i="5"/>
  <c r="D511" i="5"/>
  <c r="E511" i="5"/>
  <c r="A512" i="5"/>
  <c r="C512" i="5" s="1"/>
  <c r="B512" i="5"/>
  <c r="D512" i="5"/>
  <c r="E512" i="5"/>
  <c r="A513" i="5"/>
  <c r="C513" i="5" s="1"/>
  <c r="B513" i="5"/>
  <c r="D513" i="5"/>
  <c r="E513" i="5"/>
  <c r="A514" i="5"/>
  <c r="C514" i="5" s="1"/>
  <c r="B514" i="5"/>
  <c r="D514" i="5"/>
  <c r="E514" i="5"/>
  <c r="A515" i="5"/>
  <c r="C515" i="5" s="1"/>
  <c r="B515" i="5"/>
  <c r="D515" i="5"/>
  <c r="E515" i="5"/>
  <c r="A516" i="5"/>
  <c r="C516" i="5" s="1"/>
  <c r="B516" i="5"/>
  <c r="D516" i="5"/>
  <c r="E516" i="5"/>
  <c r="A517" i="5"/>
  <c r="C517" i="5" s="1"/>
  <c r="B517" i="5"/>
  <c r="D517" i="5"/>
  <c r="E517" i="5"/>
  <c r="A518" i="5"/>
  <c r="C518" i="5" s="1"/>
  <c r="B518" i="5"/>
  <c r="D518" i="5"/>
  <c r="E518" i="5"/>
  <c r="A519" i="5"/>
  <c r="C519" i="5" s="1"/>
  <c r="B519" i="5"/>
  <c r="D519" i="5"/>
  <c r="E519" i="5"/>
  <c r="A520" i="5"/>
  <c r="C520" i="5" s="1"/>
  <c r="B520" i="5"/>
  <c r="D520" i="5"/>
  <c r="E520" i="5"/>
  <c r="A521" i="5"/>
  <c r="C521" i="5" s="1"/>
  <c r="B521" i="5"/>
  <c r="D521" i="5"/>
  <c r="E521" i="5"/>
  <c r="A522" i="5"/>
  <c r="C522" i="5" s="1"/>
  <c r="B522" i="5"/>
  <c r="D522" i="5"/>
  <c r="E522" i="5"/>
  <c r="A523" i="5"/>
  <c r="C523" i="5" s="1"/>
  <c r="B523" i="5"/>
  <c r="D523" i="5"/>
  <c r="E523" i="5"/>
  <c r="A524" i="5"/>
  <c r="C524" i="5" s="1"/>
  <c r="B524" i="5"/>
  <c r="D524" i="5"/>
  <c r="E524" i="5"/>
  <c r="A525" i="5"/>
  <c r="C525" i="5" s="1"/>
  <c r="B525" i="5"/>
  <c r="D525" i="5"/>
  <c r="E525" i="5"/>
  <c r="A526" i="5"/>
  <c r="C526" i="5" s="1"/>
  <c r="B526" i="5"/>
  <c r="D526" i="5"/>
  <c r="E526" i="5"/>
  <c r="A527" i="5"/>
  <c r="C527" i="5" s="1"/>
  <c r="B527" i="5"/>
  <c r="D527" i="5"/>
  <c r="E527" i="5"/>
  <c r="A528" i="5"/>
  <c r="C528" i="5" s="1"/>
  <c r="B528" i="5"/>
  <c r="D528" i="5"/>
  <c r="E528" i="5"/>
  <c r="A529" i="5"/>
  <c r="C529" i="5" s="1"/>
  <c r="B529" i="5"/>
  <c r="D529" i="5"/>
  <c r="E529" i="5"/>
  <c r="A530" i="5"/>
  <c r="C530" i="5" s="1"/>
  <c r="B530" i="5"/>
  <c r="D530" i="5"/>
  <c r="E530" i="5"/>
  <c r="A531" i="5"/>
  <c r="C531" i="5" s="1"/>
  <c r="B531" i="5"/>
  <c r="D531" i="5"/>
  <c r="E531" i="5"/>
  <c r="A532" i="5"/>
  <c r="C532" i="5" s="1"/>
  <c r="B532" i="5"/>
  <c r="D532" i="5"/>
  <c r="E532" i="5"/>
  <c r="A533" i="5"/>
  <c r="C533" i="5" s="1"/>
  <c r="B533" i="5"/>
  <c r="D533" i="5"/>
  <c r="E533" i="5"/>
  <c r="A534" i="5"/>
  <c r="C534" i="5" s="1"/>
  <c r="B534" i="5"/>
  <c r="D534" i="5"/>
  <c r="E534" i="5"/>
  <c r="A535" i="5"/>
  <c r="C535" i="5" s="1"/>
  <c r="B535" i="5"/>
  <c r="D535" i="5"/>
  <c r="E535" i="5"/>
  <c r="A536" i="5"/>
  <c r="C536" i="5" s="1"/>
  <c r="B536" i="5"/>
  <c r="D536" i="5"/>
  <c r="E536" i="5"/>
  <c r="A537" i="5"/>
  <c r="C537" i="5" s="1"/>
  <c r="B537" i="5"/>
  <c r="D537" i="5"/>
  <c r="E537" i="5"/>
  <c r="A538" i="5"/>
  <c r="C538" i="5" s="1"/>
  <c r="B538" i="5"/>
  <c r="D538" i="5"/>
  <c r="E538" i="5"/>
  <c r="A539" i="5"/>
  <c r="C539" i="5" s="1"/>
  <c r="B539" i="5"/>
  <c r="D539" i="5"/>
  <c r="E539" i="5"/>
  <c r="A540" i="5"/>
  <c r="C540" i="5" s="1"/>
  <c r="B540" i="5"/>
  <c r="D540" i="5"/>
  <c r="E540" i="5"/>
  <c r="A541" i="5"/>
  <c r="C541" i="5" s="1"/>
  <c r="B541" i="5"/>
  <c r="D541" i="5"/>
  <c r="E541" i="5"/>
  <c r="A542" i="5"/>
  <c r="C542" i="5" s="1"/>
  <c r="B542" i="5"/>
  <c r="D542" i="5"/>
  <c r="E542" i="5"/>
  <c r="A543" i="5"/>
  <c r="C543" i="5" s="1"/>
  <c r="B543" i="5"/>
  <c r="D543" i="5"/>
  <c r="E543" i="5"/>
  <c r="A544" i="5"/>
  <c r="C544" i="5" s="1"/>
  <c r="B544" i="5"/>
  <c r="D544" i="5"/>
  <c r="E544" i="5"/>
  <c r="A545" i="5"/>
  <c r="C545" i="5" s="1"/>
  <c r="B545" i="5"/>
  <c r="D545" i="5"/>
  <c r="E545" i="5"/>
  <c r="A546" i="5"/>
  <c r="C546" i="5" s="1"/>
  <c r="B546" i="5"/>
  <c r="D546" i="5"/>
  <c r="E546" i="5"/>
  <c r="A547" i="5"/>
  <c r="C547" i="5" s="1"/>
  <c r="B547" i="5"/>
  <c r="D547" i="5"/>
  <c r="E547" i="5"/>
  <c r="A548" i="5"/>
  <c r="C548" i="5" s="1"/>
  <c r="B548" i="5"/>
  <c r="D548" i="5"/>
  <c r="E548" i="5"/>
  <c r="A549" i="5"/>
  <c r="C549" i="5" s="1"/>
  <c r="B549" i="5"/>
  <c r="D549" i="5"/>
  <c r="E549" i="5"/>
  <c r="A550" i="5"/>
  <c r="C550" i="5" s="1"/>
  <c r="B550" i="5"/>
  <c r="D550" i="5"/>
  <c r="E550" i="5"/>
  <c r="A551" i="5"/>
  <c r="C551" i="5" s="1"/>
  <c r="B551" i="5"/>
  <c r="D551" i="5"/>
  <c r="E551" i="5"/>
  <c r="A552" i="5"/>
  <c r="C552" i="5" s="1"/>
  <c r="B552" i="5"/>
  <c r="D552" i="5"/>
  <c r="E552" i="5"/>
  <c r="A553" i="5"/>
  <c r="C553" i="5" s="1"/>
  <c r="B553" i="5"/>
  <c r="D553" i="5"/>
  <c r="E553" i="5"/>
  <c r="A554" i="5"/>
  <c r="C554" i="5" s="1"/>
  <c r="B554" i="5"/>
  <c r="D554" i="5"/>
  <c r="E554" i="5"/>
  <c r="A555" i="5"/>
  <c r="C555" i="5" s="1"/>
  <c r="B555" i="5"/>
  <c r="D555" i="5"/>
  <c r="E555" i="5"/>
  <c r="A556" i="5"/>
  <c r="C556" i="5" s="1"/>
  <c r="B556" i="5"/>
  <c r="D556" i="5"/>
  <c r="E556" i="5"/>
  <c r="A557" i="5"/>
  <c r="C557" i="5" s="1"/>
  <c r="B557" i="5"/>
  <c r="D557" i="5"/>
  <c r="E557" i="5"/>
  <c r="A558" i="5"/>
  <c r="C558" i="5" s="1"/>
  <c r="B558" i="5"/>
  <c r="D558" i="5"/>
  <c r="E558" i="5"/>
  <c r="A559" i="5"/>
  <c r="C559" i="5" s="1"/>
  <c r="B559" i="5"/>
  <c r="D559" i="5"/>
  <c r="E559" i="5"/>
  <c r="A560" i="5"/>
  <c r="C560" i="5" s="1"/>
  <c r="B560" i="5"/>
  <c r="D560" i="5"/>
  <c r="E560" i="5"/>
  <c r="A561" i="5"/>
  <c r="C561" i="5" s="1"/>
  <c r="B561" i="5"/>
  <c r="D561" i="5"/>
  <c r="E561" i="5"/>
  <c r="A562" i="5"/>
  <c r="C562" i="5" s="1"/>
  <c r="B562" i="5"/>
  <c r="D562" i="5"/>
  <c r="E562" i="5"/>
  <c r="A563" i="5"/>
  <c r="C563" i="5" s="1"/>
  <c r="B563" i="5"/>
  <c r="D563" i="5"/>
  <c r="E563" i="5"/>
  <c r="A564" i="5"/>
  <c r="C564" i="5" s="1"/>
  <c r="B564" i="5"/>
  <c r="D564" i="5"/>
  <c r="E564" i="5"/>
  <c r="A565" i="5"/>
  <c r="C565" i="5" s="1"/>
  <c r="B565" i="5"/>
  <c r="D565" i="5"/>
  <c r="E565" i="5"/>
  <c r="A566" i="5"/>
  <c r="C566" i="5" s="1"/>
  <c r="B566" i="5"/>
  <c r="D566" i="5"/>
  <c r="E566" i="5"/>
  <c r="A567" i="5"/>
  <c r="C567" i="5" s="1"/>
  <c r="B567" i="5"/>
  <c r="D567" i="5"/>
  <c r="E567" i="5"/>
  <c r="A568" i="5"/>
  <c r="C568" i="5" s="1"/>
  <c r="B568" i="5"/>
  <c r="D568" i="5"/>
  <c r="E568" i="5"/>
  <c r="A569" i="5"/>
  <c r="C569" i="5" s="1"/>
  <c r="B569" i="5"/>
  <c r="D569" i="5"/>
  <c r="E569" i="5"/>
  <c r="A570" i="5"/>
  <c r="C570" i="5" s="1"/>
  <c r="B570" i="5"/>
  <c r="D570" i="5"/>
  <c r="E570" i="5"/>
  <c r="A571" i="5"/>
  <c r="C571" i="5" s="1"/>
  <c r="B571" i="5"/>
  <c r="D571" i="5"/>
  <c r="E571" i="5"/>
  <c r="A572" i="5"/>
  <c r="C572" i="5" s="1"/>
  <c r="B572" i="5"/>
  <c r="D572" i="5"/>
  <c r="E572" i="5"/>
  <c r="A573" i="5"/>
  <c r="C573" i="5" s="1"/>
  <c r="B573" i="5"/>
  <c r="D573" i="5"/>
  <c r="E573" i="5"/>
  <c r="A574" i="5"/>
  <c r="C574" i="5" s="1"/>
  <c r="B574" i="5"/>
  <c r="D574" i="5"/>
  <c r="E574" i="5"/>
  <c r="A575" i="5"/>
  <c r="C575" i="5" s="1"/>
  <c r="B575" i="5"/>
  <c r="D575" i="5"/>
  <c r="E575" i="5"/>
  <c r="A576" i="5"/>
  <c r="C576" i="5" s="1"/>
  <c r="B576" i="5"/>
  <c r="D576" i="5"/>
  <c r="E576" i="5"/>
  <c r="A577" i="5"/>
  <c r="C577" i="5" s="1"/>
  <c r="B577" i="5"/>
  <c r="D577" i="5"/>
  <c r="E577" i="5"/>
  <c r="A578" i="5"/>
  <c r="C578" i="5" s="1"/>
  <c r="B578" i="5"/>
  <c r="D578" i="5"/>
  <c r="E578" i="5"/>
  <c r="A579" i="5"/>
  <c r="C579" i="5" s="1"/>
  <c r="B579" i="5"/>
  <c r="D579" i="5"/>
  <c r="E579" i="5"/>
  <c r="A580" i="5"/>
  <c r="C580" i="5" s="1"/>
  <c r="B580" i="5"/>
  <c r="D580" i="5"/>
  <c r="E580" i="5"/>
  <c r="A581" i="5"/>
  <c r="C581" i="5" s="1"/>
  <c r="B581" i="5"/>
  <c r="D581" i="5"/>
  <c r="E581" i="5"/>
  <c r="A582" i="5"/>
  <c r="C582" i="5" s="1"/>
  <c r="B582" i="5"/>
  <c r="D582" i="5"/>
  <c r="E582" i="5"/>
  <c r="A583" i="5"/>
  <c r="C583" i="5" s="1"/>
  <c r="B583" i="5"/>
  <c r="D583" i="5"/>
  <c r="E583" i="5"/>
  <c r="A584" i="5"/>
  <c r="C584" i="5" s="1"/>
  <c r="B584" i="5"/>
  <c r="D584" i="5"/>
  <c r="E584" i="5"/>
  <c r="A585" i="5"/>
  <c r="C585" i="5" s="1"/>
  <c r="B585" i="5"/>
  <c r="D585" i="5"/>
  <c r="E585" i="5"/>
  <c r="A586" i="5"/>
  <c r="C586" i="5" s="1"/>
  <c r="B586" i="5"/>
  <c r="D586" i="5"/>
  <c r="E586" i="5"/>
  <c r="A587" i="5"/>
  <c r="C587" i="5" s="1"/>
  <c r="B587" i="5"/>
  <c r="D587" i="5"/>
  <c r="E587" i="5"/>
  <c r="A588" i="5"/>
  <c r="C588" i="5" s="1"/>
  <c r="B588" i="5"/>
  <c r="D588" i="5"/>
  <c r="E588" i="5"/>
  <c r="A589" i="5"/>
  <c r="C589" i="5" s="1"/>
  <c r="B589" i="5"/>
  <c r="D589" i="5"/>
  <c r="E589" i="5"/>
  <c r="A590" i="5"/>
  <c r="C590" i="5" s="1"/>
  <c r="B590" i="5"/>
  <c r="D590" i="5"/>
  <c r="E590" i="5"/>
  <c r="A591" i="5"/>
  <c r="C591" i="5" s="1"/>
  <c r="B591" i="5"/>
  <c r="D591" i="5"/>
  <c r="E591" i="5"/>
  <c r="A592" i="5"/>
  <c r="C592" i="5" s="1"/>
  <c r="B592" i="5"/>
  <c r="D592" i="5"/>
  <c r="E592" i="5"/>
  <c r="A593" i="5"/>
  <c r="C593" i="5" s="1"/>
  <c r="B593" i="5"/>
  <c r="D593" i="5"/>
  <c r="E593" i="5"/>
  <c r="A594" i="5"/>
  <c r="C594" i="5" s="1"/>
  <c r="B594" i="5"/>
  <c r="D594" i="5"/>
  <c r="E594" i="5"/>
  <c r="A595" i="5"/>
  <c r="C595" i="5" s="1"/>
  <c r="B595" i="5"/>
  <c r="D595" i="5"/>
  <c r="E595" i="5"/>
  <c r="A596" i="5"/>
  <c r="C596" i="5" s="1"/>
  <c r="B596" i="5"/>
  <c r="D596" i="5"/>
  <c r="E596" i="5"/>
  <c r="A597" i="5"/>
  <c r="C597" i="5" s="1"/>
  <c r="B597" i="5"/>
  <c r="D597" i="5"/>
  <c r="E597" i="5"/>
  <c r="A598" i="5"/>
  <c r="C598" i="5" s="1"/>
  <c r="B598" i="5"/>
  <c r="D598" i="5"/>
  <c r="E598" i="5"/>
  <c r="A599" i="5"/>
  <c r="C599" i="5" s="1"/>
  <c r="B599" i="5"/>
  <c r="D599" i="5"/>
  <c r="E599" i="5"/>
  <c r="A600" i="5"/>
  <c r="C600" i="5" s="1"/>
  <c r="B600" i="5"/>
  <c r="D600" i="5"/>
  <c r="E600" i="5"/>
  <c r="A601" i="5"/>
  <c r="C601" i="5" s="1"/>
  <c r="B601" i="5"/>
  <c r="D601" i="5"/>
  <c r="E601" i="5"/>
  <c r="A602" i="5"/>
  <c r="C602" i="5" s="1"/>
  <c r="B602" i="5"/>
  <c r="D602" i="5"/>
  <c r="E602" i="5"/>
  <c r="A603" i="5"/>
  <c r="C603" i="5" s="1"/>
  <c r="B603" i="5"/>
  <c r="D603" i="5"/>
  <c r="E603" i="5"/>
  <c r="A604" i="5"/>
  <c r="C604" i="5" s="1"/>
  <c r="B604" i="5"/>
  <c r="D604" i="5"/>
  <c r="E604" i="5"/>
  <c r="A605" i="5"/>
  <c r="C605" i="5" s="1"/>
  <c r="B605" i="5"/>
  <c r="D605" i="5"/>
  <c r="E605" i="5"/>
  <c r="A606" i="5"/>
  <c r="C606" i="5" s="1"/>
  <c r="B606" i="5"/>
  <c r="D606" i="5"/>
  <c r="E606" i="5"/>
  <c r="A607" i="5"/>
  <c r="C607" i="5" s="1"/>
  <c r="B607" i="5"/>
  <c r="D607" i="5"/>
  <c r="E607" i="5"/>
  <c r="A608" i="5"/>
  <c r="C608" i="5" s="1"/>
  <c r="B608" i="5"/>
  <c r="D608" i="5"/>
  <c r="E608" i="5"/>
  <c r="A609" i="5"/>
  <c r="C609" i="5" s="1"/>
  <c r="B609" i="5"/>
  <c r="D609" i="5"/>
  <c r="E609" i="5"/>
  <c r="A610" i="5"/>
  <c r="C610" i="5" s="1"/>
  <c r="B610" i="5"/>
  <c r="D610" i="5"/>
  <c r="E610" i="5"/>
  <c r="A611" i="5"/>
  <c r="C611" i="5" s="1"/>
  <c r="B611" i="5"/>
  <c r="D611" i="5"/>
  <c r="E611" i="5"/>
  <c r="A612" i="5"/>
  <c r="C612" i="5" s="1"/>
  <c r="B612" i="5"/>
  <c r="D612" i="5"/>
  <c r="E612" i="5"/>
  <c r="A613" i="5"/>
  <c r="C613" i="5" s="1"/>
  <c r="B613" i="5"/>
  <c r="D613" i="5"/>
  <c r="E613" i="5"/>
  <c r="A614" i="5"/>
  <c r="C614" i="5" s="1"/>
  <c r="B614" i="5"/>
  <c r="D614" i="5"/>
  <c r="E614" i="5"/>
  <c r="A615" i="5"/>
  <c r="C615" i="5" s="1"/>
  <c r="B615" i="5"/>
  <c r="D615" i="5"/>
  <c r="E615" i="5"/>
  <c r="A616" i="5"/>
  <c r="C616" i="5" s="1"/>
  <c r="B616" i="5"/>
  <c r="D616" i="5"/>
  <c r="E616" i="5"/>
  <c r="A617" i="5"/>
  <c r="C617" i="5" s="1"/>
  <c r="B617" i="5"/>
  <c r="D617" i="5"/>
  <c r="E617" i="5"/>
  <c r="A618" i="5"/>
  <c r="C618" i="5" s="1"/>
  <c r="B618" i="5"/>
  <c r="D618" i="5"/>
  <c r="E618" i="5"/>
  <c r="A619" i="5"/>
  <c r="C619" i="5" s="1"/>
  <c r="B619" i="5"/>
  <c r="D619" i="5"/>
  <c r="E619" i="5"/>
  <c r="A620" i="5"/>
  <c r="C620" i="5" s="1"/>
  <c r="B620" i="5"/>
  <c r="D620" i="5"/>
  <c r="E620" i="5"/>
  <c r="A621" i="5"/>
  <c r="C621" i="5" s="1"/>
  <c r="B621" i="5"/>
  <c r="D621" i="5"/>
  <c r="E621" i="5"/>
  <c r="A622" i="5"/>
  <c r="C622" i="5" s="1"/>
  <c r="B622" i="5"/>
  <c r="D622" i="5"/>
  <c r="E622" i="5"/>
  <c r="A623" i="5"/>
  <c r="C623" i="5" s="1"/>
  <c r="B623" i="5"/>
  <c r="D623" i="5"/>
  <c r="E623" i="5"/>
  <c r="A624" i="5"/>
  <c r="C624" i="5" s="1"/>
  <c r="B624" i="5"/>
  <c r="D624" i="5"/>
  <c r="E624" i="5"/>
  <c r="A625" i="5"/>
  <c r="C625" i="5" s="1"/>
  <c r="B625" i="5"/>
  <c r="D625" i="5"/>
  <c r="E625" i="5"/>
  <c r="A626" i="5"/>
  <c r="C626" i="5" s="1"/>
  <c r="B626" i="5"/>
  <c r="D626" i="5"/>
  <c r="E626" i="5"/>
  <c r="A627" i="5"/>
  <c r="C627" i="5" s="1"/>
  <c r="B627" i="5"/>
  <c r="D627" i="5"/>
  <c r="E627" i="5"/>
  <c r="A628" i="5"/>
  <c r="C628" i="5" s="1"/>
  <c r="B628" i="5"/>
  <c r="D628" i="5"/>
  <c r="E628" i="5"/>
  <c r="A629" i="5"/>
  <c r="C629" i="5" s="1"/>
  <c r="B629" i="5"/>
  <c r="D629" i="5"/>
  <c r="E629" i="5"/>
  <c r="A630" i="5"/>
  <c r="C630" i="5" s="1"/>
  <c r="B630" i="5"/>
  <c r="D630" i="5"/>
  <c r="E630" i="5"/>
  <c r="A631" i="5"/>
  <c r="C631" i="5" s="1"/>
  <c r="B631" i="5"/>
  <c r="D631" i="5"/>
  <c r="E631" i="5"/>
  <c r="A632" i="5"/>
  <c r="C632" i="5" s="1"/>
  <c r="B632" i="5"/>
  <c r="D632" i="5"/>
  <c r="E632" i="5"/>
  <c r="A633" i="5"/>
  <c r="C633" i="5" s="1"/>
  <c r="B633" i="5"/>
  <c r="D633" i="5"/>
  <c r="E633" i="5"/>
  <c r="A634" i="5"/>
  <c r="C634" i="5" s="1"/>
  <c r="B634" i="5"/>
  <c r="D634" i="5"/>
  <c r="E634" i="5"/>
  <c r="A635" i="5"/>
  <c r="C635" i="5" s="1"/>
  <c r="B635" i="5"/>
  <c r="D635" i="5"/>
  <c r="E635" i="5"/>
  <c r="A636" i="5"/>
  <c r="C636" i="5" s="1"/>
  <c r="B636" i="5"/>
  <c r="D636" i="5"/>
  <c r="E636" i="5"/>
  <c r="A637" i="5"/>
  <c r="C637" i="5" s="1"/>
  <c r="B637" i="5"/>
  <c r="D637" i="5"/>
  <c r="E637" i="5"/>
  <c r="A638" i="5"/>
  <c r="C638" i="5" s="1"/>
  <c r="B638" i="5"/>
  <c r="D638" i="5"/>
  <c r="E638" i="5"/>
  <c r="A639" i="5"/>
  <c r="C639" i="5" s="1"/>
  <c r="B639" i="5"/>
  <c r="D639" i="5"/>
  <c r="E639" i="5"/>
  <c r="A640" i="5"/>
  <c r="C640" i="5" s="1"/>
  <c r="B640" i="5"/>
  <c r="D640" i="5"/>
  <c r="E640" i="5"/>
  <c r="A641" i="5"/>
  <c r="C641" i="5" s="1"/>
  <c r="B641" i="5"/>
  <c r="D641" i="5"/>
  <c r="E641" i="5"/>
  <c r="A642" i="5"/>
  <c r="C642" i="5" s="1"/>
  <c r="B642" i="5"/>
  <c r="D642" i="5"/>
  <c r="E642" i="5"/>
  <c r="A643" i="5"/>
  <c r="C643" i="5" s="1"/>
  <c r="B643" i="5"/>
  <c r="D643" i="5"/>
  <c r="E643" i="5"/>
  <c r="A644" i="5"/>
  <c r="C644" i="5" s="1"/>
  <c r="B644" i="5"/>
  <c r="D644" i="5"/>
  <c r="E644" i="5"/>
  <c r="A645" i="5"/>
  <c r="C645" i="5" s="1"/>
  <c r="B645" i="5"/>
  <c r="D645" i="5"/>
  <c r="E645" i="5"/>
  <c r="A646" i="5"/>
  <c r="C646" i="5" s="1"/>
  <c r="B646" i="5"/>
  <c r="D646" i="5"/>
  <c r="E646" i="5"/>
  <c r="A647" i="5"/>
  <c r="C647" i="5" s="1"/>
  <c r="B647" i="5"/>
  <c r="D647" i="5"/>
  <c r="E647" i="5"/>
  <c r="A648" i="5"/>
  <c r="C648" i="5" s="1"/>
  <c r="B648" i="5"/>
  <c r="D648" i="5"/>
  <c r="E648" i="5"/>
  <c r="A649" i="5"/>
  <c r="C649" i="5" s="1"/>
  <c r="B649" i="5"/>
  <c r="D649" i="5"/>
  <c r="E649" i="5"/>
  <c r="A650" i="5"/>
  <c r="C650" i="5" s="1"/>
  <c r="B650" i="5"/>
  <c r="D650" i="5"/>
  <c r="E650" i="5"/>
  <c r="A651" i="5"/>
  <c r="C651" i="5" s="1"/>
  <c r="B651" i="5"/>
  <c r="D651" i="5"/>
  <c r="E651" i="5"/>
  <c r="A652" i="5"/>
  <c r="C652" i="5" s="1"/>
  <c r="B652" i="5"/>
  <c r="D652" i="5"/>
  <c r="E652" i="5"/>
  <c r="A653" i="5"/>
  <c r="C653" i="5" s="1"/>
  <c r="B653" i="5"/>
  <c r="D653" i="5"/>
  <c r="E653" i="5"/>
  <c r="A654" i="5"/>
  <c r="C654" i="5" s="1"/>
  <c r="B654" i="5"/>
  <c r="D654" i="5"/>
  <c r="E654" i="5"/>
  <c r="A655" i="5"/>
  <c r="C655" i="5" s="1"/>
  <c r="B655" i="5"/>
  <c r="D655" i="5"/>
  <c r="E655" i="5"/>
  <c r="A656" i="5"/>
  <c r="C656" i="5" s="1"/>
  <c r="B656" i="5"/>
  <c r="D656" i="5"/>
  <c r="E656" i="5"/>
  <c r="A657" i="5"/>
  <c r="C657" i="5" s="1"/>
  <c r="B657" i="5"/>
  <c r="D657" i="5"/>
  <c r="E657" i="5"/>
  <c r="A658" i="5"/>
  <c r="C658" i="5" s="1"/>
  <c r="B658" i="5"/>
  <c r="D658" i="5"/>
  <c r="E658" i="5"/>
  <c r="A659" i="5"/>
  <c r="C659" i="5" s="1"/>
  <c r="B659" i="5"/>
  <c r="D659" i="5"/>
  <c r="E659" i="5"/>
  <c r="A660" i="5"/>
  <c r="C660" i="5" s="1"/>
  <c r="B660" i="5"/>
  <c r="D660" i="5"/>
  <c r="E660" i="5"/>
  <c r="A661" i="5"/>
  <c r="C661" i="5" s="1"/>
  <c r="B661" i="5"/>
  <c r="D661" i="5"/>
  <c r="E661" i="5"/>
  <c r="A662" i="5"/>
  <c r="C662" i="5" s="1"/>
  <c r="B662" i="5"/>
  <c r="D662" i="5"/>
  <c r="E662" i="5"/>
  <c r="A663" i="5"/>
  <c r="C663" i="5" s="1"/>
  <c r="B663" i="5"/>
  <c r="D663" i="5"/>
  <c r="E663" i="5"/>
  <c r="A664" i="5"/>
  <c r="C664" i="5" s="1"/>
  <c r="B664" i="5"/>
  <c r="D664" i="5"/>
  <c r="E664" i="5"/>
  <c r="A665" i="5"/>
  <c r="C665" i="5" s="1"/>
  <c r="B665" i="5"/>
  <c r="D665" i="5"/>
  <c r="E665" i="5"/>
  <c r="A666" i="5"/>
  <c r="C666" i="5" s="1"/>
  <c r="B666" i="5"/>
  <c r="D666" i="5"/>
  <c r="E666" i="5"/>
  <c r="A667" i="5"/>
  <c r="C667" i="5" s="1"/>
  <c r="B667" i="5"/>
  <c r="D667" i="5"/>
  <c r="E667" i="5"/>
  <c r="A668" i="5"/>
  <c r="C668" i="5" s="1"/>
  <c r="B668" i="5"/>
  <c r="D668" i="5"/>
  <c r="E668" i="5"/>
  <c r="A669" i="5"/>
  <c r="C669" i="5" s="1"/>
  <c r="B669" i="5"/>
  <c r="D669" i="5"/>
  <c r="E669" i="5"/>
  <c r="A670" i="5"/>
  <c r="C670" i="5" s="1"/>
  <c r="B670" i="5"/>
  <c r="D670" i="5"/>
  <c r="E670" i="5"/>
  <c r="A671" i="5"/>
  <c r="C671" i="5" s="1"/>
  <c r="B671" i="5"/>
  <c r="D671" i="5"/>
  <c r="E671" i="5"/>
  <c r="A672" i="5"/>
  <c r="C672" i="5" s="1"/>
  <c r="B672" i="5"/>
  <c r="D672" i="5"/>
  <c r="E672" i="5"/>
  <c r="A673" i="5"/>
  <c r="C673" i="5" s="1"/>
  <c r="B673" i="5"/>
  <c r="D673" i="5"/>
  <c r="E673" i="5"/>
  <c r="A674" i="5"/>
  <c r="C674" i="5" s="1"/>
  <c r="B674" i="5"/>
  <c r="D674" i="5"/>
  <c r="E674" i="5"/>
  <c r="A675" i="5"/>
  <c r="C675" i="5" s="1"/>
  <c r="B675" i="5"/>
  <c r="D675" i="5"/>
  <c r="E675" i="5"/>
  <c r="A676" i="5"/>
  <c r="C676" i="5" s="1"/>
  <c r="B676" i="5"/>
  <c r="D676" i="5"/>
  <c r="E676" i="5"/>
  <c r="A677" i="5"/>
  <c r="C677" i="5" s="1"/>
  <c r="B677" i="5"/>
  <c r="D677" i="5"/>
  <c r="E677" i="5"/>
  <c r="A678" i="5"/>
  <c r="C678" i="5" s="1"/>
  <c r="B678" i="5"/>
  <c r="D678" i="5"/>
  <c r="E678" i="5"/>
  <c r="A679" i="5"/>
  <c r="C679" i="5" s="1"/>
  <c r="B679" i="5"/>
  <c r="D679" i="5"/>
  <c r="E679" i="5"/>
  <c r="A680" i="5"/>
  <c r="C680" i="5" s="1"/>
  <c r="B680" i="5"/>
  <c r="D680" i="5"/>
  <c r="E680" i="5"/>
  <c r="A681" i="5"/>
  <c r="C681" i="5" s="1"/>
  <c r="B681" i="5"/>
  <c r="D681" i="5"/>
  <c r="E681" i="5"/>
  <c r="A682" i="5"/>
  <c r="C682" i="5" s="1"/>
  <c r="B682" i="5"/>
  <c r="D682" i="5"/>
  <c r="E682" i="5"/>
  <c r="A683" i="5"/>
  <c r="C683" i="5" s="1"/>
  <c r="B683" i="5"/>
  <c r="D683" i="5"/>
  <c r="E683" i="5"/>
  <c r="A684" i="5"/>
  <c r="C684" i="5" s="1"/>
  <c r="B684" i="5"/>
  <c r="D684" i="5"/>
  <c r="E684" i="5"/>
  <c r="A685" i="5"/>
  <c r="C685" i="5" s="1"/>
  <c r="B685" i="5"/>
  <c r="D685" i="5"/>
  <c r="E685" i="5"/>
  <c r="A686" i="5"/>
  <c r="C686" i="5" s="1"/>
  <c r="B686" i="5"/>
  <c r="D686" i="5"/>
  <c r="E686" i="5"/>
  <c r="A687" i="5"/>
  <c r="C687" i="5" s="1"/>
  <c r="B687" i="5"/>
  <c r="D687" i="5"/>
  <c r="E687" i="5"/>
  <c r="A688" i="5"/>
  <c r="C688" i="5" s="1"/>
  <c r="B688" i="5"/>
  <c r="D688" i="5"/>
  <c r="E688" i="5"/>
  <c r="A689" i="5"/>
  <c r="C689" i="5" s="1"/>
  <c r="B689" i="5"/>
  <c r="D689" i="5"/>
  <c r="E689" i="5"/>
  <c r="A690" i="5"/>
  <c r="C690" i="5" s="1"/>
  <c r="B690" i="5"/>
  <c r="D690" i="5"/>
  <c r="E690" i="5"/>
  <c r="A691" i="5"/>
  <c r="C691" i="5" s="1"/>
  <c r="B691" i="5"/>
  <c r="D691" i="5"/>
  <c r="E691" i="5"/>
  <c r="A692" i="5"/>
  <c r="C692" i="5" s="1"/>
  <c r="B692" i="5"/>
  <c r="D692" i="5"/>
  <c r="E692" i="5"/>
  <c r="A693" i="5"/>
  <c r="C693" i="5" s="1"/>
  <c r="B693" i="5"/>
  <c r="D693" i="5"/>
  <c r="E693" i="5"/>
  <c r="A694" i="5"/>
  <c r="C694" i="5" s="1"/>
  <c r="B694" i="5"/>
  <c r="D694" i="5"/>
  <c r="E694" i="5"/>
  <c r="A695" i="5"/>
  <c r="C695" i="5" s="1"/>
  <c r="B695" i="5"/>
  <c r="D695" i="5"/>
  <c r="E695" i="5"/>
  <c r="A696" i="5"/>
  <c r="C696" i="5" s="1"/>
  <c r="B696" i="5"/>
  <c r="D696" i="5"/>
  <c r="E696" i="5"/>
  <c r="A697" i="5"/>
  <c r="C697" i="5" s="1"/>
  <c r="B697" i="5"/>
  <c r="D697" i="5"/>
  <c r="E697" i="5"/>
  <c r="A698" i="5"/>
  <c r="C698" i="5" s="1"/>
  <c r="B698" i="5"/>
  <c r="D698" i="5"/>
  <c r="E698" i="5"/>
  <c r="A699" i="5"/>
  <c r="C699" i="5" s="1"/>
  <c r="B699" i="5"/>
  <c r="D699" i="5"/>
  <c r="E699" i="5"/>
  <c r="A700" i="5"/>
  <c r="C700" i="5" s="1"/>
  <c r="B700" i="5"/>
  <c r="D700" i="5"/>
  <c r="E700" i="5"/>
  <c r="A701" i="5"/>
  <c r="C701" i="5" s="1"/>
  <c r="B701" i="5"/>
  <c r="D701" i="5"/>
  <c r="E701" i="5"/>
  <c r="A702" i="5"/>
  <c r="C702" i="5" s="1"/>
  <c r="B702" i="5"/>
  <c r="D702" i="5"/>
  <c r="E702" i="5"/>
  <c r="A703" i="5"/>
  <c r="C703" i="5" s="1"/>
  <c r="B703" i="5"/>
  <c r="D703" i="5"/>
  <c r="E703" i="5"/>
  <c r="A704" i="5"/>
  <c r="C704" i="5" s="1"/>
  <c r="B704" i="5"/>
  <c r="D704" i="5"/>
  <c r="E704" i="5"/>
  <c r="A705" i="5"/>
  <c r="C705" i="5" s="1"/>
  <c r="B705" i="5"/>
  <c r="D705" i="5"/>
  <c r="E705" i="5"/>
  <c r="A706" i="5"/>
  <c r="C706" i="5" s="1"/>
  <c r="B706" i="5"/>
  <c r="D706" i="5"/>
  <c r="E706" i="5"/>
  <c r="A707" i="5"/>
  <c r="C707" i="5" s="1"/>
  <c r="B707" i="5"/>
  <c r="D707" i="5"/>
  <c r="E707" i="5"/>
  <c r="A708" i="5"/>
  <c r="C708" i="5" s="1"/>
  <c r="B708" i="5"/>
  <c r="D708" i="5"/>
  <c r="E708" i="5"/>
  <c r="A709" i="5"/>
  <c r="C709" i="5" s="1"/>
  <c r="B709" i="5"/>
  <c r="D709" i="5"/>
  <c r="E709" i="5"/>
  <c r="A710" i="5"/>
  <c r="C710" i="5" s="1"/>
  <c r="B710" i="5"/>
  <c r="D710" i="5"/>
  <c r="E710" i="5"/>
  <c r="A711" i="5"/>
  <c r="C711" i="5" s="1"/>
  <c r="B711" i="5"/>
  <c r="D711" i="5"/>
  <c r="E711" i="5"/>
  <c r="A712" i="5"/>
  <c r="C712" i="5" s="1"/>
  <c r="B712" i="5"/>
  <c r="D712" i="5"/>
  <c r="E712" i="5"/>
  <c r="A713" i="5"/>
  <c r="C713" i="5" s="1"/>
  <c r="B713" i="5"/>
  <c r="D713" i="5"/>
  <c r="E713" i="5"/>
  <c r="A714" i="5"/>
  <c r="C714" i="5" s="1"/>
  <c r="B714" i="5"/>
  <c r="D714" i="5"/>
  <c r="E714" i="5"/>
  <c r="A715" i="5"/>
  <c r="C715" i="5" s="1"/>
  <c r="B715" i="5"/>
  <c r="D715" i="5"/>
  <c r="E715" i="5"/>
  <c r="A716" i="5"/>
  <c r="C716" i="5" s="1"/>
  <c r="B716" i="5"/>
  <c r="D716" i="5"/>
  <c r="E716" i="5"/>
  <c r="A717" i="5"/>
  <c r="C717" i="5" s="1"/>
  <c r="B717" i="5"/>
  <c r="D717" i="5"/>
  <c r="E717" i="5"/>
  <c r="A718" i="5"/>
  <c r="C718" i="5" s="1"/>
  <c r="B718" i="5"/>
  <c r="D718" i="5"/>
  <c r="E718" i="5"/>
  <c r="A719" i="5"/>
  <c r="C719" i="5" s="1"/>
  <c r="B719" i="5"/>
  <c r="D719" i="5"/>
  <c r="E719" i="5"/>
  <c r="A720" i="5"/>
  <c r="C720" i="5" s="1"/>
  <c r="B720" i="5"/>
  <c r="D720" i="5"/>
  <c r="E720" i="5"/>
  <c r="A721" i="5"/>
  <c r="C721" i="5" s="1"/>
  <c r="B721" i="5"/>
  <c r="D721" i="5"/>
  <c r="E721" i="5"/>
  <c r="A722" i="5"/>
  <c r="C722" i="5" s="1"/>
  <c r="B722" i="5"/>
  <c r="D722" i="5"/>
  <c r="E722" i="5"/>
  <c r="A723" i="5"/>
  <c r="C723" i="5" s="1"/>
  <c r="B723" i="5"/>
  <c r="D723" i="5"/>
  <c r="E723" i="5"/>
  <c r="A724" i="5"/>
  <c r="C724" i="5" s="1"/>
  <c r="B724" i="5"/>
  <c r="D724" i="5"/>
  <c r="E724" i="5"/>
  <c r="A725" i="5"/>
  <c r="C725" i="5" s="1"/>
  <c r="B725" i="5"/>
  <c r="D725" i="5"/>
  <c r="E725" i="5"/>
  <c r="A726" i="5"/>
  <c r="C726" i="5" s="1"/>
  <c r="B726" i="5"/>
  <c r="D726" i="5"/>
  <c r="E726" i="5"/>
  <c r="A727" i="5"/>
  <c r="C727" i="5" s="1"/>
  <c r="B727" i="5"/>
  <c r="D727" i="5"/>
  <c r="E727" i="5"/>
  <c r="A728" i="5"/>
  <c r="C728" i="5" s="1"/>
  <c r="B728" i="5"/>
  <c r="D728" i="5"/>
  <c r="E728" i="5"/>
  <c r="A729" i="5"/>
  <c r="C729" i="5" s="1"/>
  <c r="B729" i="5"/>
  <c r="D729" i="5"/>
  <c r="E729" i="5"/>
  <c r="A730" i="5"/>
  <c r="C730" i="5" s="1"/>
  <c r="B730" i="5"/>
  <c r="D730" i="5"/>
  <c r="E730" i="5"/>
  <c r="A731" i="5"/>
  <c r="C731" i="5" s="1"/>
  <c r="B731" i="5"/>
  <c r="D731" i="5"/>
  <c r="E731" i="5"/>
  <c r="A732" i="5"/>
  <c r="C732" i="5" s="1"/>
  <c r="B732" i="5"/>
  <c r="D732" i="5"/>
  <c r="E732" i="5"/>
  <c r="A733" i="5"/>
  <c r="C733" i="5" s="1"/>
  <c r="B733" i="5"/>
  <c r="D733" i="5"/>
  <c r="E733" i="5"/>
  <c r="A734" i="5"/>
  <c r="C734" i="5" s="1"/>
  <c r="B734" i="5"/>
  <c r="D734" i="5"/>
  <c r="E734" i="5"/>
  <c r="A735" i="5"/>
  <c r="C735" i="5" s="1"/>
  <c r="B735" i="5"/>
  <c r="D735" i="5"/>
  <c r="E735" i="5"/>
  <c r="A736" i="5"/>
  <c r="C736" i="5" s="1"/>
  <c r="B736" i="5"/>
  <c r="D736" i="5"/>
  <c r="E736" i="5"/>
  <c r="A737" i="5"/>
  <c r="C737" i="5" s="1"/>
  <c r="B737" i="5"/>
  <c r="D737" i="5"/>
  <c r="E737" i="5"/>
  <c r="A738" i="5"/>
  <c r="C738" i="5" s="1"/>
  <c r="B738" i="5"/>
  <c r="D738" i="5"/>
  <c r="E738" i="5"/>
  <c r="A739" i="5"/>
  <c r="C739" i="5" s="1"/>
  <c r="B739" i="5"/>
  <c r="D739" i="5"/>
  <c r="E739" i="5"/>
  <c r="A740" i="5"/>
  <c r="C740" i="5" s="1"/>
  <c r="B740" i="5"/>
  <c r="D740" i="5"/>
  <c r="E740" i="5"/>
  <c r="A741" i="5"/>
  <c r="C741" i="5" s="1"/>
  <c r="B741" i="5"/>
  <c r="D741" i="5"/>
  <c r="E741" i="5"/>
  <c r="A742" i="5"/>
  <c r="C742" i="5" s="1"/>
  <c r="B742" i="5"/>
  <c r="D742" i="5"/>
  <c r="E742" i="5"/>
  <c r="A743" i="5"/>
  <c r="C743" i="5" s="1"/>
  <c r="B743" i="5"/>
  <c r="D743" i="5"/>
  <c r="E743" i="5"/>
  <c r="A744" i="5"/>
  <c r="C744" i="5" s="1"/>
  <c r="B744" i="5"/>
  <c r="D744" i="5"/>
  <c r="E744" i="5"/>
  <c r="A745" i="5"/>
  <c r="C745" i="5" s="1"/>
  <c r="B745" i="5"/>
  <c r="D745" i="5"/>
  <c r="E745" i="5"/>
  <c r="A746" i="5"/>
  <c r="C746" i="5" s="1"/>
  <c r="B746" i="5"/>
  <c r="D746" i="5"/>
  <c r="E746" i="5"/>
  <c r="A747" i="5"/>
  <c r="C747" i="5" s="1"/>
  <c r="B747" i="5"/>
  <c r="D747" i="5"/>
  <c r="E747" i="5"/>
  <c r="A748" i="5"/>
  <c r="C748" i="5" s="1"/>
  <c r="B748" i="5"/>
  <c r="D748" i="5"/>
  <c r="E748" i="5"/>
  <c r="A749" i="5"/>
  <c r="C749" i="5" s="1"/>
  <c r="B749" i="5"/>
  <c r="D749" i="5"/>
  <c r="E749" i="5"/>
  <c r="A750" i="5"/>
  <c r="C750" i="5" s="1"/>
  <c r="B750" i="5"/>
  <c r="D750" i="5"/>
  <c r="E750" i="5"/>
  <c r="A751" i="5"/>
  <c r="C751" i="5" s="1"/>
  <c r="B751" i="5"/>
  <c r="D751" i="5"/>
  <c r="E751" i="5"/>
  <c r="A752" i="5"/>
  <c r="C752" i="5" s="1"/>
  <c r="B752" i="5"/>
  <c r="D752" i="5"/>
  <c r="E752" i="5"/>
  <c r="A753" i="5"/>
  <c r="C753" i="5" s="1"/>
  <c r="B753" i="5"/>
  <c r="D753" i="5"/>
  <c r="E753" i="5"/>
  <c r="A754" i="5"/>
  <c r="C754" i="5" s="1"/>
  <c r="B754" i="5"/>
  <c r="D754" i="5"/>
  <c r="E754" i="5"/>
  <c r="A755" i="5"/>
  <c r="C755" i="5" s="1"/>
  <c r="B755" i="5"/>
  <c r="D755" i="5"/>
  <c r="E755" i="5"/>
  <c r="A756" i="5"/>
  <c r="C756" i="5" s="1"/>
  <c r="B756" i="5"/>
  <c r="D756" i="5"/>
  <c r="E756" i="5"/>
  <c r="A757" i="5"/>
  <c r="C757" i="5" s="1"/>
  <c r="B757" i="5"/>
  <c r="D757" i="5"/>
  <c r="E757" i="5"/>
  <c r="A758" i="5"/>
  <c r="C758" i="5" s="1"/>
  <c r="B758" i="5"/>
  <c r="D758" i="5"/>
  <c r="E758" i="5"/>
  <c r="A759" i="5"/>
  <c r="C759" i="5" s="1"/>
  <c r="B759" i="5"/>
  <c r="D759" i="5"/>
  <c r="E759" i="5"/>
  <c r="A760" i="5"/>
  <c r="C760" i="5" s="1"/>
  <c r="B760" i="5"/>
  <c r="D760" i="5"/>
  <c r="E760" i="5"/>
  <c r="A761" i="5"/>
  <c r="C761" i="5" s="1"/>
  <c r="B761" i="5"/>
  <c r="D761" i="5"/>
  <c r="E761" i="5"/>
  <c r="A762" i="5"/>
  <c r="C762" i="5" s="1"/>
  <c r="B762" i="5"/>
  <c r="D762" i="5"/>
  <c r="E762" i="5"/>
  <c r="A763" i="5"/>
  <c r="C763" i="5" s="1"/>
  <c r="B763" i="5"/>
  <c r="D763" i="5"/>
  <c r="E763" i="5"/>
  <c r="A764" i="5"/>
  <c r="C764" i="5" s="1"/>
  <c r="B764" i="5"/>
  <c r="D764" i="5"/>
  <c r="E764" i="5"/>
  <c r="A765" i="5"/>
  <c r="C765" i="5" s="1"/>
  <c r="B765" i="5"/>
  <c r="D765" i="5"/>
  <c r="E765" i="5"/>
  <c r="A766" i="5"/>
  <c r="C766" i="5" s="1"/>
  <c r="B766" i="5"/>
  <c r="D766" i="5"/>
  <c r="E766" i="5"/>
  <c r="A767" i="5"/>
  <c r="C767" i="5" s="1"/>
  <c r="B767" i="5"/>
  <c r="D767" i="5"/>
  <c r="E767" i="5"/>
  <c r="A768" i="5"/>
  <c r="C768" i="5" s="1"/>
  <c r="B768" i="5"/>
  <c r="D768" i="5"/>
  <c r="E768" i="5"/>
  <c r="A769" i="5"/>
  <c r="C769" i="5" s="1"/>
  <c r="B769" i="5"/>
  <c r="D769" i="5"/>
  <c r="E769" i="5"/>
  <c r="A770" i="5"/>
  <c r="C770" i="5" s="1"/>
  <c r="B770" i="5"/>
  <c r="D770" i="5"/>
  <c r="E770" i="5"/>
  <c r="A771" i="5"/>
  <c r="C771" i="5" s="1"/>
  <c r="B771" i="5"/>
  <c r="D771" i="5"/>
  <c r="E771" i="5"/>
  <c r="A772" i="5"/>
  <c r="C772" i="5" s="1"/>
  <c r="B772" i="5"/>
  <c r="D772" i="5"/>
  <c r="E772" i="5"/>
  <c r="A773" i="5"/>
  <c r="C773" i="5" s="1"/>
  <c r="B773" i="5"/>
  <c r="D773" i="5"/>
  <c r="E773" i="5"/>
  <c r="A774" i="5"/>
  <c r="C774" i="5" s="1"/>
  <c r="B774" i="5"/>
  <c r="D774" i="5"/>
  <c r="E774" i="5"/>
  <c r="A775" i="5"/>
  <c r="C775" i="5" s="1"/>
  <c r="B775" i="5"/>
  <c r="D775" i="5"/>
  <c r="E775" i="5"/>
  <c r="A776" i="5"/>
  <c r="C776" i="5" s="1"/>
  <c r="B776" i="5"/>
  <c r="D776" i="5"/>
  <c r="E776" i="5"/>
  <c r="A777" i="5"/>
  <c r="C777" i="5" s="1"/>
  <c r="B777" i="5"/>
  <c r="D777" i="5"/>
  <c r="E777" i="5"/>
  <c r="A778" i="5"/>
  <c r="C778" i="5" s="1"/>
  <c r="B778" i="5"/>
  <c r="D778" i="5"/>
  <c r="E778" i="5"/>
  <c r="A779" i="5"/>
  <c r="C779" i="5" s="1"/>
  <c r="B779" i="5"/>
  <c r="D779" i="5"/>
  <c r="E779" i="5"/>
  <c r="A780" i="5"/>
  <c r="C780" i="5" s="1"/>
  <c r="B780" i="5"/>
  <c r="D780" i="5"/>
  <c r="E780" i="5"/>
  <c r="A781" i="5"/>
  <c r="C781" i="5" s="1"/>
  <c r="B781" i="5"/>
  <c r="D781" i="5"/>
  <c r="E781" i="5"/>
  <c r="A782" i="5"/>
  <c r="C782" i="5" s="1"/>
  <c r="B782" i="5"/>
  <c r="D782" i="5"/>
  <c r="E782" i="5"/>
  <c r="A783" i="5"/>
  <c r="C783" i="5" s="1"/>
  <c r="B783" i="5"/>
  <c r="D783" i="5"/>
  <c r="E783" i="5"/>
  <c r="A784" i="5"/>
  <c r="C784" i="5" s="1"/>
  <c r="B784" i="5"/>
  <c r="D784" i="5"/>
  <c r="E784" i="5"/>
  <c r="A785" i="5"/>
  <c r="C785" i="5" s="1"/>
  <c r="B785" i="5"/>
  <c r="D785" i="5"/>
  <c r="E785" i="5"/>
  <c r="A786" i="5"/>
  <c r="C786" i="5" s="1"/>
  <c r="B786" i="5"/>
  <c r="D786" i="5"/>
  <c r="E786" i="5"/>
  <c r="A787" i="5"/>
  <c r="C787" i="5" s="1"/>
  <c r="B787" i="5"/>
  <c r="D787" i="5"/>
  <c r="E787" i="5"/>
  <c r="A788" i="5"/>
  <c r="C788" i="5" s="1"/>
  <c r="B788" i="5"/>
  <c r="D788" i="5"/>
  <c r="E788" i="5"/>
  <c r="A789" i="5"/>
  <c r="C789" i="5" s="1"/>
  <c r="B789" i="5"/>
  <c r="D789" i="5"/>
  <c r="E789" i="5"/>
  <c r="A790" i="5"/>
  <c r="C790" i="5" s="1"/>
  <c r="B790" i="5"/>
  <c r="D790" i="5"/>
  <c r="E790" i="5"/>
  <c r="A791" i="5"/>
  <c r="C791" i="5" s="1"/>
  <c r="B791" i="5"/>
  <c r="D791" i="5"/>
  <c r="E791" i="5"/>
  <c r="A792" i="5"/>
  <c r="C792" i="5" s="1"/>
  <c r="B792" i="5"/>
  <c r="D792" i="5"/>
  <c r="E792" i="5"/>
  <c r="A793" i="5"/>
  <c r="C793" i="5" s="1"/>
  <c r="B793" i="5"/>
  <c r="D793" i="5"/>
  <c r="E793" i="5"/>
  <c r="A794" i="5"/>
  <c r="C794" i="5" s="1"/>
  <c r="B794" i="5"/>
  <c r="D794" i="5"/>
  <c r="E794" i="5"/>
  <c r="A795" i="5"/>
  <c r="C795" i="5" s="1"/>
  <c r="B795" i="5"/>
  <c r="D795" i="5"/>
  <c r="E795" i="5"/>
  <c r="A796" i="5"/>
  <c r="C796" i="5" s="1"/>
  <c r="B796" i="5"/>
  <c r="D796" i="5"/>
  <c r="E796" i="5"/>
  <c r="A797" i="5"/>
  <c r="C797" i="5" s="1"/>
  <c r="B797" i="5"/>
  <c r="D797" i="5"/>
  <c r="E797" i="5"/>
  <c r="A798" i="5"/>
  <c r="C798" i="5" s="1"/>
  <c r="B798" i="5"/>
  <c r="D798" i="5"/>
  <c r="E798" i="5"/>
  <c r="A799" i="5"/>
  <c r="C799" i="5" s="1"/>
  <c r="B799" i="5"/>
  <c r="D799" i="5"/>
  <c r="E799" i="5"/>
  <c r="A800" i="5"/>
  <c r="C800" i="5" s="1"/>
  <c r="B800" i="5"/>
  <c r="D800" i="5"/>
  <c r="E800" i="5"/>
  <c r="A801" i="5"/>
  <c r="C801" i="5" s="1"/>
  <c r="B801" i="5"/>
  <c r="D801" i="5"/>
  <c r="E801" i="5"/>
  <c r="A802" i="5"/>
  <c r="C802" i="5" s="1"/>
  <c r="B802" i="5"/>
  <c r="D802" i="5"/>
  <c r="E802" i="5"/>
  <c r="A803" i="5"/>
  <c r="C803" i="5" s="1"/>
  <c r="B803" i="5"/>
  <c r="D803" i="5"/>
  <c r="E803" i="5"/>
  <c r="A804" i="5"/>
  <c r="C804" i="5" s="1"/>
  <c r="B804" i="5"/>
  <c r="D804" i="5"/>
  <c r="E804" i="5"/>
  <c r="A805" i="5"/>
  <c r="C805" i="5" s="1"/>
  <c r="B805" i="5"/>
  <c r="D805" i="5"/>
  <c r="E805" i="5"/>
  <c r="A806" i="5"/>
  <c r="C806" i="5" s="1"/>
  <c r="B806" i="5"/>
  <c r="D806" i="5"/>
  <c r="E806" i="5"/>
  <c r="A807" i="5"/>
  <c r="C807" i="5" s="1"/>
  <c r="B807" i="5"/>
  <c r="D807" i="5"/>
  <c r="E807" i="5"/>
  <c r="A808" i="5"/>
  <c r="C808" i="5" s="1"/>
  <c r="B808" i="5"/>
  <c r="D808" i="5"/>
  <c r="E808" i="5"/>
  <c r="A809" i="5"/>
  <c r="C809" i="5" s="1"/>
  <c r="B809" i="5"/>
  <c r="D809" i="5"/>
  <c r="E809" i="5"/>
  <c r="A810" i="5"/>
  <c r="C810" i="5" s="1"/>
  <c r="B810" i="5"/>
  <c r="D810" i="5"/>
  <c r="E810" i="5"/>
  <c r="A811" i="5"/>
  <c r="C811" i="5" s="1"/>
  <c r="B811" i="5"/>
  <c r="D811" i="5"/>
  <c r="E811" i="5"/>
  <c r="A812" i="5"/>
  <c r="C812" i="5" s="1"/>
  <c r="B812" i="5"/>
  <c r="D812" i="5"/>
  <c r="E812" i="5"/>
  <c r="A813" i="5"/>
  <c r="C813" i="5" s="1"/>
  <c r="B813" i="5"/>
  <c r="D813" i="5"/>
  <c r="E813" i="5"/>
  <c r="A814" i="5"/>
  <c r="C814" i="5" s="1"/>
  <c r="B814" i="5"/>
  <c r="D814" i="5"/>
  <c r="E814" i="5"/>
  <c r="A815" i="5"/>
  <c r="C815" i="5" s="1"/>
  <c r="B815" i="5"/>
  <c r="D815" i="5"/>
  <c r="E815" i="5"/>
  <c r="A816" i="5"/>
  <c r="C816" i="5" s="1"/>
  <c r="B816" i="5"/>
  <c r="D816" i="5"/>
  <c r="E816" i="5"/>
  <c r="A817" i="5"/>
  <c r="C817" i="5" s="1"/>
  <c r="B817" i="5"/>
  <c r="D817" i="5"/>
  <c r="E817" i="5"/>
  <c r="A818" i="5"/>
  <c r="C818" i="5" s="1"/>
  <c r="B818" i="5"/>
  <c r="D818" i="5"/>
  <c r="E818" i="5"/>
  <c r="A819" i="5"/>
  <c r="C819" i="5" s="1"/>
  <c r="B819" i="5"/>
  <c r="D819" i="5"/>
  <c r="E819" i="5"/>
  <c r="A820" i="5"/>
  <c r="C820" i="5" s="1"/>
  <c r="B820" i="5"/>
  <c r="D820" i="5"/>
  <c r="E820" i="5"/>
  <c r="A821" i="5"/>
  <c r="C821" i="5" s="1"/>
  <c r="B821" i="5"/>
  <c r="D821" i="5"/>
  <c r="E821" i="5"/>
  <c r="A822" i="5"/>
  <c r="C822" i="5" s="1"/>
  <c r="B822" i="5"/>
  <c r="D822" i="5"/>
  <c r="E822" i="5"/>
  <c r="A823" i="5"/>
  <c r="C823" i="5" s="1"/>
  <c r="B823" i="5"/>
  <c r="D823" i="5"/>
  <c r="E823" i="5"/>
  <c r="A824" i="5"/>
  <c r="C824" i="5" s="1"/>
  <c r="B824" i="5"/>
  <c r="D824" i="5"/>
  <c r="E824" i="5"/>
  <c r="A825" i="5"/>
  <c r="C825" i="5" s="1"/>
  <c r="B825" i="5"/>
  <c r="D825" i="5"/>
  <c r="E825" i="5"/>
  <c r="A826" i="5"/>
  <c r="C826" i="5" s="1"/>
  <c r="B826" i="5"/>
  <c r="D826" i="5"/>
  <c r="E826" i="5"/>
  <c r="A827" i="5"/>
  <c r="C827" i="5" s="1"/>
  <c r="B827" i="5"/>
  <c r="D827" i="5"/>
  <c r="E827" i="5"/>
  <c r="A828" i="5"/>
  <c r="C828" i="5" s="1"/>
  <c r="B828" i="5"/>
  <c r="D828" i="5"/>
  <c r="E828" i="5"/>
  <c r="A829" i="5"/>
  <c r="C829" i="5" s="1"/>
  <c r="B829" i="5"/>
  <c r="D829" i="5"/>
  <c r="E829" i="5"/>
  <c r="A830" i="5"/>
  <c r="C830" i="5" s="1"/>
  <c r="B830" i="5"/>
  <c r="D830" i="5"/>
  <c r="E830" i="5"/>
  <c r="A831" i="5"/>
  <c r="C831" i="5" s="1"/>
  <c r="B831" i="5"/>
  <c r="D831" i="5"/>
  <c r="E831" i="5"/>
  <c r="A832" i="5"/>
  <c r="C832" i="5" s="1"/>
  <c r="B832" i="5"/>
  <c r="D832" i="5"/>
  <c r="E832" i="5"/>
  <c r="A833" i="5"/>
  <c r="C833" i="5" s="1"/>
  <c r="B833" i="5"/>
  <c r="D833" i="5"/>
  <c r="E833" i="5"/>
  <c r="A834" i="5"/>
  <c r="C834" i="5" s="1"/>
  <c r="B834" i="5"/>
  <c r="D834" i="5"/>
  <c r="E834" i="5"/>
  <c r="A835" i="5"/>
  <c r="C835" i="5" s="1"/>
  <c r="B835" i="5"/>
  <c r="D835" i="5"/>
  <c r="E835" i="5"/>
  <c r="A836" i="5"/>
  <c r="C836" i="5" s="1"/>
  <c r="B836" i="5"/>
  <c r="D836" i="5"/>
  <c r="E836" i="5"/>
  <c r="A837" i="5"/>
  <c r="C837" i="5" s="1"/>
  <c r="B837" i="5"/>
  <c r="D837" i="5"/>
  <c r="E837" i="5"/>
  <c r="A838" i="5"/>
  <c r="C838" i="5" s="1"/>
  <c r="B838" i="5"/>
  <c r="D838" i="5"/>
  <c r="E838" i="5"/>
  <c r="A839" i="5"/>
  <c r="C839" i="5" s="1"/>
  <c r="B839" i="5"/>
  <c r="D839" i="5"/>
  <c r="E839" i="5"/>
  <c r="A840" i="5"/>
  <c r="C840" i="5" s="1"/>
  <c r="B840" i="5"/>
  <c r="D840" i="5"/>
  <c r="E840" i="5"/>
  <c r="A841" i="5"/>
  <c r="C841" i="5" s="1"/>
  <c r="B841" i="5"/>
  <c r="D841" i="5"/>
  <c r="E841" i="5"/>
  <c r="A842" i="5"/>
  <c r="C842" i="5" s="1"/>
  <c r="B842" i="5"/>
  <c r="D842" i="5"/>
  <c r="E842" i="5"/>
  <c r="A843" i="5"/>
  <c r="C843" i="5" s="1"/>
  <c r="B843" i="5"/>
  <c r="D843" i="5"/>
  <c r="E843" i="5"/>
  <c r="A844" i="5"/>
  <c r="C844" i="5" s="1"/>
  <c r="B844" i="5"/>
  <c r="D844" i="5"/>
  <c r="E844" i="5"/>
  <c r="A845" i="5"/>
  <c r="C845" i="5" s="1"/>
  <c r="B845" i="5"/>
  <c r="D845" i="5"/>
  <c r="E845" i="5"/>
  <c r="A846" i="5"/>
  <c r="C846" i="5" s="1"/>
  <c r="B846" i="5"/>
  <c r="D846" i="5"/>
  <c r="E846" i="5"/>
  <c r="A847" i="5"/>
  <c r="C847" i="5" s="1"/>
  <c r="B847" i="5"/>
  <c r="D847" i="5"/>
  <c r="E847" i="5"/>
  <c r="A848" i="5"/>
  <c r="C848" i="5" s="1"/>
  <c r="B848" i="5"/>
  <c r="D848" i="5"/>
  <c r="E848" i="5"/>
  <c r="A849" i="5"/>
  <c r="C849" i="5" s="1"/>
  <c r="B849" i="5"/>
  <c r="D849" i="5"/>
  <c r="E849" i="5"/>
  <c r="A850" i="5"/>
  <c r="C850" i="5" s="1"/>
  <c r="B850" i="5"/>
  <c r="D850" i="5"/>
  <c r="E850" i="5"/>
  <c r="A851" i="5"/>
  <c r="C851" i="5" s="1"/>
  <c r="B851" i="5"/>
  <c r="D851" i="5"/>
  <c r="E851" i="5"/>
  <c r="A852" i="5"/>
  <c r="C852" i="5" s="1"/>
  <c r="B852" i="5"/>
  <c r="D852" i="5"/>
  <c r="E852" i="5"/>
  <c r="A853" i="5"/>
  <c r="C853" i="5" s="1"/>
  <c r="B853" i="5"/>
  <c r="D853" i="5"/>
  <c r="E853" i="5"/>
  <c r="A854" i="5"/>
  <c r="C854" i="5" s="1"/>
  <c r="B854" i="5"/>
  <c r="D854" i="5"/>
  <c r="E854" i="5"/>
  <c r="A855" i="5"/>
  <c r="C855" i="5" s="1"/>
  <c r="B855" i="5"/>
  <c r="D855" i="5"/>
  <c r="E855" i="5"/>
  <c r="A856" i="5"/>
  <c r="C856" i="5" s="1"/>
  <c r="B856" i="5"/>
  <c r="D856" i="5"/>
  <c r="E856" i="5"/>
  <c r="A857" i="5"/>
  <c r="C857" i="5" s="1"/>
  <c r="B857" i="5"/>
  <c r="D857" i="5"/>
  <c r="E857" i="5"/>
  <c r="A858" i="5"/>
  <c r="C858" i="5" s="1"/>
  <c r="B858" i="5"/>
  <c r="D858" i="5"/>
  <c r="E858" i="5"/>
  <c r="A859" i="5"/>
  <c r="C859" i="5" s="1"/>
  <c r="B859" i="5"/>
  <c r="D859" i="5"/>
  <c r="E859" i="5"/>
  <c r="A860" i="5"/>
  <c r="C860" i="5" s="1"/>
  <c r="B860" i="5"/>
  <c r="D860" i="5"/>
  <c r="E860" i="5"/>
  <c r="A861" i="5"/>
  <c r="C861" i="5" s="1"/>
  <c r="B861" i="5"/>
  <c r="D861" i="5"/>
  <c r="E861" i="5"/>
  <c r="A862" i="5"/>
  <c r="C862" i="5" s="1"/>
  <c r="B862" i="5"/>
  <c r="D862" i="5"/>
  <c r="E862" i="5"/>
  <c r="A863" i="5"/>
  <c r="C863" i="5" s="1"/>
  <c r="B863" i="5"/>
  <c r="D863" i="5"/>
  <c r="E863" i="5"/>
  <c r="A864" i="5"/>
  <c r="C864" i="5" s="1"/>
  <c r="B864" i="5"/>
  <c r="D864" i="5"/>
  <c r="E864" i="5"/>
  <c r="A865" i="5"/>
  <c r="C865" i="5" s="1"/>
  <c r="B865" i="5"/>
  <c r="D865" i="5"/>
  <c r="E865" i="5"/>
  <c r="A866" i="5"/>
  <c r="C866" i="5" s="1"/>
  <c r="B866" i="5"/>
  <c r="D866" i="5"/>
  <c r="E866" i="5"/>
  <c r="A867" i="5"/>
  <c r="C867" i="5" s="1"/>
  <c r="B867" i="5"/>
  <c r="D867" i="5"/>
  <c r="E867" i="5"/>
  <c r="A868" i="5"/>
  <c r="C868" i="5" s="1"/>
  <c r="B868" i="5"/>
  <c r="D868" i="5"/>
  <c r="E868" i="5"/>
  <c r="A869" i="5"/>
  <c r="C869" i="5" s="1"/>
  <c r="B869" i="5"/>
  <c r="D869" i="5"/>
  <c r="E869" i="5"/>
  <c r="A870" i="5"/>
  <c r="C870" i="5" s="1"/>
  <c r="B870" i="5"/>
  <c r="D870" i="5"/>
  <c r="E870" i="5"/>
  <c r="A871" i="5"/>
  <c r="C871" i="5" s="1"/>
  <c r="B871" i="5"/>
  <c r="D871" i="5"/>
  <c r="E871" i="5"/>
  <c r="A872" i="5"/>
  <c r="C872" i="5" s="1"/>
  <c r="B872" i="5"/>
  <c r="D872" i="5"/>
  <c r="E872" i="5"/>
  <c r="A873" i="5"/>
  <c r="C873" i="5" s="1"/>
  <c r="B873" i="5"/>
  <c r="D873" i="5"/>
  <c r="E873" i="5"/>
  <c r="A874" i="5"/>
  <c r="C874" i="5" s="1"/>
  <c r="B874" i="5"/>
  <c r="D874" i="5"/>
  <c r="E874" i="5"/>
  <c r="A875" i="5"/>
  <c r="C875" i="5" s="1"/>
  <c r="B875" i="5"/>
  <c r="D875" i="5"/>
  <c r="E875" i="5"/>
  <c r="A876" i="5"/>
  <c r="C876" i="5" s="1"/>
  <c r="B876" i="5"/>
  <c r="D876" i="5"/>
  <c r="E876" i="5"/>
  <c r="A877" i="5"/>
  <c r="C877" i="5" s="1"/>
  <c r="B877" i="5"/>
  <c r="D877" i="5"/>
  <c r="E877" i="5"/>
  <c r="A878" i="5"/>
  <c r="C878" i="5" s="1"/>
  <c r="B878" i="5"/>
  <c r="D878" i="5"/>
  <c r="E878" i="5"/>
  <c r="A879" i="5"/>
  <c r="C879" i="5" s="1"/>
  <c r="B879" i="5"/>
  <c r="D879" i="5"/>
  <c r="E879" i="5"/>
  <c r="A880" i="5"/>
  <c r="C880" i="5" s="1"/>
  <c r="B880" i="5"/>
  <c r="D880" i="5"/>
  <c r="E880" i="5"/>
  <c r="A881" i="5"/>
  <c r="C881" i="5" s="1"/>
  <c r="B881" i="5"/>
  <c r="D881" i="5"/>
  <c r="E881" i="5"/>
  <c r="A882" i="5"/>
  <c r="C882" i="5" s="1"/>
  <c r="B882" i="5"/>
  <c r="D882" i="5"/>
  <c r="E882" i="5"/>
  <c r="A883" i="5"/>
  <c r="C883" i="5" s="1"/>
  <c r="B883" i="5"/>
  <c r="D883" i="5"/>
  <c r="E883" i="5"/>
  <c r="A884" i="5"/>
  <c r="C884" i="5" s="1"/>
  <c r="B884" i="5"/>
  <c r="D884" i="5"/>
  <c r="E884" i="5"/>
  <c r="A885" i="5"/>
  <c r="C885" i="5" s="1"/>
  <c r="B885" i="5"/>
  <c r="D885" i="5"/>
  <c r="E885" i="5"/>
  <c r="A886" i="5"/>
  <c r="C886" i="5" s="1"/>
  <c r="B886" i="5"/>
  <c r="D886" i="5"/>
  <c r="E886" i="5"/>
  <c r="A887" i="5"/>
  <c r="C887" i="5" s="1"/>
  <c r="B887" i="5"/>
  <c r="D887" i="5"/>
  <c r="E887" i="5"/>
  <c r="A888" i="5"/>
  <c r="C888" i="5" s="1"/>
  <c r="B888" i="5"/>
  <c r="D888" i="5"/>
  <c r="E888" i="5"/>
  <c r="A889" i="5"/>
  <c r="C889" i="5" s="1"/>
  <c r="B889" i="5"/>
  <c r="D889" i="5"/>
  <c r="E889" i="5"/>
  <c r="A890" i="5"/>
  <c r="C890" i="5" s="1"/>
  <c r="B890" i="5"/>
  <c r="D890" i="5"/>
  <c r="E890" i="5"/>
  <c r="A891" i="5"/>
  <c r="C891" i="5" s="1"/>
  <c r="B891" i="5"/>
  <c r="D891" i="5"/>
  <c r="E891" i="5"/>
  <c r="A892" i="5"/>
  <c r="C892" i="5" s="1"/>
  <c r="B892" i="5"/>
  <c r="D892" i="5"/>
  <c r="E892" i="5"/>
  <c r="A893" i="5"/>
  <c r="C893" i="5" s="1"/>
  <c r="B893" i="5"/>
  <c r="D893" i="5"/>
  <c r="E893" i="5"/>
  <c r="A894" i="5"/>
  <c r="C894" i="5" s="1"/>
  <c r="B894" i="5"/>
  <c r="D894" i="5"/>
  <c r="E894" i="5"/>
  <c r="A895" i="5"/>
  <c r="C895" i="5" s="1"/>
  <c r="B895" i="5"/>
  <c r="D895" i="5"/>
  <c r="E895" i="5"/>
  <c r="A896" i="5"/>
  <c r="C896" i="5" s="1"/>
  <c r="B896" i="5"/>
  <c r="D896" i="5"/>
  <c r="E896" i="5"/>
  <c r="A897" i="5"/>
  <c r="C897" i="5" s="1"/>
  <c r="B897" i="5"/>
  <c r="D897" i="5"/>
  <c r="E897" i="5"/>
  <c r="A898" i="5"/>
  <c r="C898" i="5" s="1"/>
  <c r="B898" i="5"/>
  <c r="D898" i="5"/>
  <c r="E898" i="5"/>
  <c r="A899" i="5"/>
  <c r="C899" i="5" s="1"/>
  <c r="B899" i="5"/>
  <c r="D899" i="5"/>
  <c r="E899" i="5"/>
  <c r="A900" i="5"/>
  <c r="C900" i="5" s="1"/>
  <c r="B900" i="5"/>
  <c r="D900" i="5"/>
  <c r="E900" i="5"/>
  <c r="A901" i="5"/>
  <c r="C901" i="5" s="1"/>
  <c r="B901" i="5"/>
  <c r="D901" i="5"/>
  <c r="E901" i="5"/>
  <c r="A902" i="5"/>
  <c r="C902" i="5" s="1"/>
  <c r="B902" i="5"/>
  <c r="D902" i="5"/>
  <c r="E902" i="5"/>
  <c r="A903" i="5"/>
  <c r="C903" i="5" s="1"/>
  <c r="B903" i="5"/>
  <c r="D903" i="5"/>
  <c r="E903" i="5"/>
  <c r="A904" i="5"/>
  <c r="C904" i="5" s="1"/>
  <c r="B904" i="5"/>
  <c r="D904" i="5"/>
  <c r="E904" i="5"/>
  <c r="A905" i="5"/>
  <c r="C905" i="5" s="1"/>
  <c r="B905" i="5"/>
  <c r="D905" i="5"/>
  <c r="E905" i="5"/>
  <c r="A906" i="5"/>
  <c r="C906" i="5" s="1"/>
  <c r="B906" i="5"/>
  <c r="D906" i="5"/>
  <c r="E906" i="5"/>
  <c r="A907" i="5"/>
  <c r="C907" i="5" s="1"/>
  <c r="B907" i="5"/>
  <c r="D907" i="5"/>
  <c r="E907" i="5"/>
  <c r="A908" i="5"/>
  <c r="C908" i="5" s="1"/>
  <c r="B908" i="5"/>
  <c r="D908" i="5"/>
  <c r="E908" i="5"/>
  <c r="A909" i="5"/>
  <c r="C909" i="5" s="1"/>
  <c r="B909" i="5"/>
  <c r="D909" i="5"/>
  <c r="E909" i="5"/>
  <c r="A910" i="5"/>
  <c r="C910" i="5" s="1"/>
  <c r="B910" i="5"/>
  <c r="D910" i="5"/>
  <c r="E910" i="5"/>
  <c r="A911" i="5"/>
  <c r="C911" i="5" s="1"/>
  <c r="B911" i="5"/>
  <c r="D911" i="5"/>
  <c r="E911" i="5"/>
  <c r="A912" i="5"/>
  <c r="C912" i="5" s="1"/>
  <c r="B912" i="5"/>
  <c r="D912" i="5"/>
  <c r="E912" i="5"/>
  <c r="A913" i="5"/>
  <c r="C913" i="5" s="1"/>
  <c r="B913" i="5"/>
  <c r="D913" i="5"/>
  <c r="E913" i="5"/>
  <c r="A914" i="5"/>
  <c r="C914" i="5" s="1"/>
  <c r="B914" i="5"/>
  <c r="D914" i="5"/>
  <c r="E914" i="5"/>
  <c r="A915" i="5"/>
  <c r="C915" i="5" s="1"/>
  <c r="B915" i="5"/>
  <c r="D915" i="5"/>
  <c r="E915" i="5"/>
  <c r="A916" i="5"/>
  <c r="C916" i="5" s="1"/>
  <c r="B916" i="5"/>
  <c r="D916" i="5"/>
  <c r="E916" i="5"/>
  <c r="A917" i="5"/>
  <c r="C917" i="5" s="1"/>
  <c r="B917" i="5"/>
  <c r="D917" i="5"/>
  <c r="E917" i="5"/>
  <c r="A918" i="5"/>
  <c r="C918" i="5" s="1"/>
  <c r="B918" i="5"/>
  <c r="D918" i="5"/>
  <c r="E918" i="5"/>
  <c r="A919" i="5"/>
  <c r="C919" i="5" s="1"/>
  <c r="B919" i="5"/>
  <c r="D919" i="5"/>
  <c r="E919" i="5"/>
  <c r="A920" i="5"/>
  <c r="C920" i="5" s="1"/>
  <c r="B920" i="5"/>
  <c r="D920" i="5"/>
  <c r="E920" i="5"/>
  <c r="A921" i="5"/>
  <c r="C921" i="5" s="1"/>
  <c r="B921" i="5"/>
  <c r="D921" i="5"/>
  <c r="E921" i="5"/>
  <c r="A922" i="5"/>
  <c r="C922" i="5" s="1"/>
  <c r="B922" i="5"/>
  <c r="D922" i="5"/>
  <c r="E922" i="5"/>
  <c r="A923" i="5"/>
  <c r="C923" i="5" s="1"/>
  <c r="B923" i="5"/>
  <c r="D923" i="5"/>
  <c r="E923" i="5"/>
  <c r="A924" i="5"/>
  <c r="C924" i="5" s="1"/>
  <c r="B924" i="5"/>
  <c r="D924" i="5"/>
  <c r="E924" i="5"/>
  <c r="A925" i="5"/>
  <c r="C925" i="5" s="1"/>
  <c r="B925" i="5"/>
  <c r="D925" i="5"/>
  <c r="E925" i="5"/>
  <c r="A926" i="5"/>
  <c r="C926" i="5" s="1"/>
  <c r="B926" i="5"/>
  <c r="D926" i="5"/>
  <c r="E926" i="5"/>
  <c r="A927" i="5"/>
  <c r="C927" i="5" s="1"/>
  <c r="B927" i="5"/>
  <c r="D927" i="5"/>
  <c r="E927" i="5"/>
  <c r="A928" i="5"/>
  <c r="C928" i="5" s="1"/>
  <c r="B928" i="5"/>
  <c r="D928" i="5"/>
  <c r="E928" i="5"/>
  <c r="A929" i="5"/>
  <c r="C929" i="5" s="1"/>
  <c r="B929" i="5"/>
  <c r="D929" i="5"/>
  <c r="E929" i="5"/>
  <c r="A930" i="5"/>
  <c r="C930" i="5" s="1"/>
  <c r="B930" i="5"/>
  <c r="D930" i="5"/>
  <c r="E930" i="5"/>
  <c r="A931" i="5"/>
  <c r="C931" i="5" s="1"/>
  <c r="B931" i="5"/>
  <c r="D931" i="5"/>
  <c r="E931" i="5"/>
  <c r="A932" i="5"/>
  <c r="C932" i="5" s="1"/>
  <c r="B932" i="5"/>
  <c r="D932" i="5"/>
  <c r="E932" i="5"/>
  <c r="A933" i="5"/>
  <c r="C933" i="5" s="1"/>
  <c r="B933" i="5"/>
  <c r="D933" i="5"/>
  <c r="E933" i="5"/>
  <c r="A934" i="5"/>
  <c r="C934" i="5" s="1"/>
  <c r="B934" i="5"/>
  <c r="D934" i="5"/>
  <c r="E934" i="5"/>
  <c r="A935" i="5"/>
  <c r="C935" i="5" s="1"/>
  <c r="B935" i="5"/>
  <c r="D935" i="5"/>
  <c r="E935" i="5"/>
  <c r="A936" i="5"/>
  <c r="C936" i="5" s="1"/>
  <c r="B936" i="5"/>
  <c r="D936" i="5"/>
  <c r="E936" i="5"/>
  <c r="A937" i="5"/>
  <c r="C937" i="5" s="1"/>
  <c r="B937" i="5"/>
  <c r="D937" i="5"/>
  <c r="E937" i="5"/>
  <c r="A938" i="5"/>
  <c r="C938" i="5" s="1"/>
  <c r="B938" i="5"/>
  <c r="D938" i="5"/>
  <c r="E938" i="5"/>
  <c r="A939" i="5"/>
  <c r="C939" i="5" s="1"/>
  <c r="B939" i="5"/>
  <c r="D939" i="5"/>
  <c r="E939" i="5"/>
  <c r="A940" i="5"/>
  <c r="C940" i="5" s="1"/>
  <c r="B940" i="5"/>
  <c r="D940" i="5"/>
  <c r="E940" i="5"/>
  <c r="A941" i="5"/>
  <c r="C941" i="5" s="1"/>
  <c r="B941" i="5"/>
  <c r="D941" i="5"/>
  <c r="E941" i="5"/>
  <c r="A942" i="5"/>
  <c r="C942" i="5" s="1"/>
  <c r="B942" i="5"/>
  <c r="D942" i="5"/>
  <c r="E942" i="5"/>
  <c r="A943" i="5"/>
  <c r="C943" i="5" s="1"/>
  <c r="B943" i="5"/>
  <c r="D943" i="5"/>
  <c r="E943" i="5"/>
  <c r="A944" i="5"/>
  <c r="C944" i="5" s="1"/>
  <c r="B944" i="5"/>
  <c r="D944" i="5"/>
  <c r="E944" i="5"/>
  <c r="A945" i="5"/>
  <c r="C945" i="5" s="1"/>
  <c r="B945" i="5"/>
  <c r="D945" i="5"/>
  <c r="E945" i="5"/>
  <c r="A946" i="5"/>
  <c r="C946" i="5" s="1"/>
  <c r="B946" i="5"/>
  <c r="D946" i="5"/>
  <c r="E946" i="5"/>
  <c r="A947" i="5"/>
  <c r="C947" i="5" s="1"/>
  <c r="B947" i="5"/>
  <c r="D947" i="5"/>
  <c r="E947" i="5"/>
  <c r="A948" i="5"/>
  <c r="C948" i="5" s="1"/>
  <c r="B948" i="5"/>
  <c r="D948" i="5"/>
  <c r="E948" i="5"/>
  <c r="A949" i="5"/>
  <c r="C949" i="5" s="1"/>
  <c r="B949" i="5"/>
  <c r="D949" i="5"/>
  <c r="E949" i="5"/>
  <c r="A950" i="5"/>
  <c r="C950" i="5" s="1"/>
  <c r="B950" i="5"/>
  <c r="D950" i="5"/>
  <c r="E950" i="5"/>
  <c r="A951" i="5"/>
  <c r="C951" i="5" s="1"/>
  <c r="B951" i="5"/>
  <c r="D951" i="5"/>
  <c r="E951" i="5"/>
  <c r="A952" i="5"/>
  <c r="C952" i="5" s="1"/>
  <c r="B952" i="5"/>
  <c r="D952" i="5"/>
  <c r="E952" i="5"/>
  <c r="A953" i="5"/>
  <c r="C953" i="5" s="1"/>
  <c r="B953" i="5"/>
  <c r="D953" i="5"/>
  <c r="E953" i="5"/>
  <c r="A954" i="5"/>
  <c r="C954" i="5" s="1"/>
  <c r="B954" i="5"/>
  <c r="D954" i="5"/>
  <c r="E954" i="5"/>
  <c r="A955" i="5"/>
  <c r="C955" i="5" s="1"/>
  <c r="B955" i="5"/>
  <c r="D955" i="5"/>
  <c r="E955" i="5"/>
  <c r="A956" i="5"/>
  <c r="C956" i="5" s="1"/>
  <c r="B956" i="5"/>
  <c r="D956" i="5"/>
  <c r="E956" i="5"/>
  <c r="A957" i="5"/>
  <c r="C957" i="5" s="1"/>
  <c r="B957" i="5"/>
  <c r="D957" i="5"/>
  <c r="E957" i="5"/>
  <c r="A958" i="5"/>
  <c r="C958" i="5" s="1"/>
  <c r="B958" i="5"/>
  <c r="D958" i="5"/>
  <c r="E958" i="5"/>
  <c r="A959" i="5"/>
  <c r="C959" i="5" s="1"/>
  <c r="B959" i="5"/>
  <c r="D959" i="5"/>
  <c r="E959" i="5"/>
  <c r="A960" i="5"/>
  <c r="C960" i="5" s="1"/>
  <c r="B960" i="5"/>
  <c r="D960" i="5"/>
  <c r="E960" i="5"/>
  <c r="A961" i="5"/>
  <c r="C961" i="5" s="1"/>
  <c r="B961" i="5"/>
  <c r="D961" i="5"/>
  <c r="E961" i="5"/>
  <c r="A962" i="5"/>
  <c r="C962" i="5" s="1"/>
  <c r="B962" i="5"/>
  <c r="D962" i="5"/>
  <c r="E962" i="5"/>
  <c r="A963" i="5"/>
  <c r="C963" i="5" s="1"/>
  <c r="B963" i="5"/>
  <c r="D963" i="5"/>
  <c r="E963" i="5"/>
  <c r="A964" i="5"/>
  <c r="C964" i="5" s="1"/>
  <c r="B964" i="5"/>
  <c r="D964" i="5"/>
  <c r="E964" i="5"/>
  <c r="A965" i="5"/>
  <c r="C965" i="5" s="1"/>
  <c r="B965" i="5"/>
  <c r="D965" i="5"/>
  <c r="E965" i="5"/>
  <c r="A966" i="5"/>
  <c r="C966" i="5" s="1"/>
  <c r="B966" i="5"/>
  <c r="D966" i="5"/>
  <c r="E966" i="5"/>
  <c r="A967" i="5"/>
  <c r="C967" i="5" s="1"/>
  <c r="B967" i="5"/>
  <c r="D967" i="5"/>
  <c r="E967" i="5"/>
  <c r="A968" i="5"/>
  <c r="C968" i="5" s="1"/>
  <c r="B968" i="5"/>
  <c r="D968" i="5"/>
  <c r="E968" i="5"/>
  <c r="A969" i="5"/>
  <c r="C969" i="5" s="1"/>
  <c r="B969" i="5"/>
  <c r="D969" i="5"/>
  <c r="E969" i="5"/>
  <c r="A970" i="5"/>
  <c r="C970" i="5" s="1"/>
  <c r="B970" i="5"/>
  <c r="D970" i="5"/>
  <c r="E970" i="5"/>
  <c r="A971" i="5"/>
  <c r="C971" i="5" s="1"/>
  <c r="B971" i="5"/>
  <c r="D971" i="5"/>
  <c r="E971" i="5"/>
  <c r="A972" i="5"/>
  <c r="C972" i="5" s="1"/>
  <c r="B972" i="5"/>
  <c r="D972" i="5"/>
  <c r="E972" i="5"/>
  <c r="A973" i="5"/>
  <c r="C973" i="5" s="1"/>
  <c r="B973" i="5"/>
  <c r="D973" i="5"/>
  <c r="E973" i="5"/>
  <c r="A974" i="5"/>
  <c r="C974" i="5" s="1"/>
  <c r="B974" i="5"/>
  <c r="D974" i="5"/>
  <c r="E974" i="5"/>
  <c r="A975" i="5"/>
  <c r="C975" i="5" s="1"/>
  <c r="B975" i="5"/>
  <c r="D975" i="5"/>
  <c r="E975" i="5"/>
  <c r="A976" i="5"/>
  <c r="C976" i="5" s="1"/>
  <c r="B976" i="5"/>
  <c r="D976" i="5"/>
  <c r="E976" i="5"/>
  <c r="A977" i="5"/>
  <c r="C977" i="5" s="1"/>
  <c r="B977" i="5"/>
  <c r="D977" i="5"/>
  <c r="E977" i="5"/>
  <c r="A978" i="5"/>
  <c r="C978" i="5" s="1"/>
  <c r="B978" i="5"/>
  <c r="D978" i="5"/>
  <c r="E978" i="5"/>
  <c r="A979" i="5"/>
  <c r="C979" i="5" s="1"/>
  <c r="B979" i="5"/>
  <c r="D979" i="5"/>
  <c r="E979" i="5"/>
  <c r="A980" i="5"/>
  <c r="C980" i="5" s="1"/>
  <c r="B980" i="5"/>
  <c r="D980" i="5"/>
  <c r="E980" i="5"/>
  <c r="A981" i="5"/>
  <c r="C981" i="5" s="1"/>
  <c r="B981" i="5"/>
  <c r="D981" i="5"/>
  <c r="E981" i="5"/>
  <c r="A982" i="5"/>
  <c r="C982" i="5" s="1"/>
  <c r="B982" i="5"/>
  <c r="D982" i="5"/>
  <c r="E982" i="5"/>
  <c r="A983" i="5"/>
  <c r="C983" i="5" s="1"/>
  <c r="B983" i="5"/>
  <c r="D983" i="5"/>
  <c r="E983" i="5"/>
  <c r="A984" i="5"/>
  <c r="C984" i="5" s="1"/>
  <c r="B984" i="5"/>
  <c r="D984" i="5"/>
  <c r="E984" i="5"/>
  <c r="A985" i="5"/>
  <c r="C985" i="5" s="1"/>
  <c r="B985" i="5"/>
  <c r="D985" i="5"/>
  <c r="E985" i="5"/>
  <c r="A986" i="5"/>
  <c r="C986" i="5" s="1"/>
  <c r="B986" i="5"/>
  <c r="D986" i="5"/>
  <c r="E986" i="5"/>
  <c r="A987" i="5"/>
  <c r="C987" i="5" s="1"/>
  <c r="B987" i="5"/>
  <c r="D987" i="5"/>
  <c r="E987" i="5"/>
  <c r="A988" i="5"/>
  <c r="C988" i="5" s="1"/>
  <c r="B988" i="5"/>
  <c r="D988" i="5"/>
  <c r="E988" i="5"/>
  <c r="A989" i="5"/>
  <c r="C989" i="5" s="1"/>
  <c r="B989" i="5"/>
  <c r="D989" i="5"/>
  <c r="E989" i="5"/>
  <c r="A990" i="5"/>
  <c r="C990" i="5" s="1"/>
  <c r="B990" i="5"/>
  <c r="D990" i="5"/>
  <c r="E990" i="5"/>
  <c r="A991" i="5"/>
  <c r="C991" i="5" s="1"/>
  <c r="B991" i="5"/>
  <c r="D991" i="5"/>
  <c r="E991" i="5"/>
  <c r="A992" i="5"/>
  <c r="C992" i="5" s="1"/>
  <c r="B992" i="5"/>
  <c r="D992" i="5"/>
  <c r="E992" i="5"/>
  <c r="A993" i="5"/>
  <c r="C993" i="5" s="1"/>
  <c r="B993" i="5"/>
  <c r="D993" i="5"/>
  <c r="E993" i="5"/>
  <c r="A994" i="5"/>
  <c r="C994" i="5" s="1"/>
  <c r="B994" i="5"/>
  <c r="D994" i="5"/>
  <c r="E994" i="5"/>
  <c r="A995" i="5"/>
  <c r="C995" i="5" s="1"/>
  <c r="B995" i="5"/>
  <c r="D995" i="5"/>
  <c r="E995" i="5"/>
  <c r="A996" i="5"/>
  <c r="C996" i="5" s="1"/>
  <c r="B996" i="5"/>
  <c r="D996" i="5"/>
  <c r="E996" i="5"/>
  <c r="A997" i="5"/>
  <c r="C997" i="5" s="1"/>
  <c r="B997" i="5"/>
  <c r="D997" i="5"/>
  <c r="E997" i="5"/>
  <c r="A998" i="5"/>
  <c r="C998" i="5" s="1"/>
  <c r="B998" i="5"/>
  <c r="D998" i="5"/>
  <c r="E998" i="5"/>
  <c r="A999" i="5"/>
  <c r="C999" i="5" s="1"/>
  <c r="B999" i="5"/>
  <c r="D999" i="5"/>
  <c r="E999" i="5"/>
  <c r="A1000" i="5"/>
  <c r="C1000" i="5" s="1"/>
  <c r="B1000" i="5"/>
  <c r="D1000" i="5"/>
  <c r="E1000" i="5"/>
  <c r="A1001" i="5"/>
  <c r="C1001" i="5" s="1"/>
  <c r="B1001" i="5"/>
  <c r="D1001" i="5"/>
  <c r="E1001" i="5"/>
  <c r="A1002" i="5"/>
  <c r="C1002" i="5" s="1"/>
  <c r="B1002" i="5"/>
  <c r="D1002" i="5"/>
  <c r="E1002" i="5"/>
  <c r="A1003" i="5"/>
  <c r="C1003" i="5" s="1"/>
  <c r="B1003" i="5"/>
  <c r="D1003" i="5"/>
  <c r="E1003" i="5"/>
  <c r="A1004" i="5"/>
  <c r="C1004" i="5" s="1"/>
  <c r="B1004" i="5"/>
  <c r="D1004" i="5"/>
  <c r="E1004" i="5"/>
  <c r="A1005" i="5"/>
  <c r="C1005" i="5" s="1"/>
  <c r="B1005" i="5"/>
  <c r="D1005" i="5"/>
  <c r="E1005" i="5"/>
  <c r="A1006" i="5"/>
  <c r="C1006" i="5" s="1"/>
  <c r="B1006" i="5"/>
  <c r="D1006" i="5"/>
  <c r="E1006" i="5"/>
  <c r="A1007" i="5"/>
  <c r="C1007" i="5" s="1"/>
  <c r="B1007" i="5"/>
  <c r="D1007" i="5"/>
  <c r="E1007" i="5"/>
  <c r="A1008" i="5"/>
  <c r="C1008" i="5" s="1"/>
  <c r="B1008" i="5"/>
  <c r="D1008" i="5"/>
  <c r="E1008" i="5"/>
  <c r="A1009" i="5"/>
  <c r="C1009" i="5" s="1"/>
  <c r="B1009" i="5"/>
  <c r="D1009" i="5"/>
  <c r="E1009" i="5"/>
  <c r="A1010" i="5"/>
  <c r="C1010" i="5" s="1"/>
  <c r="B1010" i="5"/>
  <c r="D1010" i="5"/>
  <c r="E1010" i="5"/>
  <c r="A1011" i="5"/>
  <c r="C1011" i="5" s="1"/>
  <c r="B1011" i="5"/>
  <c r="D1011" i="5"/>
  <c r="E1011" i="5"/>
  <c r="A1012" i="5"/>
  <c r="C1012" i="5" s="1"/>
  <c r="B1012" i="5"/>
  <c r="D1012" i="5"/>
  <c r="E1012" i="5"/>
  <c r="A1013" i="5"/>
  <c r="C1013" i="5" s="1"/>
  <c r="B1013" i="5"/>
  <c r="D1013" i="5"/>
  <c r="E1013" i="5"/>
  <c r="A1014" i="5"/>
  <c r="C1014" i="5" s="1"/>
  <c r="B1014" i="5"/>
  <c r="D1014" i="5"/>
  <c r="E1014" i="5"/>
  <c r="A1015" i="5"/>
  <c r="C1015" i="5" s="1"/>
  <c r="B1015" i="5"/>
  <c r="D1015" i="5"/>
  <c r="E1015" i="5"/>
  <c r="A1016" i="5"/>
  <c r="C1016" i="5" s="1"/>
  <c r="B1016" i="5"/>
  <c r="D1016" i="5"/>
  <c r="E1016" i="5"/>
  <c r="A1017" i="5"/>
  <c r="C1017" i="5" s="1"/>
  <c r="B1017" i="5"/>
  <c r="D1017" i="5"/>
  <c r="E1017" i="5"/>
  <c r="A1018" i="5"/>
  <c r="C1018" i="5" s="1"/>
  <c r="B1018" i="5"/>
  <c r="D1018" i="5"/>
  <c r="E1018" i="5"/>
  <c r="A1019" i="5"/>
  <c r="C1019" i="5" s="1"/>
  <c r="B1019" i="5"/>
  <c r="D1019" i="5"/>
  <c r="E1019" i="5"/>
  <c r="A1020" i="5"/>
  <c r="C1020" i="5" s="1"/>
  <c r="B1020" i="5"/>
  <c r="D1020" i="5"/>
  <c r="E1020" i="5"/>
  <c r="A1021" i="5"/>
  <c r="C1021" i="5" s="1"/>
  <c r="B1021" i="5"/>
  <c r="D1021" i="5"/>
  <c r="E1021" i="5"/>
  <c r="A1022" i="5"/>
  <c r="C1022" i="5" s="1"/>
  <c r="B1022" i="5"/>
  <c r="D1022" i="5"/>
  <c r="E1022" i="5"/>
  <c r="A1023" i="5"/>
  <c r="C1023" i="5" s="1"/>
  <c r="B1023" i="5"/>
  <c r="D1023" i="5"/>
  <c r="E1023" i="5"/>
  <c r="A1024" i="5"/>
  <c r="C1024" i="5" s="1"/>
  <c r="B1024" i="5"/>
  <c r="D1024" i="5"/>
  <c r="E1024" i="5"/>
  <c r="A1025" i="5"/>
  <c r="C1025" i="5" s="1"/>
  <c r="B1025" i="5"/>
  <c r="D1025" i="5"/>
  <c r="E1025" i="5"/>
  <c r="A1026" i="5"/>
  <c r="C1026" i="5" s="1"/>
  <c r="B1026" i="5"/>
  <c r="D1026" i="5"/>
  <c r="E1026" i="5"/>
  <c r="A1027" i="5"/>
  <c r="C1027" i="5" s="1"/>
  <c r="B1027" i="5"/>
  <c r="D1027" i="5"/>
  <c r="E1027" i="5"/>
  <c r="A1028" i="5"/>
  <c r="C1028" i="5" s="1"/>
  <c r="B1028" i="5"/>
  <c r="D1028" i="5"/>
  <c r="E1028" i="5"/>
  <c r="A1029" i="5"/>
  <c r="C1029" i="5" s="1"/>
  <c r="B1029" i="5"/>
  <c r="D1029" i="5"/>
  <c r="E1029" i="5"/>
  <c r="A1030" i="5"/>
  <c r="C1030" i="5" s="1"/>
  <c r="B1030" i="5"/>
  <c r="D1030" i="5"/>
  <c r="E1030" i="5"/>
  <c r="A1031" i="5"/>
  <c r="C1031" i="5" s="1"/>
  <c r="B1031" i="5"/>
  <c r="D1031" i="5"/>
  <c r="E1031" i="5"/>
  <c r="A1032" i="5"/>
  <c r="C1032" i="5" s="1"/>
  <c r="B1032" i="5"/>
  <c r="D1032" i="5"/>
  <c r="E1032" i="5"/>
  <c r="A1033" i="5"/>
  <c r="C1033" i="5" s="1"/>
  <c r="B1033" i="5"/>
  <c r="D1033" i="5"/>
  <c r="E1033" i="5"/>
  <c r="A1034" i="5"/>
  <c r="C1034" i="5" s="1"/>
  <c r="B1034" i="5"/>
  <c r="D1034" i="5"/>
  <c r="E1034" i="5"/>
  <c r="A1035" i="5"/>
  <c r="C1035" i="5" s="1"/>
  <c r="B1035" i="5"/>
  <c r="D1035" i="5"/>
  <c r="E1035" i="5"/>
  <c r="A1036" i="5"/>
  <c r="C1036" i="5" s="1"/>
  <c r="B1036" i="5"/>
  <c r="D1036" i="5"/>
  <c r="E1036" i="5"/>
  <c r="A1037" i="5"/>
  <c r="C1037" i="5" s="1"/>
  <c r="B1037" i="5"/>
  <c r="D1037" i="5"/>
  <c r="E1037" i="5"/>
  <c r="A1038" i="5"/>
  <c r="C1038" i="5" s="1"/>
  <c r="B1038" i="5"/>
  <c r="D1038" i="5"/>
  <c r="E1038" i="5"/>
  <c r="A1039" i="5"/>
  <c r="C1039" i="5" s="1"/>
  <c r="B1039" i="5"/>
  <c r="D1039" i="5"/>
  <c r="E1039" i="5"/>
  <c r="A1040" i="5"/>
  <c r="C1040" i="5" s="1"/>
  <c r="B1040" i="5"/>
  <c r="D1040" i="5"/>
  <c r="E1040" i="5"/>
  <c r="A1041" i="5"/>
  <c r="C1041" i="5" s="1"/>
  <c r="B1041" i="5"/>
  <c r="D1041" i="5"/>
  <c r="E1041" i="5"/>
  <c r="A1042" i="5"/>
  <c r="C1042" i="5" s="1"/>
  <c r="B1042" i="5"/>
  <c r="D1042" i="5"/>
  <c r="E1042" i="5"/>
  <c r="A1043" i="5"/>
  <c r="C1043" i="5" s="1"/>
  <c r="B1043" i="5"/>
  <c r="D1043" i="5"/>
  <c r="E1043" i="5"/>
  <c r="A1044" i="5"/>
  <c r="C1044" i="5" s="1"/>
  <c r="B1044" i="5"/>
  <c r="D1044" i="5"/>
  <c r="E1044" i="5"/>
  <c r="A1045" i="5"/>
  <c r="C1045" i="5" s="1"/>
  <c r="B1045" i="5"/>
  <c r="D1045" i="5"/>
  <c r="E1045" i="5"/>
  <c r="A1046" i="5"/>
  <c r="C1046" i="5" s="1"/>
  <c r="B1046" i="5"/>
  <c r="D1046" i="5"/>
  <c r="E1046" i="5"/>
  <c r="A1047" i="5"/>
  <c r="C1047" i="5" s="1"/>
  <c r="B1047" i="5"/>
  <c r="D1047" i="5"/>
  <c r="E1047" i="5"/>
  <c r="A1048" i="5"/>
  <c r="C1048" i="5" s="1"/>
  <c r="B1048" i="5"/>
  <c r="D1048" i="5"/>
  <c r="E1048" i="5"/>
  <c r="A1049" i="5"/>
  <c r="C1049" i="5" s="1"/>
  <c r="B1049" i="5"/>
  <c r="D1049" i="5"/>
  <c r="E1049" i="5"/>
  <c r="A1050" i="5"/>
  <c r="C1050" i="5" s="1"/>
  <c r="B1050" i="5"/>
  <c r="D1050" i="5"/>
  <c r="E1050" i="5"/>
  <c r="A1051" i="5"/>
  <c r="C1051" i="5" s="1"/>
  <c r="B1051" i="5"/>
  <c r="D1051" i="5"/>
  <c r="E1051" i="5"/>
  <c r="A1052" i="5"/>
  <c r="C1052" i="5" s="1"/>
  <c r="B1052" i="5"/>
  <c r="D1052" i="5"/>
  <c r="E1052" i="5"/>
  <c r="A1053" i="5"/>
  <c r="C1053" i="5" s="1"/>
  <c r="B1053" i="5"/>
  <c r="D1053" i="5"/>
  <c r="E1053" i="5"/>
  <c r="A1054" i="5"/>
  <c r="C1054" i="5" s="1"/>
  <c r="B1054" i="5"/>
  <c r="D1054" i="5"/>
  <c r="E1054" i="5"/>
  <c r="A1055" i="5"/>
  <c r="C1055" i="5" s="1"/>
  <c r="B1055" i="5"/>
  <c r="D1055" i="5"/>
  <c r="E1055" i="5"/>
  <c r="A1056" i="5"/>
  <c r="C1056" i="5" s="1"/>
  <c r="B1056" i="5"/>
  <c r="D1056" i="5"/>
  <c r="E1056" i="5"/>
  <c r="A1057" i="5"/>
  <c r="C1057" i="5" s="1"/>
  <c r="B1057" i="5"/>
  <c r="D1057" i="5"/>
  <c r="E1057" i="5"/>
  <c r="A1058" i="5"/>
  <c r="C1058" i="5" s="1"/>
  <c r="B1058" i="5"/>
  <c r="D1058" i="5"/>
  <c r="E1058" i="5"/>
  <c r="A1059" i="5"/>
  <c r="C1059" i="5" s="1"/>
  <c r="B1059" i="5"/>
  <c r="D1059" i="5"/>
  <c r="E1059" i="5"/>
  <c r="A1060" i="5"/>
  <c r="C1060" i="5" s="1"/>
  <c r="B1060" i="5"/>
  <c r="D1060" i="5"/>
  <c r="E1060" i="5"/>
  <c r="A1061" i="5"/>
  <c r="C1061" i="5" s="1"/>
  <c r="B1061" i="5"/>
  <c r="D1061" i="5"/>
  <c r="E1061" i="5"/>
  <c r="A1062" i="5"/>
  <c r="C1062" i="5" s="1"/>
  <c r="B1062" i="5"/>
  <c r="D1062" i="5"/>
  <c r="E1062" i="5"/>
  <c r="A1063" i="5"/>
  <c r="C1063" i="5" s="1"/>
  <c r="B1063" i="5"/>
  <c r="D1063" i="5"/>
  <c r="E1063" i="5"/>
  <c r="A1064" i="5"/>
  <c r="C1064" i="5" s="1"/>
  <c r="B1064" i="5"/>
  <c r="D1064" i="5"/>
  <c r="E1064" i="5"/>
  <c r="A1065" i="5"/>
  <c r="C1065" i="5" s="1"/>
  <c r="B1065" i="5"/>
  <c r="D1065" i="5"/>
  <c r="E1065" i="5"/>
  <c r="A1066" i="5"/>
  <c r="C1066" i="5" s="1"/>
  <c r="B1066" i="5"/>
  <c r="D1066" i="5"/>
  <c r="E1066" i="5"/>
  <c r="A1067" i="5"/>
  <c r="C1067" i="5" s="1"/>
  <c r="B1067" i="5"/>
  <c r="D1067" i="5"/>
  <c r="E1067" i="5"/>
  <c r="A1068" i="5"/>
  <c r="C1068" i="5" s="1"/>
  <c r="B1068" i="5"/>
  <c r="D1068" i="5"/>
  <c r="E1068" i="5"/>
  <c r="A1069" i="5"/>
  <c r="C1069" i="5" s="1"/>
  <c r="B1069" i="5"/>
  <c r="D1069" i="5"/>
  <c r="E1069" i="5"/>
  <c r="A1070" i="5"/>
  <c r="C1070" i="5" s="1"/>
  <c r="B1070" i="5"/>
  <c r="D1070" i="5"/>
  <c r="E1070" i="5"/>
  <c r="A1071" i="5"/>
  <c r="C1071" i="5" s="1"/>
  <c r="B1071" i="5"/>
  <c r="D1071" i="5"/>
  <c r="E1071" i="5"/>
  <c r="A1072" i="5"/>
  <c r="C1072" i="5" s="1"/>
  <c r="B1072" i="5"/>
  <c r="D1072" i="5"/>
  <c r="E1072" i="5"/>
  <c r="A1073" i="5"/>
  <c r="C1073" i="5" s="1"/>
  <c r="B1073" i="5"/>
  <c r="D1073" i="5"/>
  <c r="E1073" i="5"/>
  <c r="A1074" i="5"/>
  <c r="C1074" i="5" s="1"/>
  <c r="B1074" i="5"/>
  <c r="D1074" i="5"/>
  <c r="E1074" i="5"/>
  <c r="A1075" i="5"/>
  <c r="C1075" i="5" s="1"/>
  <c r="B1075" i="5"/>
  <c r="D1075" i="5"/>
  <c r="E1075" i="5"/>
  <c r="A1076" i="5"/>
  <c r="C1076" i="5" s="1"/>
  <c r="B1076" i="5"/>
  <c r="D1076" i="5"/>
  <c r="E1076" i="5"/>
  <c r="A1077" i="5"/>
  <c r="C1077" i="5" s="1"/>
  <c r="B1077" i="5"/>
  <c r="D1077" i="5"/>
  <c r="E1077" i="5"/>
  <c r="A1078" i="5"/>
  <c r="C1078" i="5" s="1"/>
  <c r="B1078" i="5"/>
  <c r="D1078" i="5"/>
  <c r="E1078" i="5"/>
  <c r="A1079" i="5"/>
  <c r="C1079" i="5" s="1"/>
  <c r="B1079" i="5"/>
  <c r="D1079" i="5"/>
  <c r="E1079" i="5"/>
  <c r="A1080" i="5"/>
  <c r="C1080" i="5" s="1"/>
  <c r="B1080" i="5"/>
  <c r="D1080" i="5"/>
  <c r="E1080" i="5"/>
  <c r="A1081" i="5"/>
  <c r="C1081" i="5" s="1"/>
  <c r="B1081" i="5"/>
  <c r="D1081" i="5"/>
  <c r="E1081" i="5"/>
  <c r="A1082" i="5"/>
  <c r="C1082" i="5" s="1"/>
  <c r="B1082" i="5"/>
  <c r="D1082" i="5"/>
  <c r="E1082" i="5"/>
  <c r="A1083" i="5"/>
  <c r="C1083" i="5" s="1"/>
  <c r="B1083" i="5"/>
  <c r="D1083" i="5"/>
  <c r="E1083" i="5"/>
  <c r="A1084" i="5"/>
  <c r="C1084" i="5" s="1"/>
  <c r="B1084" i="5"/>
  <c r="D1084" i="5"/>
  <c r="E1084" i="5"/>
  <c r="A1085" i="5"/>
  <c r="C1085" i="5" s="1"/>
  <c r="B1085" i="5"/>
  <c r="D1085" i="5"/>
  <c r="E1085" i="5"/>
  <c r="A1086" i="5"/>
  <c r="C1086" i="5" s="1"/>
  <c r="B1086" i="5"/>
  <c r="D1086" i="5"/>
  <c r="E1086" i="5"/>
  <c r="A1087" i="5"/>
  <c r="C1087" i="5" s="1"/>
  <c r="B1087" i="5"/>
  <c r="D1087" i="5"/>
  <c r="E1087" i="5"/>
  <c r="A1088" i="5"/>
  <c r="C1088" i="5" s="1"/>
  <c r="B1088" i="5"/>
  <c r="D1088" i="5"/>
  <c r="E1088" i="5"/>
  <c r="A1089" i="5"/>
  <c r="C1089" i="5" s="1"/>
  <c r="B1089" i="5"/>
  <c r="D1089" i="5"/>
  <c r="E1089" i="5"/>
  <c r="A1090" i="5"/>
  <c r="C1090" i="5" s="1"/>
  <c r="B1090" i="5"/>
  <c r="D1090" i="5"/>
  <c r="E1090" i="5"/>
  <c r="A1091" i="5"/>
  <c r="C1091" i="5" s="1"/>
  <c r="B1091" i="5"/>
  <c r="D1091" i="5"/>
  <c r="E1091" i="5"/>
  <c r="A1092" i="5"/>
  <c r="C1092" i="5" s="1"/>
  <c r="B1092" i="5"/>
  <c r="D1092" i="5"/>
  <c r="E1092" i="5"/>
  <c r="A1093" i="5"/>
  <c r="C1093" i="5" s="1"/>
  <c r="B1093" i="5"/>
  <c r="D1093" i="5"/>
  <c r="E1093" i="5"/>
  <c r="A1094" i="5"/>
  <c r="C1094" i="5" s="1"/>
  <c r="B1094" i="5"/>
  <c r="D1094" i="5"/>
  <c r="E1094" i="5"/>
  <c r="A1095" i="5"/>
  <c r="C1095" i="5" s="1"/>
  <c r="B1095" i="5"/>
  <c r="D1095" i="5"/>
  <c r="E1095" i="5"/>
  <c r="A1096" i="5"/>
  <c r="C1096" i="5" s="1"/>
  <c r="B1096" i="5"/>
  <c r="D1096" i="5"/>
  <c r="E1096" i="5"/>
  <c r="A1097" i="5"/>
  <c r="C1097" i="5" s="1"/>
  <c r="B1097" i="5"/>
  <c r="D1097" i="5"/>
  <c r="E1097" i="5"/>
  <c r="A1098" i="5"/>
  <c r="C1098" i="5" s="1"/>
  <c r="B1098" i="5"/>
  <c r="D1098" i="5"/>
  <c r="E1098" i="5"/>
  <c r="A1099" i="5"/>
  <c r="C1099" i="5" s="1"/>
  <c r="B1099" i="5"/>
  <c r="D1099" i="5"/>
  <c r="E1099" i="5"/>
  <c r="A1100" i="5"/>
  <c r="C1100" i="5" s="1"/>
  <c r="B1100" i="5"/>
  <c r="D1100" i="5"/>
  <c r="E1100" i="5"/>
  <c r="A1101" i="5"/>
  <c r="C1101" i="5" s="1"/>
  <c r="B1101" i="5"/>
  <c r="D1101" i="5"/>
  <c r="E1101" i="5"/>
  <c r="A1102" i="5"/>
  <c r="C1102" i="5" s="1"/>
  <c r="B1102" i="5"/>
  <c r="D1102" i="5"/>
  <c r="E1102" i="5"/>
  <c r="A1103" i="5"/>
  <c r="C1103" i="5" s="1"/>
  <c r="B1103" i="5"/>
  <c r="D1103" i="5"/>
  <c r="E1103" i="5"/>
  <c r="A1104" i="5"/>
  <c r="C1104" i="5" s="1"/>
  <c r="B1104" i="5"/>
  <c r="D1104" i="5"/>
  <c r="E1104" i="5"/>
  <c r="A1105" i="5"/>
  <c r="C1105" i="5" s="1"/>
  <c r="B1105" i="5"/>
  <c r="D1105" i="5"/>
  <c r="E1105" i="5"/>
  <c r="A1106" i="5"/>
  <c r="C1106" i="5" s="1"/>
  <c r="B1106" i="5"/>
  <c r="D1106" i="5"/>
  <c r="E1106" i="5"/>
  <c r="A1107" i="5"/>
  <c r="C1107" i="5" s="1"/>
  <c r="B1107" i="5"/>
  <c r="D1107" i="5"/>
  <c r="E1107" i="5"/>
  <c r="A1108" i="5"/>
  <c r="C1108" i="5" s="1"/>
  <c r="B1108" i="5"/>
  <c r="D1108" i="5"/>
  <c r="E1108" i="5"/>
  <c r="A1109" i="5"/>
  <c r="C1109" i="5" s="1"/>
  <c r="B1109" i="5"/>
  <c r="D1109" i="5"/>
  <c r="E1109" i="5"/>
  <c r="A1110" i="5"/>
  <c r="C1110" i="5" s="1"/>
  <c r="B1110" i="5"/>
  <c r="D1110" i="5"/>
  <c r="E1110" i="5"/>
  <c r="A1111" i="5"/>
  <c r="C1111" i="5" s="1"/>
  <c r="B1111" i="5"/>
  <c r="D1111" i="5"/>
  <c r="E1111" i="5"/>
  <c r="A1112" i="5"/>
  <c r="C1112" i="5" s="1"/>
  <c r="B1112" i="5"/>
  <c r="D1112" i="5"/>
  <c r="E1112" i="5"/>
  <c r="A1113" i="5"/>
  <c r="C1113" i="5" s="1"/>
  <c r="B1113" i="5"/>
  <c r="D1113" i="5"/>
  <c r="E1113" i="5"/>
  <c r="A1114" i="5"/>
  <c r="C1114" i="5" s="1"/>
  <c r="B1114" i="5"/>
  <c r="D1114" i="5"/>
  <c r="E1114" i="5"/>
  <c r="A1115" i="5"/>
  <c r="C1115" i="5" s="1"/>
  <c r="B1115" i="5"/>
  <c r="D1115" i="5"/>
  <c r="E1115" i="5"/>
  <c r="A1116" i="5"/>
  <c r="C1116" i="5" s="1"/>
  <c r="B1116" i="5"/>
  <c r="D1116" i="5"/>
  <c r="E1116" i="5"/>
  <c r="A1117" i="5"/>
  <c r="C1117" i="5" s="1"/>
  <c r="B1117" i="5"/>
  <c r="D1117" i="5"/>
  <c r="E1117" i="5"/>
  <c r="A1118" i="5"/>
  <c r="C1118" i="5" s="1"/>
  <c r="B1118" i="5"/>
  <c r="D1118" i="5"/>
  <c r="E1118" i="5"/>
  <c r="A1119" i="5"/>
  <c r="C1119" i="5" s="1"/>
  <c r="B1119" i="5"/>
  <c r="D1119" i="5"/>
  <c r="E1119" i="5"/>
  <c r="A1120" i="5"/>
  <c r="C1120" i="5" s="1"/>
  <c r="B1120" i="5"/>
  <c r="D1120" i="5"/>
  <c r="E1120" i="5"/>
  <c r="A1121" i="5"/>
  <c r="C1121" i="5" s="1"/>
  <c r="B1121" i="5"/>
  <c r="D1121" i="5"/>
  <c r="E1121" i="5"/>
  <c r="A1122" i="5"/>
  <c r="C1122" i="5" s="1"/>
  <c r="B1122" i="5"/>
  <c r="D1122" i="5"/>
  <c r="E1122" i="5"/>
  <c r="A1123" i="5"/>
  <c r="C1123" i="5" s="1"/>
  <c r="B1123" i="5"/>
  <c r="D1123" i="5"/>
  <c r="E1123" i="5"/>
  <c r="A1124" i="5"/>
  <c r="C1124" i="5" s="1"/>
  <c r="B1124" i="5"/>
  <c r="D1124" i="5"/>
  <c r="E1124" i="5"/>
  <c r="A1125" i="5"/>
  <c r="C1125" i="5" s="1"/>
  <c r="B1125" i="5"/>
  <c r="D1125" i="5"/>
  <c r="E1125" i="5"/>
  <c r="A1126" i="5"/>
  <c r="C1126" i="5" s="1"/>
  <c r="B1126" i="5"/>
  <c r="D1126" i="5"/>
  <c r="E1126" i="5"/>
  <c r="A1127" i="5"/>
  <c r="C1127" i="5" s="1"/>
  <c r="B1127" i="5"/>
  <c r="D1127" i="5"/>
  <c r="E1127" i="5"/>
  <c r="A1128" i="5"/>
  <c r="C1128" i="5" s="1"/>
  <c r="B1128" i="5"/>
  <c r="D1128" i="5"/>
  <c r="E1128" i="5"/>
  <c r="A1129" i="5"/>
  <c r="C1129" i="5" s="1"/>
  <c r="B1129" i="5"/>
  <c r="D1129" i="5"/>
  <c r="E1129" i="5"/>
  <c r="A1130" i="5"/>
  <c r="C1130" i="5" s="1"/>
  <c r="B1130" i="5"/>
  <c r="D1130" i="5"/>
  <c r="E1130" i="5"/>
  <c r="A1131" i="5"/>
  <c r="C1131" i="5" s="1"/>
  <c r="B1131" i="5"/>
  <c r="D1131" i="5"/>
  <c r="E1131" i="5"/>
  <c r="A1132" i="5"/>
  <c r="C1132" i="5" s="1"/>
  <c r="B1132" i="5"/>
  <c r="D1132" i="5"/>
  <c r="E1132" i="5"/>
  <c r="A1133" i="5"/>
  <c r="C1133" i="5" s="1"/>
  <c r="B1133" i="5"/>
  <c r="D1133" i="5"/>
  <c r="E1133" i="5"/>
  <c r="A1134" i="5"/>
  <c r="C1134" i="5" s="1"/>
  <c r="B1134" i="5"/>
  <c r="D1134" i="5"/>
  <c r="E1134" i="5"/>
  <c r="A1135" i="5"/>
  <c r="C1135" i="5" s="1"/>
  <c r="B1135" i="5"/>
  <c r="D1135" i="5"/>
  <c r="E1135" i="5"/>
  <c r="A1136" i="5"/>
  <c r="C1136" i="5" s="1"/>
  <c r="B1136" i="5"/>
  <c r="D1136" i="5"/>
  <c r="E1136" i="5"/>
  <c r="A1137" i="5"/>
  <c r="C1137" i="5" s="1"/>
  <c r="B1137" i="5"/>
  <c r="D1137" i="5"/>
  <c r="E1137" i="5"/>
  <c r="A1138" i="5"/>
  <c r="C1138" i="5" s="1"/>
  <c r="B1138" i="5"/>
  <c r="D1138" i="5"/>
  <c r="E1138" i="5"/>
  <c r="A1139" i="5"/>
  <c r="C1139" i="5" s="1"/>
  <c r="B1139" i="5"/>
  <c r="D1139" i="5"/>
  <c r="E1139" i="5"/>
  <c r="A1140" i="5"/>
  <c r="C1140" i="5" s="1"/>
  <c r="B1140" i="5"/>
  <c r="D1140" i="5"/>
  <c r="E1140" i="5"/>
  <c r="A1141" i="5"/>
  <c r="C1141" i="5" s="1"/>
  <c r="B1141" i="5"/>
  <c r="D1141" i="5"/>
  <c r="E1141" i="5"/>
  <c r="A1142" i="5"/>
  <c r="C1142" i="5" s="1"/>
  <c r="B1142" i="5"/>
  <c r="D1142" i="5"/>
  <c r="E1142" i="5"/>
  <c r="A1143" i="5"/>
  <c r="C1143" i="5" s="1"/>
  <c r="B1143" i="5"/>
  <c r="D1143" i="5"/>
  <c r="E1143" i="5"/>
  <c r="A1144" i="5"/>
  <c r="C1144" i="5" s="1"/>
  <c r="B1144" i="5"/>
  <c r="D1144" i="5"/>
  <c r="E1144" i="5"/>
  <c r="A1145" i="5"/>
  <c r="C1145" i="5" s="1"/>
  <c r="B1145" i="5"/>
  <c r="D1145" i="5"/>
  <c r="E1145" i="5"/>
  <c r="A1146" i="5"/>
  <c r="C1146" i="5" s="1"/>
  <c r="B1146" i="5"/>
  <c r="D1146" i="5"/>
  <c r="E1146" i="5"/>
  <c r="A1147" i="5"/>
  <c r="C1147" i="5" s="1"/>
  <c r="B1147" i="5"/>
  <c r="D1147" i="5"/>
  <c r="E1147" i="5"/>
  <c r="A1148" i="5"/>
  <c r="C1148" i="5" s="1"/>
  <c r="B1148" i="5"/>
  <c r="D1148" i="5"/>
  <c r="E1148" i="5"/>
  <c r="A1149" i="5"/>
  <c r="C1149" i="5" s="1"/>
  <c r="B1149" i="5"/>
  <c r="D1149" i="5"/>
  <c r="E1149" i="5"/>
  <c r="A1150" i="5"/>
  <c r="C1150" i="5" s="1"/>
  <c r="B1150" i="5"/>
  <c r="D1150" i="5"/>
  <c r="E1150" i="5"/>
  <c r="A1151" i="5"/>
  <c r="C1151" i="5" s="1"/>
  <c r="B1151" i="5"/>
  <c r="D1151" i="5"/>
  <c r="E1151" i="5"/>
  <c r="A1152" i="5"/>
  <c r="C1152" i="5" s="1"/>
  <c r="B1152" i="5"/>
  <c r="D1152" i="5"/>
  <c r="E1152" i="5"/>
  <c r="A1153" i="5"/>
  <c r="C1153" i="5" s="1"/>
  <c r="B1153" i="5"/>
  <c r="D1153" i="5"/>
  <c r="E1153" i="5"/>
  <c r="A1154" i="5"/>
  <c r="C1154" i="5" s="1"/>
  <c r="B1154" i="5"/>
  <c r="D1154" i="5"/>
  <c r="E1154" i="5"/>
  <c r="A1155" i="5"/>
  <c r="C1155" i="5" s="1"/>
  <c r="B1155" i="5"/>
  <c r="D1155" i="5"/>
  <c r="E1155" i="5"/>
  <c r="A1156" i="5"/>
  <c r="C1156" i="5" s="1"/>
  <c r="B1156" i="5"/>
  <c r="D1156" i="5"/>
  <c r="E1156" i="5"/>
  <c r="A1157" i="5"/>
  <c r="C1157" i="5" s="1"/>
  <c r="B1157" i="5"/>
  <c r="D1157" i="5"/>
  <c r="E1157" i="5"/>
  <c r="A1158" i="5"/>
  <c r="C1158" i="5" s="1"/>
  <c r="B1158" i="5"/>
  <c r="D1158" i="5"/>
  <c r="E1158" i="5"/>
  <c r="A1159" i="5"/>
  <c r="C1159" i="5" s="1"/>
  <c r="B1159" i="5"/>
  <c r="D1159" i="5"/>
  <c r="E1159" i="5"/>
  <c r="A1160" i="5"/>
  <c r="C1160" i="5" s="1"/>
  <c r="B1160" i="5"/>
  <c r="D1160" i="5"/>
  <c r="E1160" i="5"/>
  <c r="A1161" i="5"/>
  <c r="C1161" i="5" s="1"/>
  <c r="B1161" i="5"/>
  <c r="D1161" i="5"/>
  <c r="E1161" i="5"/>
  <c r="A1162" i="5"/>
  <c r="C1162" i="5" s="1"/>
  <c r="B1162" i="5"/>
  <c r="D1162" i="5"/>
  <c r="E1162" i="5"/>
  <c r="A1163" i="5"/>
  <c r="C1163" i="5" s="1"/>
  <c r="B1163" i="5"/>
  <c r="D1163" i="5"/>
  <c r="E1163" i="5"/>
  <c r="A1164" i="5"/>
  <c r="C1164" i="5" s="1"/>
  <c r="B1164" i="5"/>
  <c r="D1164" i="5"/>
  <c r="E1164" i="5"/>
  <c r="A1165" i="5"/>
  <c r="C1165" i="5" s="1"/>
  <c r="B1165" i="5"/>
  <c r="D1165" i="5"/>
  <c r="E1165" i="5"/>
  <c r="A1166" i="5"/>
  <c r="C1166" i="5" s="1"/>
  <c r="B1166" i="5"/>
  <c r="D1166" i="5"/>
  <c r="E1166" i="5"/>
  <c r="A1167" i="5"/>
  <c r="C1167" i="5" s="1"/>
  <c r="B1167" i="5"/>
  <c r="D1167" i="5"/>
  <c r="E1167" i="5"/>
  <c r="A1168" i="5"/>
  <c r="C1168" i="5" s="1"/>
  <c r="B1168" i="5"/>
  <c r="D1168" i="5"/>
  <c r="E1168" i="5"/>
  <c r="A1169" i="5"/>
  <c r="C1169" i="5" s="1"/>
  <c r="B1169" i="5"/>
  <c r="D1169" i="5"/>
  <c r="E1169" i="5"/>
  <c r="A1170" i="5"/>
  <c r="C1170" i="5" s="1"/>
  <c r="B1170" i="5"/>
  <c r="D1170" i="5"/>
  <c r="E1170" i="5"/>
  <c r="A1171" i="5"/>
  <c r="C1171" i="5" s="1"/>
  <c r="B1171" i="5"/>
  <c r="D1171" i="5"/>
  <c r="E1171" i="5"/>
  <c r="A1172" i="5"/>
  <c r="C1172" i="5" s="1"/>
  <c r="B1172" i="5"/>
  <c r="D1172" i="5"/>
  <c r="E1172" i="5"/>
  <c r="A1173" i="5"/>
  <c r="C1173" i="5" s="1"/>
  <c r="B1173" i="5"/>
  <c r="D1173" i="5"/>
  <c r="E1173" i="5"/>
  <c r="A1174" i="5"/>
  <c r="C1174" i="5" s="1"/>
  <c r="B1174" i="5"/>
  <c r="D1174" i="5"/>
  <c r="E1174" i="5"/>
  <c r="A1175" i="5"/>
  <c r="C1175" i="5" s="1"/>
  <c r="B1175" i="5"/>
  <c r="D1175" i="5"/>
  <c r="E1175" i="5"/>
  <c r="A1176" i="5"/>
  <c r="C1176" i="5" s="1"/>
  <c r="B1176" i="5"/>
  <c r="D1176" i="5"/>
  <c r="E1176" i="5"/>
  <c r="A1177" i="5"/>
  <c r="C1177" i="5" s="1"/>
  <c r="B1177" i="5"/>
  <c r="D1177" i="5"/>
  <c r="E1177" i="5"/>
  <c r="A1178" i="5"/>
  <c r="C1178" i="5" s="1"/>
  <c r="B1178" i="5"/>
  <c r="D1178" i="5"/>
  <c r="E1178" i="5"/>
  <c r="A1179" i="5"/>
  <c r="C1179" i="5" s="1"/>
  <c r="B1179" i="5"/>
  <c r="D1179" i="5"/>
  <c r="E1179" i="5"/>
  <c r="A1180" i="5"/>
  <c r="C1180" i="5" s="1"/>
  <c r="B1180" i="5"/>
  <c r="D1180" i="5"/>
  <c r="E1180" i="5"/>
  <c r="A1181" i="5"/>
  <c r="C1181" i="5" s="1"/>
  <c r="B1181" i="5"/>
  <c r="D1181" i="5"/>
  <c r="E1181" i="5"/>
  <c r="A1182" i="5"/>
  <c r="C1182" i="5" s="1"/>
  <c r="B1182" i="5"/>
  <c r="D1182" i="5"/>
  <c r="E1182" i="5"/>
  <c r="A1183" i="5"/>
  <c r="C1183" i="5" s="1"/>
  <c r="B1183" i="5"/>
  <c r="D1183" i="5"/>
  <c r="E1183" i="5"/>
  <c r="A1184" i="5"/>
  <c r="C1184" i="5" s="1"/>
  <c r="B1184" i="5"/>
  <c r="D1184" i="5"/>
  <c r="E1184" i="5"/>
  <c r="A1185" i="5"/>
  <c r="C1185" i="5" s="1"/>
  <c r="B1185" i="5"/>
  <c r="D1185" i="5"/>
  <c r="E1185" i="5"/>
  <c r="A1186" i="5"/>
  <c r="C1186" i="5" s="1"/>
  <c r="B1186" i="5"/>
  <c r="D1186" i="5"/>
  <c r="E1186" i="5"/>
  <c r="A1187" i="5"/>
  <c r="C1187" i="5" s="1"/>
  <c r="B1187" i="5"/>
  <c r="D1187" i="5"/>
  <c r="E1187" i="5"/>
  <c r="A1188" i="5"/>
  <c r="C1188" i="5" s="1"/>
  <c r="B1188" i="5"/>
  <c r="D1188" i="5"/>
  <c r="E1188" i="5"/>
  <c r="A1189" i="5"/>
  <c r="C1189" i="5" s="1"/>
  <c r="B1189" i="5"/>
  <c r="D1189" i="5"/>
  <c r="E1189" i="5"/>
  <c r="A1190" i="5"/>
  <c r="C1190" i="5" s="1"/>
  <c r="B1190" i="5"/>
  <c r="D1190" i="5"/>
  <c r="E1190" i="5"/>
  <c r="A1191" i="5"/>
  <c r="C1191" i="5" s="1"/>
  <c r="B1191" i="5"/>
  <c r="D1191" i="5"/>
  <c r="E1191" i="5"/>
  <c r="A1192" i="5"/>
  <c r="C1192" i="5" s="1"/>
  <c r="B1192" i="5"/>
  <c r="D1192" i="5"/>
  <c r="E1192" i="5"/>
  <c r="A1193" i="5"/>
  <c r="C1193" i="5" s="1"/>
  <c r="B1193" i="5"/>
  <c r="D1193" i="5"/>
  <c r="E1193" i="5"/>
  <c r="A1194" i="5"/>
  <c r="C1194" i="5" s="1"/>
  <c r="B1194" i="5"/>
  <c r="D1194" i="5"/>
  <c r="E1194" i="5"/>
  <c r="A1195" i="5"/>
  <c r="C1195" i="5" s="1"/>
  <c r="B1195" i="5"/>
  <c r="D1195" i="5"/>
  <c r="E1195" i="5"/>
  <c r="A1196" i="5"/>
  <c r="C1196" i="5" s="1"/>
  <c r="B1196" i="5"/>
  <c r="D1196" i="5"/>
  <c r="E1196" i="5"/>
  <c r="A1197" i="5"/>
  <c r="C1197" i="5" s="1"/>
  <c r="B1197" i="5"/>
  <c r="D1197" i="5"/>
  <c r="E1197" i="5"/>
  <c r="A1198" i="5"/>
  <c r="C1198" i="5" s="1"/>
  <c r="B1198" i="5"/>
  <c r="D1198" i="5"/>
  <c r="E1198" i="5"/>
  <c r="A1199" i="5"/>
  <c r="C1199" i="5" s="1"/>
  <c r="B1199" i="5"/>
  <c r="D1199" i="5"/>
  <c r="E1199" i="5"/>
  <c r="A1200" i="5"/>
  <c r="C1200" i="5" s="1"/>
  <c r="B1200" i="5"/>
  <c r="D1200" i="5"/>
  <c r="E1200" i="5"/>
  <c r="A1201" i="5"/>
  <c r="C1201" i="5" s="1"/>
  <c r="B1201" i="5"/>
  <c r="D1201" i="5"/>
  <c r="E1201" i="5"/>
  <c r="A1202" i="5"/>
  <c r="C1202" i="5" s="1"/>
  <c r="B1202" i="5"/>
  <c r="D1202" i="5"/>
  <c r="E1202" i="5"/>
  <c r="A1203" i="5"/>
  <c r="C1203" i="5" s="1"/>
  <c r="B1203" i="5"/>
  <c r="D1203" i="5"/>
  <c r="E1203" i="5"/>
  <c r="A1204" i="5"/>
  <c r="C1204" i="5" s="1"/>
  <c r="B1204" i="5"/>
  <c r="D1204" i="5"/>
  <c r="E1204" i="5"/>
  <c r="A1205" i="5"/>
  <c r="C1205" i="5" s="1"/>
  <c r="B1205" i="5"/>
  <c r="D1205" i="5"/>
  <c r="E1205" i="5"/>
  <c r="A1206" i="5"/>
  <c r="C1206" i="5" s="1"/>
  <c r="B1206" i="5"/>
  <c r="D1206" i="5"/>
  <c r="E1206" i="5"/>
  <c r="A1207" i="5"/>
  <c r="C1207" i="5" s="1"/>
  <c r="B1207" i="5"/>
  <c r="D1207" i="5"/>
  <c r="E1207" i="5"/>
  <c r="A1208" i="5"/>
  <c r="C1208" i="5" s="1"/>
  <c r="B1208" i="5"/>
  <c r="D1208" i="5"/>
  <c r="E1208" i="5"/>
  <c r="A1209" i="5"/>
  <c r="C1209" i="5" s="1"/>
  <c r="B1209" i="5"/>
  <c r="D1209" i="5"/>
  <c r="E1209" i="5"/>
  <c r="A1210" i="5"/>
  <c r="C1210" i="5" s="1"/>
  <c r="B1210" i="5"/>
  <c r="D1210" i="5"/>
  <c r="E1210" i="5"/>
  <c r="A1211" i="5"/>
  <c r="C1211" i="5" s="1"/>
  <c r="B1211" i="5"/>
  <c r="D1211" i="5"/>
  <c r="E1211" i="5"/>
  <c r="A1212" i="5"/>
  <c r="C1212" i="5" s="1"/>
  <c r="B1212" i="5"/>
  <c r="D1212" i="5"/>
  <c r="E1212" i="5"/>
  <c r="A1213" i="5"/>
  <c r="C1213" i="5" s="1"/>
  <c r="B1213" i="5"/>
  <c r="D1213" i="5"/>
  <c r="E1213" i="5"/>
  <c r="A1214" i="5"/>
  <c r="C1214" i="5" s="1"/>
  <c r="B1214" i="5"/>
  <c r="D1214" i="5"/>
  <c r="E1214" i="5"/>
  <c r="A1215" i="5"/>
  <c r="C1215" i="5" s="1"/>
  <c r="B1215" i="5"/>
  <c r="D1215" i="5"/>
  <c r="E1215" i="5"/>
  <c r="A1216" i="5"/>
  <c r="C1216" i="5" s="1"/>
  <c r="B1216" i="5"/>
  <c r="D1216" i="5"/>
  <c r="E1216" i="5"/>
  <c r="A1217" i="5"/>
  <c r="C1217" i="5" s="1"/>
  <c r="B1217" i="5"/>
  <c r="D1217" i="5"/>
  <c r="E1217" i="5"/>
  <c r="A1218" i="5"/>
  <c r="C1218" i="5" s="1"/>
  <c r="B1218" i="5"/>
  <c r="D1218" i="5"/>
  <c r="E1218" i="5"/>
  <c r="A1219" i="5"/>
  <c r="C1219" i="5" s="1"/>
  <c r="B1219" i="5"/>
  <c r="D1219" i="5"/>
  <c r="E1219" i="5"/>
  <c r="A1220" i="5"/>
  <c r="C1220" i="5" s="1"/>
  <c r="B1220" i="5"/>
  <c r="D1220" i="5"/>
  <c r="E1220" i="5"/>
  <c r="A1221" i="5"/>
  <c r="C1221" i="5" s="1"/>
  <c r="B1221" i="5"/>
  <c r="D1221" i="5"/>
  <c r="E1221" i="5"/>
  <c r="A1222" i="5"/>
  <c r="C1222" i="5" s="1"/>
  <c r="B1222" i="5"/>
  <c r="D1222" i="5"/>
  <c r="E1222" i="5"/>
  <c r="A1223" i="5"/>
  <c r="C1223" i="5" s="1"/>
  <c r="B1223" i="5"/>
  <c r="D1223" i="5"/>
  <c r="E1223" i="5"/>
  <c r="A1224" i="5"/>
  <c r="C1224" i="5" s="1"/>
  <c r="B1224" i="5"/>
  <c r="D1224" i="5"/>
  <c r="E1224" i="5"/>
  <c r="A1225" i="5"/>
  <c r="C1225" i="5" s="1"/>
  <c r="B1225" i="5"/>
  <c r="D1225" i="5"/>
  <c r="E1225" i="5"/>
  <c r="A1226" i="5"/>
  <c r="C1226" i="5" s="1"/>
  <c r="B1226" i="5"/>
  <c r="D1226" i="5"/>
  <c r="E1226" i="5"/>
  <c r="A1227" i="5"/>
  <c r="C1227" i="5" s="1"/>
  <c r="B1227" i="5"/>
  <c r="D1227" i="5"/>
  <c r="E1227" i="5"/>
  <c r="A1228" i="5"/>
  <c r="C1228" i="5" s="1"/>
  <c r="B1228" i="5"/>
  <c r="D1228" i="5"/>
  <c r="E1228" i="5"/>
  <c r="A1229" i="5"/>
  <c r="C1229" i="5" s="1"/>
  <c r="B1229" i="5"/>
  <c r="D1229" i="5"/>
  <c r="E1229" i="5"/>
  <c r="A1230" i="5"/>
  <c r="C1230" i="5" s="1"/>
  <c r="B1230" i="5"/>
  <c r="D1230" i="5"/>
  <c r="E1230" i="5"/>
  <c r="A1231" i="5"/>
  <c r="C1231" i="5" s="1"/>
  <c r="B1231" i="5"/>
  <c r="D1231" i="5"/>
  <c r="E1231" i="5"/>
  <c r="A1232" i="5"/>
  <c r="C1232" i="5" s="1"/>
  <c r="B1232" i="5"/>
  <c r="D1232" i="5"/>
  <c r="E1232" i="5"/>
  <c r="A1233" i="5"/>
  <c r="C1233" i="5" s="1"/>
  <c r="B1233" i="5"/>
  <c r="D1233" i="5"/>
  <c r="E1233" i="5"/>
  <c r="A1234" i="5"/>
  <c r="C1234" i="5" s="1"/>
  <c r="B1234" i="5"/>
  <c r="D1234" i="5"/>
  <c r="E1234" i="5"/>
  <c r="A1235" i="5"/>
  <c r="C1235" i="5" s="1"/>
  <c r="B1235" i="5"/>
  <c r="D1235" i="5"/>
  <c r="E1235" i="5"/>
  <c r="A1236" i="5"/>
  <c r="C1236" i="5" s="1"/>
  <c r="B1236" i="5"/>
  <c r="D1236" i="5"/>
  <c r="E1236" i="5"/>
  <c r="A1237" i="5"/>
  <c r="C1237" i="5" s="1"/>
  <c r="B1237" i="5"/>
  <c r="D1237" i="5"/>
  <c r="E1237" i="5"/>
  <c r="A1238" i="5"/>
  <c r="C1238" i="5" s="1"/>
  <c r="B1238" i="5"/>
  <c r="D1238" i="5"/>
  <c r="E1238" i="5"/>
  <c r="A1239" i="5"/>
  <c r="C1239" i="5" s="1"/>
  <c r="B1239" i="5"/>
  <c r="D1239" i="5"/>
  <c r="E1239" i="5"/>
  <c r="A1240" i="5"/>
  <c r="C1240" i="5" s="1"/>
  <c r="B1240" i="5"/>
  <c r="D1240" i="5"/>
  <c r="E1240" i="5"/>
  <c r="A1241" i="5"/>
  <c r="C1241" i="5" s="1"/>
  <c r="B1241" i="5"/>
  <c r="D1241" i="5"/>
  <c r="E1241" i="5"/>
  <c r="A1242" i="5"/>
  <c r="C1242" i="5" s="1"/>
  <c r="B1242" i="5"/>
  <c r="D1242" i="5"/>
  <c r="E1242" i="5"/>
  <c r="A1243" i="5"/>
  <c r="C1243" i="5" s="1"/>
  <c r="B1243" i="5"/>
  <c r="D1243" i="5"/>
  <c r="E1243" i="5"/>
  <c r="A1244" i="5"/>
  <c r="C1244" i="5" s="1"/>
  <c r="B1244" i="5"/>
  <c r="D1244" i="5"/>
  <c r="E1244" i="5"/>
  <c r="A1245" i="5"/>
  <c r="C1245" i="5" s="1"/>
  <c r="B1245" i="5"/>
  <c r="D1245" i="5"/>
  <c r="E1245" i="5"/>
  <c r="A1246" i="5"/>
  <c r="C1246" i="5" s="1"/>
  <c r="B1246" i="5"/>
  <c r="D1246" i="5"/>
  <c r="E1246" i="5"/>
  <c r="A1247" i="5"/>
  <c r="C1247" i="5" s="1"/>
  <c r="B1247" i="5"/>
  <c r="D1247" i="5"/>
  <c r="E1247" i="5"/>
  <c r="A1248" i="5"/>
  <c r="C1248" i="5" s="1"/>
  <c r="B1248" i="5"/>
  <c r="D1248" i="5"/>
  <c r="E1248" i="5"/>
  <c r="A1249" i="5"/>
  <c r="C1249" i="5" s="1"/>
  <c r="B1249" i="5"/>
  <c r="D1249" i="5"/>
  <c r="E1249" i="5"/>
  <c r="A1250" i="5"/>
  <c r="C1250" i="5" s="1"/>
  <c r="B1250" i="5"/>
  <c r="D1250" i="5"/>
  <c r="E1250" i="5"/>
  <c r="A1251" i="5"/>
  <c r="C1251" i="5" s="1"/>
  <c r="B1251" i="5"/>
  <c r="D1251" i="5"/>
  <c r="E1251" i="5"/>
  <c r="A1252" i="5"/>
  <c r="C1252" i="5" s="1"/>
  <c r="B1252" i="5"/>
  <c r="D1252" i="5"/>
  <c r="E1252" i="5"/>
  <c r="A1253" i="5"/>
  <c r="C1253" i="5" s="1"/>
  <c r="B1253" i="5"/>
  <c r="D1253" i="5"/>
  <c r="E1253" i="5"/>
  <c r="A1254" i="5"/>
  <c r="C1254" i="5" s="1"/>
  <c r="B1254" i="5"/>
  <c r="D1254" i="5"/>
  <c r="E1254" i="5"/>
  <c r="A1255" i="5"/>
  <c r="C1255" i="5" s="1"/>
  <c r="B1255" i="5"/>
  <c r="D1255" i="5"/>
  <c r="E1255" i="5"/>
  <c r="A1256" i="5"/>
  <c r="C1256" i="5" s="1"/>
  <c r="B1256" i="5"/>
  <c r="D1256" i="5"/>
  <c r="E1256" i="5"/>
  <c r="A1257" i="5"/>
  <c r="C1257" i="5" s="1"/>
  <c r="B1257" i="5"/>
  <c r="D1257" i="5"/>
  <c r="E1257" i="5"/>
  <c r="A1258" i="5"/>
  <c r="C1258" i="5" s="1"/>
  <c r="B1258" i="5"/>
  <c r="D1258" i="5"/>
  <c r="E1258" i="5"/>
  <c r="A1259" i="5"/>
  <c r="C1259" i="5" s="1"/>
  <c r="B1259" i="5"/>
  <c r="D1259" i="5"/>
  <c r="E1259" i="5"/>
  <c r="A1260" i="5"/>
  <c r="C1260" i="5" s="1"/>
  <c r="B1260" i="5"/>
  <c r="D1260" i="5"/>
  <c r="E1260" i="5"/>
  <c r="A1261" i="5"/>
  <c r="C1261" i="5" s="1"/>
  <c r="B1261" i="5"/>
  <c r="D1261" i="5"/>
  <c r="E1261" i="5"/>
  <c r="A1262" i="5"/>
  <c r="C1262" i="5" s="1"/>
  <c r="B1262" i="5"/>
  <c r="D1262" i="5"/>
  <c r="E1262" i="5"/>
  <c r="A1263" i="5"/>
  <c r="C1263" i="5" s="1"/>
  <c r="B1263" i="5"/>
  <c r="D1263" i="5"/>
  <c r="E1263" i="5"/>
  <c r="A1264" i="5"/>
  <c r="C1264" i="5" s="1"/>
  <c r="B1264" i="5"/>
  <c r="D1264" i="5"/>
  <c r="E1264" i="5"/>
  <c r="A1265" i="5"/>
  <c r="C1265" i="5" s="1"/>
  <c r="B1265" i="5"/>
  <c r="D1265" i="5"/>
  <c r="E1265" i="5"/>
  <c r="A1266" i="5"/>
  <c r="C1266" i="5" s="1"/>
  <c r="B1266" i="5"/>
  <c r="D1266" i="5"/>
  <c r="E1266" i="5"/>
  <c r="A1267" i="5"/>
  <c r="C1267" i="5" s="1"/>
  <c r="B1267" i="5"/>
  <c r="D1267" i="5"/>
  <c r="E1267" i="5"/>
  <c r="A1268" i="5"/>
  <c r="C1268" i="5" s="1"/>
  <c r="B1268" i="5"/>
  <c r="D1268" i="5"/>
  <c r="E1268" i="5"/>
  <c r="A1269" i="5"/>
  <c r="C1269" i="5" s="1"/>
  <c r="B1269" i="5"/>
  <c r="D1269" i="5"/>
  <c r="E1269" i="5"/>
  <c r="A1270" i="5"/>
  <c r="C1270" i="5" s="1"/>
  <c r="B1270" i="5"/>
  <c r="D1270" i="5"/>
  <c r="E1270" i="5"/>
  <c r="A1271" i="5"/>
  <c r="C1271" i="5" s="1"/>
  <c r="B1271" i="5"/>
  <c r="D1271" i="5"/>
  <c r="E1271" i="5"/>
  <c r="A1272" i="5"/>
  <c r="C1272" i="5" s="1"/>
  <c r="B1272" i="5"/>
  <c r="D1272" i="5"/>
  <c r="E1272" i="5"/>
  <c r="A1273" i="5"/>
  <c r="C1273" i="5" s="1"/>
  <c r="B1273" i="5"/>
  <c r="D1273" i="5"/>
  <c r="E1273" i="5"/>
  <c r="A1274" i="5"/>
  <c r="C1274" i="5" s="1"/>
  <c r="B1274" i="5"/>
  <c r="D1274" i="5"/>
  <c r="E1274" i="5"/>
  <c r="A1275" i="5"/>
  <c r="C1275" i="5" s="1"/>
  <c r="B1275" i="5"/>
  <c r="D1275" i="5"/>
  <c r="E1275" i="5"/>
  <c r="A1276" i="5"/>
  <c r="C1276" i="5" s="1"/>
  <c r="B1276" i="5"/>
  <c r="D1276" i="5"/>
  <c r="E1276" i="5"/>
  <c r="A1277" i="5"/>
  <c r="C1277" i="5" s="1"/>
  <c r="B1277" i="5"/>
  <c r="D1277" i="5"/>
  <c r="E1277" i="5"/>
  <c r="A1278" i="5"/>
  <c r="C1278" i="5" s="1"/>
  <c r="B1278" i="5"/>
  <c r="D1278" i="5"/>
  <c r="E1278" i="5"/>
  <c r="A1279" i="5"/>
  <c r="C1279" i="5" s="1"/>
  <c r="B1279" i="5"/>
  <c r="D1279" i="5"/>
  <c r="E1279" i="5"/>
  <c r="A1280" i="5"/>
  <c r="C1280" i="5" s="1"/>
  <c r="B1280" i="5"/>
  <c r="D1280" i="5"/>
  <c r="E1280" i="5"/>
  <c r="A1281" i="5"/>
  <c r="C1281" i="5" s="1"/>
  <c r="B1281" i="5"/>
  <c r="D1281" i="5"/>
  <c r="E1281" i="5"/>
  <c r="A1282" i="5"/>
  <c r="C1282" i="5" s="1"/>
  <c r="B1282" i="5"/>
  <c r="D1282" i="5"/>
  <c r="E1282" i="5"/>
  <c r="A1283" i="5"/>
  <c r="C1283" i="5" s="1"/>
  <c r="B1283" i="5"/>
  <c r="D1283" i="5"/>
  <c r="E1283" i="5"/>
  <c r="A1284" i="5"/>
  <c r="C1284" i="5" s="1"/>
  <c r="B1284" i="5"/>
  <c r="D1284" i="5"/>
  <c r="E1284" i="5"/>
  <c r="A1285" i="5"/>
  <c r="C1285" i="5" s="1"/>
  <c r="B1285" i="5"/>
  <c r="D1285" i="5"/>
  <c r="E1285" i="5"/>
  <c r="A1286" i="5"/>
  <c r="C1286" i="5" s="1"/>
  <c r="B1286" i="5"/>
  <c r="D1286" i="5"/>
  <c r="E1286" i="5"/>
  <c r="A1287" i="5"/>
  <c r="C1287" i="5" s="1"/>
  <c r="B1287" i="5"/>
  <c r="D1287" i="5"/>
  <c r="E1287" i="5"/>
  <c r="A1288" i="5"/>
  <c r="C1288" i="5" s="1"/>
  <c r="B1288" i="5"/>
  <c r="D1288" i="5"/>
  <c r="E1288" i="5"/>
  <c r="A1289" i="5"/>
  <c r="C1289" i="5" s="1"/>
  <c r="B1289" i="5"/>
  <c r="D1289" i="5"/>
  <c r="E1289" i="5"/>
  <c r="A1290" i="5"/>
  <c r="C1290" i="5" s="1"/>
  <c r="B1290" i="5"/>
  <c r="D1290" i="5"/>
  <c r="E1290" i="5"/>
  <c r="A1291" i="5"/>
  <c r="C1291" i="5" s="1"/>
  <c r="B1291" i="5"/>
  <c r="D1291" i="5"/>
  <c r="E1291" i="5"/>
  <c r="A1292" i="5"/>
  <c r="C1292" i="5" s="1"/>
  <c r="B1292" i="5"/>
  <c r="D1292" i="5"/>
  <c r="E1292" i="5"/>
  <c r="A1293" i="5"/>
  <c r="C1293" i="5" s="1"/>
  <c r="B1293" i="5"/>
  <c r="D1293" i="5"/>
  <c r="E1293" i="5"/>
  <c r="A1294" i="5"/>
  <c r="C1294" i="5" s="1"/>
  <c r="B1294" i="5"/>
  <c r="D1294" i="5"/>
  <c r="E1294" i="5"/>
  <c r="A1295" i="5"/>
  <c r="C1295" i="5" s="1"/>
  <c r="B1295" i="5"/>
  <c r="D1295" i="5"/>
  <c r="E1295" i="5"/>
  <c r="A1296" i="5"/>
  <c r="C1296" i="5" s="1"/>
  <c r="B1296" i="5"/>
  <c r="D1296" i="5"/>
  <c r="E1296" i="5"/>
  <c r="A1297" i="5"/>
  <c r="C1297" i="5" s="1"/>
  <c r="B1297" i="5"/>
  <c r="D1297" i="5"/>
  <c r="E1297" i="5"/>
  <c r="A1298" i="5"/>
  <c r="C1298" i="5" s="1"/>
  <c r="B1298" i="5"/>
  <c r="D1298" i="5"/>
  <c r="E1298" i="5"/>
  <c r="A1299" i="5"/>
  <c r="C1299" i="5" s="1"/>
  <c r="B1299" i="5"/>
  <c r="D1299" i="5"/>
  <c r="E1299" i="5"/>
  <c r="A1300" i="5"/>
  <c r="C1300" i="5" s="1"/>
  <c r="B1300" i="5"/>
  <c r="D1300" i="5"/>
  <c r="E1300" i="5"/>
  <c r="A1301" i="5"/>
  <c r="C1301" i="5" s="1"/>
  <c r="B1301" i="5"/>
  <c r="D1301" i="5"/>
  <c r="E1301" i="5"/>
  <c r="A1302" i="5"/>
  <c r="C1302" i="5" s="1"/>
  <c r="B1302" i="5"/>
  <c r="D1302" i="5"/>
  <c r="E1302" i="5"/>
  <c r="A1303" i="5"/>
  <c r="C1303" i="5" s="1"/>
  <c r="B1303" i="5"/>
  <c r="D1303" i="5"/>
  <c r="E1303" i="5"/>
  <c r="A1304" i="5"/>
  <c r="C1304" i="5" s="1"/>
  <c r="B1304" i="5"/>
  <c r="D1304" i="5"/>
  <c r="E1304" i="5"/>
  <c r="A1305" i="5"/>
  <c r="C1305" i="5" s="1"/>
  <c r="B1305" i="5"/>
  <c r="D1305" i="5"/>
  <c r="E1305" i="5"/>
  <c r="A1306" i="5"/>
  <c r="C1306" i="5" s="1"/>
  <c r="B1306" i="5"/>
  <c r="D1306" i="5"/>
  <c r="E1306" i="5"/>
  <c r="A1307" i="5"/>
  <c r="C1307" i="5" s="1"/>
  <c r="B1307" i="5"/>
  <c r="D1307" i="5"/>
  <c r="E1307" i="5"/>
  <c r="A1308" i="5"/>
  <c r="C1308" i="5" s="1"/>
  <c r="B1308" i="5"/>
  <c r="D1308" i="5"/>
  <c r="E1308" i="5"/>
  <c r="A1309" i="5"/>
  <c r="C1309" i="5" s="1"/>
  <c r="B1309" i="5"/>
  <c r="D1309" i="5"/>
  <c r="E1309" i="5"/>
  <c r="A1310" i="5"/>
  <c r="C1310" i="5" s="1"/>
  <c r="B1310" i="5"/>
  <c r="D1310" i="5"/>
  <c r="E1310" i="5"/>
  <c r="A1311" i="5"/>
  <c r="C1311" i="5" s="1"/>
  <c r="B1311" i="5"/>
  <c r="D1311" i="5"/>
  <c r="E1311" i="5"/>
  <c r="A1312" i="5"/>
  <c r="C1312" i="5" s="1"/>
  <c r="B1312" i="5"/>
  <c r="D1312" i="5"/>
  <c r="E1312" i="5"/>
  <c r="A1313" i="5"/>
  <c r="C1313" i="5" s="1"/>
  <c r="B1313" i="5"/>
  <c r="D1313" i="5"/>
  <c r="E1313" i="5"/>
  <c r="A1314" i="5"/>
  <c r="C1314" i="5" s="1"/>
  <c r="B1314" i="5"/>
  <c r="D1314" i="5"/>
  <c r="E1314" i="5"/>
  <c r="A1315" i="5"/>
  <c r="C1315" i="5" s="1"/>
  <c r="B1315" i="5"/>
  <c r="D1315" i="5"/>
  <c r="E1315" i="5"/>
  <c r="A1316" i="5"/>
  <c r="C1316" i="5" s="1"/>
  <c r="B1316" i="5"/>
  <c r="D1316" i="5"/>
  <c r="E1316" i="5"/>
  <c r="A1317" i="5"/>
  <c r="C1317" i="5" s="1"/>
  <c r="B1317" i="5"/>
  <c r="D1317" i="5"/>
  <c r="E1317" i="5"/>
  <c r="A1318" i="5"/>
  <c r="C1318" i="5" s="1"/>
  <c r="B1318" i="5"/>
  <c r="D1318" i="5"/>
  <c r="E1318" i="5"/>
  <c r="A1319" i="5"/>
  <c r="C1319" i="5" s="1"/>
  <c r="B1319" i="5"/>
  <c r="D1319" i="5"/>
  <c r="E1319" i="5"/>
  <c r="A1320" i="5"/>
  <c r="C1320" i="5" s="1"/>
  <c r="B1320" i="5"/>
  <c r="D1320" i="5"/>
  <c r="E1320" i="5"/>
  <c r="A1321" i="5"/>
  <c r="C1321" i="5" s="1"/>
  <c r="B1321" i="5"/>
  <c r="D1321" i="5"/>
  <c r="E1321" i="5"/>
  <c r="A1322" i="5"/>
  <c r="C1322" i="5" s="1"/>
  <c r="B1322" i="5"/>
  <c r="D1322" i="5"/>
  <c r="E1322" i="5"/>
  <c r="A1323" i="5"/>
  <c r="C1323" i="5" s="1"/>
  <c r="B1323" i="5"/>
  <c r="D1323" i="5"/>
  <c r="E1323" i="5"/>
  <c r="A1324" i="5"/>
  <c r="C1324" i="5" s="1"/>
  <c r="B1324" i="5"/>
  <c r="D1324" i="5"/>
  <c r="E1324" i="5"/>
  <c r="A1325" i="5"/>
  <c r="C1325" i="5" s="1"/>
  <c r="B1325" i="5"/>
  <c r="D1325" i="5"/>
  <c r="E1325" i="5"/>
  <c r="A1326" i="5"/>
  <c r="C1326" i="5" s="1"/>
  <c r="B1326" i="5"/>
  <c r="D1326" i="5"/>
  <c r="E1326" i="5"/>
  <c r="A1327" i="5"/>
  <c r="C1327" i="5" s="1"/>
  <c r="B1327" i="5"/>
  <c r="D1327" i="5"/>
  <c r="E1327" i="5"/>
  <c r="A1328" i="5"/>
  <c r="C1328" i="5" s="1"/>
  <c r="B1328" i="5"/>
  <c r="D1328" i="5"/>
  <c r="E1328" i="5"/>
  <c r="A1329" i="5"/>
  <c r="C1329" i="5" s="1"/>
  <c r="B1329" i="5"/>
  <c r="D1329" i="5"/>
  <c r="E1329" i="5"/>
  <c r="A1330" i="5"/>
  <c r="C1330" i="5" s="1"/>
  <c r="B1330" i="5"/>
  <c r="D1330" i="5"/>
  <c r="E1330" i="5"/>
  <c r="A1331" i="5"/>
  <c r="C1331" i="5" s="1"/>
  <c r="B1331" i="5"/>
  <c r="D1331" i="5"/>
  <c r="E1331" i="5"/>
  <c r="A1332" i="5"/>
  <c r="C1332" i="5" s="1"/>
  <c r="B1332" i="5"/>
  <c r="D1332" i="5"/>
  <c r="E1332" i="5"/>
  <c r="A1333" i="5"/>
  <c r="C1333" i="5" s="1"/>
  <c r="B1333" i="5"/>
  <c r="D1333" i="5"/>
  <c r="E1333" i="5"/>
  <c r="A1334" i="5"/>
  <c r="C1334" i="5" s="1"/>
  <c r="B1334" i="5"/>
  <c r="D1334" i="5"/>
  <c r="E1334" i="5"/>
  <c r="A1335" i="5"/>
  <c r="C1335" i="5" s="1"/>
  <c r="B1335" i="5"/>
  <c r="D1335" i="5"/>
  <c r="E1335" i="5"/>
  <c r="A1336" i="5"/>
  <c r="C1336" i="5" s="1"/>
  <c r="B1336" i="5"/>
  <c r="D1336" i="5"/>
  <c r="E1336" i="5"/>
  <c r="A1337" i="5"/>
  <c r="C1337" i="5" s="1"/>
  <c r="B1337" i="5"/>
  <c r="D1337" i="5"/>
  <c r="E1337" i="5"/>
  <c r="A1338" i="5"/>
  <c r="C1338" i="5" s="1"/>
  <c r="B1338" i="5"/>
  <c r="D1338" i="5"/>
  <c r="E1338" i="5"/>
  <c r="A1339" i="5"/>
  <c r="C1339" i="5" s="1"/>
  <c r="B1339" i="5"/>
  <c r="D1339" i="5"/>
  <c r="E1339" i="5"/>
  <c r="A1340" i="5"/>
  <c r="C1340" i="5" s="1"/>
  <c r="B1340" i="5"/>
  <c r="D1340" i="5"/>
  <c r="E1340" i="5"/>
  <c r="A1341" i="5"/>
  <c r="C1341" i="5" s="1"/>
  <c r="B1341" i="5"/>
  <c r="D1341" i="5"/>
  <c r="E1341" i="5"/>
  <c r="A1342" i="5"/>
  <c r="C1342" i="5" s="1"/>
  <c r="B1342" i="5"/>
  <c r="D1342" i="5"/>
  <c r="E1342" i="5"/>
  <c r="A1343" i="5"/>
  <c r="C1343" i="5" s="1"/>
  <c r="B1343" i="5"/>
  <c r="D1343" i="5"/>
  <c r="E1343" i="5"/>
  <c r="A1344" i="5"/>
  <c r="C1344" i="5" s="1"/>
  <c r="B1344" i="5"/>
  <c r="D1344" i="5"/>
  <c r="E1344" i="5"/>
  <c r="A1345" i="5"/>
  <c r="C1345" i="5" s="1"/>
  <c r="B1345" i="5"/>
  <c r="D1345" i="5"/>
  <c r="E1345" i="5"/>
  <c r="A1346" i="5"/>
  <c r="C1346" i="5" s="1"/>
  <c r="B1346" i="5"/>
  <c r="D1346" i="5"/>
  <c r="E1346" i="5"/>
  <c r="A1347" i="5"/>
  <c r="C1347" i="5" s="1"/>
  <c r="B1347" i="5"/>
  <c r="D1347" i="5"/>
  <c r="E1347" i="5"/>
  <c r="A1348" i="5"/>
  <c r="C1348" i="5" s="1"/>
  <c r="B1348" i="5"/>
  <c r="D1348" i="5"/>
  <c r="E1348" i="5"/>
  <c r="A1349" i="5"/>
  <c r="C1349" i="5" s="1"/>
  <c r="B1349" i="5"/>
  <c r="D1349" i="5"/>
  <c r="E1349" i="5"/>
  <c r="A1350" i="5"/>
  <c r="C1350" i="5" s="1"/>
  <c r="B1350" i="5"/>
  <c r="D1350" i="5"/>
  <c r="E1350" i="5"/>
  <c r="A1351" i="5"/>
  <c r="C1351" i="5" s="1"/>
  <c r="B1351" i="5"/>
  <c r="D1351" i="5"/>
  <c r="E1351" i="5"/>
  <c r="A1352" i="5"/>
  <c r="C1352" i="5" s="1"/>
  <c r="B1352" i="5"/>
  <c r="D1352" i="5"/>
  <c r="E1352" i="5"/>
  <c r="A1353" i="5"/>
  <c r="C1353" i="5" s="1"/>
  <c r="B1353" i="5"/>
  <c r="D1353" i="5"/>
  <c r="E1353" i="5"/>
  <c r="A1354" i="5"/>
  <c r="C1354" i="5" s="1"/>
  <c r="B1354" i="5"/>
  <c r="D1354" i="5"/>
  <c r="E1354" i="5"/>
  <c r="A1355" i="5"/>
  <c r="C1355" i="5" s="1"/>
  <c r="B1355" i="5"/>
  <c r="D1355" i="5"/>
  <c r="E1355" i="5"/>
  <c r="A1356" i="5"/>
  <c r="C1356" i="5" s="1"/>
  <c r="B1356" i="5"/>
  <c r="D1356" i="5"/>
  <c r="E1356" i="5"/>
  <c r="A1357" i="5"/>
  <c r="C1357" i="5" s="1"/>
  <c r="B1357" i="5"/>
  <c r="D1357" i="5"/>
  <c r="E1357" i="5"/>
  <c r="A1358" i="5"/>
  <c r="C1358" i="5" s="1"/>
  <c r="B1358" i="5"/>
  <c r="D1358" i="5"/>
  <c r="E1358" i="5"/>
  <c r="A1359" i="5"/>
  <c r="C1359" i="5" s="1"/>
  <c r="B1359" i="5"/>
  <c r="D1359" i="5"/>
  <c r="E1359" i="5"/>
  <c r="A1360" i="5"/>
  <c r="C1360" i="5" s="1"/>
  <c r="B1360" i="5"/>
  <c r="D1360" i="5"/>
  <c r="E1360" i="5"/>
  <c r="A1361" i="5"/>
  <c r="C1361" i="5" s="1"/>
  <c r="B1361" i="5"/>
  <c r="D1361" i="5"/>
  <c r="E1361" i="5"/>
  <c r="A1362" i="5"/>
  <c r="C1362" i="5" s="1"/>
  <c r="B1362" i="5"/>
  <c r="D1362" i="5"/>
  <c r="E1362" i="5"/>
  <c r="A1363" i="5"/>
  <c r="C1363" i="5" s="1"/>
  <c r="B1363" i="5"/>
  <c r="D1363" i="5"/>
  <c r="E1363" i="5"/>
  <c r="A1364" i="5"/>
  <c r="C1364" i="5" s="1"/>
  <c r="B1364" i="5"/>
  <c r="D1364" i="5"/>
  <c r="E1364" i="5"/>
  <c r="A1365" i="5"/>
  <c r="C1365" i="5" s="1"/>
  <c r="B1365" i="5"/>
  <c r="D1365" i="5"/>
  <c r="E1365" i="5"/>
  <c r="A1366" i="5"/>
  <c r="C1366" i="5" s="1"/>
  <c r="B1366" i="5"/>
  <c r="D1366" i="5"/>
  <c r="E1366" i="5"/>
  <c r="A1367" i="5"/>
  <c r="C1367" i="5" s="1"/>
  <c r="B1367" i="5"/>
  <c r="D1367" i="5"/>
  <c r="E1367" i="5"/>
  <c r="A1368" i="5"/>
  <c r="C1368" i="5" s="1"/>
  <c r="B1368" i="5"/>
  <c r="D1368" i="5"/>
  <c r="E1368" i="5"/>
  <c r="A1369" i="5"/>
  <c r="C1369" i="5" s="1"/>
  <c r="B1369" i="5"/>
  <c r="D1369" i="5"/>
  <c r="E1369" i="5"/>
  <c r="A1370" i="5"/>
  <c r="C1370" i="5" s="1"/>
  <c r="B1370" i="5"/>
  <c r="D1370" i="5"/>
  <c r="E1370" i="5"/>
  <c r="A1371" i="5"/>
  <c r="C1371" i="5" s="1"/>
  <c r="B1371" i="5"/>
  <c r="D1371" i="5"/>
  <c r="E1371" i="5"/>
  <c r="A1372" i="5"/>
  <c r="C1372" i="5" s="1"/>
  <c r="B1372" i="5"/>
  <c r="D1372" i="5"/>
  <c r="E1372" i="5"/>
  <c r="A1373" i="5"/>
  <c r="C1373" i="5" s="1"/>
  <c r="B1373" i="5"/>
  <c r="D1373" i="5"/>
  <c r="E1373" i="5"/>
  <c r="A1374" i="5"/>
  <c r="C1374" i="5" s="1"/>
  <c r="B1374" i="5"/>
  <c r="D1374" i="5"/>
  <c r="E1374" i="5"/>
  <c r="A1375" i="5"/>
  <c r="C1375" i="5" s="1"/>
  <c r="B1375" i="5"/>
  <c r="D1375" i="5"/>
  <c r="E1375" i="5"/>
  <c r="A1376" i="5"/>
  <c r="C1376" i="5" s="1"/>
  <c r="B1376" i="5"/>
  <c r="D1376" i="5"/>
  <c r="E1376" i="5"/>
  <c r="A1377" i="5"/>
  <c r="C1377" i="5" s="1"/>
  <c r="B1377" i="5"/>
  <c r="D1377" i="5"/>
  <c r="E1377" i="5"/>
  <c r="A1378" i="5"/>
  <c r="C1378" i="5" s="1"/>
  <c r="B1378" i="5"/>
  <c r="D1378" i="5"/>
  <c r="E1378" i="5"/>
  <c r="A1379" i="5"/>
  <c r="C1379" i="5" s="1"/>
  <c r="B1379" i="5"/>
  <c r="D1379" i="5"/>
  <c r="E1379" i="5"/>
  <c r="A1380" i="5"/>
  <c r="C1380" i="5" s="1"/>
  <c r="B1380" i="5"/>
  <c r="D1380" i="5"/>
  <c r="E1380" i="5"/>
  <c r="A1381" i="5"/>
  <c r="C1381" i="5" s="1"/>
  <c r="B1381" i="5"/>
  <c r="D1381" i="5"/>
  <c r="E1381" i="5"/>
  <c r="A1382" i="5"/>
  <c r="C1382" i="5" s="1"/>
  <c r="B1382" i="5"/>
  <c r="D1382" i="5"/>
  <c r="E1382" i="5"/>
  <c r="A1383" i="5"/>
  <c r="C1383" i="5" s="1"/>
  <c r="B1383" i="5"/>
  <c r="D1383" i="5"/>
  <c r="E1383" i="5"/>
  <c r="A1384" i="5"/>
  <c r="C1384" i="5" s="1"/>
  <c r="B1384" i="5"/>
  <c r="D1384" i="5"/>
  <c r="E1384" i="5"/>
  <c r="A1385" i="5"/>
  <c r="C1385" i="5" s="1"/>
  <c r="B1385" i="5"/>
  <c r="D1385" i="5"/>
  <c r="E1385" i="5"/>
  <c r="A1386" i="5"/>
  <c r="C1386" i="5" s="1"/>
  <c r="B1386" i="5"/>
  <c r="D1386" i="5"/>
  <c r="E1386" i="5"/>
  <c r="A1387" i="5"/>
  <c r="C1387" i="5" s="1"/>
  <c r="B1387" i="5"/>
  <c r="D1387" i="5"/>
  <c r="E1387" i="5"/>
  <c r="A1388" i="5"/>
  <c r="C1388" i="5" s="1"/>
  <c r="B1388" i="5"/>
  <c r="D1388" i="5"/>
  <c r="E1388" i="5"/>
  <c r="A1389" i="5"/>
  <c r="C1389" i="5" s="1"/>
  <c r="B1389" i="5"/>
  <c r="D1389" i="5"/>
  <c r="E1389" i="5"/>
  <c r="A1390" i="5"/>
  <c r="C1390" i="5" s="1"/>
  <c r="B1390" i="5"/>
  <c r="D1390" i="5"/>
  <c r="E1390" i="5"/>
  <c r="A1391" i="5"/>
  <c r="C1391" i="5" s="1"/>
  <c r="B1391" i="5"/>
  <c r="D1391" i="5"/>
  <c r="E1391" i="5"/>
  <c r="A1392" i="5"/>
  <c r="C1392" i="5" s="1"/>
  <c r="B1392" i="5"/>
  <c r="D1392" i="5"/>
  <c r="E1392" i="5"/>
  <c r="A1393" i="5"/>
  <c r="C1393" i="5" s="1"/>
  <c r="B1393" i="5"/>
  <c r="D1393" i="5"/>
  <c r="E1393" i="5"/>
  <c r="A1394" i="5"/>
  <c r="C1394" i="5" s="1"/>
  <c r="B1394" i="5"/>
  <c r="D1394" i="5"/>
  <c r="E1394" i="5"/>
  <c r="A1395" i="5"/>
  <c r="C1395" i="5" s="1"/>
  <c r="B1395" i="5"/>
  <c r="D1395" i="5"/>
  <c r="E1395" i="5"/>
  <c r="A1396" i="5"/>
  <c r="C1396" i="5" s="1"/>
  <c r="B1396" i="5"/>
  <c r="D1396" i="5"/>
  <c r="E1396" i="5"/>
  <c r="A1397" i="5"/>
  <c r="C1397" i="5" s="1"/>
  <c r="B1397" i="5"/>
  <c r="D1397" i="5"/>
  <c r="E1397" i="5"/>
  <c r="A1398" i="5"/>
  <c r="C1398" i="5" s="1"/>
  <c r="B1398" i="5"/>
  <c r="D1398" i="5"/>
  <c r="E1398" i="5"/>
  <c r="A1399" i="5"/>
  <c r="C1399" i="5" s="1"/>
  <c r="B1399" i="5"/>
  <c r="D1399" i="5"/>
  <c r="E1399" i="5"/>
  <c r="A1400" i="5"/>
  <c r="C1400" i="5" s="1"/>
  <c r="B1400" i="5"/>
  <c r="D1400" i="5"/>
  <c r="E1400" i="5"/>
  <c r="A1401" i="5"/>
  <c r="C1401" i="5" s="1"/>
  <c r="B1401" i="5"/>
  <c r="D1401" i="5"/>
  <c r="E1401" i="5"/>
  <c r="A1402" i="5"/>
  <c r="C1402" i="5" s="1"/>
  <c r="B1402" i="5"/>
  <c r="D1402" i="5"/>
  <c r="E1402" i="5"/>
  <c r="A1403" i="5"/>
  <c r="C1403" i="5" s="1"/>
  <c r="B1403" i="5"/>
  <c r="D1403" i="5"/>
  <c r="E1403" i="5"/>
  <c r="A1404" i="5"/>
  <c r="C1404" i="5" s="1"/>
  <c r="B1404" i="5"/>
  <c r="D1404" i="5"/>
  <c r="E1404" i="5"/>
  <c r="A1405" i="5"/>
  <c r="C1405" i="5" s="1"/>
  <c r="B1405" i="5"/>
  <c r="D1405" i="5"/>
  <c r="E1405" i="5"/>
  <c r="A1406" i="5"/>
  <c r="C1406" i="5" s="1"/>
  <c r="B1406" i="5"/>
  <c r="D1406" i="5"/>
  <c r="E1406" i="5"/>
  <c r="A1407" i="5"/>
  <c r="C1407" i="5" s="1"/>
  <c r="B1407" i="5"/>
  <c r="D1407" i="5"/>
  <c r="E1407" i="5"/>
  <c r="A1408" i="5"/>
  <c r="C1408" i="5" s="1"/>
  <c r="B1408" i="5"/>
  <c r="D1408" i="5"/>
  <c r="E1408" i="5"/>
  <c r="A1409" i="5"/>
  <c r="C1409" i="5" s="1"/>
  <c r="B1409" i="5"/>
  <c r="D1409" i="5"/>
  <c r="E1409" i="5"/>
  <c r="A1410" i="5"/>
  <c r="C1410" i="5" s="1"/>
  <c r="B1410" i="5"/>
  <c r="D1410" i="5"/>
  <c r="E1410" i="5"/>
  <c r="A1411" i="5"/>
  <c r="C1411" i="5" s="1"/>
  <c r="B1411" i="5"/>
  <c r="D1411" i="5"/>
  <c r="E1411" i="5"/>
  <c r="A1412" i="5"/>
  <c r="C1412" i="5" s="1"/>
  <c r="B1412" i="5"/>
  <c r="D1412" i="5"/>
  <c r="E1412" i="5"/>
  <c r="A1413" i="5"/>
  <c r="C1413" i="5" s="1"/>
  <c r="B1413" i="5"/>
  <c r="D1413" i="5"/>
  <c r="E1413" i="5"/>
  <c r="A1414" i="5"/>
  <c r="C1414" i="5" s="1"/>
  <c r="B1414" i="5"/>
  <c r="D1414" i="5"/>
  <c r="E1414" i="5"/>
  <c r="A1415" i="5"/>
  <c r="C1415" i="5" s="1"/>
  <c r="B1415" i="5"/>
  <c r="D1415" i="5"/>
  <c r="E1415" i="5"/>
  <c r="A1416" i="5"/>
  <c r="C1416" i="5" s="1"/>
  <c r="B1416" i="5"/>
  <c r="D1416" i="5"/>
  <c r="E1416" i="5"/>
  <c r="A1417" i="5"/>
  <c r="C1417" i="5" s="1"/>
  <c r="B1417" i="5"/>
  <c r="D1417" i="5"/>
  <c r="E1417" i="5"/>
  <c r="A1418" i="5"/>
  <c r="C1418" i="5" s="1"/>
  <c r="B1418" i="5"/>
  <c r="D1418" i="5"/>
  <c r="E1418" i="5"/>
  <c r="A1419" i="5"/>
  <c r="C1419" i="5" s="1"/>
  <c r="B1419" i="5"/>
  <c r="D1419" i="5"/>
  <c r="E1419" i="5"/>
  <c r="A1420" i="5"/>
  <c r="C1420" i="5" s="1"/>
  <c r="B1420" i="5"/>
  <c r="D1420" i="5"/>
  <c r="E1420" i="5"/>
  <c r="A1421" i="5"/>
  <c r="C1421" i="5" s="1"/>
  <c r="B1421" i="5"/>
  <c r="D1421" i="5"/>
  <c r="E1421" i="5"/>
  <c r="A1422" i="5"/>
  <c r="C1422" i="5" s="1"/>
  <c r="B1422" i="5"/>
  <c r="D1422" i="5"/>
  <c r="E1422" i="5"/>
  <c r="A1423" i="5"/>
  <c r="C1423" i="5" s="1"/>
  <c r="B1423" i="5"/>
  <c r="D1423" i="5"/>
  <c r="E1423" i="5"/>
  <c r="A1424" i="5"/>
  <c r="C1424" i="5" s="1"/>
  <c r="B1424" i="5"/>
  <c r="D1424" i="5"/>
  <c r="E1424" i="5"/>
  <c r="A1425" i="5"/>
  <c r="C1425" i="5" s="1"/>
  <c r="B1425" i="5"/>
  <c r="D1425" i="5"/>
  <c r="E1425" i="5"/>
  <c r="A1426" i="5"/>
  <c r="C1426" i="5" s="1"/>
  <c r="B1426" i="5"/>
  <c r="D1426" i="5"/>
  <c r="E1426" i="5"/>
  <c r="A1427" i="5"/>
  <c r="C1427" i="5" s="1"/>
  <c r="B1427" i="5"/>
  <c r="D1427" i="5"/>
  <c r="E1427" i="5"/>
  <c r="A1428" i="5"/>
  <c r="C1428" i="5" s="1"/>
  <c r="B1428" i="5"/>
  <c r="D1428" i="5"/>
  <c r="E1428" i="5"/>
  <c r="A1429" i="5"/>
  <c r="C1429" i="5" s="1"/>
  <c r="B1429" i="5"/>
  <c r="D1429" i="5"/>
  <c r="E1429" i="5"/>
  <c r="A1430" i="5"/>
  <c r="C1430" i="5" s="1"/>
  <c r="B1430" i="5"/>
  <c r="D1430" i="5"/>
  <c r="E1430" i="5"/>
  <c r="A1431" i="5"/>
  <c r="C1431" i="5" s="1"/>
  <c r="B1431" i="5"/>
  <c r="D1431" i="5"/>
  <c r="E1431" i="5"/>
  <c r="A1432" i="5"/>
  <c r="C1432" i="5" s="1"/>
  <c r="B1432" i="5"/>
  <c r="D1432" i="5"/>
  <c r="E1432" i="5"/>
  <c r="A1433" i="5"/>
  <c r="C1433" i="5" s="1"/>
  <c r="B1433" i="5"/>
  <c r="D1433" i="5"/>
  <c r="E1433" i="5"/>
  <c r="A1434" i="5"/>
  <c r="C1434" i="5" s="1"/>
  <c r="B1434" i="5"/>
  <c r="D1434" i="5"/>
  <c r="E1434" i="5"/>
  <c r="A1435" i="5"/>
  <c r="C1435" i="5" s="1"/>
  <c r="B1435" i="5"/>
  <c r="D1435" i="5"/>
  <c r="E1435" i="5"/>
  <c r="A1436" i="5"/>
  <c r="C1436" i="5" s="1"/>
  <c r="B1436" i="5"/>
  <c r="D1436" i="5"/>
  <c r="E1436" i="5"/>
  <c r="A1437" i="5"/>
  <c r="C1437" i="5" s="1"/>
  <c r="B1437" i="5"/>
  <c r="D1437" i="5"/>
  <c r="E1437" i="5"/>
  <c r="A1438" i="5"/>
  <c r="C1438" i="5" s="1"/>
  <c r="B1438" i="5"/>
  <c r="D1438" i="5"/>
  <c r="E1438" i="5"/>
  <c r="A1439" i="5"/>
  <c r="C1439" i="5" s="1"/>
  <c r="B1439" i="5"/>
  <c r="D1439" i="5"/>
  <c r="E1439" i="5"/>
  <c r="A1440" i="5"/>
  <c r="C1440" i="5" s="1"/>
  <c r="B1440" i="5"/>
  <c r="D1440" i="5"/>
  <c r="E1440" i="5"/>
  <c r="A1441" i="5"/>
  <c r="C1441" i="5" s="1"/>
  <c r="B1441" i="5"/>
  <c r="D1441" i="5"/>
  <c r="E1441" i="5"/>
  <c r="A1442" i="5"/>
  <c r="C1442" i="5" s="1"/>
  <c r="B1442" i="5"/>
  <c r="D1442" i="5"/>
  <c r="E1442" i="5"/>
  <c r="A1443" i="5"/>
  <c r="C1443" i="5" s="1"/>
  <c r="B1443" i="5"/>
  <c r="D1443" i="5"/>
  <c r="E1443" i="5"/>
  <c r="A1444" i="5"/>
  <c r="C1444" i="5" s="1"/>
  <c r="B1444" i="5"/>
  <c r="D1444" i="5"/>
  <c r="E1444" i="5"/>
  <c r="A1445" i="5"/>
  <c r="C1445" i="5" s="1"/>
  <c r="B1445" i="5"/>
  <c r="D1445" i="5"/>
  <c r="E1445" i="5"/>
  <c r="A1446" i="5"/>
  <c r="C1446" i="5" s="1"/>
  <c r="B1446" i="5"/>
  <c r="D1446" i="5"/>
  <c r="E1446" i="5"/>
  <c r="A1447" i="5"/>
  <c r="C1447" i="5" s="1"/>
  <c r="B1447" i="5"/>
  <c r="D1447" i="5"/>
  <c r="E1447" i="5"/>
  <c r="A1448" i="5"/>
  <c r="C1448" i="5" s="1"/>
  <c r="B1448" i="5"/>
  <c r="D1448" i="5"/>
  <c r="E1448" i="5"/>
  <c r="A1449" i="5"/>
  <c r="C1449" i="5" s="1"/>
  <c r="B1449" i="5"/>
  <c r="D1449" i="5"/>
  <c r="E1449" i="5"/>
  <c r="A1450" i="5"/>
  <c r="C1450" i="5" s="1"/>
  <c r="B1450" i="5"/>
  <c r="D1450" i="5"/>
  <c r="E1450" i="5"/>
  <c r="A1451" i="5"/>
  <c r="C1451" i="5" s="1"/>
  <c r="B1451" i="5"/>
  <c r="D1451" i="5"/>
  <c r="E1451" i="5"/>
  <c r="A1452" i="5"/>
  <c r="C1452" i="5" s="1"/>
  <c r="B1452" i="5"/>
  <c r="D1452" i="5"/>
  <c r="E1452" i="5"/>
  <c r="A1453" i="5"/>
  <c r="C1453" i="5" s="1"/>
  <c r="B1453" i="5"/>
  <c r="D1453" i="5"/>
  <c r="E1453" i="5"/>
  <c r="A1454" i="5"/>
  <c r="C1454" i="5" s="1"/>
  <c r="B1454" i="5"/>
  <c r="D1454" i="5"/>
  <c r="E1454" i="5"/>
  <c r="A1455" i="5"/>
  <c r="C1455" i="5" s="1"/>
  <c r="B1455" i="5"/>
  <c r="D1455" i="5"/>
  <c r="E1455" i="5"/>
  <c r="A1456" i="5"/>
  <c r="C1456" i="5" s="1"/>
  <c r="B1456" i="5"/>
  <c r="D1456" i="5"/>
  <c r="E1456" i="5"/>
  <c r="A1457" i="5"/>
  <c r="C1457" i="5" s="1"/>
  <c r="B1457" i="5"/>
  <c r="D1457" i="5"/>
  <c r="E1457" i="5"/>
  <c r="A1458" i="5"/>
  <c r="C1458" i="5" s="1"/>
  <c r="B1458" i="5"/>
  <c r="D1458" i="5"/>
  <c r="E1458" i="5"/>
  <c r="A1459" i="5"/>
  <c r="C1459" i="5" s="1"/>
  <c r="B1459" i="5"/>
  <c r="D1459" i="5"/>
  <c r="E1459" i="5"/>
  <c r="A1460" i="5"/>
  <c r="C1460" i="5" s="1"/>
  <c r="B1460" i="5"/>
  <c r="D1460" i="5"/>
  <c r="E1460" i="5"/>
  <c r="A1461" i="5"/>
  <c r="C1461" i="5" s="1"/>
  <c r="B1461" i="5"/>
  <c r="D1461" i="5"/>
  <c r="E1461" i="5"/>
  <c r="A1462" i="5"/>
  <c r="C1462" i="5" s="1"/>
  <c r="B1462" i="5"/>
  <c r="D1462" i="5"/>
  <c r="E1462" i="5"/>
  <c r="A1463" i="5"/>
  <c r="C1463" i="5" s="1"/>
  <c r="B1463" i="5"/>
  <c r="D1463" i="5"/>
  <c r="E1463" i="5"/>
  <c r="A1464" i="5"/>
  <c r="C1464" i="5" s="1"/>
  <c r="B1464" i="5"/>
  <c r="D1464" i="5"/>
  <c r="E1464" i="5"/>
  <c r="A1465" i="5"/>
  <c r="C1465" i="5" s="1"/>
  <c r="B1465" i="5"/>
  <c r="D1465" i="5"/>
  <c r="E1465" i="5"/>
  <c r="A1466" i="5"/>
  <c r="C1466" i="5" s="1"/>
  <c r="B1466" i="5"/>
  <c r="D1466" i="5"/>
  <c r="E1466" i="5"/>
  <c r="A1467" i="5"/>
  <c r="C1467" i="5" s="1"/>
  <c r="B1467" i="5"/>
  <c r="D1467" i="5"/>
  <c r="E1467" i="5"/>
  <c r="A1468" i="5"/>
  <c r="C1468" i="5" s="1"/>
  <c r="B1468" i="5"/>
  <c r="D1468" i="5"/>
  <c r="E1468" i="5"/>
  <c r="A1469" i="5"/>
  <c r="C1469" i="5" s="1"/>
  <c r="B1469" i="5"/>
  <c r="D1469" i="5"/>
  <c r="E1469" i="5"/>
  <c r="A1470" i="5"/>
  <c r="C1470" i="5" s="1"/>
  <c r="B1470" i="5"/>
  <c r="D1470" i="5"/>
  <c r="E1470" i="5"/>
  <c r="A1471" i="5"/>
  <c r="C1471" i="5" s="1"/>
  <c r="B1471" i="5"/>
  <c r="D1471" i="5"/>
  <c r="E1471" i="5"/>
  <c r="A1472" i="5"/>
  <c r="C1472" i="5" s="1"/>
  <c r="B1472" i="5"/>
  <c r="D1472" i="5"/>
  <c r="E1472" i="5"/>
  <c r="A1473" i="5"/>
  <c r="C1473" i="5" s="1"/>
  <c r="B1473" i="5"/>
  <c r="D1473" i="5"/>
  <c r="E1473" i="5"/>
  <c r="A1474" i="5"/>
  <c r="C1474" i="5" s="1"/>
  <c r="B1474" i="5"/>
  <c r="D1474" i="5"/>
  <c r="E1474" i="5"/>
  <c r="A1475" i="5"/>
  <c r="C1475" i="5" s="1"/>
  <c r="B1475" i="5"/>
  <c r="D1475" i="5"/>
  <c r="E1475" i="5"/>
  <c r="A1476" i="5"/>
  <c r="C1476" i="5" s="1"/>
  <c r="B1476" i="5"/>
  <c r="D1476" i="5"/>
  <c r="E1476" i="5"/>
  <c r="A1477" i="5"/>
  <c r="C1477" i="5" s="1"/>
  <c r="B1477" i="5"/>
  <c r="D1477" i="5"/>
  <c r="E1477" i="5"/>
  <c r="A1478" i="5"/>
  <c r="C1478" i="5" s="1"/>
  <c r="B1478" i="5"/>
  <c r="D1478" i="5"/>
  <c r="E1478" i="5"/>
  <c r="A1479" i="5"/>
  <c r="C1479" i="5" s="1"/>
  <c r="B1479" i="5"/>
  <c r="D1479" i="5"/>
  <c r="E1479" i="5"/>
  <c r="A1480" i="5"/>
  <c r="C1480" i="5" s="1"/>
  <c r="B1480" i="5"/>
  <c r="D1480" i="5"/>
  <c r="E1480" i="5"/>
  <c r="A1481" i="5"/>
  <c r="C1481" i="5" s="1"/>
  <c r="B1481" i="5"/>
  <c r="D1481" i="5"/>
  <c r="E1481" i="5"/>
  <c r="A1482" i="5"/>
  <c r="C1482" i="5" s="1"/>
  <c r="B1482" i="5"/>
  <c r="D1482" i="5"/>
  <c r="E1482" i="5"/>
  <c r="A1483" i="5"/>
  <c r="C1483" i="5" s="1"/>
  <c r="B1483" i="5"/>
  <c r="D1483" i="5"/>
  <c r="E1483" i="5"/>
  <c r="A1484" i="5"/>
  <c r="C1484" i="5" s="1"/>
  <c r="B1484" i="5"/>
  <c r="D1484" i="5"/>
  <c r="E1484" i="5"/>
  <c r="A1485" i="5"/>
  <c r="C1485" i="5" s="1"/>
  <c r="B1485" i="5"/>
  <c r="D1485" i="5"/>
  <c r="E1485" i="5"/>
  <c r="A1486" i="5"/>
  <c r="C1486" i="5" s="1"/>
  <c r="B1486" i="5"/>
  <c r="D1486" i="5"/>
  <c r="E1486" i="5"/>
  <c r="A1487" i="5"/>
  <c r="C1487" i="5" s="1"/>
  <c r="B1487" i="5"/>
  <c r="D1487" i="5"/>
  <c r="E1487" i="5"/>
  <c r="A1488" i="5"/>
  <c r="C1488" i="5" s="1"/>
  <c r="B1488" i="5"/>
  <c r="D1488" i="5"/>
  <c r="E1488" i="5"/>
  <c r="A1489" i="5"/>
  <c r="C1489" i="5" s="1"/>
  <c r="B1489" i="5"/>
  <c r="D1489" i="5"/>
  <c r="E1489" i="5"/>
  <c r="A1490" i="5"/>
  <c r="C1490" i="5" s="1"/>
  <c r="B1490" i="5"/>
  <c r="D1490" i="5"/>
  <c r="E1490" i="5"/>
  <c r="A1491" i="5"/>
  <c r="C1491" i="5" s="1"/>
  <c r="B1491" i="5"/>
  <c r="D1491" i="5"/>
  <c r="E1491" i="5"/>
  <c r="A1492" i="5"/>
  <c r="C1492" i="5" s="1"/>
  <c r="B1492" i="5"/>
  <c r="D1492" i="5"/>
  <c r="E1492" i="5"/>
  <c r="A1493" i="5"/>
  <c r="C1493" i="5" s="1"/>
  <c r="B1493" i="5"/>
  <c r="D1493" i="5"/>
  <c r="E1493" i="5"/>
  <c r="A1494" i="5"/>
  <c r="C1494" i="5" s="1"/>
  <c r="B1494" i="5"/>
  <c r="D1494" i="5"/>
  <c r="E1494" i="5"/>
  <c r="A1495" i="5"/>
  <c r="C1495" i="5" s="1"/>
  <c r="B1495" i="5"/>
  <c r="D1495" i="5"/>
  <c r="E1495" i="5"/>
  <c r="A1496" i="5"/>
  <c r="C1496" i="5" s="1"/>
  <c r="B1496" i="5"/>
  <c r="D1496" i="5"/>
  <c r="E1496" i="5"/>
  <c r="A1497" i="5"/>
  <c r="C1497" i="5" s="1"/>
  <c r="B1497" i="5"/>
  <c r="D1497" i="5"/>
  <c r="E1497" i="5"/>
  <c r="A1498" i="5"/>
  <c r="C1498" i="5" s="1"/>
  <c r="B1498" i="5"/>
  <c r="D1498" i="5"/>
  <c r="E1498" i="5"/>
  <c r="A1499" i="5"/>
  <c r="C1499" i="5" s="1"/>
  <c r="B1499" i="5"/>
  <c r="D1499" i="5"/>
  <c r="E1499" i="5"/>
  <c r="A1500" i="5"/>
  <c r="C1500" i="5" s="1"/>
  <c r="B1500" i="5"/>
  <c r="D1500" i="5"/>
  <c r="E1500" i="5"/>
  <c r="A1501" i="5"/>
  <c r="C1501" i="5" s="1"/>
  <c r="B1501" i="5"/>
  <c r="D1501" i="5"/>
  <c r="E1501" i="5"/>
  <c r="A1502" i="5"/>
  <c r="C1502" i="5" s="1"/>
  <c r="B1502" i="5"/>
  <c r="D1502" i="5"/>
  <c r="E1502" i="5"/>
  <c r="A1503" i="5"/>
  <c r="C1503" i="5" s="1"/>
  <c r="B1503" i="5"/>
  <c r="D1503" i="5"/>
  <c r="E1503" i="5"/>
  <c r="A1504" i="5"/>
  <c r="C1504" i="5" s="1"/>
  <c r="B1504" i="5"/>
  <c r="D1504" i="5"/>
  <c r="E1504" i="5"/>
  <c r="A1505" i="5"/>
  <c r="C1505" i="5" s="1"/>
  <c r="B1505" i="5"/>
  <c r="D1505" i="5"/>
  <c r="E1505" i="5"/>
  <c r="A1506" i="5"/>
  <c r="C1506" i="5" s="1"/>
  <c r="B1506" i="5"/>
  <c r="D1506" i="5"/>
  <c r="E1506" i="5"/>
  <c r="A1507" i="5"/>
  <c r="C1507" i="5" s="1"/>
  <c r="B1507" i="5"/>
  <c r="D1507" i="5"/>
  <c r="E1507" i="5"/>
  <c r="A1508" i="5"/>
  <c r="C1508" i="5" s="1"/>
  <c r="B1508" i="5"/>
  <c r="D1508" i="5"/>
  <c r="E1508" i="5"/>
  <c r="A1509" i="5"/>
  <c r="C1509" i="5" s="1"/>
  <c r="B1509" i="5"/>
  <c r="D1509" i="5"/>
  <c r="E1509" i="5"/>
  <c r="A1510" i="5"/>
  <c r="C1510" i="5" s="1"/>
  <c r="B1510" i="5"/>
  <c r="D1510" i="5"/>
  <c r="E1510" i="5"/>
  <c r="A1511" i="5"/>
  <c r="C1511" i="5" s="1"/>
  <c r="B1511" i="5"/>
  <c r="D1511" i="5"/>
  <c r="E1511" i="5"/>
  <c r="A1512" i="5"/>
  <c r="C1512" i="5" s="1"/>
  <c r="B1512" i="5"/>
  <c r="D1512" i="5"/>
  <c r="E1512" i="5"/>
  <c r="A1513" i="5"/>
  <c r="C1513" i="5" s="1"/>
  <c r="B1513" i="5"/>
  <c r="D1513" i="5"/>
  <c r="E1513" i="5"/>
  <c r="A1514" i="5"/>
  <c r="C1514" i="5" s="1"/>
  <c r="B1514" i="5"/>
  <c r="D1514" i="5"/>
  <c r="E1514" i="5"/>
  <c r="A1515" i="5"/>
  <c r="C1515" i="5" s="1"/>
  <c r="B1515" i="5"/>
  <c r="D1515" i="5"/>
  <c r="E1515" i="5"/>
  <c r="A1516" i="5"/>
  <c r="C1516" i="5" s="1"/>
  <c r="B1516" i="5"/>
  <c r="D1516" i="5"/>
  <c r="E1516" i="5"/>
  <c r="A1517" i="5"/>
  <c r="C1517" i="5" s="1"/>
  <c r="B1517" i="5"/>
  <c r="D1517" i="5"/>
  <c r="E1517" i="5"/>
  <c r="A1518" i="5"/>
  <c r="C1518" i="5" s="1"/>
  <c r="B1518" i="5"/>
  <c r="D1518" i="5"/>
  <c r="E1518" i="5"/>
  <c r="A1519" i="5"/>
  <c r="C1519" i="5" s="1"/>
  <c r="B1519" i="5"/>
  <c r="D1519" i="5"/>
  <c r="E1519" i="5"/>
  <c r="A1520" i="5"/>
  <c r="C1520" i="5" s="1"/>
  <c r="B1520" i="5"/>
  <c r="D1520" i="5"/>
  <c r="E1520" i="5"/>
  <c r="A1521" i="5"/>
  <c r="C1521" i="5" s="1"/>
  <c r="B1521" i="5"/>
  <c r="D1521" i="5"/>
  <c r="E1521" i="5"/>
  <c r="A1522" i="5"/>
  <c r="C1522" i="5" s="1"/>
  <c r="B1522" i="5"/>
  <c r="D1522" i="5"/>
  <c r="E1522" i="5"/>
  <c r="A1523" i="5"/>
  <c r="C1523" i="5" s="1"/>
  <c r="B1523" i="5"/>
  <c r="D1523" i="5"/>
  <c r="E1523" i="5"/>
  <c r="A1524" i="5"/>
  <c r="C1524" i="5" s="1"/>
  <c r="B1524" i="5"/>
  <c r="D1524" i="5"/>
  <c r="E1524" i="5"/>
  <c r="A1525" i="5"/>
  <c r="C1525" i="5" s="1"/>
  <c r="B1525" i="5"/>
  <c r="D1525" i="5"/>
  <c r="E1525" i="5"/>
  <c r="A1526" i="5"/>
  <c r="C1526" i="5" s="1"/>
  <c r="B1526" i="5"/>
  <c r="D1526" i="5"/>
  <c r="E1526" i="5"/>
  <c r="A1527" i="5"/>
  <c r="C1527" i="5" s="1"/>
  <c r="B1527" i="5"/>
  <c r="D1527" i="5"/>
  <c r="E1527" i="5"/>
  <c r="A1528" i="5"/>
  <c r="C1528" i="5" s="1"/>
  <c r="B1528" i="5"/>
  <c r="D1528" i="5"/>
  <c r="E1528" i="5"/>
  <c r="A1529" i="5"/>
  <c r="C1529" i="5" s="1"/>
  <c r="B1529" i="5"/>
  <c r="D1529" i="5"/>
  <c r="E1529" i="5"/>
  <c r="A1530" i="5"/>
  <c r="C1530" i="5" s="1"/>
  <c r="B1530" i="5"/>
  <c r="D1530" i="5"/>
  <c r="E1530" i="5"/>
  <c r="A1531" i="5"/>
  <c r="C1531" i="5" s="1"/>
  <c r="B1531" i="5"/>
  <c r="D1531" i="5"/>
  <c r="E1531" i="5"/>
  <c r="A1532" i="5"/>
  <c r="C1532" i="5" s="1"/>
  <c r="B1532" i="5"/>
  <c r="D1532" i="5"/>
  <c r="E1532" i="5"/>
  <c r="A1533" i="5"/>
  <c r="C1533" i="5" s="1"/>
  <c r="B1533" i="5"/>
  <c r="D1533" i="5"/>
  <c r="E1533" i="5"/>
  <c r="A1534" i="5"/>
  <c r="C1534" i="5" s="1"/>
  <c r="B1534" i="5"/>
  <c r="D1534" i="5"/>
  <c r="E1534" i="5"/>
  <c r="A1535" i="5"/>
  <c r="C1535" i="5" s="1"/>
  <c r="B1535" i="5"/>
  <c r="D1535" i="5"/>
  <c r="E1535" i="5"/>
  <c r="A1536" i="5"/>
  <c r="C1536" i="5" s="1"/>
  <c r="B1536" i="5"/>
  <c r="D1536" i="5"/>
  <c r="E1536" i="5"/>
  <c r="A1537" i="5"/>
  <c r="C1537" i="5" s="1"/>
  <c r="B1537" i="5"/>
  <c r="D1537" i="5"/>
  <c r="E1537" i="5"/>
  <c r="A1538" i="5"/>
  <c r="C1538" i="5" s="1"/>
  <c r="B1538" i="5"/>
  <c r="D1538" i="5"/>
  <c r="E1538" i="5"/>
  <c r="A1539" i="5"/>
  <c r="C1539" i="5" s="1"/>
  <c r="B1539" i="5"/>
  <c r="D1539" i="5"/>
  <c r="E1539" i="5"/>
  <c r="A1540" i="5"/>
  <c r="C1540" i="5" s="1"/>
  <c r="B1540" i="5"/>
  <c r="D1540" i="5"/>
  <c r="E1540" i="5"/>
  <c r="A1541" i="5"/>
  <c r="C1541" i="5" s="1"/>
  <c r="B1541" i="5"/>
  <c r="D1541" i="5"/>
  <c r="E1541" i="5"/>
  <c r="A1542" i="5"/>
  <c r="C1542" i="5" s="1"/>
  <c r="B1542" i="5"/>
  <c r="D1542" i="5"/>
  <c r="E1542" i="5"/>
  <c r="A1543" i="5"/>
  <c r="C1543" i="5" s="1"/>
  <c r="B1543" i="5"/>
  <c r="D1543" i="5"/>
  <c r="E1543" i="5"/>
  <c r="A1544" i="5"/>
  <c r="C1544" i="5" s="1"/>
  <c r="B1544" i="5"/>
  <c r="D1544" i="5"/>
  <c r="E1544" i="5"/>
  <c r="A1545" i="5"/>
  <c r="C1545" i="5" s="1"/>
  <c r="B1545" i="5"/>
  <c r="D1545" i="5"/>
  <c r="E1545" i="5"/>
  <c r="A1546" i="5"/>
  <c r="C1546" i="5" s="1"/>
  <c r="B1546" i="5"/>
  <c r="D1546" i="5"/>
  <c r="E1546" i="5"/>
  <c r="A1547" i="5"/>
  <c r="C1547" i="5" s="1"/>
  <c r="B1547" i="5"/>
  <c r="D1547" i="5"/>
  <c r="E1547" i="5"/>
  <c r="A1548" i="5"/>
  <c r="C1548" i="5" s="1"/>
  <c r="B1548" i="5"/>
  <c r="D1548" i="5"/>
  <c r="E1548" i="5"/>
  <c r="A1549" i="5"/>
  <c r="C1549" i="5" s="1"/>
  <c r="B1549" i="5"/>
  <c r="D1549" i="5"/>
  <c r="E1549" i="5"/>
  <c r="A1550" i="5"/>
  <c r="C1550" i="5" s="1"/>
  <c r="B1550" i="5"/>
  <c r="D1550" i="5"/>
  <c r="E1550" i="5"/>
  <c r="A1551" i="5"/>
  <c r="C1551" i="5" s="1"/>
  <c r="B1551" i="5"/>
  <c r="D1551" i="5"/>
  <c r="E1551" i="5"/>
  <c r="A1552" i="5"/>
  <c r="C1552" i="5" s="1"/>
  <c r="B1552" i="5"/>
  <c r="D1552" i="5"/>
  <c r="E1552" i="5"/>
  <c r="A1553" i="5"/>
  <c r="C1553" i="5" s="1"/>
  <c r="B1553" i="5"/>
  <c r="D1553" i="5"/>
  <c r="E1553" i="5"/>
  <c r="A1554" i="5"/>
  <c r="C1554" i="5" s="1"/>
  <c r="B1554" i="5"/>
  <c r="D1554" i="5"/>
  <c r="E1554" i="5"/>
  <c r="A1555" i="5"/>
  <c r="C1555" i="5" s="1"/>
  <c r="B1555" i="5"/>
  <c r="D1555" i="5"/>
  <c r="E1555" i="5"/>
  <c r="A1556" i="5"/>
  <c r="C1556" i="5" s="1"/>
  <c r="B1556" i="5"/>
  <c r="D1556" i="5"/>
  <c r="E1556" i="5"/>
  <c r="A1557" i="5"/>
  <c r="C1557" i="5" s="1"/>
  <c r="B1557" i="5"/>
  <c r="D1557" i="5"/>
  <c r="E1557" i="5"/>
  <c r="A1558" i="5"/>
  <c r="C1558" i="5" s="1"/>
  <c r="B1558" i="5"/>
  <c r="D1558" i="5"/>
  <c r="E1558" i="5"/>
  <c r="A1559" i="5"/>
  <c r="C1559" i="5" s="1"/>
  <c r="B1559" i="5"/>
  <c r="D1559" i="5"/>
  <c r="E1559" i="5"/>
  <c r="A1560" i="5"/>
  <c r="C1560" i="5" s="1"/>
  <c r="B1560" i="5"/>
  <c r="D1560" i="5"/>
  <c r="E1560" i="5"/>
  <c r="A1561" i="5"/>
  <c r="C1561" i="5" s="1"/>
  <c r="B1561" i="5"/>
  <c r="D1561" i="5"/>
  <c r="E1561" i="5"/>
  <c r="A1562" i="5"/>
  <c r="C1562" i="5" s="1"/>
  <c r="B1562" i="5"/>
  <c r="D1562" i="5"/>
  <c r="E1562" i="5"/>
  <c r="A1563" i="5"/>
  <c r="C1563" i="5" s="1"/>
  <c r="B1563" i="5"/>
  <c r="D1563" i="5"/>
  <c r="E1563" i="5"/>
  <c r="A1564" i="5"/>
  <c r="C1564" i="5" s="1"/>
  <c r="B1564" i="5"/>
  <c r="D1564" i="5"/>
  <c r="E1564" i="5"/>
  <c r="A1565" i="5"/>
  <c r="C1565" i="5" s="1"/>
  <c r="B1565" i="5"/>
  <c r="D1565" i="5"/>
  <c r="E1565" i="5"/>
  <c r="A1566" i="5"/>
  <c r="C1566" i="5" s="1"/>
  <c r="B1566" i="5"/>
  <c r="D1566" i="5"/>
  <c r="E1566" i="5"/>
  <c r="A1567" i="5"/>
  <c r="C1567" i="5" s="1"/>
  <c r="B1567" i="5"/>
  <c r="D1567" i="5"/>
  <c r="E1567" i="5"/>
  <c r="A1568" i="5"/>
  <c r="C1568" i="5" s="1"/>
  <c r="B1568" i="5"/>
  <c r="D1568" i="5"/>
  <c r="E1568" i="5"/>
  <c r="A1569" i="5"/>
  <c r="C1569" i="5" s="1"/>
  <c r="B1569" i="5"/>
  <c r="D1569" i="5"/>
  <c r="E1569" i="5"/>
  <c r="A1570" i="5"/>
  <c r="C1570" i="5" s="1"/>
  <c r="B1570" i="5"/>
  <c r="D1570" i="5"/>
  <c r="E1570" i="5"/>
  <c r="A1571" i="5"/>
  <c r="C1571" i="5" s="1"/>
  <c r="B1571" i="5"/>
  <c r="D1571" i="5"/>
  <c r="E1571" i="5"/>
  <c r="A1572" i="5"/>
  <c r="C1572" i="5" s="1"/>
  <c r="B1572" i="5"/>
  <c r="D1572" i="5"/>
  <c r="E1572" i="5"/>
  <c r="A1573" i="5"/>
  <c r="C1573" i="5" s="1"/>
  <c r="B1573" i="5"/>
  <c r="D1573" i="5"/>
  <c r="E1573" i="5"/>
  <c r="A1574" i="5"/>
  <c r="C1574" i="5" s="1"/>
  <c r="B1574" i="5"/>
  <c r="D1574" i="5"/>
  <c r="E1574" i="5"/>
  <c r="A1575" i="5"/>
  <c r="C1575" i="5" s="1"/>
  <c r="B1575" i="5"/>
  <c r="D1575" i="5"/>
  <c r="E1575" i="5"/>
  <c r="A1576" i="5"/>
  <c r="C1576" i="5" s="1"/>
  <c r="B1576" i="5"/>
  <c r="D1576" i="5"/>
  <c r="E1576" i="5"/>
  <c r="A1577" i="5"/>
  <c r="C1577" i="5" s="1"/>
  <c r="B1577" i="5"/>
  <c r="D1577" i="5"/>
  <c r="E1577" i="5"/>
  <c r="A1578" i="5"/>
  <c r="C1578" i="5" s="1"/>
  <c r="B1578" i="5"/>
  <c r="D1578" i="5"/>
  <c r="E1578" i="5"/>
  <c r="A1579" i="5"/>
  <c r="C1579" i="5" s="1"/>
  <c r="B1579" i="5"/>
  <c r="D1579" i="5"/>
  <c r="E1579" i="5"/>
  <c r="A1580" i="5"/>
  <c r="C1580" i="5" s="1"/>
  <c r="B1580" i="5"/>
  <c r="D1580" i="5"/>
  <c r="E1580" i="5"/>
  <c r="A1581" i="5"/>
  <c r="C1581" i="5" s="1"/>
  <c r="B1581" i="5"/>
  <c r="D1581" i="5"/>
  <c r="E1581" i="5"/>
  <c r="A1582" i="5"/>
  <c r="C1582" i="5" s="1"/>
  <c r="B1582" i="5"/>
  <c r="D1582" i="5"/>
  <c r="E1582" i="5"/>
  <c r="A1583" i="5"/>
  <c r="C1583" i="5" s="1"/>
  <c r="B1583" i="5"/>
  <c r="D1583" i="5"/>
  <c r="E1583" i="5"/>
  <c r="A1584" i="5"/>
  <c r="C1584" i="5" s="1"/>
  <c r="B1584" i="5"/>
  <c r="D1584" i="5"/>
  <c r="E1584" i="5"/>
  <c r="A1585" i="5"/>
  <c r="C1585" i="5" s="1"/>
  <c r="B1585" i="5"/>
  <c r="D1585" i="5"/>
  <c r="E1585" i="5"/>
  <c r="A1586" i="5"/>
  <c r="C1586" i="5" s="1"/>
  <c r="B1586" i="5"/>
  <c r="D1586" i="5"/>
  <c r="E1586" i="5"/>
  <c r="A1587" i="5"/>
  <c r="C1587" i="5" s="1"/>
  <c r="B1587" i="5"/>
  <c r="D1587" i="5"/>
  <c r="E1587" i="5"/>
  <c r="A1588" i="5"/>
  <c r="C1588" i="5" s="1"/>
  <c r="B1588" i="5"/>
  <c r="D1588" i="5"/>
  <c r="E1588" i="5"/>
  <c r="A1589" i="5"/>
  <c r="C1589" i="5" s="1"/>
  <c r="B1589" i="5"/>
  <c r="D1589" i="5"/>
  <c r="E1589" i="5"/>
  <c r="A1590" i="5"/>
  <c r="C1590" i="5" s="1"/>
  <c r="B1590" i="5"/>
  <c r="D1590" i="5"/>
  <c r="E1590" i="5"/>
  <c r="A1591" i="5"/>
  <c r="C1591" i="5" s="1"/>
  <c r="B1591" i="5"/>
  <c r="D1591" i="5"/>
  <c r="E1591" i="5"/>
  <c r="A1592" i="5"/>
  <c r="C1592" i="5" s="1"/>
  <c r="B1592" i="5"/>
  <c r="D1592" i="5"/>
  <c r="E1592" i="5"/>
  <c r="A1593" i="5"/>
  <c r="C1593" i="5" s="1"/>
  <c r="B1593" i="5"/>
  <c r="D1593" i="5"/>
  <c r="E1593" i="5"/>
  <c r="A1594" i="5"/>
  <c r="C1594" i="5" s="1"/>
  <c r="B1594" i="5"/>
  <c r="D1594" i="5"/>
  <c r="E1594" i="5"/>
  <c r="A1595" i="5"/>
  <c r="C1595" i="5" s="1"/>
  <c r="B1595" i="5"/>
  <c r="D1595" i="5"/>
  <c r="E1595" i="5"/>
  <c r="A1596" i="5"/>
  <c r="C1596" i="5" s="1"/>
  <c r="B1596" i="5"/>
  <c r="D1596" i="5"/>
  <c r="E1596" i="5"/>
  <c r="A1597" i="5"/>
  <c r="C1597" i="5" s="1"/>
  <c r="B1597" i="5"/>
  <c r="D1597" i="5"/>
  <c r="E1597" i="5"/>
  <c r="A1598" i="5"/>
  <c r="C1598" i="5" s="1"/>
  <c r="B1598" i="5"/>
  <c r="D1598" i="5"/>
  <c r="E1598" i="5"/>
  <c r="A1599" i="5"/>
  <c r="C1599" i="5" s="1"/>
  <c r="B1599" i="5"/>
  <c r="D1599" i="5"/>
  <c r="E1599" i="5"/>
  <c r="A1600" i="5"/>
  <c r="C1600" i="5" s="1"/>
  <c r="B1600" i="5"/>
  <c r="D1600" i="5"/>
  <c r="E1600" i="5"/>
  <c r="A1601" i="5"/>
  <c r="C1601" i="5" s="1"/>
  <c r="B1601" i="5"/>
  <c r="D1601" i="5"/>
  <c r="E1601" i="5"/>
  <c r="A1602" i="5"/>
  <c r="C1602" i="5" s="1"/>
  <c r="B1602" i="5"/>
  <c r="D1602" i="5"/>
  <c r="E1602" i="5"/>
  <c r="A1603" i="5"/>
  <c r="C1603" i="5" s="1"/>
  <c r="B1603" i="5"/>
  <c r="D1603" i="5"/>
  <c r="E1603" i="5"/>
  <c r="A1604" i="5"/>
  <c r="C1604" i="5" s="1"/>
  <c r="B1604" i="5"/>
  <c r="D1604" i="5"/>
  <c r="E1604" i="5"/>
  <c r="A1605" i="5"/>
  <c r="C1605" i="5" s="1"/>
  <c r="B1605" i="5"/>
  <c r="D1605" i="5"/>
  <c r="E1605" i="5"/>
  <c r="A1606" i="5"/>
  <c r="C1606" i="5" s="1"/>
  <c r="B1606" i="5"/>
  <c r="D1606" i="5"/>
  <c r="E1606" i="5"/>
  <c r="A1607" i="5"/>
  <c r="C1607" i="5" s="1"/>
  <c r="B1607" i="5"/>
  <c r="D1607" i="5"/>
  <c r="E1607" i="5"/>
  <c r="A1608" i="5"/>
  <c r="C1608" i="5" s="1"/>
  <c r="B1608" i="5"/>
  <c r="D1608" i="5"/>
  <c r="E1608" i="5"/>
  <c r="A1609" i="5"/>
  <c r="C1609" i="5" s="1"/>
  <c r="B1609" i="5"/>
  <c r="D1609" i="5"/>
  <c r="E1609" i="5"/>
  <c r="A1610" i="5"/>
  <c r="C1610" i="5" s="1"/>
  <c r="B1610" i="5"/>
  <c r="D1610" i="5"/>
  <c r="E1610" i="5"/>
  <c r="A1611" i="5"/>
  <c r="C1611" i="5" s="1"/>
  <c r="B1611" i="5"/>
  <c r="D1611" i="5"/>
  <c r="E1611" i="5"/>
  <c r="A1612" i="5"/>
  <c r="C1612" i="5" s="1"/>
  <c r="B1612" i="5"/>
  <c r="D1612" i="5"/>
  <c r="E1612" i="5"/>
  <c r="A1613" i="5"/>
  <c r="C1613" i="5" s="1"/>
  <c r="B1613" i="5"/>
  <c r="D1613" i="5"/>
  <c r="E1613" i="5"/>
  <c r="A1614" i="5"/>
  <c r="C1614" i="5" s="1"/>
  <c r="B1614" i="5"/>
  <c r="D1614" i="5"/>
  <c r="E1614" i="5"/>
  <c r="A1615" i="5"/>
  <c r="C1615" i="5" s="1"/>
  <c r="B1615" i="5"/>
  <c r="D1615" i="5"/>
  <c r="E1615" i="5"/>
  <c r="A1616" i="5"/>
  <c r="C1616" i="5" s="1"/>
  <c r="B1616" i="5"/>
  <c r="D1616" i="5"/>
  <c r="E1616" i="5"/>
  <c r="A1617" i="5"/>
  <c r="C1617" i="5" s="1"/>
  <c r="B1617" i="5"/>
  <c r="D1617" i="5"/>
  <c r="E1617" i="5"/>
  <c r="A1618" i="5"/>
  <c r="C1618" i="5" s="1"/>
  <c r="B1618" i="5"/>
  <c r="D1618" i="5"/>
  <c r="E1618" i="5"/>
  <c r="A1619" i="5"/>
  <c r="C1619" i="5" s="1"/>
  <c r="B1619" i="5"/>
  <c r="D1619" i="5"/>
  <c r="E1619" i="5"/>
  <c r="A1620" i="5"/>
  <c r="C1620" i="5" s="1"/>
  <c r="B1620" i="5"/>
  <c r="D1620" i="5"/>
  <c r="E1620" i="5"/>
  <c r="A1621" i="5"/>
  <c r="C1621" i="5" s="1"/>
  <c r="B1621" i="5"/>
  <c r="D1621" i="5"/>
  <c r="E1621" i="5"/>
  <c r="A1622" i="5"/>
  <c r="C1622" i="5" s="1"/>
  <c r="B1622" i="5"/>
  <c r="D1622" i="5"/>
  <c r="E1622" i="5"/>
  <c r="A1623" i="5"/>
  <c r="C1623" i="5" s="1"/>
  <c r="B1623" i="5"/>
  <c r="D1623" i="5"/>
  <c r="E1623" i="5"/>
  <c r="A1624" i="5"/>
  <c r="C1624" i="5" s="1"/>
  <c r="B1624" i="5"/>
  <c r="D1624" i="5"/>
  <c r="E1624" i="5"/>
  <c r="A1625" i="5"/>
  <c r="C1625" i="5" s="1"/>
  <c r="B1625" i="5"/>
  <c r="D1625" i="5"/>
  <c r="E1625" i="5"/>
  <c r="A1626" i="5"/>
  <c r="C1626" i="5" s="1"/>
  <c r="B1626" i="5"/>
  <c r="D1626" i="5"/>
  <c r="E1626" i="5"/>
  <c r="A1627" i="5"/>
  <c r="C1627" i="5" s="1"/>
  <c r="B1627" i="5"/>
  <c r="D1627" i="5"/>
  <c r="E1627" i="5"/>
  <c r="A1628" i="5"/>
  <c r="C1628" i="5" s="1"/>
  <c r="B1628" i="5"/>
  <c r="D1628" i="5"/>
  <c r="E1628" i="5"/>
  <c r="A1629" i="5"/>
  <c r="C1629" i="5" s="1"/>
  <c r="B1629" i="5"/>
  <c r="D1629" i="5"/>
  <c r="E1629" i="5"/>
  <c r="A1630" i="5"/>
  <c r="C1630" i="5" s="1"/>
  <c r="B1630" i="5"/>
  <c r="D1630" i="5"/>
  <c r="E1630" i="5"/>
  <c r="A1631" i="5"/>
  <c r="C1631" i="5" s="1"/>
  <c r="B1631" i="5"/>
  <c r="D1631" i="5"/>
  <c r="E1631" i="5"/>
  <c r="A1632" i="5"/>
  <c r="C1632" i="5" s="1"/>
  <c r="B1632" i="5"/>
  <c r="D1632" i="5"/>
  <c r="E1632" i="5"/>
  <c r="A1633" i="5"/>
  <c r="C1633" i="5" s="1"/>
  <c r="B1633" i="5"/>
  <c r="D1633" i="5"/>
  <c r="E1633" i="5"/>
  <c r="A1634" i="5"/>
  <c r="C1634" i="5" s="1"/>
  <c r="B1634" i="5"/>
  <c r="D1634" i="5"/>
  <c r="E1634" i="5"/>
  <c r="A1635" i="5"/>
  <c r="C1635" i="5" s="1"/>
  <c r="B1635" i="5"/>
  <c r="D1635" i="5"/>
  <c r="E1635" i="5"/>
  <c r="A1636" i="5"/>
  <c r="C1636" i="5" s="1"/>
  <c r="B1636" i="5"/>
  <c r="D1636" i="5"/>
  <c r="E1636" i="5"/>
  <c r="A1637" i="5"/>
  <c r="C1637" i="5" s="1"/>
  <c r="B1637" i="5"/>
  <c r="D1637" i="5"/>
  <c r="E1637" i="5"/>
  <c r="A1638" i="5"/>
  <c r="C1638" i="5" s="1"/>
  <c r="B1638" i="5"/>
  <c r="D1638" i="5"/>
  <c r="E1638" i="5"/>
  <c r="A1639" i="5"/>
  <c r="C1639" i="5" s="1"/>
  <c r="B1639" i="5"/>
  <c r="D1639" i="5"/>
  <c r="E1639" i="5"/>
  <c r="A1640" i="5"/>
  <c r="C1640" i="5" s="1"/>
  <c r="B1640" i="5"/>
  <c r="D1640" i="5"/>
  <c r="E1640" i="5"/>
  <c r="A1641" i="5"/>
  <c r="C1641" i="5" s="1"/>
  <c r="B1641" i="5"/>
  <c r="D1641" i="5"/>
  <c r="E1641" i="5"/>
  <c r="A1642" i="5"/>
  <c r="C1642" i="5" s="1"/>
  <c r="B1642" i="5"/>
  <c r="D1642" i="5"/>
  <c r="E1642" i="5"/>
  <c r="A1643" i="5"/>
  <c r="C1643" i="5" s="1"/>
  <c r="B1643" i="5"/>
  <c r="D1643" i="5"/>
  <c r="E1643" i="5"/>
  <c r="A1644" i="5"/>
  <c r="C1644" i="5" s="1"/>
  <c r="B1644" i="5"/>
  <c r="D1644" i="5"/>
  <c r="E1644" i="5"/>
  <c r="A1645" i="5"/>
  <c r="C1645" i="5" s="1"/>
  <c r="B1645" i="5"/>
  <c r="D1645" i="5"/>
  <c r="E1645" i="5"/>
  <c r="A1646" i="5"/>
  <c r="C1646" i="5" s="1"/>
  <c r="B1646" i="5"/>
  <c r="D1646" i="5"/>
  <c r="E1646" i="5"/>
  <c r="A1647" i="5"/>
  <c r="C1647" i="5" s="1"/>
  <c r="B1647" i="5"/>
  <c r="D1647" i="5"/>
  <c r="E1647" i="5"/>
  <c r="A1648" i="5"/>
  <c r="C1648" i="5" s="1"/>
  <c r="B1648" i="5"/>
  <c r="D1648" i="5"/>
  <c r="E1648" i="5"/>
  <c r="A1649" i="5"/>
  <c r="C1649" i="5" s="1"/>
  <c r="B1649" i="5"/>
  <c r="D1649" i="5"/>
  <c r="E1649" i="5"/>
  <c r="A1650" i="5"/>
  <c r="C1650" i="5" s="1"/>
  <c r="B1650" i="5"/>
  <c r="D1650" i="5"/>
  <c r="E1650" i="5"/>
  <c r="A1651" i="5"/>
  <c r="C1651" i="5" s="1"/>
  <c r="B1651" i="5"/>
  <c r="D1651" i="5"/>
  <c r="E1651" i="5"/>
  <c r="A1652" i="5"/>
  <c r="C1652" i="5" s="1"/>
  <c r="B1652" i="5"/>
  <c r="D1652" i="5"/>
  <c r="E1652" i="5"/>
  <c r="A1653" i="5"/>
  <c r="C1653" i="5" s="1"/>
  <c r="B1653" i="5"/>
  <c r="D1653" i="5"/>
  <c r="E1653" i="5"/>
  <c r="A1654" i="5"/>
  <c r="C1654" i="5" s="1"/>
  <c r="B1654" i="5"/>
  <c r="D1654" i="5"/>
  <c r="E1654" i="5"/>
  <c r="A1655" i="5"/>
  <c r="C1655" i="5" s="1"/>
  <c r="B1655" i="5"/>
  <c r="D1655" i="5"/>
  <c r="E1655" i="5"/>
  <c r="A1656" i="5"/>
  <c r="C1656" i="5" s="1"/>
  <c r="B1656" i="5"/>
  <c r="D1656" i="5"/>
  <c r="E1656" i="5"/>
  <c r="A1657" i="5"/>
  <c r="C1657" i="5" s="1"/>
  <c r="B1657" i="5"/>
  <c r="D1657" i="5"/>
  <c r="E1657" i="5"/>
  <c r="A1658" i="5"/>
  <c r="C1658" i="5" s="1"/>
  <c r="B1658" i="5"/>
  <c r="D1658" i="5"/>
  <c r="E1658" i="5"/>
  <c r="A1659" i="5"/>
  <c r="C1659" i="5" s="1"/>
  <c r="B1659" i="5"/>
  <c r="D1659" i="5"/>
  <c r="E1659" i="5"/>
  <c r="A1660" i="5"/>
  <c r="C1660" i="5" s="1"/>
  <c r="B1660" i="5"/>
  <c r="D1660" i="5"/>
  <c r="E1660" i="5"/>
  <c r="A1661" i="5"/>
  <c r="C1661" i="5" s="1"/>
  <c r="B1661" i="5"/>
  <c r="D1661" i="5"/>
  <c r="E1661" i="5"/>
  <c r="A1662" i="5"/>
  <c r="C1662" i="5" s="1"/>
  <c r="B1662" i="5"/>
  <c r="D1662" i="5"/>
  <c r="E1662" i="5"/>
  <c r="A1663" i="5"/>
  <c r="C1663" i="5" s="1"/>
  <c r="B1663" i="5"/>
  <c r="D1663" i="5"/>
  <c r="E1663" i="5"/>
  <c r="A1664" i="5"/>
  <c r="C1664" i="5" s="1"/>
  <c r="B1664" i="5"/>
  <c r="D1664" i="5"/>
  <c r="E1664" i="5"/>
  <c r="A1665" i="5"/>
  <c r="C1665" i="5" s="1"/>
  <c r="B1665" i="5"/>
  <c r="D1665" i="5"/>
  <c r="E1665" i="5"/>
  <c r="A1666" i="5"/>
  <c r="C1666" i="5" s="1"/>
  <c r="B1666" i="5"/>
  <c r="D1666" i="5"/>
  <c r="E1666" i="5"/>
  <c r="A1667" i="5"/>
  <c r="C1667" i="5" s="1"/>
  <c r="B1667" i="5"/>
  <c r="D1667" i="5"/>
  <c r="E1667" i="5"/>
  <c r="A1668" i="5"/>
  <c r="C1668" i="5" s="1"/>
  <c r="B1668" i="5"/>
  <c r="D1668" i="5"/>
  <c r="E1668" i="5"/>
  <c r="A1669" i="5"/>
  <c r="C1669" i="5" s="1"/>
  <c r="B1669" i="5"/>
  <c r="D1669" i="5"/>
  <c r="E1669" i="5"/>
  <c r="A1670" i="5"/>
  <c r="C1670" i="5" s="1"/>
  <c r="B1670" i="5"/>
  <c r="D1670" i="5"/>
  <c r="E1670" i="5"/>
  <c r="A1671" i="5"/>
  <c r="C1671" i="5" s="1"/>
  <c r="B1671" i="5"/>
  <c r="D1671" i="5"/>
  <c r="E1671" i="5"/>
  <c r="A1672" i="5"/>
  <c r="C1672" i="5" s="1"/>
  <c r="B1672" i="5"/>
  <c r="D1672" i="5"/>
  <c r="E1672" i="5"/>
  <c r="A1673" i="5"/>
  <c r="C1673" i="5" s="1"/>
  <c r="B1673" i="5"/>
  <c r="D1673" i="5"/>
  <c r="E1673" i="5"/>
  <c r="A1674" i="5"/>
  <c r="C1674" i="5" s="1"/>
  <c r="B1674" i="5"/>
  <c r="D1674" i="5"/>
  <c r="E1674" i="5"/>
  <c r="A1675" i="5"/>
  <c r="C1675" i="5" s="1"/>
  <c r="B1675" i="5"/>
  <c r="D1675" i="5"/>
  <c r="E1675" i="5"/>
  <c r="A1676" i="5"/>
  <c r="C1676" i="5" s="1"/>
  <c r="B1676" i="5"/>
  <c r="D1676" i="5"/>
  <c r="E1676" i="5"/>
  <c r="A1677" i="5"/>
  <c r="C1677" i="5" s="1"/>
  <c r="B1677" i="5"/>
  <c r="D1677" i="5"/>
  <c r="E1677" i="5"/>
  <c r="A1678" i="5"/>
  <c r="C1678" i="5" s="1"/>
  <c r="B1678" i="5"/>
  <c r="D1678" i="5"/>
  <c r="E1678" i="5"/>
  <c r="A1679" i="5"/>
  <c r="C1679" i="5" s="1"/>
  <c r="B1679" i="5"/>
  <c r="D1679" i="5"/>
  <c r="E1679" i="5"/>
  <c r="A1680" i="5"/>
  <c r="C1680" i="5" s="1"/>
  <c r="B1680" i="5"/>
  <c r="D1680" i="5"/>
  <c r="E1680" i="5"/>
  <c r="A1681" i="5"/>
  <c r="C1681" i="5" s="1"/>
  <c r="B1681" i="5"/>
  <c r="D1681" i="5"/>
  <c r="E1681" i="5"/>
  <c r="A1682" i="5"/>
  <c r="C1682" i="5" s="1"/>
  <c r="B1682" i="5"/>
  <c r="D1682" i="5"/>
  <c r="E1682" i="5"/>
  <c r="A1683" i="5"/>
  <c r="C1683" i="5" s="1"/>
  <c r="B1683" i="5"/>
  <c r="D1683" i="5"/>
  <c r="E1683" i="5"/>
  <c r="A1684" i="5"/>
  <c r="C1684" i="5" s="1"/>
  <c r="B1684" i="5"/>
  <c r="D1684" i="5"/>
  <c r="E1684" i="5"/>
  <c r="A1685" i="5"/>
  <c r="C1685" i="5" s="1"/>
  <c r="B1685" i="5"/>
  <c r="D1685" i="5"/>
  <c r="E1685" i="5"/>
  <c r="A1686" i="5"/>
  <c r="C1686" i="5" s="1"/>
  <c r="B1686" i="5"/>
  <c r="D1686" i="5"/>
  <c r="E1686" i="5"/>
  <c r="A1687" i="5"/>
  <c r="C1687" i="5" s="1"/>
  <c r="B1687" i="5"/>
  <c r="D1687" i="5"/>
  <c r="E1687" i="5"/>
  <c r="A1688" i="5"/>
  <c r="C1688" i="5" s="1"/>
  <c r="B1688" i="5"/>
  <c r="D1688" i="5"/>
  <c r="E1688" i="5"/>
  <c r="A1689" i="5"/>
  <c r="C1689" i="5" s="1"/>
  <c r="B1689" i="5"/>
  <c r="D1689" i="5"/>
  <c r="E1689" i="5"/>
  <c r="A1690" i="5"/>
  <c r="C1690" i="5" s="1"/>
  <c r="B1690" i="5"/>
  <c r="D1690" i="5"/>
  <c r="E1690" i="5"/>
  <c r="A1691" i="5"/>
  <c r="C1691" i="5" s="1"/>
  <c r="B1691" i="5"/>
  <c r="D1691" i="5"/>
  <c r="E1691" i="5"/>
  <c r="A1692" i="5"/>
  <c r="C1692" i="5" s="1"/>
  <c r="B1692" i="5"/>
  <c r="D1692" i="5"/>
  <c r="E1692" i="5"/>
  <c r="A1693" i="5"/>
  <c r="C1693" i="5" s="1"/>
  <c r="B1693" i="5"/>
  <c r="D1693" i="5"/>
  <c r="E1693" i="5"/>
  <c r="A1694" i="5"/>
  <c r="C1694" i="5" s="1"/>
  <c r="B1694" i="5"/>
  <c r="D1694" i="5"/>
  <c r="E1694" i="5"/>
  <c r="A1695" i="5"/>
  <c r="C1695" i="5" s="1"/>
  <c r="B1695" i="5"/>
  <c r="D1695" i="5"/>
  <c r="E1695" i="5"/>
  <c r="A1696" i="5"/>
  <c r="C1696" i="5" s="1"/>
  <c r="B1696" i="5"/>
  <c r="D1696" i="5"/>
  <c r="E1696" i="5"/>
  <c r="A1697" i="5"/>
  <c r="C1697" i="5" s="1"/>
  <c r="B1697" i="5"/>
  <c r="D1697" i="5"/>
  <c r="E1697" i="5"/>
  <c r="A1698" i="5"/>
  <c r="C1698" i="5" s="1"/>
  <c r="B1698" i="5"/>
  <c r="D1698" i="5"/>
  <c r="E1698" i="5"/>
  <c r="A1699" i="5"/>
  <c r="C1699" i="5" s="1"/>
  <c r="B1699" i="5"/>
  <c r="D1699" i="5"/>
  <c r="E1699" i="5"/>
  <c r="A1700" i="5"/>
  <c r="C1700" i="5" s="1"/>
  <c r="B1700" i="5"/>
  <c r="D1700" i="5"/>
  <c r="E1700" i="5"/>
  <c r="A1701" i="5"/>
  <c r="C1701" i="5" s="1"/>
  <c r="B1701" i="5"/>
  <c r="D1701" i="5"/>
  <c r="E1701" i="5"/>
  <c r="A1702" i="5"/>
  <c r="C1702" i="5" s="1"/>
  <c r="B1702" i="5"/>
  <c r="D1702" i="5"/>
  <c r="E1702" i="5"/>
  <c r="A1703" i="5"/>
  <c r="C1703" i="5" s="1"/>
  <c r="B1703" i="5"/>
  <c r="D1703" i="5"/>
  <c r="E1703" i="5"/>
  <c r="A1704" i="5"/>
  <c r="C1704" i="5" s="1"/>
  <c r="B1704" i="5"/>
  <c r="D1704" i="5"/>
  <c r="E1704" i="5"/>
  <c r="A1705" i="5"/>
  <c r="C1705" i="5" s="1"/>
  <c r="B1705" i="5"/>
  <c r="D1705" i="5"/>
  <c r="E1705" i="5"/>
  <c r="A1706" i="5"/>
  <c r="C1706" i="5" s="1"/>
  <c r="B1706" i="5"/>
  <c r="D1706" i="5"/>
  <c r="E1706" i="5"/>
  <c r="A1707" i="5"/>
  <c r="C1707" i="5" s="1"/>
  <c r="B1707" i="5"/>
  <c r="D1707" i="5"/>
  <c r="E1707" i="5"/>
  <c r="A1708" i="5"/>
  <c r="C1708" i="5" s="1"/>
  <c r="B1708" i="5"/>
  <c r="D1708" i="5"/>
  <c r="E1708" i="5"/>
  <c r="A1709" i="5"/>
  <c r="C1709" i="5" s="1"/>
  <c r="B1709" i="5"/>
  <c r="D1709" i="5"/>
  <c r="E1709" i="5"/>
  <c r="A1710" i="5"/>
  <c r="C1710" i="5" s="1"/>
  <c r="B1710" i="5"/>
  <c r="D1710" i="5"/>
  <c r="E1710" i="5"/>
  <c r="A1711" i="5"/>
  <c r="C1711" i="5" s="1"/>
  <c r="B1711" i="5"/>
  <c r="D1711" i="5"/>
  <c r="E1711" i="5"/>
  <c r="A1712" i="5"/>
  <c r="C1712" i="5" s="1"/>
  <c r="B1712" i="5"/>
  <c r="D1712" i="5"/>
  <c r="E1712" i="5"/>
  <c r="A1713" i="5"/>
  <c r="C1713" i="5" s="1"/>
  <c r="B1713" i="5"/>
  <c r="D1713" i="5"/>
  <c r="E1713" i="5"/>
  <c r="A1714" i="5"/>
  <c r="C1714" i="5" s="1"/>
  <c r="B1714" i="5"/>
  <c r="D1714" i="5"/>
  <c r="E1714" i="5"/>
  <c r="A1715" i="5"/>
  <c r="C1715" i="5" s="1"/>
  <c r="B1715" i="5"/>
  <c r="D1715" i="5"/>
  <c r="E1715" i="5"/>
  <c r="A1716" i="5"/>
  <c r="C1716" i="5" s="1"/>
  <c r="B1716" i="5"/>
  <c r="D1716" i="5"/>
  <c r="E1716" i="5"/>
  <c r="A1717" i="5"/>
  <c r="C1717" i="5" s="1"/>
  <c r="B1717" i="5"/>
  <c r="D1717" i="5"/>
  <c r="E1717" i="5"/>
  <c r="A1718" i="5"/>
  <c r="C1718" i="5" s="1"/>
  <c r="B1718" i="5"/>
  <c r="D1718" i="5"/>
  <c r="E1718" i="5"/>
  <c r="A1719" i="5"/>
  <c r="C1719" i="5" s="1"/>
  <c r="B1719" i="5"/>
  <c r="D1719" i="5"/>
  <c r="E1719" i="5"/>
  <c r="A1720" i="5"/>
  <c r="C1720" i="5" s="1"/>
  <c r="B1720" i="5"/>
  <c r="D1720" i="5"/>
  <c r="E1720" i="5"/>
  <c r="A1721" i="5"/>
  <c r="C1721" i="5" s="1"/>
  <c r="B1721" i="5"/>
  <c r="D1721" i="5"/>
  <c r="E1721" i="5"/>
  <c r="A1722" i="5"/>
  <c r="C1722" i="5" s="1"/>
  <c r="B1722" i="5"/>
  <c r="D1722" i="5"/>
  <c r="E1722" i="5"/>
  <c r="A1723" i="5"/>
  <c r="C1723" i="5" s="1"/>
  <c r="B1723" i="5"/>
  <c r="D1723" i="5"/>
  <c r="E1723" i="5"/>
  <c r="A1724" i="5"/>
  <c r="C1724" i="5" s="1"/>
  <c r="B1724" i="5"/>
  <c r="D1724" i="5"/>
  <c r="E1724" i="5"/>
  <c r="A1725" i="5"/>
  <c r="C1725" i="5" s="1"/>
  <c r="B1725" i="5"/>
  <c r="D1725" i="5"/>
  <c r="E1725" i="5"/>
  <c r="A1726" i="5"/>
  <c r="C1726" i="5" s="1"/>
  <c r="B1726" i="5"/>
  <c r="D1726" i="5"/>
  <c r="E1726" i="5"/>
  <c r="A1727" i="5"/>
  <c r="C1727" i="5" s="1"/>
  <c r="B1727" i="5"/>
  <c r="D1727" i="5"/>
  <c r="E1727" i="5"/>
  <c r="A1728" i="5"/>
  <c r="C1728" i="5" s="1"/>
  <c r="B1728" i="5"/>
  <c r="D1728" i="5"/>
  <c r="E1728" i="5"/>
  <c r="A1729" i="5"/>
  <c r="C1729" i="5" s="1"/>
  <c r="B1729" i="5"/>
  <c r="D1729" i="5"/>
  <c r="E1729" i="5"/>
  <c r="A1730" i="5"/>
  <c r="C1730" i="5" s="1"/>
  <c r="B1730" i="5"/>
  <c r="D1730" i="5"/>
  <c r="E1730" i="5"/>
  <c r="A1731" i="5"/>
  <c r="C1731" i="5" s="1"/>
  <c r="B1731" i="5"/>
  <c r="D1731" i="5"/>
  <c r="E1731" i="5"/>
  <c r="A1732" i="5"/>
  <c r="C1732" i="5" s="1"/>
  <c r="B1732" i="5"/>
  <c r="D1732" i="5"/>
  <c r="E1732" i="5"/>
  <c r="A1733" i="5"/>
  <c r="C1733" i="5" s="1"/>
  <c r="B1733" i="5"/>
  <c r="D1733" i="5"/>
  <c r="E1733" i="5"/>
  <c r="A1734" i="5"/>
  <c r="C1734" i="5" s="1"/>
  <c r="B1734" i="5"/>
  <c r="D1734" i="5"/>
  <c r="E1734" i="5"/>
  <c r="A1735" i="5"/>
  <c r="C1735" i="5" s="1"/>
  <c r="B1735" i="5"/>
  <c r="D1735" i="5"/>
  <c r="E1735" i="5"/>
  <c r="A1736" i="5"/>
  <c r="C1736" i="5" s="1"/>
  <c r="B1736" i="5"/>
  <c r="D1736" i="5"/>
  <c r="E1736" i="5"/>
  <c r="A1737" i="5"/>
  <c r="C1737" i="5" s="1"/>
  <c r="B1737" i="5"/>
  <c r="D1737" i="5"/>
  <c r="E1737" i="5"/>
  <c r="A1738" i="5"/>
  <c r="C1738" i="5" s="1"/>
  <c r="B1738" i="5"/>
  <c r="D1738" i="5"/>
  <c r="E1738" i="5"/>
  <c r="A1739" i="5"/>
  <c r="C1739" i="5" s="1"/>
  <c r="B1739" i="5"/>
  <c r="D1739" i="5"/>
  <c r="E1739" i="5"/>
  <c r="A1740" i="5"/>
  <c r="C1740" i="5" s="1"/>
  <c r="B1740" i="5"/>
  <c r="D1740" i="5"/>
  <c r="E1740" i="5"/>
  <c r="A1741" i="5"/>
  <c r="C1741" i="5" s="1"/>
  <c r="B1741" i="5"/>
  <c r="D1741" i="5"/>
  <c r="E1741" i="5"/>
  <c r="A1742" i="5"/>
  <c r="C1742" i="5" s="1"/>
  <c r="B1742" i="5"/>
  <c r="D1742" i="5"/>
  <c r="E1742" i="5"/>
  <c r="A1743" i="5"/>
  <c r="C1743" i="5" s="1"/>
  <c r="B1743" i="5"/>
  <c r="D1743" i="5"/>
  <c r="E1743" i="5"/>
  <c r="A1744" i="5"/>
  <c r="C1744" i="5" s="1"/>
  <c r="B1744" i="5"/>
  <c r="D1744" i="5"/>
  <c r="E1744" i="5"/>
  <c r="A1745" i="5"/>
  <c r="C1745" i="5" s="1"/>
  <c r="B1745" i="5"/>
  <c r="D1745" i="5"/>
  <c r="E1745" i="5"/>
  <c r="A1746" i="5"/>
  <c r="C1746" i="5" s="1"/>
  <c r="B1746" i="5"/>
  <c r="D1746" i="5"/>
  <c r="E1746" i="5"/>
  <c r="A1747" i="5"/>
  <c r="C1747" i="5" s="1"/>
  <c r="B1747" i="5"/>
  <c r="D1747" i="5"/>
  <c r="E1747" i="5"/>
  <c r="A1748" i="5"/>
  <c r="C1748" i="5" s="1"/>
  <c r="B1748" i="5"/>
  <c r="D1748" i="5"/>
  <c r="E1748" i="5"/>
  <c r="A1749" i="5"/>
  <c r="C1749" i="5" s="1"/>
  <c r="B1749" i="5"/>
  <c r="D1749" i="5"/>
  <c r="E1749" i="5"/>
  <c r="A1750" i="5"/>
  <c r="C1750" i="5" s="1"/>
  <c r="B1750" i="5"/>
  <c r="D1750" i="5"/>
  <c r="E1750" i="5"/>
  <c r="A1751" i="5"/>
  <c r="C1751" i="5" s="1"/>
  <c r="B1751" i="5"/>
  <c r="D1751" i="5"/>
  <c r="E1751" i="5"/>
  <c r="A1752" i="5"/>
  <c r="C1752" i="5" s="1"/>
  <c r="B1752" i="5"/>
  <c r="D1752" i="5"/>
  <c r="E1752" i="5"/>
  <c r="A1753" i="5"/>
  <c r="C1753" i="5" s="1"/>
  <c r="B1753" i="5"/>
  <c r="D1753" i="5"/>
  <c r="E1753" i="5"/>
  <c r="A1754" i="5"/>
  <c r="C1754" i="5" s="1"/>
  <c r="B1754" i="5"/>
  <c r="D1754" i="5"/>
  <c r="E1754" i="5"/>
  <c r="A1755" i="5"/>
  <c r="C1755" i="5" s="1"/>
  <c r="B1755" i="5"/>
  <c r="D1755" i="5"/>
  <c r="E1755" i="5"/>
  <c r="A1756" i="5"/>
  <c r="C1756" i="5" s="1"/>
  <c r="B1756" i="5"/>
  <c r="D1756" i="5"/>
  <c r="E1756" i="5"/>
  <c r="A1757" i="5"/>
  <c r="C1757" i="5" s="1"/>
  <c r="B1757" i="5"/>
  <c r="D1757" i="5"/>
  <c r="E1757" i="5"/>
  <c r="A1758" i="5"/>
  <c r="C1758" i="5" s="1"/>
  <c r="B1758" i="5"/>
  <c r="D1758" i="5"/>
  <c r="E1758" i="5"/>
  <c r="A1759" i="5"/>
  <c r="C1759" i="5" s="1"/>
  <c r="B1759" i="5"/>
  <c r="D1759" i="5"/>
  <c r="E1759" i="5"/>
  <c r="A1760" i="5"/>
  <c r="C1760" i="5" s="1"/>
  <c r="B1760" i="5"/>
  <c r="D1760" i="5"/>
  <c r="E1760" i="5"/>
  <c r="A1761" i="5"/>
  <c r="C1761" i="5" s="1"/>
  <c r="B1761" i="5"/>
  <c r="D1761" i="5"/>
  <c r="E1761" i="5"/>
  <c r="A1762" i="5"/>
  <c r="C1762" i="5" s="1"/>
  <c r="B1762" i="5"/>
  <c r="D1762" i="5"/>
  <c r="E1762" i="5"/>
  <c r="A1763" i="5"/>
  <c r="C1763" i="5" s="1"/>
  <c r="B1763" i="5"/>
  <c r="D1763" i="5"/>
  <c r="E1763" i="5"/>
  <c r="A1764" i="5"/>
  <c r="C1764" i="5" s="1"/>
  <c r="B1764" i="5"/>
  <c r="D1764" i="5"/>
  <c r="E1764" i="5"/>
  <c r="A1765" i="5"/>
  <c r="C1765" i="5" s="1"/>
  <c r="B1765" i="5"/>
  <c r="D1765" i="5"/>
  <c r="E1765" i="5"/>
  <c r="A1766" i="5"/>
  <c r="C1766" i="5" s="1"/>
  <c r="B1766" i="5"/>
  <c r="D1766" i="5"/>
  <c r="E1766" i="5"/>
  <c r="A1767" i="5"/>
  <c r="C1767" i="5" s="1"/>
  <c r="B1767" i="5"/>
  <c r="D1767" i="5"/>
  <c r="E1767" i="5"/>
  <c r="A1768" i="5"/>
  <c r="C1768" i="5" s="1"/>
  <c r="B1768" i="5"/>
  <c r="D1768" i="5"/>
  <c r="E1768" i="5"/>
  <c r="A1769" i="5"/>
  <c r="C1769" i="5" s="1"/>
  <c r="B1769" i="5"/>
  <c r="D1769" i="5"/>
  <c r="E1769" i="5"/>
  <c r="A1770" i="5"/>
  <c r="C1770" i="5" s="1"/>
  <c r="B1770" i="5"/>
  <c r="D1770" i="5"/>
  <c r="E1770" i="5"/>
  <c r="A1771" i="5"/>
  <c r="C1771" i="5" s="1"/>
  <c r="B1771" i="5"/>
  <c r="D1771" i="5"/>
  <c r="E1771" i="5"/>
  <c r="A1772" i="5"/>
  <c r="C1772" i="5" s="1"/>
  <c r="B1772" i="5"/>
  <c r="D1772" i="5"/>
  <c r="E1772" i="5"/>
  <c r="A1773" i="5"/>
  <c r="C1773" i="5" s="1"/>
  <c r="B1773" i="5"/>
  <c r="D1773" i="5"/>
  <c r="E1773" i="5"/>
  <c r="A1774" i="5"/>
  <c r="C1774" i="5" s="1"/>
  <c r="B1774" i="5"/>
  <c r="D1774" i="5"/>
  <c r="E1774" i="5"/>
  <c r="A1775" i="5"/>
  <c r="C1775" i="5" s="1"/>
  <c r="B1775" i="5"/>
  <c r="D1775" i="5"/>
  <c r="E1775" i="5"/>
  <c r="A1776" i="5"/>
  <c r="C1776" i="5" s="1"/>
  <c r="B1776" i="5"/>
  <c r="D1776" i="5"/>
  <c r="E1776" i="5"/>
  <c r="A1777" i="5"/>
  <c r="C1777" i="5" s="1"/>
  <c r="B1777" i="5"/>
  <c r="D1777" i="5"/>
  <c r="E1777" i="5"/>
  <c r="A1778" i="5"/>
  <c r="C1778" i="5" s="1"/>
  <c r="B1778" i="5"/>
  <c r="D1778" i="5"/>
  <c r="E1778" i="5"/>
  <c r="A1779" i="5"/>
  <c r="C1779" i="5" s="1"/>
  <c r="B1779" i="5"/>
  <c r="D1779" i="5"/>
  <c r="E1779" i="5"/>
  <c r="A1780" i="5"/>
  <c r="C1780" i="5" s="1"/>
  <c r="B1780" i="5"/>
  <c r="D1780" i="5"/>
  <c r="E1780" i="5"/>
  <c r="A1781" i="5"/>
  <c r="C1781" i="5" s="1"/>
  <c r="B1781" i="5"/>
  <c r="D1781" i="5"/>
  <c r="E1781" i="5"/>
  <c r="A1782" i="5"/>
  <c r="C1782" i="5" s="1"/>
  <c r="B1782" i="5"/>
  <c r="D1782" i="5"/>
  <c r="E1782" i="5"/>
  <c r="A1783" i="5"/>
  <c r="C1783" i="5" s="1"/>
  <c r="B1783" i="5"/>
  <c r="D1783" i="5"/>
  <c r="E1783" i="5"/>
  <c r="A1784" i="5"/>
  <c r="C1784" i="5" s="1"/>
  <c r="B1784" i="5"/>
  <c r="D1784" i="5"/>
  <c r="E1784" i="5"/>
  <c r="A1785" i="5"/>
  <c r="C1785" i="5" s="1"/>
  <c r="B1785" i="5"/>
  <c r="D1785" i="5"/>
  <c r="E1785" i="5"/>
  <c r="A1786" i="5"/>
  <c r="C1786" i="5" s="1"/>
  <c r="B1786" i="5"/>
  <c r="D1786" i="5"/>
  <c r="E1786" i="5"/>
  <c r="A1787" i="5"/>
  <c r="C1787" i="5" s="1"/>
  <c r="B1787" i="5"/>
  <c r="D1787" i="5"/>
  <c r="E1787" i="5"/>
  <c r="A1788" i="5"/>
  <c r="C1788" i="5" s="1"/>
  <c r="B1788" i="5"/>
  <c r="D1788" i="5"/>
  <c r="E1788" i="5"/>
  <c r="A1789" i="5"/>
  <c r="C1789" i="5" s="1"/>
  <c r="B1789" i="5"/>
  <c r="D1789" i="5"/>
  <c r="E1789" i="5"/>
  <c r="A1790" i="5"/>
  <c r="C1790" i="5" s="1"/>
  <c r="B1790" i="5"/>
  <c r="D1790" i="5"/>
  <c r="E1790" i="5"/>
  <c r="A1791" i="5"/>
  <c r="C1791" i="5" s="1"/>
  <c r="B1791" i="5"/>
  <c r="D1791" i="5"/>
  <c r="E1791" i="5"/>
  <c r="A1792" i="5"/>
  <c r="C1792" i="5" s="1"/>
  <c r="B1792" i="5"/>
  <c r="D1792" i="5"/>
  <c r="E1792" i="5"/>
  <c r="A1793" i="5"/>
  <c r="C1793" i="5" s="1"/>
  <c r="B1793" i="5"/>
  <c r="D1793" i="5"/>
  <c r="E1793" i="5"/>
  <c r="A1794" i="5"/>
  <c r="C1794" i="5" s="1"/>
  <c r="B1794" i="5"/>
  <c r="D1794" i="5"/>
  <c r="E1794" i="5"/>
  <c r="A1795" i="5"/>
  <c r="C1795" i="5" s="1"/>
  <c r="B1795" i="5"/>
  <c r="D1795" i="5"/>
  <c r="E1795" i="5"/>
  <c r="A1796" i="5"/>
  <c r="C1796" i="5" s="1"/>
  <c r="B1796" i="5"/>
  <c r="D1796" i="5"/>
  <c r="E1796" i="5"/>
  <c r="A1797" i="5"/>
  <c r="C1797" i="5" s="1"/>
  <c r="B1797" i="5"/>
  <c r="D1797" i="5"/>
  <c r="E1797" i="5"/>
  <c r="A1798" i="5"/>
  <c r="C1798" i="5" s="1"/>
  <c r="B1798" i="5"/>
  <c r="D1798" i="5"/>
  <c r="E1798" i="5"/>
  <c r="A1799" i="5"/>
  <c r="C1799" i="5" s="1"/>
  <c r="B1799" i="5"/>
  <c r="D1799" i="5"/>
  <c r="E1799" i="5"/>
  <c r="A1800" i="5"/>
  <c r="C1800" i="5" s="1"/>
  <c r="B1800" i="5"/>
  <c r="D1800" i="5"/>
  <c r="E1800" i="5"/>
  <c r="A1801" i="5"/>
  <c r="C1801" i="5" s="1"/>
  <c r="B1801" i="5"/>
  <c r="D1801" i="5"/>
  <c r="E1801" i="5"/>
  <c r="A1802" i="5"/>
  <c r="C1802" i="5" s="1"/>
  <c r="B1802" i="5"/>
  <c r="D1802" i="5"/>
  <c r="E1802" i="5"/>
  <c r="A1803" i="5"/>
  <c r="C1803" i="5" s="1"/>
  <c r="B1803" i="5"/>
  <c r="D1803" i="5"/>
  <c r="E1803" i="5"/>
  <c r="A1804" i="5"/>
  <c r="C1804" i="5" s="1"/>
  <c r="B1804" i="5"/>
  <c r="D1804" i="5"/>
  <c r="E1804" i="5"/>
  <c r="A1805" i="5"/>
  <c r="C1805" i="5" s="1"/>
  <c r="B1805" i="5"/>
  <c r="D1805" i="5"/>
  <c r="E1805" i="5"/>
  <c r="A1806" i="5"/>
  <c r="C1806" i="5" s="1"/>
  <c r="B1806" i="5"/>
  <c r="D1806" i="5"/>
  <c r="E1806" i="5"/>
  <c r="A1807" i="5"/>
  <c r="C1807" i="5" s="1"/>
  <c r="B1807" i="5"/>
  <c r="D1807" i="5"/>
  <c r="E1807" i="5"/>
  <c r="A1808" i="5"/>
  <c r="C1808" i="5" s="1"/>
  <c r="B1808" i="5"/>
  <c r="D1808" i="5"/>
  <c r="E1808" i="5"/>
  <c r="A1809" i="5"/>
  <c r="C1809" i="5" s="1"/>
  <c r="B1809" i="5"/>
  <c r="D1809" i="5"/>
  <c r="E1809" i="5"/>
  <c r="A1810" i="5"/>
  <c r="C1810" i="5" s="1"/>
  <c r="B1810" i="5"/>
  <c r="D1810" i="5"/>
  <c r="E1810" i="5"/>
  <c r="A1811" i="5"/>
  <c r="C1811" i="5" s="1"/>
  <c r="B1811" i="5"/>
  <c r="D1811" i="5"/>
  <c r="E1811" i="5"/>
  <c r="A1812" i="5"/>
  <c r="C1812" i="5" s="1"/>
  <c r="B1812" i="5"/>
  <c r="D1812" i="5"/>
  <c r="E1812" i="5"/>
  <c r="A1813" i="5"/>
  <c r="C1813" i="5" s="1"/>
  <c r="B1813" i="5"/>
  <c r="D1813" i="5"/>
  <c r="E1813" i="5"/>
  <c r="A1814" i="5"/>
  <c r="C1814" i="5" s="1"/>
  <c r="B1814" i="5"/>
  <c r="D1814" i="5"/>
  <c r="E1814" i="5"/>
  <c r="A1815" i="5"/>
  <c r="C1815" i="5" s="1"/>
  <c r="B1815" i="5"/>
  <c r="D1815" i="5"/>
  <c r="E1815" i="5"/>
  <c r="A1816" i="5"/>
  <c r="C1816" i="5" s="1"/>
  <c r="B1816" i="5"/>
  <c r="D1816" i="5"/>
  <c r="E1816" i="5"/>
  <c r="A1817" i="5"/>
  <c r="C1817" i="5" s="1"/>
  <c r="B1817" i="5"/>
  <c r="D1817" i="5"/>
  <c r="E1817" i="5"/>
  <c r="A1818" i="5"/>
  <c r="C1818" i="5" s="1"/>
  <c r="B1818" i="5"/>
  <c r="D1818" i="5"/>
  <c r="E1818" i="5"/>
  <c r="A1819" i="5"/>
  <c r="C1819" i="5" s="1"/>
  <c r="B1819" i="5"/>
  <c r="D1819" i="5"/>
  <c r="E1819" i="5"/>
  <c r="A1820" i="5"/>
  <c r="C1820" i="5" s="1"/>
  <c r="B1820" i="5"/>
  <c r="D1820" i="5"/>
  <c r="E1820" i="5"/>
  <c r="A1821" i="5"/>
  <c r="C1821" i="5" s="1"/>
  <c r="B1821" i="5"/>
  <c r="D1821" i="5"/>
  <c r="E1821" i="5"/>
  <c r="A1822" i="5"/>
  <c r="C1822" i="5" s="1"/>
  <c r="B1822" i="5"/>
  <c r="D1822" i="5"/>
  <c r="E1822" i="5"/>
  <c r="A1823" i="5"/>
  <c r="C1823" i="5" s="1"/>
  <c r="B1823" i="5"/>
  <c r="D1823" i="5"/>
  <c r="E1823" i="5"/>
  <c r="A1824" i="5"/>
  <c r="C1824" i="5" s="1"/>
  <c r="B1824" i="5"/>
  <c r="D1824" i="5"/>
  <c r="E1824" i="5"/>
  <c r="A1825" i="5"/>
  <c r="C1825" i="5" s="1"/>
  <c r="B1825" i="5"/>
  <c r="D1825" i="5"/>
  <c r="E1825" i="5"/>
  <c r="A1826" i="5"/>
  <c r="C1826" i="5" s="1"/>
  <c r="B1826" i="5"/>
  <c r="D1826" i="5"/>
  <c r="E1826" i="5"/>
  <c r="A1827" i="5"/>
  <c r="C1827" i="5" s="1"/>
  <c r="B1827" i="5"/>
  <c r="D1827" i="5"/>
  <c r="E1827" i="5"/>
  <c r="A1828" i="5"/>
  <c r="C1828" i="5" s="1"/>
  <c r="B1828" i="5"/>
  <c r="D1828" i="5"/>
  <c r="E1828" i="5"/>
  <c r="A1829" i="5"/>
  <c r="C1829" i="5" s="1"/>
  <c r="B1829" i="5"/>
  <c r="D1829" i="5"/>
  <c r="E1829" i="5"/>
  <c r="A1830" i="5"/>
  <c r="C1830" i="5" s="1"/>
  <c r="B1830" i="5"/>
  <c r="D1830" i="5"/>
  <c r="E1830" i="5"/>
  <c r="A1831" i="5"/>
  <c r="C1831" i="5" s="1"/>
  <c r="B1831" i="5"/>
  <c r="D1831" i="5"/>
  <c r="E1831" i="5"/>
  <c r="A1832" i="5"/>
  <c r="C1832" i="5" s="1"/>
  <c r="B1832" i="5"/>
  <c r="D1832" i="5"/>
  <c r="E1832" i="5"/>
  <c r="A1833" i="5"/>
  <c r="C1833" i="5" s="1"/>
  <c r="B1833" i="5"/>
  <c r="D1833" i="5"/>
  <c r="E1833" i="5"/>
  <c r="A1834" i="5"/>
  <c r="C1834" i="5" s="1"/>
  <c r="B1834" i="5"/>
  <c r="D1834" i="5"/>
  <c r="E1834" i="5"/>
  <c r="A1835" i="5"/>
  <c r="C1835" i="5" s="1"/>
  <c r="B1835" i="5"/>
  <c r="D1835" i="5"/>
  <c r="E1835" i="5"/>
  <c r="A1836" i="5"/>
  <c r="C1836" i="5" s="1"/>
  <c r="B1836" i="5"/>
  <c r="D1836" i="5"/>
  <c r="E1836" i="5"/>
  <c r="A1837" i="5"/>
  <c r="C1837" i="5" s="1"/>
  <c r="B1837" i="5"/>
  <c r="D1837" i="5"/>
  <c r="E1837" i="5"/>
  <c r="A1838" i="5"/>
  <c r="C1838" i="5" s="1"/>
  <c r="B1838" i="5"/>
  <c r="D1838" i="5"/>
  <c r="E1838" i="5"/>
  <c r="A1839" i="5"/>
  <c r="C1839" i="5" s="1"/>
  <c r="B1839" i="5"/>
  <c r="D1839" i="5"/>
  <c r="E1839" i="5"/>
  <c r="A1840" i="5"/>
  <c r="C1840" i="5" s="1"/>
  <c r="B1840" i="5"/>
  <c r="D1840" i="5"/>
  <c r="E1840" i="5"/>
  <c r="A1841" i="5"/>
  <c r="C1841" i="5" s="1"/>
  <c r="B1841" i="5"/>
  <c r="D1841" i="5"/>
  <c r="E1841" i="5"/>
  <c r="A1842" i="5"/>
  <c r="C1842" i="5" s="1"/>
  <c r="B1842" i="5"/>
  <c r="D1842" i="5"/>
  <c r="E1842" i="5"/>
  <c r="A1843" i="5"/>
  <c r="C1843" i="5" s="1"/>
  <c r="B1843" i="5"/>
  <c r="D1843" i="5"/>
  <c r="E1843" i="5"/>
  <c r="A1844" i="5"/>
  <c r="C1844" i="5" s="1"/>
  <c r="B1844" i="5"/>
  <c r="D1844" i="5"/>
  <c r="E1844" i="5"/>
  <c r="A1845" i="5"/>
  <c r="C1845" i="5" s="1"/>
  <c r="B1845" i="5"/>
  <c r="D1845" i="5"/>
  <c r="E1845" i="5"/>
  <c r="A1846" i="5"/>
  <c r="C1846" i="5" s="1"/>
  <c r="B1846" i="5"/>
  <c r="D1846" i="5"/>
  <c r="E1846" i="5"/>
  <c r="A1847" i="5"/>
  <c r="C1847" i="5" s="1"/>
  <c r="B1847" i="5"/>
  <c r="D1847" i="5"/>
  <c r="E1847" i="5"/>
  <c r="A1848" i="5"/>
  <c r="C1848" i="5" s="1"/>
  <c r="B1848" i="5"/>
  <c r="D1848" i="5"/>
  <c r="E1848" i="5"/>
  <c r="A1849" i="5"/>
  <c r="C1849" i="5" s="1"/>
  <c r="B1849" i="5"/>
  <c r="D1849" i="5"/>
  <c r="E1849" i="5"/>
  <c r="A1850" i="5"/>
  <c r="C1850" i="5" s="1"/>
  <c r="B1850" i="5"/>
  <c r="D1850" i="5"/>
  <c r="E1850" i="5"/>
  <c r="A1851" i="5"/>
  <c r="C1851" i="5" s="1"/>
  <c r="B1851" i="5"/>
  <c r="D1851" i="5"/>
  <c r="E1851" i="5"/>
  <c r="A1852" i="5"/>
  <c r="C1852" i="5" s="1"/>
  <c r="B1852" i="5"/>
  <c r="D1852" i="5"/>
  <c r="E1852" i="5"/>
  <c r="A1853" i="5"/>
  <c r="C1853" i="5" s="1"/>
  <c r="B1853" i="5"/>
  <c r="D1853" i="5"/>
  <c r="E1853" i="5"/>
  <c r="A1854" i="5"/>
  <c r="C1854" i="5" s="1"/>
  <c r="B1854" i="5"/>
  <c r="D1854" i="5"/>
  <c r="E1854" i="5"/>
  <c r="A1855" i="5"/>
  <c r="C1855" i="5" s="1"/>
  <c r="B1855" i="5"/>
  <c r="D1855" i="5"/>
  <c r="E1855" i="5"/>
  <c r="A1856" i="5"/>
  <c r="C1856" i="5" s="1"/>
  <c r="B1856" i="5"/>
  <c r="D1856" i="5"/>
  <c r="E1856" i="5"/>
  <c r="A1857" i="5"/>
  <c r="C1857" i="5" s="1"/>
  <c r="B1857" i="5"/>
  <c r="D1857" i="5"/>
  <c r="E1857" i="5"/>
  <c r="A1858" i="5"/>
  <c r="C1858" i="5" s="1"/>
  <c r="B1858" i="5"/>
  <c r="D1858" i="5"/>
  <c r="E1858" i="5"/>
  <c r="A1859" i="5"/>
  <c r="C1859" i="5" s="1"/>
  <c r="B1859" i="5"/>
  <c r="D1859" i="5"/>
  <c r="E1859" i="5"/>
  <c r="A1860" i="5"/>
  <c r="C1860" i="5" s="1"/>
  <c r="B1860" i="5"/>
  <c r="D1860" i="5"/>
  <c r="E1860" i="5"/>
  <c r="A1861" i="5"/>
  <c r="C1861" i="5" s="1"/>
  <c r="B1861" i="5"/>
  <c r="D1861" i="5"/>
  <c r="E1861" i="5"/>
  <c r="A1862" i="5"/>
  <c r="C1862" i="5" s="1"/>
  <c r="B1862" i="5"/>
  <c r="D1862" i="5"/>
  <c r="E1862" i="5"/>
  <c r="A1863" i="5"/>
  <c r="C1863" i="5" s="1"/>
  <c r="B1863" i="5"/>
  <c r="D1863" i="5"/>
  <c r="E1863" i="5"/>
  <c r="A1864" i="5"/>
  <c r="C1864" i="5" s="1"/>
  <c r="B1864" i="5"/>
  <c r="D1864" i="5"/>
  <c r="E1864" i="5"/>
  <c r="A1865" i="5"/>
  <c r="C1865" i="5" s="1"/>
  <c r="B1865" i="5"/>
  <c r="D1865" i="5"/>
  <c r="E1865" i="5"/>
  <c r="A1866" i="5"/>
  <c r="C1866" i="5" s="1"/>
  <c r="B1866" i="5"/>
  <c r="D1866" i="5"/>
  <c r="E1866" i="5"/>
  <c r="A1867" i="5"/>
  <c r="C1867" i="5" s="1"/>
  <c r="B1867" i="5"/>
  <c r="D1867" i="5"/>
  <c r="E1867" i="5"/>
  <c r="A1868" i="5"/>
  <c r="C1868" i="5" s="1"/>
  <c r="B1868" i="5"/>
  <c r="D1868" i="5"/>
  <c r="E1868" i="5"/>
  <c r="A1869" i="5"/>
  <c r="C1869" i="5" s="1"/>
  <c r="B1869" i="5"/>
  <c r="D1869" i="5"/>
  <c r="E1869" i="5"/>
  <c r="A1870" i="5"/>
  <c r="C1870" i="5" s="1"/>
  <c r="B1870" i="5"/>
  <c r="D1870" i="5"/>
  <c r="E1870" i="5"/>
  <c r="A1871" i="5"/>
  <c r="C1871" i="5" s="1"/>
  <c r="B1871" i="5"/>
  <c r="D1871" i="5"/>
  <c r="E1871" i="5"/>
  <c r="A1872" i="5"/>
  <c r="C1872" i="5" s="1"/>
  <c r="B1872" i="5"/>
  <c r="D1872" i="5"/>
  <c r="E1872" i="5"/>
  <c r="A1873" i="5"/>
  <c r="C1873" i="5" s="1"/>
  <c r="B1873" i="5"/>
  <c r="D1873" i="5"/>
  <c r="E1873" i="5"/>
  <c r="A1874" i="5"/>
  <c r="C1874" i="5" s="1"/>
  <c r="B1874" i="5"/>
  <c r="D1874" i="5"/>
  <c r="E1874" i="5"/>
  <c r="A1875" i="5"/>
  <c r="C1875" i="5" s="1"/>
  <c r="B1875" i="5"/>
  <c r="D1875" i="5"/>
  <c r="E1875" i="5"/>
  <c r="A1876" i="5"/>
  <c r="C1876" i="5" s="1"/>
  <c r="B1876" i="5"/>
  <c r="D1876" i="5"/>
  <c r="E1876" i="5"/>
  <c r="A1877" i="5"/>
  <c r="C1877" i="5" s="1"/>
  <c r="B1877" i="5"/>
  <c r="D1877" i="5"/>
  <c r="E1877" i="5"/>
  <c r="A1878" i="5"/>
  <c r="C1878" i="5" s="1"/>
  <c r="B1878" i="5"/>
  <c r="D1878" i="5"/>
  <c r="E1878" i="5"/>
  <c r="A1879" i="5"/>
  <c r="C1879" i="5" s="1"/>
  <c r="B1879" i="5"/>
  <c r="D1879" i="5"/>
  <c r="E1879" i="5"/>
  <c r="A1880" i="5"/>
  <c r="C1880" i="5" s="1"/>
  <c r="B1880" i="5"/>
  <c r="D1880" i="5"/>
  <c r="E1880" i="5"/>
  <c r="A1881" i="5"/>
  <c r="C1881" i="5" s="1"/>
  <c r="B1881" i="5"/>
  <c r="D1881" i="5"/>
  <c r="E1881" i="5"/>
  <c r="A1882" i="5"/>
  <c r="C1882" i="5" s="1"/>
  <c r="B1882" i="5"/>
  <c r="D1882" i="5"/>
  <c r="E1882" i="5"/>
  <c r="A1883" i="5"/>
  <c r="C1883" i="5" s="1"/>
  <c r="B1883" i="5"/>
  <c r="D1883" i="5"/>
  <c r="E1883" i="5"/>
  <c r="A1884" i="5"/>
  <c r="C1884" i="5" s="1"/>
  <c r="B1884" i="5"/>
  <c r="D1884" i="5"/>
  <c r="E1884" i="5"/>
  <c r="A1885" i="5"/>
  <c r="C1885" i="5" s="1"/>
  <c r="B1885" i="5"/>
  <c r="D1885" i="5"/>
  <c r="E1885" i="5"/>
  <c r="A1886" i="5"/>
  <c r="C1886" i="5" s="1"/>
  <c r="B1886" i="5"/>
  <c r="D1886" i="5"/>
  <c r="E1886" i="5"/>
  <c r="A1887" i="5"/>
  <c r="C1887" i="5" s="1"/>
  <c r="B1887" i="5"/>
  <c r="D1887" i="5"/>
  <c r="E1887" i="5"/>
  <c r="A1888" i="5"/>
  <c r="C1888" i="5" s="1"/>
  <c r="B1888" i="5"/>
  <c r="D1888" i="5"/>
  <c r="E1888" i="5"/>
  <c r="A1889" i="5"/>
  <c r="C1889" i="5" s="1"/>
  <c r="B1889" i="5"/>
  <c r="D1889" i="5"/>
  <c r="E1889" i="5"/>
  <c r="A1890" i="5"/>
  <c r="C1890" i="5" s="1"/>
  <c r="B1890" i="5"/>
  <c r="D1890" i="5"/>
  <c r="E1890" i="5"/>
  <c r="A1891" i="5"/>
  <c r="C1891" i="5" s="1"/>
  <c r="B1891" i="5"/>
  <c r="D1891" i="5"/>
  <c r="E1891" i="5"/>
  <c r="A1892" i="5"/>
  <c r="C1892" i="5" s="1"/>
  <c r="B1892" i="5"/>
  <c r="D1892" i="5"/>
  <c r="E1892" i="5"/>
  <c r="A1893" i="5"/>
  <c r="C1893" i="5" s="1"/>
  <c r="B1893" i="5"/>
  <c r="D1893" i="5"/>
  <c r="E1893" i="5"/>
  <c r="A1894" i="5"/>
  <c r="C1894" i="5" s="1"/>
  <c r="B1894" i="5"/>
  <c r="D1894" i="5"/>
  <c r="E1894" i="5"/>
  <c r="A1895" i="5"/>
  <c r="C1895" i="5" s="1"/>
  <c r="B1895" i="5"/>
  <c r="D1895" i="5"/>
  <c r="E1895" i="5"/>
  <c r="A1896" i="5"/>
  <c r="C1896" i="5" s="1"/>
  <c r="B1896" i="5"/>
  <c r="D1896" i="5"/>
  <c r="E1896" i="5"/>
  <c r="A1897" i="5"/>
  <c r="C1897" i="5" s="1"/>
  <c r="B1897" i="5"/>
  <c r="D1897" i="5"/>
  <c r="E1897" i="5"/>
  <c r="A1898" i="5"/>
  <c r="C1898" i="5" s="1"/>
  <c r="B1898" i="5"/>
  <c r="D1898" i="5"/>
  <c r="E1898" i="5"/>
  <c r="A1899" i="5"/>
  <c r="C1899" i="5" s="1"/>
  <c r="B1899" i="5"/>
  <c r="D1899" i="5"/>
  <c r="E1899" i="5"/>
  <c r="A1900" i="5"/>
  <c r="C1900" i="5" s="1"/>
  <c r="B1900" i="5"/>
  <c r="D1900" i="5"/>
  <c r="E1900" i="5"/>
  <c r="A1901" i="5"/>
  <c r="C1901" i="5" s="1"/>
  <c r="B1901" i="5"/>
  <c r="D1901" i="5"/>
  <c r="E1901" i="5"/>
  <c r="A1902" i="5"/>
  <c r="C1902" i="5" s="1"/>
  <c r="B1902" i="5"/>
  <c r="D1902" i="5"/>
  <c r="E1902" i="5"/>
  <c r="A1903" i="5"/>
  <c r="C1903" i="5" s="1"/>
  <c r="B1903" i="5"/>
  <c r="D1903" i="5"/>
  <c r="E1903" i="5"/>
  <c r="A1904" i="5"/>
  <c r="C1904" i="5" s="1"/>
  <c r="B1904" i="5"/>
  <c r="D1904" i="5"/>
  <c r="E1904" i="5"/>
  <c r="A1905" i="5"/>
  <c r="C1905" i="5" s="1"/>
  <c r="B1905" i="5"/>
  <c r="D1905" i="5"/>
  <c r="E1905" i="5"/>
  <c r="A1906" i="5"/>
  <c r="C1906" i="5" s="1"/>
  <c r="B1906" i="5"/>
  <c r="D1906" i="5"/>
  <c r="E1906" i="5"/>
  <c r="A1907" i="5"/>
  <c r="C1907" i="5" s="1"/>
  <c r="B1907" i="5"/>
  <c r="D1907" i="5"/>
  <c r="E1907" i="5"/>
  <c r="A1908" i="5"/>
  <c r="C1908" i="5" s="1"/>
  <c r="B1908" i="5"/>
  <c r="D1908" i="5"/>
  <c r="E1908" i="5"/>
  <c r="A1909" i="5"/>
  <c r="C1909" i="5" s="1"/>
  <c r="B1909" i="5"/>
  <c r="D1909" i="5"/>
  <c r="E1909" i="5"/>
  <c r="A1910" i="5"/>
  <c r="C1910" i="5" s="1"/>
  <c r="B1910" i="5"/>
  <c r="D1910" i="5"/>
  <c r="E1910" i="5"/>
  <c r="A1911" i="5"/>
  <c r="C1911" i="5" s="1"/>
  <c r="B1911" i="5"/>
  <c r="D1911" i="5"/>
  <c r="E1911" i="5"/>
  <c r="A1912" i="5"/>
  <c r="C1912" i="5" s="1"/>
  <c r="B1912" i="5"/>
  <c r="D1912" i="5"/>
  <c r="E1912" i="5"/>
  <c r="A1913" i="5"/>
  <c r="C1913" i="5" s="1"/>
  <c r="B1913" i="5"/>
  <c r="D1913" i="5"/>
  <c r="E1913" i="5"/>
  <c r="A1914" i="5"/>
  <c r="C1914" i="5" s="1"/>
  <c r="B1914" i="5"/>
  <c r="D1914" i="5"/>
  <c r="E1914" i="5"/>
  <c r="A1915" i="5"/>
  <c r="C1915" i="5" s="1"/>
  <c r="B1915" i="5"/>
  <c r="D1915" i="5"/>
  <c r="E1915" i="5"/>
  <c r="A1916" i="5"/>
  <c r="C1916" i="5" s="1"/>
  <c r="B1916" i="5"/>
  <c r="D1916" i="5"/>
  <c r="E1916" i="5"/>
  <c r="A1917" i="5"/>
  <c r="C1917" i="5" s="1"/>
  <c r="B1917" i="5"/>
  <c r="D1917" i="5"/>
  <c r="E1917" i="5"/>
  <c r="A1918" i="5"/>
  <c r="C1918" i="5" s="1"/>
  <c r="B1918" i="5"/>
  <c r="D1918" i="5"/>
  <c r="E1918" i="5"/>
  <c r="A1919" i="5"/>
  <c r="C1919" i="5" s="1"/>
  <c r="B1919" i="5"/>
  <c r="D1919" i="5"/>
  <c r="E1919" i="5"/>
  <c r="A1920" i="5"/>
  <c r="C1920" i="5" s="1"/>
  <c r="B1920" i="5"/>
  <c r="D1920" i="5"/>
  <c r="E1920" i="5"/>
  <c r="A1921" i="5"/>
  <c r="C1921" i="5" s="1"/>
  <c r="B1921" i="5"/>
  <c r="D1921" i="5"/>
  <c r="E1921" i="5"/>
  <c r="A1922" i="5"/>
  <c r="C1922" i="5" s="1"/>
  <c r="B1922" i="5"/>
  <c r="D1922" i="5"/>
  <c r="E1922" i="5"/>
  <c r="A1923" i="5"/>
  <c r="C1923" i="5" s="1"/>
  <c r="B1923" i="5"/>
  <c r="D1923" i="5"/>
  <c r="E1923" i="5"/>
  <c r="A1924" i="5"/>
  <c r="C1924" i="5" s="1"/>
  <c r="B1924" i="5"/>
  <c r="D1924" i="5"/>
  <c r="E1924" i="5"/>
  <c r="A1925" i="5"/>
  <c r="C1925" i="5" s="1"/>
  <c r="B1925" i="5"/>
  <c r="D1925" i="5"/>
  <c r="E1925" i="5"/>
  <c r="A1926" i="5"/>
  <c r="C1926" i="5" s="1"/>
  <c r="B1926" i="5"/>
  <c r="D1926" i="5"/>
  <c r="E1926" i="5"/>
  <c r="A1927" i="5"/>
  <c r="C1927" i="5" s="1"/>
  <c r="B1927" i="5"/>
  <c r="D1927" i="5"/>
  <c r="E1927" i="5"/>
  <c r="A1928" i="5"/>
  <c r="C1928" i="5" s="1"/>
  <c r="B1928" i="5"/>
  <c r="D1928" i="5"/>
  <c r="E1928" i="5"/>
  <c r="A1929" i="5"/>
  <c r="C1929" i="5" s="1"/>
  <c r="B1929" i="5"/>
  <c r="D1929" i="5"/>
  <c r="E1929" i="5"/>
  <c r="A1930" i="5"/>
  <c r="C1930" i="5" s="1"/>
  <c r="B1930" i="5"/>
  <c r="D1930" i="5"/>
  <c r="E1930" i="5"/>
  <c r="A1931" i="5"/>
  <c r="C1931" i="5" s="1"/>
  <c r="B1931" i="5"/>
  <c r="D1931" i="5"/>
  <c r="E1931" i="5"/>
  <c r="A1932" i="5"/>
  <c r="C1932" i="5" s="1"/>
  <c r="B1932" i="5"/>
  <c r="D1932" i="5"/>
  <c r="E1932" i="5"/>
  <c r="A1933" i="5"/>
  <c r="C1933" i="5" s="1"/>
  <c r="B1933" i="5"/>
  <c r="D1933" i="5"/>
  <c r="E1933" i="5"/>
  <c r="A1934" i="5"/>
  <c r="C1934" i="5" s="1"/>
  <c r="B1934" i="5"/>
  <c r="D1934" i="5"/>
  <c r="E1934" i="5"/>
  <c r="A1935" i="5"/>
  <c r="C1935" i="5" s="1"/>
  <c r="B1935" i="5"/>
  <c r="D1935" i="5"/>
  <c r="E1935" i="5"/>
  <c r="A1936" i="5"/>
  <c r="C1936" i="5" s="1"/>
  <c r="B1936" i="5"/>
  <c r="D1936" i="5"/>
  <c r="E1936" i="5"/>
  <c r="A1937" i="5"/>
  <c r="C1937" i="5" s="1"/>
  <c r="B1937" i="5"/>
  <c r="D1937" i="5"/>
  <c r="E1937" i="5"/>
  <c r="A1938" i="5"/>
  <c r="C1938" i="5" s="1"/>
  <c r="B1938" i="5"/>
  <c r="D1938" i="5"/>
  <c r="E1938" i="5"/>
  <c r="A1939" i="5"/>
  <c r="C1939" i="5" s="1"/>
  <c r="B1939" i="5"/>
  <c r="D1939" i="5"/>
  <c r="E1939" i="5"/>
  <c r="A1940" i="5"/>
  <c r="C1940" i="5" s="1"/>
  <c r="B1940" i="5"/>
  <c r="D1940" i="5"/>
  <c r="E1940" i="5"/>
  <c r="A1941" i="5"/>
  <c r="C1941" i="5" s="1"/>
  <c r="B1941" i="5"/>
  <c r="D1941" i="5"/>
  <c r="E1941" i="5"/>
  <c r="A1942" i="5"/>
  <c r="C1942" i="5" s="1"/>
  <c r="B1942" i="5"/>
  <c r="D1942" i="5"/>
  <c r="E1942" i="5"/>
  <c r="A1943" i="5"/>
  <c r="C1943" i="5" s="1"/>
  <c r="B1943" i="5"/>
  <c r="D1943" i="5"/>
  <c r="E1943" i="5"/>
  <c r="A1944" i="5"/>
  <c r="C1944" i="5" s="1"/>
  <c r="B1944" i="5"/>
  <c r="D1944" i="5"/>
  <c r="E1944" i="5"/>
  <c r="A1945" i="5"/>
  <c r="C1945" i="5" s="1"/>
  <c r="B1945" i="5"/>
  <c r="D1945" i="5"/>
  <c r="E1945" i="5"/>
  <c r="A1946" i="5"/>
  <c r="C1946" i="5" s="1"/>
  <c r="B1946" i="5"/>
  <c r="D1946" i="5"/>
  <c r="E1946" i="5"/>
  <c r="A1947" i="5"/>
  <c r="C1947" i="5" s="1"/>
  <c r="B1947" i="5"/>
  <c r="D1947" i="5"/>
  <c r="E1947" i="5"/>
  <c r="A1948" i="5"/>
  <c r="C1948" i="5" s="1"/>
  <c r="B1948" i="5"/>
  <c r="D1948" i="5"/>
  <c r="E1948" i="5"/>
  <c r="A1949" i="5"/>
  <c r="C1949" i="5" s="1"/>
  <c r="B1949" i="5"/>
  <c r="D1949" i="5"/>
  <c r="E1949" i="5"/>
  <c r="A1950" i="5"/>
  <c r="C1950" i="5" s="1"/>
  <c r="B1950" i="5"/>
  <c r="D1950" i="5"/>
  <c r="E1950" i="5"/>
  <c r="A1951" i="5"/>
  <c r="C1951" i="5" s="1"/>
  <c r="B1951" i="5"/>
  <c r="D1951" i="5"/>
  <c r="E1951" i="5"/>
  <c r="A1952" i="5"/>
  <c r="C1952" i="5" s="1"/>
  <c r="B1952" i="5"/>
  <c r="D1952" i="5"/>
  <c r="E1952" i="5"/>
  <c r="A1953" i="5"/>
  <c r="C1953" i="5" s="1"/>
  <c r="B1953" i="5"/>
  <c r="D1953" i="5"/>
  <c r="E1953" i="5"/>
  <c r="A1954" i="5"/>
  <c r="C1954" i="5" s="1"/>
  <c r="B1954" i="5"/>
  <c r="D1954" i="5"/>
  <c r="E1954" i="5"/>
  <c r="A1955" i="5"/>
  <c r="C1955" i="5" s="1"/>
  <c r="B1955" i="5"/>
  <c r="D1955" i="5"/>
  <c r="E1955" i="5"/>
  <c r="A1956" i="5"/>
  <c r="C1956" i="5" s="1"/>
  <c r="B1956" i="5"/>
  <c r="D1956" i="5"/>
  <c r="E1956" i="5"/>
  <c r="A1957" i="5"/>
  <c r="C1957" i="5" s="1"/>
  <c r="B1957" i="5"/>
  <c r="D1957" i="5"/>
  <c r="E1957" i="5"/>
  <c r="A1958" i="5"/>
  <c r="C1958" i="5" s="1"/>
  <c r="B1958" i="5"/>
  <c r="D1958" i="5"/>
  <c r="E1958" i="5"/>
  <c r="A1959" i="5"/>
  <c r="C1959" i="5" s="1"/>
  <c r="B1959" i="5"/>
  <c r="D1959" i="5"/>
  <c r="E1959" i="5"/>
  <c r="A1960" i="5"/>
  <c r="C1960" i="5" s="1"/>
  <c r="B1960" i="5"/>
  <c r="D1960" i="5"/>
  <c r="E1960" i="5"/>
  <c r="A1961" i="5"/>
  <c r="C1961" i="5" s="1"/>
  <c r="B1961" i="5"/>
  <c r="D1961" i="5"/>
  <c r="E1961" i="5"/>
  <c r="A1962" i="5"/>
  <c r="C1962" i="5" s="1"/>
  <c r="B1962" i="5"/>
  <c r="D1962" i="5"/>
  <c r="E1962" i="5"/>
  <c r="A1963" i="5"/>
  <c r="C1963" i="5" s="1"/>
  <c r="B1963" i="5"/>
  <c r="D1963" i="5"/>
  <c r="E1963" i="5"/>
  <c r="A1964" i="5"/>
  <c r="C1964" i="5" s="1"/>
  <c r="B1964" i="5"/>
  <c r="D1964" i="5"/>
  <c r="E1964" i="5"/>
  <c r="A1965" i="5"/>
  <c r="C1965" i="5" s="1"/>
  <c r="B1965" i="5"/>
  <c r="D1965" i="5"/>
  <c r="E1965" i="5"/>
  <c r="A1966" i="5"/>
  <c r="C1966" i="5" s="1"/>
  <c r="B1966" i="5"/>
  <c r="D1966" i="5"/>
  <c r="E1966" i="5"/>
  <c r="A1967" i="5"/>
  <c r="C1967" i="5" s="1"/>
  <c r="B1967" i="5"/>
  <c r="D1967" i="5"/>
  <c r="E1967" i="5"/>
  <c r="A1968" i="5"/>
  <c r="C1968" i="5" s="1"/>
  <c r="B1968" i="5"/>
  <c r="D1968" i="5"/>
  <c r="E1968" i="5"/>
  <c r="A1969" i="5"/>
  <c r="C1969" i="5" s="1"/>
  <c r="B1969" i="5"/>
  <c r="D1969" i="5"/>
  <c r="E1969" i="5"/>
  <c r="A1970" i="5"/>
  <c r="C1970" i="5" s="1"/>
  <c r="B1970" i="5"/>
  <c r="D1970" i="5"/>
  <c r="E1970" i="5"/>
  <c r="A1971" i="5"/>
  <c r="C1971" i="5" s="1"/>
  <c r="B1971" i="5"/>
  <c r="D1971" i="5"/>
  <c r="E1971" i="5"/>
  <c r="A1972" i="5"/>
  <c r="C1972" i="5" s="1"/>
  <c r="B1972" i="5"/>
  <c r="D1972" i="5"/>
  <c r="E1972" i="5"/>
  <c r="A1973" i="5"/>
  <c r="C1973" i="5" s="1"/>
  <c r="B1973" i="5"/>
  <c r="D1973" i="5"/>
  <c r="E1973" i="5"/>
  <c r="A1974" i="5"/>
  <c r="C1974" i="5" s="1"/>
  <c r="B1974" i="5"/>
  <c r="D1974" i="5"/>
  <c r="E1974" i="5"/>
  <c r="A1975" i="5"/>
  <c r="C1975" i="5" s="1"/>
  <c r="B1975" i="5"/>
  <c r="D1975" i="5"/>
  <c r="E1975" i="5"/>
  <c r="A1976" i="5"/>
  <c r="C1976" i="5" s="1"/>
  <c r="B1976" i="5"/>
  <c r="D1976" i="5"/>
  <c r="E1976" i="5"/>
  <c r="A1977" i="5"/>
  <c r="C1977" i="5" s="1"/>
  <c r="B1977" i="5"/>
  <c r="D1977" i="5"/>
  <c r="E1977" i="5"/>
  <c r="A1978" i="5"/>
  <c r="C1978" i="5" s="1"/>
  <c r="B1978" i="5"/>
  <c r="D1978" i="5"/>
  <c r="E1978" i="5"/>
  <c r="A1979" i="5"/>
  <c r="C1979" i="5" s="1"/>
  <c r="B1979" i="5"/>
  <c r="D1979" i="5"/>
  <c r="E1979" i="5"/>
  <c r="A1980" i="5"/>
  <c r="C1980" i="5" s="1"/>
  <c r="B1980" i="5"/>
  <c r="D1980" i="5"/>
  <c r="E1980" i="5"/>
  <c r="A1981" i="5"/>
  <c r="C1981" i="5" s="1"/>
  <c r="B1981" i="5"/>
  <c r="D1981" i="5"/>
  <c r="E1981" i="5"/>
  <c r="A1982" i="5"/>
  <c r="C1982" i="5" s="1"/>
  <c r="B1982" i="5"/>
  <c r="D1982" i="5"/>
  <c r="E1982" i="5"/>
  <c r="A1983" i="5"/>
  <c r="C1983" i="5" s="1"/>
  <c r="B1983" i="5"/>
  <c r="D1983" i="5"/>
  <c r="E1983" i="5"/>
  <c r="A1984" i="5"/>
  <c r="C1984" i="5" s="1"/>
  <c r="B1984" i="5"/>
  <c r="D1984" i="5"/>
  <c r="E1984" i="5"/>
  <c r="A1985" i="5"/>
  <c r="C1985" i="5" s="1"/>
  <c r="B1985" i="5"/>
  <c r="D1985" i="5"/>
  <c r="E1985" i="5"/>
  <c r="A1986" i="5"/>
  <c r="C1986" i="5" s="1"/>
  <c r="B1986" i="5"/>
  <c r="D1986" i="5"/>
  <c r="E1986" i="5"/>
  <c r="A1987" i="5"/>
  <c r="C1987" i="5" s="1"/>
  <c r="B1987" i="5"/>
  <c r="D1987" i="5"/>
  <c r="E1987" i="5"/>
  <c r="A1988" i="5"/>
  <c r="C1988" i="5" s="1"/>
  <c r="B1988" i="5"/>
  <c r="D1988" i="5"/>
  <c r="E1988" i="5"/>
  <c r="A1989" i="5"/>
  <c r="C1989" i="5" s="1"/>
  <c r="B1989" i="5"/>
  <c r="D1989" i="5"/>
  <c r="E1989" i="5"/>
  <c r="A1990" i="5"/>
  <c r="C1990" i="5" s="1"/>
  <c r="B1990" i="5"/>
  <c r="D1990" i="5"/>
  <c r="E1990" i="5"/>
  <c r="A1991" i="5"/>
  <c r="C1991" i="5" s="1"/>
  <c r="B1991" i="5"/>
  <c r="D1991" i="5"/>
  <c r="E1991" i="5"/>
  <c r="A1992" i="5"/>
  <c r="C1992" i="5" s="1"/>
  <c r="B1992" i="5"/>
  <c r="D1992" i="5"/>
  <c r="E1992" i="5"/>
  <c r="A1993" i="5"/>
  <c r="C1993" i="5" s="1"/>
  <c r="B1993" i="5"/>
  <c r="D1993" i="5"/>
  <c r="E1993" i="5"/>
  <c r="A1994" i="5"/>
  <c r="C1994" i="5" s="1"/>
  <c r="B1994" i="5"/>
  <c r="D1994" i="5"/>
  <c r="E1994" i="5"/>
  <c r="A1995" i="5"/>
  <c r="C1995" i="5" s="1"/>
  <c r="B1995" i="5"/>
  <c r="D1995" i="5"/>
  <c r="E1995" i="5"/>
  <c r="A1996" i="5"/>
  <c r="C1996" i="5" s="1"/>
  <c r="B1996" i="5"/>
  <c r="D1996" i="5"/>
  <c r="E1996" i="5"/>
  <c r="A1997" i="5"/>
  <c r="C1997" i="5" s="1"/>
  <c r="B1997" i="5"/>
  <c r="D1997" i="5"/>
  <c r="E1997" i="5"/>
  <c r="A1998" i="5"/>
  <c r="C1998" i="5" s="1"/>
  <c r="B1998" i="5"/>
  <c r="D1998" i="5"/>
  <c r="E1998" i="5"/>
  <c r="A1999" i="5"/>
  <c r="C1999" i="5" s="1"/>
  <c r="B1999" i="5"/>
  <c r="D1999" i="5"/>
  <c r="E1999" i="5"/>
  <c r="A2000" i="5"/>
  <c r="C2000" i="5" s="1"/>
  <c r="B2000" i="5"/>
  <c r="D2000" i="5"/>
  <c r="E2000" i="5"/>
  <c r="A2001" i="5"/>
  <c r="C2001" i="5" s="1"/>
  <c r="B2001" i="5"/>
  <c r="D2001" i="5"/>
  <c r="E2001" i="5"/>
  <c r="A2002" i="5"/>
  <c r="C2002" i="5" s="1"/>
  <c r="B2002" i="5"/>
  <c r="D2002" i="5"/>
  <c r="E2002" i="5"/>
  <c r="A2003" i="5"/>
  <c r="C2003" i="5" s="1"/>
  <c r="B2003" i="5"/>
  <c r="D2003" i="5"/>
  <c r="E2003" i="5"/>
  <c r="A2004" i="5"/>
  <c r="C2004" i="5" s="1"/>
  <c r="B2004" i="5"/>
  <c r="D2004" i="5"/>
  <c r="E2004" i="5"/>
  <c r="A2005" i="5"/>
  <c r="C2005" i="5" s="1"/>
  <c r="B2005" i="5"/>
  <c r="D2005" i="5"/>
  <c r="E2005" i="5"/>
  <c r="A2006" i="5"/>
  <c r="C2006" i="5" s="1"/>
  <c r="B2006" i="5"/>
  <c r="D2006" i="5"/>
  <c r="E2006" i="5"/>
  <c r="A2007" i="5"/>
  <c r="C2007" i="5" s="1"/>
  <c r="B2007" i="5"/>
  <c r="D2007" i="5"/>
  <c r="E2007" i="5"/>
  <c r="A2008" i="5"/>
  <c r="C2008" i="5" s="1"/>
  <c r="B2008" i="5"/>
  <c r="D2008" i="5"/>
  <c r="E2008" i="5"/>
  <c r="A2009" i="5"/>
  <c r="C2009" i="5" s="1"/>
  <c r="B2009" i="5"/>
  <c r="D2009" i="5"/>
  <c r="E2009" i="5"/>
  <c r="A2010" i="5"/>
  <c r="C2010" i="5" s="1"/>
  <c r="B2010" i="5"/>
  <c r="D2010" i="5"/>
  <c r="E2010" i="5"/>
  <c r="A2011" i="5"/>
  <c r="C2011" i="5" s="1"/>
  <c r="B2011" i="5"/>
  <c r="D2011" i="5"/>
  <c r="E2011" i="5"/>
  <c r="A2012" i="5"/>
  <c r="C2012" i="5" s="1"/>
  <c r="B2012" i="5"/>
  <c r="D2012" i="5"/>
  <c r="E2012" i="5"/>
  <c r="A2013" i="5"/>
  <c r="C2013" i="5" s="1"/>
  <c r="B2013" i="5"/>
  <c r="D2013" i="5"/>
  <c r="E2013" i="5"/>
  <c r="A2014" i="5"/>
  <c r="C2014" i="5" s="1"/>
  <c r="B2014" i="5"/>
  <c r="D2014" i="5"/>
  <c r="E2014" i="5"/>
  <c r="A2015" i="5"/>
  <c r="C2015" i="5" s="1"/>
  <c r="B2015" i="5"/>
  <c r="D2015" i="5"/>
  <c r="E2015" i="5"/>
  <c r="A2016" i="5"/>
  <c r="C2016" i="5" s="1"/>
  <c r="B2016" i="5"/>
  <c r="D2016" i="5"/>
  <c r="E2016" i="5"/>
  <c r="A2017" i="5"/>
  <c r="C2017" i="5" s="1"/>
  <c r="B2017" i="5"/>
  <c r="D2017" i="5"/>
  <c r="E2017" i="5"/>
  <c r="A2018" i="5"/>
  <c r="C2018" i="5" s="1"/>
  <c r="B2018" i="5"/>
  <c r="D2018" i="5"/>
  <c r="E2018" i="5"/>
  <c r="A2019" i="5"/>
  <c r="C2019" i="5" s="1"/>
  <c r="B2019" i="5"/>
  <c r="D2019" i="5"/>
  <c r="E2019" i="5"/>
  <c r="A2020" i="5"/>
  <c r="C2020" i="5" s="1"/>
  <c r="B2020" i="5"/>
  <c r="D2020" i="5"/>
  <c r="E2020" i="5"/>
  <c r="A2021" i="5"/>
  <c r="C2021" i="5" s="1"/>
  <c r="B2021" i="5"/>
  <c r="D2021" i="5"/>
  <c r="E2021" i="5"/>
  <c r="A2022" i="5"/>
  <c r="C2022" i="5" s="1"/>
  <c r="B2022" i="5"/>
  <c r="D2022" i="5"/>
  <c r="E2022" i="5"/>
  <c r="A2023" i="5"/>
  <c r="C2023" i="5" s="1"/>
  <c r="B2023" i="5"/>
  <c r="D2023" i="5"/>
  <c r="E2023" i="5"/>
  <c r="A2024" i="5"/>
  <c r="C2024" i="5" s="1"/>
  <c r="B2024" i="5"/>
  <c r="D2024" i="5"/>
  <c r="E2024" i="5"/>
  <c r="A2025" i="5"/>
  <c r="C2025" i="5" s="1"/>
  <c r="B2025" i="5"/>
  <c r="D2025" i="5"/>
  <c r="E2025" i="5"/>
  <c r="A2026" i="5"/>
  <c r="C2026" i="5" s="1"/>
  <c r="B2026" i="5"/>
  <c r="D2026" i="5"/>
  <c r="E2026" i="5"/>
  <c r="A2027" i="5"/>
  <c r="C2027" i="5" s="1"/>
  <c r="B2027" i="5"/>
  <c r="D2027" i="5"/>
  <c r="E2027" i="5"/>
  <c r="A2028" i="5"/>
  <c r="C2028" i="5" s="1"/>
  <c r="B2028" i="5"/>
  <c r="D2028" i="5"/>
  <c r="E2028" i="5"/>
  <c r="A2029" i="5"/>
  <c r="C2029" i="5" s="1"/>
  <c r="B2029" i="5"/>
  <c r="D2029" i="5"/>
  <c r="E2029" i="5"/>
  <c r="A2030" i="5"/>
  <c r="C2030" i="5" s="1"/>
  <c r="B2030" i="5"/>
  <c r="D2030" i="5"/>
  <c r="E2030" i="5"/>
  <c r="A2031" i="5"/>
  <c r="C2031" i="5" s="1"/>
  <c r="B2031" i="5"/>
  <c r="D2031" i="5"/>
  <c r="E2031" i="5"/>
  <c r="A2032" i="5"/>
  <c r="C2032" i="5" s="1"/>
  <c r="B2032" i="5"/>
  <c r="D2032" i="5"/>
  <c r="E2032" i="5"/>
  <c r="A2033" i="5"/>
  <c r="C2033" i="5" s="1"/>
  <c r="B2033" i="5"/>
  <c r="D2033" i="5"/>
  <c r="E2033" i="5"/>
  <c r="A2034" i="5"/>
  <c r="C2034" i="5" s="1"/>
  <c r="B2034" i="5"/>
  <c r="D2034" i="5"/>
  <c r="E2034" i="5"/>
  <c r="A2035" i="5"/>
  <c r="C2035" i="5" s="1"/>
  <c r="B2035" i="5"/>
  <c r="D2035" i="5"/>
  <c r="E2035" i="5"/>
  <c r="A2036" i="5"/>
  <c r="C2036" i="5" s="1"/>
  <c r="B2036" i="5"/>
  <c r="D2036" i="5"/>
  <c r="E2036" i="5"/>
  <c r="A2037" i="5"/>
  <c r="C2037" i="5" s="1"/>
  <c r="B2037" i="5"/>
  <c r="D2037" i="5"/>
  <c r="E2037" i="5"/>
  <c r="A2038" i="5"/>
  <c r="C2038" i="5" s="1"/>
  <c r="B2038" i="5"/>
  <c r="D2038" i="5"/>
  <c r="E2038" i="5"/>
  <c r="A2039" i="5"/>
  <c r="C2039" i="5" s="1"/>
  <c r="B2039" i="5"/>
  <c r="D2039" i="5"/>
  <c r="E2039" i="5"/>
  <c r="A2040" i="5"/>
  <c r="C2040" i="5" s="1"/>
  <c r="B2040" i="5"/>
  <c r="D2040" i="5"/>
  <c r="E2040" i="5"/>
  <c r="A2041" i="5"/>
  <c r="C2041" i="5" s="1"/>
  <c r="B2041" i="5"/>
  <c r="D2041" i="5"/>
  <c r="E2041" i="5"/>
  <c r="A2042" i="5"/>
  <c r="C2042" i="5" s="1"/>
  <c r="B2042" i="5"/>
  <c r="D2042" i="5"/>
  <c r="E2042" i="5"/>
  <c r="A2043" i="5"/>
  <c r="C2043" i="5" s="1"/>
  <c r="B2043" i="5"/>
  <c r="D2043" i="5"/>
  <c r="E2043" i="5"/>
  <c r="A2044" i="5"/>
  <c r="C2044" i="5" s="1"/>
  <c r="B2044" i="5"/>
  <c r="D2044" i="5"/>
  <c r="E2044" i="5"/>
  <c r="A2045" i="5"/>
  <c r="C2045" i="5" s="1"/>
  <c r="B2045" i="5"/>
  <c r="D2045" i="5"/>
  <c r="E2045" i="5"/>
  <c r="A2046" i="5"/>
  <c r="C2046" i="5" s="1"/>
  <c r="B2046" i="5"/>
  <c r="D2046" i="5"/>
  <c r="E2046" i="5"/>
  <c r="A2047" i="5"/>
  <c r="C2047" i="5" s="1"/>
  <c r="B2047" i="5"/>
  <c r="D2047" i="5"/>
  <c r="E2047" i="5"/>
  <c r="A2048" i="5"/>
  <c r="C2048" i="5" s="1"/>
  <c r="B2048" i="5"/>
  <c r="D2048" i="5"/>
  <c r="E2048" i="5"/>
  <c r="A2049" i="5"/>
  <c r="C2049" i="5" s="1"/>
  <c r="B2049" i="5"/>
  <c r="D2049" i="5"/>
  <c r="E2049" i="5"/>
  <c r="A2050" i="5"/>
  <c r="C2050" i="5" s="1"/>
  <c r="B2050" i="5"/>
  <c r="D2050" i="5"/>
  <c r="E2050" i="5"/>
  <c r="A2051" i="5"/>
  <c r="C2051" i="5" s="1"/>
  <c r="B2051" i="5"/>
  <c r="D2051" i="5"/>
  <c r="E2051" i="5"/>
  <c r="A2052" i="5"/>
  <c r="C2052" i="5" s="1"/>
  <c r="B2052" i="5"/>
  <c r="D2052" i="5"/>
  <c r="E2052" i="5"/>
  <c r="A2053" i="5"/>
  <c r="C2053" i="5" s="1"/>
  <c r="B2053" i="5"/>
  <c r="D2053" i="5"/>
  <c r="E2053" i="5"/>
  <c r="A2054" i="5"/>
  <c r="C2054" i="5" s="1"/>
  <c r="B2054" i="5"/>
  <c r="D2054" i="5"/>
  <c r="E2054" i="5"/>
  <c r="A2055" i="5"/>
  <c r="C2055" i="5" s="1"/>
  <c r="B2055" i="5"/>
  <c r="D2055" i="5"/>
  <c r="E2055" i="5"/>
  <c r="A2056" i="5"/>
  <c r="C2056" i="5" s="1"/>
  <c r="B2056" i="5"/>
  <c r="D2056" i="5"/>
  <c r="E2056" i="5"/>
  <c r="A2057" i="5"/>
  <c r="C2057" i="5" s="1"/>
  <c r="B2057" i="5"/>
  <c r="D2057" i="5"/>
  <c r="E2057" i="5"/>
  <c r="A2058" i="5"/>
  <c r="C2058" i="5" s="1"/>
  <c r="B2058" i="5"/>
  <c r="D2058" i="5"/>
  <c r="E2058" i="5"/>
  <c r="A2059" i="5"/>
  <c r="C2059" i="5" s="1"/>
  <c r="B2059" i="5"/>
  <c r="D2059" i="5"/>
  <c r="E2059" i="5"/>
  <c r="A2060" i="5"/>
  <c r="C2060" i="5" s="1"/>
  <c r="B2060" i="5"/>
  <c r="D2060" i="5"/>
  <c r="E2060" i="5"/>
  <c r="A2061" i="5"/>
  <c r="C2061" i="5" s="1"/>
  <c r="B2061" i="5"/>
  <c r="D2061" i="5"/>
  <c r="E2061" i="5"/>
  <c r="A2062" i="5"/>
  <c r="C2062" i="5" s="1"/>
  <c r="B2062" i="5"/>
  <c r="D2062" i="5"/>
  <c r="E2062" i="5"/>
  <c r="A2063" i="5"/>
  <c r="C2063" i="5" s="1"/>
  <c r="B2063" i="5"/>
  <c r="D2063" i="5"/>
  <c r="E2063" i="5"/>
  <c r="A2064" i="5"/>
  <c r="C2064" i="5" s="1"/>
  <c r="B2064" i="5"/>
  <c r="D2064" i="5"/>
  <c r="E2064" i="5"/>
  <c r="A2065" i="5"/>
  <c r="C2065" i="5" s="1"/>
  <c r="B2065" i="5"/>
  <c r="D2065" i="5"/>
  <c r="E2065" i="5"/>
  <c r="A2066" i="5"/>
  <c r="C2066" i="5" s="1"/>
  <c r="B2066" i="5"/>
  <c r="D2066" i="5"/>
  <c r="E2066" i="5"/>
  <c r="A2067" i="5"/>
  <c r="C2067" i="5" s="1"/>
  <c r="B2067" i="5"/>
  <c r="D2067" i="5"/>
  <c r="E2067" i="5"/>
  <c r="A2068" i="5"/>
  <c r="C2068" i="5" s="1"/>
  <c r="B2068" i="5"/>
  <c r="D2068" i="5"/>
  <c r="E2068" i="5"/>
  <c r="A2069" i="5"/>
  <c r="C2069" i="5" s="1"/>
  <c r="B2069" i="5"/>
  <c r="D2069" i="5"/>
  <c r="E2069" i="5"/>
  <c r="A2070" i="5"/>
  <c r="C2070" i="5" s="1"/>
  <c r="B2070" i="5"/>
  <c r="D2070" i="5"/>
  <c r="E2070" i="5"/>
  <c r="A2071" i="5"/>
  <c r="C2071" i="5" s="1"/>
  <c r="B2071" i="5"/>
  <c r="D2071" i="5"/>
  <c r="E2071" i="5"/>
  <c r="A2072" i="5"/>
  <c r="C2072" i="5" s="1"/>
  <c r="B2072" i="5"/>
  <c r="D2072" i="5"/>
  <c r="E2072" i="5"/>
  <c r="A2073" i="5"/>
  <c r="C2073" i="5" s="1"/>
  <c r="B2073" i="5"/>
  <c r="D2073" i="5"/>
  <c r="E2073" i="5"/>
  <c r="A2074" i="5"/>
  <c r="C2074" i="5" s="1"/>
  <c r="B2074" i="5"/>
  <c r="D2074" i="5"/>
  <c r="E2074" i="5"/>
  <c r="A2075" i="5"/>
  <c r="C2075" i="5" s="1"/>
  <c r="B2075" i="5"/>
  <c r="D2075" i="5"/>
  <c r="E2075" i="5"/>
  <c r="A2076" i="5"/>
  <c r="C2076" i="5" s="1"/>
  <c r="B2076" i="5"/>
  <c r="D2076" i="5"/>
  <c r="E2076" i="5"/>
  <c r="A2077" i="5"/>
  <c r="C2077" i="5" s="1"/>
  <c r="B2077" i="5"/>
  <c r="D2077" i="5"/>
  <c r="E2077" i="5"/>
  <c r="A2078" i="5"/>
  <c r="C2078" i="5" s="1"/>
  <c r="B2078" i="5"/>
  <c r="D2078" i="5"/>
  <c r="E2078" i="5"/>
  <c r="A2079" i="5"/>
  <c r="C2079" i="5" s="1"/>
  <c r="B2079" i="5"/>
  <c r="D2079" i="5"/>
  <c r="E2079" i="5"/>
  <c r="A2080" i="5"/>
  <c r="C2080" i="5" s="1"/>
  <c r="B2080" i="5"/>
  <c r="D2080" i="5"/>
  <c r="E2080" i="5"/>
  <c r="A2081" i="5"/>
  <c r="C2081" i="5" s="1"/>
  <c r="B2081" i="5"/>
  <c r="D2081" i="5"/>
  <c r="E2081" i="5"/>
  <c r="A2082" i="5"/>
  <c r="C2082" i="5" s="1"/>
  <c r="B2082" i="5"/>
  <c r="D2082" i="5"/>
  <c r="E2082" i="5"/>
  <c r="A2083" i="5"/>
  <c r="C2083" i="5" s="1"/>
  <c r="B2083" i="5"/>
  <c r="D2083" i="5"/>
  <c r="E2083" i="5"/>
  <c r="A2084" i="5"/>
  <c r="C2084" i="5" s="1"/>
  <c r="B2084" i="5"/>
  <c r="D2084" i="5"/>
  <c r="E2084" i="5"/>
  <c r="A2085" i="5"/>
  <c r="C2085" i="5" s="1"/>
  <c r="B2085" i="5"/>
  <c r="D2085" i="5"/>
  <c r="E2085" i="5"/>
  <c r="A2086" i="5"/>
  <c r="C2086" i="5" s="1"/>
  <c r="B2086" i="5"/>
  <c r="D2086" i="5"/>
  <c r="E2086" i="5"/>
  <c r="A2087" i="5"/>
  <c r="C2087" i="5" s="1"/>
  <c r="B2087" i="5"/>
  <c r="D2087" i="5"/>
  <c r="E2087" i="5"/>
  <c r="A2088" i="5"/>
  <c r="C2088" i="5" s="1"/>
  <c r="B2088" i="5"/>
  <c r="D2088" i="5"/>
  <c r="E2088" i="5"/>
  <c r="A2089" i="5"/>
  <c r="C2089" i="5" s="1"/>
  <c r="B2089" i="5"/>
  <c r="D2089" i="5"/>
  <c r="E2089" i="5"/>
  <c r="A2090" i="5"/>
  <c r="C2090" i="5" s="1"/>
  <c r="B2090" i="5"/>
  <c r="D2090" i="5"/>
  <c r="E2090" i="5"/>
  <c r="A2091" i="5"/>
  <c r="C2091" i="5" s="1"/>
  <c r="B2091" i="5"/>
  <c r="D2091" i="5"/>
  <c r="E2091" i="5"/>
  <c r="A2092" i="5"/>
  <c r="C2092" i="5" s="1"/>
  <c r="B2092" i="5"/>
  <c r="D2092" i="5"/>
  <c r="E2092" i="5"/>
  <c r="A2093" i="5"/>
  <c r="C2093" i="5" s="1"/>
  <c r="B2093" i="5"/>
  <c r="D2093" i="5"/>
  <c r="E2093" i="5"/>
  <c r="A2094" i="5"/>
  <c r="C2094" i="5" s="1"/>
  <c r="B2094" i="5"/>
  <c r="D2094" i="5"/>
  <c r="E2094" i="5"/>
  <c r="A2095" i="5"/>
  <c r="C2095" i="5" s="1"/>
  <c r="B2095" i="5"/>
  <c r="D2095" i="5"/>
  <c r="E2095" i="5"/>
  <c r="A2096" i="5"/>
  <c r="C2096" i="5" s="1"/>
  <c r="B2096" i="5"/>
  <c r="D2096" i="5"/>
  <c r="E2096" i="5"/>
  <c r="A2097" i="5"/>
  <c r="C2097" i="5" s="1"/>
  <c r="B2097" i="5"/>
  <c r="D2097" i="5"/>
  <c r="E2097" i="5"/>
  <c r="A2098" i="5"/>
  <c r="C2098" i="5" s="1"/>
  <c r="B2098" i="5"/>
  <c r="D2098" i="5"/>
  <c r="E2098" i="5"/>
  <c r="A2099" i="5"/>
  <c r="C2099" i="5" s="1"/>
  <c r="B2099" i="5"/>
  <c r="D2099" i="5"/>
  <c r="E2099" i="5"/>
  <c r="A2100" i="5"/>
  <c r="C2100" i="5" s="1"/>
  <c r="B2100" i="5"/>
  <c r="D2100" i="5"/>
  <c r="E2100" i="5"/>
  <c r="A2101" i="5"/>
  <c r="C2101" i="5" s="1"/>
  <c r="B2101" i="5"/>
  <c r="D2101" i="5"/>
  <c r="E2101" i="5"/>
  <c r="A2102" i="5"/>
  <c r="C2102" i="5" s="1"/>
  <c r="B2102" i="5"/>
  <c r="D2102" i="5"/>
  <c r="E2102" i="5"/>
  <c r="A2103" i="5"/>
  <c r="C2103" i="5" s="1"/>
  <c r="B2103" i="5"/>
  <c r="D2103" i="5"/>
  <c r="E2103" i="5"/>
  <c r="A2104" i="5"/>
  <c r="C2104" i="5" s="1"/>
  <c r="B2104" i="5"/>
  <c r="D2104" i="5"/>
  <c r="E2104" i="5"/>
  <c r="A2105" i="5"/>
  <c r="C2105" i="5" s="1"/>
  <c r="B2105" i="5"/>
  <c r="D2105" i="5"/>
  <c r="E2105" i="5"/>
  <c r="A2106" i="5"/>
  <c r="C2106" i="5" s="1"/>
  <c r="B2106" i="5"/>
  <c r="D2106" i="5"/>
  <c r="E2106" i="5"/>
  <c r="A2107" i="5"/>
  <c r="C2107" i="5" s="1"/>
  <c r="B2107" i="5"/>
  <c r="D2107" i="5"/>
  <c r="E2107" i="5"/>
  <c r="A2108" i="5"/>
  <c r="C2108" i="5" s="1"/>
  <c r="B2108" i="5"/>
  <c r="D2108" i="5"/>
  <c r="E2108" i="5"/>
  <c r="A2109" i="5"/>
  <c r="C2109" i="5" s="1"/>
  <c r="B2109" i="5"/>
  <c r="D2109" i="5"/>
  <c r="E2109" i="5"/>
  <c r="A2110" i="5"/>
  <c r="C2110" i="5" s="1"/>
  <c r="B2110" i="5"/>
  <c r="D2110" i="5"/>
  <c r="E2110" i="5"/>
  <c r="A2111" i="5"/>
  <c r="C2111" i="5" s="1"/>
  <c r="B2111" i="5"/>
  <c r="D2111" i="5"/>
  <c r="E2111" i="5"/>
  <c r="A19" i="4"/>
  <c r="C19" i="4" s="1"/>
  <c r="B19" i="4"/>
  <c r="D19" i="4"/>
  <c r="E19" i="4"/>
  <c r="L19" i="4"/>
  <c r="M19" i="4"/>
  <c r="N19" i="4"/>
  <c r="S19" i="4"/>
  <c r="T19" i="4"/>
  <c r="U19" i="4"/>
  <c r="V19" i="4"/>
  <c r="W19" i="4"/>
  <c r="A20" i="4"/>
  <c r="C20" i="4" s="1"/>
  <c r="B20" i="4"/>
  <c r="D20" i="4"/>
  <c r="E20" i="4"/>
  <c r="L20" i="4"/>
  <c r="M20" i="4"/>
  <c r="N20" i="4"/>
  <c r="S20" i="4"/>
  <c r="T20" i="4"/>
  <c r="U20" i="4"/>
  <c r="V20" i="4"/>
  <c r="W20" i="4"/>
  <c r="A21" i="4"/>
  <c r="C21" i="4" s="1"/>
  <c r="B21" i="4"/>
  <c r="D21" i="4"/>
  <c r="E21" i="4"/>
  <c r="L21" i="4"/>
  <c r="M21" i="4"/>
  <c r="N21" i="4"/>
  <c r="S21" i="4"/>
  <c r="T21" i="4"/>
  <c r="U21" i="4"/>
  <c r="V21" i="4"/>
  <c r="W21" i="4"/>
  <c r="A22" i="4"/>
  <c r="C22" i="4" s="1"/>
  <c r="B22" i="4"/>
  <c r="D22" i="4"/>
  <c r="E22" i="4"/>
  <c r="L22" i="4"/>
  <c r="M22" i="4"/>
  <c r="N22" i="4"/>
  <c r="S22" i="4"/>
  <c r="T22" i="4"/>
  <c r="U22" i="4"/>
  <c r="V22" i="4"/>
  <c r="W22" i="4"/>
  <c r="A23" i="4"/>
  <c r="C23" i="4" s="1"/>
  <c r="B23" i="4"/>
  <c r="D23" i="4"/>
  <c r="E23" i="4"/>
  <c r="L23" i="4"/>
  <c r="M23" i="4"/>
  <c r="N23" i="4"/>
  <c r="S23" i="4"/>
  <c r="T23" i="4"/>
  <c r="U23" i="4"/>
  <c r="V23" i="4"/>
  <c r="W23" i="4"/>
  <c r="A24" i="4"/>
  <c r="C24" i="4" s="1"/>
  <c r="B24" i="4"/>
  <c r="D24" i="4"/>
  <c r="E24" i="4"/>
  <c r="L24" i="4"/>
  <c r="M24" i="4"/>
  <c r="N24" i="4"/>
  <c r="S24" i="4"/>
  <c r="T24" i="4"/>
  <c r="U24" i="4"/>
  <c r="V24" i="4"/>
  <c r="W24" i="4"/>
  <c r="A25" i="4"/>
  <c r="C25" i="4" s="1"/>
  <c r="B25" i="4"/>
  <c r="D25" i="4"/>
  <c r="E25" i="4"/>
  <c r="L25" i="4"/>
  <c r="M25" i="4"/>
  <c r="N25" i="4"/>
  <c r="S25" i="4"/>
  <c r="T25" i="4"/>
  <c r="U25" i="4"/>
  <c r="V25" i="4"/>
  <c r="W25" i="4"/>
  <c r="A26" i="4"/>
  <c r="C26" i="4" s="1"/>
  <c r="B26" i="4"/>
  <c r="D26" i="4"/>
  <c r="E26" i="4"/>
  <c r="L26" i="4"/>
  <c r="M26" i="4"/>
  <c r="N26" i="4"/>
  <c r="S26" i="4"/>
  <c r="T26" i="4"/>
  <c r="U26" i="4"/>
  <c r="V26" i="4"/>
  <c r="W26" i="4"/>
  <c r="A27" i="4"/>
  <c r="C27" i="4" s="1"/>
  <c r="B27" i="4"/>
  <c r="D27" i="4"/>
  <c r="E27" i="4"/>
  <c r="L27" i="4"/>
  <c r="M27" i="4"/>
  <c r="N27" i="4"/>
  <c r="S27" i="4"/>
  <c r="T27" i="4"/>
  <c r="U27" i="4"/>
  <c r="V27" i="4"/>
  <c r="W27" i="4"/>
  <c r="A28" i="4"/>
  <c r="C28" i="4" s="1"/>
  <c r="B28" i="4"/>
  <c r="D28" i="4"/>
  <c r="E28" i="4"/>
  <c r="L28" i="4"/>
  <c r="M28" i="4"/>
  <c r="N28" i="4"/>
  <c r="S28" i="4"/>
  <c r="T28" i="4"/>
  <c r="U28" i="4"/>
  <c r="V28" i="4"/>
  <c r="W28" i="4"/>
  <c r="A29" i="4"/>
  <c r="C29" i="4" s="1"/>
  <c r="B29" i="4"/>
  <c r="D29" i="4"/>
  <c r="E29" i="4"/>
  <c r="L29" i="4"/>
  <c r="M29" i="4"/>
  <c r="N29" i="4"/>
  <c r="S29" i="4"/>
  <c r="T29" i="4"/>
  <c r="U29" i="4"/>
  <c r="V29" i="4"/>
  <c r="W29" i="4"/>
  <c r="A30" i="4"/>
  <c r="C30" i="4" s="1"/>
  <c r="B30" i="4"/>
  <c r="D30" i="4"/>
  <c r="E30" i="4"/>
  <c r="L30" i="4"/>
  <c r="M30" i="4"/>
  <c r="N30" i="4"/>
  <c r="S30" i="4"/>
  <c r="T30" i="4"/>
  <c r="U30" i="4"/>
  <c r="V30" i="4"/>
  <c r="W30" i="4"/>
  <c r="A31" i="4"/>
  <c r="C31" i="4" s="1"/>
  <c r="B31" i="4"/>
  <c r="D31" i="4"/>
  <c r="E31" i="4"/>
  <c r="L31" i="4"/>
  <c r="M31" i="4"/>
  <c r="N31" i="4"/>
  <c r="S31" i="4"/>
  <c r="T31" i="4"/>
  <c r="U31" i="4"/>
  <c r="V31" i="4"/>
  <c r="W31" i="4"/>
  <c r="A32" i="4"/>
  <c r="C32" i="4" s="1"/>
  <c r="B32" i="4"/>
  <c r="D32" i="4"/>
  <c r="E32" i="4"/>
  <c r="L32" i="4"/>
  <c r="M32" i="4"/>
  <c r="N32" i="4"/>
  <c r="S32" i="4"/>
  <c r="T32" i="4"/>
  <c r="U32" i="4"/>
  <c r="V32" i="4"/>
  <c r="W32" i="4"/>
  <c r="A33" i="4"/>
  <c r="C33" i="4" s="1"/>
  <c r="B33" i="4"/>
  <c r="D33" i="4"/>
  <c r="E33" i="4"/>
  <c r="L33" i="4"/>
  <c r="M33" i="4"/>
  <c r="N33" i="4"/>
  <c r="S33" i="4"/>
  <c r="T33" i="4"/>
  <c r="U33" i="4"/>
  <c r="V33" i="4"/>
  <c r="W33" i="4"/>
  <c r="A34" i="4"/>
  <c r="C34" i="4" s="1"/>
  <c r="B34" i="4"/>
  <c r="D34" i="4"/>
  <c r="E34" i="4"/>
  <c r="L34" i="4"/>
  <c r="M34" i="4"/>
  <c r="N34" i="4"/>
  <c r="S34" i="4"/>
  <c r="T34" i="4"/>
  <c r="U34" i="4"/>
  <c r="V34" i="4"/>
  <c r="W34" i="4"/>
  <c r="A35" i="4"/>
  <c r="C35" i="4" s="1"/>
  <c r="B35" i="4"/>
  <c r="D35" i="4"/>
  <c r="E35" i="4"/>
  <c r="L35" i="4"/>
  <c r="M35" i="4"/>
  <c r="N35" i="4"/>
  <c r="S35" i="4"/>
  <c r="T35" i="4"/>
  <c r="U35" i="4"/>
  <c r="V35" i="4"/>
  <c r="W35" i="4"/>
  <c r="A36" i="4"/>
  <c r="C36" i="4" s="1"/>
  <c r="B36" i="4"/>
  <c r="D36" i="4"/>
  <c r="E36" i="4"/>
  <c r="L36" i="4"/>
  <c r="M36" i="4"/>
  <c r="N36" i="4"/>
  <c r="S36" i="4"/>
  <c r="T36" i="4"/>
  <c r="U36" i="4"/>
  <c r="V36" i="4"/>
  <c r="W36" i="4"/>
  <c r="A37" i="4"/>
  <c r="C37" i="4" s="1"/>
  <c r="B37" i="4"/>
  <c r="D37" i="4"/>
  <c r="E37" i="4"/>
  <c r="L37" i="4"/>
  <c r="M37" i="4"/>
  <c r="N37" i="4"/>
  <c r="S37" i="4"/>
  <c r="T37" i="4"/>
  <c r="U37" i="4"/>
  <c r="V37" i="4"/>
  <c r="W37" i="4"/>
  <c r="A38" i="4"/>
  <c r="C38" i="4" s="1"/>
  <c r="B38" i="4"/>
  <c r="D38" i="4"/>
  <c r="E38" i="4"/>
  <c r="L38" i="4"/>
  <c r="M38" i="4"/>
  <c r="N38" i="4"/>
  <c r="S38" i="4"/>
  <c r="T38" i="4"/>
  <c r="U38" i="4"/>
  <c r="V38" i="4"/>
  <c r="W38" i="4"/>
  <c r="A39" i="4"/>
  <c r="C39" i="4" s="1"/>
  <c r="B39" i="4"/>
  <c r="D39" i="4"/>
  <c r="E39" i="4"/>
  <c r="L39" i="4"/>
  <c r="M39" i="4"/>
  <c r="N39" i="4"/>
  <c r="S39" i="4"/>
  <c r="T39" i="4"/>
  <c r="U39" i="4"/>
  <c r="V39" i="4"/>
  <c r="W39" i="4"/>
  <c r="A40" i="4"/>
  <c r="C40" i="4" s="1"/>
  <c r="B40" i="4"/>
  <c r="D40" i="4"/>
  <c r="E40" i="4"/>
  <c r="L40" i="4"/>
  <c r="M40" i="4"/>
  <c r="N40" i="4"/>
  <c r="S40" i="4"/>
  <c r="T40" i="4"/>
  <c r="U40" i="4"/>
  <c r="V40" i="4"/>
  <c r="W40" i="4"/>
  <c r="A41" i="4"/>
  <c r="C41" i="4" s="1"/>
  <c r="B41" i="4"/>
  <c r="D41" i="4"/>
  <c r="E41" i="4"/>
  <c r="L41" i="4"/>
  <c r="M41" i="4"/>
  <c r="N41" i="4"/>
  <c r="S41" i="4"/>
  <c r="T41" i="4"/>
  <c r="U41" i="4"/>
  <c r="V41" i="4"/>
  <c r="W41" i="4"/>
  <c r="A42" i="4"/>
  <c r="C42" i="4" s="1"/>
  <c r="B42" i="4"/>
  <c r="D42" i="4"/>
  <c r="E42" i="4"/>
  <c r="L42" i="4"/>
  <c r="M42" i="4"/>
  <c r="N42" i="4"/>
  <c r="S42" i="4"/>
  <c r="T42" i="4"/>
  <c r="U42" i="4"/>
  <c r="V42" i="4"/>
  <c r="W42" i="4"/>
  <c r="A43" i="4"/>
  <c r="C43" i="4" s="1"/>
  <c r="B43" i="4"/>
  <c r="D43" i="4"/>
  <c r="E43" i="4"/>
  <c r="L43" i="4"/>
  <c r="M43" i="4"/>
  <c r="N43" i="4"/>
  <c r="S43" i="4"/>
  <c r="T43" i="4"/>
  <c r="U43" i="4"/>
  <c r="V43" i="4"/>
  <c r="W43" i="4"/>
  <c r="A44" i="4"/>
  <c r="C44" i="4" s="1"/>
  <c r="B44" i="4"/>
  <c r="D44" i="4"/>
  <c r="E44" i="4"/>
  <c r="L44" i="4"/>
  <c r="M44" i="4"/>
  <c r="N44" i="4"/>
  <c r="S44" i="4"/>
  <c r="T44" i="4"/>
  <c r="U44" i="4"/>
  <c r="V44" i="4"/>
  <c r="W44" i="4"/>
  <c r="A45" i="4"/>
  <c r="C45" i="4" s="1"/>
  <c r="B45" i="4"/>
  <c r="D45" i="4"/>
  <c r="E45" i="4"/>
  <c r="L45" i="4"/>
  <c r="M45" i="4"/>
  <c r="N45" i="4"/>
  <c r="S45" i="4"/>
  <c r="T45" i="4"/>
  <c r="U45" i="4"/>
  <c r="V45" i="4"/>
  <c r="W45" i="4"/>
  <c r="A46" i="4"/>
  <c r="C46" i="4" s="1"/>
  <c r="B46" i="4"/>
  <c r="D46" i="4"/>
  <c r="E46" i="4"/>
  <c r="L46" i="4"/>
  <c r="M46" i="4"/>
  <c r="N46" i="4"/>
  <c r="S46" i="4"/>
  <c r="T46" i="4"/>
  <c r="U46" i="4"/>
  <c r="V46" i="4"/>
  <c r="W46" i="4"/>
  <c r="A47" i="4"/>
  <c r="C47" i="4" s="1"/>
  <c r="B47" i="4"/>
  <c r="D47" i="4"/>
  <c r="E47" i="4"/>
  <c r="L47" i="4"/>
  <c r="M47" i="4"/>
  <c r="N47" i="4"/>
  <c r="S47" i="4"/>
  <c r="T47" i="4"/>
  <c r="U47" i="4"/>
  <c r="V47" i="4"/>
  <c r="W47" i="4"/>
  <c r="A48" i="4"/>
  <c r="C48" i="4" s="1"/>
  <c r="B48" i="4"/>
  <c r="D48" i="4"/>
  <c r="E48" i="4"/>
  <c r="L48" i="4"/>
  <c r="M48" i="4"/>
  <c r="N48" i="4"/>
  <c r="S48" i="4"/>
  <c r="T48" i="4"/>
  <c r="U48" i="4"/>
  <c r="V48" i="4"/>
  <c r="W48" i="4"/>
  <c r="A49" i="4"/>
  <c r="C49" i="4" s="1"/>
  <c r="B49" i="4"/>
  <c r="D49" i="4"/>
  <c r="E49" i="4"/>
  <c r="L49" i="4"/>
  <c r="M49" i="4"/>
  <c r="N49" i="4"/>
  <c r="S49" i="4"/>
  <c r="T49" i="4"/>
  <c r="U49" i="4"/>
  <c r="V49" i="4"/>
  <c r="W49" i="4"/>
  <c r="A50" i="4"/>
  <c r="C50" i="4" s="1"/>
  <c r="B50" i="4"/>
  <c r="D50" i="4"/>
  <c r="E50" i="4"/>
  <c r="L50" i="4"/>
  <c r="M50" i="4"/>
  <c r="N50" i="4"/>
  <c r="S50" i="4"/>
  <c r="T50" i="4"/>
  <c r="U50" i="4"/>
  <c r="V50" i="4"/>
  <c r="W50" i="4"/>
  <c r="A51" i="4"/>
  <c r="C51" i="4" s="1"/>
  <c r="B51" i="4"/>
  <c r="D51" i="4"/>
  <c r="E51" i="4"/>
  <c r="L51" i="4"/>
  <c r="M51" i="4"/>
  <c r="N51" i="4"/>
  <c r="S51" i="4"/>
  <c r="T51" i="4"/>
  <c r="U51" i="4"/>
  <c r="V51" i="4"/>
  <c r="W51" i="4"/>
  <c r="A52" i="4"/>
  <c r="C52" i="4" s="1"/>
  <c r="B52" i="4"/>
  <c r="D52" i="4"/>
  <c r="E52" i="4"/>
  <c r="L52" i="4"/>
  <c r="M52" i="4"/>
  <c r="N52" i="4"/>
  <c r="S52" i="4"/>
  <c r="T52" i="4"/>
  <c r="U52" i="4"/>
  <c r="V52" i="4"/>
  <c r="W52" i="4"/>
  <c r="A53" i="4"/>
  <c r="C53" i="4" s="1"/>
  <c r="B53" i="4"/>
  <c r="D53" i="4"/>
  <c r="E53" i="4"/>
  <c r="L53" i="4"/>
  <c r="M53" i="4"/>
  <c r="N53" i="4"/>
  <c r="S53" i="4"/>
  <c r="T53" i="4"/>
  <c r="U53" i="4"/>
  <c r="V53" i="4"/>
  <c r="W53" i="4"/>
  <c r="A54" i="4"/>
  <c r="C54" i="4" s="1"/>
  <c r="B54" i="4"/>
  <c r="D54" i="4"/>
  <c r="E54" i="4"/>
  <c r="L54" i="4"/>
  <c r="M54" i="4"/>
  <c r="N54" i="4"/>
  <c r="S54" i="4"/>
  <c r="T54" i="4"/>
  <c r="U54" i="4"/>
  <c r="V54" i="4"/>
  <c r="W54" i="4"/>
  <c r="A55" i="4"/>
  <c r="C55" i="4" s="1"/>
  <c r="B55" i="4"/>
  <c r="D55" i="4"/>
  <c r="E55" i="4"/>
  <c r="L55" i="4"/>
  <c r="M55" i="4"/>
  <c r="N55" i="4"/>
  <c r="S55" i="4"/>
  <c r="T55" i="4"/>
  <c r="U55" i="4"/>
  <c r="V55" i="4"/>
  <c r="W55" i="4"/>
  <c r="A56" i="4"/>
  <c r="C56" i="4" s="1"/>
  <c r="B56" i="4"/>
  <c r="D56" i="4"/>
  <c r="E56" i="4"/>
  <c r="L56" i="4"/>
  <c r="M56" i="4"/>
  <c r="N56" i="4"/>
  <c r="S56" i="4"/>
  <c r="T56" i="4"/>
  <c r="U56" i="4"/>
  <c r="V56" i="4"/>
  <c r="W56" i="4"/>
  <c r="A57" i="4"/>
  <c r="C57" i="4" s="1"/>
  <c r="B57" i="4"/>
  <c r="D57" i="4"/>
  <c r="E57" i="4"/>
  <c r="L57" i="4"/>
  <c r="M57" i="4"/>
  <c r="N57" i="4"/>
  <c r="S57" i="4"/>
  <c r="T57" i="4"/>
  <c r="U57" i="4"/>
  <c r="V57" i="4"/>
  <c r="W57" i="4"/>
  <c r="A58" i="4"/>
  <c r="C58" i="4" s="1"/>
  <c r="B58" i="4"/>
  <c r="D58" i="4"/>
  <c r="E58" i="4"/>
  <c r="L58" i="4"/>
  <c r="M58" i="4"/>
  <c r="N58" i="4"/>
  <c r="S58" i="4"/>
  <c r="T58" i="4"/>
  <c r="U58" i="4"/>
  <c r="V58" i="4"/>
  <c r="W58" i="4"/>
  <c r="A59" i="4"/>
  <c r="C59" i="4" s="1"/>
  <c r="B59" i="4"/>
  <c r="D59" i="4"/>
  <c r="E59" i="4"/>
  <c r="L59" i="4"/>
  <c r="M59" i="4"/>
  <c r="N59" i="4"/>
  <c r="S59" i="4"/>
  <c r="T59" i="4"/>
  <c r="U59" i="4"/>
  <c r="V59" i="4"/>
  <c r="W59" i="4"/>
  <c r="A60" i="4"/>
  <c r="C60" i="4" s="1"/>
  <c r="B60" i="4"/>
  <c r="D60" i="4"/>
  <c r="E60" i="4"/>
  <c r="L60" i="4"/>
  <c r="M60" i="4"/>
  <c r="N60" i="4"/>
  <c r="S60" i="4"/>
  <c r="T60" i="4"/>
  <c r="U60" i="4"/>
  <c r="V60" i="4"/>
  <c r="W60" i="4"/>
  <c r="A61" i="4"/>
  <c r="C61" i="4" s="1"/>
  <c r="B61" i="4"/>
  <c r="D61" i="4"/>
  <c r="E61" i="4"/>
  <c r="L61" i="4"/>
  <c r="M61" i="4"/>
  <c r="N61" i="4"/>
  <c r="S61" i="4"/>
  <c r="T61" i="4"/>
  <c r="U61" i="4"/>
  <c r="V61" i="4"/>
  <c r="W61" i="4"/>
  <c r="A62" i="4"/>
  <c r="C62" i="4" s="1"/>
  <c r="B62" i="4"/>
  <c r="D62" i="4"/>
  <c r="E62" i="4"/>
  <c r="L62" i="4"/>
  <c r="M62" i="4"/>
  <c r="N62" i="4"/>
  <c r="S62" i="4"/>
  <c r="T62" i="4"/>
  <c r="U62" i="4"/>
  <c r="V62" i="4"/>
  <c r="W62" i="4"/>
  <c r="A63" i="4"/>
  <c r="C63" i="4" s="1"/>
  <c r="B63" i="4"/>
  <c r="D63" i="4"/>
  <c r="E63" i="4"/>
  <c r="L63" i="4"/>
  <c r="M63" i="4"/>
  <c r="N63" i="4"/>
  <c r="S63" i="4"/>
  <c r="T63" i="4"/>
  <c r="U63" i="4"/>
  <c r="V63" i="4"/>
  <c r="W63" i="4"/>
  <c r="A64" i="4"/>
  <c r="C64" i="4" s="1"/>
  <c r="B64" i="4"/>
  <c r="D64" i="4"/>
  <c r="E64" i="4"/>
  <c r="L64" i="4"/>
  <c r="M64" i="4"/>
  <c r="N64" i="4"/>
  <c r="S64" i="4"/>
  <c r="T64" i="4"/>
  <c r="U64" i="4"/>
  <c r="V64" i="4"/>
  <c r="W64" i="4"/>
  <c r="A65" i="4"/>
  <c r="C65" i="4" s="1"/>
  <c r="B65" i="4"/>
  <c r="D65" i="4"/>
  <c r="E65" i="4"/>
  <c r="L65" i="4"/>
  <c r="M65" i="4"/>
  <c r="N65" i="4"/>
  <c r="S65" i="4"/>
  <c r="T65" i="4"/>
  <c r="U65" i="4"/>
  <c r="V65" i="4"/>
  <c r="W65" i="4"/>
  <c r="A66" i="4"/>
  <c r="C66" i="4" s="1"/>
  <c r="B66" i="4"/>
  <c r="D66" i="4"/>
  <c r="E66" i="4"/>
  <c r="L66" i="4"/>
  <c r="M66" i="4"/>
  <c r="N66" i="4"/>
  <c r="S66" i="4"/>
  <c r="T66" i="4"/>
  <c r="U66" i="4"/>
  <c r="V66" i="4"/>
  <c r="W66" i="4"/>
  <c r="A67" i="4"/>
  <c r="C67" i="4" s="1"/>
  <c r="B67" i="4"/>
  <c r="D67" i="4"/>
  <c r="E67" i="4"/>
  <c r="L67" i="4"/>
  <c r="M67" i="4"/>
  <c r="N67" i="4"/>
  <c r="S67" i="4"/>
  <c r="T67" i="4"/>
  <c r="U67" i="4"/>
  <c r="V67" i="4"/>
  <c r="W67" i="4"/>
  <c r="A68" i="4"/>
  <c r="C68" i="4" s="1"/>
  <c r="B68" i="4"/>
  <c r="D68" i="4"/>
  <c r="E68" i="4"/>
  <c r="L68" i="4"/>
  <c r="M68" i="4"/>
  <c r="N68" i="4"/>
  <c r="S68" i="4"/>
  <c r="T68" i="4"/>
  <c r="U68" i="4"/>
  <c r="V68" i="4"/>
  <c r="W68" i="4"/>
  <c r="A69" i="4"/>
  <c r="C69" i="4" s="1"/>
  <c r="B69" i="4"/>
  <c r="D69" i="4"/>
  <c r="E69" i="4"/>
  <c r="L69" i="4"/>
  <c r="M69" i="4"/>
  <c r="N69" i="4"/>
  <c r="S69" i="4"/>
  <c r="T69" i="4"/>
  <c r="U69" i="4"/>
  <c r="V69" i="4"/>
  <c r="W69" i="4"/>
  <c r="A70" i="4"/>
  <c r="C70" i="4" s="1"/>
  <c r="B70" i="4"/>
  <c r="D70" i="4"/>
  <c r="E70" i="4"/>
  <c r="L70" i="4"/>
  <c r="M70" i="4"/>
  <c r="N70" i="4"/>
  <c r="S70" i="4"/>
  <c r="T70" i="4"/>
  <c r="U70" i="4"/>
  <c r="V70" i="4"/>
  <c r="W70" i="4"/>
  <c r="A71" i="4"/>
  <c r="C71" i="4" s="1"/>
  <c r="B71" i="4"/>
  <c r="D71" i="4"/>
  <c r="E71" i="4"/>
  <c r="L71" i="4"/>
  <c r="M71" i="4"/>
  <c r="N71" i="4"/>
  <c r="S71" i="4"/>
  <c r="T71" i="4"/>
  <c r="U71" i="4"/>
  <c r="V71" i="4"/>
  <c r="W71" i="4"/>
  <c r="A72" i="4"/>
  <c r="C72" i="4" s="1"/>
  <c r="B72" i="4"/>
  <c r="D72" i="4"/>
  <c r="E72" i="4"/>
  <c r="L72" i="4"/>
  <c r="M72" i="4"/>
  <c r="N72" i="4"/>
  <c r="S72" i="4"/>
  <c r="T72" i="4"/>
  <c r="U72" i="4"/>
  <c r="V72" i="4"/>
  <c r="W72" i="4"/>
  <c r="A73" i="4"/>
  <c r="C73" i="4" s="1"/>
  <c r="B73" i="4"/>
  <c r="D73" i="4"/>
  <c r="E73" i="4"/>
  <c r="L73" i="4"/>
  <c r="M73" i="4"/>
  <c r="N73" i="4"/>
  <c r="S73" i="4"/>
  <c r="T73" i="4"/>
  <c r="U73" i="4"/>
  <c r="V73" i="4"/>
  <c r="W73" i="4"/>
  <c r="A74" i="4"/>
  <c r="C74" i="4" s="1"/>
  <c r="B74" i="4"/>
  <c r="D74" i="4"/>
  <c r="E74" i="4"/>
  <c r="L74" i="4"/>
  <c r="M74" i="4"/>
  <c r="N74" i="4"/>
  <c r="S74" i="4"/>
  <c r="T74" i="4"/>
  <c r="U74" i="4"/>
  <c r="V74" i="4"/>
  <c r="W74" i="4"/>
  <c r="A75" i="4"/>
  <c r="C75" i="4" s="1"/>
  <c r="B75" i="4"/>
  <c r="D75" i="4"/>
  <c r="E75" i="4"/>
  <c r="L75" i="4"/>
  <c r="M75" i="4"/>
  <c r="N75" i="4"/>
  <c r="S75" i="4"/>
  <c r="T75" i="4"/>
  <c r="U75" i="4"/>
  <c r="V75" i="4"/>
  <c r="W75" i="4"/>
  <c r="A76" i="4"/>
  <c r="C76" i="4" s="1"/>
  <c r="B76" i="4"/>
  <c r="D76" i="4"/>
  <c r="E76" i="4"/>
  <c r="L76" i="4"/>
  <c r="M76" i="4"/>
  <c r="N76" i="4"/>
  <c r="S76" i="4"/>
  <c r="T76" i="4"/>
  <c r="U76" i="4"/>
  <c r="V76" i="4"/>
  <c r="W76" i="4"/>
  <c r="A77" i="4"/>
  <c r="C77" i="4" s="1"/>
  <c r="B77" i="4"/>
  <c r="D77" i="4"/>
  <c r="E77" i="4"/>
  <c r="L77" i="4"/>
  <c r="M77" i="4"/>
  <c r="N77" i="4"/>
  <c r="S77" i="4"/>
  <c r="T77" i="4"/>
  <c r="U77" i="4"/>
  <c r="V77" i="4"/>
  <c r="W77" i="4"/>
  <c r="A78" i="4"/>
  <c r="C78" i="4" s="1"/>
  <c r="B78" i="4"/>
  <c r="D78" i="4"/>
  <c r="E78" i="4"/>
  <c r="L78" i="4"/>
  <c r="M78" i="4"/>
  <c r="N78" i="4"/>
  <c r="S78" i="4"/>
  <c r="T78" i="4"/>
  <c r="U78" i="4"/>
  <c r="V78" i="4"/>
  <c r="W78" i="4"/>
  <c r="A79" i="4"/>
  <c r="C79" i="4" s="1"/>
  <c r="B79" i="4"/>
  <c r="D79" i="4"/>
  <c r="E79" i="4"/>
  <c r="L79" i="4"/>
  <c r="M79" i="4"/>
  <c r="N79" i="4"/>
  <c r="S79" i="4"/>
  <c r="T79" i="4"/>
  <c r="U79" i="4"/>
  <c r="V79" i="4"/>
  <c r="W79" i="4"/>
  <c r="A80" i="4"/>
  <c r="C80" i="4" s="1"/>
  <c r="B80" i="4"/>
  <c r="D80" i="4"/>
  <c r="E80" i="4"/>
  <c r="L80" i="4"/>
  <c r="M80" i="4"/>
  <c r="N80" i="4"/>
  <c r="S80" i="4"/>
  <c r="T80" i="4"/>
  <c r="U80" i="4"/>
  <c r="V80" i="4"/>
  <c r="W80" i="4"/>
  <c r="A81" i="4"/>
  <c r="C81" i="4" s="1"/>
  <c r="B81" i="4"/>
  <c r="D81" i="4"/>
  <c r="E81" i="4"/>
  <c r="L81" i="4"/>
  <c r="M81" i="4"/>
  <c r="N81" i="4"/>
  <c r="S81" i="4"/>
  <c r="T81" i="4"/>
  <c r="U81" i="4"/>
  <c r="V81" i="4"/>
  <c r="W81" i="4"/>
  <c r="A82" i="4"/>
  <c r="C82" i="4" s="1"/>
  <c r="B82" i="4"/>
  <c r="D82" i="4"/>
  <c r="E82" i="4"/>
  <c r="L82" i="4"/>
  <c r="M82" i="4"/>
  <c r="N82" i="4"/>
  <c r="S82" i="4"/>
  <c r="T82" i="4"/>
  <c r="U82" i="4"/>
  <c r="V82" i="4"/>
  <c r="W82" i="4"/>
  <c r="A83" i="4"/>
  <c r="C83" i="4" s="1"/>
  <c r="B83" i="4"/>
  <c r="D83" i="4"/>
  <c r="E83" i="4"/>
  <c r="L83" i="4"/>
  <c r="M83" i="4"/>
  <c r="N83" i="4"/>
  <c r="S83" i="4"/>
  <c r="T83" i="4"/>
  <c r="U83" i="4"/>
  <c r="V83" i="4"/>
  <c r="W83" i="4"/>
  <c r="A84" i="4"/>
  <c r="C84" i="4" s="1"/>
  <c r="B84" i="4"/>
  <c r="D84" i="4"/>
  <c r="E84" i="4"/>
  <c r="L84" i="4"/>
  <c r="M84" i="4"/>
  <c r="N84" i="4"/>
  <c r="S84" i="4"/>
  <c r="T84" i="4"/>
  <c r="U84" i="4"/>
  <c r="V84" i="4"/>
  <c r="W84" i="4"/>
  <c r="A85" i="4"/>
  <c r="C85" i="4" s="1"/>
  <c r="B85" i="4"/>
  <c r="D85" i="4"/>
  <c r="E85" i="4"/>
  <c r="L85" i="4"/>
  <c r="M85" i="4"/>
  <c r="N85" i="4"/>
  <c r="S85" i="4"/>
  <c r="T85" i="4"/>
  <c r="U85" i="4"/>
  <c r="V85" i="4"/>
  <c r="W85" i="4"/>
  <c r="A86" i="4"/>
  <c r="C86" i="4" s="1"/>
  <c r="B86" i="4"/>
  <c r="D86" i="4"/>
  <c r="E86" i="4"/>
  <c r="L86" i="4"/>
  <c r="M86" i="4"/>
  <c r="N86" i="4"/>
  <c r="S86" i="4"/>
  <c r="T86" i="4"/>
  <c r="U86" i="4"/>
  <c r="V86" i="4"/>
  <c r="W86" i="4"/>
  <c r="A87" i="4"/>
  <c r="C87" i="4" s="1"/>
  <c r="B87" i="4"/>
  <c r="D87" i="4"/>
  <c r="E87" i="4"/>
  <c r="L87" i="4"/>
  <c r="M87" i="4"/>
  <c r="N87" i="4"/>
  <c r="S87" i="4"/>
  <c r="T87" i="4"/>
  <c r="U87" i="4"/>
  <c r="V87" i="4"/>
  <c r="W87" i="4"/>
  <c r="A88" i="4"/>
  <c r="C88" i="4" s="1"/>
  <c r="B88" i="4"/>
  <c r="D88" i="4"/>
  <c r="E88" i="4"/>
  <c r="L88" i="4"/>
  <c r="M88" i="4"/>
  <c r="N88" i="4"/>
  <c r="S88" i="4"/>
  <c r="T88" i="4"/>
  <c r="U88" i="4"/>
  <c r="V88" i="4"/>
  <c r="W88" i="4"/>
  <c r="A89" i="4"/>
  <c r="C89" i="4" s="1"/>
  <c r="B89" i="4"/>
  <c r="D89" i="4"/>
  <c r="E89" i="4"/>
  <c r="L89" i="4"/>
  <c r="M89" i="4"/>
  <c r="N89" i="4"/>
  <c r="S89" i="4"/>
  <c r="T89" i="4"/>
  <c r="U89" i="4"/>
  <c r="V89" i="4"/>
  <c r="W89" i="4"/>
  <c r="A90" i="4"/>
  <c r="C90" i="4" s="1"/>
  <c r="B90" i="4"/>
  <c r="D90" i="4"/>
  <c r="E90" i="4"/>
  <c r="L90" i="4"/>
  <c r="M90" i="4"/>
  <c r="N90" i="4"/>
  <c r="S90" i="4"/>
  <c r="T90" i="4"/>
  <c r="U90" i="4"/>
  <c r="V90" i="4"/>
  <c r="W90" i="4"/>
  <c r="A91" i="4"/>
  <c r="C91" i="4" s="1"/>
  <c r="B91" i="4"/>
  <c r="D91" i="4"/>
  <c r="E91" i="4"/>
  <c r="L91" i="4"/>
  <c r="M91" i="4"/>
  <c r="N91" i="4"/>
  <c r="S91" i="4"/>
  <c r="T91" i="4"/>
  <c r="U91" i="4"/>
  <c r="V91" i="4"/>
  <c r="W91" i="4"/>
  <c r="A92" i="4"/>
  <c r="C92" i="4" s="1"/>
  <c r="B92" i="4"/>
  <c r="D92" i="4"/>
  <c r="E92" i="4"/>
  <c r="L92" i="4"/>
  <c r="M92" i="4"/>
  <c r="N92" i="4"/>
  <c r="S92" i="4"/>
  <c r="T92" i="4"/>
  <c r="U92" i="4"/>
  <c r="V92" i="4"/>
  <c r="W92" i="4"/>
  <c r="A93" i="4"/>
  <c r="C93" i="4" s="1"/>
  <c r="B93" i="4"/>
  <c r="D93" i="4"/>
  <c r="E93" i="4"/>
  <c r="L93" i="4"/>
  <c r="M93" i="4"/>
  <c r="N93" i="4"/>
  <c r="S93" i="4"/>
  <c r="T93" i="4"/>
  <c r="U93" i="4"/>
  <c r="V93" i="4"/>
  <c r="W93" i="4"/>
  <c r="A94" i="4"/>
  <c r="C94" i="4" s="1"/>
  <c r="B94" i="4"/>
  <c r="D94" i="4"/>
  <c r="E94" i="4"/>
  <c r="L94" i="4"/>
  <c r="M94" i="4"/>
  <c r="N94" i="4"/>
  <c r="S94" i="4"/>
  <c r="T94" i="4"/>
  <c r="U94" i="4"/>
  <c r="V94" i="4"/>
  <c r="W94" i="4"/>
  <c r="A95" i="4"/>
  <c r="C95" i="4" s="1"/>
  <c r="B95" i="4"/>
  <c r="D95" i="4"/>
  <c r="E95" i="4"/>
  <c r="L95" i="4"/>
  <c r="M95" i="4"/>
  <c r="N95" i="4"/>
  <c r="S95" i="4"/>
  <c r="T95" i="4"/>
  <c r="U95" i="4"/>
  <c r="V95" i="4"/>
  <c r="W95" i="4"/>
  <c r="A96" i="4"/>
  <c r="C96" i="4" s="1"/>
  <c r="B96" i="4"/>
  <c r="D96" i="4"/>
  <c r="E96" i="4"/>
  <c r="L96" i="4"/>
  <c r="M96" i="4"/>
  <c r="N96" i="4"/>
  <c r="S96" i="4"/>
  <c r="T96" i="4"/>
  <c r="U96" i="4"/>
  <c r="V96" i="4"/>
  <c r="W96" i="4"/>
  <c r="A97" i="4"/>
  <c r="C97" i="4" s="1"/>
  <c r="B97" i="4"/>
  <c r="D97" i="4"/>
  <c r="E97" i="4"/>
  <c r="L97" i="4"/>
  <c r="M97" i="4"/>
  <c r="N97" i="4"/>
  <c r="S97" i="4"/>
  <c r="T97" i="4"/>
  <c r="U97" i="4"/>
  <c r="V97" i="4"/>
  <c r="W97" i="4"/>
  <c r="A98" i="4"/>
  <c r="C98" i="4" s="1"/>
  <c r="B98" i="4"/>
  <c r="D98" i="4"/>
  <c r="E98" i="4"/>
  <c r="L98" i="4"/>
  <c r="M98" i="4"/>
  <c r="N98" i="4"/>
  <c r="S98" i="4"/>
  <c r="T98" i="4"/>
  <c r="U98" i="4"/>
  <c r="V98" i="4"/>
  <c r="W98" i="4"/>
  <c r="A99" i="4"/>
  <c r="C99" i="4" s="1"/>
  <c r="B99" i="4"/>
  <c r="D99" i="4"/>
  <c r="E99" i="4"/>
  <c r="L99" i="4"/>
  <c r="M99" i="4"/>
  <c r="N99" i="4"/>
  <c r="S99" i="4"/>
  <c r="T99" i="4"/>
  <c r="U99" i="4"/>
  <c r="V99" i="4"/>
  <c r="W99" i="4"/>
  <c r="A100" i="4"/>
  <c r="C100" i="4" s="1"/>
  <c r="B100" i="4"/>
  <c r="D100" i="4"/>
  <c r="E100" i="4"/>
  <c r="L100" i="4"/>
  <c r="M100" i="4"/>
  <c r="N100" i="4"/>
  <c r="S100" i="4"/>
  <c r="T100" i="4"/>
  <c r="U100" i="4"/>
  <c r="V100" i="4"/>
  <c r="W100" i="4"/>
  <c r="A101" i="4"/>
  <c r="C101" i="4" s="1"/>
  <c r="B101" i="4"/>
  <c r="D101" i="4"/>
  <c r="E101" i="4"/>
  <c r="L101" i="4"/>
  <c r="M101" i="4"/>
  <c r="N101" i="4"/>
  <c r="S101" i="4"/>
  <c r="T101" i="4"/>
  <c r="U101" i="4"/>
  <c r="V101" i="4"/>
  <c r="W101" i="4"/>
  <c r="A102" i="4"/>
  <c r="C102" i="4" s="1"/>
  <c r="B102" i="4"/>
  <c r="D102" i="4"/>
  <c r="E102" i="4"/>
  <c r="L102" i="4"/>
  <c r="M102" i="4"/>
  <c r="N102" i="4"/>
  <c r="S102" i="4"/>
  <c r="T102" i="4"/>
  <c r="U102" i="4"/>
  <c r="V102" i="4"/>
  <c r="W102" i="4"/>
  <c r="A103" i="4"/>
  <c r="C103" i="4" s="1"/>
  <c r="B103" i="4"/>
  <c r="D103" i="4"/>
  <c r="E103" i="4"/>
  <c r="L103" i="4"/>
  <c r="M103" i="4"/>
  <c r="N103" i="4"/>
  <c r="S103" i="4"/>
  <c r="T103" i="4"/>
  <c r="U103" i="4"/>
  <c r="V103" i="4"/>
  <c r="W103" i="4"/>
  <c r="A104" i="4"/>
  <c r="C104" i="4" s="1"/>
  <c r="B104" i="4"/>
  <c r="D104" i="4"/>
  <c r="E104" i="4"/>
  <c r="L104" i="4"/>
  <c r="M104" i="4"/>
  <c r="N104" i="4"/>
  <c r="S104" i="4"/>
  <c r="T104" i="4"/>
  <c r="U104" i="4"/>
  <c r="V104" i="4"/>
  <c r="W104" i="4"/>
  <c r="A105" i="4"/>
  <c r="C105" i="4" s="1"/>
  <c r="B105" i="4"/>
  <c r="D105" i="4"/>
  <c r="E105" i="4"/>
  <c r="L105" i="4"/>
  <c r="M105" i="4"/>
  <c r="N105" i="4"/>
  <c r="S105" i="4"/>
  <c r="T105" i="4"/>
  <c r="U105" i="4"/>
  <c r="V105" i="4"/>
  <c r="W105" i="4"/>
  <c r="A106" i="4"/>
  <c r="C106" i="4" s="1"/>
  <c r="B106" i="4"/>
  <c r="D106" i="4"/>
  <c r="E106" i="4"/>
  <c r="L106" i="4"/>
  <c r="M106" i="4"/>
  <c r="N106" i="4"/>
  <c r="S106" i="4"/>
  <c r="T106" i="4"/>
  <c r="U106" i="4"/>
  <c r="V106" i="4"/>
  <c r="W106" i="4"/>
  <c r="A107" i="4"/>
  <c r="C107" i="4" s="1"/>
  <c r="B107" i="4"/>
  <c r="D107" i="4"/>
  <c r="E107" i="4"/>
  <c r="L107" i="4"/>
  <c r="M107" i="4"/>
  <c r="N107" i="4"/>
  <c r="S107" i="4"/>
  <c r="T107" i="4"/>
  <c r="U107" i="4"/>
  <c r="V107" i="4"/>
  <c r="W107" i="4"/>
  <c r="A108" i="4"/>
  <c r="C108" i="4" s="1"/>
  <c r="B108" i="4"/>
  <c r="D108" i="4"/>
  <c r="E108" i="4"/>
  <c r="L108" i="4"/>
  <c r="M108" i="4"/>
  <c r="N108" i="4"/>
  <c r="S108" i="4"/>
  <c r="T108" i="4"/>
  <c r="U108" i="4"/>
  <c r="V108" i="4"/>
  <c r="W108" i="4"/>
  <c r="A109" i="4"/>
  <c r="C109" i="4" s="1"/>
  <c r="B109" i="4"/>
  <c r="D109" i="4"/>
  <c r="E109" i="4"/>
  <c r="L109" i="4"/>
  <c r="M109" i="4"/>
  <c r="N109" i="4"/>
  <c r="S109" i="4"/>
  <c r="T109" i="4"/>
  <c r="U109" i="4"/>
  <c r="V109" i="4"/>
  <c r="W109" i="4"/>
  <c r="A110" i="4"/>
  <c r="C110" i="4" s="1"/>
  <c r="B110" i="4"/>
  <c r="D110" i="4"/>
  <c r="E110" i="4"/>
  <c r="L110" i="4"/>
  <c r="M110" i="4"/>
  <c r="N110" i="4"/>
  <c r="S110" i="4"/>
  <c r="T110" i="4"/>
  <c r="U110" i="4"/>
  <c r="V110" i="4"/>
  <c r="W110" i="4"/>
  <c r="A111" i="4"/>
  <c r="C111" i="4" s="1"/>
  <c r="B111" i="4"/>
  <c r="D111" i="4"/>
  <c r="E111" i="4"/>
  <c r="L111" i="4"/>
  <c r="M111" i="4"/>
  <c r="N111" i="4"/>
  <c r="S111" i="4"/>
  <c r="T111" i="4"/>
  <c r="U111" i="4"/>
  <c r="V111" i="4"/>
  <c r="W111" i="4"/>
  <c r="A112" i="4"/>
  <c r="C112" i="4" s="1"/>
  <c r="B112" i="4"/>
  <c r="D112" i="4"/>
  <c r="E112" i="4"/>
  <c r="L112" i="4"/>
  <c r="M112" i="4"/>
  <c r="N112" i="4"/>
  <c r="S112" i="4"/>
  <c r="T112" i="4"/>
  <c r="U112" i="4"/>
  <c r="V112" i="4"/>
  <c r="W112" i="4"/>
  <c r="A113" i="4"/>
  <c r="C113" i="4" s="1"/>
  <c r="B113" i="4"/>
  <c r="D113" i="4"/>
  <c r="E113" i="4"/>
  <c r="L113" i="4"/>
  <c r="M113" i="4"/>
  <c r="N113" i="4"/>
  <c r="S113" i="4"/>
  <c r="T113" i="4"/>
  <c r="U113" i="4"/>
  <c r="V113" i="4"/>
  <c r="W113" i="4"/>
  <c r="A114" i="4"/>
  <c r="C114" i="4" s="1"/>
  <c r="B114" i="4"/>
  <c r="D114" i="4"/>
  <c r="E114" i="4"/>
  <c r="L114" i="4"/>
  <c r="M114" i="4"/>
  <c r="N114" i="4"/>
  <c r="S114" i="4"/>
  <c r="T114" i="4"/>
  <c r="U114" i="4"/>
  <c r="V114" i="4"/>
  <c r="W114" i="4"/>
  <c r="A115" i="4"/>
  <c r="C115" i="4" s="1"/>
  <c r="B115" i="4"/>
  <c r="D115" i="4"/>
  <c r="E115" i="4"/>
  <c r="L115" i="4"/>
  <c r="M115" i="4"/>
  <c r="N115" i="4"/>
  <c r="S115" i="4"/>
  <c r="T115" i="4"/>
  <c r="U115" i="4"/>
  <c r="V115" i="4"/>
  <c r="W115" i="4"/>
  <c r="A116" i="4"/>
  <c r="C116" i="4" s="1"/>
  <c r="B116" i="4"/>
  <c r="D116" i="4"/>
  <c r="E116" i="4"/>
  <c r="L116" i="4"/>
  <c r="M116" i="4"/>
  <c r="N116" i="4"/>
  <c r="S116" i="4"/>
  <c r="T116" i="4"/>
  <c r="U116" i="4"/>
  <c r="V116" i="4"/>
  <c r="W116" i="4"/>
  <c r="A117" i="4"/>
  <c r="C117" i="4" s="1"/>
  <c r="B117" i="4"/>
  <c r="D117" i="4"/>
  <c r="E117" i="4"/>
  <c r="L117" i="4"/>
  <c r="M117" i="4"/>
  <c r="N117" i="4"/>
  <c r="S117" i="4"/>
  <c r="T117" i="4"/>
  <c r="U117" i="4"/>
  <c r="V117" i="4"/>
  <c r="W117" i="4"/>
  <c r="A118" i="4"/>
  <c r="C118" i="4" s="1"/>
  <c r="B118" i="4"/>
  <c r="D118" i="4"/>
  <c r="E118" i="4"/>
  <c r="L118" i="4"/>
  <c r="M118" i="4"/>
  <c r="N118" i="4"/>
  <c r="S118" i="4"/>
  <c r="T118" i="4"/>
  <c r="U118" i="4"/>
  <c r="V118" i="4"/>
  <c r="W118" i="4"/>
  <c r="A119" i="4"/>
  <c r="C119" i="4" s="1"/>
  <c r="B119" i="4"/>
  <c r="D119" i="4"/>
  <c r="E119" i="4"/>
  <c r="L119" i="4"/>
  <c r="M119" i="4"/>
  <c r="N119" i="4"/>
  <c r="S119" i="4"/>
  <c r="T119" i="4"/>
  <c r="U119" i="4"/>
  <c r="V119" i="4"/>
  <c r="W119" i="4"/>
  <c r="A120" i="4"/>
  <c r="C120" i="4" s="1"/>
  <c r="B120" i="4"/>
  <c r="D120" i="4"/>
  <c r="E120" i="4"/>
  <c r="L120" i="4"/>
  <c r="M120" i="4"/>
  <c r="N120" i="4"/>
  <c r="S120" i="4"/>
  <c r="T120" i="4"/>
  <c r="U120" i="4"/>
  <c r="V120" i="4"/>
  <c r="W120" i="4"/>
  <c r="A121" i="4"/>
  <c r="C121" i="4" s="1"/>
  <c r="B121" i="4"/>
  <c r="D121" i="4"/>
  <c r="E121" i="4"/>
  <c r="L121" i="4"/>
  <c r="M121" i="4"/>
  <c r="N121" i="4"/>
  <c r="S121" i="4"/>
  <c r="T121" i="4"/>
  <c r="U121" i="4"/>
  <c r="V121" i="4"/>
  <c r="W121" i="4"/>
  <c r="A122" i="4"/>
  <c r="C122" i="4" s="1"/>
  <c r="B122" i="4"/>
  <c r="D122" i="4"/>
  <c r="E122" i="4"/>
  <c r="L122" i="4"/>
  <c r="M122" i="4"/>
  <c r="N122" i="4"/>
  <c r="S122" i="4"/>
  <c r="T122" i="4"/>
  <c r="U122" i="4"/>
  <c r="V122" i="4"/>
  <c r="W122" i="4"/>
  <c r="A123" i="4"/>
  <c r="C123" i="4" s="1"/>
  <c r="B123" i="4"/>
  <c r="D123" i="4"/>
  <c r="E123" i="4"/>
  <c r="L123" i="4"/>
  <c r="M123" i="4"/>
  <c r="N123" i="4"/>
  <c r="S123" i="4"/>
  <c r="T123" i="4"/>
  <c r="U123" i="4"/>
  <c r="V123" i="4"/>
  <c r="W123" i="4"/>
  <c r="A124" i="4"/>
  <c r="C124" i="4" s="1"/>
  <c r="B124" i="4"/>
  <c r="D124" i="4"/>
  <c r="E124" i="4"/>
  <c r="L124" i="4"/>
  <c r="M124" i="4"/>
  <c r="N124" i="4"/>
  <c r="S124" i="4"/>
  <c r="T124" i="4"/>
  <c r="U124" i="4"/>
  <c r="V124" i="4"/>
  <c r="W124" i="4"/>
  <c r="A125" i="4"/>
  <c r="C125" i="4" s="1"/>
  <c r="B125" i="4"/>
  <c r="D125" i="4"/>
  <c r="E125" i="4"/>
  <c r="L125" i="4"/>
  <c r="M125" i="4"/>
  <c r="N125" i="4"/>
  <c r="S125" i="4"/>
  <c r="T125" i="4"/>
  <c r="U125" i="4"/>
  <c r="V125" i="4"/>
  <c r="W125" i="4"/>
  <c r="A126" i="4"/>
  <c r="C126" i="4" s="1"/>
  <c r="B126" i="4"/>
  <c r="D126" i="4"/>
  <c r="E126" i="4"/>
  <c r="L126" i="4"/>
  <c r="M126" i="4"/>
  <c r="N126" i="4"/>
  <c r="S126" i="4"/>
  <c r="T126" i="4"/>
  <c r="U126" i="4"/>
  <c r="V126" i="4"/>
  <c r="W126" i="4"/>
  <c r="A127" i="4"/>
  <c r="C127" i="4" s="1"/>
  <c r="B127" i="4"/>
  <c r="D127" i="4"/>
  <c r="E127" i="4"/>
  <c r="L127" i="4"/>
  <c r="M127" i="4"/>
  <c r="N127" i="4"/>
  <c r="S127" i="4"/>
  <c r="T127" i="4"/>
  <c r="U127" i="4"/>
  <c r="V127" i="4"/>
  <c r="W127" i="4"/>
  <c r="A128" i="4"/>
  <c r="C128" i="4" s="1"/>
  <c r="B128" i="4"/>
  <c r="D128" i="4"/>
  <c r="E128" i="4"/>
  <c r="L128" i="4"/>
  <c r="M128" i="4"/>
  <c r="N128" i="4"/>
  <c r="S128" i="4"/>
  <c r="T128" i="4"/>
  <c r="U128" i="4"/>
  <c r="V128" i="4"/>
  <c r="W128" i="4"/>
  <c r="A129" i="4"/>
  <c r="C129" i="4" s="1"/>
  <c r="B129" i="4"/>
  <c r="D129" i="4"/>
  <c r="E129" i="4"/>
  <c r="L129" i="4"/>
  <c r="M129" i="4"/>
  <c r="N129" i="4"/>
  <c r="S129" i="4"/>
  <c r="T129" i="4"/>
  <c r="U129" i="4"/>
  <c r="V129" i="4"/>
  <c r="W129" i="4"/>
  <c r="A130" i="4"/>
  <c r="C130" i="4" s="1"/>
  <c r="B130" i="4"/>
  <c r="D130" i="4"/>
  <c r="E130" i="4"/>
  <c r="L130" i="4"/>
  <c r="M130" i="4"/>
  <c r="N130" i="4"/>
  <c r="S130" i="4"/>
  <c r="T130" i="4"/>
  <c r="U130" i="4"/>
  <c r="V130" i="4"/>
  <c r="W130" i="4"/>
  <c r="A131" i="4"/>
  <c r="C131" i="4" s="1"/>
  <c r="B131" i="4"/>
  <c r="D131" i="4"/>
  <c r="E131" i="4"/>
  <c r="L131" i="4"/>
  <c r="M131" i="4"/>
  <c r="N131" i="4"/>
  <c r="S131" i="4"/>
  <c r="T131" i="4"/>
  <c r="U131" i="4"/>
  <c r="V131" i="4"/>
  <c r="W131" i="4"/>
  <c r="A132" i="4"/>
  <c r="C132" i="4" s="1"/>
  <c r="B132" i="4"/>
  <c r="D132" i="4"/>
  <c r="E132" i="4"/>
  <c r="L132" i="4"/>
  <c r="M132" i="4"/>
  <c r="N132" i="4"/>
  <c r="S132" i="4"/>
  <c r="T132" i="4"/>
  <c r="U132" i="4"/>
  <c r="V132" i="4"/>
  <c r="W132" i="4"/>
  <c r="A133" i="4"/>
  <c r="C133" i="4" s="1"/>
  <c r="B133" i="4"/>
  <c r="D133" i="4"/>
  <c r="E133" i="4"/>
  <c r="L133" i="4"/>
  <c r="M133" i="4"/>
  <c r="N133" i="4"/>
  <c r="S133" i="4"/>
  <c r="T133" i="4"/>
  <c r="U133" i="4"/>
  <c r="V133" i="4"/>
  <c r="W133" i="4"/>
  <c r="A134" i="4"/>
  <c r="C134" i="4" s="1"/>
  <c r="B134" i="4"/>
  <c r="D134" i="4"/>
  <c r="E134" i="4"/>
  <c r="L134" i="4"/>
  <c r="M134" i="4"/>
  <c r="N134" i="4"/>
  <c r="S134" i="4"/>
  <c r="T134" i="4"/>
  <c r="U134" i="4"/>
  <c r="V134" i="4"/>
  <c r="W134" i="4"/>
  <c r="A135" i="4"/>
  <c r="C135" i="4" s="1"/>
  <c r="B135" i="4"/>
  <c r="D135" i="4"/>
  <c r="E135" i="4"/>
  <c r="L135" i="4"/>
  <c r="M135" i="4"/>
  <c r="N135" i="4"/>
  <c r="S135" i="4"/>
  <c r="T135" i="4"/>
  <c r="U135" i="4"/>
  <c r="V135" i="4"/>
  <c r="W135" i="4"/>
  <c r="A136" i="4"/>
  <c r="C136" i="4" s="1"/>
  <c r="B136" i="4"/>
  <c r="D136" i="4"/>
  <c r="E136" i="4"/>
  <c r="L136" i="4"/>
  <c r="M136" i="4"/>
  <c r="N136" i="4"/>
  <c r="S136" i="4"/>
  <c r="T136" i="4"/>
  <c r="U136" i="4"/>
  <c r="V136" i="4"/>
  <c r="W136" i="4"/>
  <c r="A137" i="4"/>
  <c r="C137" i="4" s="1"/>
  <c r="B137" i="4"/>
  <c r="D137" i="4"/>
  <c r="E137" i="4"/>
  <c r="L137" i="4"/>
  <c r="M137" i="4"/>
  <c r="N137" i="4"/>
  <c r="S137" i="4"/>
  <c r="T137" i="4"/>
  <c r="U137" i="4"/>
  <c r="V137" i="4"/>
  <c r="W137" i="4"/>
  <c r="A138" i="4"/>
  <c r="C138" i="4" s="1"/>
  <c r="B138" i="4"/>
  <c r="D138" i="4"/>
  <c r="E138" i="4"/>
  <c r="L138" i="4"/>
  <c r="M138" i="4"/>
  <c r="N138" i="4"/>
  <c r="S138" i="4"/>
  <c r="T138" i="4"/>
  <c r="U138" i="4"/>
  <c r="V138" i="4"/>
  <c r="W138" i="4"/>
  <c r="A139" i="4"/>
  <c r="C139" i="4" s="1"/>
  <c r="B139" i="4"/>
  <c r="D139" i="4"/>
  <c r="E139" i="4"/>
  <c r="L139" i="4"/>
  <c r="M139" i="4"/>
  <c r="N139" i="4"/>
  <c r="S139" i="4"/>
  <c r="T139" i="4"/>
  <c r="U139" i="4"/>
  <c r="V139" i="4"/>
  <c r="W139" i="4"/>
  <c r="A140" i="4"/>
  <c r="C140" i="4" s="1"/>
  <c r="B140" i="4"/>
  <c r="D140" i="4"/>
  <c r="E140" i="4"/>
  <c r="L140" i="4"/>
  <c r="M140" i="4"/>
  <c r="N140" i="4"/>
  <c r="S140" i="4"/>
  <c r="T140" i="4"/>
  <c r="U140" i="4"/>
  <c r="V140" i="4"/>
  <c r="W140" i="4"/>
  <c r="A141" i="4"/>
  <c r="C141" i="4" s="1"/>
  <c r="B141" i="4"/>
  <c r="D141" i="4"/>
  <c r="E141" i="4"/>
  <c r="L141" i="4"/>
  <c r="M141" i="4"/>
  <c r="N141" i="4"/>
  <c r="S141" i="4"/>
  <c r="T141" i="4"/>
  <c r="U141" i="4"/>
  <c r="V141" i="4"/>
  <c r="W141" i="4"/>
  <c r="A142" i="4"/>
  <c r="C142" i="4" s="1"/>
  <c r="B142" i="4"/>
  <c r="D142" i="4"/>
  <c r="E142" i="4"/>
  <c r="L142" i="4"/>
  <c r="M142" i="4"/>
  <c r="N142" i="4"/>
  <c r="S142" i="4"/>
  <c r="T142" i="4"/>
  <c r="U142" i="4"/>
  <c r="V142" i="4"/>
  <c r="W142" i="4"/>
  <c r="A143" i="4"/>
  <c r="C143" i="4" s="1"/>
  <c r="B143" i="4"/>
  <c r="D143" i="4"/>
  <c r="E143" i="4"/>
  <c r="L143" i="4"/>
  <c r="M143" i="4"/>
  <c r="N143" i="4"/>
  <c r="S143" i="4"/>
  <c r="T143" i="4"/>
  <c r="U143" i="4"/>
  <c r="V143" i="4"/>
  <c r="W143" i="4"/>
  <c r="A144" i="4"/>
  <c r="C144" i="4" s="1"/>
  <c r="B144" i="4"/>
  <c r="D144" i="4"/>
  <c r="E144" i="4"/>
  <c r="L144" i="4"/>
  <c r="M144" i="4"/>
  <c r="N144" i="4"/>
  <c r="S144" i="4"/>
  <c r="T144" i="4"/>
  <c r="U144" i="4"/>
  <c r="V144" i="4"/>
  <c r="W144" i="4"/>
  <c r="A145" i="4"/>
  <c r="C145" i="4" s="1"/>
  <c r="B145" i="4"/>
  <c r="D145" i="4"/>
  <c r="E145" i="4"/>
  <c r="L145" i="4"/>
  <c r="M145" i="4"/>
  <c r="N145" i="4"/>
  <c r="S145" i="4"/>
  <c r="T145" i="4"/>
  <c r="U145" i="4"/>
  <c r="V145" i="4"/>
  <c r="W145" i="4"/>
  <c r="A146" i="4"/>
  <c r="C146" i="4" s="1"/>
  <c r="B146" i="4"/>
  <c r="D146" i="4"/>
  <c r="E146" i="4"/>
  <c r="L146" i="4"/>
  <c r="M146" i="4"/>
  <c r="N146" i="4"/>
  <c r="S146" i="4"/>
  <c r="T146" i="4"/>
  <c r="U146" i="4"/>
  <c r="V146" i="4"/>
  <c r="W146" i="4"/>
  <c r="A147" i="4"/>
  <c r="C147" i="4" s="1"/>
  <c r="B147" i="4"/>
  <c r="D147" i="4"/>
  <c r="E147" i="4"/>
  <c r="L147" i="4"/>
  <c r="M147" i="4"/>
  <c r="N147" i="4"/>
  <c r="S147" i="4"/>
  <c r="T147" i="4"/>
  <c r="U147" i="4"/>
  <c r="V147" i="4"/>
  <c r="W147" i="4"/>
  <c r="A148" i="4"/>
  <c r="C148" i="4" s="1"/>
  <c r="B148" i="4"/>
  <c r="D148" i="4"/>
  <c r="E148" i="4"/>
  <c r="L148" i="4"/>
  <c r="M148" i="4"/>
  <c r="N148" i="4"/>
  <c r="S148" i="4"/>
  <c r="T148" i="4"/>
  <c r="U148" i="4"/>
  <c r="V148" i="4"/>
  <c r="W148" i="4"/>
  <c r="A149" i="4"/>
  <c r="C149" i="4" s="1"/>
  <c r="B149" i="4"/>
  <c r="D149" i="4"/>
  <c r="E149" i="4"/>
  <c r="L149" i="4"/>
  <c r="M149" i="4"/>
  <c r="N149" i="4"/>
  <c r="S149" i="4"/>
  <c r="T149" i="4"/>
  <c r="U149" i="4"/>
  <c r="V149" i="4"/>
  <c r="W149" i="4"/>
  <c r="A150" i="4"/>
  <c r="C150" i="4" s="1"/>
  <c r="B150" i="4"/>
  <c r="D150" i="4"/>
  <c r="E150" i="4"/>
  <c r="L150" i="4"/>
  <c r="M150" i="4"/>
  <c r="N150" i="4"/>
  <c r="S150" i="4"/>
  <c r="T150" i="4"/>
  <c r="U150" i="4"/>
  <c r="V150" i="4"/>
  <c r="W150" i="4"/>
  <c r="A151" i="4"/>
  <c r="C151" i="4" s="1"/>
  <c r="B151" i="4"/>
  <c r="D151" i="4"/>
  <c r="E151" i="4"/>
  <c r="L151" i="4"/>
  <c r="M151" i="4"/>
  <c r="N151" i="4"/>
  <c r="S151" i="4"/>
  <c r="T151" i="4"/>
  <c r="U151" i="4"/>
  <c r="V151" i="4"/>
  <c r="W151" i="4"/>
  <c r="A152" i="4"/>
  <c r="C152" i="4" s="1"/>
  <c r="B152" i="4"/>
  <c r="D152" i="4"/>
  <c r="E152" i="4"/>
  <c r="L152" i="4"/>
  <c r="M152" i="4"/>
  <c r="N152" i="4"/>
  <c r="S152" i="4"/>
  <c r="T152" i="4"/>
  <c r="U152" i="4"/>
  <c r="V152" i="4"/>
  <c r="W152" i="4"/>
  <c r="A153" i="4"/>
  <c r="C153" i="4" s="1"/>
  <c r="B153" i="4"/>
  <c r="D153" i="4"/>
  <c r="E153" i="4"/>
  <c r="L153" i="4"/>
  <c r="M153" i="4"/>
  <c r="N153" i="4"/>
  <c r="S153" i="4"/>
  <c r="T153" i="4"/>
  <c r="U153" i="4"/>
  <c r="V153" i="4"/>
  <c r="W153" i="4"/>
  <c r="A154" i="4"/>
  <c r="C154" i="4" s="1"/>
  <c r="B154" i="4"/>
  <c r="D154" i="4"/>
  <c r="E154" i="4"/>
  <c r="L154" i="4"/>
  <c r="M154" i="4"/>
  <c r="N154" i="4"/>
  <c r="S154" i="4"/>
  <c r="T154" i="4"/>
  <c r="U154" i="4"/>
  <c r="V154" i="4"/>
  <c r="W154" i="4"/>
  <c r="A155" i="4"/>
  <c r="C155" i="4" s="1"/>
  <c r="B155" i="4"/>
  <c r="D155" i="4"/>
  <c r="E155" i="4"/>
  <c r="L155" i="4"/>
  <c r="M155" i="4"/>
  <c r="N155" i="4"/>
  <c r="S155" i="4"/>
  <c r="T155" i="4"/>
  <c r="U155" i="4"/>
  <c r="V155" i="4"/>
  <c r="W155" i="4"/>
  <c r="A156" i="4"/>
  <c r="C156" i="4" s="1"/>
  <c r="B156" i="4"/>
  <c r="D156" i="4"/>
  <c r="E156" i="4"/>
  <c r="L156" i="4"/>
  <c r="M156" i="4"/>
  <c r="N156" i="4"/>
  <c r="S156" i="4"/>
  <c r="T156" i="4"/>
  <c r="U156" i="4"/>
  <c r="V156" i="4"/>
  <c r="W156" i="4"/>
  <c r="A157" i="4"/>
  <c r="C157" i="4" s="1"/>
  <c r="B157" i="4"/>
  <c r="D157" i="4"/>
  <c r="E157" i="4"/>
  <c r="L157" i="4"/>
  <c r="M157" i="4"/>
  <c r="N157" i="4"/>
  <c r="S157" i="4"/>
  <c r="T157" i="4"/>
  <c r="U157" i="4"/>
  <c r="V157" i="4"/>
  <c r="W157" i="4"/>
  <c r="A158" i="4"/>
  <c r="C158" i="4" s="1"/>
  <c r="B158" i="4"/>
  <c r="D158" i="4"/>
  <c r="E158" i="4"/>
  <c r="L158" i="4"/>
  <c r="M158" i="4"/>
  <c r="N158" i="4"/>
  <c r="S158" i="4"/>
  <c r="T158" i="4"/>
  <c r="U158" i="4"/>
  <c r="V158" i="4"/>
  <c r="W158" i="4"/>
  <c r="A159" i="4"/>
  <c r="C159" i="4" s="1"/>
  <c r="B159" i="4"/>
  <c r="D159" i="4"/>
  <c r="E159" i="4"/>
  <c r="L159" i="4"/>
  <c r="M159" i="4"/>
  <c r="N159" i="4"/>
  <c r="S159" i="4"/>
  <c r="T159" i="4"/>
  <c r="U159" i="4"/>
  <c r="V159" i="4"/>
  <c r="W159" i="4"/>
  <c r="A160" i="4"/>
  <c r="C160" i="4" s="1"/>
  <c r="B160" i="4"/>
  <c r="D160" i="4"/>
  <c r="E160" i="4"/>
  <c r="L160" i="4"/>
  <c r="M160" i="4"/>
  <c r="N160" i="4"/>
  <c r="S160" i="4"/>
  <c r="T160" i="4"/>
  <c r="U160" i="4"/>
  <c r="V160" i="4"/>
  <c r="W160" i="4"/>
  <c r="A161" i="4"/>
  <c r="C161" i="4" s="1"/>
  <c r="B161" i="4"/>
  <c r="D161" i="4"/>
  <c r="E161" i="4"/>
  <c r="L161" i="4"/>
  <c r="M161" i="4"/>
  <c r="N161" i="4"/>
  <c r="S161" i="4"/>
  <c r="T161" i="4"/>
  <c r="U161" i="4"/>
  <c r="V161" i="4"/>
  <c r="W161" i="4"/>
  <c r="A162" i="4"/>
  <c r="C162" i="4" s="1"/>
  <c r="B162" i="4"/>
  <c r="D162" i="4"/>
  <c r="E162" i="4"/>
  <c r="L162" i="4"/>
  <c r="M162" i="4"/>
  <c r="N162" i="4"/>
  <c r="S162" i="4"/>
  <c r="T162" i="4"/>
  <c r="U162" i="4"/>
  <c r="V162" i="4"/>
  <c r="W162" i="4"/>
  <c r="A163" i="4"/>
  <c r="C163" i="4" s="1"/>
  <c r="B163" i="4"/>
  <c r="D163" i="4"/>
  <c r="E163" i="4"/>
  <c r="L163" i="4"/>
  <c r="M163" i="4"/>
  <c r="N163" i="4"/>
  <c r="S163" i="4"/>
  <c r="T163" i="4"/>
  <c r="U163" i="4"/>
  <c r="V163" i="4"/>
  <c r="W163" i="4"/>
  <c r="A164" i="4"/>
  <c r="C164" i="4" s="1"/>
  <c r="B164" i="4"/>
  <c r="D164" i="4"/>
  <c r="E164" i="4"/>
  <c r="L164" i="4"/>
  <c r="M164" i="4"/>
  <c r="N164" i="4"/>
  <c r="S164" i="4"/>
  <c r="T164" i="4"/>
  <c r="U164" i="4"/>
  <c r="V164" i="4"/>
  <c r="W164" i="4"/>
  <c r="A165" i="4"/>
  <c r="C165" i="4" s="1"/>
  <c r="B165" i="4"/>
  <c r="D165" i="4"/>
  <c r="E165" i="4"/>
  <c r="L165" i="4"/>
  <c r="M165" i="4"/>
  <c r="N165" i="4"/>
  <c r="S165" i="4"/>
  <c r="T165" i="4"/>
  <c r="U165" i="4"/>
  <c r="V165" i="4"/>
  <c r="W165" i="4"/>
  <c r="A166" i="4"/>
  <c r="C166" i="4" s="1"/>
  <c r="B166" i="4"/>
  <c r="D166" i="4"/>
  <c r="E166" i="4"/>
  <c r="L166" i="4"/>
  <c r="M166" i="4"/>
  <c r="N166" i="4"/>
  <c r="S166" i="4"/>
  <c r="T166" i="4"/>
  <c r="U166" i="4"/>
  <c r="V166" i="4"/>
  <c r="W166" i="4"/>
  <c r="A167" i="4"/>
  <c r="C167" i="4" s="1"/>
  <c r="B167" i="4"/>
  <c r="D167" i="4"/>
  <c r="E167" i="4"/>
  <c r="L167" i="4"/>
  <c r="M167" i="4"/>
  <c r="N167" i="4"/>
  <c r="S167" i="4"/>
  <c r="T167" i="4"/>
  <c r="U167" i="4"/>
  <c r="V167" i="4"/>
  <c r="W167" i="4"/>
  <c r="A168" i="4"/>
  <c r="C168" i="4" s="1"/>
  <c r="B168" i="4"/>
  <c r="D168" i="4"/>
  <c r="E168" i="4"/>
  <c r="L168" i="4"/>
  <c r="M168" i="4"/>
  <c r="N168" i="4"/>
  <c r="S168" i="4"/>
  <c r="T168" i="4"/>
  <c r="U168" i="4"/>
  <c r="V168" i="4"/>
  <c r="W168" i="4"/>
  <c r="A169" i="4"/>
  <c r="C169" i="4" s="1"/>
  <c r="B169" i="4"/>
  <c r="D169" i="4"/>
  <c r="E169" i="4"/>
  <c r="L169" i="4"/>
  <c r="M169" i="4"/>
  <c r="N169" i="4"/>
  <c r="S169" i="4"/>
  <c r="T169" i="4"/>
  <c r="U169" i="4"/>
  <c r="V169" i="4"/>
  <c r="W169" i="4"/>
  <c r="A170" i="4"/>
  <c r="C170" i="4" s="1"/>
  <c r="B170" i="4"/>
  <c r="D170" i="4"/>
  <c r="E170" i="4"/>
  <c r="L170" i="4"/>
  <c r="M170" i="4"/>
  <c r="N170" i="4"/>
  <c r="S170" i="4"/>
  <c r="T170" i="4"/>
  <c r="U170" i="4"/>
  <c r="V170" i="4"/>
  <c r="W170" i="4"/>
  <c r="A171" i="4"/>
  <c r="C171" i="4" s="1"/>
  <c r="B171" i="4"/>
  <c r="D171" i="4"/>
  <c r="E171" i="4"/>
  <c r="L171" i="4"/>
  <c r="M171" i="4"/>
  <c r="N171" i="4"/>
  <c r="S171" i="4"/>
  <c r="T171" i="4"/>
  <c r="U171" i="4"/>
  <c r="V171" i="4"/>
  <c r="W171" i="4"/>
  <c r="A172" i="4"/>
  <c r="C172" i="4" s="1"/>
  <c r="B172" i="4"/>
  <c r="D172" i="4"/>
  <c r="E172" i="4"/>
  <c r="L172" i="4"/>
  <c r="M172" i="4"/>
  <c r="N172" i="4"/>
  <c r="S172" i="4"/>
  <c r="T172" i="4"/>
  <c r="U172" i="4"/>
  <c r="V172" i="4"/>
  <c r="W172" i="4"/>
  <c r="A173" i="4"/>
  <c r="C173" i="4" s="1"/>
  <c r="B173" i="4"/>
  <c r="D173" i="4"/>
  <c r="E173" i="4"/>
  <c r="L173" i="4"/>
  <c r="M173" i="4"/>
  <c r="N173" i="4"/>
  <c r="S173" i="4"/>
  <c r="T173" i="4"/>
  <c r="U173" i="4"/>
  <c r="V173" i="4"/>
  <c r="W173" i="4"/>
  <c r="A174" i="4"/>
  <c r="C174" i="4" s="1"/>
  <c r="B174" i="4"/>
  <c r="D174" i="4"/>
  <c r="E174" i="4"/>
  <c r="L174" i="4"/>
  <c r="M174" i="4"/>
  <c r="N174" i="4"/>
  <c r="S174" i="4"/>
  <c r="T174" i="4"/>
  <c r="U174" i="4"/>
  <c r="V174" i="4"/>
  <c r="W174" i="4"/>
  <c r="A175" i="4"/>
  <c r="C175" i="4" s="1"/>
  <c r="B175" i="4"/>
  <c r="D175" i="4"/>
  <c r="E175" i="4"/>
  <c r="L175" i="4"/>
  <c r="M175" i="4"/>
  <c r="N175" i="4"/>
  <c r="S175" i="4"/>
  <c r="T175" i="4"/>
  <c r="U175" i="4"/>
  <c r="V175" i="4"/>
  <c r="W175" i="4"/>
  <c r="A176" i="4"/>
  <c r="C176" i="4" s="1"/>
  <c r="B176" i="4"/>
  <c r="D176" i="4"/>
  <c r="E176" i="4"/>
  <c r="L176" i="4"/>
  <c r="M176" i="4"/>
  <c r="N176" i="4"/>
  <c r="S176" i="4"/>
  <c r="T176" i="4"/>
  <c r="U176" i="4"/>
  <c r="V176" i="4"/>
  <c r="W176" i="4"/>
  <c r="A177" i="4"/>
  <c r="C177" i="4" s="1"/>
  <c r="B177" i="4"/>
  <c r="D177" i="4"/>
  <c r="E177" i="4"/>
  <c r="L177" i="4"/>
  <c r="M177" i="4"/>
  <c r="N177" i="4"/>
  <c r="S177" i="4"/>
  <c r="T177" i="4"/>
  <c r="U177" i="4"/>
  <c r="V177" i="4"/>
  <c r="W177" i="4"/>
  <c r="A178" i="4"/>
  <c r="C178" i="4" s="1"/>
  <c r="B178" i="4"/>
  <c r="D178" i="4"/>
  <c r="E178" i="4"/>
  <c r="L178" i="4"/>
  <c r="M178" i="4"/>
  <c r="N178" i="4"/>
  <c r="S178" i="4"/>
  <c r="T178" i="4"/>
  <c r="U178" i="4"/>
  <c r="V178" i="4"/>
  <c r="W178" i="4"/>
  <c r="A179" i="4"/>
  <c r="C179" i="4" s="1"/>
  <c r="B179" i="4"/>
  <c r="D179" i="4"/>
  <c r="E179" i="4"/>
  <c r="L179" i="4"/>
  <c r="M179" i="4"/>
  <c r="N179" i="4"/>
  <c r="S179" i="4"/>
  <c r="T179" i="4"/>
  <c r="U179" i="4"/>
  <c r="V179" i="4"/>
  <c r="W179" i="4"/>
  <c r="A180" i="4"/>
  <c r="C180" i="4" s="1"/>
  <c r="B180" i="4"/>
  <c r="D180" i="4"/>
  <c r="E180" i="4"/>
  <c r="L180" i="4"/>
  <c r="M180" i="4"/>
  <c r="N180" i="4"/>
  <c r="S180" i="4"/>
  <c r="T180" i="4"/>
  <c r="U180" i="4"/>
  <c r="V180" i="4"/>
  <c r="W180" i="4"/>
  <c r="A181" i="4"/>
  <c r="C181" i="4" s="1"/>
  <c r="B181" i="4"/>
  <c r="D181" i="4"/>
  <c r="E181" i="4"/>
  <c r="L181" i="4"/>
  <c r="M181" i="4"/>
  <c r="N181" i="4"/>
  <c r="S181" i="4"/>
  <c r="T181" i="4"/>
  <c r="U181" i="4"/>
  <c r="V181" i="4"/>
  <c r="W181" i="4"/>
  <c r="A182" i="4"/>
  <c r="C182" i="4" s="1"/>
  <c r="B182" i="4"/>
  <c r="D182" i="4"/>
  <c r="E182" i="4"/>
  <c r="L182" i="4"/>
  <c r="M182" i="4"/>
  <c r="N182" i="4"/>
  <c r="S182" i="4"/>
  <c r="T182" i="4"/>
  <c r="U182" i="4"/>
  <c r="V182" i="4"/>
  <c r="W182" i="4"/>
  <c r="A183" i="4"/>
  <c r="C183" i="4" s="1"/>
  <c r="B183" i="4"/>
  <c r="D183" i="4"/>
  <c r="E183" i="4"/>
  <c r="L183" i="4"/>
  <c r="M183" i="4"/>
  <c r="N183" i="4"/>
  <c r="S183" i="4"/>
  <c r="T183" i="4"/>
  <c r="U183" i="4"/>
  <c r="V183" i="4"/>
  <c r="W183" i="4"/>
  <c r="A184" i="4"/>
  <c r="C184" i="4" s="1"/>
  <c r="B184" i="4"/>
  <c r="D184" i="4"/>
  <c r="E184" i="4"/>
  <c r="L184" i="4"/>
  <c r="M184" i="4"/>
  <c r="N184" i="4"/>
  <c r="S184" i="4"/>
  <c r="T184" i="4"/>
  <c r="U184" i="4"/>
  <c r="V184" i="4"/>
  <c r="W184" i="4"/>
  <c r="A185" i="4"/>
  <c r="C185" i="4" s="1"/>
  <c r="B185" i="4"/>
  <c r="D185" i="4"/>
  <c r="E185" i="4"/>
  <c r="L185" i="4"/>
  <c r="M185" i="4"/>
  <c r="N185" i="4"/>
  <c r="S185" i="4"/>
  <c r="T185" i="4"/>
  <c r="U185" i="4"/>
  <c r="V185" i="4"/>
  <c r="W185" i="4"/>
  <c r="A186" i="4"/>
  <c r="C186" i="4" s="1"/>
  <c r="B186" i="4"/>
  <c r="D186" i="4"/>
  <c r="E186" i="4"/>
  <c r="L186" i="4"/>
  <c r="M186" i="4"/>
  <c r="N186" i="4"/>
  <c r="S186" i="4"/>
  <c r="T186" i="4"/>
  <c r="U186" i="4"/>
  <c r="V186" i="4"/>
  <c r="W186" i="4"/>
  <c r="A187" i="4"/>
  <c r="C187" i="4" s="1"/>
  <c r="B187" i="4"/>
  <c r="D187" i="4"/>
  <c r="E187" i="4"/>
  <c r="L187" i="4"/>
  <c r="M187" i="4"/>
  <c r="N187" i="4"/>
  <c r="S187" i="4"/>
  <c r="T187" i="4"/>
  <c r="U187" i="4"/>
  <c r="V187" i="4"/>
  <c r="W187" i="4"/>
  <c r="A188" i="4"/>
  <c r="C188" i="4" s="1"/>
  <c r="B188" i="4"/>
  <c r="D188" i="4"/>
  <c r="E188" i="4"/>
  <c r="L188" i="4"/>
  <c r="M188" i="4"/>
  <c r="N188" i="4"/>
  <c r="S188" i="4"/>
  <c r="T188" i="4"/>
  <c r="U188" i="4"/>
  <c r="V188" i="4"/>
  <c r="W188" i="4"/>
  <c r="A189" i="4"/>
  <c r="C189" i="4" s="1"/>
  <c r="B189" i="4"/>
  <c r="D189" i="4"/>
  <c r="E189" i="4"/>
  <c r="L189" i="4"/>
  <c r="M189" i="4"/>
  <c r="N189" i="4"/>
  <c r="S189" i="4"/>
  <c r="T189" i="4"/>
  <c r="U189" i="4"/>
  <c r="V189" i="4"/>
  <c r="W189" i="4"/>
  <c r="A190" i="4"/>
  <c r="C190" i="4" s="1"/>
  <c r="B190" i="4"/>
  <c r="D190" i="4"/>
  <c r="E190" i="4"/>
  <c r="L190" i="4"/>
  <c r="M190" i="4"/>
  <c r="N190" i="4"/>
  <c r="S190" i="4"/>
  <c r="T190" i="4"/>
  <c r="U190" i="4"/>
  <c r="V190" i="4"/>
  <c r="W190" i="4"/>
  <c r="A191" i="4"/>
  <c r="C191" i="4" s="1"/>
  <c r="B191" i="4"/>
  <c r="D191" i="4"/>
  <c r="E191" i="4"/>
  <c r="L191" i="4"/>
  <c r="M191" i="4"/>
  <c r="N191" i="4"/>
  <c r="S191" i="4"/>
  <c r="T191" i="4"/>
  <c r="U191" i="4"/>
  <c r="V191" i="4"/>
  <c r="W191" i="4"/>
  <c r="A192" i="4"/>
  <c r="C192" i="4" s="1"/>
  <c r="B192" i="4"/>
  <c r="D192" i="4"/>
  <c r="E192" i="4"/>
  <c r="L192" i="4"/>
  <c r="M192" i="4"/>
  <c r="N192" i="4"/>
  <c r="S192" i="4"/>
  <c r="T192" i="4"/>
  <c r="U192" i="4"/>
  <c r="V192" i="4"/>
  <c r="W192" i="4"/>
  <c r="A193" i="4"/>
  <c r="C193" i="4" s="1"/>
  <c r="B193" i="4"/>
  <c r="D193" i="4"/>
  <c r="E193" i="4"/>
  <c r="L193" i="4"/>
  <c r="M193" i="4"/>
  <c r="N193" i="4"/>
  <c r="S193" i="4"/>
  <c r="T193" i="4"/>
  <c r="U193" i="4"/>
  <c r="V193" i="4"/>
  <c r="W193" i="4"/>
  <c r="A194" i="4"/>
  <c r="C194" i="4" s="1"/>
  <c r="B194" i="4"/>
  <c r="D194" i="4"/>
  <c r="E194" i="4"/>
  <c r="L194" i="4"/>
  <c r="M194" i="4"/>
  <c r="N194" i="4"/>
  <c r="S194" i="4"/>
  <c r="T194" i="4"/>
  <c r="U194" i="4"/>
  <c r="V194" i="4"/>
  <c r="W194" i="4"/>
  <c r="A195" i="4"/>
  <c r="C195" i="4" s="1"/>
  <c r="B195" i="4"/>
  <c r="D195" i="4"/>
  <c r="E195" i="4"/>
  <c r="L195" i="4"/>
  <c r="M195" i="4"/>
  <c r="N195" i="4"/>
  <c r="S195" i="4"/>
  <c r="T195" i="4"/>
  <c r="U195" i="4"/>
  <c r="V195" i="4"/>
  <c r="W195" i="4"/>
  <c r="A196" i="4"/>
  <c r="C196" i="4" s="1"/>
  <c r="B196" i="4"/>
  <c r="D196" i="4"/>
  <c r="E196" i="4"/>
  <c r="L196" i="4"/>
  <c r="M196" i="4"/>
  <c r="N196" i="4"/>
  <c r="S196" i="4"/>
  <c r="T196" i="4"/>
  <c r="U196" i="4"/>
  <c r="V196" i="4"/>
  <c r="W196" i="4"/>
  <c r="A197" i="4"/>
  <c r="C197" i="4" s="1"/>
  <c r="B197" i="4"/>
  <c r="D197" i="4"/>
  <c r="E197" i="4"/>
  <c r="L197" i="4"/>
  <c r="M197" i="4"/>
  <c r="N197" i="4"/>
  <c r="S197" i="4"/>
  <c r="T197" i="4"/>
  <c r="U197" i="4"/>
  <c r="V197" i="4"/>
  <c r="W197" i="4"/>
  <c r="A198" i="4"/>
  <c r="C198" i="4" s="1"/>
  <c r="B198" i="4"/>
  <c r="D198" i="4"/>
  <c r="E198" i="4"/>
  <c r="L198" i="4"/>
  <c r="M198" i="4"/>
  <c r="N198" i="4"/>
  <c r="S198" i="4"/>
  <c r="T198" i="4"/>
  <c r="U198" i="4"/>
  <c r="V198" i="4"/>
  <c r="W198" i="4"/>
  <c r="A199" i="4"/>
  <c r="C199" i="4" s="1"/>
  <c r="B199" i="4"/>
  <c r="D199" i="4"/>
  <c r="E199" i="4"/>
  <c r="L199" i="4"/>
  <c r="M199" i="4"/>
  <c r="N199" i="4"/>
  <c r="S199" i="4"/>
  <c r="T199" i="4"/>
  <c r="U199" i="4"/>
  <c r="V199" i="4"/>
  <c r="W199" i="4"/>
  <c r="A200" i="4"/>
  <c r="C200" i="4" s="1"/>
  <c r="B200" i="4"/>
  <c r="D200" i="4"/>
  <c r="E200" i="4"/>
  <c r="L200" i="4"/>
  <c r="M200" i="4"/>
  <c r="N200" i="4"/>
  <c r="S200" i="4"/>
  <c r="T200" i="4"/>
  <c r="U200" i="4"/>
  <c r="V200" i="4"/>
  <c r="W200" i="4"/>
  <c r="A201" i="4"/>
  <c r="C201" i="4" s="1"/>
  <c r="B201" i="4"/>
  <c r="D201" i="4"/>
  <c r="E201" i="4"/>
  <c r="L201" i="4"/>
  <c r="M201" i="4"/>
  <c r="N201" i="4"/>
  <c r="S201" i="4"/>
  <c r="T201" i="4"/>
  <c r="U201" i="4"/>
  <c r="V201" i="4"/>
  <c r="W201" i="4"/>
  <c r="A202" i="4"/>
  <c r="C202" i="4" s="1"/>
  <c r="B202" i="4"/>
  <c r="D202" i="4"/>
  <c r="E202" i="4"/>
  <c r="L202" i="4"/>
  <c r="M202" i="4"/>
  <c r="N202" i="4"/>
  <c r="S202" i="4"/>
  <c r="T202" i="4"/>
  <c r="U202" i="4"/>
  <c r="V202" i="4"/>
  <c r="W202" i="4"/>
  <c r="A203" i="4"/>
  <c r="C203" i="4" s="1"/>
  <c r="B203" i="4"/>
  <c r="D203" i="4"/>
  <c r="E203" i="4"/>
  <c r="L203" i="4"/>
  <c r="M203" i="4"/>
  <c r="N203" i="4"/>
  <c r="S203" i="4"/>
  <c r="T203" i="4"/>
  <c r="U203" i="4"/>
  <c r="V203" i="4"/>
  <c r="W203" i="4"/>
  <c r="A204" i="4"/>
  <c r="C204" i="4" s="1"/>
  <c r="B204" i="4"/>
  <c r="D204" i="4"/>
  <c r="E204" i="4"/>
  <c r="L204" i="4"/>
  <c r="M204" i="4"/>
  <c r="N204" i="4"/>
  <c r="S204" i="4"/>
  <c r="T204" i="4"/>
  <c r="U204" i="4"/>
  <c r="V204" i="4"/>
  <c r="W204" i="4"/>
  <c r="A205" i="4"/>
  <c r="C205" i="4" s="1"/>
  <c r="B205" i="4"/>
  <c r="D205" i="4"/>
  <c r="E205" i="4"/>
  <c r="L205" i="4"/>
  <c r="M205" i="4"/>
  <c r="N205" i="4"/>
  <c r="S205" i="4"/>
  <c r="T205" i="4"/>
  <c r="U205" i="4"/>
  <c r="V205" i="4"/>
  <c r="W205" i="4"/>
  <c r="A206" i="4"/>
  <c r="C206" i="4" s="1"/>
  <c r="B206" i="4"/>
  <c r="D206" i="4"/>
  <c r="E206" i="4"/>
  <c r="L206" i="4"/>
  <c r="M206" i="4"/>
  <c r="N206" i="4"/>
  <c r="S206" i="4"/>
  <c r="T206" i="4"/>
  <c r="U206" i="4"/>
  <c r="V206" i="4"/>
  <c r="W206" i="4"/>
  <c r="A207" i="4"/>
  <c r="C207" i="4" s="1"/>
  <c r="B207" i="4"/>
  <c r="D207" i="4"/>
  <c r="E207" i="4"/>
  <c r="L207" i="4"/>
  <c r="M207" i="4"/>
  <c r="N207" i="4"/>
  <c r="S207" i="4"/>
  <c r="T207" i="4"/>
  <c r="U207" i="4"/>
  <c r="V207" i="4"/>
  <c r="W207" i="4"/>
  <c r="A208" i="4"/>
  <c r="C208" i="4" s="1"/>
  <c r="B208" i="4"/>
  <c r="D208" i="4"/>
  <c r="E208" i="4"/>
  <c r="L208" i="4"/>
  <c r="M208" i="4"/>
  <c r="N208" i="4"/>
  <c r="S208" i="4"/>
  <c r="T208" i="4"/>
  <c r="U208" i="4"/>
  <c r="V208" i="4"/>
  <c r="W208" i="4"/>
  <c r="A209" i="4"/>
  <c r="C209" i="4" s="1"/>
  <c r="B209" i="4"/>
  <c r="D209" i="4"/>
  <c r="E209" i="4"/>
  <c r="L209" i="4"/>
  <c r="M209" i="4"/>
  <c r="N209" i="4"/>
  <c r="S209" i="4"/>
  <c r="T209" i="4"/>
  <c r="U209" i="4"/>
  <c r="V209" i="4"/>
  <c r="W209" i="4"/>
  <c r="A210" i="4"/>
  <c r="C210" i="4" s="1"/>
  <c r="B210" i="4"/>
  <c r="D210" i="4"/>
  <c r="E210" i="4"/>
  <c r="L210" i="4"/>
  <c r="M210" i="4"/>
  <c r="N210" i="4"/>
  <c r="S210" i="4"/>
  <c r="T210" i="4"/>
  <c r="U210" i="4"/>
  <c r="V210" i="4"/>
  <c r="W210" i="4"/>
  <c r="A211" i="4"/>
  <c r="C211" i="4" s="1"/>
  <c r="B211" i="4"/>
  <c r="D211" i="4"/>
  <c r="E211" i="4"/>
  <c r="L211" i="4"/>
  <c r="M211" i="4"/>
  <c r="N211" i="4"/>
  <c r="S211" i="4"/>
  <c r="T211" i="4"/>
  <c r="U211" i="4"/>
  <c r="V211" i="4"/>
  <c r="W211" i="4"/>
  <c r="A212" i="4"/>
  <c r="C212" i="4" s="1"/>
  <c r="B212" i="4"/>
  <c r="D212" i="4"/>
  <c r="E212" i="4"/>
  <c r="L212" i="4"/>
  <c r="M212" i="4"/>
  <c r="N212" i="4"/>
  <c r="S212" i="4"/>
  <c r="T212" i="4"/>
  <c r="U212" i="4"/>
  <c r="V212" i="4"/>
  <c r="W212" i="4"/>
  <c r="A213" i="4"/>
  <c r="C213" i="4" s="1"/>
  <c r="B213" i="4"/>
  <c r="D213" i="4"/>
  <c r="E213" i="4"/>
  <c r="L213" i="4"/>
  <c r="M213" i="4"/>
  <c r="N213" i="4"/>
  <c r="S213" i="4"/>
  <c r="T213" i="4"/>
  <c r="U213" i="4"/>
  <c r="V213" i="4"/>
  <c r="W213" i="4"/>
  <c r="A214" i="4"/>
  <c r="C214" i="4" s="1"/>
  <c r="B214" i="4"/>
  <c r="D214" i="4"/>
  <c r="E214" i="4"/>
  <c r="L214" i="4"/>
  <c r="M214" i="4"/>
  <c r="N214" i="4"/>
  <c r="S214" i="4"/>
  <c r="T214" i="4"/>
  <c r="U214" i="4"/>
  <c r="V214" i="4"/>
  <c r="W214" i="4"/>
  <c r="A215" i="4"/>
  <c r="C215" i="4" s="1"/>
  <c r="B215" i="4"/>
  <c r="D215" i="4"/>
  <c r="E215" i="4"/>
  <c r="L215" i="4"/>
  <c r="M215" i="4"/>
  <c r="N215" i="4"/>
  <c r="S215" i="4"/>
  <c r="T215" i="4"/>
  <c r="U215" i="4"/>
  <c r="V215" i="4"/>
  <c r="W215" i="4"/>
  <c r="A216" i="4"/>
  <c r="C216" i="4" s="1"/>
  <c r="B216" i="4"/>
  <c r="D216" i="4"/>
  <c r="E216" i="4"/>
  <c r="L216" i="4"/>
  <c r="M216" i="4"/>
  <c r="N216" i="4"/>
  <c r="S216" i="4"/>
  <c r="T216" i="4"/>
  <c r="U216" i="4"/>
  <c r="V216" i="4"/>
  <c r="W216" i="4"/>
  <c r="A217" i="4"/>
  <c r="C217" i="4" s="1"/>
  <c r="B217" i="4"/>
  <c r="D217" i="4"/>
  <c r="E217" i="4"/>
  <c r="L217" i="4"/>
  <c r="M217" i="4"/>
  <c r="N217" i="4"/>
  <c r="S217" i="4"/>
  <c r="T217" i="4"/>
  <c r="U217" i="4"/>
  <c r="V217" i="4"/>
  <c r="W217" i="4"/>
  <c r="A218" i="4"/>
  <c r="C218" i="4" s="1"/>
  <c r="B218" i="4"/>
  <c r="D218" i="4"/>
  <c r="E218" i="4"/>
  <c r="L218" i="4"/>
  <c r="M218" i="4"/>
  <c r="N218" i="4"/>
  <c r="S218" i="4"/>
  <c r="T218" i="4"/>
  <c r="U218" i="4"/>
  <c r="V218" i="4"/>
  <c r="W218" i="4"/>
  <c r="A219" i="4"/>
  <c r="C219" i="4" s="1"/>
  <c r="B219" i="4"/>
  <c r="D219" i="4"/>
  <c r="E219" i="4"/>
  <c r="L219" i="4"/>
  <c r="M219" i="4"/>
  <c r="N219" i="4"/>
  <c r="S219" i="4"/>
  <c r="T219" i="4"/>
  <c r="U219" i="4"/>
  <c r="V219" i="4"/>
  <c r="W219" i="4"/>
  <c r="A220" i="4"/>
  <c r="C220" i="4" s="1"/>
  <c r="B220" i="4"/>
  <c r="D220" i="4"/>
  <c r="E220" i="4"/>
  <c r="L220" i="4"/>
  <c r="M220" i="4"/>
  <c r="N220" i="4"/>
  <c r="S220" i="4"/>
  <c r="T220" i="4"/>
  <c r="U220" i="4"/>
  <c r="V220" i="4"/>
  <c r="W220" i="4"/>
  <c r="A221" i="4"/>
  <c r="C221" i="4" s="1"/>
  <c r="B221" i="4"/>
  <c r="D221" i="4"/>
  <c r="E221" i="4"/>
  <c r="L221" i="4"/>
  <c r="M221" i="4"/>
  <c r="N221" i="4"/>
  <c r="S221" i="4"/>
  <c r="T221" i="4"/>
  <c r="U221" i="4"/>
  <c r="V221" i="4"/>
  <c r="W221" i="4"/>
  <c r="A222" i="4"/>
  <c r="C222" i="4" s="1"/>
  <c r="B222" i="4"/>
  <c r="D222" i="4"/>
  <c r="E222" i="4"/>
  <c r="L222" i="4"/>
  <c r="M222" i="4"/>
  <c r="N222" i="4"/>
  <c r="S222" i="4"/>
  <c r="T222" i="4"/>
  <c r="U222" i="4"/>
  <c r="V222" i="4"/>
  <c r="W222" i="4"/>
  <c r="A223" i="4"/>
  <c r="C223" i="4" s="1"/>
  <c r="B223" i="4"/>
  <c r="D223" i="4"/>
  <c r="E223" i="4"/>
  <c r="L223" i="4"/>
  <c r="M223" i="4"/>
  <c r="N223" i="4"/>
  <c r="S223" i="4"/>
  <c r="T223" i="4"/>
  <c r="U223" i="4"/>
  <c r="V223" i="4"/>
  <c r="W223" i="4"/>
  <c r="A224" i="4"/>
  <c r="C224" i="4" s="1"/>
  <c r="B224" i="4"/>
  <c r="D224" i="4"/>
  <c r="E224" i="4"/>
  <c r="L224" i="4"/>
  <c r="M224" i="4"/>
  <c r="N224" i="4"/>
  <c r="S224" i="4"/>
  <c r="T224" i="4"/>
  <c r="U224" i="4"/>
  <c r="V224" i="4"/>
  <c r="W224" i="4"/>
  <c r="A225" i="4"/>
  <c r="C225" i="4" s="1"/>
  <c r="B225" i="4"/>
  <c r="D225" i="4"/>
  <c r="E225" i="4"/>
  <c r="L225" i="4"/>
  <c r="M225" i="4"/>
  <c r="N225" i="4"/>
  <c r="S225" i="4"/>
  <c r="T225" i="4"/>
  <c r="U225" i="4"/>
  <c r="V225" i="4"/>
  <c r="W225" i="4"/>
  <c r="A226" i="4"/>
  <c r="C226" i="4" s="1"/>
  <c r="B226" i="4"/>
  <c r="D226" i="4"/>
  <c r="E226" i="4"/>
  <c r="L226" i="4"/>
  <c r="M226" i="4"/>
  <c r="N226" i="4"/>
  <c r="S226" i="4"/>
  <c r="T226" i="4"/>
  <c r="U226" i="4"/>
  <c r="V226" i="4"/>
  <c r="W226" i="4"/>
  <c r="A227" i="4"/>
  <c r="C227" i="4" s="1"/>
  <c r="B227" i="4"/>
  <c r="D227" i="4"/>
  <c r="E227" i="4"/>
  <c r="L227" i="4"/>
  <c r="M227" i="4"/>
  <c r="N227" i="4"/>
  <c r="S227" i="4"/>
  <c r="T227" i="4"/>
  <c r="U227" i="4"/>
  <c r="V227" i="4"/>
  <c r="W227" i="4"/>
  <c r="A228" i="4"/>
  <c r="C228" i="4" s="1"/>
  <c r="B228" i="4"/>
  <c r="D228" i="4"/>
  <c r="E228" i="4"/>
  <c r="L228" i="4"/>
  <c r="M228" i="4"/>
  <c r="N228" i="4"/>
  <c r="S228" i="4"/>
  <c r="T228" i="4"/>
  <c r="U228" i="4"/>
  <c r="V228" i="4"/>
  <c r="W228" i="4"/>
  <c r="A229" i="4"/>
  <c r="C229" i="4" s="1"/>
  <c r="B229" i="4"/>
  <c r="D229" i="4"/>
  <c r="E229" i="4"/>
  <c r="L229" i="4"/>
  <c r="M229" i="4"/>
  <c r="N229" i="4"/>
  <c r="S229" i="4"/>
  <c r="T229" i="4"/>
  <c r="U229" i="4"/>
  <c r="V229" i="4"/>
  <c r="W229" i="4"/>
  <c r="A230" i="4"/>
  <c r="C230" i="4" s="1"/>
  <c r="B230" i="4"/>
  <c r="D230" i="4"/>
  <c r="E230" i="4"/>
  <c r="L230" i="4"/>
  <c r="M230" i="4"/>
  <c r="N230" i="4"/>
  <c r="S230" i="4"/>
  <c r="T230" i="4"/>
  <c r="U230" i="4"/>
  <c r="V230" i="4"/>
  <c r="W230" i="4"/>
  <c r="A231" i="4"/>
  <c r="C231" i="4" s="1"/>
  <c r="B231" i="4"/>
  <c r="D231" i="4"/>
  <c r="E231" i="4"/>
  <c r="L231" i="4"/>
  <c r="M231" i="4"/>
  <c r="N231" i="4"/>
  <c r="S231" i="4"/>
  <c r="T231" i="4"/>
  <c r="U231" i="4"/>
  <c r="V231" i="4"/>
  <c r="W231" i="4"/>
  <c r="A232" i="4"/>
  <c r="C232" i="4" s="1"/>
  <c r="B232" i="4"/>
  <c r="D232" i="4"/>
  <c r="E232" i="4"/>
  <c r="L232" i="4"/>
  <c r="M232" i="4"/>
  <c r="N232" i="4"/>
  <c r="S232" i="4"/>
  <c r="T232" i="4"/>
  <c r="U232" i="4"/>
  <c r="V232" i="4"/>
  <c r="W232" i="4"/>
  <c r="A233" i="4"/>
  <c r="C233" i="4" s="1"/>
  <c r="B233" i="4"/>
  <c r="D233" i="4"/>
  <c r="E233" i="4"/>
  <c r="L233" i="4"/>
  <c r="M233" i="4"/>
  <c r="N233" i="4"/>
  <c r="S233" i="4"/>
  <c r="T233" i="4"/>
  <c r="U233" i="4"/>
  <c r="V233" i="4"/>
  <c r="W233" i="4"/>
  <c r="A234" i="4"/>
  <c r="C234" i="4" s="1"/>
  <c r="B234" i="4"/>
  <c r="D234" i="4"/>
  <c r="E234" i="4"/>
  <c r="L234" i="4"/>
  <c r="M234" i="4"/>
  <c r="N234" i="4"/>
  <c r="S234" i="4"/>
  <c r="T234" i="4"/>
  <c r="U234" i="4"/>
  <c r="V234" i="4"/>
  <c r="W234" i="4"/>
  <c r="A235" i="4"/>
  <c r="C235" i="4" s="1"/>
  <c r="B235" i="4"/>
  <c r="D235" i="4"/>
  <c r="E235" i="4"/>
  <c r="L235" i="4"/>
  <c r="M235" i="4"/>
  <c r="N235" i="4"/>
  <c r="S235" i="4"/>
  <c r="T235" i="4"/>
  <c r="U235" i="4"/>
  <c r="V235" i="4"/>
  <c r="W235" i="4"/>
  <c r="A236" i="4"/>
  <c r="C236" i="4" s="1"/>
  <c r="B236" i="4"/>
  <c r="D236" i="4"/>
  <c r="E236" i="4"/>
  <c r="L236" i="4"/>
  <c r="M236" i="4"/>
  <c r="N236" i="4"/>
  <c r="S236" i="4"/>
  <c r="T236" i="4"/>
  <c r="U236" i="4"/>
  <c r="V236" i="4"/>
  <c r="W236" i="4"/>
  <c r="A237" i="4"/>
  <c r="C237" i="4" s="1"/>
  <c r="B237" i="4"/>
  <c r="D237" i="4"/>
  <c r="E237" i="4"/>
  <c r="L237" i="4"/>
  <c r="M237" i="4"/>
  <c r="N237" i="4"/>
  <c r="S237" i="4"/>
  <c r="T237" i="4"/>
  <c r="U237" i="4"/>
  <c r="V237" i="4"/>
  <c r="W237" i="4"/>
  <c r="A238" i="4"/>
  <c r="C238" i="4" s="1"/>
  <c r="B238" i="4"/>
  <c r="D238" i="4"/>
  <c r="E238" i="4"/>
  <c r="L238" i="4"/>
  <c r="M238" i="4"/>
  <c r="N238" i="4"/>
  <c r="S238" i="4"/>
  <c r="T238" i="4"/>
  <c r="U238" i="4"/>
  <c r="V238" i="4"/>
  <c r="W238" i="4"/>
  <c r="A239" i="4"/>
  <c r="C239" i="4" s="1"/>
  <c r="B239" i="4"/>
  <c r="D239" i="4"/>
  <c r="E239" i="4"/>
  <c r="L239" i="4"/>
  <c r="M239" i="4"/>
  <c r="N239" i="4"/>
  <c r="S239" i="4"/>
  <c r="T239" i="4"/>
  <c r="U239" i="4"/>
  <c r="V239" i="4"/>
  <c r="W239" i="4"/>
  <c r="A240" i="4"/>
  <c r="C240" i="4" s="1"/>
  <c r="B240" i="4"/>
  <c r="D240" i="4"/>
  <c r="E240" i="4"/>
  <c r="L240" i="4"/>
  <c r="M240" i="4"/>
  <c r="N240" i="4"/>
  <c r="S240" i="4"/>
  <c r="T240" i="4"/>
  <c r="U240" i="4"/>
  <c r="V240" i="4"/>
  <c r="W240" i="4"/>
  <c r="A241" i="4"/>
  <c r="C241" i="4" s="1"/>
  <c r="B241" i="4"/>
  <c r="D241" i="4"/>
  <c r="E241" i="4"/>
  <c r="L241" i="4"/>
  <c r="M241" i="4"/>
  <c r="N241" i="4"/>
  <c r="S241" i="4"/>
  <c r="T241" i="4"/>
  <c r="U241" i="4"/>
  <c r="V241" i="4"/>
  <c r="W241" i="4"/>
  <c r="A242" i="4"/>
  <c r="C242" i="4" s="1"/>
  <c r="B242" i="4"/>
  <c r="D242" i="4"/>
  <c r="E242" i="4"/>
  <c r="L242" i="4"/>
  <c r="M242" i="4"/>
  <c r="N242" i="4"/>
  <c r="S242" i="4"/>
  <c r="T242" i="4"/>
  <c r="U242" i="4"/>
  <c r="V242" i="4"/>
  <c r="W242" i="4"/>
  <c r="A243" i="4"/>
  <c r="C243" i="4" s="1"/>
  <c r="B243" i="4"/>
  <c r="D243" i="4"/>
  <c r="E243" i="4"/>
  <c r="L243" i="4"/>
  <c r="M243" i="4"/>
  <c r="N243" i="4"/>
  <c r="S243" i="4"/>
  <c r="T243" i="4"/>
  <c r="U243" i="4"/>
  <c r="V243" i="4"/>
  <c r="W243" i="4"/>
  <c r="A244" i="4"/>
  <c r="C244" i="4" s="1"/>
  <c r="B244" i="4"/>
  <c r="D244" i="4"/>
  <c r="E244" i="4"/>
  <c r="L244" i="4"/>
  <c r="M244" i="4"/>
  <c r="N244" i="4"/>
  <c r="S244" i="4"/>
  <c r="T244" i="4"/>
  <c r="U244" i="4"/>
  <c r="V244" i="4"/>
  <c r="W244" i="4"/>
  <c r="A245" i="4"/>
  <c r="C245" i="4" s="1"/>
  <c r="B245" i="4"/>
  <c r="D245" i="4"/>
  <c r="E245" i="4"/>
  <c r="L245" i="4"/>
  <c r="M245" i="4"/>
  <c r="N245" i="4"/>
  <c r="S245" i="4"/>
  <c r="T245" i="4"/>
  <c r="U245" i="4"/>
  <c r="V245" i="4"/>
  <c r="W245" i="4"/>
  <c r="A246" i="4"/>
  <c r="C246" i="4" s="1"/>
  <c r="B246" i="4"/>
  <c r="D246" i="4"/>
  <c r="E246" i="4"/>
  <c r="L246" i="4"/>
  <c r="M246" i="4"/>
  <c r="N246" i="4"/>
  <c r="S246" i="4"/>
  <c r="T246" i="4"/>
  <c r="U246" i="4"/>
  <c r="V246" i="4"/>
  <c r="W246" i="4"/>
  <c r="A247" i="4"/>
  <c r="C247" i="4" s="1"/>
  <c r="B247" i="4"/>
  <c r="D247" i="4"/>
  <c r="E247" i="4"/>
  <c r="L247" i="4"/>
  <c r="M247" i="4"/>
  <c r="N247" i="4"/>
  <c r="S247" i="4"/>
  <c r="T247" i="4"/>
  <c r="U247" i="4"/>
  <c r="V247" i="4"/>
  <c r="W247" i="4"/>
  <c r="A248" i="4"/>
  <c r="C248" i="4" s="1"/>
  <c r="B248" i="4"/>
  <c r="D248" i="4"/>
  <c r="E248" i="4"/>
  <c r="L248" i="4"/>
  <c r="M248" i="4"/>
  <c r="N248" i="4"/>
  <c r="S248" i="4"/>
  <c r="T248" i="4"/>
  <c r="U248" i="4"/>
  <c r="V248" i="4"/>
  <c r="W248" i="4"/>
  <c r="A249" i="4"/>
  <c r="C249" i="4" s="1"/>
  <c r="B249" i="4"/>
  <c r="D249" i="4"/>
  <c r="E249" i="4"/>
  <c r="L249" i="4"/>
  <c r="M249" i="4"/>
  <c r="N249" i="4"/>
  <c r="S249" i="4"/>
  <c r="T249" i="4"/>
  <c r="U249" i="4"/>
  <c r="V249" i="4"/>
  <c r="W249" i="4"/>
  <c r="A250" i="4"/>
  <c r="C250" i="4" s="1"/>
  <c r="B250" i="4"/>
  <c r="D250" i="4"/>
  <c r="E250" i="4"/>
  <c r="L250" i="4"/>
  <c r="M250" i="4"/>
  <c r="N250" i="4"/>
  <c r="S250" i="4"/>
  <c r="T250" i="4"/>
  <c r="U250" i="4"/>
  <c r="V250" i="4"/>
  <c r="W250" i="4"/>
  <c r="A251" i="4"/>
  <c r="C251" i="4" s="1"/>
  <c r="B251" i="4"/>
  <c r="D251" i="4"/>
  <c r="E251" i="4"/>
  <c r="L251" i="4"/>
  <c r="M251" i="4"/>
  <c r="N251" i="4"/>
  <c r="S251" i="4"/>
  <c r="T251" i="4"/>
  <c r="U251" i="4"/>
  <c r="V251" i="4"/>
  <c r="W251" i="4"/>
  <c r="A252" i="4"/>
  <c r="C252" i="4" s="1"/>
  <c r="B252" i="4"/>
  <c r="D252" i="4"/>
  <c r="E252" i="4"/>
  <c r="L252" i="4"/>
  <c r="M252" i="4"/>
  <c r="N252" i="4"/>
  <c r="S252" i="4"/>
  <c r="T252" i="4"/>
  <c r="U252" i="4"/>
  <c r="V252" i="4"/>
  <c r="W252" i="4"/>
  <c r="A253" i="4"/>
  <c r="C253" i="4" s="1"/>
  <c r="B253" i="4"/>
  <c r="D253" i="4"/>
  <c r="E253" i="4"/>
  <c r="L253" i="4"/>
  <c r="M253" i="4"/>
  <c r="N253" i="4"/>
  <c r="S253" i="4"/>
  <c r="T253" i="4"/>
  <c r="U253" i="4"/>
  <c r="V253" i="4"/>
  <c r="W253" i="4"/>
  <c r="A254" i="4"/>
  <c r="C254" i="4" s="1"/>
  <c r="B254" i="4"/>
  <c r="D254" i="4"/>
  <c r="E254" i="4"/>
  <c r="L254" i="4"/>
  <c r="M254" i="4"/>
  <c r="N254" i="4"/>
  <c r="S254" i="4"/>
  <c r="T254" i="4"/>
  <c r="U254" i="4"/>
  <c r="V254" i="4"/>
  <c r="W254" i="4"/>
  <c r="A255" i="4"/>
  <c r="C255" i="4" s="1"/>
  <c r="B255" i="4"/>
  <c r="D255" i="4"/>
  <c r="E255" i="4"/>
  <c r="L255" i="4"/>
  <c r="M255" i="4"/>
  <c r="N255" i="4"/>
  <c r="S255" i="4"/>
  <c r="T255" i="4"/>
  <c r="U255" i="4"/>
  <c r="V255" i="4"/>
  <c r="W255" i="4"/>
  <c r="A256" i="4"/>
  <c r="C256" i="4" s="1"/>
  <c r="B256" i="4"/>
  <c r="D256" i="4"/>
  <c r="E256" i="4"/>
  <c r="L256" i="4"/>
  <c r="M256" i="4"/>
  <c r="N256" i="4"/>
  <c r="S256" i="4"/>
  <c r="T256" i="4"/>
  <c r="U256" i="4"/>
  <c r="V256" i="4"/>
  <c r="W256" i="4"/>
  <c r="A257" i="4"/>
  <c r="C257" i="4" s="1"/>
  <c r="B257" i="4"/>
  <c r="D257" i="4"/>
  <c r="E257" i="4"/>
  <c r="L257" i="4"/>
  <c r="M257" i="4"/>
  <c r="N257" i="4"/>
  <c r="S257" i="4"/>
  <c r="T257" i="4"/>
  <c r="U257" i="4"/>
  <c r="V257" i="4"/>
  <c r="W257" i="4"/>
  <c r="A258" i="4"/>
  <c r="C258" i="4" s="1"/>
  <c r="B258" i="4"/>
  <c r="D258" i="4"/>
  <c r="E258" i="4"/>
  <c r="L258" i="4"/>
  <c r="M258" i="4"/>
  <c r="N258" i="4"/>
  <c r="S258" i="4"/>
  <c r="T258" i="4"/>
  <c r="U258" i="4"/>
  <c r="V258" i="4"/>
  <c r="W258" i="4"/>
  <c r="A259" i="4"/>
  <c r="C259" i="4" s="1"/>
  <c r="B259" i="4"/>
  <c r="D259" i="4"/>
  <c r="E259" i="4"/>
  <c r="L259" i="4"/>
  <c r="M259" i="4"/>
  <c r="N259" i="4"/>
  <c r="S259" i="4"/>
  <c r="T259" i="4"/>
  <c r="U259" i="4"/>
  <c r="V259" i="4"/>
  <c r="W259" i="4"/>
  <c r="A260" i="4"/>
  <c r="C260" i="4" s="1"/>
  <c r="B260" i="4"/>
  <c r="D260" i="4"/>
  <c r="E260" i="4"/>
  <c r="L260" i="4"/>
  <c r="M260" i="4"/>
  <c r="N260" i="4"/>
  <c r="S260" i="4"/>
  <c r="T260" i="4"/>
  <c r="U260" i="4"/>
  <c r="V260" i="4"/>
  <c r="W260" i="4"/>
  <c r="A261" i="4"/>
  <c r="C261" i="4" s="1"/>
  <c r="B261" i="4"/>
  <c r="D261" i="4"/>
  <c r="E261" i="4"/>
  <c r="L261" i="4"/>
  <c r="M261" i="4"/>
  <c r="N261" i="4"/>
  <c r="S261" i="4"/>
  <c r="T261" i="4"/>
  <c r="U261" i="4"/>
  <c r="V261" i="4"/>
  <c r="W261" i="4"/>
  <c r="A262" i="4"/>
  <c r="C262" i="4" s="1"/>
  <c r="B262" i="4"/>
  <c r="D262" i="4"/>
  <c r="E262" i="4"/>
  <c r="L262" i="4"/>
  <c r="M262" i="4"/>
  <c r="N262" i="4"/>
  <c r="S262" i="4"/>
  <c r="T262" i="4"/>
  <c r="U262" i="4"/>
  <c r="V262" i="4"/>
  <c r="W262" i="4"/>
  <c r="A263" i="4"/>
  <c r="C263" i="4" s="1"/>
  <c r="B263" i="4"/>
  <c r="D263" i="4"/>
  <c r="E263" i="4"/>
  <c r="L263" i="4"/>
  <c r="M263" i="4"/>
  <c r="N263" i="4"/>
  <c r="S263" i="4"/>
  <c r="T263" i="4"/>
  <c r="U263" i="4"/>
  <c r="V263" i="4"/>
  <c r="W263" i="4"/>
  <c r="A264" i="4"/>
  <c r="C264" i="4" s="1"/>
  <c r="B264" i="4"/>
  <c r="D264" i="4"/>
  <c r="E264" i="4"/>
  <c r="L264" i="4"/>
  <c r="M264" i="4"/>
  <c r="N264" i="4"/>
  <c r="S264" i="4"/>
  <c r="T264" i="4"/>
  <c r="U264" i="4"/>
  <c r="V264" i="4"/>
  <c r="W264" i="4"/>
  <c r="A265" i="4"/>
  <c r="C265" i="4" s="1"/>
  <c r="B265" i="4"/>
  <c r="D265" i="4"/>
  <c r="E265" i="4"/>
  <c r="L265" i="4"/>
  <c r="M265" i="4"/>
  <c r="N265" i="4"/>
  <c r="S265" i="4"/>
  <c r="T265" i="4"/>
  <c r="U265" i="4"/>
  <c r="V265" i="4"/>
  <c r="W265" i="4"/>
  <c r="A266" i="4"/>
  <c r="C266" i="4" s="1"/>
  <c r="B266" i="4"/>
  <c r="D266" i="4"/>
  <c r="E266" i="4"/>
  <c r="L266" i="4"/>
  <c r="M266" i="4"/>
  <c r="N266" i="4"/>
  <c r="S266" i="4"/>
  <c r="T266" i="4"/>
  <c r="U266" i="4"/>
  <c r="V266" i="4"/>
  <c r="W266" i="4"/>
  <c r="A267" i="4"/>
  <c r="C267" i="4" s="1"/>
  <c r="B267" i="4"/>
  <c r="D267" i="4"/>
  <c r="E267" i="4"/>
  <c r="L267" i="4"/>
  <c r="M267" i="4"/>
  <c r="N267" i="4"/>
  <c r="S267" i="4"/>
  <c r="T267" i="4"/>
  <c r="U267" i="4"/>
  <c r="V267" i="4"/>
  <c r="W267" i="4"/>
  <c r="A268" i="4"/>
  <c r="C268" i="4" s="1"/>
  <c r="B268" i="4"/>
  <c r="D268" i="4"/>
  <c r="E268" i="4"/>
  <c r="L268" i="4"/>
  <c r="M268" i="4"/>
  <c r="N268" i="4"/>
  <c r="S268" i="4"/>
  <c r="T268" i="4"/>
  <c r="U268" i="4"/>
  <c r="V268" i="4"/>
  <c r="W268" i="4"/>
  <c r="A269" i="4"/>
  <c r="C269" i="4" s="1"/>
  <c r="B269" i="4"/>
  <c r="D269" i="4"/>
  <c r="E269" i="4"/>
  <c r="L269" i="4"/>
  <c r="M269" i="4"/>
  <c r="N269" i="4"/>
  <c r="S269" i="4"/>
  <c r="T269" i="4"/>
  <c r="U269" i="4"/>
  <c r="V269" i="4"/>
  <c r="W269" i="4"/>
  <c r="A270" i="4"/>
  <c r="C270" i="4" s="1"/>
  <c r="B270" i="4"/>
  <c r="D270" i="4"/>
  <c r="E270" i="4"/>
  <c r="L270" i="4"/>
  <c r="M270" i="4"/>
  <c r="N270" i="4"/>
  <c r="S270" i="4"/>
  <c r="T270" i="4"/>
  <c r="U270" i="4"/>
  <c r="V270" i="4"/>
  <c r="W270" i="4"/>
  <c r="A271" i="4"/>
  <c r="C271" i="4" s="1"/>
  <c r="B271" i="4"/>
  <c r="D271" i="4"/>
  <c r="E271" i="4"/>
  <c r="L271" i="4"/>
  <c r="M271" i="4"/>
  <c r="N271" i="4"/>
  <c r="S271" i="4"/>
  <c r="T271" i="4"/>
  <c r="U271" i="4"/>
  <c r="V271" i="4"/>
  <c r="W271" i="4"/>
  <c r="A272" i="4"/>
  <c r="C272" i="4" s="1"/>
  <c r="B272" i="4"/>
  <c r="D272" i="4"/>
  <c r="E272" i="4"/>
  <c r="L272" i="4"/>
  <c r="M272" i="4"/>
  <c r="N272" i="4"/>
  <c r="S272" i="4"/>
  <c r="T272" i="4"/>
  <c r="U272" i="4"/>
  <c r="V272" i="4"/>
  <c r="W272" i="4"/>
  <c r="A273" i="4"/>
  <c r="C273" i="4" s="1"/>
  <c r="B273" i="4"/>
  <c r="D273" i="4"/>
  <c r="E273" i="4"/>
  <c r="L273" i="4"/>
  <c r="M273" i="4"/>
  <c r="N273" i="4"/>
  <c r="S273" i="4"/>
  <c r="T273" i="4"/>
  <c r="U273" i="4"/>
  <c r="V273" i="4"/>
  <c r="W273" i="4"/>
  <c r="A274" i="4"/>
  <c r="C274" i="4" s="1"/>
  <c r="B274" i="4"/>
  <c r="D274" i="4"/>
  <c r="E274" i="4"/>
  <c r="L274" i="4"/>
  <c r="M274" i="4"/>
  <c r="N274" i="4"/>
  <c r="S274" i="4"/>
  <c r="T274" i="4"/>
  <c r="U274" i="4"/>
  <c r="V274" i="4"/>
  <c r="W274" i="4"/>
  <c r="A275" i="4"/>
  <c r="C275" i="4" s="1"/>
  <c r="B275" i="4"/>
  <c r="D275" i="4"/>
  <c r="E275" i="4"/>
  <c r="L275" i="4"/>
  <c r="M275" i="4"/>
  <c r="N275" i="4"/>
  <c r="S275" i="4"/>
  <c r="T275" i="4"/>
  <c r="U275" i="4"/>
  <c r="V275" i="4"/>
  <c r="W275" i="4"/>
  <c r="A276" i="4"/>
  <c r="C276" i="4" s="1"/>
  <c r="B276" i="4"/>
  <c r="D276" i="4"/>
  <c r="E276" i="4"/>
  <c r="L276" i="4"/>
  <c r="M276" i="4"/>
  <c r="N276" i="4"/>
  <c r="S276" i="4"/>
  <c r="T276" i="4"/>
  <c r="U276" i="4"/>
  <c r="V276" i="4"/>
  <c r="W276" i="4"/>
  <c r="A277" i="4"/>
  <c r="C277" i="4" s="1"/>
  <c r="B277" i="4"/>
  <c r="D277" i="4"/>
  <c r="E277" i="4"/>
  <c r="L277" i="4"/>
  <c r="M277" i="4"/>
  <c r="N277" i="4"/>
  <c r="S277" i="4"/>
  <c r="T277" i="4"/>
  <c r="U277" i="4"/>
  <c r="V277" i="4"/>
  <c r="W277" i="4"/>
  <c r="A278" i="4"/>
  <c r="C278" i="4" s="1"/>
  <c r="B278" i="4"/>
  <c r="D278" i="4"/>
  <c r="E278" i="4"/>
  <c r="L278" i="4"/>
  <c r="M278" i="4"/>
  <c r="N278" i="4"/>
  <c r="S278" i="4"/>
  <c r="T278" i="4"/>
  <c r="U278" i="4"/>
  <c r="V278" i="4"/>
  <c r="W278" i="4"/>
  <c r="A279" i="4"/>
  <c r="C279" i="4" s="1"/>
  <c r="B279" i="4"/>
  <c r="D279" i="4"/>
  <c r="E279" i="4"/>
  <c r="L279" i="4"/>
  <c r="M279" i="4"/>
  <c r="N279" i="4"/>
  <c r="S279" i="4"/>
  <c r="T279" i="4"/>
  <c r="U279" i="4"/>
  <c r="V279" i="4"/>
  <c r="W279" i="4"/>
  <c r="A280" i="4"/>
  <c r="C280" i="4" s="1"/>
  <c r="B280" i="4"/>
  <c r="D280" i="4"/>
  <c r="E280" i="4"/>
  <c r="L280" i="4"/>
  <c r="M280" i="4"/>
  <c r="N280" i="4"/>
  <c r="S280" i="4"/>
  <c r="T280" i="4"/>
  <c r="U280" i="4"/>
  <c r="V280" i="4"/>
  <c r="W280" i="4"/>
  <c r="A281" i="4"/>
  <c r="C281" i="4" s="1"/>
  <c r="B281" i="4"/>
  <c r="D281" i="4"/>
  <c r="E281" i="4"/>
  <c r="L281" i="4"/>
  <c r="M281" i="4"/>
  <c r="N281" i="4"/>
  <c r="S281" i="4"/>
  <c r="T281" i="4"/>
  <c r="U281" i="4"/>
  <c r="V281" i="4"/>
  <c r="W281" i="4"/>
  <c r="A282" i="4"/>
  <c r="C282" i="4" s="1"/>
  <c r="B282" i="4"/>
  <c r="D282" i="4"/>
  <c r="E282" i="4"/>
  <c r="L282" i="4"/>
  <c r="M282" i="4"/>
  <c r="N282" i="4"/>
  <c r="S282" i="4"/>
  <c r="T282" i="4"/>
  <c r="U282" i="4"/>
  <c r="V282" i="4"/>
  <c r="W282" i="4"/>
  <c r="A283" i="4"/>
  <c r="C283" i="4" s="1"/>
  <c r="B283" i="4"/>
  <c r="D283" i="4"/>
  <c r="E283" i="4"/>
  <c r="L283" i="4"/>
  <c r="M283" i="4"/>
  <c r="N283" i="4"/>
  <c r="S283" i="4"/>
  <c r="T283" i="4"/>
  <c r="U283" i="4"/>
  <c r="V283" i="4"/>
  <c r="W283" i="4"/>
  <c r="A284" i="4"/>
  <c r="C284" i="4" s="1"/>
  <c r="B284" i="4"/>
  <c r="D284" i="4"/>
  <c r="E284" i="4"/>
  <c r="L284" i="4"/>
  <c r="M284" i="4"/>
  <c r="N284" i="4"/>
  <c r="S284" i="4"/>
  <c r="T284" i="4"/>
  <c r="U284" i="4"/>
  <c r="V284" i="4"/>
  <c r="W284" i="4"/>
  <c r="A285" i="4"/>
  <c r="C285" i="4" s="1"/>
  <c r="B285" i="4"/>
  <c r="D285" i="4"/>
  <c r="E285" i="4"/>
  <c r="L285" i="4"/>
  <c r="M285" i="4"/>
  <c r="N285" i="4"/>
  <c r="S285" i="4"/>
  <c r="T285" i="4"/>
  <c r="U285" i="4"/>
  <c r="V285" i="4"/>
  <c r="W285" i="4"/>
  <c r="A286" i="4"/>
  <c r="C286" i="4" s="1"/>
  <c r="B286" i="4"/>
  <c r="D286" i="4"/>
  <c r="E286" i="4"/>
  <c r="L286" i="4"/>
  <c r="M286" i="4"/>
  <c r="N286" i="4"/>
  <c r="S286" i="4"/>
  <c r="T286" i="4"/>
  <c r="U286" i="4"/>
  <c r="V286" i="4"/>
  <c r="W286" i="4"/>
  <c r="A287" i="4"/>
  <c r="C287" i="4" s="1"/>
  <c r="B287" i="4"/>
  <c r="D287" i="4"/>
  <c r="E287" i="4"/>
  <c r="L287" i="4"/>
  <c r="M287" i="4"/>
  <c r="N287" i="4"/>
  <c r="S287" i="4"/>
  <c r="T287" i="4"/>
  <c r="U287" i="4"/>
  <c r="V287" i="4"/>
  <c r="W287" i="4"/>
  <c r="A288" i="4"/>
  <c r="C288" i="4" s="1"/>
  <c r="B288" i="4"/>
  <c r="D288" i="4"/>
  <c r="E288" i="4"/>
  <c r="L288" i="4"/>
  <c r="M288" i="4"/>
  <c r="N288" i="4"/>
  <c r="S288" i="4"/>
  <c r="T288" i="4"/>
  <c r="U288" i="4"/>
  <c r="V288" i="4"/>
  <c r="W288" i="4"/>
  <c r="A289" i="4"/>
  <c r="C289" i="4" s="1"/>
  <c r="B289" i="4"/>
  <c r="D289" i="4"/>
  <c r="E289" i="4"/>
  <c r="L289" i="4"/>
  <c r="M289" i="4"/>
  <c r="N289" i="4"/>
  <c r="S289" i="4"/>
  <c r="T289" i="4"/>
  <c r="U289" i="4"/>
  <c r="V289" i="4"/>
  <c r="W289" i="4"/>
  <c r="A290" i="4"/>
  <c r="C290" i="4" s="1"/>
  <c r="B290" i="4"/>
  <c r="D290" i="4"/>
  <c r="E290" i="4"/>
  <c r="L290" i="4"/>
  <c r="M290" i="4"/>
  <c r="N290" i="4"/>
  <c r="S290" i="4"/>
  <c r="T290" i="4"/>
  <c r="U290" i="4"/>
  <c r="V290" i="4"/>
  <c r="W290" i="4"/>
  <c r="A291" i="4"/>
  <c r="C291" i="4" s="1"/>
  <c r="B291" i="4"/>
  <c r="D291" i="4"/>
  <c r="E291" i="4"/>
  <c r="L291" i="4"/>
  <c r="M291" i="4"/>
  <c r="N291" i="4"/>
  <c r="S291" i="4"/>
  <c r="T291" i="4"/>
  <c r="U291" i="4"/>
  <c r="V291" i="4"/>
  <c r="W291" i="4"/>
  <c r="A292" i="4"/>
  <c r="C292" i="4" s="1"/>
  <c r="B292" i="4"/>
  <c r="D292" i="4"/>
  <c r="E292" i="4"/>
  <c r="L292" i="4"/>
  <c r="M292" i="4"/>
  <c r="N292" i="4"/>
  <c r="S292" i="4"/>
  <c r="T292" i="4"/>
  <c r="U292" i="4"/>
  <c r="V292" i="4"/>
  <c r="W292" i="4"/>
  <c r="A293" i="4"/>
  <c r="C293" i="4" s="1"/>
  <c r="B293" i="4"/>
  <c r="D293" i="4"/>
  <c r="E293" i="4"/>
  <c r="L293" i="4"/>
  <c r="M293" i="4"/>
  <c r="N293" i="4"/>
  <c r="S293" i="4"/>
  <c r="T293" i="4"/>
  <c r="U293" i="4"/>
  <c r="V293" i="4"/>
  <c r="W293" i="4"/>
  <c r="A294" i="4"/>
  <c r="C294" i="4" s="1"/>
  <c r="B294" i="4"/>
  <c r="D294" i="4"/>
  <c r="E294" i="4"/>
  <c r="L294" i="4"/>
  <c r="M294" i="4"/>
  <c r="N294" i="4"/>
  <c r="S294" i="4"/>
  <c r="T294" i="4"/>
  <c r="U294" i="4"/>
  <c r="V294" i="4"/>
  <c r="W294" i="4"/>
  <c r="A295" i="4"/>
  <c r="C295" i="4" s="1"/>
  <c r="B295" i="4"/>
  <c r="D295" i="4"/>
  <c r="E295" i="4"/>
  <c r="L295" i="4"/>
  <c r="M295" i="4"/>
  <c r="N295" i="4"/>
  <c r="S295" i="4"/>
  <c r="T295" i="4"/>
  <c r="U295" i="4"/>
  <c r="V295" i="4"/>
  <c r="W295" i="4"/>
  <c r="A296" i="4"/>
  <c r="C296" i="4" s="1"/>
  <c r="B296" i="4"/>
  <c r="D296" i="4"/>
  <c r="E296" i="4"/>
  <c r="L296" i="4"/>
  <c r="M296" i="4"/>
  <c r="N296" i="4"/>
  <c r="S296" i="4"/>
  <c r="T296" i="4"/>
  <c r="U296" i="4"/>
  <c r="V296" i="4"/>
  <c r="W296" i="4"/>
  <c r="A297" i="4"/>
  <c r="C297" i="4" s="1"/>
  <c r="B297" i="4"/>
  <c r="D297" i="4"/>
  <c r="E297" i="4"/>
  <c r="L297" i="4"/>
  <c r="M297" i="4"/>
  <c r="N297" i="4"/>
  <c r="S297" i="4"/>
  <c r="T297" i="4"/>
  <c r="U297" i="4"/>
  <c r="V297" i="4"/>
  <c r="W297" i="4"/>
  <c r="A298" i="4"/>
  <c r="C298" i="4" s="1"/>
  <c r="B298" i="4"/>
  <c r="D298" i="4"/>
  <c r="E298" i="4"/>
  <c r="L298" i="4"/>
  <c r="M298" i="4"/>
  <c r="N298" i="4"/>
  <c r="S298" i="4"/>
  <c r="T298" i="4"/>
  <c r="U298" i="4"/>
  <c r="V298" i="4"/>
  <c r="W298" i="4"/>
  <c r="A299" i="4"/>
  <c r="C299" i="4" s="1"/>
  <c r="B299" i="4"/>
  <c r="D299" i="4"/>
  <c r="E299" i="4"/>
  <c r="L299" i="4"/>
  <c r="M299" i="4"/>
  <c r="N299" i="4"/>
  <c r="S299" i="4"/>
  <c r="T299" i="4"/>
  <c r="U299" i="4"/>
  <c r="V299" i="4"/>
  <c r="W299" i="4"/>
  <c r="A300" i="4"/>
  <c r="C300" i="4" s="1"/>
  <c r="B300" i="4"/>
  <c r="D300" i="4"/>
  <c r="E300" i="4"/>
  <c r="L300" i="4"/>
  <c r="M300" i="4"/>
  <c r="N300" i="4"/>
  <c r="S300" i="4"/>
  <c r="T300" i="4"/>
  <c r="U300" i="4"/>
  <c r="V300" i="4"/>
  <c r="W300" i="4"/>
  <c r="A301" i="4"/>
  <c r="C301" i="4" s="1"/>
  <c r="B301" i="4"/>
  <c r="D301" i="4"/>
  <c r="E301" i="4"/>
  <c r="L301" i="4"/>
  <c r="M301" i="4"/>
  <c r="N301" i="4"/>
  <c r="S301" i="4"/>
  <c r="T301" i="4"/>
  <c r="U301" i="4"/>
  <c r="V301" i="4"/>
  <c r="W301" i="4"/>
  <c r="A302" i="4"/>
  <c r="C302" i="4" s="1"/>
  <c r="B302" i="4"/>
  <c r="D302" i="4"/>
  <c r="E302" i="4"/>
  <c r="L302" i="4"/>
  <c r="M302" i="4"/>
  <c r="N302" i="4"/>
  <c r="S302" i="4"/>
  <c r="T302" i="4"/>
  <c r="U302" i="4"/>
  <c r="V302" i="4"/>
  <c r="W302" i="4"/>
  <c r="A303" i="4"/>
  <c r="C303" i="4" s="1"/>
  <c r="B303" i="4"/>
  <c r="D303" i="4"/>
  <c r="E303" i="4"/>
  <c r="L303" i="4"/>
  <c r="M303" i="4"/>
  <c r="N303" i="4"/>
  <c r="S303" i="4"/>
  <c r="T303" i="4"/>
  <c r="U303" i="4"/>
  <c r="V303" i="4"/>
  <c r="W303" i="4"/>
  <c r="A304" i="4"/>
  <c r="C304" i="4" s="1"/>
  <c r="B304" i="4"/>
  <c r="D304" i="4"/>
  <c r="E304" i="4"/>
  <c r="L304" i="4"/>
  <c r="M304" i="4"/>
  <c r="N304" i="4"/>
  <c r="S304" i="4"/>
  <c r="T304" i="4"/>
  <c r="U304" i="4"/>
  <c r="V304" i="4"/>
  <c r="W304" i="4"/>
  <c r="A305" i="4"/>
  <c r="C305" i="4" s="1"/>
  <c r="B305" i="4"/>
  <c r="D305" i="4"/>
  <c r="E305" i="4"/>
  <c r="L305" i="4"/>
  <c r="M305" i="4"/>
  <c r="N305" i="4"/>
  <c r="S305" i="4"/>
  <c r="T305" i="4"/>
  <c r="U305" i="4"/>
  <c r="V305" i="4"/>
  <c r="W305" i="4"/>
  <c r="A306" i="4"/>
  <c r="C306" i="4" s="1"/>
  <c r="B306" i="4"/>
  <c r="D306" i="4"/>
  <c r="E306" i="4"/>
  <c r="L306" i="4"/>
  <c r="M306" i="4"/>
  <c r="N306" i="4"/>
  <c r="S306" i="4"/>
  <c r="T306" i="4"/>
  <c r="U306" i="4"/>
  <c r="V306" i="4"/>
  <c r="W306" i="4"/>
  <c r="A307" i="4"/>
  <c r="C307" i="4" s="1"/>
  <c r="B307" i="4"/>
  <c r="D307" i="4"/>
  <c r="E307" i="4"/>
  <c r="L307" i="4"/>
  <c r="M307" i="4"/>
  <c r="N307" i="4"/>
  <c r="S307" i="4"/>
  <c r="T307" i="4"/>
  <c r="U307" i="4"/>
  <c r="V307" i="4"/>
  <c r="W307" i="4"/>
  <c r="A308" i="4"/>
  <c r="C308" i="4" s="1"/>
  <c r="B308" i="4"/>
  <c r="D308" i="4"/>
  <c r="E308" i="4"/>
  <c r="L308" i="4"/>
  <c r="M308" i="4"/>
  <c r="N308" i="4"/>
  <c r="S308" i="4"/>
  <c r="T308" i="4"/>
  <c r="U308" i="4"/>
  <c r="V308" i="4"/>
  <c r="W308" i="4"/>
  <c r="A309" i="4"/>
  <c r="C309" i="4" s="1"/>
  <c r="B309" i="4"/>
  <c r="D309" i="4"/>
  <c r="E309" i="4"/>
  <c r="L309" i="4"/>
  <c r="M309" i="4"/>
  <c r="N309" i="4"/>
  <c r="S309" i="4"/>
  <c r="T309" i="4"/>
  <c r="U309" i="4"/>
  <c r="V309" i="4"/>
  <c r="W309" i="4"/>
  <c r="A310" i="4"/>
  <c r="C310" i="4" s="1"/>
  <c r="B310" i="4"/>
  <c r="D310" i="4"/>
  <c r="E310" i="4"/>
  <c r="L310" i="4"/>
  <c r="M310" i="4"/>
  <c r="N310" i="4"/>
  <c r="S310" i="4"/>
  <c r="T310" i="4"/>
  <c r="U310" i="4"/>
  <c r="V310" i="4"/>
  <c r="W310" i="4"/>
  <c r="A311" i="4"/>
  <c r="C311" i="4" s="1"/>
  <c r="B311" i="4"/>
  <c r="D311" i="4"/>
  <c r="E311" i="4"/>
  <c r="L311" i="4"/>
  <c r="M311" i="4"/>
  <c r="N311" i="4"/>
  <c r="S311" i="4"/>
  <c r="T311" i="4"/>
  <c r="U311" i="4"/>
  <c r="V311" i="4"/>
  <c r="W311" i="4"/>
  <c r="A312" i="4"/>
  <c r="C312" i="4" s="1"/>
  <c r="B312" i="4"/>
  <c r="D312" i="4"/>
  <c r="E312" i="4"/>
  <c r="L312" i="4"/>
  <c r="M312" i="4"/>
  <c r="N312" i="4"/>
  <c r="S312" i="4"/>
  <c r="T312" i="4"/>
  <c r="U312" i="4"/>
  <c r="V312" i="4"/>
  <c r="W312" i="4"/>
  <c r="A313" i="4"/>
  <c r="C313" i="4" s="1"/>
  <c r="B313" i="4"/>
  <c r="D313" i="4"/>
  <c r="E313" i="4"/>
  <c r="L313" i="4"/>
  <c r="M313" i="4"/>
  <c r="N313" i="4"/>
  <c r="S313" i="4"/>
  <c r="T313" i="4"/>
  <c r="U313" i="4"/>
  <c r="V313" i="4"/>
  <c r="W313" i="4"/>
  <c r="A314" i="4"/>
  <c r="C314" i="4" s="1"/>
  <c r="B314" i="4"/>
  <c r="D314" i="4"/>
  <c r="E314" i="4"/>
  <c r="L314" i="4"/>
  <c r="M314" i="4"/>
  <c r="N314" i="4"/>
  <c r="S314" i="4"/>
  <c r="T314" i="4"/>
  <c r="U314" i="4"/>
  <c r="V314" i="4"/>
  <c r="W314" i="4"/>
  <c r="A315" i="4"/>
  <c r="C315" i="4" s="1"/>
  <c r="B315" i="4"/>
  <c r="D315" i="4"/>
  <c r="E315" i="4"/>
  <c r="L315" i="4"/>
  <c r="M315" i="4"/>
  <c r="N315" i="4"/>
  <c r="S315" i="4"/>
  <c r="T315" i="4"/>
  <c r="U315" i="4"/>
  <c r="V315" i="4"/>
  <c r="W315" i="4"/>
  <c r="A316" i="4"/>
  <c r="C316" i="4" s="1"/>
  <c r="B316" i="4"/>
  <c r="D316" i="4"/>
  <c r="E316" i="4"/>
  <c r="L316" i="4"/>
  <c r="M316" i="4"/>
  <c r="N316" i="4"/>
  <c r="S316" i="4"/>
  <c r="T316" i="4"/>
  <c r="U316" i="4"/>
  <c r="V316" i="4"/>
  <c r="W316" i="4"/>
  <c r="A317" i="4"/>
  <c r="C317" i="4" s="1"/>
  <c r="B317" i="4"/>
  <c r="D317" i="4"/>
  <c r="E317" i="4"/>
  <c r="L317" i="4"/>
  <c r="M317" i="4"/>
  <c r="N317" i="4"/>
  <c r="S317" i="4"/>
  <c r="T317" i="4"/>
  <c r="U317" i="4"/>
  <c r="V317" i="4"/>
  <c r="W317" i="4"/>
  <c r="A318" i="4"/>
  <c r="C318" i="4" s="1"/>
  <c r="B318" i="4"/>
  <c r="D318" i="4"/>
  <c r="E318" i="4"/>
  <c r="L318" i="4"/>
  <c r="M318" i="4"/>
  <c r="N318" i="4"/>
  <c r="S318" i="4"/>
  <c r="T318" i="4"/>
  <c r="U318" i="4"/>
  <c r="V318" i="4"/>
  <c r="W318" i="4"/>
  <c r="A319" i="4"/>
  <c r="C319" i="4" s="1"/>
  <c r="B319" i="4"/>
  <c r="D319" i="4"/>
  <c r="E319" i="4"/>
  <c r="L319" i="4"/>
  <c r="M319" i="4"/>
  <c r="N319" i="4"/>
  <c r="S319" i="4"/>
  <c r="T319" i="4"/>
  <c r="U319" i="4"/>
  <c r="V319" i="4"/>
  <c r="W319" i="4"/>
  <c r="A320" i="4"/>
  <c r="C320" i="4" s="1"/>
  <c r="B320" i="4"/>
  <c r="D320" i="4"/>
  <c r="E320" i="4"/>
  <c r="L320" i="4"/>
  <c r="M320" i="4"/>
  <c r="N320" i="4"/>
  <c r="S320" i="4"/>
  <c r="T320" i="4"/>
  <c r="U320" i="4"/>
  <c r="V320" i="4"/>
  <c r="W320" i="4"/>
  <c r="A321" i="4"/>
  <c r="C321" i="4" s="1"/>
  <c r="B321" i="4"/>
  <c r="D321" i="4"/>
  <c r="E321" i="4"/>
  <c r="L321" i="4"/>
  <c r="M321" i="4"/>
  <c r="N321" i="4"/>
  <c r="S321" i="4"/>
  <c r="T321" i="4"/>
  <c r="U321" i="4"/>
  <c r="V321" i="4"/>
  <c r="W321" i="4"/>
  <c r="A322" i="4"/>
  <c r="C322" i="4" s="1"/>
  <c r="B322" i="4"/>
  <c r="D322" i="4"/>
  <c r="E322" i="4"/>
  <c r="L322" i="4"/>
  <c r="M322" i="4"/>
  <c r="N322" i="4"/>
  <c r="S322" i="4"/>
  <c r="T322" i="4"/>
  <c r="U322" i="4"/>
  <c r="V322" i="4"/>
  <c r="W322" i="4"/>
  <c r="A323" i="4"/>
  <c r="C323" i="4" s="1"/>
  <c r="B323" i="4"/>
  <c r="D323" i="4"/>
  <c r="E323" i="4"/>
  <c r="L323" i="4"/>
  <c r="M323" i="4"/>
  <c r="N323" i="4"/>
  <c r="S323" i="4"/>
  <c r="T323" i="4"/>
  <c r="U323" i="4"/>
  <c r="V323" i="4"/>
  <c r="W323" i="4"/>
  <c r="A324" i="4"/>
  <c r="C324" i="4" s="1"/>
  <c r="B324" i="4"/>
  <c r="D324" i="4"/>
  <c r="E324" i="4"/>
  <c r="L324" i="4"/>
  <c r="M324" i="4"/>
  <c r="N324" i="4"/>
  <c r="S324" i="4"/>
  <c r="T324" i="4"/>
  <c r="U324" i="4"/>
  <c r="V324" i="4"/>
  <c r="W324" i="4"/>
  <c r="A325" i="4"/>
  <c r="C325" i="4" s="1"/>
  <c r="B325" i="4"/>
  <c r="D325" i="4"/>
  <c r="E325" i="4"/>
  <c r="L325" i="4"/>
  <c r="M325" i="4"/>
  <c r="N325" i="4"/>
  <c r="S325" i="4"/>
  <c r="T325" i="4"/>
  <c r="U325" i="4"/>
  <c r="V325" i="4"/>
  <c r="W325" i="4"/>
  <c r="A326" i="4"/>
  <c r="C326" i="4" s="1"/>
  <c r="B326" i="4"/>
  <c r="D326" i="4"/>
  <c r="E326" i="4"/>
  <c r="L326" i="4"/>
  <c r="M326" i="4"/>
  <c r="N326" i="4"/>
  <c r="S326" i="4"/>
  <c r="T326" i="4"/>
  <c r="U326" i="4"/>
  <c r="V326" i="4"/>
  <c r="W326" i="4"/>
  <c r="A327" i="4"/>
  <c r="C327" i="4" s="1"/>
  <c r="B327" i="4"/>
  <c r="D327" i="4"/>
  <c r="E327" i="4"/>
  <c r="L327" i="4"/>
  <c r="M327" i="4"/>
  <c r="N327" i="4"/>
  <c r="S327" i="4"/>
  <c r="T327" i="4"/>
  <c r="U327" i="4"/>
  <c r="V327" i="4"/>
  <c r="W327" i="4"/>
  <c r="A328" i="4"/>
  <c r="C328" i="4" s="1"/>
  <c r="B328" i="4"/>
  <c r="D328" i="4"/>
  <c r="E328" i="4"/>
  <c r="L328" i="4"/>
  <c r="M328" i="4"/>
  <c r="N328" i="4"/>
  <c r="S328" i="4"/>
  <c r="T328" i="4"/>
  <c r="U328" i="4"/>
  <c r="V328" i="4"/>
  <c r="W328" i="4"/>
  <c r="A329" i="4"/>
  <c r="C329" i="4" s="1"/>
  <c r="B329" i="4"/>
  <c r="D329" i="4"/>
  <c r="E329" i="4"/>
  <c r="L329" i="4"/>
  <c r="M329" i="4"/>
  <c r="N329" i="4"/>
  <c r="S329" i="4"/>
  <c r="T329" i="4"/>
  <c r="U329" i="4"/>
  <c r="V329" i="4"/>
  <c r="W329" i="4"/>
  <c r="A330" i="4"/>
  <c r="C330" i="4" s="1"/>
  <c r="B330" i="4"/>
  <c r="D330" i="4"/>
  <c r="E330" i="4"/>
  <c r="L330" i="4"/>
  <c r="M330" i="4"/>
  <c r="N330" i="4"/>
  <c r="S330" i="4"/>
  <c r="T330" i="4"/>
  <c r="U330" i="4"/>
  <c r="V330" i="4"/>
  <c r="W330" i="4"/>
  <c r="A331" i="4"/>
  <c r="C331" i="4" s="1"/>
  <c r="B331" i="4"/>
  <c r="D331" i="4"/>
  <c r="E331" i="4"/>
  <c r="L331" i="4"/>
  <c r="M331" i="4"/>
  <c r="N331" i="4"/>
  <c r="S331" i="4"/>
  <c r="T331" i="4"/>
  <c r="U331" i="4"/>
  <c r="V331" i="4"/>
  <c r="W331" i="4"/>
  <c r="A332" i="4"/>
  <c r="C332" i="4" s="1"/>
  <c r="B332" i="4"/>
  <c r="D332" i="4"/>
  <c r="E332" i="4"/>
  <c r="L332" i="4"/>
  <c r="M332" i="4"/>
  <c r="N332" i="4"/>
  <c r="S332" i="4"/>
  <c r="T332" i="4"/>
  <c r="U332" i="4"/>
  <c r="V332" i="4"/>
  <c r="W332" i="4"/>
  <c r="A333" i="4"/>
  <c r="C333" i="4" s="1"/>
  <c r="B333" i="4"/>
  <c r="D333" i="4"/>
  <c r="E333" i="4"/>
  <c r="L333" i="4"/>
  <c r="M333" i="4"/>
  <c r="N333" i="4"/>
  <c r="S333" i="4"/>
  <c r="T333" i="4"/>
  <c r="U333" i="4"/>
  <c r="V333" i="4"/>
  <c r="W333" i="4"/>
  <c r="A334" i="4"/>
  <c r="C334" i="4" s="1"/>
  <c r="B334" i="4"/>
  <c r="D334" i="4"/>
  <c r="E334" i="4"/>
  <c r="L334" i="4"/>
  <c r="M334" i="4"/>
  <c r="N334" i="4"/>
  <c r="S334" i="4"/>
  <c r="T334" i="4"/>
  <c r="U334" i="4"/>
  <c r="V334" i="4"/>
  <c r="W334" i="4"/>
  <c r="A335" i="4"/>
  <c r="C335" i="4" s="1"/>
  <c r="B335" i="4"/>
  <c r="D335" i="4"/>
  <c r="E335" i="4"/>
  <c r="L335" i="4"/>
  <c r="M335" i="4"/>
  <c r="N335" i="4"/>
  <c r="S335" i="4"/>
  <c r="T335" i="4"/>
  <c r="U335" i="4"/>
  <c r="V335" i="4"/>
  <c r="W335" i="4"/>
  <c r="A336" i="4"/>
  <c r="C336" i="4" s="1"/>
  <c r="B336" i="4"/>
  <c r="D336" i="4"/>
  <c r="E336" i="4"/>
  <c r="L336" i="4"/>
  <c r="M336" i="4"/>
  <c r="N336" i="4"/>
  <c r="S336" i="4"/>
  <c r="T336" i="4"/>
  <c r="U336" i="4"/>
  <c r="V336" i="4"/>
  <c r="W336" i="4"/>
  <c r="A337" i="4"/>
  <c r="C337" i="4" s="1"/>
  <c r="B337" i="4"/>
  <c r="D337" i="4"/>
  <c r="E337" i="4"/>
  <c r="L337" i="4"/>
  <c r="M337" i="4"/>
  <c r="N337" i="4"/>
  <c r="S337" i="4"/>
  <c r="T337" i="4"/>
  <c r="U337" i="4"/>
  <c r="V337" i="4"/>
  <c r="W337" i="4"/>
  <c r="A338" i="4"/>
  <c r="C338" i="4" s="1"/>
  <c r="B338" i="4"/>
  <c r="D338" i="4"/>
  <c r="E338" i="4"/>
  <c r="L338" i="4"/>
  <c r="M338" i="4"/>
  <c r="N338" i="4"/>
  <c r="S338" i="4"/>
  <c r="T338" i="4"/>
  <c r="U338" i="4"/>
  <c r="V338" i="4"/>
  <c r="W338" i="4"/>
  <c r="A339" i="4"/>
  <c r="C339" i="4" s="1"/>
  <c r="B339" i="4"/>
  <c r="D339" i="4"/>
  <c r="E339" i="4"/>
  <c r="L339" i="4"/>
  <c r="M339" i="4"/>
  <c r="N339" i="4"/>
  <c r="S339" i="4"/>
  <c r="T339" i="4"/>
  <c r="U339" i="4"/>
  <c r="V339" i="4"/>
  <c r="W339" i="4"/>
  <c r="A340" i="4"/>
  <c r="C340" i="4" s="1"/>
  <c r="B340" i="4"/>
  <c r="D340" i="4"/>
  <c r="E340" i="4"/>
  <c r="L340" i="4"/>
  <c r="M340" i="4"/>
  <c r="N340" i="4"/>
  <c r="S340" i="4"/>
  <c r="T340" i="4"/>
  <c r="U340" i="4"/>
  <c r="V340" i="4"/>
  <c r="W340" i="4"/>
  <c r="A341" i="4"/>
  <c r="C341" i="4" s="1"/>
  <c r="B341" i="4"/>
  <c r="D341" i="4"/>
  <c r="E341" i="4"/>
  <c r="L341" i="4"/>
  <c r="M341" i="4"/>
  <c r="N341" i="4"/>
  <c r="S341" i="4"/>
  <c r="T341" i="4"/>
  <c r="U341" i="4"/>
  <c r="V341" i="4"/>
  <c r="W341" i="4"/>
  <c r="A342" i="4"/>
  <c r="C342" i="4" s="1"/>
  <c r="B342" i="4"/>
  <c r="D342" i="4"/>
  <c r="E342" i="4"/>
  <c r="L342" i="4"/>
  <c r="M342" i="4"/>
  <c r="N342" i="4"/>
  <c r="S342" i="4"/>
  <c r="T342" i="4"/>
  <c r="U342" i="4"/>
  <c r="V342" i="4"/>
  <c r="W342" i="4"/>
  <c r="A343" i="4"/>
  <c r="C343" i="4" s="1"/>
  <c r="B343" i="4"/>
  <c r="D343" i="4"/>
  <c r="E343" i="4"/>
  <c r="L343" i="4"/>
  <c r="M343" i="4"/>
  <c r="N343" i="4"/>
  <c r="S343" i="4"/>
  <c r="T343" i="4"/>
  <c r="U343" i="4"/>
  <c r="V343" i="4"/>
  <c r="W343" i="4"/>
  <c r="A344" i="4"/>
  <c r="C344" i="4" s="1"/>
  <c r="B344" i="4"/>
  <c r="D344" i="4"/>
  <c r="E344" i="4"/>
  <c r="L344" i="4"/>
  <c r="M344" i="4"/>
  <c r="N344" i="4"/>
  <c r="S344" i="4"/>
  <c r="T344" i="4"/>
  <c r="U344" i="4"/>
  <c r="V344" i="4"/>
  <c r="W344" i="4"/>
  <c r="A345" i="4"/>
  <c r="C345" i="4" s="1"/>
  <c r="B345" i="4"/>
  <c r="D345" i="4"/>
  <c r="E345" i="4"/>
  <c r="L345" i="4"/>
  <c r="M345" i="4"/>
  <c r="N345" i="4"/>
  <c r="S345" i="4"/>
  <c r="T345" i="4"/>
  <c r="U345" i="4"/>
  <c r="V345" i="4"/>
  <c r="W345" i="4"/>
  <c r="A346" i="4"/>
  <c r="C346" i="4" s="1"/>
  <c r="B346" i="4"/>
  <c r="D346" i="4"/>
  <c r="E346" i="4"/>
  <c r="L346" i="4"/>
  <c r="M346" i="4"/>
  <c r="N346" i="4"/>
  <c r="S346" i="4"/>
  <c r="T346" i="4"/>
  <c r="U346" i="4"/>
  <c r="V346" i="4"/>
  <c r="W346" i="4"/>
  <c r="A347" i="4"/>
  <c r="C347" i="4" s="1"/>
  <c r="B347" i="4"/>
  <c r="D347" i="4"/>
  <c r="E347" i="4"/>
  <c r="L347" i="4"/>
  <c r="M347" i="4"/>
  <c r="N347" i="4"/>
  <c r="S347" i="4"/>
  <c r="T347" i="4"/>
  <c r="U347" i="4"/>
  <c r="V347" i="4"/>
  <c r="W347" i="4"/>
  <c r="A348" i="4"/>
  <c r="C348" i="4" s="1"/>
  <c r="B348" i="4"/>
  <c r="D348" i="4"/>
  <c r="E348" i="4"/>
  <c r="L348" i="4"/>
  <c r="M348" i="4"/>
  <c r="N348" i="4"/>
  <c r="S348" i="4"/>
  <c r="T348" i="4"/>
  <c r="U348" i="4"/>
  <c r="V348" i="4"/>
  <c r="W348" i="4"/>
  <c r="A349" i="4"/>
  <c r="C349" i="4" s="1"/>
  <c r="B349" i="4"/>
  <c r="D349" i="4"/>
  <c r="E349" i="4"/>
  <c r="L349" i="4"/>
  <c r="M349" i="4"/>
  <c r="N349" i="4"/>
  <c r="S349" i="4"/>
  <c r="T349" i="4"/>
  <c r="U349" i="4"/>
  <c r="V349" i="4"/>
  <c r="W349" i="4"/>
  <c r="A350" i="4"/>
  <c r="C350" i="4" s="1"/>
  <c r="B350" i="4"/>
  <c r="D350" i="4"/>
  <c r="E350" i="4"/>
  <c r="L350" i="4"/>
  <c r="M350" i="4"/>
  <c r="N350" i="4"/>
  <c r="S350" i="4"/>
  <c r="T350" i="4"/>
  <c r="U350" i="4"/>
  <c r="V350" i="4"/>
  <c r="W350" i="4"/>
  <c r="A351" i="4"/>
  <c r="C351" i="4" s="1"/>
  <c r="B351" i="4"/>
  <c r="D351" i="4"/>
  <c r="E351" i="4"/>
  <c r="L351" i="4"/>
  <c r="M351" i="4"/>
  <c r="N351" i="4"/>
  <c r="S351" i="4"/>
  <c r="T351" i="4"/>
  <c r="U351" i="4"/>
  <c r="V351" i="4"/>
  <c r="W351" i="4"/>
  <c r="A352" i="4"/>
  <c r="C352" i="4" s="1"/>
  <c r="B352" i="4"/>
  <c r="D352" i="4"/>
  <c r="E352" i="4"/>
  <c r="L352" i="4"/>
  <c r="M352" i="4"/>
  <c r="N352" i="4"/>
  <c r="S352" i="4"/>
  <c r="T352" i="4"/>
  <c r="U352" i="4"/>
  <c r="V352" i="4"/>
  <c r="W352" i="4"/>
  <c r="A353" i="4"/>
  <c r="C353" i="4" s="1"/>
  <c r="B353" i="4"/>
  <c r="D353" i="4"/>
  <c r="E353" i="4"/>
  <c r="L353" i="4"/>
  <c r="M353" i="4"/>
  <c r="N353" i="4"/>
  <c r="S353" i="4"/>
  <c r="T353" i="4"/>
  <c r="U353" i="4"/>
  <c r="V353" i="4"/>
  <c r="W353" i="4"/>
  <c r="A354" i="4"/>
  <c r="C354" i="4" s="1"/>
  <c r="B354" i="4"/>
  <c r="D354" i="4"/>
  <c r="E354" i="4"/>
  <c r="L354" i="4"/>
  <c r="M354" i="4"/>
  <c r="N354" i="4"/>
  <c r="S354" i="4"/>
  <c r="T354" i="4"/>
  <c r="U354" i="4"/>
  <c r="V354" i="4"/>
  <c r="W354" i="4"/>
  <c r="A355" i="4"/>
  <c r="C355" i="4" s="1"/>
  <c r="B355" i="4"/>
  <c r="D355" i="4"/>
  <c r="E355" i="4"/>
  <c r="L355" i="4"/>
  <c r="M355" i="4"/>
  <c r="N355" i="4"/>
  <c r="S355" i="4"/>
  <c r="T355" i="4"/>
  <c r="U355" i="4"/>
  <c r="V355" i="4"/>
  <c r="W355" i="4"/>
  <c r="A356" i="4"/>
  <c r="C356" i="4" s="1"/>
  <c r="B356" i="4"/>
  <c r="D356" i="4"/>
  <c r="E356" i="4"/>
  <c r="L356" i="4"/>
  <c r="M356" i="4"/>
  <c r="N356" i="4"/>
  <c r="S356" i="4"/>
  <c r="T356" i="4"/>
  <c r="U356" i="4"/>
  <c r="V356" i="4"/>
  <c r="W356" i="4"/>
  <c r="A357" i="4"/>
  <c r="C357" i="4" s="1"/>
  <c r="B357" i="4"/>
  <c r="D357" i="4"/>
  <c r="E357" i="4"/>
  <c r="L357" i="4"/>
  <c r="M357" i="4"/>
  <c r="N357" i="4"/>
  <c r="S357" i="4"/>
  <c r="T357" i="4"/>
  <c r="U357" i="4"/>
  <c r="V357" i="4"/>
  <c r="W357" i="4"/>
  <c r="A358" i="4"/>
  <c r="C358" i="4" s="1"/>
  <c r="B358" i="4"/>
  <c r="D358" i="4"/>
  <c r="E358" i="4"/>
  <c r="L358" i="4"/>
  <c r="M358" i="4"/>
  <c r="N358" i="4"/>
  <c r="S358" i="4"/>
  <c r="T358" i="4"/>
  <c r="U358" i="4"/>
  <c r="V358" i="4"/>
  <c r="W358" i="4"/>
  <c r="A359" i="4"/>
  <c r="C359" i="4" s="1"/>
  <c r="B359" i="4"/>
  <c r="D359" i="4"/>
  <c r="E359" i="4"/>
  <c r="L359" i="4"/>
  <c r="M359" i="4"/>
  <c r="N359" i="4"/>
  <c r="S359" i="4"/>
  <c r="T359" i="4"/>
  <c r="U359" i="4"/>
  <c r="V359" i="4"/>
  <c r="W359" i="4"/>
  <c r="A360" i="4"/>
  <c r="C360" i="4" s="1"/>
  <c r="B360" i="4"/>
  <c r="D360" i="4"/>
  <c r="E360" i="4"/>
  <c r="L360" i="4"/>
  <c r="M360" i="4"/>
  <c r="N360" i="4"/>
  <c r="S360" i="4"/>
  <c r="T360" i="4"/>
  <c r="U360" i="4"/>
  <c r="V360" i="4"/>
  <c r="W360" i="4"/>
  <c r="A361" i="4"/>
  <c r="C361" i="4" s="1"/>
  <c r="B361" i="4"/>
  <c r="D361" i="4"/>
  <c r="E361" i="4"/>
  <c r="L361" i="4"/>
  <c r="M361" i="4"/>
  <c r="N361" i="4"/>
  <c r="S361" i="4"/>
  <c r="T361" i="4"/>
  <c r="U361" i="4"/>
  <c r="V361" i="4"/>
  <c r="W361" i="4"/>
  <c r="A362" i="4"/>
  <c r="C362" i="4" s="1"/>
  <c r="B362" i="4"/>
  <c r="D362" i="4"/>
  <c r="E362" i="4"/>
  <c r="L362" i="4"/>
  <c r="M362" i="4"/>
  <c r="N362" i="4"/>
  <c r="S362" i="4"/>
  <c r="T362" i="4"/>
  <c r="U362" i="4"/>
  <c r="V362" i="4"/>
  <c r="W362" i="4"/>
  <c r="A363" i="4"/>
  <c r="C363" i="4" s="1"/>
  <c r="B363" i="4"/>
  <c r="D363" i="4"/>
  <c r="E363" i="4"/>
  <c r="L363" i="4"/>
  <c r="M363" i="4"/>
  <c r="N363" i="4"/>
  <c r="S363" i="4"/>
  <c r="T363" i="4"/>
  <c r="U363" i="4"/>
  <c r="V363" i="4"/>
  <c r="W363" i="4"/>
  <c r="A364" i="4"/>
  <c r="C364" i="4" s="1"/>
  <c r="B364" i="4"/>
  <c r="D364" i="4"/>
  <c r="E364" i="4"/>
  <c r="L364" i="4"/>
  <c r="M364" i="4"/>
  <c r="N364" i="4"/>
  <c r="S364" i="4"/>
  <c r="T364" i="4"/>
  <c r="U364" i="4"/>
  <c r="V364" i="4"/>
  <c r="W364" i="4"/>
  <c r="A365" i="4"/>
  <c r="C365" i="4" s="1"/>
  <c r="B365" i="4"/>
  <c r="D365" i="4"/>
  <c r="E365" i="4"/>
  <c r="L365" i="4"/>
  <c r="M365" i="4"/>
  <c r="N365" i="4"/>
  <c r="S365" i="4"/>
  <c r="T365" i="4"/>
  <c r="U365" i="4"/>
  <c r="V365" i="4"/>
  <c r="W365" i="4"/>
  <c r="A366" i="4"/>
  <c r="C366" i="4" s="1"/>
  <c r="B366" i="4"/>
  <c r="D366" i="4"/>
  <c r="E366" i="4"/>
  <c r="L366" i="4"/>
  <c r="M366" i="4"/>
  <c r="N366" i="4"/>
  <c r="S366" i="4"/>
  <c r="T366" i="4"/>
  <c r="U366" i="4"/>
  <c r="V366" i="4"/>
  <c r="W366" i="4"/>
  <c r="A367" i="4"/>
  <c r="C367" i="4" s="1"/>
  <c r="B367" i="4"/>
  <c r="D367" i="4"/>
  <c r="E367" i="4"/>
  <c r="L367" i="4"/>
  <c r="M367" i="4"/>
  <c r="N367" i="4"/>
  <c r="S367" i="4"/>
  <c r="T367" i="4"/>
  <c r="U367" i="4"/>
  <c r="V367" i="4"/>
  <c r="W367" i="4"/>
  <c r="A368" i="4"/>
  <c r="C368" i="4" s="1"/>
  <c r="B368" i="4"/>
  <c r="D368" i="4"/>
  <c r="E368" i="4"/>
  <c r="L368" i="4"/>
  <c r="M368" i="4"/>
  <c r="N368" i="4"/>
  <c r="S368" i="4"/>
  <c r="T368" i="4"/>
  <c r="U368" i="4"/>
  <c r="V368" i="4"/>
  <c r="W368" i="4"/>
  <c r="A369" i="4"/>
  <c r="C369" i="4" s="1"/>
  <c r="B369" i="4"/>
  <c r="D369" i="4"/>
  <c r="E369" i="4"/>
  <c r="L369" i="4"/>
  <c r="M369" i="4"/>
  <c r="N369" i="4"/>
  <c r="S369" i="4"/>
  <c r="T369" i="4"/>
  <c r="U369" i="4"/>
  <c r="V369" i="4"/>
  <c r="W369" i="4"/>
  <c r="A370" i="4"/>
  <c r="C370" i="4" s="1"/>
  <c r="B370" i="4"/>
  <c r="D370" i="4"/>
  <c r="E370" i="4"/>
  <c r="L370" i="4"/>
  <c r="M370" i="4"/>
  <c r="N370" i="4"/>
  <c r="S370" i="4"/>
  <c r="T370" i="4"/>
  <c r="U370" i="4"/>
  <c r="V370" i="4"/>
  <c r="W370" i="4"/>
  <c r="A371" i="4"/>
  <c r="C371" i="4" s="1"/>
  <c r="B371" i="4"/>
  <c r="D371" i="4"/>
  <c r="E371" i="4"/>
  <c r="L371" i="4"/>
  <c r="M371" i="4"/>
  <c r="N371" i="4"/>
  <c r="S371" i="4"/>
  <c r="T371" i="4"/>
  <c r="U371" i="4"/>
  <c r="V371" i="4"/>
  <c r="W371" i="4"/>
  <c r="A372" i="4"/>
  <c r="C372" i="4" s="1"/>
  <c r="B372" i="4"/>
  <c r="D372" i="4"/>
  <c r="E372" i="4"/>
  <c r="L372" i="4"/>
  <c r="M372" i="4"/>
  <c r="N372" i="4"/>
  <c r="S372" i="4"/>
  <c r="T372" i="4"/>
  <c r="U372" i="4"/>
  <c r="V372" i="4"/>
  <c r="W372" i="4"/>
  <c r="A373" i="4"/>
  <c r="C373" i="4" s="1"/>
  <c r="B373" i="4"/>
  <c r="D373" i="4"/>
  <c r="E373" i="4"/>
  <c r="L373" i="4"/>
  <c r="M373" i="4"/>
  <c r="N373" i="4"/>
  <c r="S373" i="4"/>
  <c r="T373" i="4"/>
  <c r="U373" i="4"/>
  <c r="V373" i="4"/>
  <c r="W373" i="4"/>
  <c r="A374" i="4"/>
  <c r="C374" i="4" s="1"/>
  <c r="B374" i="4"/>
  <c r="D374" i="4"/>
  <c r="E374" i="4"/>
  <c r="L374" i="4"/>
  <c r="M374" i="4"/>
  <c r="N374" i="4"/>
  <c r="S374" i="4"/>
  <c r="T374" i="4"/>
  <c r="U374" i="4"/>
  <c r="V374" i="4"/>
  <c r="W374" i="4"/>
  <c r="A375" i="4"/>
  <c r="C375" i="4" s="1"/>
  <c r="B375" i="4"/>
  <c r="D375" i="4"/>
  <c r="E375" i="4"/>
  <c r="L375" i="4"/>
  <c r="M375" i="4"/>
  <c r="N375" i="4"/>
  <c r="S375" i="4"/>
  <c r="T375" i="4"/>
  <c r="U375" i="4"/>
  <c r="V375" i="4"/>
  <c r="W375" i="4"/>
  <c r="A376" i="4"/>
  <c r="C376" i="4" s="1"/>
  <c r="B376" i="4"/>
  <c r="D376" i="4"/>
  <c r="E376" i="4"/>
  <c r="L376" i="4"/>
  <c r="M376" i="4"/>
  <c r="N376" i="4"/>
  <c r="S376" i="4"/>
  <c r="T376" i="4"/>
  <c r="U376" i="4"/>
  <c r="V376" i="4"/>
  <c r="W376" i="4"/>
  <c r="A377" i="4"/>
  <c r="C377" i="4" s="1"/>
  <c r="B377" i="4"/>
  <c r="D377" i="4"/>
  <c r="E377" i="4"/>
  <c r="L377" i="4"/>
  <c r="M377" i="4"/>
  <c r="N377" i="4"/>
  <c r="S377" i="4"/>
  <c r="T377" i="4"/>
  <c r="U377" i="4"/>
  <c r="V377" i="4"/>
  <c r="W377" i="4"/>
  <c r="A378" i="4"/>
  <c r="C378" i="4" s="1"/>
  <c r="B378" i="4"/>
  <c r="D378" i="4"/>
  <c r="E378" i="4"/>
  <c r="L378" i="4"/>
  <c r="M378" i="4"/>
  <c r="N378" i="4"/>
  <c r="S378" i="4"/>
  <c r="T378" i="4"/>
  <c r="U378" i="4"/>
  <c r="V378" i="4"/>
  <c r="W378" i="4"/>
  <c r="A379" i="4"/>
  <c r="C379" i="4" s="1"/>
  <c r="B379" i="4"/>
  <c r="D379" i="4"/>
  <c r="E379" i="4"/>
  <c r="L379" i="4"/>
  <c r="M379" i="4"/>
  <c r="N379" i="4"/>
  <c r="S379" i="4"/>
  <c r="T379" i="4"/>
  <c r="U379" i="4"/>
  <c r="V379" i="4"/>
  <c r="W379" i="4"/>
  <c r="A380" i="4"/>
  <c r="C380" i="4" s="1"/>
  <c r="B380" i="4"/>
  <c r="D380" i="4"/>
  <c r="E380" i="4"/>
  <c r="L380" i="4"/>
  <c r="M380" i="4"/>
  <c r="N380" i="4"/>
  <c r="S380" i="4"/>
  <c r="T380" i="4"/>
  <c r="U380" i="4"/>
  <c r="V380" i="4"/>
  <c r="W380" i="4"/>
  <c r="A381" i="4"/>
  <c r="C381" i="4" s="1"/>
  <c r="B381" i="4"/>
  <c r="D381" i="4"/>
  <c r="E381" i="4"/>
  <c r="L381" i="4"/>
  <c r="M381" i="4"/>
  <c r="N381" i="4"/>
  <c r="S381" i="4"/>
  <c r="T381" i="4"/>
  <c r="U381" i="4"/>
  <c r="V381" i="4"/>
  <c r="W381" i="4"/>
  <c r="A382" i="4"/>
  <c r="C382" i="4" s="1"/>
  <c r="B382" i="4"/>
  <c r="D382" i="4"/>
  <c r="E382" i="4"/>
  <c r="L382" i="4"/>
  <c r="M382" i="4"/>
  <c r="N382" i="4"/>
  <c r="S382" i="4"/>
  <c r="T382" i="4"/>
  <c r="U382" i="4"/>
  <c r="V382" i="4"/>
  <c r="W382" i="4"/>
  <c r="A383" i="4"/>
  <c r="C383" i="4" s="1"/>
  <c r="B383" i="4"/>
  <c r="D383" i="4"/>
  <c r="E383" i="4"/>
  <c r="L383" i="4"/>
  <c r="M383" i="4"/>
  <c r="N383" i="4"/>
  <c r="S383" i="4"/>
  <c r="T383" i="4"/>
  <c r="U383" i="4"/>
  <c r="V383" i="4"/>
  <c r="W383" i="4"/>
  <c r="A384" i="4"/>
  <c r="C384" i="4" s="1"/>
  <c r="B384" i="4"/>
  <c r="D384" i="4"/>
  <c r="E384" i="4"/>
  <c r="L384" i="4"/>
  <c r="M384" i="4"/>
  <c r="N384" i="4"/>
  <c r="S384" i="4"/>
  <c r="T384" i="4"/>
  <c r="U384" i="4"/>
  <c r="V384" i="4"/>
  <c r="W384" i="4"/>
  <c r="A385" i="4"/>
  <c r="C385" i="4" s="1"/>
  <c r="B385" i="4"/>
  <c r="D385" i="4"/>
  <c r="E385" i="4"/>
  <c r="L385" i="4"/>
  <c r="M385" i="4"/>
  <c r="N385" i="4"/>
  <c r="S385" i="4"/>
  <c r="T385" i="4"/>
  <c r="U385" i="4"/>
  <c r="V385" i="4"/>
  <c r="W385" i="4"/>
  <c r="A386" i="4"/>
  <c r="C386" i="4" s="1"/>
  <c r="B386" i="4"/>
  <c r="D386" i="4"/>
  <c r="E386" i="4"/>
  <c r="L386" i="4"/>
  <c r="M386" i="4"/>
  <c r="N386" i="4"/>
  <c r="S386" i="4"/>
  <c r="T386" i="4"/>
  <c r="U386" i="4"/>
  <c r="V386" i="4"/>
  <c r="W386" i="4"/>
  <c r="A387" i="4"/>
  <c r="C387" i="4" s="1"/>
  <c r="B387" i="4"/>
  <c r="D387" i="4"/>
  <c r="E387" i="4"/>
  <c r="L387" i="4"/>
  <c r="M387" i="4"/>
  <c r="N387" i="4"/>
  <c r="S387" i="4"/>
  <c r="T387" i="4"/>
  <c r="U387" i="4"/>
  <c r="V387" i="4"/>
  <c r="W387" i="4"/>
  <c r="A388" i="4"/>
  <c r="C388" i="4" s="1"/>
  <c r="B388" i="4"/>
  <c r="D388" i="4"/>
  <c r="E388" i="4"/>
  <c r="L388" i="4"/>
  <c r="M388" i="4"/>
  <c r="N388" i="4"/>
  <c r="S388" i="4"/>
  <c r="T388" i="4"/>
  <c r="U388" i="4"/>
  <c r="V388" i="4"/>
  <c r="W388" i="4"/>
  <c r="A389" i="4"/>
  <c r="C389" i="4" s="1"/>
  <c r="B389" i="4"/>
  <c r="D389" i="4"/>
  <c r="E389" i="4"/>
  <c r="L389" i="4"/>
  <c r="M389" i="4"/>
  <c r="N389" i="4"/>
  <c r="S389" i="4"/>
  <c r="T389" i="4"/>
  <c r="U389" i="4"/>
  <c r="V389" i="4"/>
  <c r="W389" i="4"/>
  <c r="A390" i="4"/>
  <c r="C390" i="4" s="1"/>
  <c r="B390" i="4"/>
  <c r="D390" i="4"/>
  <c r="E390" i="4"/>
  <c r="L390" i="4"/>
  <c r="M390" i="4"/>
  <c r="N390" i="4"/>
  <c r="S390" i="4"/>
  <c r="T390" i="4"/>
  <c r="U390" i="4"/>
  <c r="V390" i="4"/>
  <c r="W390" i="4"/>
  <c r="A391" i="4"/>
  <c r="C391" i="4" s="1"/>
  <c r="B391" i="4"/>
  <c r="D391" i="4"/>
  <c r="E391" i="4"/>
  <c r="L391" i="4"/>
  <c r="M391" i="4"/>
  <c r="N391" i="4"/>
  <c r="S391" i="4"/>
  <c r="T391" i="4"/>
  <c r="U391" i="4"/>
  <c r="V391" i="4"/>
  <c r="W391" i="4"/>
  <c r="A392" i="4"/>
  <c r="C392" i="4" s="1"/>
  <c r="B392" i="4"/>
  <c r="D392" i="4"/>
  <c r="E392" i="4"/>
  <c r="L392" i="4"/>
  <c r="M392" i="4"/>
  <c r="N392" i="4"/>
  <c r="S392" i="4"/>
  <c r="T392" i="4"/>
  <c r="U392" i="4"/>
  <c r="V392" i="4"/>
  <c r="W392" i="4"/>
  <c r="A393" i="4"/>
  <c r="C393" i="4" s="1"/>
  <c r="B393" i="4"/>
  <c r="D393" i="4"/>
  <c r="E393" i="4"/>
  <c r="L393" i="4"/>
  <c r="M393" i="4"/>
  <c r="N393" i="4"/>
  <c r="S393" i="4"/>
  <c r="T393" i="4"/>
  <c r="U393" i="4"/>
  <c r="V393" i="4"/>
  <c r="W393" i="4"/>
  <c r="A394" i="4"/>
  <c r="C394" i="4" s="1"/>
  <c r="B394" i="4"/>
  <c r="D394" i="4"/>
  <c r="E394" i="4"/>
  <c r="L394" i="4"/>
  <c r="M394" i="4"/>
  <c r="N394" i="4"/>
  <c r="S394" i="4"/>
  <c r="T394" i="4"/>
  <c r="U394" i="4"/>
  <c r="V394" i="4"/>
  <c r="W394" i="4"/>
  <c r="A395" i="4"/>
  <c r="C395" i="4" s="1"/>
  <c r="B395" i="4"/>
  <c r="D395" i="4"/>
  <c r="E395" i="4"/>
  <c r="L395" i="4"/>
  <c r="M395" i="4"/>
  <c r="N395" i="4"/>
  <c r="S395" i="4"/>
  <c r="T395" i="4"/>
  <c r="U395" i="4"/>
  <c r="V395" i="4"/>
  <c r="W395" i="4"/>
  <c r="A396" i="4"/>
  <c r="C396" i="4" s="1"/>
  <c r="B396" i="4"/>
  <c r="D396" i="4"/>
  <c r="E396" i="4"/>
  <c r="L396" i="4"/>
  <c r="M396" i="4"/>
  <c r="N396" i="4"/>
  <c r="S396" i="4"/>
  <c r="T396" i="4"/>
  <c r="U396" i="4"/>
  <c r="V396" i="4"/>
  <c r="W396" i="4"/>
  <c r="A397" i="4"/>
  <c r="C397" i="4" s="1"/>
  <c r="B397" i="4"/>
  <c r="D397" i="4"/>
  <c r="E397" i="4"/>
  <c r="L397" i="4"/>
  <c r="M397" i="4"/>
  <c r="N397" i="4"/>
  <c r="S397" i="4"/>
  <c r="T397" i="4"/>
  <c r="U397" i="4"/>
  <c r="V397" i="4"/>
  <c r="W397" i="4"/>
  <c r="A398" i="4"/>
  <c r="C398" i="4" s="1"/>
  <c r="B398" i="4"/>
  <c r="D398" i="4"/>
  <c r="E398" i="4"/>
  <c r="L398" i="4"/>
  <c r="M398" i="4"/>
  <c r="N398" i="4"/>
  <c r="S398" i="4"/>
  <c r="T398" i="4"/>
  <c r="U398" i="4"/>
  <c r="V398" i="4"/>
  <c r="W398" i="4"/>
  <c r="A399" i="4"/>
  <c r="C399" i="4" s="1"/>
  <c r="B399" i="4"/>
  <c r="D399" i="4"/>
  <c r="E399" i="4"/>
  <c r="L399" i="4"/>
  <c r="M399" i="4"/>
  <c r="N399" i="4"/>
  <c r="S399" i="4"/>
  <c r="T399" i="4"/>
  <c r="U399" i="4"/>
  <c r="V399" i="4"/>
  <c r="W399" i="4"/>
  <c r="A400" i="4"/>
  <c r="C400" i="4" s="1"/>
  <c r="B400" i="4"/>
  <c r="D400" i="4"/>
  <c r="E400" i="4"/>
  <c r="L400" i="4"/>
  <c r="M400" i="4"/>
  <c r="N400" i="4"/>
  <c r="S400" i="4"/>
  <c r="T400" i="4"/>
  <c r="U400" i="4"/>
  <c r="V400" i="4"/>
  <c r="W400" i="4"/>
  <c r="A401" i="4"/>
  <c r="C401" i="4" s="1"/>
  <c r="B401" i="4"/>
  <c r="D401" i="4"/>
  <c r="E401" i="4"/>
  <c r="L401" i="4"/>
  <c r="M401" i="4"/>
  <c r="N401" i="4"/>
  <c r="S401" i="4"/>
  <c r="T401" i="4"/>
  <c r="U401" i="4"/>
  <c r="V401" i="4"/>
  <c r="W401" i="4"/>
  <c r="A402" i="4"/>
  <c r="C402" i="4" s="1"/>
  <c r="B402" i="4"/>
  <c r="D402" i="4"/>
  <c r="E402" i="4"/>
  <c r="L402" i="4"/>
  <c r="M402" i="4"/>
  <c r="N402" i="4"/>
  <c r="S402" i="4"/>
  <c r="T402" i="4"/>
  <c r="U402" i="4"/>
  <c r="V402" i="4"/>
  <c r="W402" i="4"/>
  <c r="A403" i="4"/>
  <c r="C403" i="4" s="1"/>
  <c r="B403" i="4"/>
  <c r="D403" i="4"/>
  <c r="E403" i="4"/>
  <c r="L403" i="4"/>
  <c r="M403" i="4"/>
  <c r="N403" i="4"/>
  <c r="S403" i="4"/>
  <c r="T403" i="4"/>
  <c r="U403" i="4"/>
  <c r="V403" i="4"/>
  <c r="W403" i="4"/>
  <c r="A404" i="4"/>
  <c r="C404" i="4" s="1"/>
  <c r="B404" i="4"/>
  <c r="D404" i="4"/>
  <c r="E404" i="4"/>
  <c r="F404" i="4"/>
  <c r="L404" i="4"/>
  <c r="M404" i="4"/>
  <c r="N404" i="4"/>
  <c r="S404" i="4"/>
  <c r="T404" i="4"/>
  <c r="U404" i="4"/>
  <c r="V404" i="4"/>
  <c r="W404" i="4"/>
  <c r="A405" i="4"/>
  <c r="C405" i="4" s="1"/>
  <c r="B405" i="4"/>
  <c r="D405" i="4"/>
  <c r="E405" i="4"/>
  <c r="L405" i="4"/>
  <c r="M405" i="4"/>
  <c r="N405" i="4"/>
  <c r="S405" i="4"/>
  <c r="T405" i="4"/>
  <c r="U405" i="4"/>
  <c r="V405" i="4"/>
  <c r="W405" i="4"/>
  <c r="A406" i="4"/>
  <c r="C406" i="4" s="1"/>
  <c r="B406" i="4"/>
  <c r="D406" i="4"/>
  <c r="E406" i="4"/>
  <c r="L406" i="4"/>
  <c r="M406" i="4"/>
  <c r="N406" i="4"/>
  <c r="S406" i="4"/>
  <c r="T406" i="4"/>
  <c r="U406" i="4"/>
  <c r="V406" i="4"/>
  <c r="W406" i="4"/>
  <c r="A407" i="4"/>
  <c r="C407" i="4" s="1"/>
  <c r="B407" i="4"/>
  <c r="D407" i="4"/>
  <c r="E407" i="4"/>
  <c r="L407" i="4"/>
  <c r="M407" i="4"/>
  <c r="N407" i="4"/>
  <c r="S407" i="4"/>
  <c r="T407" i="4"/>
  <c r="U407" i="4"/>
  <c r="V407" i="4"/>
  <c r="W407" i="4"/>
  <c r="A408" i="4"/>
  <c r="C408" i="4" s="1"/>
  <c r="B408" i="4"/>
  <c r="D408" i="4"/>
  <c r="E408" i="4"/>
  <c r="L408" i="4"/>
  <c r="M408" i="4"/>
  <c r="N408" i="4"/>
  <c r="S408" i="4"/>
  <c r="T408" i="4"/>
  <c r="U408" i="4"/>
  <c r="V408" i="4"/>
  <c r="W408" i="4"/>
  <c r="A409" i="4"/>
  <c r="C409" i="4" s="1"/>
  <c r="B409" i="4"/>
  <c r="D409" i="4"/>
  <c r="E409" i="4"/>
  <c r="L409" i="4"/>
  <c r="M409" i="4"/>
  <c r="N409" i="4"/>
  <c r="S409" i="4"/>
  <c r="T409" i="4"/>
  <c r="U409" i="4"/>
  <c r="V409" i="4"/>
  <c r="W409" i="4"/>
  <c r="A410" i="4"/>
  <c r="C410" i="4" s="1"/>
  <c r="B410" i="4"/>
  <c r="D410" i="4"/>
  <c r="E410" i="4"/>
  <c r="L410" i="4"/>
  <c r="M410" i="4"/>
  <c r="N410" i="4"/>
  <c r="S410" i="4"/>
  <c r="T410" i="4"/>
  <c r="U410" i="4"/>
  <c r="V410" i="4"/>
  <c r="W410" i="4"/>
  <c r="A411" i="4"/>
  <c r="C411" i="4" s="1"/>
  <c r="B411" i="4"/>
  <c r="D411" i="4"/>
  <c r="E411" i="4"/>
  <c r="L411" i="4"/>
  <c r="M411" i="4"/>
  <c r="N411" i="4"/>
  <c r="S411" i="4"/>
  <c r="T411" i="4"/>
  <c r="U411" i="4"/>
  <c r="V411" i="4"/>
  <c r="W411" i="4"/>
  <c r="A412" i="4"/>
  <c r="C412" i="4" s="1"/>
  <c r="B412" i="4"/>
  <c r="D412" i="4"/>
  <c r="E412" i="4"/>
  <c r="L412" i="4"/>
  <c r="M412" i="4"/>
  <c r="N412" i="4"/>
  <c r="S412" i="4"/>
  <c r="T412" i="4"/>
  <c r="U412" i="4"/>
  <c r="V412" i="4"/>
  <c r="W412" i="4"/>
  <c r="A413" i="4"/>
  <c r="C413" i="4" s="1"/>
  <c r="B413" i="4"/>
  <c r="D413" i="4"/>
  <c r="E413" i="4"/>
  <c r="L413" i="4"/>
  <c r="M413" i="4"/>
  <c r="N413" i="4"/>
  <c r="S413" i="4"/>
  <c r="T413" i="4"/>
  <c r="U413" i="4"/>
  <c r="V413" i="4"/>
  <c r="W413" i="4"/>
  <c r="A414" i="4"/>
  <c r="C414" i="4" s="1"/>
  <c r="B414" i="4"/>
  <c r="D414" i="4"/>
  <c r="E414" i="4"/>
  <c r="L414" i="4"/>
  <c r="M414" i="4"/>
  <c r="N414" i="4"/>
  <c r="S414" i="4"/>
  <c r="T414" i="4"/>
  <c r="U414" i="4"/>
  <c r="V414" i="4"/>
  <c r="W414" i="4"/>
  <c r="A415" i="4"/>
  <c r="C415" i="4" s="1"/>
  <c r="B415" i="4"/>
  <c r="D415" i="4"/>
  <c r="E415" i="4"/>
  <c r="L415" i="4"/>
  <c r="M415" i="4"/>
  <c r="N415" i="4"/>
  <c r="S415" i="4"/>
  <c r="T415" i="4"/>
  <c r="U415" i="4"/>
  <c r="V415" i="4"/>
  <c r="W415" i="4"/>
  <c r="A416" i="4"/>
  <c r="C416" i="4" s="1"/>
  <c r="B416" i="4"/>
  <c r="D416" i="4"/>
  <c r="E416" i="4"/>
  <c r="L416" i="4"/>
  <c r="M416" i="4"/>
  <c r="N416" i="4"/>
  <c r="S416" i="4"/>
  <c r="T416" i="4"/>
  <c r="U416" i="4"/>
  <c r="V416" i="4"/>
  <c r="W416" i="4"/>
  <c r="A417" i="4"/>
  <c r="C417" i="4" s="1"/>
  <c r="B417" i="4"/>
  <c r="D417" i="4"/>
  <c r="E417" i="4"/>
  <c r="L417" i="4"/>
  <c r="M417" i="4"/>
  <c r="N417" i="4"/>
  <c r="S417" i="4"/>
  <c r="T417" i="4"/>
  <c r="U417" i="4"/>
  <c r="V417" i="4"/>
  <c r="W417" i="4"/>
  <c r="A418" i="4"/>
  <c r="C418" i="4" s="1"/>
  <c r="B418" i="4"/>
  <c r="D418" i="4"/>
  <c r="E418" i="4"/>
  <c r="L418" i="4"/>
  <c r="M418" i="4"/>
  <c r="N418" i="4"/>
  <c r="S418" i="4"/>
  <c r="T418" i="4"/>
  <c r="U418" i="4"/>
  <c r="V418" i="4"/>
  <c r="W418" i="4"/>
  <c r="A419" i="4"/>
  <c r="C419" i="4" s="1"/>
  <c r="B419" i="4"/>
  <c r="D419" i="4"/>
  <c r="E419" i="4"/>
  <c r="L419" i="4"/>
  <c r="M419" i="4"/>
  <c r="N419" i="4"/>
  <c r="S419" i="4"/>
  <c r="T419" i="4"/>
  <c r="U419" i="4"/>
  <c r="V419" i="4"/>
  <c r="W419" i="4"/>
  <c r="A420" i="4"/>
  <c r="C420" i="4" s="1"/>
  <c r="B420" i="4"/>
  <c r="D420" i="4"/>
  <c r="E420" i="4"/>
  <c r="L420" i="4"/>
  <c r="M420" i="4"/>
  <c r="N420" i="4"/>
  <c r="S420" i="4"/>
  <c r="T420" i="4"/>
  <c r="U420" i="4"/>
  <c r="V420" i="4"/>
  <c r="W420" i="4"/>
  <c r="A421" i="4"/>
  <c r="C421" i="4" s="1"/>
  <c r="B421" i="4"/>
  <c r="D421" i="4"/>
  <c r="E421" i="4"/>
  <c r="L421" i="4"/>
  <c r="M421" i="4"/>
  <c r="N421" i="4"/>
  <c r="S421" i="4"/>
  <c r="T421" i="4"/>
  <c r="U421" i="4"/>
  <c r="V421" i="4"/>
  <c r="W421" i="4"/>
  <c r="A422" i="4"/>
  <c r="C422" i="4" s="1"/>
  <c r="B422" i="4"/>
  <c r="D422" i="4"/>
  <c r="E422" i="4"/>
  <c r="L422" i="4"/>
  <c r="M422" i="4"/>
  <c r="N422" i="4"/>
  <c r="S422" i="4"/>
  <c r="T422" i="4"/>
  <c r="U422" i="4"/>
  <c r="V422" i="4"/>
  <c r="W422" i="4"/>
  <c r="A423" i="4"/>
  <c r="C423" i="4" s="1"/>
  <c r="B423" i="4"/>
  <c r="D423" i="4"/>
  <c r="E423" i="4"/>
  <c r="L423" i="4"/>
  <c r="M423" i="4"/>
  <c r="N423" i="4"/>
  <c r="S423" i="4"/>
  <c r="T423" i="4"/>
  <c r="U423" i="4"/>
  <c r="V423" i="4"/>
  <c r="W423" i="4"/>
  <c r="A424" i="4"/>
  <c r="C424" i="4" s="1"/>
  <c r="B424" i="4"/>
  <c r="D424" i="4"/>
  <c r="E424" i="4"/>
  <c r="L424" i="4"/>
  <c r="M424" i="4"/>
  <c r="N424" i="4"/>
  <c r="S424" i="4"/>
  <c r="T424" i="4"/>
  <c r="U424" i="4"/>
  <c r="V424" i="4"/>
  <c r="W424" i="4"/>
  <c r="A425" i="4"/>
  <c r="C425" i="4" s="1"/>
  <c r="B425" i="4"/>
  <c r="D425" i="4"/>
  <c r="E425" i="4"/>
  <c r="L425" i="4"/>
  <c r="M425" i="4"/>
  <c r="N425" i="4"/>
  <c r="S425" i="4"/>
  <c r="T425" i="4"/>
  <c r="U425" i="4"/>
  <c r="V425" i="4"/>
  <c r="W425" i="4"/>
  <c r="A426" i="4"/>
  <c r="C426" i="4" s="1"/>
  <c r="B426" i="4"/>
  <c r="D426" i="4"/>
  <c r="E426" i="4"/>
  <c r="L426" i="4"/>
  <c r="M426" i="4"/>
  <c r="N426" i="4"/>
  <c r="S426" i="4"/>
  <c r="T426" i="4"/>
  <c r="U426" i="4"/>
  <c r="V426" i="4"/>
  <c r="W426" i="4"/>
  <c r="A427" i="4"/>
  <c r="C427" i="4" s="1"/>
  <c r="B427" i="4"/>
  <c r="D427" i="4"/>
  <c r="E427" i="4"/>
  <c r="L427" i="4"/>
  <c r="M427" i="4"/>
  <c r="N427" i="4"/>
  <c r="S427" i="4"/>
  <c r="T427" i="4"/>
  <c r="U427" i="4"/>
  <c r="V427" i="4"/>
  <c r="W427" i="4"/>
  <c r="A428" i="4"/>
  <c r="C428" i="4" s="1"/>
  <c r="B428" i="4"/>
  <c r="D428" i="4"/>
  <c r="E428" i="4"/>
  <c r="L428" i="4"/>
  <c r="M428" i="4"/>
  <c r="N428" i="4"/>
  <c r="S428" i="4"/>
  <c r="T428" i="4"/>
  <c r="U428" i="4"/>
  <c r="V428" i="4"/>
  <c r="W428" i="4"/>
  <c r="A429" i="4"/>
  <c r="C429" i="4" s="1"/>
  <c r="B429" i="4"/>
  <c r="D429" i="4"/>
  <c r="E429" i="4"/>
  <c r="L429" i="4"/>
  <c r="M429" i="4"/>
  <c r="N429" i="4"/>
  <c r="S429" i="4"/>
  <c r="T429" i="4"/>
  <c r="U429" i="4"/>
  <c r="V429" i="4"/>
  <c r="W429" i="4"/>
  <c r="A430" i="4"/>
  <c r="C430" i="4" s="1"/>
  <c r="B430" i="4"/>
  <c r="D430" i="4"/>
  <c r="E430" i="4"/>
  <c r="L430" i="4"/>
  <c r="M430" i="4"/>
  <c r="N430" i="4"/>
  <c r="S430" i="4"/>
  <c r="T430" i="4"/>
  <c r="U430" i="4"/>
  <c r="V430" i="4"/>
  <c r="W430" i="4"/>
  <c r="A431" i="4"/>
  <c r="C431" i="4" s="1"/>
  <c r="B431" i="4"/>
  <c r="D431" i="4"/>
  <c r="E431" i="4"/>
  <c r="L431" i="4"/>
  <c r="M431" i="4"/>
  <c r="N431" i="4"/>
  <c r="S431" i="4"/>
  <c r="T431" i="4"/>
  <c r="U431" i="4"/>
  <c r="V431" i="4"/>
  <c r="W431" i="4"/>
  <c r="A432" i="4"/>
  <c r="C432" i="4" s="1"/>
  <c r="B432" i="4"/>
  <c r="D432" i="4"/>
  <c r="E432" i="4"/>
  <c r="L432" i="4"/>
  <c r="M432" i="4"/>
  <c r="N432" i="4"/>
  <c r="S432" i="4"/>
  <c r="T432" i="4"/>
  <c r="U432" i="4"/>
  <c r="V432" i="4"/>
  <c r="W432" i="4"/>
  <c r="A433" i="4"/>
  <c r="C433" i="4" s="1"/>
  <c r="B433" i="4"/>
  <c r="D433" i="4"/>
  <c r="E433" i="4"/>
  <c r="L433" i="4"/>
  <c r="M433" i="4"/>
  <c r="N433" i="4"/>
  <c r="S433" i="4"/>
  <c r="T433" i="4"/>
  <c r="U433" i="4"/>
  <c r="V433" i="4"/>
  <c r="W433" i="4"/>
  <c r="A434" i="4"/>
  <c r="C434" i="4" s="1"/>
  <c r="B434" i="4"/>
  <c r="D434" i="4"/>
  <c r="E434" i="4"/>
  <c r="L434" i="4"/>
  <c r="M434" i="4"/>
  <c r="N434" i="4"/>
  <c r="S434" i="4"/>
  <c r="T434" i="4"/>
  <c r="U434" i="4"/>
  <c r="V434" i="4"/>
  <c r="W434" i="4"/>
  <c r="A435" i="4"/>
  <c r="C435" i="4" s="1"/>
  <c r="B435" i="4"/>
  <c r="D435" i="4"/>
  <c r="E435" i="4"/>
  <c r="L435" i="4"/>
  <c r="M435" i="4"/>
  <c r="N435" i="4"/>
  <c r="S435" i="4"/>
  <c r="T435" i="4"/>
  <c r="U435" i="4"/>
  <c r="V435" i="4"/>
  <c r="W435" i="4"/>
  <c r="A436" i="4"/>
  <c r="C436" i="4" s="1"/>
  <c r="B436" i="4"/>
  <c r="D436" i="4"/>
  <c r="E436" i="4"/>
  <c r="L436" i="4"/>
  <c r="M436" i="4"/>
  <c r="N436" i="4"/>
  <c r="S436" i="4"/>
  <c r="T436" i="4"/>
  <c r="U436" i="4"/>
  <c r="V436" i="4"/>
  <c r="W436" i="4"/>
  <c r="A437" i="4"/>
  <c r="C437" i="4" s="1"/>
  <c r="B437" i="4"/>
  <c r="D437" i="4"/>
  <c r="E437" i="4"/>
  <c r="L437" i="4"/>
  <c r="M437" i="4"/>
  <c r="N437" i="4"/>
  <c r="S437" i="4"/>
  <c r="T437" i="4"/>
  <c r="U437" i="4"/>
  <c r="V437" i="4"/>
  <c r="W437" i="4"/>
  <c r="A438" i="4"/>
  <c r="C438" i="4" s="1"/>
  <c r="B438" i="4"/>
  <c r="D438" i="4"/>
  <c r="E438" i="4"/>
  <c r="L438" i="4"/>
  <c r="M438" i="4"/>
  <c r="N438" i="4"/>
  <c r="S438" i="4"/>
  <c r="T438" i="4"/>
  <c r="U438" i="4"/>
  <c r="V438" i="4"/>
  <c r="W438" i="4"/>
  <c r="A439" i="4"/>
  <c r="C439" i="4" s="1"/>
  <c r="B439" i="4"/>
  <c r="D439" i="4"/>
  <c r="E439" i="4"/>
  <c r="L439" i="4"/>
  <c r="M439" i="4"/>
  <c r="N439" i="4"/>
  <c r="S439" i="4"/>
  <c r="T439" i="4"/>
  <c r="U439" i="4"/>
  <c r="V439" i="4"/>
  <c r="W439" i="4"/>
  <c r="A440" i="4"/>
  <c r="C440" i="4" s="1"/>
  <c r="B440" i="4"/>
  <c r="D440" i="4"/>
  <c r="E440" i="4"/>
  <c r="L440" i="4"/>
  <c r="M440" i="4"/>
  <c r="N440" i="4"/>
  <c r="S440" i="4"/>
  <c r="T440" i="4"/>
  <c r="U440" i="4"/>
  <c r="V440" i="4"/>
  <c r="W440" i="4"/>
  <c r="A441" i="4"/>
  <c r="C441" i="4" s="1"/>
  <c r="B441" i="4"/>
  <c r="D441" i="4"/>
  <c r="E441" i="4"/>
  <c r="L441" i="4"/>
  <c r="M441" i="4"/>
  <c r="N441" i="4"/>
  <c r="S441" i="4"/>
  <c r="T441" i="4"/>
  <c r="U441" i="4"/>
  <c r="V441" i="4"/>
  <c r="W441" i="4"/>
  <c r="A442" i="4"/>
  <c r="C442" i="4" s="1"/>
  <c r="B442" i="4"/>
  <c r="D442" i="4"/>
  <c r="E442" i="4"/>
  <c r="L442" i="4"/>
  <c r="M442" i="4"/>
  <c r="N442" i="4"/>
  <c r="S442" i="4"/>
  <c r="T442" i="4"/>
  <c r="U442" i="4"/>
  <c r="V442" i="4"/>
  <c r="W442" i="4"/>
  <c r="A443" i="4"/>
  <c r="C443" i="4" s="1"/>
  <c r="B443" i="4"/>
  <c r="D443" i="4"/>
  <c r="E443" i="4"/>
  <c r="L443" i="4"/>
  <c r="M443" i="4"/>
  <c r="N443" i="4"/>
  <c r="S443" i="4"/>
  <c r="T443" i="4"/>
  <c r="U443" i="4"/>
  <c r="V443" i="4"/>
  <c r="W443" i="4"/>
  <c r="A444" i="4"/>
  <c r="C444" i="4" s="1"/>
  <c r="B444" i="4"/>
  <c r="D444" i="4"/>
  <c r="E444" i="4"/>
  <c r="L444" i="4"/>
  <c r="M444" i="4"/>
  <c r="N444" i="4"/>
  <c r="S444" i="4"/>
  <c r="T444" i="4"/>
  <c r="U444" i="4"/>
  <c r="V444" i="4"/>
  <c r="W444" i="4"/>
  <c r="A445" i="4"/>
  <c r="C445" i="4" s="1"/>
  <c r="B445" i="4"/>
  <c r="D445" i="4"/>
  <c r="E445" i="4"/>
  <c r="L445" i="4"/>
  <c r="M445" i="4"/>
  <c r="N445" i="4"/>
  <c r="S445" i="4"/>
  <c r="T445" i="4"/>
  <c r="U445" i="4"/>
  <c r="V445" i="4"/>
  <c r="W445" i="4"/>
  <c r="A446" i="4"/>
  <c r="C446" i="4" s="1"/>
  <c r="B446" i="4"/>
  <c r="D446" i="4"/>
  <c r="E446" i="4"/>
  <c r="L446" i="4"/>
  <c r="M446" i="4"/>
  <c r="N446" i="4"/>
  <c r="S446" i="4"/>
  <c r="T446" i="4"/>
  <c r="U446" i="4"/>
  <c r="V446" i="4"/>
  <c r="W446" i="4"/>
  <c r="A447" i="4"/>
  <c r="C447" i="4" s="1"/>
  <c r="B447" i="4"/>
  <c r="D447" i="4"/>
  <c r="E447" i="4"/>
  <c r="L447" i="4"/>
  <c r="M447" i="4"/>
  <c r="N447" i="4"/>
  <c r="S447" i="4"/>
  <c r="T447" i="4"/>
  <c r="U447" i="4"/>
  <c r="V447" i="4"/>
  <c r="W447" i="4"/>
  <c r="A448" i="4"/>
  <c r="C448" i="4" s="1"/>
  <c r="B448" i="4"/>
  <c r="D448" i="4"/>
  <c r="E448" i="4"/>
  <c r="L448" i="4"/>
  <c r="M448" i="4"/>
  <c r="N448" i="4"/>
  <c r="S448" i="4"/>
  <c r="T448" i="4"/>
  <c r="U448" i="4"/>
  <c r="V448" i="4"/>
  <c r="W448" i="4"/>
  <c r="A449" i="4"/>
  <c r="C449" i="4" s="1"/>
  <c r="B449" i="4"/>
  <c r="D449" i="4"/>
  <c r="E449" i="4"/>
  <c r="L449" i="4"/>
  <c r="M449" i="4"/>
  <c r="N449" i="4"/>
  <c r="S449" i="4"/>
  <c r="T449" i="4"/>
  <c r="U449" i="4"/>
  <c r="V449" i="4"/>
  <c r="W449" i="4"/>
  <c r="A450" i="4"/>
  <c r="C450" i="4" s="1"/>
  <c r="B450" i="4"/>
  <c r="D450" i="4"/>
  <c r="E450" i="4"/>
  <c r="L450" i="4"/>
  <c r="M450" i="4"/>
  <c r="N450" i="4"/>
  <c r="S450" i="4"/>
  <c r="T450" i="4"/>
  <c r="U450" i="4"/>
  <c r="V450" i="4"/>
  <c r="W450" i="4"/>
  <c r="A451" i="4"/>
  <c r="C451" i="4" s="1"/>
  <c r="B451" i="4"/>
  <c r="D451" i="4"/>
  <c r="E451" i="4"/>
  <c r="L451" i="4"/>
  <c r="M451" i="4"/>
  <c r="N451" i="4"/>
  <c r="S451" i="4"/>
  <c r="T451" i="4"/>
  <c r="U451" i="4"/>
  <c r="V451" i="4"/>
  <c r="W451" i="4"/>
  <c r="A452" i="4"/>
  <c r="C452" i="4" s="1"/>
  <c r="B452" i="4"/>
  <c r="D452" i="4"/>
  <c r="E452" i="4"/>
  <c r="L452" i="4"/>
  <c r="M452" i="4"/>
  <c r="N452" i="4"/>
  <c r="S452" i="4"/>
  <c r="T452" i="4"/>
  <c r="U452" i="4"/>
  <c r="V452" i="4"/>
  <c r="W452" i="4"/>
  <c r="A453" i="4"/>
  <c r="C453" i="4" s="1"/>
  <c r="B453" i="4"/>
  <c r="D453" i="4"/>
  <c r="E453" i="4"/>
  <c r="L453" i="4"/>
  <c r="M453" i="4"/>
  <c r="N453" i="4"/>
  <c r="S453" i="4"/>
  <c r="T453" i="4"/>
  <c r="U453" i="4"/>
  <c r="V453" i="4"/>
  <c r="W453" i="4"/>
  <c r="A454" i="4"/>
  <c r="C454" i="4" s="1"/>
  <c r="B454" i="4"/>
  <c r="D454" i="4"/>
  <c r="E454" i="4"/>
  <c r="L454" i="4"/>
  <c r="M454" i="4"/>
  <c r="N454" i="4"/>
  <c r="S454" i="4"/>
  <c r="T454" i="4"/>
  <c r="U454" i="4"/>
  <c r="V454" i="4"/>
  <c r="W454" i="4"/>
  <c r="A455" i="4"/>
  <c r="C455" i="4" s="1"/>
  <c r="B455" i="4"/>
  <c r="D455" i="4"/>
  <c r="E455" i="4"/>
  <c r="L455" i="4"/>
  <c r="M455" i="4"/>
  <c r="N455" i="4"/>
  <c r="S455" i="4"/>
  <c r="T455" i="4"/>
  <c r="U455" i="4"/>
  <c r="V455" i="4"/>
  <c r="W455" i="4"/>
  <c r="A456" i="4"/>
  <c r="C456" i="4" s="1"/>
  <c r="B456" i="4"/>
  <c r="D456" i="4"/>
  <c r="E456" i="4"/>
  <c r="L456" i="4"/>
  <c r="M456" i="4"/>
  <c r="N456" i="4"/>
  <c r="S456" i="4"/>
  <c r="T456" i="4"/>
  <c r="U456" i="4"/>
  <c r="V456" i="4"/>
  <c r="W456" i="4"/>
  <c r="A457" i="4"/>
  <c r="C457" i="4" s="1"/>
  <c r="B457" i="4"/>
  <c r="D457" i="4"/>
  <c r="E457" i="4"/>
  <c r="L457" i="4"/>
  <c r="M457" i="4"/>
  <c r="N457" i="4"/>
  <c r="S457" i="4"/>
  <c r="T457" i="4"/>
  <c r="U457" i="4"/>
  <c r="V457" i="4"/>
  <c r="W457" i="4"/>
  <c r="A458" i="4"/>
  <c r="C458" i="4" s="1"/>
  <c r="B458" i="4"/>
  <c r="D458" i="4"/>
  <c r="E458" i="4"/>
  <c r="L458" i="4"/>
  <c r="M458" i="4"/>
  <c r="N458" i="4"/>
  <c r="S458" i="4"/>
  <c r="T458" i="4"/>
  <c r="U458" i="4"/>
  <c r="V458" i="4"/>
  <c r="W458" i="4"/>
  <c r="A459" i="4"/>
  <c r="C459" i="4" s="1"/>
  <c r="B459" i="4"/>
  <c r="D459" i="4"/>
  <c r="E459" i="4"/>
  <c r="L459" i="4"/>
  <c r="M459" i="4"/>
  <c r="N459" i="4"/>
  <c r="S459" i="4"/>
  <c r="T459" i="4"/>
  <c r="U459" i="4"/>
  <c r="V459" i="4"/>
  <c r="W459" i="4"/>
  <c r="A460" i="4"/>
  <c r="C460" i="4" s="1"/>
  <c r="B460" i="4"/>
  <c r="D460" i="4"/>
  <c r="E460" i="4"/>
  <c r="L460" i="4"/>
  <c r="M460" i="4"/>
  <c r="N460" i="4"/>
  <c r="S460" i="4"/>
  <c r="T460" i="4"/>
  <c r="U460" i="4"/>
  <c r="V460" i="4"/>
  <c r="W460" i="4"/>
  <c r="A461" i="4"/>
  <c r="C461" i="4" s="1"/>
  <c r="B461" i="4"/>
  <c r="D461" i="4"/>
  <c r="E461" i="4"/>
  <c r="L461" i="4"/>
  <c r="M461" i="4"/>
  <c r="N461" i="4"/>
  <c r="S461" i="4"/>
  <c r="T461" i="4"/>
  <c r="U461" i="4"/>
  <c r="V461" i="4"/>
  <c r="W461" i="4"/>
  <c r="A462" i="4"/>
  <c r="C462" i="4" s="1"/>
  <c r="B462" i="4"/>
  <c r="D462" i="4"/>
  <c r="E462" i="4"/>
  <c r="L462" i="4"/>
  <c r="M462" i="4"/>
  <c r="N462" i="4"/>
  <c r="S462" i="4"/>
  <c r="T462" i="4"/>
  <c r="U462" i="4"/>
  <c r="V462" i="4"/>
  <c r="W462" i="4"/>
  <c r="A463" i="4"/>
  <c r="C463" i="4" s="1"/>
  <c r="B463" i="4"/>
  <c r="D463" i="4"/>
  <c r="E463" i="4"/>
  <c r="L463" i="4"/>
  <c r="M463" i="4"/>
  <c r="N463" i="4"/>
  <c r="S463" i="4"/>
  <c r="T463" i="4"/>
  <c r="U463" i="4"/>
  <c r="V463" i="4"/>
  <c r="W463" i="4"/>
  <c r="A464" i="4"/>
  <c r="C464" i="4" s="1"/>
  <c r="B464" i="4"/>
  <c r="D464" i="4"/>
  <c r="E464" i="4"/>
  <c r="L464" i="4"/>
  <c r="M464" i="4"/>
  <c r="N464" i="4"/>
  <c r="S464" i="4"/>
  <c r="T464" i="4"/>
  <c r="U464" i="4"/>
  <c r="V464" i="4"/>
  <c r="W464" i="4"/>
  <c r="A465" i="4"/>
  <c r="C465" i="4" s="1"/>
  <c r="B465" i="4"/>
  <c r="D465" i="4"/>
  <c r="E465" i="4"/>
  <c r="L465" i="4"/>
  <c r="M465" i="4"/>
  <c r="N465" i="4"/>
  <c r="S465" i="4"/>
  <c r="T465" i="4"/>
  <c r="U465" i="4"/>
  <c r="V465" i="4"/>
  <c r="W465" i="4"/>
  <c r="A466" i="4"/>
  <c r="C466" i="4" s="1"/>
  <c r="B466" i="4"/>
  <c r="D466" i="4"/>
  <c r="E466" i="4"/>
  <c r="L466" i="4"/>
  <c r="M466" i="4"/>
  <c r="N466" i="4"/>
  <c r="S466" i="4"/>
  <c r="T466" i="4"/>
  <c r="U466" i="4"/>
  <c r="V466" i="4"/>
  <c r="W466" i="4"/>
  <c r="A467" i="4"/>
  <c r="C467" i="4" s="1"/>
  <c r="B467" i="4"/>
  <c r="D467" i="4"/>
  <c r="E467" i="4"/>
  <c r="L467" i="4"/>
  <c r="M467" i="4"/>
  <c r="N467" i="4"/>
  <c r="S467" i="4"/>
  <c r="T467" i="4"/>
  <c r="U467" i="4"/>
  <c r="V467" i="4"/>
  <c r="W467" i="4"/>
  <c r="A468" i="4"/>
  <c r="C468" i="4" s="1"/>
  <c r="B468" i="4"/>
  <c r="D468" i="4"/>
  <c r="E468" i="4"/>
  <c r="L468" i="4"/>
  <c r="M468" i="4"/>
  <c r="N468" i="4"/>
  <c r="S468" i="4"/>
  <c r="T468" i="4"/>
  <c r="U468" i="4"/>
  <c r="V468" i="4"/>
  <c r="W468" i="4"/>
  <c r="A469" i="4"/>
  <c r="C469" i="4" s="1"/>
  <c r="B469" i="4"/>
  <c r="D469" i="4"/>
  <c r="E469" i="4"/>
  <c r="L469" i="4"/>
  <c r="M469" i="4"/>
  <c r="N469" i="4"/>
  <c r="S469" i="4"/>
  <c r="T469" i="4"/>
  <c r="U469" i="4"/>
  <c r="V469" i="4"/>
  <c r="W469" i="4"/>
  <c r="A470" i="4"/>
  <c r="C470" i="4" s="1"/>
  <c r="B470" i="4"/>
  <c r="D470" i="4"/>
  <c r="E470" i="4"/>
  <c r="L470" i="4"/>
  <c r="M470" i="4"/>
  <c r="N470" i="4"/>
  <c r="S470" i="4"/>
  <c r="T470" i="4"/>
  <c r="U470" i="4"/>
  <c r="V470" i="4"/>
  <c r="W470" i="4"/>
  <c r="A471" i="4"/>
  <c r="C471" i="4" s="1"/>
  <c r="B471" i="4"/>
  <c r="D471" i="4"/>
  <c r="E471" i="4"/>
  <c r="L471" i="4"/>
  <c r="M471" i="4"/>
  <c r="N471" i="4"/>
  <c r="S471" i="4"/>
  <c r="T471" i="4"/>
  <c r="U471" i="4"/>
  <c r="V471" i="4"/>
  <c r="W471" i="4"/>
  <c r="A472" i="4"/>
  <c r="C472" i="4" s="1"/>
  <c r="B472" i="4"/>
  <c r="D472" i="4"/>
  <c r="E472" i="4"/>
  <c r="L472" i="4"/>
  <c r="M472" i="4"/>
  <c r="N472" i="4"/>
  <c r="S472" i="4"/>
  <c r="T472" i="4"/>
  <c r="U472" i="4"/>
  <c r="V472" i="4"/>
  <c r="W472" i="4"/>
  <c r="A473" i="4"/>
  <c r="C473" i="4" s="1"/>
  <c r="B473" i="4"/>
  <c r="D473" i="4"/>
  <c r="E473" i="4"/>
  <c r="L473" i="4"/>
  <c r="M473" i="4"/>
  <c r="N473" i="4"/>
  <c r="S473" i="4"/>
  <c r="T473" i="4"/>
  <c r="U473" i="4"/>
  <c r="V473" i="4"/>
  <c r="W473" i="4"/>
  <c r="A474" i="4"/>
  <c r="C474" i="4" s="1"/>
  <c r="B474" i="4"/>
  <c r="D474" i="4"/>
  <c r="E474" i="4"/>
  <c r="L474" i="4"/>
  <c r="M474" i="4"/>
  <c r="N474" i="4"/>
  <c r="S474" i="4"/>
  <c r="T474" i="4"/>
  <c r="U474" i="4"/>
  <c r="V474" i="4"/>
  <c r="W474" i="4"/>
  <c r="A475" i="4"/>
  <c r="C475" i="4" s="1"/>
  <c r="B475" i="4"/>
  <c r="D475" i="4"/>
  <c r="E475" i="4"/>
  <c r="L475" i="4"/>
  <c r="M475" i="4"/>
  <c r="N475" i="4"/>
  <c r="S475" i="4"/>
  <c r="T475" i="4"/>
  <c r="U475" i="4"/>
  <c r="V475" i="4"/>
  <c r="W475" i="4"/>
  <c r="A476" i="4"/>
  <c r="C476" i="4" s="1"/>
  <c r="B476" i="4"/>
  <c r="D476" i="4"/>
  <c r="E476" i="4"/>
  <c r="L476" i="4"/>
  <c r="M476" i="4"/>
  <c r="N476" i="4"/>
  <c r="S476" i="4"/>
  <c r="T476" i="4"/>
  <c r="U476" i="4"/>
  <c r="V476" i="4"/>
  <c r="W476" i="4"/>
  <c r="A477" i="4"/>
  <c r="C477" i="4" s="1"/>
  <c r="B477" i="4"/>
  <c r="D477" i="4"/>
  <c r="E477" i="4"/>
  <c r="L477" i="4"/>
  <c r="M477" i="4"/>
  <c r="N477" i="4"/>
  <c r="S477" i="4"/>
  <c r="T477" i="4"/>
  <c r="U477" i="4"/>
  <c r="V477" i="4"/>
  <c r="W477" i="4"/>
  <c r="A478" i="4"/>
  <c r="C478" i="4" s="1"/>
  <c r="B478" i="4"/>
  <c r="D478" i="4"/>
  <c r="E478" i="4"/>
  <c r="L478" i="4"/>
  <c r="M478" i="4"/>
  <c r="N478" i="4"/>
  <c r="S478" i="4"/>
  <c r="T478" i="4"/>
  <c r="U478" i="4"/>
  <c r="V478" i="4"/>
  <c r="W478" i="4"/>
  <c r="A479" i="4"/>
  <c r="C479" i="4" s="1"/>
  <c r="B479" i="4"/>
  <c r="D479" i="4"/>
  <c r="E479" i="4"/>
  <c r="L479" i="4"/>
  <c r="M479" i="4"/>
  <c r="N479" i="4"/>
  <c r="S479" i="4"/>
  <c r="T479" i="4"/>
  <c r="U479" i="4"/>
  <c r="V479" i="4"/>
  <c r="W479" i="4"/>
  <c r="A480" i="4"/>
  <c r="C480" i="4" s="1"/>
  <c r="B480" i="4"/>
  <c r="D480" i="4"/>
  <c r="E480" i="4"/>
  <c r="L480" i="4"/>
  <c r="M480" i="4"/>
  <c r="N480" i="4"/>
  <c r="S480" i="4"/>
  <c r="T480" i="4"/>
  <c r="U480" i="4"/>
  <c r="V480" i="4"/>
  <c r="W480" i="4"/>
  <c r="A481" i="4"/>
  <c r="C481" i="4" s="1"/>
  <c r="B481" i="4"/>
  <c r="D481" i="4"/>
  <c r="E481" i="4"/>
  <c r="L481" i="4"/>
  <c r="M481" i="4"/>
  <c r="N481" i="4"/>
  <c r="S481" i="4"/>
  <c r="T481" i="4"/>
  <c r="U481" i="4"/>
  <c r="V481" i="4"/>
  <c r="W481" i="4"/>
  <c r="A482" i="4"/>
  <c r="C482" i="4" s="1"/>
  <c r="B482" i="4"/>
  <c r="D482" i="4"/>
  <c r="E482" i="4"/>
  <c r="L482" i="4"/>
  <c r="M482" i="4"/>
  <c r="N482" i="4"/>
  <c r="S482" i="4"/>
  <c r="T482" i="4"/>
  <c r="U482" i="4"/>
  <c r="V482" i="4"/>
  <c r="W482" i="4"/>
  <c r="A483" i="4"/>
  <c r="C483" i="4" s="1"/>
  <c r="B483" i="4"/>
  <c r="D483" i="4"/>
  <c r="E483" i="4"/>
  <c r="L483" i="4"/>
  <c r="M483" i="4"/>
  <c r="N483" i="4"/>
  <c r="S483" i="4"/>
  <c r="T483" i="4"/>
  <c r="U483" i="4"/>
  <c r="V483" i="4"/>
  <c r="W483" i="4"/>
  <c r="A484" i="4"/>
  <c r="C484" i="4" s="1"/>
  <c r="B484" i="4"/>
  <c r="D484" i="4"/>
  <c r="E484" i="4"/>
  <c r="L484" i="4"/>
  <c r="M484" i="4"/>
  <c r="N484" i="4"/>
  <c r="S484" i="4"/>
  <c r="T484" i="4"/>
  <c r="U484" i="4"/>
  <c r="V484" i="4"/>
  <c r="W484" i="4"/>
  <c r="A485" i="4"/>
  <c r="C485" i="4" s="1"/>
  <c r="B485" i="4"/>
  <c r="D485" i="4"/>
  <c r="E485" i="4"/>
  <c r="L485" i="4"/>
  <c r="M485" i="4"/>
  <c r="N485" i="4"/>
  <c r="S485" i="4"/>
  <c r="T485" i="4"/>
  <c r="U485" i="4"/>
  <c r="V485" i="4"/>
  <c r="W485" i="4"/>
  <c r="A486" i="4"/>
  <c r="C486" i="4" s="1"/>
  <c r="B486" i="4"/>
  <c r="D486" i="4"/>
  <c r="E486" i="4"/>
  <c r="L486" i="4"/>
  <c r="M486" i="4"/>
  <c r="N486" i="4"/>
  <c r="S486" i="4"/>
  <c r="T486" i="4"/>
  <c r="U486" i="4"/>
  <c r="V486" i="4"/>
  <c r="W486" i="4"/>
  <c r="A487" i="4"/>
  <c r="C487" i="4" s="1"/>
  <c r="B487" i="4"/>
  <c r="D487" i="4"/>
  <c r="E487" i="4"/>
  <c r="L487" i="4"/>
  <c r="M487" i="4"/>
  <c r="N487" i="4"/>
  <c r="S487" i="4"/>
  <c r="T487" i="4"/>
  <c r="U487" i="4"/>
  <c r="V487" i="4"/>
  <c r="W487" i="4"/>
  <c r="A488" i="4"/>
  <c r="C488" i="4" s="1"/>
  <c r="B488" i="4"/>
  <c r="D488" i="4"/>
  <c r="E488" i="4"/>
  <c r="L488" i="4"/>
  <c r="M488" i="4"/>
  <c r="N488" i="4"/>
  <c r="S488" i="4"/>
  <c r="T488" i="4"/>
  <c r="U488" i="4"/>
  <c r="V488" i="4"/>
  <c r="W488" i="4"/>
  <c r="A489" i="4"/>
  <c r="C489" i="4" s="1"/>
  <c r="B489" i="4"/>
  <c r="D489" i="4"/>
  <c r="E489" i="4"/>
  <c r="L489" i="4"/>
  <c r="M489" i="4"/>
  <c r="N489" i="4"/>
  <c r="S489" i="4"/>
  <c r="T489" i="4"/>
  <c r="U489" i="4"/>
  <c r="V489" i="4"/>
  <c r="W489" i="4"/>
  <c r="A490" i="4"/>
  <c r="C490" i="4" s="1"/>
  <c r="B490" i="4"/>
  <c r="D490" i="4"/>
  <c r="E490" i="4"/>
  <c r="L490" i="4"/>
  <c r="M490" i="4"/>
  <c r="N490" i="4"/>
  <c r="S490" i="4"/>
  <c r="T490" i="4"/>
  <c r="U490" i="4"/>
  <c r="V490" i="4"/>
  <c r="W490" i="4"/>
  <c r="A491" i="4"/>
  <c r="C491" i="4" s="1"/>
  <c r="B491" i="4"/>
  <c r="D491" i="4"/>
  <c r="E491" i="4"/>
  <c r="L491" i="4"/>
  <c r="M491" i="4"/>
  <c r="N491" i="4"/>
  <c r="S491" i="4"/>
  <c r="T491" i="4"/>
  <c r="U491" i="4"/>
  <c r="V491" i="4"/>
  <c r="W491" i="4"/>
  <c r="A492" i="4"/>
  <c r="C492" i="4" s="1"/>
  <c r="B492" i="4"/>
  <c r="D492" i="4"/>
  <c r="E492" i="4"/>
  <c r="L492" i="4"/>
  <c r="M492" i="4"/>
  <c r="N492" i="4"/>
  <c r="S492" i="4"/>
  <c r="T492" i="4"/>
  <c r="U492" i="4"/>
  <c r="V492" i="4"/>
  <c r="W492" i="4"/>
  <c r="A493" i="4"/>
  <c r="C493" i="4" s="1"/>
  <c r="B493" i="4"/>
  <c r="D493" i="4"/>
  <c r="E493" i="4"/>
  <c r="L493" i="4"/>
  <c r="M493" i="4"/>
  <c r="N493" i="4"/>
  <c r="S493" i="4"/>
  <c r="T493" i="4"/>
  <c r="U493" i="4"/>
  <c r="V493" i="4"/>
  <c r="W493" i="4"/>
  <c r="A494" i="4"/>
  <c r="C494" i="4" s="1"/>
  <c r="B494" i="4"/>
  <c r="D494" i="4"/>
  <c r="E494" i="4"/>
  <c r="L494" i="4"/>
  <c r="M494" i="4"/>
  <c r="N494" i="4"/>
  <c r="S494" i="4"/>
  <c r="T494" i="4"/>
  <c r="U494" i="4"/>
  <c r="V494" i="4"/>
  <c r="W494" i="4"/>
  <c r="A495" i="4"/>
  <c r="C495" i="4" s="1"/>
  <c r="B495" i="4"/>
  <c r="D495" i="4"/>
  <c r="E495" i="4"/>
  <c r="L495" i="4"/>
  <c r="M495" i="4"/>
  <c r="N495" i="4"/>
  <c r="S495" i="4"/>
  <c r="T495" i="4"/>
  <c r="U495" i="4"/>
  <c r="V495" i="4"/>
  <c r="W495" i="4"/>
  <c r="A496" i="4"/>
  <c r="C496" i="4" s="1"/>
  <c r="B496" i="4"/>
  <c r="D496" i="4"/>
  <c r="E496" i="4"/>
  <c r="L496" i="4"/>
  <c r="M496" i="4"/>
  <c r="N496" i="4"/>
  <c r="S496" i="4"/>
  <c r="T496" i="4"/>
  <c r="U496" i="4"/>
  <c r="V496" i="4"/>
  <c r="W496" i="4"/>
  <c r="A497" i="4"/>
  <c r="C497" i="4" s="1"/>
  <c r="B497" i="4"/>
  <c r="D497" i="4"/>
  <c r="E497" i="4"/>
  <c r="L497" i="4"/>
  <c r="M497" i="4"/>
  <c r="N497" i="4"/>
  <c r="S497" i="4"/>
  <c r="T497" i="4"/>
  <c r="U497" i="4"/>
  <c r="V497" i="4"/>
  <c r="W497" i="4"/>
  <c r="A498" i="4"/>
  <c r="C498" i="4" s="1"/>
  <c r="B498" i="4"/>
  <c r="D498" i="4"/>
  <c r="E498" i="4"/>
  <c r="L498" i="4"/>
  <c r="M498" i="4"/>
  <c r="N498" i="4"/>
  <c r="S498" i="4"/>
  <c r="T498" i="4"/>
  <c r="U498" i="4"/>
  <c r="V498" i="4"/>
  <c r="W498" i="4"/>
  <c r="A499" i="4"/>
  <c r="C499" i="4" s="1"/>
  <c r="B499" i="4"/>
  <c r="D499" i="4"/>
  <c r="E499" i="4"/>
  <c r="L499" i="4"/>
  <c r="M499" i="4"/>
  <c r="N499" i="4"/>
  <c r="S499" i="4"/>
  <c r="T499" i="4"/>
  <c r="U499" i="4"/>
  <c r="V499" i="4"/>
  <c r="W499" i="4"/>
  <c r="A500" i="4"/>
  <c r="C500" i="4" s="1"/>
  <c r="B500" i="4"/>
  <c r="D500" i="4"/>
  <c r="E500" i="4"/>
  <c r="L500" i="4"/>
  <c r="M500" i="4"/>
  <c r="N500" i="4"/>
  <c r="S500" i="4"/>
  <c r="T500" i="4"/>
  <c r="U500" i="4"/>
  <c r="V500" i="4"/>
  <c r="W500" i="4"/>
  <c r="A501" i="4"/>
  <c r="C501" i="4" s="1"/>
  <c r="B501" i="4"/>
  <c r="D501" i="4"/>
  <c r="E501" i="4"/>
  <c r="L501" i="4"/>
  <c r="M501" i="4"/>
  <c r="N501" i="4"/>
  <c r="S501" i="4"/>
  <c r="T501" i="4"/>
  <c r="U501" i="4"/>
  <c r="V501" i="4"/>
  <c r="W501" i="4"/>
  <c r="A502" i="4"/>
  <c r="C502" i="4" s="1"/>
  <c r="B502" i="4"/>
  <c r="D502" i="4"/>
  <c r="E502" i="4"/>
  <c r="L502" i="4"/>
  <c r="M502" i="4"/>
  <c r="N502" i="4"/>
  <c r="S502" i="4"/>
  <c r="T502" i="4"/>
  <c r="U502" i="4"/>
  <c r="V502" i="4"/>
  <c r="W502" i="4"/>
  <c r="A503" i="4"/>
  <c r="C503" i="4" s="1"/>
  <c r="B503" i="4"/>
  <c r="D503" i="4"/>
  <c r="E503" i="4"/>
  <c r="L503" i="4"/>
  <c r="M503" i="4"/>
  <c r="N503" i="4"/>
  <c r="S503" i="4"/>
  <c r="T503" i="4"/>
  <c r="U503" i="4"/>
  <c r="V503" i="4"/>
  <c r="W503" i="4"/>
  <c r="A504" i="4"/>
  <c r="C504" i="4" s="1"/>
  <c r="B504" i="4"/>
  <c r="D504" i="4"/>
  <c r="E504" i="4"/>
  <c r="L504" i="4"/>
  <c r="M504" i="4"/>
  <c r="N504" i="4"/>
  <c r="S504" i="4"/>
  <c r="T504" i="4"/>
  <c r="U504" i="4"/>
  <c r="V504" i="4"/>
  <c r="W504" i="4"/>
  <c r="A505" i="4"/>
  <c r="C505" i="4" s="1"/>
  <c r="B505" i="4"/>
  <c r="D505" i="4"/>
  <c r="E505" i="4"/>
  <c r="L505" i="4"/>
  <c r="M505" i="4"/>
  <c r="N505" i="4"/>
  <c r="S505" i="4"/>
  <c r="T505" i="4"/>
  <c r="U505" i="4"/>
  <c r="V505" i="4"/>
  <c r="W505" i="4"/>
  <c r="A506" i="4"/>
  <c r="C506" i="4" s="1"/>
  <c r="B506" i="4"/>
  <c r="D506" i="4"/>
  <c r="E506" i="4"/>
  <c r="L506" i="4"/>
  <c r="M506" i="4"/>
  <c r="N506" i="4"/>
  <c r="S506" i="4"/>
  <c r="T506" i="4"/>
  <c r="U506" i="4"/>
  <c r="V506" i="4"/>
  <c r="W506" i="4"/>
  <c r="A507" i="4"/>
  <c r="C507" i="4" s="1"/>
  <c r="B507" i="4"/>
  <c r="D507" i="4"/>
  <c r="E507" i="4"/>
  <c r="L507" i="4"/>
  <c r="M507" i="4"/>
  <c r="N507" i="4"/>
  <c r="S507" i="4"/>
  <c r="T507" i="4"/>
  <c r="U507" i="4"/>
  <c r="V507" i="4"/>
  <c r="W507" i="4"/>
  <c r="A508" i="4"/>
  <c r="C508" i="4" s="1"/>
  <c r="B508" i="4"/>
  <c r="D508" i="4"/>
  <c r="E508" i="4"/>
  <c r="L508" i="4"/>
  <c r="M508" i="4"/>
  <c r="N508" i="4"/>
  <c r="S508" i="4"/>
  <c r="T508" i="4"/>
  <c r="U508" i="4"/>
  <c r="V508" i="4"/>
  <c r="W508" i="4"/>
  <c r="A509" i="4"/>
  <c r="C509" i="4" s="1"/>
  <c r="B509" i="4"/>
  <c r="D509" i="4"/>
  <c r="E509" i="4"/>
  <c r="L509" i="4"/>
  <c r="M509" i="4"/>
  <c r="N509" i="4"/>
  <c r="S509" i="4"/>
  <c r="T509" i="4"/>
  <c r="U509" i="4"/>
  <c r="V509" i="4"/>
  <c r="W509" i="4"/>
  <c r="A510" i="4"/>
  <c r="C510" i="4" s="1"/>
  <c r="B510" i="4"/>
  <c r="D510" i="4"/>
  <c r="E510" i="4"/>
  <c r="L510" i="4"/>
  <c r="M510" i="4"/>
  <c r="N510" i="4"/>
  <c r="S510" i="4"/>
  <c r="T510" i="4"/>
  <c r="U510" i="4"/>
  <c r="V510" i="4"/>
  <c r="W510" i="4"/>
  <c r="A511" i="4"/>
  <c r="C511" i="4" s="1"/>
  <c r="B511" i="4"/>
  <c r="D511" i="4"/>
  <c r="E511" i="4"/>
  <c r="L511" i="4"/>
  <c r="M511" i="4"/>
  <c r="N511" i="4"/>
  <c r="S511" i="4"/>
  <c r="T511" i="4"/>
  <c r="U511" i="4"/>
  <c r="V511" i="4"/>
  <c r="W511" i="4"/>
  <c r="A512" i="4"/>
  <c r="C512" i="4" s="1"/>
  <c r="B512" i="4"/>
  <c r="D512" i="4"/>
  <c r="E512" i="4"/>
  <c r="L512" i="4"/>
  <c r="M512" i="4"/>
  <c r="N512" i="4"/>
  <c r="S512" i="4"/>
  <c r="T512" i="4"/>
  <c r="U512" i="4"/>
  <c r="V512" i="4"/>
  <c r="W512" i="4"/>
  <c r="A513" i="4"/>
  <c r="C513" i="4" s="1"/>
  <c r="B513" i="4"/>
  <c r="D513" i="4"/>
  <c r="E513" i="4"/>
  <c r="L513" i="4"/>
  <c r="M513" i="4"/>
  <c r="N513" i="4"/>
  <c r="S513" i="4"/>
  <c r="T513" i="4"/>
  <c r="U513" i="4"/>
  <c r="V513" i="4"/>
  <c r="W513" i="4"/>
  <c r="A514" i="4"/>
  <c r="C514" i="4" s="1"/>
  <c r="B514" i="4"/>
  <c r="D514" i="4"/>
  <c r="E514" i="4"/>
  <c r="L514" i="4"/>
  <c r="M514" i="4"/>
  <c r="N514" i="4"/>
  <c r="S514" i="4"/>
  <c r="T514" i="4"/>
  <c r="U514" i="4"/>
  <c r="V514" i="4"/>
  <c r="W514" i="4"/>
  <c r="A515" i="4"/>
  <c r="C515" i="4" s="1"/>
  <c r="B515" i="4"/>
  <c r="D515" i="4"/>
  <c r="E515" i="4"/>
  <c r="L515" i="4"/>
  <c r="M515" i="4"/>
  <c r="N515" i="4"/>
  <c r="S515" i="4"/>
  <c r="T515" i="4"/>
  <c r="U515" i="4"/>
  <c r="V515" i="4"/>
  <c r="W515" i="4"/>
  <c r="A516" i="4"/>
  <c r="C516" i="4" s="1"/>
  <c r="B516" i="4"/>
  <c r="D516" i="4"/>
  <c r="E516" i="4"/>
  <c r="L516" i="4"/>
  <c r="M516" i="4"/>
  <c r="N516" i="4"/>
  <c r="S516" i="4"/>
  <c r="T516" i="4"/>
  <c r="U516" i="4"/>
  <c r="V516" i="4"/>
  <c r="W516" i="4"/>
  <c r="A517" i="4"/>
  <c r="C517" i="4" s="1"/>
  <c r="B517" i="4"/>
  <c r="D517" i="4"/>
  <c r="E517" i="4"/>
  <c r="L517" i="4"/>
  <c r="M517" i="4"/>
  <c r="N517" i="4"/>
  <c r="S517" i="4"/>
  <c r="T517" i="4"/>
  <c r="U517" i="4"/>
  <c r="V517" i="4"/>
  <c r="W517" i="4"/>
  <c r="A518" i="4"/>
  <c r="C518" i="4" s="1"/>
  <c r="B518" i="4"/>
  <c r="D518" i="4"/>
  <c r="E518" i="4"/>
  <c r="L518" i="4"/>
  <c r="M518" i="4"/>
  <c r="N518" i="4"/>
  <c r="S518" i="4"/>
  <c r="T518" i="4"/>
  <c r="U518" i="4"/>
  <c r="V518" i="4"/>
  <c r="W518" i="4"/>
  <c r="A519" i="4"/>
  <c r="C519" i="4" s="1"/>
  <c r="B519" i="4"/>
  <c r="D519" i="4"/>
  <c r="E519" i="4"/>
  <c r="L519" i="4"/>
  <c r="M519" i="4"/>
  <c r="N519" i="4"/>
  <c r="S519" i="4"/>
  <c r="T519" i="4"/>
  <c r="U519" i="4"/>
  <c r="V519" i="4"/>
  <c r="W519" i="4"/>
  <c r="A520" i="4"/>
  <c r="C520" i="4" s="1"/>
  <c r="B520" i="4"/>
  <c r="D520" i="4"/>
  <c r="E520" i="4"/>
  <c r="L520" i="4"/>
  <c r="M520" i="4"/>
  <c r="N520" i="4"/>
  <c r="S520" i="4"/>
  <c r="T520" i="4"/>
  <c r="U520" i="4"/>
  <c r="V520" i="4"/>
  <c r="W520" i="4"/>
  <c r="A521" i="4"/>
  <c r="C521" i="4" s="1"/>
  <c r="B521" i="4"/>
  <c r="D521" i="4"/>
  <c r="E521" i="4"/>
  <c r="L521" i="4"/>
  <c r="M521" i="4"/>
  <c r="N521" i="4"/>
  <c r="S521" i="4"/>
  <c r="T521" i="4"/>
  <c r="U521" i="4"/>
  <c r="V521" i="4"/>
  <c r="W521" i="4"/>
  <c r="A522" i="4"/>
  <c r="C522" i="4" s="1"/>
  <c r="B522" i="4"/>
  <c r="D522" i="4"/>
  <c r="E522" i="4"/>
  <c r="L522" i="4"/>
  <c r="M522" i="4"/>
  <c r="N522" i="4"/>
  <c r="S522" i="4"/>
  <c r="T522" i="4"/>
  <c r="U522" i="4"/>
  <c r="V522" i="4"/>
  <c r="W522" i="4"/>
  <c r="A523" i="4"/>
  <c r="C523" i="4" s="1"/>
  <c r="B523" i="4"/>
  <c r="D523" i="4"/>
  <c r="E523" i="4"/>
  <c r="L523" i="4"/>
  <c r="M523" i="4"/>
  <c r="N523" i="4"/>
  <c r="S523" i="4"/>
  <c r="T523" i="4"/>
  <c r="U523" i="4"/>
  <c r="V523" i="4"/>
  <c r="W523" i="4"/>
  <c r="A524" i="4"/>
  <c r="C524" i="4" s="1"/>
  <c r="B524" i="4"/>
  <c r="D524" i="4"/>
  <c r="E524" i="4"/>
  <c r="L524" i="4"/>
  <c r="M524" i="4"/>
  <c r="N524" i="4"/>
  <c r="S524" i="4"/>
  <c r="T524" i="4"/>
  <c r="U524" i="4"/>
  <c r="V524" i="4"/>
  <c r="W524" i="4"/>
  <c r="A525" i="4"/>
  <c r="C525" i="4" s="1"/>
  <c r="B525" i="4"/>
  <c r="D525" i="4"/>
  <c r="E525" i="4"/>
  <c r="L525" i="4"/>
  <c r="M525" i="4"/>
  <c r="N525" i="4"/>
  <c r="S525" i="4"/>
  <c r="T525" i="4"/>
  <c r="U525" i="4"/>
  <c r="V525" i="4"/>
  <c r="W525" i="4"/>
  <c r="A526" i="4"/>
  <c r="C526" i="4" s="1"/>
  <c r="B526" i="4"/>
  <c r="D526" i="4"/>
  <c r="E526" i="4"/>
  <c r="L526" i="4"/>
  <c r="M526" i="4"/>
  <c r="N526" i="4"/>
  <c r="S526" i="4"/>
  <c r="T526" i="4"/>
  <c r="U526" i="4"/>
  <c r="V526" i="4"/>
  <c r="W526" i="4"/>
  <c r="A527" i="4"/>
  <c r="C527" i="4" s="1"/>
  <c r="B527" i="4"/>
  <c r="D527" i="4"/>
  <c r="E527" i="4"/>
  <c r="L527" i="4"/>
  <c r="M527" i="4"/>
  <c r="N527" i="4"/>
  <c r="S527" i="4"/>
  <c r="T527" i="4"/>
  <c r="U527" i="4"/>
  <c r="V527" i="4"/>
  <c r="W527" i="4"/>
  <c r="A528" i="4"/>
  <c r="C528" i="4" s="1"/>
  <c r="B528" i="4"/>
  <c r="D528" i="4"/>
  <c r="E528" i="4"/>
  <c r="L528" i="4"/>
  <c r="M528" i="4"/>
  <c r="N528" i="4"/>
  <c r="S528" i="4"/>
  <c r="T528" i="4"/>
  <c r="U528" i="4"/>
  <c r="V528" i="4"/>
  <c r="W528" i="4"/>
  <c r="A529" i="4"/>
  <c r="C529" i="4" s="1"/>
  <c r="B529" i="4"/>
  <c r="D529" i="4"/>
  <c r="E529" i="4"/>
  <c r="L529" i="4"/>
  <c r="M529" i="4"/>
  <c r="N529" i="4"/>
  <c r="S529" i="4"/>
  <c r="T529" i="4"/>
  <c r="U529" i="4"/>
  <c r="V529" i="4"/>
  <c r="W529" i="4"/>
  <c r="A530" i="4"/>
  <c r="C530" i="4" s="1"/>
  <c r="B530" i="4"/>
  <c r="D530" i="4"/>
  <c r="E530" i="4"/>
  <c r="L530" i="4"/>
  <c r="M530" i="4"/>
  <c r="N530" i="4"/>
  <c r="S530" i="4"/>
  <c r="T530" i="4"/>
  <c r="U530" i="4"/>
  <c r="V530" i="4"/>
  <c r="W530" i="4"/>
  <c r="A531" i="4"/>
  <c r="C531" i="4" s="1"/>
  <c r="B531" i="4"/>
  <c r="D531" i="4"/>
  <c r="E531" i="4"/>
  <c r="L531" i="4"/>
  <c r="M531" i="4"/>
  <c r="N531" i="4"/>
  <c r="S531" i="4"/>
  <c r="T531" i="4"/>
  <c r="U531" i="4"/>
  <c r="V531" i="4"/>
  <c r="W531" i="4"/>
  <c r="A532" i="4"/>
  <c r="C532" i="4" s="1"/>
  <c r="B532" i="4"/>
  <c r="D532" i="4"/>
  <c r="E532" i="4"/>
  <c r="L532" i="4"/>
  <c r="M532" i="4"/>
  <c r="N532" i="4"/>
  <c r="S532" i="4"/>
  <c r="T532" i="4"/>
  <c r="U532" i="4"/>
  <c r="V532" i="4"/>
  <c r="W532" i="4"/>
  <c r="A533" i="4"/>
  <c r="C533" i="4" s="1"/>
  <c r="B533" i="4"/>
  <c r="D533" i="4"/>
  <c r="E533" i="4"/>
  <c r="L533" i="4"/>
  <c r="M533" i="4"/>
  <c r="N533" i="4"/>
  <c r="S533" i="4"/>
  <c r="T533" i="4"/>
  <c r="U533" i="4"/>
  <c r="V533" i="4"/>
  <c r="W533" i="4"/>
  <c r="A534" i="4"/>
  <c r="C534" i="4" s="1"/>
  <c r="B534" i="4"/>
  <c r="D534" i="4"/>
  <c r="E534" i="4"/>
  <c r="L534" i="4"/>
  <c r="M534" i="4"/>
  <c r="N534" i="4"/>
  <c r="S534" i="4"/>
  <c r="T534" i="4"/>
  <c r="U534" i="4"/>
  <c r="V534" i="4"/>
  <c r="W534" i="4"/>
  <c r="A535" i="4"/>
  <c r="C535" i="4" s="1"/>
  <c r="B535" i="4"/>
  <c r="D535" i="4"/>
  <c r="E535" i="4"/>
  <c r="L535" i="4"/>
  <c r="M535" i="4"/>
  <c r="N535" i="4"/>
  <c r="S535" i="4"/>
  <c r="T535" i="4"/>
  <c r="U535" i="4"/>
  <c r="V535" i="4"/>
  <c r="W535" i="4"/>
  <c r="A536" i="4"/>
  <c r="C536" i="4" s="1"/>
  <c r="B536" i="4"/>
  <c r="D536" i="4"/>
  <c r="E536" i="4"/>
  <c r="L536" i="4"/>
  <c r="M536" i="4"/>
  <c r="N536" i="4"/>
  <c r="S536" i="4"/>
  <c r="T536" i="4"/>
  <c r="U536" i="4"/>
  <c r="V536" i="4"/>
  <c r="W536" i="4"/>
  <c r="A537" i="4"/>
  <c r="C537" i="4" s="1"/>
  <c r="B537" i="4"/>
  <c r="D537" i="4"/>
  <c r="E537" i="4"/>
  <c r="L537" i="4"/>
  <c r="M537" i="4"/>
  <c r="N537" i="4"/>
  <c r="S537" i="4"/>
  <c r="T537" i="4"/>
  <c r="U537" i="4"/>
  <c r="V537" i="4"/>
  <c r="W537" i="4"/>
  <c r="A538" i="4"/>
  <c r="C538" i="4" s="1"/>
  <c r="B538" i="4"/>
  <c r="D538" i="4"/>
  <c r="E538" i="4"/>
  <c r="L538" i="4"/>
  <c r="M538" i="4"/>
  <c r="N538" i="4"/>
  <c r="S538" i="4"/>
  <c r="T538" i="4"/>
  <c r="U538" i="4"/>
  <c r="V538" i="4"/>
  <c r="W538" i="4"/>
  <c r="A539" i="4"/>
  <c r="C539" i="4" s="1"/>
  <c r="B539" i="4"/>
  <c r="D539" i="4"/>
  <c r="E539" i="4"/>
  <c r="L539" i="4"/>
  <c r="M539" i="4"/>
  <c r="N539" i="4"/>
  <c r="S539" i="4"/>
  <c r="T539" i="4"/>
  <c r="U539" i="4"/>
  <c r="V539" i="4"/>
  <c r="W539" i="4"/>
  <c r="A540" i="4"/>
  <c r="C540" i="4" s="1"/>
  <c r="B540" i="4"/>
  <c r="D540" i="4"/>
  <c r="E540" i="4"/>
  <c r="L540" i="4"/>
  <c r="M540" i="4"/>
  <c r="N540" i="4"/>
  <c r="S540" i="4"/>
  <c r="T540" i="4"/>
  <c r="U540" i="4"/>
  <c r="V540" i="4"/>
  <c r="W540" i="4"/>
  <c r="A541" i="4"/>
  <c r="C541" i="4" s="1"/>
  <c r="B541" i="4"/>
  <c r="D541" i="4"/>
  <c r="E541" i="4"/>
  <c r="L541" i="4"/>
  <c r="M541" i="4"/>
  <c r="N541" i="4"/>
  <c r="S541" i="4"/>
  <c r="T541" i="4"/>
  <c r="U541" i="4"/>
  <c r="V541" i="4"/>
  <c r="W541" i="4"/>
  <c r="A542" i="4"/>
  <c r="C542" i="4" s="1"/>
  <c r="B542" i="4"/>
  <c r="D542" i="4"/>
  <c r="E542" i="4"/>
  <c r="L542" i="4"/>
  <c r="M542" i="4"/>
  <c r="N542" i="4"/>
  <c r="S542" i="4"/>
  <c r="T542" i="4"/>
  <c r="U542" i="4"/>
  <c r="V542" i="4"/>
  <c r="W542" i="4"/>
  <c r="A543" i="4"/>
  <c r="C543" i="4" s="1"/>
  <c r="B543" i="4"/>
  <c r="D543" i="4"/>
  <c r="E543" i="4"/>
  <c r="L543" i="4"/>
  <c r="M543" i="4"/>
  <c r="N543" i="4"/>
  <c r="S543" i="4"/>
  <c r="T543" i="4"/>
  <c r="U543" i="4"/>
  <c r="V543" i="4"/>
  <c r="W543" i="4"/>
  <c r="A544" i="4"/>
  <c r="C544" i="4" s="1"/>
  <c r="B544" i="4"/>
  <c r="D544" i="4"/>
  <c r="E544" i="4"/>
  <c r="L544" i="4"/>
  <c r="M544" i="4"/>
  <c r="N544" i="4"/>
  <c r="S544" i="4"/>
  <c r="T544" i="4"/>
  <c r="U544" i="4"/>
  <c r="V544" i="4"/>
  <c r="W544" i="4"/>
  <c r="A545" i="4"/>
  <c r="C545" i="4" s="1"/>
  <c r="B545" i="4"/>
  <c r="D545" i="4"/>
  <c r="E545" i="4"/>
  <c r="L545" i="4"/>
  <c r="M545" i="4"/>
  <c r="N545" i="4"/>
  <c r="S545" i="4"/>
  <c r="T545" i="4"/>
  <c r="U545" i="4"/>
  <c r="V545" i="4"/>
  <c r="W545" i="4"/>
  <c r="A546" i="4"/>
  <c r="C546" i="4" s="1"/>
  <c r="B546" i="4"/>
  <c r="D546" i="4"/>
  <c r="E546" i="4"/>
  <c r="L546" i="4"/>
  <c r="M546" i="4"/>
  <c r="N546" i="4"/>
  <c r="S546" i="4"/>
  <c r="T546" i="4"/>
  <c r="U546" i="4"/>
  <c r="V546" i="4"/>
  <c r="W546" i="4"/>
  <c r="A547" i="4"/>
  <c r="C547" i="4" s="1"/>
  <c r="B547" i="4"/>
  <c r="D547" i="4"/>
  <c r="E547" i="4"/>
  <c r="L547" i="4"/>
  <c r="M547" i="4"/>
  <c r="N547" i="4"/>
  <c r="S547" i="4"/>
  <c r="T547" i="4"/>
  <c r="U547" i="4"/>
  <c r="V547" i="4"/>
  <c r="W547" i="4"/>
  <c r="A548" i="4"/>
  <c r="C548" i="4" s="1"/>
  <c r="B548" i="4"/>
  <c r="D548" i="4"/>
  <c r="E548" i="4"/>
  <c r="L548" i="4"/>
  <c r="M548" i="4"/>
  <c r="N548" i="4"/>
  <c r="S548" i="4"/>
  <c r="T548" i="4"/>
  <c r="U548" i="4"/>
  <c r="V548" i="4"/>
  <c r="W548" i="4"/>
  <c r="A549" i="4"/>
  <c r="C549" i="4" s="1"/>
  <c r="B549" i="4"/>
  <c r="D549" i="4"/>
  <c r="E549" i="4"/>
  <c r="L549" i="4"/>
  <c r="M549" i="4"/>
  <c r="N549" i="4"/>
  <c r="S549" i="4"/>
  <c r="T549" i="4"/>
  <c r="U549" i="4"/>
  <c r="V549" i="4"/>
  <c r="W549" i="4"/>
  <c r="A550" i="4"/>
  <c r="C550" i="4" s="1"/>
  <c r="B550" i="4"/>
  <c r="D550" i="4"/>
  <c r="E550" i="4"/>
  <c r="L550" i="4"/>
  <c r="M550" i="4"/>
  <c r="N550" i="4"/>
  <c r="S550" i="4"/>
  <c r="T550" i="4"/>
  <c r="U550" i="4"/>
  <c r="V550" i="4"/>
  <c r="W550" i="4"/>
  <c r="A551" i="4"/>
  <c r="C551" i="4" s="1"/>
  <c r="B551" i="4"/>
  <c r="D551" i="4"/>
  <c r="E551" i="4"/>
  <c r="L551" i="4"/>
  <c r="M551" i="4"/>
  <c r="N551" i="4"/>
  <c r="S551" i="4"/>
  <c r="T551" i="4"/>
  <c r="U551" i="4"/>
  <c r="V551" i="4"/>
  <c r="W551" i="4"/>
  <c r="A552" i="4"/>
  <c r="C552" i="4" s="1"/>
  <c r="B552" i="4"/>
  <c r="D552" i="4"/>
  <c r="E552" i="4"/>
  <c r="L552" i="4"/>
  <c r="M552" i="4"/>
  <c r="N552" i="4"/>
  <c r="S552" i="4"/>
  <c r="T552" i="4"/>
  <c r="U552" i="4"/>
  <c r="V552" i="4"/>
  <c r="W552" i="4"/>
  <c r="A553" i="4"/>
  <c r="C553" i="4" s="1"/>
  <c r="B553" i="4"/>
  <c r="D553" i="4"/>
  <c r="E553" i="4"/>
  <c r="L553" i="4"/>
  <c r="M553" i="4"/>
  <c r="N553" i="4"/>
  <c r="S553" i="4"/>
  <c r="T553" i="4"/>
  <c r="U553" i="4"/>
  <c r="V553" i="4"/>
  <c r="W553" i="4"/>
  <c r="A554" i="4"/>
  <c r="C554" i="4" s="1"/>
  <c r="B554" i="4"/>
  <c r="D554" i="4"/>
  <c r="E554" i="4"/>
  <c r="L554" i="4"/>
  <c r="M554" i="4"/>
  <c r="N554" i="4"/>
  <c r="S554" i="4"/>
  <c r="T554" i="4"/>
  <c r="U554" i="4"/>
  <c r="V554" i="4"/>
  <c r="W554" i="4"/>
  <c r="A555" i="4"/>
  <c r="C555" i="4" s="1"/>
  <c r="B555" i="4"/>
  <c r="D555" i="4"/>
  <c r="E555" i="4"/>
  <c r="L555" i="4"/>
  <c r="M555" i="4"/>
  <c r="N555" i="4"/>
  <c r="S555" i="4"/>
  <c r="T555" i="4"/>
  <c r="U555" i="4"/>
  <c r="V555" i="4"/>
  <c r="W555" i="4"/>
  <c r="A556" i="4"/>
  <c r="C556" i="4" s="1"/>
  <c r="B556" i="4"/>
  <c r="D556" i="4"/>
  <c r="E556" i="4"/>
  <c r="L556" i="4"/>
  <c r="M556" i="4"/>
  <c r="N556" i="4"/>
  <c r="S556" i="4"/>
  <c r="T556" i="4"/>
  <c r="U556" i="4"/>
  <c r="V556" i="4"/>
  <c r="W556" i="4"/>
  <c r="A557" i="4"/>
  <c r="C557" i="4" s="1"/>
  <c r="B557" i="4"/>
  <c r="D557" i="4"/>
  <c r="E557" i="4"/>
  <c r="L557" i="4"/>
  <c r="M557" i="4"/>
  <c r="N557" i="4"/>
  <c r="S557" i="4"/>
  <c r="T557" i="4"/>
  <c r="U557" i="4"/>
  <c r="V557" i="4"/>
  <c r="W557" i="4"/>
  <c r="A558" i="4"/>
  <c r="C558" i="4" s="1"/>
  <c r="B558" i="4"/>
  <c r="D558" i="4"/>
  <c r="E558" i="4"/>
  <c r="L558" i="4"/>
  <c r="M558" i="4"/>
  <c r="N558" i="4"/>
  <c r="S558" i="4"/>
  <c r="T558" i="4"/>
  <c r="U558" i="4"/>
  <c r="V558" i="4"/>
  <c r="W558" i="4"/>
  <c r="A559" i="4"/>
  <c r="C559" i="4" s="1"/>
  <c r="B559" i="4"/>
  <c r="D559" i="4"/>
  <c r="E559" i="4"/>
  <c r="L559" i="4"/>
  <c r="M559" i="4"/>
  <c r="N559" i="4"/>
  <c r="S559" i="4"/>
  <c r="T559" i="4"/>
  <c r="U559" i="4"/>
  <c r="V559" i="4"/>
  <c r="W559" i="4"/>
  <c r="A560" i="4"/>
  <c r="C560" i="4" s="1"/>
  <c r="B560" i="4"/>
  <c r="D560" i="4"/>
  <c r="E560" i="4"/>
  <c r="L560" i="4"/>
  <c r="M560" i="4"/>
  <c r="N560" i="4"/>
  <c r="S560" i="4"/>
  <c r="T560" i="4"/>
  <c r="U560" i="4"/>
  <c r="V560" i="4"/>
  <c r="W560" i="4"/>
  <c r="A561" i="4"/>
  <c r="C561" i="4" s="1"/>
  <c r="B561" i="4"/>
  <c r="D561" i="4"/>
  <c r="E561" i="4"/>
  <c r="L561" i="4"/>
  <c r="M561" i="4"/>
  <c r="N561" i="4"/>
  <c r="S561" i="4"/>
  <c r="T561" i="4"/>
  <c r="U561" i="4"/>
  <c r="V561" i="4"/>
  <c r="W561" i="4"/>
  <c r="A562" i="4"/>
  <c r="C562" i="4" s="1"/>
  <c r="B562" i="4"/>
  <c r="D562" i="4"/>
  <c r="E562" i="4"/>
  <c r="L562" i="4"/>
  <c r="M562" i="4"/>
  <c r="N562" i="4"/>
  <c r="S562" i="4"/>
  <c r="T562" i="4"/>
  <c r="U562" i="4"/>
  <c r="V562" i="4"/>
  <c r="W562" i="4"/>
  <c r="A563" i="4"/>
  <c r="C563" i="4" s="1"/>
  <c r="B563" i="4"/>
  <c r="D563" i="4"/>
  <c r="E563" i="4"/>
  <c r="L563" i="4"/>
  <c r="M563" i="4"/>
  <c r="N563" i="4"/>
  <c r="S563" i="4"/>
  <c r="T563" i="4"/>
  <c r="U563" i="4"/>
  <c r="V563" i="4"/>
  <c r="W563" i="4"/>
  <c r="A564" i="4"/>
  <c r="C564" i="4" s="1"/>
  <c r="B564" i="4"/>
  <c r="D564" i="4"/>
  <c r="E564" i="4"/>
  <c r="L564" i="4"/>
  <c r="M564" i="4"/>
  <c r="N564" i="4"/>
  <c r="S564" i="4"/>
  <c r="T564" i="4"/>
  <c r="U564" i="4"/>
  <c r="V564" i="4"/>
  <c r="W564" i="4"/>
  <c r="A565" i="4"/>
  <c r="C565" i="4" s="1"/>
  <c r="B565" i="4"/>
  <c r="D565" i="4"/>
  <c r="E565" i="4"/>
  <c r="L565" i="4"/>
  <c r="M565" i="4"/>
  <c r="N565" i="4"/>
  <c r="S565" i="4"/>
  <c r="T565" i="4"/>
  <c r="U565" i="4"/>
  <c r="V565" i="4"/>
  <c r="W565" i="4"/>
  <c r="A566" i="4"/>
  <c r="C566" i="4" s="1"/>
  <c r="B566" i="4"/>
  <c r="D566" i="4"/>
  <c r="E566" i="4"/>
  <c r="L566" i="4"/>
  <c r="M566" i="4"/>
  <c r="N566" i="4"/>
  <c r="S566" i="4"/>
  <c r="T566" i="4"/>
  <c r="U566" i="4"/>
  <c r="V566" i="4"/>
  <c r="W566" i="4"/>
  <c r="A567" i="4"/>
  <c r="C567" i="4" s="1"/>
  <c r="B567" i="4"/>
  <c r="D567" i="4"/>
  <c r="E567" i="4"/>
  <c r="L567" i="4"/>
  <c r="M567" i="4"/>
  <c r="N567" i="4"/>
  <c r="S567" i="4"/>
  <c r="T567" i="4"/>
  <c r="U567" i="4"/>
  <c r="V567" i="4"/>
  <c r="W567" i="4"/>
  <c r="A568" i="4"/>
  <c r="C568" i="4" s="1"/>
  <c r="B568" i="4"/>
  <c r="D568" i="4"/>
  <c r="E568" i="4"/>
  <c r="L568" i="4"/>
  <c r="M568" i="4"/>
  <c r="N568" i="4"/>
  <c r="S568" i="4"/>
  <c r="T568" i="4"/>
  <c r="U568" i="4"/>
  <c r="V568" i="4"/>
  <c r="W568" i="4"/>
  <c r="A569" i="4"/>
  <c r="C569" i="4" s="1"/>
  <c r="B569" i="4"/>
  <c r="D569" i="4"/>
  <c r="E569" i="4"/>
  <c r="L569" i="4"/>
  <c r="M569" i="4"/>
  <c r="N569" i="4"/>
  <c r="S569" i="4"/>
  <c r="T569" i="4"/>
  <c r="U569" i="4"/>
  <c r="V569" i="4"/>
  <c r="W569" i="4"/>
  <c r="A570" i="4"/>
  <c r="C570" i="4" s="1"/>
  <c r="B570" i="4"/>
  <c r="D570" i="4"/>
  <c r="E570" i="4"/>
  <c r="L570" i="4"/>
  <c r="M570" i="4"/>
  <c r="N570" i="4"/>
  <c r="S570" i="4"/>
  <c r="T570" i="4"/>
  <c r="U570" i="4"/>
  <c r="V570" i="4"/>
  <c r="W570" i="4"/>
  <c r="A571" i="4"/>
  <c r="C571" i="4" s="1"/>
  <c r="B571" i="4"/>
  <c r="D571" i="4"/>
  <c r="E571" i="4"/>
  <c r="L571" i="4"/>
  <c r="M571" i="4"/>
  <c r="N571" i="4"/>
  <c r="S571" i="4"/>
  <c r="T571" i="4"/>
  <c r="U571" i="4"/>
  <c r="V571" i="4"/>
  <c r="W571" i="4"/>
  <c r="A572" i="4"/>
  <c r="C572" i="4" s="1"/>
  <c r="B572" i="4"/>
  <c r="D572" i="4"/>
  <c r="E572" i="4"/>
  <c r="L572" i="4"/>
  <c r="M572" i="4"/>
  <c r="N572" i="4"/>
  <c r="S572" i="4"/>
  <c r="T572" i="4"/>
  <c r="U572" i="4"/>
  <c r="V572" i="4"/>
  <c r="W572" i="4"/>
  <c r="A573" i="4"/>
  <c r="C573" i="4" s="1"/>
  <c r="B573" i="4"/>
  <c r="D573" i="4"/>
  <c r="E573" i="4"/>
  <c r="L573" i="4"/>
  <c r="M573" i="4"/>
  <c r="N573" i="4"/>
  <c r="S573" i="4"/>
  <c r="T573" i="4"/>
  <c r="U573" i="4"/>
  <c r="V573" i="4"/>
  <c r="W573" i="4"/>
  <c r="A574" i="4"/>
  <c r="C574" i="4" s="1"/>
  <c r="B574" i="4"/>
  <c r="D574" i="4"/>
  <c r="E574" i="4"/>
  <c r="L574" i="4"/>
  <c r="M574" i="4"/>
  <c r="N574" i="4"/>
  <c r="S574" i="4"/>
  <c r="T574" i="4"/>
  <c r="U574" i="4"/>
  <c r="V574" i="4"/>
  <c r="W574" i="4"/>
  <c r="A575" i="4"/>
  <c r="C575" i="4" s="1"/>
  <c r="B575" i="4"/>
  <c r="D575" i="4"/>
  <c r="E575" i="4"/>
  <c r="L575" i="4"/>
  <c r="M575" i="4"/>
  <c r="N575" i="4"/>
  <c r="S575" i="4"/>
  <c r="T575" i="4"/>
  <c r="U575" i="4"/>
  <c r="V575" i="4"/>
  <c r="W575" i="4"/>
  <c r="A576" i="4"/>
  <c r="C576" i="4" s="1"/>
  <c r="B576" i="4"/>
  <c r="D576" i="4"/>
  <c r="E576" i="4"/>
  <c r="L576" i="4"/>
  <c r="M576" i="4"/>
  <c r="N576" i="4"/>
  <c r="S576" i="4"/>
  <c r="T576" i="4"/>
  <c r="U576" i="4"/>
  <c r="V576" i="4"/>
  <c r="W576" i="4"/>
  <c r="A577" i="4"/>
  <c r="C577" i="4" s="1"/>
  <c r="B577" i="4"/>
  <c r="D577" i="4"/>
  <c r="E577" i="4"/>
  <c r="L577" i="4"/>
  <c r="M577" i="4"/>
  <c r="N577" i="4"/>
  <c r="S577" i="4"/>
  <c r="T577" i="4"/>
  <c r="U577" i="4"/>
  <c r="V577" i="4"/>
  <c r="W577" i="4"/>
  <c r="A578" i="4"/>
  <c r="C578" i="4" s="1"/>
  <c r="B578" i="4"/>
  <c r="D578" i="4"/>
  <c r="E578" i="4"/>
  <c r="L578" i="4"/>
  <c r="M578" i="4"/>
  <c r="N578" i="4"/>
  <c r="S578" i="4"/>
  <c r="T578" i="4"/>
  <c r="U578" i="4"/>
  <c r="V578" i="4"/>
  <c r="W578" i="4"/>
  <c r="A579" i="4"/>
  <c r="C579" i="4" s="1"/>
  <c r="B579" i="4"/>
  <c r="D579" i="4"/>
  <c r="E579" i="4"/>
  <c r="L579" i="4"/>
  <c r="M579" i="4"/>
  <c r="N579" i="4"/>
  <c r="S579" i="4"/>
  <c r="T579" i="4"/>
  <c r="U579" i="4"/>
  <c r="V579" i="4"/>
  <c r="W579" i="4"/>
  <c r="A580" i="4"/>
  <c r="C580" i="4" s="1"/>
  <c r="B580" i="4"/>
  <c r="D580" i="4"/>
  <c r="E580" i="4"/>
  <c r="L580" i="4"/>
  <c r="M580" i="4"/>
  <c r="N580" i="4"/>
  <c r="S580" i="4"/>
  <c r="T580" i="4"/>
  <c r="U580" i="4"/>
  <c r="V580" i="4"/>
  <c r="W580" i="4"/>
  <c r="A581" i="4"/>
  <c r="C581" i="4" s="1"/>
  <c r="B581" i="4"/>
  <c r="D581" i="4"/>
  <c r="E581" i="4"/>
  <c r="L581" i="4"/>
  <c r="M581" i="4"/>
  <c r="N581" i="4"/>
  <c r="S581" i="4"/>
  <c r="T581" i="4"/>
  <c r="U581" i="4"/>
  <c r="V581" i="4"/>
  <c r="W581" i="4"/>
  <c r="A582" i="4"/>
  <c r="C582" i="4" s="1"/>
  <c r="B582" i="4"/>
  <c r="D582" i="4"/>
  <c r="E582" i="4"/>
  <c r="L582" i="4"/>
  <c r="M582" i="4"/>
  <c r="N582" i="4"/>
  <c r="S582" i="4"/>
  <c r="T582" i="4"/>
  <c r="U582" i="4"/>
  <c r="V582" i="4"/>
  <c r="W582" i="4"/>
  <c r="A583" i="4"/>
  <c r="C583" i="4" s="1"/>
  <c r="B583" i="4"/>
  <c r="D583" i="4"/>
  <c r="E583" i="4"/>
  <c r="L583" i="4"/>
  <c r="M583" i="4"/>
  <c r="N583" i="4"/>
  <c r="S583" i="4"/>
  <c r="T583" i="4"/>
  <c r="U583" i="4"/>
  <c r="V583" i="4"/>
  <c r="W583" i="4"/>
  <c r="A584" i="4"/>
  <c r="C584" i="4" s="1"/>
  <c r="B584" i="4"/>
  <c r="D584" i="4"/>
  <c r="E584" i="4"/>
  <c r="L584" i="4"/>
  <c r="M584" i="4"/>
  <c r="N584" i="4"/>
  <c r="S584" i="4"/>
  <c r="T584" i="4"/>
  <c r="U584" i="4"/>
  <c r="V584" i="4"/>
  <c r="W584" i="4"/>
  <c r="A585" i="4"/>
  <c r="C585" i="4" s="1"/>
  <c r="B585" i="4"/>
  <c r="D585" i="4"/>
  <c r="E585" i="4"/>
  <c r="L585" i="4"/>
  <c r="M585" i="4"/>
  <c r="N585" i="4"/>
  <c r="S585" i="4"/>
  <c r="T585" i="4"/>
  <c r="U585" i="4"/>
  <c r="V585" i="4"/>
  <c r="W585" i="4"/>
  <c r="A586" i="4"/>
  <c r="C586" i="4" s="1"/>
  <c r="B586" i="4"/>
  <c r="D586" i="4"/>
  <c r="E586" i="4"/>
  <c r="L586" i="4"/>
  <c r="M586" i="4"/>
  <c r="N586" i="4"/>
  <c r="S586" i="4"/>
  <c r="T586" i="4"/>
  <c r="U586" i="4"/>
  <c r="V586" i="4"/>
  <c r="W586" i="4"/>
  <c r="A587" i="4"/>
  <c r="C587" i="4" s="1"/>
  <c r="B587" i="4"/>
  <c r="D587" i="4"/>
  <c r="E587" i="4"/>
  <c r="L587" i="4"/>
  <c r="M587" i="4"/>
  <c r="N587" i="4"/>
  <c r="S587" i="4"/>
  <c r="T587" i="4"/>
  <c r="U587" i="4"/>
  <c r="V587" i="4"/>
  <c r="W587" i="4"/>
  <c r="A588" i="4"/>
  <c r="C588" i="4" s="1"/>
  <c r="B588" i="4"/>
  <c r="D588" i="4"/>
  <c r="E588" i="4"/>
  <c r="L588" i="4"/>
  <c r="M588" i="4"/>
  <c r="N588" i="4"/>
  <c r="S588" i="4"/>
  <c r="T588" i="4"/>
  <c r="U588" i="4"/>
  <c r="V588" i="4"/>
  <c r="W588" i="4"/>
  <c r="A589" i="4"/>
  <c r="C589" i="4" s="1"/>
  <c r="B589" i="4"/>
  <c r="D589" i="4"/>
  <c r="E589" i="4"/>
  <c r="L589" i="4"/>
  <c r="M589" i="4"/>
  <c r="N589" i="4"/>
  <c r="S589" i="4"/>
  <c r="T589" i="4"/>
  <c r="U589" i="4"/>
  <c r="V589" i="4"/>
  <c r="W589" i="4"/>
  <c r="A590" i="4"/>
  <c r="C590" i="4" s="1"/>
  <c r="B590" i="4"/>
  <c r="D590" i="4"/>
  <c r="E590" i="4"/>
  <c r="L590" i="4"/>
  <c r="M590" i="4"/>
  <c r="N590" i="4"/>
  <c r="S590" i="4"/>
  <c r="T590" i="4"/>
  <c r="U590" i="4"/>
  <c r="V590" i="4"/>
  <c r="W590" i="4"/>
  <c r="A591" i="4"/>
  <c r="C591" i="4" s="1"/>
  <c r="B591" i="4"/>
  <c r="D591" i="4"/>
  <c r="E591" i="4"/>
  <c r="L591" i="4"/>
  <c r="M591" i="4"/>
  <c r="N591" i="4"/>
  <c r="S591" i="4"/>
  <c r="T591" i="4"/>
  <c r="U591" i="4"/>
  <c r="V591" i="4"/>
  <c r="W591" i="4"/>
  <c r="A592" i="4"/>
  <c r="C592" i="4" s="1"/>
  <c r="B592" i="4"/>
  <c r="D592" i="4"/>
  <c r="E592" i="4"/>
  <c r="L592" i="4"/>
  <c r="M592" i="4"/>
  <c r="N592" i="4"/>
  <c r="S592" i="4"/>
  <c r="T592" i="4"/>
  <c r="U592" i="4"/>
  <c r="V592" i="4"/>
  <c r="W592" i="4"/>
  <c r="A593" i="4"/>
  <c r="C593" i="4" s="1"/>
  <c r="B593" i="4"/>
  <c r="D593" i="4"/>
  <c r="E593" i="4"/>
  <c r="L593" i="4"/>
  <c r="M593" i="4"/>
  <c r="N593" i="4"/>
  <c r="S593" i="4"/>
  <c r="T593" i="4"/>
  <c r="U593" i="4"/>
  <c r="V593" i="4"/>
  <c r="W593" i="4"/>
  <c r="A594" i="4"/>
  <c r="C594" i="4" s="1"/>
  <c r="B594" i="4"/>
  <c r="D594" i="4"/>
  <c r="E594" i="4"/>
  <c r="L594" i="4"/>
  <c r="M594" i="4"/>
  <c r="N594" i="4"/>
  <c r="S594" i="4"/>
  <c r="T594" i="4"/>
  <c r="U594" i="4"/>
  <c r="V594" i="4"/>
  <c r="W594" i="4"/>
  <c r="A595" i="4"/>
  <c r="C595" i="4" s="1"/>
  <c r="B595" i="4"/>
  <c r="D595" i="4"/>
  <c r="E595" i="4"/>
  <c r="L595" i="4"/>
  <c r="M595" i="4"/>
  <c r="N595" i="4"/>
  <c r="S595" i="4"/>
  <c r="T595" i="4"/>
  <c r="U595" i="4"/>
  <c r="V595" i="4"/>
  <c r="W595" i="4"/>
  <c r="A596" i="4"/>
  <c r="C596" i="4" s="1"/>
  <c r="B596" i="4"/>
  <c r="D596" i="4"/>
  <c r="E596" i="4"/>
  <c r="L596" i="4"/>
  <c r="M596" i="4"/>
  <c r="N596" i="4"/>
  <c r="S596" i="4"/>
  <c r="T596" i="4"/>
  <c r="U596" i="4"/>
  <c r="V596" i="4"/>
  <c r="W596" i="4"/>
  <c r="A597" i="4"/>
  <c r="C597" i="4" s="1"/>
  <c r="B597" i="4"/>
  <c r="D597" i="4"/>
  <c r="E597" i="4"/>
  <c r="L597" i="4"/>
  <c r="M597" i="4"/>
  <c r="N597" i="4"/>
  <c r="S597" i="4"/>
  <c r="T597" i="4"/>
  <c r="U597" i="4"/>
  <c r="V597" i="4"/>
  <c r="W597" i="4"/>
  <c r="A598" i="4"/>
  <c r="C598" i="4" s="1"/>
  <c r="B598" i="4"/>
  <c r="D598" i="4"/>
  <c r="E598" i="4"/>
  <c r="L598" i="4"/>
  <c r="M598" i="4"/>
  <c r="N598" i="4"/>
  <c r="S598" i="4"/>
  <c r="T598" i="4"/>
  <c r="U598" i="4"/>
  <c r="V598" i="4"/>
  <c r="W598" i="4"/>
  <c r="A599" i="4"/>
  <c r="C599" i="4" s="1"/>
  <c r="B599" i="4"/>
  <c r="D599" i="4"/>
  <c r="E599" i="4"/>
  <c r="L599" i="4"/>
  <c r="M599" i="4"/>
  <c r="N599" i="4"/>
  <c r="S599" i="4"/>
  <c r="T599" i="4"/>
  <c r="U599" i="4"/>
  <c r="V599" i="4"/>
  <c r="W599" i="4"/>
  <c r="A600" i="4"/>
  <c r="C600" i="4" s="1"/>
  <c r="B600" i="4"/>
  <c r="D600" i="4"/>
  <c r="E600" i="4"/>
  <c r="L600" i="4"/>
  <c r="M600" i="4"/>
  <c r="N600" i="4"/>
  <c r="S600" i="4"/>
  <c r="T600" i="4"/>
  <c r="U600" i="4"/>
  <c r="V600" i="4"/>
  <c r="W600" i="4"/>
  <c r="A601" i="4"/>
  <c r="C601" i="4" s="1"/>
  <c r="B601" i="4"/>
  <c r="D601" i="4"/>
  <c r="E601" i="4"/>
  <c r="L601" i="4"/>
  <c r="M601" i="4"/>
  <c r="N601" i="4"/>
  <c r="S601" i="4"/>
  <c r="T601" i="4"/>
  <c r="U601" i="4"/>
  <c r="V601" i="4"/>
  <c r="W601" i="4"/>
  <c r="A602" i="4"/>
  <c r="C602" i="4" s="1"/>
  <c r="B602" i="4"/>
  <c r="D602" i="4"/>
  <c r="E602" i="4"/>
  <c r="L602" i="4"/>
  <c r="M602" i="4"/>
  <c r="N602" i="4"/>
  <c r="S602" i="4"/>
  <c r="T602" i="4"/>
  <c r="U602" i="4"/>
  <c r="V602" i="4"/>
  <c r="W602" i="4"/>
  <c r="A603" i="4"/>
  <c r="C603" i="4" s="1"/>
  <c r="B603" i="4"/>
  <c r="D603" i="4"/>
  <c r="E603" i="4"/>
  <c r="L603" i="4"/>
  <c r="M603" i="4"/>
  <c r="N603" i="4"/>
  <c r="S603" i="4"/>
  <c r="T603" i="4"/>
  <c r="U603" i="4"/>
  <c r="V603" i="4"/>
  <c r="W603" i="4"/>
  <c r="A604" i="4"/>
  <c r="C604" i="4" s="1"/>
  <c r="B604" i="4"/>
  <c r="D604" i="4"/>
  <c r="E604" i="4"/>
  <c r="L604" i="4"/>
  <c r="M604" i="4"/>
  <c r="N604" i="4"/>
  <c r="S604" i="4"/>
  <c r="T604" i="4"/>
  <c r="U604" i="4"/>
  <c r="V604" i="4"/>
  <c r="W604" i="4"/>
  <c r="A605" i="4"/>
  <c r="C605" i="4" s="1"/>
  <c r="B605" i="4"/>
  <c r="D605" i="4"/>
  <c r="E605" i="4"/>
  <c r="L605" i="4"/>
  <c r="M605" i="4"/>
  <c r="N605" i="4"/>
  <c r="S605" i="4"/>
  <c r="T605" i="4"/>
  <c r="U605" i="4"/>
  <c r="V605" i="4"/>
  <c r="W605" i="4"/>
  <c r="A606" i="4"/>
  <c r="C606" i="4" s="1"/>
  <c r="B606" i="4"/>
  <c r="D606" i="4"/>
  <c r="E606" i="4"/>
  <c r="L606" i="4"/>
  <c r="M606" i="4"/>
  <c r="N606" i="4"/>
  <c r="S606" i="4"/>
  <c r="T606" i="4"/>
  <c r="U606" i="4"/>
  <c r="V606" i="4"/>
  <c r="W606" i="4"/>
  <c r="A607" i="4"/>
  <c r="C607" i="4" s="1"/>
  <c r="B607" i="4"/>
  <c r="D607" i="4"/>
  <c r="E607" i="4"/>
  <c r="L607" i="4"/>
  <c r="M607" i="4"/>
  <c r="N607" i="4"/>
  <c r="S607" i="4"/>
  <c r="T607" i="4"/>
  <c r="U607" i="4"/>
  <c r="V607" i="4"/>
  <c r="W607" i="4"/>
  <c r="A608" i="4"/>
  <c r="C608" i="4" s="1"/>
  <c r="B608" i="4"/>
  <c r="D608" i="4"/>
  <c r="E608" i="4"/>
  <c r="L608" i="4"/>
  <c r="M608" i="4"/>
  <c r="N608" i="4"/>
  <c r="S608" i="4"/>
  <c r="T608" i="4"/>
  <c r="U608" i="4"/>
  <c r="V608" i="4"/>
  <c r="W608" i="4"/>
  <c r="A609" i="4"/>
  <c r="C609" i="4" s="1"/>
  <c r="B609" i="4"/>
  <c r="D609" i="4"/>
  <c r="E609" i="4"/>
  <c r="L609" i="4"/>
  <c r="M609" i="4"/>
  <c r="N609" i="4"/>
  <c r="S609" i="4"/>
  <c r="T609" i="4"/>
  <c r="U609" i="4"/>
  <c r="V609" i="4"/>
  <c r="W609" i="4"/>
  <c r="A610" i="4"/>
  <c r="C610" i="4" s="1"/>
  <c r="B610" i="4"/>
  <c r="D610" i="4"/>
  <c r="E610" i="4"/>
  <c r="L610" i="4"/>
  <c r="M610" i="4"/>
  <c r="N610" i="4"/>
  <c r="S610" i="4"/>
  <c r="T610" i="4"/>
  <c r="U610" i="4"/>
  <c r="V610" i="4"/>
  <c r="W610" i="4"/>
  <c r="A611" i="4"/>
  <c r="C611" i="4" s="1"/>
  <c r="B611" i="4"/>
  <c r="D611" i="4"/>
  <c r="E611" i="4"/>
  <c r="L611" i="4"/>
  <c r="M611" i="4"/>
  <c r="N611" i="4"/>
  <c r="S611" i="4"/>
  <c r="T611" i="4"/>
  <c r="U611" i="4"/>
  <c r="V611" i="4"/>
  <c r="W611" i="4"/>
  <c r="A612" i="4"/>
  <c r="C612" i="4" s="1"/>
  <c r="B612" i="4"/>
  <c r="D612" i="4"/>
  <c r="E612" i="4"/>
  <c r="L612" i="4"/>
  <c r="M612" i="4"/>
  <c r="N612" i="4"/>
  <c r="S612" i="4"/>
  <c r="T612" i="4"/>
  <c r="U612" i="4"/>
  <c r="V612" i="4"/>
  <c r="W612" i="4"/>
  <c r="A613" i="4"/>
  <c r="C613" i="4" s="1"/>
  <c r="B613" i="4"/>
  <c r="D613" i="4"/>
  <c r="E613" i="4"/>
  <c r="L613" i="4"/>
  <c r="M613" i="4"/>
  <c r="N613" i="4"/>
  <c r="S613" i="4"/>
  <c r="T613" i="4"/>
  <c r="U613" i="4"/>
  <c r="V613" i="4"/>
  <c r="W613" i="4"/>
  <c r="A614" i="4"/>
  <c r="C614" i="4" s="1"/>
  <c r="B614" i="4"/>
  <c r="D614" i="4"/>
  <c r="E614" i="4"/>
  <c r="L614" i="4"/>
  <c r="M614" i="4"/>
  <c r="N614" i="4"/>
  <c r="S614" i="4"/>
  <c r="T614" i="4"/>
  <c r="U614" i="4"/>
  <c r="V614" i="4"/>
  <c r="W614" i="4"/>
  <c r="A615" i="4"/>
  <c r="C615" i="4" s="1"/>
  <c r="B615" i="4"/>
  <c r="D615" i="4"/>
  <c r="E615" i="4"/>
  <c r="L615" i="4"/>
  <c r="M615" i="4"/>
  <c r="N615" i="4"/>
  <c r="S615" i="4"/>
  <c r="T615" i="4"/>
  <c r="U615" i="4"/>
  <c r="V615" i="4"/>
  <c r="W615" i="4"/>
  <c r="A616" i="4"/>
  <c r="C616" i="4" s="1"/>
  <c r="B616" i="4"/>
  <c r="D616" i="4"/>
  <c r="E616" i="4"/>
  <c r="L616" i="4"/>
  <c r="M616" i="4"/>
  <c r="N616" i="4"/>
  <c r="S616" i="4"/>
  <c r="T616" i="4"/>
  <c r="U616" i="4"/>
  <c r="V616" i="4"/>
  <c r="W616" i="4"/>
  <c r="A617" i="4"/>
  <c r="C617" i="4" s="1"/>
  <c r="B617" i="4"/>
  <c r="D617" i="4"/>
  <c r="E617" i="4"/>
  <c r="L617" i="4"/>
  <c r="M617" i="4"/>
  <c r="N617" i="4"/>
  <c r="S617" i="4"/>
  <c r="T617" i="4"/>
  <c r="U617" i="4"/>
  <c r="V617" i="4"/>
  <c r="W617" i="4"/>
  <c r="A618" i="4"/>
  <c r="C618" i="4" s="1"/>
  <c r="B618" i="4"/>
  <c r="D618" i="4"/>
  <c r="E618" i="4"/>
  <c r="L618" i="4"/>
  <c r="M618" i="4"/>
  <c r="N618" i="4"/>
  <c r="S618" i="4"/>
  <c r="T618" i="4"/>
  <c r="U618" i="4"/>
  <c r="V618" i="4"/>
  <c r="W618" i="4"/>
  <c r="A619" i="4"/>
  <c r="C619" i="4" s="1"/>
  <c r="B619" i="4"/>
  <c r="D619" i="4"/>
  <c r="E619" i="4"/>
  <c r="L619" i="4"/>
  <c r="M619" i="4"/>
  <c r="N619" i="4"/>
  <c r="S619" i="4"/>
  <c r="T619" i="4"/>
  <c r="U619" i="4"/>
  <c r="V619" i="4"/>
  <c r="W619" i="4"/>
  <c r="A620" i="4"/>
  <c r="C620" i="4" s="1"/>
  <c r="B620" i="4"/>
  <c r="D620" i="4"/>
  <c r="E620" i="4"/>
  <c r="L620" i="4"/>
  <c r="M620" i="4"/>
  <c r="N620" i="4"/>
  <c r="S620" i="4"/>
  <c r="T620" i="4"/>
  <c r="U620" i="4"/>
  <c r="V620" i="4"/>
  <c r="W620" i="4"/>
  <c r="A621" i="4"/>
  <c r="C621" i="4" s="1"/>
  <c r="B621" i="4"/>
  <c r="D621" i="4"/>
  <c r="E621" i="4"/>
  <c r="L621" i="4"/>
  <c r="M621" i="4"/>
  <c r="N621" i="4"/>
  <c r="S621" i="4"/>
  <c r="T621" i="4"/>
  <c r="U621" i="4"/>
  <c r="V621" i="4"/>
  <c r="W621" i="4"/>
  <c r="A622" i="4"/>
  <c r="C622" i="4" s="1"/>
  <c r="B622" i="4"/>
  <c r="D622" i="4"/>
  <c r="E622" i="4"/>
  <c r="L622" i="4"/>
  <c r="M622" i="4"/>
  <c r="N622" i="4"/>
  <c r="S622" i="4"/>
  <c r="T622" i="4"/>
  <c r="U622" i="4"/>
  <c r="V622" i="4"/>
  <c r="W622" i="4"/>
  <c r="A623" i="4"/>
  <c r="C623" i="4" s="1"/>
  <c r="B623" i="4"/>
  <c r="D623" i="4"/>
  <c r="E623" i="4"/>
  <c r="L623" i="4"/>
  <c r="M623" i="4"/>
  <c r="N623" i="4"/>
  <c r="S623" i="4"/>
  <c r="T623" i="4"/>
  <c r="U623" i="4"/>
  <c r="V623" i="4"/>
  <c r="W623" i="4"/>
  <c r="A624" i="4"/>
  <c r="C624" i="4" s="1"/>
  <c r="B624" i="4"/>
  <c r="D624" i="4"/>
  <c r="E624" i="4"/>
  <c r="L624" i="4"/>
  <c r="M624" i="4"/>
  <c r="N624" i="4"/>
  <c r="S624" i="4"/>
  <c r="T624" i="4"/>
  <c r="U624" i="4"/>
  <c r="V624" i="4"/>
  <c r="W624" i="4"/>
  <c r="A625" i="4"/>
  <c r="C625" i="4" s="1"/>
  <c r="B625" i="4"/>
  <c r="D625" i="4"/>
  <c r="E625" i="4"/>
  <c r="L625" i="4"/>
  <c r="M625" i="4"/>
  <c r="N625" i="4"/>
  <c r="S625" i="4"/>
  <c r="T625" i="4"/>
  <c r="U625" i="4"/>
  <c r="V625" i="4"/>
  <c r="W625" i="4"/>
  <c r="A626" i="4"/>
  <c r="C626" i="4" s="1"/>
  <c r="B626" i="4"/>
  <c r="D626" i="4"/>
  <c r="E626" i="4"/>
  <c r="L626" i="4"/>
  <c r="M626" i="4"/>
  <c r="N626" i="4"/>
  <c r="S626" i="4"/>
  <c r="T626" i="4"/>
  <c r="U626" i="4"/>
  <c r="V626" i="4"/>
  <c r="W626" i="4"/>
  <c r="A627" i="4"/>
  <c r="C627" i="4" s="1"/>
  <c r="B627" i="4"/>
  <c r="D627" i="4"/>
  <c r="E627" i="4"/>
  <c r="L627" i="4"/>
  <c r="M627" i="4"/>
  <c r="N627" i="4"/>
  <c r="S627" i="4"/>
  <c r="T627" i="4"/>
  <c r="U627" i="4"/>
  <c r="V627" i="4"/>
  <c r="W627" i="4"/>
  <c r="A628" i="4"/>
  <c r="C628" i="4" s="1"/>
  <c r="B628" i="4"/>
  <c r="D628" i="4"/>
  <c r="E628" i="4"/>
  <c r="L628" i="4"/>
  <c r="M628" i="4"/>
  <c r="N628" i="4"/>
  <c r="S628" i="4"/>
  <c r="T628" i="4"/>
  <c r="U628" i="4"/>
  <c r="V628" i="4"/>
  <c r="W628" i="4"/>
  <c r="A629" i="4"/>
  <c r="C629" i="4" s="1"/>
  <c r="B629" i="4"/>
  <c r="D629" i="4"/>
  <c r="E629" i="4"/>
  <c r="L629" i="4"/>
  <c r="M629" i="4"/>
  <c r="N629" i="4"/>
  <c r="S629" i="4"/>
  <c r="T629" i="4"/>
  <c r="U629" i="4"/>
  <c r="V629" i="4"/>
  <c r="W629" i="4"/>
  <c r="A630" i="4"/>
  <c r="C630" i="4" s="1"/>
  <c r="B630" i="4"/>
  <c r="D630" i="4"/>
  <c r="E630" i="4"/>
  <c r="L630" i="4"/>
  <c r="M630" i="4"/>
  <c r="N630" i="4"/>
  <c r="S630" i="4"/>
  <c r="T630" i="4"/>
  <c r="U630" i="4"/>
  <c r="V630" i="4"/>
  <c r="W630" i="4"/>
  <c r="A631" i="4"/>
  <c r="C631" i="4" s="1"/>
  <c r="B631" i="4"/>
  <c r="D631" i="4"/>
  <c r="E631" i="4"/>
  <c r="L631" i="4"/>
  <c r="M631" i="4"/>
  <c r="N631" i="4"/>
  <c r="S631" i="4"/>
  <c r="T631" i="4"/>
  <c r="U631" i="4"/>
  <c r="V631" i="4"/>
  <c r="W631" i="4"/>
  <c r="A632" i="4"/>
  <c r="C632" i="4" s="1"/>
  <c r="B632" i="4"/>
  <c r="D632" i="4"/>
  <c r="E632" i="4"/>
  <c r="L632" i="4"/>
  <c r="M632" i="4"/>
  <c r="N632" i="4"/>
  <c r="S632" i="4"/>
  <c r="T632" i="4"/>
  <c r="U632" i="4"/>
  <c r="V632" i="4"/>
  <c r="W632" i="4"/>
  <c r="A633" i="4"/>
  <c r="C633" i="4" s="1"/>
  <c r="B633" i="4"/>
  <c r="D633" i="4"/>
  <c r="E633" i="4"/>
  <c r="L633" i="4"/>
  <c r="M633" i="4"/>
  <c r="N633" i="4"/>
  <c r="S633" i="4"/>
  <c r="T633" i="4"/>
  <c r="U633" i="4"/>
  <c r="V633" i="4"/>
  <c r="W633" i="4"/>
  <c r="A634" i="4"/>
  <c r="C634" i="4" s="1"/>
  <c r="B634" i="4"/>
  <c r="D634" i="4"/>
  <c r="E634" i="4"/>
  <c r="L634" i="4"/>
  <c r="M634" i="4"/>
  <c r="N634" i="4"/>
  <c r="S634" i="4"/>
  <c r="T634" i="4"/>
  <c r="U634" i="4"/>
  <c r="V634" i="4"/>
  <c r="W634" i="4"/>
  <c r="A635" i="4"/>
  <c r="C635" i="4" s="1"/>
  <c r="B635" i="4"/>
  <c r="D635" i="4"/>
  <c r="E635" i="4"/>
  <c r="L635" i="4"/>
  <c r="M635" i="4"/>
  <c r="N635" i="4"/>
  <c r="S635" i="4"/>
  <c r="T635" i="4"/>
  <c r="U635" i="4"/>
  <c r="V635" i="4"/>
  <c r="W635" i="4"/>
  <c r="A636" i="4"/>
  <c r="C636" i="4" s="1"/>
  <c r="B636" i="4"/>
  <c r="D636" i="4"/>
  <c r="E636" i="4"/>
  <c r="L636" i="4"/>
  <c r="M636" i="4"/>
  <c r="N636" i="4"/>
  <c r="S636" i="4"/>
  <c r="T636" i="4"/>
  <c r="U636" i="4"/>
  <c r="V636" i="4"/>
  <c r="W636" i="4"/>
  <c r="A637" i="4"/>
  <c r="C637" i="4" s="1"/>
  <c r="B637" i="4"/>
  <c r="D637" i="4"/>
  <c r="E637" i="4"/>
  <c r="L637" i="4"/>
  <c r="M637" i="4"/>
  <c r="N637" i="4"/>
  <c r="S637" i="4"/>
  <c r="T637" i="4"/>
  <c r="U637" i="4"/>
  <c r="V637" i="4"/>
  <c r="W637" i="4"/>
  <c r="A638" i="4"/>
  <c r="C638" i="4" s="1"/>
  <c r="B638" i="4"/>
  <c r="D638" i="4"/>
  <c r="E638" i="4"/>
  <c r="L638" i="4"/>
  <c r="M638" i="4"/>
  <c r="N638" i="4"/>
  <c r="S638" i="4"/>
  <c r="T638" i="4"/>
  <c r="U638" i="4"/>
  <c r="V638" i="4"/>
  <c r="W638" i="4"/>
  <c r="A639" i="4"/>
  <c r="C639" i="4" s="1"/>
  <c r="B639" i="4"/>
  <c r="D639" i="4"/>
  <c r="E639" i="4"/>
  <c r="L639" i="4"/>
  <c r="M639" i="4"/>
  <c r="N639" i="4"/>
  <c r="S639" i="4"/>
  <c r="T639" i="4"/>
  <c r="U639" i="4"/>
  <c r="V639" i="4"/>
  <c r="W639" i="4"/>
  <c r="A640" i="4"/>
  <c r="C640" i="4" s="1"/>
  <c r="B640" i="4"/>
  <c r="D640" i="4"/>
  <c r="E640" i="4"/>
  <c r="L640" i="4"/>
  <c r="M640" i="4"/>
  <c r="N640" i="4"/>
  <c r="S640" i="4"/>
  <c r="T640" i="4"/>
  <c r="U640" i="4"/>
  <c r="V640" i="4"/>
  <c r="W640" i="4"/>
  <c r="A641" i="4"/>
  <c r="C641" i="4" s="1"/>
  <c r="B641" i="4"/>
  <c r="D641" i="4"/>
  <c r="E641" i="4"/>
  <c r="L641" i="4"/>
  <c r="M641" i="4"/>
  <c r="N641" i="4"/>
  <c r="S641" i="4"/>
  <c r="T641" i="4"/>
  <c r="U641" i="4"/>
  <c r="V641" i="4"/>
  <c r="W641" i="4"/>
  <c r="A642" i="4"/>
  <c r="C642" i="4" s="1"/>
  <c r="B642" i="4"/>
  <c r="D642" i="4"/>
  <c r="E642" i="4"/>
  <c r="L642" i="4"/>
  <c r="M642" i="4"/>
  <c r="N642" i="4"/>
  <c r="S642" i="4"/>
  <c r="T642" i="4"/>
  <c r="U642" i="4"/>
  <c r="V642" i="4"/>
  <c r="W642" i="4"/>
  <c r="A643" i="4"/>
  <c r="C643" i="4" s="1"/>
  <c r="B643" i="4"/>
  <c r="D643" i="4"/>
  <c r="E643" i="4"/>
  <c r="L643" i="4"/>
  <c r="M643" i="4"/>
  <c r="N643" i="4"/>
  <c r="S643" i="4"/>
  <c r="T643" i="4"/>
  <c r="U643" i="4"/>
  <c r="V643" i="4"/>
  <c r="W643" i="4"/>
  <c r="A644" i="4"/>
  <c r="C644" i="4" s="1"/>
  <c r="B644" i="4"/>
  <c r="D644" i="4"/>
  <c r="E644" i="4"/>
  <c r="L644" i="4"/>
  <c r="M644" i="4"/>
  <c r="N644" i="4"/>
  <c r="S644" i="4"/>
  <c r="T644" i="4"/>
  <c r="U644" i="4"/>
  <c r="V644" i="4"/>
  <c r="W644" i="4"/>
  <c r="A645" i="4"/>
  <c r="C645" i="4" s="1"/>
  <c r="B645" i="4"/>
  <c r="D645" i="4"/>
  <c r="E645" i="4"/>
  <c r="L645" i="4"/>
  <c r="M645" i="4"/>
  <c r="N645" i="4"/>
  <c r="S645" i="4"/>
  <c r="T645" i="4"/>
  <c r="U645" i="4"/>
  <c r="V645" i="4"/>
  <c r="W645" i="4"/>
  <c r="A646" i="4"/>
  <c r="C646" i="4" s="1"/>
  <c r="B646" i="4"/>
  <c r="D646" i="4"/>
  <c r="E646" i="4"/>
  <c r="L646" i="4"/>
  <c r="M646" i="4"/>
  <c r="N646" i="4"/>
  <c r="S646" i="4"/>
  <c r="T646" i="4"/>
  <c r="U646" i="4"/>
  <c r="V646" i="4"/>
  <c r="W646" i="4"/>
  <c r="A647" i="4"/>
  <c r="C647" i="4" s="1"/>
  <c r="B647" i="4"/>
  <c r="D647" i="4"/>
  <c r="E647" i="4"/>
  <c r="L647" i="4"/>
  <c r="M647" i="4"/>
  <c r="N647" i="4"/>
  <c r="S647" i="4"/>
  <c r="T647" i="4"/>
  <c r="U647" i="4"/>
  <c r="V647" i="4"/>
  <c r="W647" i="4"/>
  <c r="A648" i="4"/>
  <c r="C648" i="4" s="1"/>
  <c r="B648" i="4"/>
  <c r="D648" i="4"/>
  <c r="E648" i="4"/>
  <c r="L648" i="4"/>
  <c r="M648" i="4"/>
  <c r="N648" i="4"/>
  <c r="S648" i="4"/>
  <c r="T648" i="4"/>
  <c r="U648" i="4"/>
  <c r="V648" i="4"/>
  <c r="W648" i="4"/>
  <c r="A649" i="4"/>
  <c r="C649" i="4" s="1"/>
  <c r="B649" i="4"/>
  <c r="D649" i="4"/>
  <c r="E649" i="4"/>
  <c r="L649" i="4"/>
  <c r="M649" i="4"/>
  <c r="N649" i="4"/>
  <c r="S649" i="4"/>
  <c r="T649" i="4"/>
  <c r="U649" i="4"/>
  <c r="V649" i="4"/>
  <c r="W649" i="4"/>
  <c r="A650" i="4"/>
  <c r="C650" i="4" s="1"/>
  <c r="B650" i="4"/>
  <c r="D650" i="4"/>
  <c r="E650" i="4"/>
  <c r="L650" i="4"/>
  <c r="M650" i="4"/>
  <c r="N650" i="4"/>
  <c r="S650" i="4"/>
  <c r="T650" i="4"/>
  <c r="U650" i="4"/>
  <c r="V650" i="4"/>
  <c r="W650" i="4"/>
  <c r="A651" i="4"/>
  <c r="C651" i="4" s="1"/>
  <c r="B651" i="4"/>
  <c r="D651" i="4"/>
  <c r="E651" i="4"/>
  <c r="L651" i="4"/>
  <c r="M651" i="4"/>
  <c r="N651" i="4"/>
  <c r="S651" i="4"/>
  <c r="T651" i="4"/>
  <c r="U651" i="4"/>
  <c r="V651" i="4"/>
  <c r="W651" i="4"/>
  <c r="A652" i="4"/>
  <c r="C652" i="4" s="1"/>
  <c r="B652" i="4"/>
  <c r="D652" i="4"/>
  <c r="E652" i="4"/>
  <c r="L652" i="4"/>
  <c r="M652" i="4"/>
  <c r="N652" i="4"/>
  <c r="S652" i="4"/>
  <c r="T652" i="4"/>
  <c r="U652" i="4"/>
  <c r="V652" i="4"/>
  <c r="W652" i="4"/>
  <c r="A653" i="4"/>
  <c r="C653" i="4" s="1"/>
  <c r="B653" i="4"/>
  <c r="D653" i="4"/>
  <c r="E653" i="4"/>
  <c r="L653" i="4"/>
  <c r="M653" i="4"/>
  <c r="N653" i="4"/>
  <c r="S653" i="4"/>
  <c r="T653" i="4"/>
  <c r="U653" i="4"/>
  <c r="V653" i="4"/>
  <c r="W653" i="4"/>
  <c r="A654" i="4"/>
  <c r="C654" i="4" s="1"/>
  <c r="B654" i="4"/>
  <c r="D654" i="4"/>
  <c r="E654" i="4"/>
  <c r="L654" i="4"/>
  <c r="M654" i="4"/>
  <c r="N654" i="4"/>
  <c r="S654" i="4"/>
  <c r="T654" i="4"/>
  <c r="U654" i="4"/>
  <c r="V654" i="4"/>
  <c r="W654" i="4"/>
  <c r="A655" i="4"/>
  <c r="C655" i="4" s="1"/>
  <c r="B655" i="4"/>
  <c r="D655" i="4"/>
  <c r="E655" i="4"/>
  <c r="L655" i="4"/>
  <c r="M655" i="4"/>
  <c r="N655" i="4"/>
  <c r="S655" i="4"/>
  <c r="T655" i="4"/>
  <c r="U655" i="4"/>
  <c r="V655" i="4"/>
  <c r="W655" i="4"/>
  <c r="A656" i="4"/>
  <c r="C656" i="4" s="1"/>
  <c r="B656" i="4"/>
  <c r="D656" i="4"/>
  <c r="E656" i="4"/>
  <c r="L656" i="4"/>
  <c r="M656" i="4"/>
  <c r="N656" i="4"/>
  <c r="S656" i="4"/>
  <c r="T656" i="4"/>
  <c r="U656" i="4"/>
  <c r="V656" i="4"/>
  <c r="W656" i="4"/>
  <c r="A657" i="4"/>
  <c r="C657" i="4" s="1"/>
  <c r="B657" i="4"/>
  <c r="D657" i="4"/>
  <c r="E657" i="4"/>
  <c r="L657" i="4"/>
  <c r="M657" i="4"/>
  <c r="N657" i="4"/>
  <c r="S657" i="4"/>
  <c r="T657" i="4"/>
  <c r="U657" i="4"/>
  <c r="V657" i="4"/>
  <c r="W657" i="4"/>
  <c r="A658" i="4"/>
  <c r="C658" i="4" s="1"/>
  <c r="B658" i="4"/>
  <c r="D658" i="4"/>
  <c r="E658" i="4"/>
  <c r="L658" i="4"/>
  <c r="M658" i="4"/>
  <c r="N658" i="4"/>
  <c r="S658" i="4"/>
  <c r="T658" i="4"/>
  <c r="U658" i="4"/>
  <c r="V658" i="4"/>
  <c r="W658" i="4"/>
  <c r="A659" i="4"/>
  <c r="C659" i="4" s="1"/>
  <c r="B659" i="4"/>
  <c r="D659" i="4"/>
  <c r="E659" i="4"/>
  <c r="L659" i="4"/>
  <c r="M659" i="4"/>
  <c r="N659" i="4"/>
  <c r="S659" i="4"/>
  <c r="T659" i="4"/>
  <c r="U659" i="4"/>
  <c r="V659" i="4"/>
  <c r="W659" i="4"/>
  <c r="A660" i="4"/>
  <c r="C660" i="4" s="1"/>
  <c r="B660" i="4"/>
  <c r="D660" i="4"/>
  <c r="E660" i="4"/>
  <c r="L660" i="4"/>
  <c r="M660" i="4"/>
  <c r="N660" i="4"/>
  <c r="S660" i="4"/>
  <c r="T660" i="4"/>
  <c r="U660" i="4"/>
  <c r="V660" i="4"/>
  <c r="W660" i="4"/>
  <c r="A661" i="4"/>
  <c r="C661" i="4" s="1"/>
  <c r="B661" i="4"/>
  <c r="D661" i="4"/>
  <c r="E661" i="4"/>
  <c r="L661" i="4"/>
  <c r="M661" i="4"/>
  <c r="N661" i="4"/>
  <c r="S661" i="4"/>
  <c r="T661" i="4"/>
  <c r="U661" i="4"/>
  <c r="V661" i="4"/>
  <c r="W661" i="4"/>
  <c r="A662" i="4"/>
  <c r="C662" i="4" s="1"/>
  <c r="B662" i="4"/>
  <c r="D662" i="4"/>
  <c r="E662" i="4"/>
  <c r="L662" i="4"/>
  <c r="M662" i="4"/>
  <c r="N662" i="4"/>
  <c r="S662" i="4"/>
  <c r="T662" i="4"/>
  <c r="U662" i="4"/>
  <c r="V662" i="4"/>
  <c r="W662" i="4"/>
  <c r="A663" i="4"/>
  <c r="C663" i="4" s="1"/>
  <c r="B663" i="4"/>
  <c r="D663" i="4"/>
  <c r="E663" i="4"/>
  <c r="L663" i="4"/>
  <c r="M663" i="4"/>
  <c r="N663" i="4"/>
  <c r="S663" i="4"/>
  <c r="T663" i="4"/>
  <c r="U663" i="4"/>
  <c r="V663" i="4"/>
  <c r="W663" i="4"/>
  <c r="A664" i="4"/>
  <c r="C664" i="4" s="1"/>
  <c r="B664" i="4"/>
  <c r="D664" i="4"/>
  <c r="E664" i="4"/>
  <c r="L664" i="4"/>
  <c r="M664" i="4"/>
  <c r="N664" i="4"/>
  <c r="S664" i="4"/>
  <c r="T664" i="4"/>
  <c r="U664" i="4"/>
  <c r="V664" i="4"/>
  <c r="W664" i="4"/>
  <c r="A665" i="4"/>
  <c r="C665" i="4" s="1"/>
  <c r="B665" i="4"/>
  <c r="D665" i="4"/>
  <c r="E665" i="4"/>
  <c r="L665" i="4"/>
  <c r="M665" i="4"/>
  <c r="N665" i="4"/>
  <c r="S665" i="4"/>
  <c r="T665" i="4"/>
  <c r="U665" i="4"/>
  <c r="V665" i="4"/>
  <c r="W665" i="4"/>
  <c r="A666" i="4"/>
  <c r="C666" i="4" s="1"/>
  <c r="B666" i="4"/>
  <c r="D666" i="4"/>
  <c r="E666" i="4"/>
  <c r="L666" i="4"/>
  <c r="M666" i="4"/>
  <c r="N666" i="4"/>
  <c r="S666" i="4"/>
  <c r="T666" i="4"/>
  <c r="U666" i="4"/>
  <c r="V666" i="4"/>
  <c r="W666" i="4"/>
  <c r="A667" i="4"/>
  <c r="C667" i="4" s="1"/>
  <c r="B667" i="4"/>
  <c r="D667" i="4"/>
  <c r="E667" i="4"/>
  <c r="L667" i="4"/>
  <c r="M667" i="4"/>
  <c r="N667" i="4"/>
  <c r="S667" i="4"/>
  <c r="T667" i="4"/>
  <c r="U667" i="4"/>
  <c r="V667" i="4"/>
  <c r="W667" i="4"/>
  <c r="A668" i="4"/>
  <c r="C668" i="4" s="1"/>
  <c r="B668" i="4"/>
  <c r="D668" i="4"/>
  <c r="E668" i="4"/>
  <c r="L668" i="4"/>
  <c r="M668" i="4"/>
  <c r="N668" i="4"/>
  <c r="S668" i="4"/>
  <c r="T668" i="4"/>
  <c r="U668" i="4"/>
  <c r="V668" i="4"/>
  <c r="W668" i="4"/>
  <c r="A669" i="4"/>
  <c r="C669" i="4" s="1"/>
  <c r="B669" i="4"/>
  <c r="D669" i="4"/>
  <c r="E669" i="4"/>
  <c r="L669" i="4"/>
  <c r="M669" i="4"/>
  <c r="N669" i="4"/>
  <c r="S669" i="4"/>
  <c r="T669" i="4"/>
  <c r="U669" i="4"/>
  <c r="V669" i="4"/>
  <c r="W669" i="4"/>
  <c r="A670" i="4"/>
  <c r="C670" i="4" s="1"/>
  <c r="B670" i="4"/>
  <c r="D670" i="4"/>
  <c r="E670" i="4"/>
  <c r="L670" i="4"/>
  <c r="M670" i="4"/>
  <c r="N670" i="4"/>
  <c r="S670" i="4"/>
  <c r="T670" i="4"/>
  <c r="U670" i="4"/>
  <c r="V670" i="4"/>
  <c r="W670" i="4"/>
  <c r="A671" i="4"/>
  <c r="C671" i="4" s="1"/>
  <c r="B671" i="4"/>
  <c r="D671" i="4"/>
  <c r="E671" i="4"/>
  <c r="L671" i="4"/>
  <c r="M671" i="4"/>
  <c r="N671" i="4"/>
  <c r="S671" i="4"/>
  <c r="T671" i="4"/>
  <c r="U671" i="4"/>
  <c r="V671" i="4"/>
  <c r="W671" i="4"/>
  <c r="A672" i="4"/>
  <c r="C672" i="4" s="1"/>
  <c r="B672" i="4"/>
  <c r="D672" i="4"/>
  <c r="E672" i="4"/>
  <c r="L672" i="4"/>
  <c r="M672" i="4"/>
  <c r="N672" i="4"/>
  <c r="S672" i="4"/>
  <c r="T672" i="4"/>
  <c r="U672" i="4"/>
  <c r="V672" i="4"/>
  <c r="W672" i="4"/>
  <c r="A673" i="4"/>
  <c r="C673" i="4" s="1"/>
  <c r="B673" i="4"/>
  <c r="D673" i="4"/>
  <c r="E673" i="4"/>
  <c r="L673" i="4"/>
  <c r="M673" i="4"/>
  <c r="N673" i="4"/>
  <c r="S673" i="4"/>
  <c r="T673" i="4"/>
  <c r="U673" i="4"/>
  <c r="V673" i="4"/>
  <c r="W673" i="4"/>
  <c r="A674" i="4"/>
  <c r="C674" i="4" s="1"/>
  <c r="B674" i="4"/>
  <c r="D674" i="4"/>
  <c r="E674" i="4"/>
  <c r="L674" i="4"/>
  <c r="M674" i="4"/>
  <c r="N674" i="4"/>
  <c r="S674" i="4"/>
  <c r="T674" i="4"/>
  <c r="U674" i="4"/>
  <c r="V674" i="4"/>
  <c r="W674" i="4"/>
  <c r="A675" i="4"/>
  <c r="C675" i="4" s="1"/>
  <c r="B675" i="4"/>
  <c r="D675" i="4"/>
  <c r="E675" i="4"/>
  <c r="L675" i="4"/>
  <c r="M675" i="4"/>
  <c r="N675" i="4"/>
  <c r="S675" i="4"/>
  <c r="T675" i="4"/>
  <c r="U675" i="4"/>
  <c r="V675" i="4"/>
  <c r="W675" i="4"/>
  <c r="A676" i="4"/>
  <c r="C676" i="4" s="1"/>
  <c r="B676" i="4"/>
  <c r="D676" i="4"/>
  <c r="E676" i="4"/>
  <c r="L676" i="4"/>
  <c r="M676" i="4"/>
  <c r="N676" i="4"/>
  <c r="S676" i="4"/>
  <c r="T676" i="4"/>
  <c r="U676" i="4"/>
  <c r="V676" i="4"/>
  <c r="W676" i="4"/>
  <c r="A677" i="4"/>
  <c r="C677" i="4" s="1"/>
  <c r="B677" i="4"/>
  <c r="D677" i="4"/>
  <c r="E677" i="4"/>
  <c r="L677" i="4"/>
  <c r="M677" i="4"/>
  <c r="N677" i="4"/>
  <c r="S677" i="4"/>
  <c r="T677" i="4"/>
  <c r="U677" i="4"/>
  <c r="V677" i="4"/>
  <c r="W677" i="4"/>
  <c r="A678" i="4"/>
  <c r="C678" i="4" s="1"/>
  <c r="B678" i="4"/>
  <c r="D678" i="4"/>
  <c r="E678" i="4"/>
  <c r="L678" i="4"/>
  <c r="M678" i="4"/>
  <c r="N678" i="4"/>
  <c r="S678" i="4"/>
  <c r="T678" i="4"/>
  <c r="U678" i="4"/>
  <c r="V678" i="4"/>
  <c r="W678" i="4"/>
  <c r="A679" i="4"/>
  <c r="C679" i="4" s="1"/>
  <c r="B679" i="4"/>
  <c r="D679" i="4"/>
  <c r="E679" i="4"/>
  <c r="L679" i="4"/>
  <c r="M679" i="4"/>
  <c r="N679" i="4"/>
  <c r="S679" i="4"/>
  <c r="T679" i="4"/>
  <c r="U679" i="4"/>
  <c r="V679" i="4"/>
  <c r="W679" i="4"/>
  <c r="A680" i="4"/>
  <c r="C680" i="4" s="1"/>
  <c r="B680" i="4"/>
  <c r="D680" i="4"/>
  <c r="E680" i="4"/>
  <c r="L680" i="4"/>
  <c r="M680" i="4"/>
  <c r="N680" i="4"/>
  <c r="S680" i="4"/>
  <c r="T680" i="4"/>
  <c r="U680" i="4"/>
  <c r="V680" i="4"/>
  <c r="W680" i="4"/>
  <c r="A681" i="4"/>
  <c r="C681" i="4" s="1"/>
  <c r="B681" i="4"/>
  <c r="D681" i="4"/>
  <c r="E681" i="4"/>
  <c r="L681" i="4"/>
  <c r="M681" i="4"/>
  <c r="N681" i="4"/>
  <c r="S681" i="4"/>
  <c r="T681" i="4"/>
  <c r="U681" i="4"/>
  <c r="V681" i="4"/>
  <c r="W681" i="4"/>
  <c r="A682" i="4"/>
  <c r="C682" i="4" s="1"/>
  <c r="B682" i="4"/>
  <c r="D682" i="4"/>
  <c r="E682" i="4"/>
  <c r="L682" i="4"/>
  <c r="M682" i="4"/>
  <c r="N682" i="4"/>
  <c r="S682" i="4"/>
  <c r="T682" i="4"/>
  <c r="U682" i="4"/>
  <c r="V682" i="4"/>
  <c r="W682" i="4"/>
  <c r="A683" i="4"/>
  <c r="C683" i="4" s="1"/>
  <c r="B683" i="4"/>
  <c r="D683" i="4"/>
  <c r="E683" i="4"/>
  <c r="L683" i="4"/>
  <c r="M683" i="4"/>
  <c r="N683" i="4"/>
  <c r="S683" i="4"/>
  <c r="T683" i="4"/>
  <c r="U683" i="4"/>
  <c r="V683" i="4"/>
  <c r="W683" i="4"/>
  <c r="A684" i="4"/>
  <c r="C684" i="4" s="1"/>
  <c r="B684" i="4"/>
  <c r="D684" i="4"/>
  <c r="E684" i="4"/>
  <c r="L684" i="4"/>
  <c r="M684" i="4"/>
  <c r="N684" i="4"/>
  <c r="S684" i="4"/>
  <c r="T684" i="4"/>
  <c r="U684" i="4"/>
  <c r="V684" i="4"/>
  <c r="W684" i="4"/>
  <c r="A685" i="4"/>
  <c r="C685" i="4" s="1"/>
  <c r="B685" i="4"/>
  <c r="D685" i="4"/>
  <c r="E685" i="4"/>
  <c r="L685" i="4"/>
  <c r="M685" i="4"/>
  <c r="N685" i="4"/>
  <c r="S685" i="4"/>
  <c r="T685" i="4"/>
  <c r="U685" i="4"/>
  <c r="V685" i="4"/>
  <c r="W685" i="4"/>
  <c r="A686" i="4"/>
  <c r="C686" i="4" s="1"/>
  <c r="B686" i="4"/>
  <c r="D686" i="4"/>
  <c r="E686" i="4"/>
  <c r="L686" i="4"/>
  <c r="M686" i="4"/>
  <c r="N686" i="4"/>
  <c r="S686" i="4"/>
  <c r="T686" i="4"/>
  <c r="U686" i="4"/>
  <c r="V686" i="4"/>
  <c r="W686" i="4"/>
  <c r="A687" i="4"/>
  <c r="C687" i="4" s="1"/>
  <c r="B687" i="4"/>
  <c r="D687" i="4"/>
  <c r="E687" i="4"/>
  <c r="L687" i="4"/>
  <c r="M687" i="4"/>
  <c r="N687" i="4"/>
  <c r="S687" i="4"/>
  <c r="T687" i="4"/>
  <c r="U687" i="4"/>
  <c r="V687" i="4"/>
  <c r="W687" i="4"/>
  <c r="A688" i="4"/>
  <c r="C688" i="4" s="1"/>
  <c r="B688" i="4"/>
  <c r="D688" i="4"/>
  <c r="E688" i="4"/>
  <c r="L688" i="4"/>
  <c r="M688" i="4"/>
  <c r="N688" i="4"/>
  <c r="S688" i="4"/>
  <c r="T688" i="4"/>
  <c r="U688" i="4"/>
  <c r="V688" i="4"/>
  <c r="W688" i="4"/>
  <c r="A689" i="4"/>
  <c r="C689" i="4" s="1"/>
  <c r="B689" i="4"/>
  <c r="D689" i="4"/>
  <c r="E689" i="4"/>
  <c r="L689" i="4"/>
  <c r="M689" i="4"/>
  <c r="N689" i="4"/>
  <c r="S689" i="4"/>
  <c r="T689" i="4"/>
  <c r="U689" i="4"/>
  <c r="V689" i="4"/>
  <c r="W689" i="4"/>
  <c r="A690" i="4"/>
  <c r="C690" i="4" s="1"/>
  <c r="B690" i="4"/>
  <c r="D690" i="4"/>
  <c r="E690" i="4"/>
  <c r="L690" i="4"/>
  <c r="M690" i="4"/>
  <c r="N690" i="4"/>
  <c r="S690" i="4"/>
  <c r="T690" i="4"/>
  <c r="U690" i="4"/>
  <c r="V690" i="4"/>
  <c r="W690" i="4"/>
  <c r="A691" i="4"/>
  <c r="C691" i="4" s="1"/>
  <c r="B691" i="4"/>
  <c r="D691" i="4"/>
  <c r="E691" i="4"/>
  <c r="L691" i="4"/>
  <c r="M691" i="4"/>
  <c r="N691" i="4"/>
  <c r="S691" i="4"/>
  <c r="T691" i="4"/>
  <c r="U691" i="4"/>
  <c r="V691" i="4"/>
  <c r="W691" i="4"/>
  <c r="A692" i="4"/>
  <c r="C692" i="4" s="1"/>
  <c r="B692" i="4"/>
  <c r="D692" i="4"/>
  <c r="E692" i="4"/>
  <c r="L692" i="4"/>
  <c r="M692" i="4"/>
  <c r="N692" i="4"/>
  <c r="S692" i="4"/>
  <c r="T692" i="4"/>
  <c r="U692" i="4"/>
  <c r="V692" i="4"/>
  <c r="W692" i="4"/>
  <c r="A693" i="4"/>
  <c r="C693" i="4" s="1"/>
  <c r="B693" i="4"/>
  <c r="D693" i="4"/>
  <c r="E693" i="4"/>
  <c r="L693" i="4"/>
  <c r="M693" i="4"/>
  <c r="N693" i="4"/>
  <c r="S693" i="4"/>
  <c r="T693" i="4"/>
  <c r="U693" i="4"/>
  <c r="V693" i="4"/>
  <c r="W693" i="4"/>
  <c r="A694" i="4"/>
  <c r="C694" i="4" s="1"/>
  <c r="B694" i="4"/>
  <c r="D694" i="4"/>
  <c r="E694" i="4"/>
  <c r="L694" i="4"/>
  <c r="M694" i="4"/>
  <c r="N694" i="4"/>
  <c r="S694" i="4"/>
  <c r="T694" i="4"/>
  <c r="U694" i="4"/>
  <c r="V694" i="4"/>
  <c r="W694" i="4"/>
  <c r="A695" i="4"/>
  <c r="C695" i="4" s="1"/>
  <c r="B695" i="4"/>
  <c r="D695" i="4"/>
  <c r="E695" i="4"/>
  <c r="L695" i="4"/>
  <c r="M695" i="4"/>
  <c r="N695" i="4"/>
  <c r="S695" i="4"/>
  <c r="T695" i="4"/>
  <c r="U695" i="4"/>
  <c r="V695" i="4"/>
  <c r="W695" i="4"/>
  <c r="A696" i="4"/>
  <c r="C696" i="4" s="1"/>
  <c r="B696" i="4"/>
  <c r="D696" i="4"/>
  <c r="E696" i="4"/>
  <c r="L696" i="4"/>
  <c r="M696" i="4"/>
  <c r="N696" i="4"/>
  <c r="S696" i="4"/>
  <c r="T696" i="4"/>
  <c r="U696" i="4"/>
  <c r="V696" i="4"/>
  <c r="W696" i="4"/>
  <c r="A697" i="4"/>
  <c r="C697" i="4" s="1"/>
  <c r="B697" i="4"/>
  <c r="D697" i="4"/>
  <c r="E697" i="4"/>
  <c r="L697" i="4"/>
  <c r="M697" i="4"/>
  <c r="N697" i="4"/>
  <c r="S697" i="4"/>
  <c r="T697" i="4"/>
  <c r="U697" i="4"/>
  <c r="V697" i="4"/>
  <c r="W697" i="4"/>
  <c r="A698" i="4"/>
  <c r="C698" i="4" s="1"/>
  <c r="B698" i="4"/>
  <c r="D698" i="4"/>
  <c r="E698" i="4"/>
  <c r="L698" i="4"/>
  <c r="M698" i="4"/>
  <c r="N698" i="4"/>
  <c r="S698" i="4"/>
  <c r="T698" i="4"/>
  <c r="U698" i="4"/>
  <c r="V698" i="4"/>
  <c r="W698" i="4"/>
  <c r="A699" i="4"/>
  <c r="C699" i="4" s="1"/>
  <c r="B699" i="4"/>
  <c r="D699" i="4"/>
  <c r="E699" i="4"/>
  <c r="L699" i="4"/>
  <c r="M699" i="4"/>
  <c r="N699" i="4"/>
  <c r="S699" i="4"/>
  <c r="T699" i="4"/>
  <c r="U699" i="4"/>
  <c r="V699" i="4"/>
  <c r="W699" i="4"/>
  <c r="A700" i="4"/>
  <c r="C700" i="4" s="1"/>
  <c r="B700" i="4"/>
  <c r="D700" i="4"/>
  <c r="E700" i="4"/>
  <c r="L700" i="4"/>
  <c r="M700" i="4"/>
  <c r="N700" i="4"/>
  <c r="S700" i="4"/>
  <c r="T700" i="4"/>
  <c r="U700" i="4"/>
  <c r="V700" i="4"/>
  <c r="W700" i="4"/>
  <c r="A701" i="4"/>
  <c r="C701" i="4" s="1"/>
  <c r="B701" i="4"/>
  <c r="D701" i="4"/>
  <c r="E701" i="4"/>
  <c r="L701" i="4"/>
  <c r="M701" i="4"/>
  <c r="N701" i="4"/>
  <c r="S701" i="4"/>
  <c r="T701" i="4"/>
  <c r="U701" i="4"/>
  <c r="V701" i="4"/>
  <c r="W701" i="4"/>
  <c r="A702" i="4"/>
  <c r="C702" i="4" s="1"/>
  <c r="B702" i="4"/>
  <c r="D702" i="4"/>
  <c r="E702" i="4"/>
  <c r="L702" i="4"/>
  <c r="M702" i="4"/>
  <c r="N702" i="4"/>
  <c r="S702" i="4"/>
  <c r="T702" i="4"/>
  <c r="U702" i="4"/>
  <c r="V702" i="4"/>
  <c r="W702" i="4"/>
  <c r="A703" i="4"/>
  <c r="C703" i="4" s="1"/>
  <c r="B703" i="4"/>
  <c r="D703" i="4"/>
  <c r="E703" i="4"/>
  <c r="L703" i="4"/>
  <c r="M703" i="4"/>
  <c r="N703" i="4"/>
  <c r="S703" i="4"/>
  <c r="T703" i="4"/>
  <c r="U703" i="4"/>
  <c r="V703" i="4"/>
  <c r="W703" i="4"/>
  <c r="A704" i="4"/>
  <c r="C704" i="4" s="1"/>
  <c r="B704" i="4"/>
  <c r="D704" i="4"/>
  <c r="E704" i="4"/>
  <c r="L704" i="4"/>
  <c r="M704" i="4"/>
  <c r="N704" i="4"/>
  <c r="S704" i="4"/>
  <c r="T704" i="4"/>
  <c r="U704" i="4"/>
  <c r="V704" i="4"/>
  <c r="W704" i="4"/>
  <c r="A705" i="4"/>
  <c r="C705" i="4" s="1"/>
  <c r="B705" i="4"/>
  <c r="D705" i="4"/>
  <c r="E705" i="4"/>
  <c r="L705" i="4"/>
  <c r="M705" i="4"/>
  <c r="N705" i="4"/>
  <c r="S705" i="4"/>
  <c r="T705" i="4"/>
  <c r="U705" i="4"/>
  <c r="V705" i="4"/>
  <c r="W705" i="4"/>
  <c r="A706" i="4"/>
  <c r="C706" i="4" s="1"/>
  <c r="B706" i="4"/>
  <c r="D706" i="4"/>
  <c r="E706" i="4"/>
  <c r="L706" i="4"/>
  <c r="M706" i="4"/>
  <c r="N706" i="4"/>
  <c r="S706" i="4"/>
  <c r="T706" i="4"/>
  <c r="U706" i="4"/>
  <c r="V706" i="4"/>
  <c r="W706" i="4"/>
  <c r="A707" i="4"/>
  <c r="C707" i="4" s="1"/>
  <c r="B707" i="4"/>
  <c r="D707" i="4"/>
  <c r="E707" i="4"/>
  <c r="L707" i="4"/>
  <c r="M707" i="4"/>
  <c r="N707" i="4"/>
  <c r="S707" i="4"/>
  <c r="T707" i="4"/>
  <c r="U707" i="4"/>
  <c r="V707" i="4"/>
  <c r="W707" i="4"/>
  <c r="A708" i="4"/>
  <c r="C708" i="4" s="1"/>
  <c r="B708" i="4"/>
  <c r="D708" i="4"/>
  <c r="E708" i="4"/>
  <c r="L708" i="4"/>
  <c r="M708" i="4"/>
  <c r="N708" i="4"/>
  <c r="S708" i="4"/>
  <c r="T708" i="4"/>
  <c r="U708" i="4"/>
  <c r="V708" i="4"/>
  <c r="W708" i="4"/>
  <c r="A709" i="4"/>
  <c r="C709" i="4" s="1"/>
  <c r="B709" i="4"/>
  <c r="D709" i="4"/>
  <c r="E709" i="4"/>
  <c r="L709" i="4"/>
  <c r="M709" i="4"/>
  <c r="N709" i="4"/>
  <c r="S709" i="4"/>
  <c r="T709" i="4"/>
  <c r="U709" i="4"/>
  <c r="V709" i="4"/>
  <c r="W709" i="4"/>
  <c r="A710" i="4"/>
  <c r="C710" i="4" s="1"/>
  <c r="B710" i="4"/>
  <c r="D710" i="4"/>
  <c r="E710" i="4"/>
  <c r="L710" i="4"/>
  <c r="M710" i="4"/>
  <c r="N710" i="4"/>
  <c r="S710" i="4"/>
  <c r="T710" i="4"/>
  <c r="U710" i="4"/>
  <c r="V710" i="4"/>
  <c r="W710" i="4"/>
  <c r="A711" i="4"/>
  <c r="C711" i="4" s="1"/>
  <c r="B711" i="4"/>
  <c r="D711" i="4"/>
  <c r="E711" i="4"/>
  <c r="L711" i="4"/>
  <c r="M711" i="4"/>
  <c r="N711" i="4"/>
  <c r="S711" i="4"/>
  <c r="T711" i="4"/>
  <c r="U711" i="4"/>
  <c r="V711" i="4"/>
  <c r="W711" i="4"/>
  <c r="A712" i="4"/>
  <c r="C712" i="4" s="1"/>
  <c r="B712" i="4"/>
  <c r="D712" i="4"/>
  <c r="E712" i="4"/>
  <c r="L712" i="4"/>
  <c r="M712" i="4"/>
  <c r="N712" i="4"/>
  <c r="S712" i="4"/>
  <c r="T712" i="4"/>
  <c r="U712" i="4"/>
  <c r="V712" i="4"/>
  <c r="W712" i="4"/>
  <c r="A713" i="4"/>
  <c r="C713" i="4" s="1"/>
  <c r="B713" i="4"/>
  <c r="D713" i="4"/>
  <c r="E713" i="4"/>
  <c r="L713" i="4"/>
  <c r="M713" i="4"/>
  <c r="N713" i="4"/>
  <c r="S713" i="4"/>
  <c r="T713" i="4"/>
  <c r="U713" i="4"/>
  <c r="V713" i="4"/>
  <c r="W713" i="4"/>
  <c r="A714" i="4"/>
  <c r="C714" i="4" s="1"/>
  <c r="B714" i="4"/>
  <c r="D714" i="4"/>
  <c r="E714" i="4"/>
  <c r="L714" i="4"/>
  <c r="M714" i="4"/>
  <c r="N714" i="4"/>
  <c r="S714" i="4"/>
  <c r="T714" i="4"/>
  <c r="U714" i="4"/>
  <c r="V714" i="4"/>
  <c r="W714" i="4"/>
  <c r="A715" i="4"/>
  <c r="C715" i="4" s="1"/>
  <c r="B715" i="4"/>
  <c r="D715" i="4"/>
  <c r="E715" i="4"/>
  <c r="L715" i="4"/>
  <c r="M715" i="4"/>
  <c r="N715" i="4"/>
  <c r="S715" i="4"/>
  <c r="T715" i="4"/>
  <c r="U715" i="4"/>
  <c r="V715" i="4"/>
  <c r="W715" i="4"/>
  <c r="A716" i="4"/>
  <c r="C716" i="4" s="1"/>
  <c r="B716" i="4"/>
  <c r="D716" i="4"/>
  <c r="E716" i="4"/>
  <c r="L716" i="4"/>
  <c r="M716" i="4"/>
  <c r="N716" i="4"/>
  <c r="S716" i="4"/>
  <c r="T716" i="4"/>
  <c r="U716" i="4"/>
  <c r="V716" i="4"/>
  <c r="W716" i="4"/>
  <c r="A717" i="4"/>
  <c r="C717" i="4" s="1"/>
  <c r="B717" i="4"/>
  <c r="D717" i="4"/>
  <c r="E717" i="4"/>
  <c r="L717" i="4"/>
  <c r="M717" i="4"/>
  <c r="N717" i="4"/>
  <c r="S717" i="4"/>
  <c r="T717" i="4"/>
  <c r="U717" i="4"/>
  <c r="V717" i="4"/>
  <c r="W717" i="4"/>
  <c r="A718" i="4"/>
  <c r="C718" i="4" s="1"/>
  <c r="B718" i="4"/>
  <c r="D718" i="4"/>
  <c r="E718" i="4"/>
  <c r="L718" i="4"/>
  <c r="M718" i="4"/>
  <c r="N718" i="4"/>
  <c r="S718" i="4"/>
  <c r="T718" i="4"/>
  <c r="U718" i="4"/>
  <c r="V718" i="4"/>
  <c r="W718" i="4"/>
  <c r="A719" i="4"/>
  <c r="C719" i="4" s="1"/>
  <c r="B719" i="4"/>
  <c r="D719" i="4"/>
  <c r="E719" i="4"/>
  <c r="L719" i="4"/>
  <c r="M719" i="4"/>
  <c r="N719" i="4"/>
  <c r="S719" i="4"/>
  <c r="T719" i="4"/>
  <c r="U719" i="4"/>
  <c r="V719" i="4"/>
  <c r="W719" i="4"/>
  <c r="A720" i="4"/>
  <c r="C720" i="4" s="1"/>
  <c r="B720" i="4"/>
  <c r="D720" i="4"/>
  <c r="E720" i="4"/>
  <c r="L720" i="4"/>
  <c r="M720" i="4"/>
  <c r="N720" i="4"/>
  <c r="S720" i="4"/>
  <c r="T720" i="4"/>
  <c r="U720" i="4"/>
  <c r="V720" i="4"/>
  <c r="W720" i="4"/>
  <c r="A721" i="4"/>
  <c r="C721" i="4" s="1"/>
  <c r="B721" i="4"/>
  <c r="D721" i="4"/>
  <c r="E721" i="4"/>
  <c r="L721" i="4"/>
  <c r="M721" i="4"/>
  <c r="N721" i="4"/>
  <c r="S721" i="4"/>
  <c r="T721" i="4"/>
  <c r="U721" i="4"/>
  <c r="V721" i="4"/>
  <c r="W721" i="4"/>
  <c r="A722" i="4"/>
  <c r="C722" i="4" s="1"/>
  <c r="B722" i="4"/>
  <c r="D722" i="4"/>
  <c r="E722" i="4"/>
  <c r="L722" i="4"/>
  <c r="M722" i="4"/>
  <c r="N722" i="4"/>
  <c r="S722" i="4"/>
  <c r="T722" i="4"/>
  <c r="U722" i="4"/>
  <c r="V722" i="4"/>
  <c r="W722" i="4"/>
  <c r="A723" i="4"/>
  <c r="C723" i="4" s="1"/>
  <c r="B723" i="4"/>
  <c r="D723" i="4"/>
  <c r="E723" i="4"/>
  <c r="L723" i="4"/>
  <c r="M723" i="4"/>
  <c r="N723" i="4"/>
  <c r="S723" i="4"/>
  <c r="T723" i="4"/>
  <c r="U723" i="4"/>
  <c r="V723" i="4"/>
  <c r="W723" i="4"/>
  <c r="A724" i="4"/>
  <c r="C724" i="4" s="1"/>
  <c r="B724" i="4"/>
  <c r="D724" i="4"/>
  <c r="E724" i="4"/>
  <c r="L724" i="4"/>
  <c r="M724" i="4"/>
  <c r="N724" i="4"/>
  <c r="S724" i="4"/>
  <c r="T724" i="4"/>
  <c r="U724" i="4"/>
  <c r="V724" i="4"/>
  <c r="W724" i="4"/>
  <c r="A725" i="4"/>
  <c r="C725" i="4" s="1"/>
  <c r="B725" i="4"/>
  <c r="D725" i="4"/>
  <c r="E725" i="4"/>
  <c r="L725" i="4"/>
  <c r="M725" i="4"/>
  <c r="N725" i="4"/>
  <c r="S725" i="4"/>
  <c r="T725" i="4"/>
  <c r="U725" i="4"/>
  <c r="V725" i="4"/>
  <c r="W725" i="4"/>
  <c r="A726" i="4"/>
  <c r="C726" i="4" s="1"/>
  <c r="B726" i="4"/>
  <c r="D726" i="4"/>
  <c r="E726" i="4"/>
  <c r="L726" i="4"/>
  <c r="M726" i="4"/>
  <c r="N726" i="4"/>
  <c r="S726" i="4"/>
  <c r="T726" i="4"/>
  <c r="U726" i="4"/>
  <c r="V726" i="4"/>
  <c r="W726" i="4"/>
  <c r="A727" i="4"/>
  <c r="C727" i="4" s="1"/>
  <c r="B727" i="4"/>
  <c r="D727" i="4"/>
  <c r="E727" i="4"/>
  <c r="L727" i="4"/>
  <c r="M727" i="4"/>
  <c r="N727" i="4"/>
  <c r="S727" i="4"/>
  <c r="T727" i="4"/>
  <c r="U727" i="4"/>
  <c r="V727" i="4"/>
  <c r="W727" i="4"/>
  <c r="A728" i="4"/>
  <c r="C728" i="4" s="1"/>
  <c r="B728" i="4"/>
  <c r="D728" i="4"/>
  <c r="E728" i="4"/>
  <c r="L728" i="4"/>
  <c r="M728" i="4"/>
  <c r="N728" i="4"/>
  <c r="S728" i="4"/>
  <c r="T728" i="4"/>
  <c r="U728" i="4"/>
  <c r="V728" i="4"/>
  <c r="W728" i="4"/>
  <c r="A729" i="4"/>
  <c r="C729" i="4" s="1"/>
  <c r="B729" i="4"/>
  <c r="D729" i="4"/>
  <c r="E729" i="4"/>
  <c r="L729" i="4"/>
  <c r="M729" i="4"/>
  <c r="N729" i="4"/>
  <c r="S729" i="4"/>
  <c r="T729" i="4"/>
  <c r="U729" i="4"/>
  <c r="V729" i="4"/>
  <c r="W729" i="4"/>
  <c r="A730" i="4"/>
  <c r="C730" i="4" s="1"/>
  <c r="B730" i="4"/>
  <c r="D730" i="4"/>
  <c r="E730" i="4"/>
  <c r="L730" i="4"/>
  <c r="M730" i="4"/>
  <c r="N730" i="4"/>
  <c r="S730" i="4"/>
  <c r="T730" i="4"/>
  <c r="U730" i="4"/>
  <c r="V730" i="4"/>
  <c r="W730" i="4"/>
  <c r="A731" i="4"/>
  <c r="C731" i="4" s="1"/>
  <c r="B731" i="4"/>
  <c r="D731" i="4"/>
  <c r="E731" i="4"/>
  <c r="L731" i="4"/>
  <c r="M731" i="4"/>
  <c r="N731" i="4"/>
  <c r="S731" i="4"/>
  <c r="T731" i="4"/>
  <c r="U731" i="4"/>
  <c r="V731" i="4"/>
  <c r="W731" i="4"/>
  <c r="A732" i="4"/>
  <c r="C732" i="4" s="1"/>
  <c r="B732" i="4"/>
  <c r="D732" i="4"/>
  <c r="E732" i="4"/>
  <c r="L732" i="4"/>
  <c r="M732" i="4"/>
  <c r="N732" i="4"/>
  <c r="S732" i="4"/>
  <c r="T732" i="4"/>
  <c r="U732" i="4"/>
  <c r="V732" i="4"/>
  <c r="W732" i="4"/>
  <c r="A733" i="4"/>
  <c r="C733" i="4" s="1"/>
  <c r="B733" i="4"/>
  <c r="D733" i="4"/>
  <c r="E733" i="4"/>
  <c r="L733" i="4"/>
  <c r="M733" i="4"/>
  <c r="N733" i="4"/>
  <c r="S733" i="4"/>
  <c r="T733" i="4"/>
  <c r="U733" i="4"/>
  <c r="V733" i="4"/>
  <c r="W733" i="4"/>
  <c r="A734" i="4"/>
  <c r="C734" i="4" s="1"/>
  <c r="B734" i="4"/>
  <c r="D734" i="4"/>
  <c r="E734" i="4"/>
  <c r="L734" i="4"/>
  <c r="M734" i="4"/>
  <c r="N734" i="4"/>
  <c r="S734" i="4"/>
  <c r="T734" i="4"/>
  <c r="U734" i="4"/>
  <c r="V734" i="4"/>
  <c r="W734" i="4"/>
  <c r="A735" i="4"/>
  <c r="C735" i="4" s="1"/>
  <c r="B735" i="4"/>
  <c r="D735" i="4"/>
  <c r="E735" i="4"/>
  <c r="L735" i="4"/>
  <c r="M735" i="4"/>
  <c r="N735" i="4"/>
  <c r="S735" i="4"/>
  <c r="T735" i="4"/>
  <c r="U735" i="4"/>
  <c r="V735" i="4"/>
  <c r="W735" i="4"/>
  <c r="A736" i="4"/>
  <c r="C736" i="4" s="1"/>
  <c r="B736" i="4"/>
  <c r="D736" i="4"/>
  <c r="E736" i="4"/>
  <c r="L736" i="4"/>
  <c r="M736" i="4"/>
  <c r="N736" i="4"/>
  <c r="S736" i="4"/>
  <c r="T736" i="4"/>
  <c r="U736" i="4"/>
  <c r="V736" i="4"/>
  <c r="W736" i="4"/>
  <c r="A737" i="4"/>
  <c r="C737" i="4" s="1"/>
  <c r="B737" i="4"/>
  <c r="D737" i="4"/>
  <c r="E737" i="4"/>
  <c r="L737" i="4"/>
  <c r="M737" i="4"/>
  <c r="N737" i="4"/>
  <c r="S737" i="4"/>
  <c r="T737" i="4"/>
  <c r="U737" i="4"/>
  <c r="V737" i="4"/>
  <c r="W737" i="4"/>
  <c r="A738" i="4"/>
  <c r="C738" i="4" s="1"/>
  <c r="B738" i="4"/>
  <c r="D738" i="4"/>
  <c r="E738" i="4"/>
  <c r="L738" i="4"/>
  <c r="M738" i="4"/>
  <c r="N738" i="4"/>
  <c r="S738" i="4"/>
  <c r="T738" i="4"/>
  <c r="U738" i="4"/>
  <c r="V738" i="4"/>
  <c r="W738" i="4"/>
  <c r="A739" i="4"/>
  <c r="C739" i="4" s="1"/>
  <c r="B739" i="4"/>
  <c r="D739" i="4"/>
  <c r="E739" i="4"/>
  <c r="L739" i="4"/>
  <c r="M739" i="4"/>
  <c r="N739" i="4"/>
  <c r="S739" i="4"/>
  <c r="T739" i="4"/>
  <c r="U739" i="4"/>
  <c r="V739" i="4"/>
  <c r="W739" i="4"/>
  <c r="A740" i="4"/>
  <c r="C740" i="4" s="1"/>
  <c r="B740" i="4"/>
  <c r="D740" i="4"/>
  <c r="E740" i="4"/>
  <c r="L740" i="4"/>
  <c r="M740" i="4"/>
  <c r="N740" i="4"/>
  <c r="S740" i="4"/>
  <c r="T740" i="4"/>
  <c r="U740" i="4"/>
  <c r="V740" i="4"/>
  <c r="W740" i="4"/>
  <c r="A741" i="4"/>
  <c r="C741" i="4" s="1"/>
  <c r="B741" i="4"/>
  <c r="D741" i="4"/>
  <c r="E741" i="4"/>
  <c r="L741" i="4"/>
  <c r="M741" i="4"/>
  <c r="N741" i="4"/>
  <c r="S741" i="4"/>
  <c r="T741" i="4"/>
  <c r="U741" i="4"/>
  <c r="V741" i="4"/>
  <c r="W741" i="4"/>
  <c r="A742" i="4"/>
  <c r="C742" i="4" s="1"/>
  <c r="B742" i="4"/>
  <c r="D742" i="4"/>
  <c r="E742" i="4"/>
  <c r="L742" i="4"/>
  <c r="M742" i="4"/>
  <c r="N742" i="4"/>
  <c r="S742" i="4"/>
  <c r="T742" i="4"/>
  <c r="U742" i="4"/>
  <c r="V742" i="4"/>
  <c r="W742" i="4"/>
  <c r="A743" i="4"/>
  <c r="C743" i="4" s="1"/>
  <c r="B743" i="4"/>
  <c r="D743" i="4"/>
  <c r="E743" i="4"/>
  <c r="L743" i="4"/>
  <c r="M743" i="4"/>
  <c r="N743" i="4"/>
  <c r="S743" i="4"/>
  <c r="T743" i="4"/>
  <c r="U743" i="4"/>
  <c r="V743" i="4"/>
  <c r="W743" i="4"/>
  <c r="A744" i="4"/>
  <c r="C744" i="4" s="1"/>
  <c r="B744" i="4"/>
  <c r="D744" i="4"/>
  <c r="E744" i="4"/>
  <c r="L744" i="4"/>
  <c r="M744" i="4"/>
  <c r="N744" i="4"/>
  <c r="S744" i="4"/>
  <c r="T744" i="4"/>
  <c r="U744" i="4"/>
  <c r="V744" i="4"/>
  <c r="W744" i="4"/>
  <c r="A745" i="4"/>
  <c r="C745" i="4" s="1"/>
  <c r="B745" i="4"/>
  <c r="D745" i="4"/>
  <c r="E745" i="4"/>
  <c r="L745" i="4"/>
  <c r="M745" i="4"/>
  <c r="N745" i="4"/>
  <c r="S745" i="4"/>
  <c r="T745" i="4"/>
  <c r="U745" i="4"/>
  <c r="V745" i="4"/>
  <c r="W745" i="4"/>
  <c r="A746" i="4"/>
  <c r="C746" i="4" s="1"/>
  <c r="B746" i="4"/>
  <c r="D746" i="4"/>
  <c r="E746" i="4"/>
  <c r="L746" i="4"/>
  <c r="M746" i="4"/>
  <c r="N746" i="4"/>
  <c r="S746" i="4"/>
  <c r="T746" i="4"/>
  <c r="U746" i="4"/>
  <c r="V746" i="4"/>
  <c r="W746" i="4"/>
  <c r="A747" i="4"/>
  <c r="C747" i="4" s="1"/>
  <c r="B747" i="4"/>
  <c r="D747" i="4"/>
  <c r="E747" i="4"/>
  <c r="L747" i="4"/>
  <c r="M747" i="4"/>
  <c r="N747" i="4"/>
  <c r="S747" i="4"/>
  <c r="T747" i="4"/>
  <c r="U747" i="4"/>
  <c r="V747" i="4"/>
  <c r="W747" i="4"/>
  <c r="A748" i="4"/>
  <c r="C748" i="4" s="1"/>
  <c r="B748" i="4"/>
  <c r="D748" i="4"/>
  <c r="E748" i="4"/>
  <c r="L748" i="4"/>
  <c r="M748" i="4"/>
  <c r="N748" i="4"/>
  <c r="S748" i="4"/>
  <c r="T748" i="4"/>
  <c r="U748" i="4"/>
  <c r="V748" i="4"/>
  <c r="W748" i="4"/>
  <c r="A749" i="4"/>
  <c r="C749" i="4" s="1"/>
  <c r="B749" i="4"/>
  <c r="D749" i="4"/>
  <c r="E749" i="4"/>
  <c r="L749" i="4"/>
  <c r="M749" i="4"/>
  <c r="N749" i="4"/>
  <c r="S749" i="4"/>
  <c r="T749" i="4"/>
  <c r="U749" i="4"/>
  <c r="V749" i="4"/>
  <c r="W749" i="4"/>
  <c r="A750" i="4"/>
  <c r="C750" i="4" s="1"/>
  <c r="B750" i="4"/>
  <c r="D750" i="4"/>
  <c r="E750" i="4"/>
  <c r="L750" i="4"/>
  <c r="M750" i="4"/>
  <c r="N750" i="4"/>
  <c r="S750" i="4"/>
  <c r="T750" i="4"/>
  <c r="U750" i="4"/>
  <c r="V750" i="4"/>
  <c r="W750" i="4"/>
  <c r="A751" i="4"/>
  <c r="C751" i="4" s="1"/>
  <c r="B751" i="4"/>
  <c r="D751" i="4"/>
  <c r="E751" i="4"/>
  <c r="L751" i="4"/>
  <c r="M751" i="4"/>
  <c r="N751" i="4"/>
  <c r="S751" i="4"/>
  <c r="T751" i="4"/>
  <c r="U751" i="4"/>
  <c r="V751" i="4"/>
  <c r="W751" i="4"/>
  <c r="A752" i="4"/>
  <c r="C752" i="4" s="1"/>
  <c r="B752" i="4"/>
  <c r="D752" i="4"/>
  <c r="E752" i="4"/>
  <c r="L752" i="4"/>
  <c r="M752" i="4"/>
  <c r="N752" i="4"/>
  <c r="S752" i="4"/>
  <c r="T752" i="4"/>
  <c r="U752" i="4"/>
  <c r="V752" i="4"/>
  <c r="W752" i="4"/>
  <c r="A753" i="4"/>
  <c r="C753" i="4" s="1"/>
  <c r="B753" i="4"/>
  <c r="D753" i="4"/>
  <c r="E753" i="4"/>
  <c r="L753" i="4"/>
  <c r="M753" i="4"/>
  <c r="N753" i="4"/>
  <c r="S753" i="4"/>
  <c r="T753" i="4"/>
  <c r="U753" i="4"/>
  <c r="V753" i="4"/>
  <c r="W753" i="4"/>
  <c r="A754" i="4"/>
  <c r="C754" i="4" s="1"/>
  <c r="B754" i="4"/>
  <c r="D754" i="4"/>
  <c r="E754" i="4"/>
  <c r="L754" i="4"/>
  <c r="M754" i="4"/>
  <c r="N754" i="4"/>
  <c r="S754" i="4"/>
  <c r="T754" i="4"/>
  <c r="U754" i="4"/>
  <c r="V754" i="4"/>
  <c r="W754" i="4"/>
  <c r="A755" i="4"/>
  <c r="C755" i="4" s="1"/>
  <c r="B755" i="4"/>
  <c r="D755" i="4"/>
  <c r="E755" i="4"/>
  <c r="L755" i="4"/>
  <c r="M755" i="4"/>
  <c r="N755" i="4"/>
  <c r="S755" i="4"/>
  <c r="T755" i="4"/>
  <c r="U755" i="4"/>
  <c r="V755" i="4"/>
  <c r="W755" i="4"/>
  <c r="A756" i="4"/>
  <c r="C756" i="4" s="1"/>
  <c r="B756" i="4"/>
  <c r="D756" i="4"/>
  <c r="E756" i="4"/>
  <c r="L756" i="4"/>
  <c r="M756" i="4"/>
  <c r="N756" i="4"/>
  <c r="S756" i="4"/>
  <c r="T756" i="4"/>
  <c r="U756" i="4"/>
  <c r="V756" i="4"/>
  <c r="W756" i="4"/>
  <c r="A757" i="4"/>
  <c r="C757" i="4" s="1"/>
  <c r="B757" i="4"/>
  <c r="D757" i="4"/>
  <c r="E757" i="4"/>
  <c r="L757" i="4"/>
  <c r="M757" i="4"/>
  <c r="N757" i="4"/>
  <c r="S757" i="4"/>
  <c r="T757" i="4"/>
  <c r="U757" i="4"/>
  <c r="V757" i="4"/>
  <c r="W757" i="4"/>
  <c r="A758" i="4"/>
  <c r="C758" i="4" s="1"/>
  <c r="B758" i="4"/>
  <c r="D758" i="4"/>
  <c r="E758" i="4"/>
  <c r="L758" i="4"/>
  <c r="M758" i="4"/>
  <c r="N758" i="4"/>
  <c r="S758" i="4"/>
  <c r="T758" i="4"/>
  <c r="U758" i="4"/>
  <c r="V758" i="4"/>
  <c r="W758" i="4"/>
  <c r="A759" i="4"/>
  <c r="C759" i="4" s="1"/>
  <c r="B759" i="4"/>
  <c r="D759" i="4"/>
  <c r="E759" i="4"/>
  <c r="L759" i="4"/>
  <c r="M759" i="4"/>
  <c r="N759" i="4"/>
  <c r="S759" i="4"/>
  <c r="T759" i="4"/>
  <c r="U759" i="4"/>
  <c r="V759" i="4"/>
  <c r="W759" i="4"/>
  <c r="A760" i="4"/>
  <c r="C760" i="4" s="1"/>
  <c r="B760" i="4"/>
  <c r="D760" i="4"/>
  <c r="E760" i="4"/>
  <c r="L760" i="4"/>
  <c r="M760" i="4"/>
  <c r="N760" i="4"/>
  <c r="S760" i="4"/>
  <c r="T760" i="4"/>
  <c r="U760" i="4"/>
  <c r="V760" i="4"/>
  <c r="W760" i="4"/>
  <c r="A761" i="4"/>
  <c r="C761" i="4" s="1"/>
  <c r="B761" i="4"/>
  <c r="D761" i="4"/>
  <c r="E761" i="4"/>
  <c r="L761" i="4"/>
  <c r="M761" i="4"/>
  <c r="N761" i="4"/>
  <c r="S761" i="4"/>
  <c r="T761" i="4"/>
  <c r="U761" i="4"/>
  <c r="V761" i="4"/>
  <c r="W761" i="4"/>
  <c r="A762" i="4"/>
  <c r="C762" i="4" s="1"/>
  <c r="B762" i="4"/>
  <c r="D762" i="4"/>
  <c r="E762" i="4"/>
  <c r="L762" i="4"/>
  <c r="M762" i="4"/>
  <c r="N762" i="4"/>
  <c r="S762" i="4"/>
  <c r="T762" i="4"/>
  <c r="U762" i="4"/>
  <c r="V762" i="4"/>
  <c r="W762" i="4"/>
  <c r="A763" i="4"/>
  <c r="C763" i="4" s="1"/>
  <c r="B763" i="4"/>
  <c r="D763" i="4"/>
  <c r="E763" i="4"/>
  <c r="L763" i="4"/>
  <c r="M763" i="4"/>
  <c r="N763" i="4"/>
  <c r="S763" i="4"/>
  <c r="T763" i="4"/>
  <c r="U763" i="4"/>
  <c r="V763" i="4"/>
  <c r="W763" i="4"/>
  <c r="A764" i="4"/>
  <c r="C764" i="4" s="1"/>
  <c r="B764" i="4"/>
  <c r="D764" i="4"/>
  <c r="E764" i="4"/>
  <c r="L764" i="4"/>
  <c r="M764" i="4"/>
  <c r="N764" i="4"/>
  <c r="S764" i="4"/>
  <c r="T764" i="4"/>
  <c r="U764" i="4"/>
  <c r="V764" i="4"/>
  <c r="W764" i="4"/>
  <c r="A765" i="4"/>
  <c r="C765" i="4" s="1"/>
  <c r="B765" i="4"/>
  <c r="D765" i="4"/>
  <c r="E765" i="4"/>
  <c r="L765" i="4"/>
  <c r="M765" i="4"/>
  <c r="N765" i="4"/>
  <c r="S765" i="4"/>
  <c r="T765" i="4"/>
  <c r="U765" i="4"/>
  <c r="V765" i="4"/>
  <c r="W765" i="4"/>
  <c r="A766" i="4"/>
  <c r="C766" i="4" s="1"/>
  <c r="B766" i="4"/>
  <c r="D766" i="4"/>
  <c r="E766" i="4"/>
  <c r="L766" i="4"/>
  <c r="M766" i="4"/>
  <c r="N766" i="4"/>
  <c r="S766" i="4"/>
  <c r="T766" i="4"/>
  <c r="U766" i="4"/>
  <c r="V766" i="4"/>
  <c r="W766" i="4"/>
  <c r="A767" i="4"/>
  <c r="C767" i="4" s="1"/>
  <c r="B767" i="4"/>
  <c r="D767" i="4"/>
  <c r="E767" i="4"/>
  <c r="L767" i="4"/>
  <c r="M767" i="4"/>
  <c r="N767" i="4"/>
  <c r="S767" i="4"/>
  <c r="T767" i="4"/>
  <c r="U767" i="4"/>
  <c r="V767" i="4"/>
  <c r="W767" i="4"/>
  <c r="A768" i="4"/>
  <c r="C768" i="4" s="1"/>
  <c r="B768" i="4"/>
  <c r="D768" i="4"/>
  <c r="E768" i="4"/>
  <c r="L768" i="4"/>
  <c r="M768" i="4"/>
  <c r="N768" i="4"/>
  <c r="S768" i="4"/>
  <c r="T768" i="4"/>
  <c r="U768" i="4"/>
  <c r="V768" i="4"/>
  <c r="W768" i="4"/>
  <c r="A769" i="4"/>
  <c r="C769" i="4" s="1"/>
  <c r="B769" i="4"/>
  <c r="D769" i="4"/>
  <c r="E769" i="4"/>
  <c r="L769" i="4"/>
  <c r="M769" i="4"/>
  <c r="N769" i="4"/>
  <c r="S769" i="4"/>
  <c r="T769" i="4"/>
  <c r="U769" i="4"/>
  <c r="V769" i="4"/>
  <c r="W769" i="4"/>
  <c r="A770" i="4"/>
  <c r="C770" i="4" s="1"/>
  <c r="B770" i="4"/>
  <c r="D770" i="4"/>
  <c r="E770" i="4"/>
  <c r="L770" i="4"/>
  <c r="M770" i="4"/>
  <c r="N770" i="4"/>
  <c r="S770" i="4"/>
  <c r="T770" i="4"/>
  <c r="U770" i="4"/>
  <c r="V770" i="4"/>
  <c r="W770" i="4"/>
  <c r="A771" i="4"/>
  <c r="C771" i="4" s="1"/>
  <c r="B771" i="4"/>
  <c r="D771" i="4"/>
  <c r="E771" i="4"/>
  <c r="L771" i="4"/>
  <c r="M771" i="4"/>
  <c r="N771" i="4"/>
  <c r="S771" i="4"/>
  <c r="T771" i="4"/>
  <c r="U771" i="4"/>
  <c r="V771" i="4"/>
  <c r="W771" i="4"/>
  <c r="A772" i="4"/>
  <c r="C772" i="4" s="1"/>
  <c r="B772" i="4"/>
  <c r="D772" i="4"/>
  <c r="E772" i="4"/>
  <c r="L772" i="4"/>
  <c r="M772" i="4"/>
  <c r="N772" i="4"/>
  <c r="S772" i="4"/>
  <c r="T772" i="4"/>
  <c r="U772" i="4"/>
  <c r="V772" i="4"/>
  <c r="W772" i="4"/>
  <c r="A773" i="4"/>
  <c r="C773" i="4" s="1"/>
  <c r="B773" i="4"/>
  <c r="D773" i="4"/>
  <c r="E773" i="4"/>
  <c r="L773" i="4"/>
  <c r="M773" i="4"/>
  <c r="N773" i="4"/>
  <c r="S773" i="4"/>
  <c r="T773" i="4"/>
  <c r="U773" i="4"/>
  <c r="V773" i="4"/>
  <c r="W773" i="4"/>
  <c r="A774" i="4"/>
  <c r="C774" i="4" s="1"/>
  <c r="B774" i="4"/>
  <c r="D774" i="4"/>
  <c r="E774" i="4"/>
  <c r="L774" i="4"/>
  <c r="M774" i="4"/>
  <c r="N774" i="4"/>
  <c r="S774" i="4"/>
  <c r="T774" i="4"/>
  <c r="U774" i="4"/>
  <c r="V774" i="4"/>
  <c r="W774" i="4"/>
  <c r="A775" i="4"/>
  <c r="C775" i="4" s="1"/>
  <c r="B775" i="4"/>
  <c r="D775" i="4"/>
  <c r="E775" i="4"/>
  <c r="L775" i="4"/>
  <c r="M775" i="4"/>
  <c r="N775" i="4"/>
  <c r="S775" i="4"/>
  <c r="T775" i="4"/>
  <c r="U775" i="4"/>
  <c r="V775" i="4"/>
  <c r="W775" i="4"/>
  <c r="A776" i="4"/>
  <c r="C776" i="4" s="1"/>
  <c r="B776" i="4"/>
  <c r="D776" i="4"/>
  <c r="E776" i="4"/>
  <c r="L776" i="4"/>
  <c r="M776" i="4"/>
  <c r="N776" i="4"/>
  <c r="S776" i="4"/>
  <c r="T776" i="4"/>
  <c r="U776" i="4"/>
  <c r="V776" i="4"/>
  <c r="W776" i="4"/>
  <c r="A777" i="4"/>
  <c r="C777" i="4" s="1"/>
  <c r="B777" i="4"/>
  <c r="D777" i="4"/>
  <c r="E777" i="4"/>
  <c r="L777" i="4"/>
  <c r="M777" i="4"/>
  <c r="N777" i="4"/>
  <c r="S777" i="4"/>
  <c r="T777" i="4"/>
  <c r="U777" i="4"/>
  <c r="V777" i="4"/>
  <c r="W777" i="4"/>
  <c r="A778" i="4"/>
  <c r="C778" i="4" s="1"/>
  <c r="B778" i="4"/>
  <c r="D778" i="4"/>
  <c r="E778" i="4"/>
  <c r="L778" i="4"/>
  <c r="M778" i="4"/>
  <c r="N778" i="4"/>
  <c r="S778" i="4"/>
  <c r="T778" i="4"/>
  <c r="U778" i="4"/>
  <c r="V778" i="4"/>
  <c r="W778" i="4"/>
  <c r="A779" i="4"/>
  <c r="C779" i="4" s="1"/>
  <c r="B779" i="4"/>
  <c r="D779" i="4"/>
  <c r="E779" i="4"/>
  <c r="L779" i="4"/>
  <c r="M779" i="4"/>
  <c r="N779" i="4"/>
  <c r="S779" i="4"/>
  <c r="T779" i="4"/>
  <c r="U779" i="4"/>
  <c r="V779" i="4"/>
  <c r="W779" i="4"/>
  <c r="A780" i="4"/>
  <c r="C780" i="4" s="1"/>
  <c r="B780" i="4"/>
  <c r="D780" i="4"/>
  <c r="E780" i="4"/>
  <c r="L780" i="4"/>
  <c r="M780" i="4"/>
  <c r="N780" i="4"/>
  <c r="S780" i="4"/>
  <c r="T780" i="4"/>
  <c r="U780" i="4"/>
  <c r="V780" i="4"/>
  <c r="W780" i="4"/>
  <c r="A781" i="4"/>
  <c r="C781" i="4" s="1"/>
  <c r="B781" i="4"/>
  <c r="D781" i="4"/>
  <c r="E781" i="4"/>
  <c r="L781" i="4"/>
  <c r="M781" i="4"/>
  <c r="N781" i="4"/>
  <c r="S781" i="4"/>
  <c r="T781" i="4"/>
  <c r="U781" i="4"/>
  <c r="V781" i="4"/>
  <c r="W781" i="4"/>
  <c r="A782" i="4"/>
  <c r="C782" i="4" s="1"/>
  <c r="B782" i="4"/>
  <c r="D782" i="4"/>
  <c r="E782" i="4"/>
  <c r="L782" i="4"/>
  <c r="M782" i="4"/>
  <c r="N782" i="4"/>
  <c r="S782" i="4"/>
  <c r="T782" i="4"/>
  <c r="U782" i="4"/>
  <c r="V782" i="4"/>
  <c r="W782" i="4"/>
  <c r="A783" i="4"/>
  <c r="C783" i="4" s="1"/>
  <c r="B783" i="4"/>
  <c r="D783" i="4"/>
  <c r="E783" i="4"/>
  <c r="L783" i="4"/>
  <c r="M783" i="4"/>
  <c r="N783" i="4"/>
  <c r="S783" i="4"/>
  <c r="T783" i="4"/>
  <c r="U783" i="4"/>
  <c r="V783" i="4"/>
  <c r="W783" i="4"/>
  <c r="A784" i="4"/>
  <c r="C784" i="4" s="1"/>
  <c r="B784" i="4"/>
  <c r="D784" i="4"/>
  <c r="E784" i="4"/>
  <c r="L784" i="4"/>
  <c r="M784" i="4"/>
  <c r="N784" i="4"/>
  <c r="S784" i="4"/>
  <c r="T784" i="4"/>
  <c r="U784" i="4"/>
  <c r="V784" i="4"/>
  <c r="W784" i="4"/>
  <c r="A785" i="4"/>
  <c r="C785" i="4" s="1"/>
  <c r="B785" i="4"/>
  <c r="D785" i="4"/>
  <c r="E785" i="4"/>
  <c r="L785" i="4"/>
  <c r="M785" i="4"/>
  <c r="N785" i="4"/>
  <c r="S785" i="4"/>
  <c r="T785" i="4"/>
  <c r="U785" i="4"/>
  <c r="V785" i="4"/>
  <c r="W785" i="4"/>
  <c r="A786" i="4"/>
  <c r="C786" i="4" s="1"/>
  <c r="B786" i="4"/>
  <c r="D786" i="4"/>
  <c r="E786" i="4"/>
  <c r="L786" i="4"/>
  <c r="M786" i="4"/>
  <c r="N786" i="4"/>
  <c r="S786" i="4"/>
  <c r="T786" i="4"/>
  <c r="U786" i="4"/>
  <c r="V786" i="4"/>
  <c r="W786" i="4"/>
  <c r="A787" i="4"/>
  <c r="C787" i="4" s="1"/>
  <c r="B787" i="4"/>
  <c r="D787" i="4"/>
  <c r="E787" i="4"/>
  <c r="L787" i="4"/>
  <c r="M787" i="4"/>
  <c r="N787" i="4"/>
  <c r="S787" i="4"/>
  <c r="T787" i="4"/>
  <c r="U787" i="4"/>
  <c r="V787" i="4"/>
  <c r="W787" i="4"/>
  <c r="A788" i="4"/>
  <c r="C788" i="4" s="1"/>
  <c r="B788" i="4"/>
  <c r="D788" i="4"/>
  <c r="E788" i="4"/>
  <c r="L788" i="4"/>
  <c r="M788" i="4"/>
  <c r="N788" i="4"/>
  <c r="S788" i="4"/>
  <c r="T788" i="4"/>
  <c r="U788" i="4"/>
  <c r="V788" i="4"/>
  <c r="W788" i="4"/>
  <c r="A789" i="4"/>
  <c r="C789" i="4" s="1"/>
  <c r="B789" i="4"/>
  <c r="D789" i="4"/>
  <c r="E789" i="4"/>
  <c r="L789" i="4"/>
  <c r="M789" i="4"/>
  <c r="N789" i="4"/>
  <c r="S789" i="4"/>
  <c r="T789" i="4"/>
  <c r="U789" i="4"/>
  <c r="V789" i="4"/>
  <c r="W789" i="4"/>
  <c r="A790" i="4"/>
  <c r="C790" i="4" s="1"/>
  <c r="B790" i="4"/>
  <c r="D790" i="4"/>
  <c r="E790" i="4"/>
  <c r="L790" i="4"/>
  <c r="M790" i="4"/>
  <c r="N790" i="4"/>
  <c r="S790" i="4"/>
  <c r="T790" i="4"/>
  <c r="U790" i="4"/>
  <c r="V790" i="4"/>
  <c r="W790" i="4"/>
  <c r="A791" i="4"/>
  <c r="C791" i="4" s="1"/>
  <c r="B791" i="4"/>
  <c r="D791" i="4"/>
  <c r="E791" i="4"/>
  <c r="L791" i="4"/>
  <c r="M791" i="4"/>
  <c r="N791" i="4"/>
  <c r="S791" i="4"/>
  <c r="T791" i="4"/>
  <c r="U791" i="4"/>
  <c r="V791" i="4"/>
  <c r="W791" i="4"/>
  <c r="A792" i="4"/>
  <c r="C792" i="4" s="1"/>
  <c r="B792" i="4"/>
  <c r="D792" i="4"/>
  <c r="E792" i="4"/>
  <c r="L792" i="4"/>
  <c r="M792" i="4"/>
  <c r="N792" i="4"/>
  <c r="S792" i="4"/>
  <c r="T792" i="4"/>
  <c r="U792" i="4"/>
  <c r="V792" i="4"/>
  <c r="W792" i="4"/>
  <c r="A793" i="4"/>
  <c r="C793" i="4" s="1"/>
  <c r="B793" i="4"/>
  <c r="D793" i="4"/>
  <c r="E793" i="4"/>
  <c r="L793" i="4"/>
  <c r="M793" i="4"/>
  <c r="N793" i="4"/>
  <c r="S793" i="4"/>
  <c r="T793" i="4"/>
  <c r="U793" i="4"/>
  <c r="V793" i="4"/>
  <c r="W793" i="4"/>
  <c r="A794" i="4"/>
  <c r="C794" i="4" s="1"/>
  <c r="B794" i="4"/>
  <c r="D794" i="4"/>
  <c r="E794" i="4"/>
  <c r="L794" i="4"/>
  <c r="M794" i="4"/>
  <c r="N794" i="4"/>
  <c r="S794" i="4"/>
  <c r="T794" i="4"/>
  <c r="U794" i="4"/>
  <c r="V794" i="4"/>
  <c r="W794" i="4"/>
  <c r="A795" i="4"/>
  <c r="C795" i="4" s="1"/>
  <c r="B795" i="4"/>
  <c r="D795" i="4"/>
  <c r="E795" i="4"/>
  <c r="L795" i="4"/>
  <c r="M795" i="4"/>
  <c r="N795" i="4"/>
  <c r="S795" i="4"/>
  <c r="T795" i="4"/>
  <c r="U795" i="4"/>
  <c r="V795" i="4"/>
  <c r="W795" i="4"/>
  <c r="A796" i="4"/>
  <c r="C796" i="4" s="1"/>
  <c r="B796" i="4"/>
  <c r="D796" i="4"/>
  <c r="E796" i="4"/>
  <c r="L796" i="4"/>
  <c r="M796" i="4"/>
  <c r="N796" i="4"/>
  <c r="S796" i="4"/>
  <c r="T796" i="4"/>
  <c r="U796" i="4"/>
  <c r="V796" i="4"/>
  <c r="W796" i="4"/>
  <c r="A797" i="4"/>
  <c r="C797" i="4" s="1"/>
  <c r="B797" i="4"/>
  <c r="D797" i="4"/>
  <c r="E797" i="4"/>
  <c r="L797" i="4"/>
  <c r="M797" i="4"/>
  <c r="N797" i="4"/>
  <c r="S797" i="4"/>
  <c r="T797" i="4"/>
  <c r="U797" i="4"/>
  <c r="V797" i="4"/>
  <c r="W797" i="4"/>
  <c r="A798" i="4"/>
  <c r="C798" i="4" s="1"/>
  <c r="B798" i="4"/>
  <c r="D798" i="4"/>
  <c r="E798" i="4"/>
  <c r="L798" i="4"/>
  <c r="M798" i="4"/>
  <c r="N798" i="4"/>
  <c r="S798" i="4"/>
  <c r="T798" i="4"/>
  <c r="U798" i="4"/>
  <c r="V798" i="4"/>
  <c r="W798" i="4"/>
  <c r="A799" i="4"/>
  <c r="C799" i="4" s="1"/>
  <c r="B799" i="4"/>
  <c r="D799" i="4"/>
  <c r="E799" i="4"/>
  <c r="L799" i="4"/>
  <c r="M799" i="4"/>
  <c r="N799" i="4"/>
  <c r="S799" i="4"/>
  <c r="T799" i="4"/>
  <c r="U799" i="4"/>
  <c r="V799" i="4"/>
  <c r="W799" i="4"/>
  <c r="A800" i="4"/>
  <c r="C800" i="4" s="1"/>
  <c r="B800" i="4"/>
  <c r="D800" i="4"/>
  <c r="E800" i="4"/>
  <c r="L800" i="4"/>
  <c r="M800" i="4"/>
  <c r="N800" i="4"/>
  <c r="S800" i="4"/>
  <c r="T800" i="4"/>
  <c r="U800" i="4"/>
  <c r="V800" i="4"/>
  <c r="W800" i="4"/>
  <c r="A801" i="4"/>
  <c r="C801" i="4" s="1"/>
  <c r="B801" i="4"/>
  <c r="D801" i="4"/>
  <c r="E801" i="4"/>
  <c r="L801" i="4"/>
  <c r="M801" i="4"/>
  <c r="N801" i="4"/>
  <c r="S801" i="4"/>
  <c r="T801" i="4"/>
  <c r="U801" i="4"/>
  <c r="V801" i="4"/>
  <c r="W801" i="4"/>
  <c r="A802" i="4"/>
  <c r="C802" i="4" s="1"/>
  <c r="B802" i="4"/>
  <c r="D802" i="4"/>
  <c r="E802" i="4"/>
  <c r="L802" i="4"/>
  <c r="M802" i="4"/>
  <c r="N802" i="4"/>
  <c r="S802" i="4"/>
  <c r="T802" i="4"/>
  <c r="U802" i="4"/>
  <c r="V802" i="4"/>
  <c r="W802" i="4"/>
  <c r="A803" i="4"/>
  <c r="C803" i="4" s="1"/>
  <c r="B803" i="4"/>
  <c r="D803" i="4"/>
  <c r="E803" i="4"/>
  <c r="L803" i="4"/>
  <c r="M803" i="4"/>
  <c r="N803" i="4"/>
  <c r="S803" i="4"/>
  <c r="T803" i="4"/>
  <c r="U803" i="4"/>
  <c r="V803" i="4"/>
  <c r="W803" i="4"/>
  <c r="A804" i="4"/>
  <c r="C804" i="4" s="1"/>
  <c r="B804" i="4"/>
  <c r="D804" i="4"/>
  <c r="E804" i="4"/>
  <c r="L804" i="4"/>
  <c r="M804" i="4"/>
  <c r="N804" i="4"/>
  <c r="S804" i="4"/>
  <c r="T804" i="4"/>
  <c r="U804" i="4"/>
  <c r="V804" i="4"/>
  <c r="W804" i="4"/>
  <c r="A805" i="4"/>
  <c r="C805" i="4" s="1"/>
  <c r="B805" i="4"/>
  <c r="D805" i="4"/>
  <c r="E805" i="4"/>
  <c r="L805" i="4"/>
  <c r="M805" i="4"/>
  <c r="N805" i="4"/>
  <c r="S805" i="4"/>
  <c r="T805" i="4"/>
  <c r="U805" i="4"/>
  <c r="V805" i="4"/>
  <c r="W805" i="4"/>
  <c r="A806" i="4"/>
  <c r="C806" i="4" s="1"/>
  <c r="B806" i="4"/>
  <c r="D806" i="4"/>
  <c r="E806" i="4"/>
  <c r="L806" i="4"/>
  <c r="M806" i="4"/>
  <c r="N806" i="4"/>
  <c r="S806" i="4"/>
  <c r="T806" i="4"/>
  <c r="U806" i="4"/>
  <c r="V806" i="4"/>
  <c r="W806" i="4"/>
  <c r="A807" i="4"/>
  <c r="C807" i="4" s="1"/>
  <c r="B807" i="4"/>
  <c r="D807" i="4"/>
  <c r="E807" i="4"/>
  <c r="L807" i="4"/>
  <c r="M807" i="4"/>
  <c r="N807" i="4"/>
  <c r="S807" i="4"/>
  <c r="T807" i="4"/>
  <c r="U807" i="4"/>
  <c r="V807" i="4"/>
  <c r="W807" i="4"/>
  <c r="A808" i="4"/>
  <c r="C808" i="4" s="1"/>
  <c r="B808" i="4"/>
  <c r="D808" i="4"/>
  <c r="E808" i="4"/>
  <c r="L808" i="4"/>
  <c r="M808" i="4"/>
  <c r="N808" i="4"/>
  <c r="S808" i="4"/>
  <c r="T808" i="4"/>
  <c r="U808" i="4"/>
  <c r="V808" i="4"/>
  <c r="W808" i="4"/>
  <c r="A809" i="4"/>
  <c r="C809" i="4" s="1"/>
  <c r="B809" i="4"/>
  <c r="D809" i="4"/>
  <c r="E809" i="4"/>
  <c r="L809" i="4"/>
  <c r="M809" i="4"/>
  <c r="N809" i="4"/>
  <c r="S809" i="4"/>
  <c r="T809" i="4"/>
  <c r="U809" i="4"/>
  <c r="V809" i="4"/>
  <c r="W809" i="4"/>
  <c r="A810" i="4"/>
  <c r="C810" i="4" s="1"/>
  <c r="B810" i="4"/>
  <c r="D810" i="4"/>
  <c r="E810" i="4"/>
  <c r="L810" i="4"/>
  <c r="M810" i="4"/>
  <c r="N810" i="4"/>
  <c r="S810" i="4"/>
  <c r="T810" i="4"/>
  <c r="U810" i="4"/>
  <c r="V810" i="4"/>
  <c r="W810" i="4"/>
  <c r="A811" i="4"/>
  <c r="C811" i="4" s="1"/>
  <c r="B811" i="4"/>
  <c r="D811" i="4"/>
  <c r="E811" i="4"/>
  <c r="L811" i="4"/>
  <c r="M811" i="4"/>
  <c r="N811" i="4"/>
  <c r="S811" i="4"/>
  <c r="T811" i="4"/>
  <c r="U811" i="4"/>
  <c r="V811" i="4"/>
  <c r="W811" i="4"/>
  <c r="A812" i="4"/>
  <c r="C812" i="4" s="1"/>
  <c r="B812" i="4"/>
  <c r="D812" i="4"/>
  <c r="E812" i="4"/>
  <c r="L812" i="4"/>
  <c r="M812" i="4"/>
  <c r="N812" i="4"/>
  <c r="S812" i="4"/>
  <c r="T812" i="4"/>
  <c r="U812" i="4"/>
  <c r="V812" i="4"/>
  <c r="W812" i="4"/>
  <c r="A813" i="4"/>
  <c r="C813" i="4" s="1"/>
  <c r="B813" i="4"/>
  <c r="D813" i="4"/>
  <c r="E813" i="4"/>
  <c r="L813" i="4"/>
  <c r="M813" i="4"/>
  <c r="N813" i="4"/>
  <c r="S813" i="4"/>
  <c r="T813" i="4"/>
  <c r="U813" i="4"/>
  <c r="V813" i="4"/>
  <c r="W813" i="4"/>
  <c r="A814" i="4"/>
  <c r="C814" i="4" s="1"/>
  <c r="B814" i="4"/>
  <c r="D814" i="4"/>
  <c r="E814" i="4"/>
  <c r="L814" i="4"/>
  <c r="M814" i="4"/>
  <c r="N814" i="4"/>
  <c r="S814" i="4"/>
  <c r="T814" i="4"/>
  <c r="U814" i="4"/>
  <c r="V814" i="4"/>
  <c r="W814" i="4"/>
  <c r="A815" i="4"/>
  <c r="C815" i="4" s="1"/>
  <c r="B815" i="4"/>
  <c r="D815" i="4"/>
  <c r="E815" i="4"/>
  <c r="L815" i="4"/>
  <c r="M815" i="4"/>
  <c r="N815" i="4"/>
  <c r="S815" i="4"/>
  <c r="T815" i="4"/>
  <c r="U815" i="4"/>
  <c r="V815" i="4"/>
  <c r="W815" i="4"/>
  <c r="A816" i="4"/>
  <c r="C816" i="4" s="1"/>
  <c r="B816" i="4"/>
  <c r="D816" i="4"/>
  <c r="E816" i="4"/>
  <c r="L816" i="4"/>
  <c r="M816" i="4"/>
  <c r="N816" i="4"/>
  <c r="S816" i="4"/>
  <c r="T816" i="4"/>
  <c r="U816" i="4"/>
  <c r="V816" i="4"/>
  <c r="W816" i="4"/>
  <c r="A817" i="4"/>
  <c r="C817" i="4" s="1"/>
  <c r="B817" i="4"/>
  <c r="D817" i="4"/>
  <c r="E817" i="4"/>
  <c r="L817" i="4"/>
  <c r="M817" i="4"/>
  <c r="N817" i="4"/>
  <c r="S817" i="4"/>
  <c r="T817" i="4"/>
  <c r="U817" i="4"/>
  <c r="V817" i="4"/>
  <c r="W817" i="4"/>
  <c r="A818" i="4"/>
  <c r="C818" i="4" s="1"/>
  <c r="B818" i="4"/>
  <c r="D818" i="4"/>
  <c r="E818" i="4"/>
  <c r="L818" i="4"/>
  <c r="M818" i="4"/>
  <c r="N818" i="4"/>
  <c r="S818" i="4"/>
  <c r="T818" i="4"/>
  <c r="U818" i="4"/>
  <c r="V818" i="4"/>
  <c r="W818" i="4"/>
  <c r="A819" i="4"/>
  <c r="C819" i="4" s="1"/>
  <c r="B819" i="4"/>
  <c r="D819" i="4"/>
  <c r="E819" i="4"/>
  <c r="L819" i="4"/>
  <c r="M819" i="4"/>
  <c r="N819" i="4"/>
  <c r="S819" i="4"/>
  <c r="T819" i="4"/>
  <c r="U819" i="4"/>
  <c r="V819" i="4"/>
  <c r="W819" i="4"/>
  <c r="A820" i="4"/>
  <c r="C820" i="4" s="1"/>
  <c r="B820" i="4"/>
  <c r="D820" i="4"/>
  <c r="E820" i="4"/>
  <c r="L820" i="4"/>
  <c r="M820" i="4"/>
  <c r="N820" i="4"/>
  <c r="S820" i="4"/>
  <c r="T820" i="4"/>
  <c r="U820" i="4"/>
  <c r="V820" i="4"/>
  <c r="W820" i="4"/>
  <c r="A821" i="4"/>
  <c r="C821" i="4" s="1"/>
  <c r="B821" i="4"/>
  <c r="D821" i="4"/>
  <c r="E821" i="4"/>
  <c r="L821" i="4"/>
  <c r="M821" i="4"/>
  <c r="N821" i="4"/>
  <c r="S821" i="4"/>
  <c r="T821" i="4"/>
  <c r="U821" i="4"/>
  <c r="V821" i="4"/>
  <c r="W821" i="4"/>
  <c r="A822" i="4"/>
  <c r="C822" i="4" s="1"/>
  <c r="B822" i="4"/>
  <c r="D822" i="4"/>
  <c r="E822" i="4"/>
  <c r="L822" i="4"/>
  <c r="M822" i="4"/>
  <c r="N822" i="4"/>
  <c r="S822" i="4"/>
  <c r="T822" i="4"/>
  <c r="U822" i="4"/>
  <c r="V822" i="4"/>
  <c r="W822" i="4"/>
  <c r="A823" i="4"/>
  <c r="C823" i="4" s="1"/>
  <c r="B823" i="4"/>
  <c r="D823" i="4"/>
  <c r="E823" i="4"/>
  <c r="L823" i="4"/>
  <c r="M823" i="4"/>
  <c r="N823" i="4"/>
  <c r="S823" i="4"/>
  <c r="T823" i="4"/>
  <c r="U823" i="4"/>
  <c r="V823" i="4"/>
  <c r="W823" i="4"/>
  <c r="A824" i="4"/>
  <c r="C824" i="4" s="1"/>
  <c r="B824" i="4"/>
  <c r="D824" i="4"/>
  <c r="E824" i="4"/>
  <c r="L824" i="4"/>
  <c r="M824" i="4"/>
  <c r="N824" i="4"/>
  <c r="S824" i="4"/>
  <c r="T824" i="4"/>
  <c r="U824" i="4"/>
  <c r="V824" i="4"/>
  <c r="W824" i="4"/>
  <c r="A825" i="4"/>
  <c r="C825" i="4" s="1"/>
  <c r="B825" i="4"/>
  <c r="D825" i="4"/>
  <c r="E825" i="4"/>
  <c r="L825" i="4"/>
  <c r="M825" i="4"/>
  <c r="N825" i="4"/>
  <c r="S825" i="4"/>
  <c r="T825" i="4"/>
  <c r="U825" i="4"/>
  <c r="V825" i="4"/>
  <c r="W825" i="4"/>
  <c r="A826" i="4"/>
  <c r="C826" i="4" s="1"/>
  <c r="B826" i="4"/>
  <c r="D826" i="4"/>
  <c r="E826" i="4"/>
  <c r="L826" i="4"/>
  <c r="M826" i="4"/>
  <c r="N826" i="4"/>
  <c r="S826" i="4"/>
  <c r="T826" i="4"/>
  <c r="U826" i="4"/>
  <c r="V826" i="4"/>
  <c r="W826" i="4"/>
  <c r="A827" i="4"/>
  <c r="C827" i="4" s="1"/>
  <c r="B827" i="4"/>
  <c r="D827" i="4"/>
  <c r="E827" i="4"/>
  <c r="L827" i="4"/>
  <c r="M827" i="4"/>
  <c r="N827" i="4"/>
  <c r="S827" i="4"/>
  <c r="T827" i="4"/>
  <c r="U827" i="4"/>
  <c r="V827" i="4"/>
  <c r="W827" i="4"/>
  <c r="A828" i="4"/>
  <c r="C828" i="4" s="1"/>
  <c r="B828" i="4"/>
  <c r="D828" i="4"/>
  <c r="E828" i="4"/>
  <c r="L828" i="4"/>
  <c r="M828" i="4"/>
  <c r="N828" i="4"/>
  <c r="S828" i="4"/>
  <c r="T828" i="4"/>
  <c r="U828" i="4"/>
  <c r="V828" i="4"/>
  <c r="W828" i="4"/>
  <c r="A829" i="4"/>
  <c r="C829" i="4" s="1"/>
  <c r="B829" i="4"/>
  <c r="D829" i="4"/>
  <c r="E829" i="4"/>
  <c r="L829" i="4"/>
  <c r="M829" i="4"/>
  <c r="N829" i="4"/>
  <c r="S829" i="4"/>
  <c r="T829" i="4"/>
  <c r="U829" i="4"/>
  <c r="V829" i="4"/>
  <c r="W829" i="4"/>
  <c r="A830" i="4"/>
  <c r="C830" i="4" s="1"/>
  <c r="B830" i="4"/>
  <c r="D830" i="4"/>
  <c r="E830" i="4"/>
  <c r="L830" i="4"/>
  <c r="M830" i="4"/>
  <c r="N830" i="4"/>
  <c r="S830" i="4"/>
  <c r="T830" i="4"/>
  <c r="U830" i="4"/>
  <c r="V830" i="4"/>
  <c r="W830" i="4"/>
  <c r="A831" i="4"/>
  <c r="C831" i="4" s="1"/>
  <c r="B831" i="4"/>
  <c r="D831" i="4"/>
  <c r="E831" i="4"/>
  <c r="L831" i="4"/>
  <c r="M831" i="4"/>
  <c r="N831" i="4"/>
  <c r="S831" i="4"/>
  <c r="T831" i="4"/>
  <c r="U831" i="4"/>
  <c r="V831" i="4"/>
  <c r="W831" i="4"/>
  <c r="A832" i="4"/>
  <c r="C832" i="4" s="1"/>
  <c r="B832" i="4"/>
  <c r="D832" i="4"/>
  <c r="E832" i="4"/>
  <c r="L832" i="4"/>
  <c r="M832" i="4"/>
  <c r="N832" i="4"/>
  <c r="S832" i="4"/>
  <c r="T832" i="4"/>
  <c r="U832" i="4"/>
  <c r="V832" i="4"/>
  <c r="W832" i="4"/>
  <c r="A833" i="4"/>
  <c r="C833" i="4" s="1"/>
  <c r="B833" i="4"/>
  <c r="D833" i="4"/>
  <c r="E833" i="4"/>
  <c r="L833" i="4"/>
  <c r="M833" i="4"/>
  <c r="N833" i="4"/>
  <c r="S833" i="4"/>
  <c r="T833" i="4"/>
  <c r="U833" i="4"/>
  <c r="V833" i="4"/>
  <c r="W833" i="4"/>
  <c r="A834" i="4"/>
  <c r="C834" i="4" s="1"/>
  <c r="B834" i="4"/>
  <c r="D834" i="4"/>
  <c r="E834" i="4"/>
  <c r="L834" i="4"/>
  <c r="M834" i="4"/>
  <c r="N834" i="4"/>
  <c r="S834" i="4"/>
  <c r="T834" i="4"/>
  <c r="U834" i="4"/>
  <c r="V834" i="4"/>
  <c r="W834" i="4"/>
  <c r="A835" i="4"/>
  <c r="C835" i="4" s="1"/>
  <c r="B835" i="4"/>
  <c r="D835" i="4"/>
  <c r="E835" i="4"/>
  <c r="L835" i="4"/>
  <c r="M835" i="4"/>
  <c r="N835" i="4"/>
  <c r="S835" i="4"/>
  <c r="T835" i="4"/>
  <c r="U835" i="4"/>
  <c r="V835" i="4"/>
  <c r="W835" i="4"/>
  <c r="A836" i="4"/>
  <c r="C836" i="4" s="1"/>
  <c r="B836" i="4"/>
  <c r="D836" i="4"/>
  <c r="E836" i="4"/>
  <c r="L836" i="4"/>
  <c r="M836" i="4"/>
  <c r="N836" i="4"/>
  <c r="S836" i="4"/>
  <c r="T836" i="4"/>
  <c r="U836" i="4"/>
  <c r="V836" i="4"/>
  <c r="W836" i="4"/>
  <c r="A837" i="4"/>
  <c r="C837" i="4" s="1"/>
  <c r="B837" i="4"/>
  <c r="D837" i="4"/>
  <c r="E837" i="4"/>
  <c r="L837" i="4"/>
  <c r="M837" i="4"/>
  <c r="N837" i="4"/>
  <c r="S837" i="4"/>
  <c r="T837" i="4"/>
  <c r="U837" i="4"/>
  <c r="V837" i="4"/>
  <c r="W837" i="4"/>
  <c r="A838" i="4"/>
  <c r="C838" i="4" s="1"/>
  <c r="B838" i="4"/>
  <c r="D838" i="4"/>
  <c r="E838" i="4"/>
  <c r="L838" i="4"/>
  <c r="M838" i="4"/>
  <c r="N838" i="4"/>
  <c r="S838" i="4"/>
  <c r="T838" i="4"/>
  <c r="U838" i="4"/>
  <c r="V838" i="4"/>
  <c r="W838" i="4"/>
  <c r="A839" i="4"/>
  <c r="C839" i="4" s="1"/>
  <c r="B839" i="4"/>
  <c r="D839" i="4"/>
  <c r="E839" i="4"/>
  <c r="L839" i="4"/>
  <c r="M839" i="4"/>
  <c r="N839" i="4"/>
  <c r="S839" i="4"/>
  <c r="T839" i="4"/>
  <c r="U839" i="4"/>
  <c r="V839" i="4"/>
  <c r="W839" i="4"/>
  <c r="A840" i="4"/>
  <c r="C840" i="4" s="1"/>
  <c r="B840" i="4"/>
  <c r="D840" i="4"/>
  <c r="E840" i="4"/>
  <c r="L840" i="4"/>
  <c r="M840" i="4"/>
  <c r="N840" i="4"/>
  <c r="S840" i="4"/>
  <c r="T840" i="4"/>
  <c r="U840" i="4"/>
  <c r="V840" i="4"/>
  <c r="W840" i="4"/>
  <c r="A841" i="4"/>
  <c r="C841" i="4" s="1"/>
  <c r="B841" i="4"/>
  <c r="D841" i="4"/>
  <c r="E841" i="4"/>
  <c r="L841" i="4"/>
  <c r="M841" i="4"/>
  <c r="N841" i="4"/>
  <c r="S841" i="4"/>
  <c r="T841" i="4"/>
  <c r="U841" i="4"/>
  <c r="V841" i="4"/>
  <c r="W841" i="4"/>
  <c r="A842" i="4"/>
  <c r="C842" i="4" s="1"/>
  <c r="B842" i="4"/>
  <c r="D842" i="4"/>
  <c r="E842" i="4"/>
  <c r="L842" i="4"/>
  <c r="M842" i="4"/>
  <c r="N842" i="4"/>
  <c r="S842" i="4"/>
  <c r="T842" i="4"/>
  <c r="U842" i="4"/>
  <c r="V842" i="4"/>
  <c r="W842" i="4"/>
  <c r="A843" i="4"/>
  <c r="C843" i="4" s="1"/>
  <c r="B843" i="4"/>
  <c r="D843" i="4"/>
  <c r="E843" i="4"/>
  <c r="L843" i="4"/>
  <c r="M843" i="4"/>
  <c r="N843" i="4"/>
  <c r="S843" i="4"/>
  <c r="T843" i="4"/>
  <c r="U843" i="4"/>
  <c r="V843" i="4"/>
  <c r="W843" i="4"/>
  <c r="A844" i="4"/>
  <c r="C844" i="4" s="1"/>
  <c r="B844" i="4"/>
  <c r="D844" i="4"/>
  <c r="E844" i="4"/>
  <c r="L844" i="4"/>
  <c r="M844" i="4"/>
  <c r="N844" i="4"/>
  <c r="S844" i="4"/>
  <c r="T844" i="4"/>
  <c r="U844" i="4"/>
  <c r="V844" i="4"/>
  <c r="W844" i="4"/>
  <c r="A845" i="4"/>
  <c r="C845" i="4" s="1"/>
  <c r="B845" i="4"/>
  <c r="D845" i="4"/>
  <c r="E845" i="4"/>
  <c r="L845" i="4"/>
  <c r="M845" i="4"/>
  <c r="N845" i="4"/>
  <c r="S845" i="4"/>
  <c r="T845" i="4"/>
  <c r="U845" i="4"/>
  <c r="V845" i="4"/>
  <c r="W845" i="4"/>
  <c r="A846" i="4"/>
  <c r="C846" i="4" s="1"/>
  <c r="B846" i="4"/>
  <c r="D846" i="4"/>
  <c r="E846" i="4"/>
  <c r="L846" i="4"/>
  <c r="M846" i="4"/>
  <c r="N846" i="4"/>
  <c r="S846" i="4"/>
  <c r="T846" i="4"/>
  <c r="U846" i="4"/>
  <c r="V846" i="4"/>
  <c r="W846" i="4"/>
  <c r="A847" i="4"/>
  <c r="C847" i="4" s="1"/>
  <c r="B847" i="4"/>
  <c r="D847" i="4"/>
  <c r="E847" i="4"/>
  <c r="L847" i="4"/>
  <c r="M847" i="4"/>
  <c r="N847" i="4"/>
  <c r="S847" i="4"/>
  <c r="T847" i="4"/>
  <c r="U847" i="4"/>
  <c r="V847" i="4"/>
  <c r="W847" i="4"/>
  <c r="A848" i="4"/>
  <c r="C848" i="4" s="1"/>
  <c r="B848" i="4"/>
  <c r="D848" i="4"/>
  <c r="E848" i="4"/>
  <c r="L848" i="4"/>
  <c r="M848" i="4"/>
  <c r="N848" i="4"/>
  <c r="S848" i="4"/>
  <c r="T848" i="4"/>
  <c r="U848" i="4"/>
  <c r="V848" i="4"/>
  <c r="W848" i="4"/>
  <c r="A849" i="4"/>
  <c r="C849" i="4" s="1"/>
  <c r="B849" i="4"/>
  <c r="D849" i="4"/>
  <c r="E849" i="4"/>
  <c r="L849" i="4"/>
  <c r="M849" i="4"/>
  <c r="N849" i="4"/>
  <c r="S849" i="4"/>
  <c r="T849" i="4"/>
  <c r="U849" i="4"/>
  <c r="V849" i="4"/>
  <c r="W849" i="4"/>
  <c r="A850" i="4"/>
  <c r="C850" i="4" s="1"/>
  <c r="B850" i="4"/>
  <c r="D850" i="4"/>
  <c r="E850" i="4"/>
  <c r="L850" i="4"/>
  <c r="M850" i="4"/>
  <c r="N850" i="4"/>
  <c r="S850" i="4"/>
  <c r="T850" i="4"/>
  <c r="U850" i="4"/>
  <c r="V850" i="4"/>
  <c r="W850" i="4"/>
  <c r="A851" i="4"/>
  <c r="C851" i="4" s="1"/>
  <c r="B851" i="4"/>
  <c r="D851" i="4"/>
  <c r="E851" i="4"/>
  <c r="L851" i="4"/>
  <c r="M851" i="4"/>
  <c r="N851" i="4"/>
  <c r="S851" i="4"/>
  <c r="T851" i="4"/>
  <c r="U851" i="4"/>
  <c r="V851" i="4"/>
  <c r="W851" i="4"/>
  <c r="A852" i="4"/>
  <c r="C852" i="4" s="1"/>
  <c r="B852" i="4"/>
  <c r="D852" i="4"/>
  <c r="E852" i="4"/>
  <c r="L852" i="4"/>
  <c r="M852" i="4"/>
  <c r="N852" i="4"/>
  <c r="S852" i="4"/>
  <c r="T852" i="4"/>
  <c r="U852" i="4"/>
  <c r="V852" i="4"/>
  <c r="W852" i="4"/>
  <c r="A853" i="4"/>
  <c r="C853" i="4" s="1"/>
  <c r="B853" i="4"/>
  <c r="D853" i="4"/>
  <c r="E853" i="4"/>
  <c r="L853" i="4"/>
  <c r="M853" i="4"/>
  <c r="N853" i="4"/>
  <c r="S853" i="4"/>
  <c r="T853" i="4"/>
  <c r="U853" i="4"/>
  <c r="V853" i="4"/>
  <c r="W853" i="4"/>
  <c r="A854" i="4"/>
  <c r="C854" i="4" s="1"/>
  <c r="B854" i="4"/>
  <c r="D854" i="4"/>
  <c r="E854" i="4"/>
  <c r="L854" i="4"/>
  <c r="M854" i="4"/>
  <c r="N854" i="4"/>
  <c r="S854" i="4"/>
  <c r="T854" i="4"/>
  <c r="U854" i="4"/>
  <c r="V854" i="4"/>
  <c r="W854" i="4"/>
  <c r="A855" i="4"/>
  <c r="C855" i="4" s="1"/>
  <c r="B855" i="4"/>
  <c r="D855" i="4"/>
  <c r="E855" i="4"/>
  <c r="L855" i="4"/>
  <c r="M855" i="4"/>
  <c r="N855" i="4"/>
  <c r="S855" i="4"/>
  <c r="T855" i="4"/>
  <c r="U855" i="4"/>
  <c r="V855" i="4"/>
  <c r="W855" i="4"/>
  <c r="A856" i="4"/>
  <c r="C856" i="4" s="1"/>
  <c r="B856" i="4"/>
  <c r="D856" i="4"/>
  <c r="E856" i="4"/>
  <c r="L856" i="4"/>
  <c r="M856" i="4"/>
  <c r="N856" i="4"/>
  <c r="S856" i="4"/>
  <c r="T856" i="4"/>
  <c r="U856" i="4"/>
  <c r="V856" i="4"/>
  <c r="W856" i="4"/>
  <c r="A857" i="4"/>
  <c r="C857" i="4" s="1"/>
  <c r="B857" i="4"/>
  <c r="D857" i="4"/>
  <c r="E857" i="4"/>
  <c r="L857" i="4"/>
  <c r="M857" i="4"/>
  <c r="N857" i="4"/>
  <c r="S857" i="4"/>
  <c r="T857" i="4"/>
  <c r="U857" i="4"/>
  <c r="V857" i="4"/>
  <c r="W857" i="4"/>
  <c r="A858" i="4"/>
  <c r="C858" i="4" s="1"/>
  <c r="B858" i="4"/>
  <c r="D858" i="4"/>
  <c r="E858" i="4"/>
  <c r="L858" i="4"/>
  <c r="M858" i="4"/>
  <c r="N858" i="4"/>
  <c r="S858" i="4"/>
  <c r="T858" i="4"/>
  <c r="U858" i="4"/>
  <c r="V858" i="4"/>
  <c r="W858" i="4"/>
  <c r="A859" i="4"/>
  <c r="C859" i="4" s="1"/>
  <c r="B859" i="4"/>
  <c r="D859" i="4"/>
  <c r="E859" i="4"/>
  <c r="L859" i="4"/>
  <c r="M859" i="4"/>
  <c r="N859" i="4"/>
  <c r="S859" i="4"/>
  <c r="T859" i="4"/>
  <c r="U859" i="4"/>
  <c r="V859" i="4"/>
  <c r="W859" i="4"/>
  <c r="A860" i="4"/>
  <c r="C860" i="4" s="1"/>
  <c r="B860" i="4"/>
  <c r="D860" i="4"/>
  <c r="E860" i="4"/>
  <c r="L860" i="4"/>
  <c r="M860" i="4"/>
  <c r="N860" i="4"/>
  <c r="S860" i="4"/>
  <c r="T860" i="4"/>
  <c r="U860" i="4"/>
  <c r="V860" i="4"/>
  <c r="W860" i="4"/>
  <c r="A861" i="4"/>
  <c r="C861" i="4" s="1"/>
  <c r="B861" i="4"/>
  <c r="D861" i="4"/>
  <c r="E861" i="4"/>
  <c r="L861" i="4"/>
  <c r="M861" i="4"/>
  <c r="N861" i="4"/>
  <c r="S861" i="4"/>
  <c r="T861" i="4"/>
  <c r="U861" i="4"/>
  <c r="V861" i="4"/>
  <c r="W861" i="4"/>
  <c r="A862" i="4"/>
  <c r="C862" i="4" s="1"/>
  <c r="B862" i="4"/>
  <c r="D862" i="4"/>
  <c r="E862" i="4"/>
  <c r="L862" i="4"/>
  <c r="M862" i="4"/>
  <c r="N862" i="4"/>
  <c r="S862" i="4"/>
  <c r="T862" i="4"/>
  <c r="U862" i="4"/>
  <c r="V862" i="4"/>
  <c r="W862" i="4"/>
  <c r="A863" i="4"/>
  <c r="C863" i="4" s="1"/>
  <c r="B863" i="4"/>
  <c r="D863" i="4"/>
  <c r="E863" i="4"/>
  <c r="L863" i="4"/>
  <c r="M863" i="4"/>
  <c r="N863" i="4"/>
  <c r="S863" i="4"/>
  <c r="T863" i="4"/>
  <c r="U863" i="4"/>
  <c r="V863" i="4"/>
  <c r="W863" i="4"/>
  <c r="A864" i="4"/>
  <c r="C864" i="4" s="1"/>
  <c r="B864" i="4"/>
  <c r="D864" i="4"/>
  <c r="E864" i="4"/>
  <c r="L864" i="4"/>
  <c r="M864" i="4"/>
  <c r="N864" i="4"/>
  <c r="S864" i="4"/>
  <c r="T864" i="4"/>
  <c r="U864" i="4"/>
  <c r="V864" i="4"/>
  <c r="W864" i="4"/>
  <c r="A865" i="4"/>
  <c r="C865" i="4" s="1"/>
  <c r="B865" i="4"/>
  <c r="D865" i="4"/>
  <c r="E865" i="4"/>
  <c r="L865" i="4"/>
  <c r="M865" i="4"/>
  <c r="N865" i="4"/>
  <c r="S865" i="4"/>
  <c r="T865" i="4"/>
  <c r="U865" i="4"/>
  <c r="V865" i="4"/>
  <c r="W865" i="4"/>
  <c r="A866" i="4"/>
  <c r="C866" i="4" s="1"/>
  <c r="B866" i="4"/>
  <c r="D866" i="4"/>
  <c r="E866" i="4"/>
  <c r="L866" i="4"/>
  <c r="M866" i="4"/>
  <c r="N866" i="4"/>
  <c r="S866" i="4"/>
  <c r="T866" i="4"/>
  <c r="U866" i="4"/>
  <c r="V866" i="4"/>
  <c r="W866" i="4"/>
  <c r="A867" i="4"/>
  <c r="C867" i="4" s="1"/>
  <c r="B867" i="4"/>
  <c r="D867" i="4"/>
  <c r="E867" i="4"/>
  <c r="L867" i="4"/>
  <c r="M867" i="4"/>
  <c r="N867" i="4"/>
  <c r="S867" i="4"/>
  <c r="T867" i="4"/>
  <c r="U867" i="4"/>
  <c r="V867" i="4"/>
  <c r="W867" i="4"/>
  <c r="A868" i="4"/>
  <c r="C868" i="4" s="1"/>
  <c r="B868" i="4"/>
  <c r="D868" i="4"/>
  <c r="E868" i="4"/>
  <c r="L868" i="4"/>
  <c r="M868" i="4"/>
  <c r="N868" i="4"/>
  <c r="S868" i="4"/>
  <c r="T868" i="4"/>
  <c r="U868" i="4"/>
  <c r="V868" i="4"/>
  <c r="W868" i="4"/>
  <c r="A869" i="4"/>
  <c r="C869" i="4" s="1"/>
  <c r="B869" i="4"/>
  <c r="D869" i="4"/>
  <c r="E869" i="4"/>
  <c r="L869" i="4"/>
  <c r="M869" i="4"/>
  <c r="N869" i="4"/>
  <c r="S869" i="4"/>
  <c r="T869" i="4"/>
  <c r="U869" i="4"/>
  <c r="V869" i="4"/>
  <c r="W869" i="4"/>
  <c r="A870" i="4"/>
  <c r="C870" i="4" s="1"/>
  <c r="B870" i="4"/>
  <c r="D870" i="4"/>
  <c r="E870" i="4"/>
  <c r="L870" i="4"/>
  <c r="M870" i="4"/>
  <c r="N870" i="4"/>
  <c r="S870" i="4"/>
  <c r="T870" i="4"/>
  <c r="U870" i="4"/>
  <c r="V870" i="4"/>
  <c r="W870" i="4"/>
  <c r="A871" i="4"/>
  <c r="C871" i="4" s="1"/>
  <c r="B871" i="4"/>
  <c r="D871" i="4"/>
  <c r="E871" i="4"/>
  <c r="L871" i="4"/>
  <c r="M871" i="4"/>
  <c r="N871" i="4"/>
  <c r="S871" i="4"/>
  <c r="T871" i="4"/>
  <c r="U871" i="4"/>
  <c r="V871" i="4"/>
  <c r="W871" i="4"/>
  <c r="A872" i="4"/>
  <c r="C872" i="4" s="1"/>
  <c r="B872" i="4"/>
  <c r="D872" i="4"/>
  <c r="E872" i="4"/>
  <c r="L872" i="4"/>
  <c r="M872" i="4"/>
  <c r="N872" i="4"/>
  <c r="S872" i="4"/>
  <c r="T872" i="4"/>
  <c r="U872" i="4"/>
  <c r="V872" i="4"/>
  <c r="W872" i="4"/>
  <c r="A873" i="4"/>
  <c r="C873" i="4" s="1"/>
  <c r="B873" i="4"/>
  <c r="D873" i="4"/>
  <c r="E873" i="4"/>
  <c r="L873" i="4"/>
  <c r="M873" i="4"/>
  <c r="N873" i="4"/>
  <c r="S873" i="4"/>
  <c r="T873" i="4"/>
  <c r="U873" i="4"/>
  <c r="V873" i="4"/>
  <c r="W873" i="4"/>
  <c r="A874" i="4"/>
  <c r="C874" i="4" s="1"/>
  <c r="B874" i="4"/>
  <c r="D874" i="4"/>
  <c r="E874" i="4"/>
  <c r="L874" i="4"/>
  <c r="M874" i="4"/>
  <c r="N874" i="4"/>
  <c r="S874" i="4"/>
  <c r="T874" i="4"/>
  <c r="U874" i="4"/>
  <c r="V874" i="4"/>
  <c r="W874" i="4"/>
  <c r="A875" i="4"/>
  <c r="C875" i="4" s="1"/>
  <c r="B875" i="4"/>
  <c r="D875" i="4"/>
  <c r="E875" i="4"/>
  <c r="L875" i="4"/>
  <c r="M875" i="4"/>
  <c r="N875" i="4"/>
  <c r="S875" i="4"/>
  <c r="T875" i="4"/>
  <c r="U875" i="4"/>
  <c r="V875" i="4"/>
  <c r="W875" i="4"/>
  <c r="A876" i="4"/>
  <c r="C876" i="4" s="1"/>
  <c r="B876" i="4"/>
  <c r="D876" i="4"/>
  <c r="E876" i="4"/>
  <c r="L876" i="4"/>
  <c r="M876" i="4"/>
  <c r="N876" i="4"/>
  <c r="S876" i="4"/>
  <c r="T876" i="4"/>
  <c r="U876" i="4"/>
  <c r="V876" i="4"/>
  <c r="W876" i="4"/>
  <c r="A877" i="4"/>
  <c r="C877" i="4" s="1"/>
  <c r="B877" i="4"/>
  <c r="D877" i="4"/>
  <c r="E877" i="4"/>
  <c r="L877" i="4"/>
  <c r="M877" i="4"/>
  <c r="N877" i="4"/>
  <c r="S877" i="4"/>
  <c r="T877" i="4"/>
  <c r="U877" i="4"/>
  <c r="V877" i="4"/>
  <c r="W877" i="4"/>
  <c r="A878" i="4"/>
  <c r="C878" i="4" s="1"/>
  <c r="B878" i="4"/>
  <c r="D878" i="4"/>
  <c r="E878" i="4"/>
  <c r="L878" i="4"/>
  <c r="M878" i="4"/>
  <c r="N878" i="4"/>
  <c r="S878" i="4"/>
  <c r="T878" i="4"/>
  <c r="U878" i="4"/>
  <c r="V878" i="4"/>
  <c r="W878" i="4"/>
  <c r="A879" i="4"/>
  <c r="C879" i="4" s="1"/>
  <c r="B879" i="4"/>
  <c r="D879" i="4"/>
  <c r="E879" i="4"/>
  <c r="L879" i="4"/>
  <c r="M879" i="4"/>
  <c r="N879" i="4"/>
  <c r="S879" i="4"/>
  <c r="T879" i="4"/>
  <c r="U879" i="4"/>
  <c r="V879" i="4"/>
  <c r="W879" i="4"/>
  <c r="A880" i="4"/>
  <c r="C880" i="4" s="1"/>
  <c r="B880" i="4"/>
  <c r="D880" i="4"/>
  <c r="E880" i="4"/>
  <c r="L880" i="4"/>
  <c r="M880" i="4"/>
  <c r="N880" i="4"/>
  <c r="S880" i="4"/>
  <c r="T880" i="4"/>
  <c r="U880" i="4"/>
  <c r="V880" i="4"/>
  <c r="W880" i="4"/>
  <c r="A881" i="4"/>
  <c r="C881" i="4" s="1"/>
  <c r="B881" i="4"/>
  <c r="D881" i="4"/>
  <c r="E881" i="4"/>
  <c r="L881" i="4"/>
  <c r="M881" i="4"/>
  <c r="N881" i="4"/>
  <c r="S881" i="4"/>
  <c r="T881" i="4"/>
  <c r="U881" i="4"/>
  <c r="V881" i="4"/>
  <c r="W881" i="4"/>
  <c r="A882" i="4"/>
  <c r="C882" i="4" s="1"/>
  <c r="B882" i="4"/>
  <c r="D882" i="4"/>
  <c r="E882" i="4"/>
  <c r="L882" i="4"/>
  <c r="M882" i="4"/>
  <c r="N882" i="4"/>
  <c r="S882" i="4"/>
  <c r="T882" i="4"/>
  <c r="U882" i="4"/>
  <c r="V882" i="4"/>
  <c r="W882" i="4"/>
  <c r="A883" i="4"/>
  <c r="C883" i="4" s="1"/>
  <c r="B883" i="4"/>
  <c r="D883" i="4"/>
  <c r="E883" i="4"/>
  <c r="L883" i="4"/>
  <c r="M883" i="4"/>
  <c r="N883" i="4"/>
  <c r="S883" i="4"/>
  <c r="T883" i="4"/>
  <c r="U883" i="4"/>
  <c r="V883" i="4"/>
  <c r="W883" i="4"/>
  <c r="A884" i="4"/>
  <c r="C884" i="4" s="1"/>
  <c r="B884" i="4"/>
  <c r="D884" i="4"/>
  <c r="E884" i="4"/>
  <c r="L884" i="4"/>
  <c r="M884" i="4"/>
  <c r="N884" i="4"/>
  <c r="S884" i="4"/>
  <c r="T884" i="4"/>
  <c r="U884" i="4"/>
  <c r="V884" i="4"/>
  <c r="W884" i="4"/>
  <c r="A885" i="4"/>
  <c r="C885" i="4" s="1"/>
  <c r="B885" i="4"/>
  <c r="D885" i="4"/>
  <c r="E885" i="4"/>
  <c r="L885" i="4"/>
  <c r="M885" i="4"/>
  <c r="N885" i="4"/>
  <c r="S885" i="4"/>
  <c r="T885" i="4"/>
  <c r="U885" i="4"/>
  <c r="V885" i="4"/>
  <c r="W885" i="4"/>
  <c r="A886" i="4"/>
  <c r="C886" i="4" s="1"/>
  <c r="B886" i="4"/>
  <c r="D886" i="4"/>
  <c r="E886" i="4"/>
  <c r="L886" i="4"/>
  <c r="M886" i="4"/>
  <c r="N886" i="4"/>
  <c r="S886" i="4"/>
  <c r="T886" i="4"/>
  <c r="U886" i="4"/>
  <c r="V886" i="4"/>
  <c r="W886" i="4"/>
  <c r="A887" i="4"/>
  <c r="C887" i="4" s="1"/>
  <c r="B887" i="4"/>
  <c r="D887" i="4"/>
  <c r="E887" i="4"/>
  <c r="L887" i="4"/>
  <c r="M887" i="4"/>
  <c r="N887" i="4"/>
  <c r="S887" i="4"/>
  <c r="T887" i="4"/>
  <c r="U887" i="4"/>
  <c r="V887" i="4"/>
  <c r="W887" i="4"/>
  <c r="A888" i="4"/>
  <c r="C888" i="4" s="1"/>
  <c r="B888" i="4"/>
  <c r="D888" i="4"/>
  <c r="E888" i="4"/>
  <c r="L888" i="4"/>
  <c r="M888" i="4"/>
  <c r="N888" i="4"/>
  <c r="S888" i="4"/>
  <c r="T888" i="4"/>
  <c r="U888" i="4"/>
  <c r="V888" i="4"/>
  <c r="W888" i="4"/>
  <c r="A889" i="4"/>
  <c r="C889" i="4" s="1"/>
  <c r="B889" i="4"/>
  <c r="D889" i="4"/>
  <c r="E889" i="4"/>
  <c r="L889" i="4"/>
  <c r="M889" i="4"/>
  <c r="N889" i="4"/>
  <c r="S889" i="4"/>
  <c r="T889" i="4"/>
  <c r="U889" i="4"/>
  <c r="V889" i="4"/>
  <c r="W889" i="4"/>
  <c r="A890" i="4"/>
  <c r="C890" i="4" s="1"/>
  <c r="B890" i="4"/>
  <c r="D890" i="4"/>
  <c r="E890" i="4"/>
  <c r="L890" i="4"/>
  <c r="M890" i="4"/>
  <c r="N890" i="4"/>
  <c r="S890" i="4"/>
  <c r="T890" i="4"/>
  <c r="U890" i="4"/>
  <c r="V890" i="4"/>
  <c r="W890" i="4"/>
  <c r="A891" i="4"/>
  <c r="C891" i="4" s="1"/>
  <c r="B891" i="4"/>
  <c r="D891" i="4"/>
  <c r="E891" i="4"/>
  <c r="L891" i="4"/>
  <c r="M891" i="4"/>
  <c r="N891" i="4"/>
  <c r="S891" i="4"/>
  <c r="T891" i="4"/>
  <c r="U891" i="4"/>
  <c r="V891" i="4"/>
  <c r="W891" i="4"/>
  <c r="A892" i="4"/>
  <c r="C892" i="4" s="1"/>
  <c r="B892" i="4"/>
  <c r="D892" i="4"/>
  <c r="E892" i="4"/>
  <c r="L892" i="4"/>
  <c r="M892" i="4"/>
  <c r="N892" i="4"/>
  <c r="S892" i="4"/>
  <c r="T892" i="4"/>
  <c r="U892" i="4"/>
  <c r="V892" i="4"/>
  <c r="W892" i="4"/>
  <c r="A893" i="4"/>
  <c r="C893" i="4" s="1"/>
  <c r="B893" i="4"/>
  <c r="D893" i="4"/>
  <c r="E893" i="4"/>
  <c r="L893" i="4"/>
  <c r="M893" i="4"/>
  <c r="N893" i="4"/>
  <c r="S893" i="4"/>
  <c r="T893" i="4"/>
  <c r="U893" i="4"/>
  <c r="V893" i="4"/>
  <c r="W893" i="4"/>
  <c r="A894" i="4"/>
  <c r="C894" i="4" s="1"/>
  <c r="B894" i="4"/>
  <c r="D894" i="4"/>
  <c r="E894" i="4"/>
  <c r="L894" i="4"/>
  <c r="M894" i="4"/>
  <c r="N894" i="4"/>
  <c r="S894" i="4"/>
  <c r="T894" i="4"/>
  <c r="U894" i="4"/>
  <c r="V894" i="4"/>
  <c r="W894" i="4"/>
  <c r="A895" i="4"/>
  <c r="C895" i="4" s="1"/>
  <c r="B895" i="4"/>
  <c r="D895" i="4"/>
  <c r="E895" i="4"/>
  <c r="L895" i="4"/>
  <c r="M895" i="4"/>
  <c r="N895" i="4"/>
  <c r="S895" i="4"/>
  <c r="T895" i="4"/>
  <c r="U895" i="4"/>
  <c r="V895" i="4"/>
  <c r="W895" i="4"/>
  <c r="A896" i="4"/>
  <c r="C896" i="4" s="1"/>
  <c r="B896" i="4"/>
  <c r="D896" i="4"/>
  <c r="E896" i="4"/>
  <c r="L896" i="4"/>
  <c r="M896" i="4"/>
  <c r="N896" i="4"/>
  <c r="S896" i="4"/>
  <c r="T896" i="4"/>
  <c r="U896" i="4"/>
  <c r="V896" i="4"/>
  <c r="W896" i="4"/>
  <c r="A897" i="4"/>
  <c r="C897" i="4" s="1"/>
  <c r="B897" i="4"/>
  <c r="D897" i="4"/>
  <c r="E897" i="4"/>
  <c r="L897" i="4"/>
  <c r="M897" i="4"/>
  <c r="N897" i="4"/>
  <c r="S897" i="4"/>
  <c r="T897" i="4"/>
  <c r="U897" i="4"/>
  <c r="V897" i="4"/>
  <c r="W897" i="4"/>
  <c r="A898" i="4"/>
  <c r="C898" i="4" s="1"/>
  <c r="B898" i="4"/>
  <c r="D898" i="4"/>
  <c r="E898" i="4"/>
  <c r="L898" i="4"/>
  <c r="M898" i="4"/>
  <c r="N898" i="4"/>
  <c r="S898" i="4"/>
  <c r="T898" i="4"/>
  <c r="U898" i="4"/>
  <c r="V898" i="4"/>
  <c r="W898" i="4"/>
  <c r="A899" i="4"/>
  <c r="C899" i="4" s="1"/>
  <c r="B899" i="4"/>
  <c r="D899" i="4"/>
  <c r="E899" i="4"/>
  <c r="L899" i="4"/>
  <c r="M899" i="4"/>
  <c r="N899" i="4"/>
  <c r="S899" i="4"/>
  <c r="T899" i="4"/>
  <c r="U899" i="4"/>
  <c r="V899" i="4"/>
  <c r="W899" i="4"/>
  <c r="A900" i="4"/>
  <c r="C900" i="4" s="1"/>
  <c r="B900" i="4"/>
  <c r="D900" i="4"/>
  <c r="E900" i="4"/>
  <c r="L900" i="4"/>
  <c r="M900" i="4"/>
  <c r="N900" i="4"/>
  <c r="S900" i="4"/>
  <c r="T900" i="4"/>
  <c r="U900" i="4"/>
  <c r="V900" i="4"/>
  <c r="W900" i="4"/>
  <c r="A901" i="4"/>
  <c r="C901" i="4" s="1"/>
  <c r="B901" i="4"/>
  <c r="D901" i="4"/>
  <c r="E901" i="4"/>
  <c r="L901" i="4"/>
  <c r="M901" i="4"/>
  <c r="N901" i="4"/>
  <c r="S901" i="4"/>
  <c r="T901" i="4"/>
  <c r="U901" i="4"/>
  <c r="V901" i="4"/>
  <c r="W901" i="4"/>
  <c r="A902" i="4"/>
  <c r="C902" i="4" s="1"/>
  <c r="B902" i="4"/>
  <c r="D902" i="4"/>
  <c r="E902" i="4"/>
  <c r="L902" i="4"/>
  <c r="M902" i="4"/>
  <c r="N902" i="4"/>
  <c r="S902" i="4"/>
  <c r="T902" i="4"/>
  <c r="U902" i="4"/>
  <c r="V902" i="4"/>
  <c r="W902" i="4"/>
  <c r="A903" i="4"/>
  <c r="C903" i="4" s="1"/>
  <c r="B903" i="4"/>
  <c r="D903" i="4"/>
  <c r="E903" i="4"/>
  <c r="L903" i="4"/>
  <c r="M903" i="4"/>
  <c r="N903" i="4"/>
  <c r="S903" i="4"/>
  <c r="T903" i="4"/>
  <c r="U903" i="4"/>
  <c r="V903" i="4"/>
  <c r="W903" i="4"/>
  <c r="A904" i="4"/>
  <c r="C904" i="4" s="1"/>
  <c r="B904" i="4"/>
  <c r="D904" i="4"/>
  <c r="E904" i="4"/>
  <c r="L904" i="4"/>
  <c r="M904" i="4"/>
  <c r="N904" i="4"/>
  <c r="S904" i="4"/>
  <c r="T904" i="4"/>
  <c r="U904" i="4"/>
  <c r="V904" i="4"/>
  <c r="W904" i="4"/>
  <c r="A905" i="4"/>
  <c r="C905" i="4" s="1"/>
  <c r="B905" i="4"/>
  <c r="D905" i="4"/>
  <c r="E905" i="4"/>
  <c r="L905" i="4"/>
  <c r="M905" i="4"/>
  <c r="N905" i="4"/>
  <c r="S905" i="4"/>
  <c r="T905" i="4"/>
  <c r="U905" i="4"/>
  <c r="V905" i="4"/>
  <c r="W905" i="4"/>
  <c r="A906" i="4"/>
  <c r="C906" i="4" s="1"/>
  <c r="B906" i="4"/>
  <c r="D906" i="4"/>
  <c r="E906" i="4"/>
  <c r="L906" i="4"/>
  <c r="M906" i="4"/>
  <c r="N906" i="4"/>
  <c r="S906" i="4"/>
  <c r="T906" i="4"/>
  <c r="U906" i="4"/>
  <c r="V906" i="4"/>
  <c r="W906" i="4"/>
  <c r="A907" i="4"/>
  <c r="C907" i="4" s="1"/>
  <c r="B907" i="4"/>
  <c r="D907" i="4"/>
  <c r="E907" i="4"/>
  <c r="L907" i="4"/>
  <c r="M907" i="4"/>
  <c r="N907" i="4"/>
  <c r="S907" i="4"/>
  <c r="T907" i="4"/>
  <c r="U907" i="4"/>
  <c r="V907" i="4"/>
  <c r="W907" i="4"/>
  <c r="A908" i="4"/>
  <c r="C908" i="4" s="1"/>
  <c r="B908" i="4"/>
  <c r="D908" i="4"/>
  <c r="E908" i="4"/>
  <c r="L908" i="4"/>
  <c r="M908" i="4"/>
  <c r="N908" i="4"/>
  <c r="S908" i="4"/>
  <c r="T908" i="4"/>
  <c r="U908" i="4"/>
  <c r="V908" i="4"/>
  <c r="W908" i="4"/>
  <c r="A909" i="4"/>
  <c r="C909" i="4" s="1"/>
  <c r="B909" i="4"/>
  <c r="D909" i="4"/>
  <c r="E909" i="4"/>
  <c r="L909" i="4"/>
  <c r="M909" i="4"/>
  <c r="N909" i="4"/>
  <c r="S909" i="4"/>
  <c r="T909" i="4"/>
  <c r="U909" i="4"/>
  <c r="V909" i="4"/>
  <c r="W909" i="4"/>
  <c r="A910" i="4"/>
  <c r="C910" i="4" s="1"/>
  <c r="B910" i="4"/>
  <c r="D910" i="4"/>
  <c r="E910" i="4"/>
  <c r="L910" i="4"/>
  <c r="M910" i="4"/>
  <c r="N910" i="4"/>
  <c r="S910" i="4"/>
  <c r="T910" i="4"/>
  <c r="U910" i="4"/>
  <c r="V910" i="4"/>
  <c r="W910" i="4"/>
  <c r="A911" i="4"/>
  <c r="C911" i="4" s="1"/>
  <c r="B911" i="4"/>
  <c r="D911" i="4"/>
  <c r="E911" i="4"/>
  <c r="L911" i="4"/>
  <c r="M911" i="4"/>
  <c r="N911" i="4"/>
  <c r="S911" i="4"/>
  <c r="T911" i="4"/>
  <c r="U911" i="4"/>
  <c r="V911" i="4"/>
  <c r="W911" i="4"/>
  <c r="A912" i="4"/>
  <c r="C912" i="4" s="1"/>
  <c r="B912" i="4"/>
  <c r="D912" i="4"/>
  <c r="E912" i="4"/>
  <c r="L912" i="4"/>
  <c r="M912" i="4"/>
  <c r="N912" i="4"/>
  <c r="S912" i="4"/>
  <c r="T912" i="4"/>
  <c r="U912" i="4"/>
  <c r="V912" i="4"/>
  <c r="W912" i="4"/>
  <c r="A913" i="4"/>
  <c r="C913" i="4" s="1"/>
  <c r="B913" i="4"/>
  <c r="D913" i="4"/>
  <c r="E913" i="4"/>
  <c r="L913" i="4"/>
  <c r="M913" i="4"/>
  <c r="N913" i="4"/>
  <c r="S913" i="4"/>
  <c r="T913" i="4"/>
  <c r="U913" i="4"/>
  <c r="V913" i="4"/>
  <c r="W913" i="4"/>
  <c r="A914" i="4"/>
  <c r="C914" i="4" s="1"/>
  <c r="B914" i="4"/>
  <c r="D914" i="4"/>
  <c r="E914" i="4"/>
  <c r="L914" i="4"/>
  <c r="M914" i="4"/>
  <c r="N914" i="4"/>
  <c r="S914" i="4"/>
  <c r="T914" i="4"/>
  <c r="U914" i="4"/>
  <c r="V914" i="4"/>
  <c r="W914" i="4"/>
  <c r="A915" i="4"/>
  <c r="C915" i="4" s="1"/>
  <c r="B915" i="4"/>
  <c r="D915" i="4"/>
  <c r="E915" i="4"/>
  <c r="L915" i="4"/>
  <c r="M915" i="4"/>
  <c r="N915" i="4"/>
  <c r="S915" i="4"/>
  <c r="T915" i="4"/>
  <c r="U915" i="4"/>
  <c r="V915" i="4"/>
  <c r="W915" i="4"/>
  <c r="A916" i="4"/>
  <c r="C916" i="4" s="1"/>
  <c r="B916" i="4"/>
  <c r="D916" i="4"/>
  <c r="E916" i="4"/>
  <c r="L916" i="4"/>
  <c r="M916" i="4"/>
  <c r="N916" i="4"/>
  <c r="S916" i="4"/>
  <c r="T916" i="4"/>
  <c r="U916" i="4"/>
  <c r="V916" i="4"/>
  <c r="W916" i="4"/>
  <c r="A917" i="4"/>
  <c r="C917" i="4" s="1"/>
  <c r="B917" i="4"/>
  <c r="D917" i="4"/>
  <c r="E917" i="4"/>
  <c r="L917" i="4"/>
  <c r="M917" i="4"/>
  <c r="N917" i="4"/>
  <c r="S917" i="4"/>
  <c r="T917" i="4"/>
  <c r="U917" i="4"/>
  <c r="V917" i="4"/>
  <c r="W917" i="4"/>
  <c r="A918" i="4"/>
  <c r="C918" i="4" s="1"/>
  <c r="B918" i="4"/>
  <c r="D918" i="4"/>
  <c r="E918" i="4"/>
  <c r="L918" i="4"/>
  <c r="M918" i="4"/>
  <c r="N918" i="4"/>
  <c r="S918" i="4"/>
  <c r="T918" i="4"/>
  <c r="U918" i="4"/>
  <c r="V918" i="4"/>
  <c r="W918" i="4"/>
  <c r="A919" i="4"/>
  <c r="C919" i="4" s="1"/>
  <c r="B919" i="4"/>
  <c r="D919" i="4"/>
  <c r="E919" i="4"/>
  <c r="L919" i="4"/>
  <c r="M919" i="4"/>
  <c r="N919" i="4"/>
  <c r="S919" i="4"/>
  <c r="T919" i="4"/>
  <c r="U919" i="4"/>
  <c r="V919" i="4"/>
  <c r="W919" i="4"/>
  <c r="A920" i="4"/>
  <c r="C920" i="4" s="1"/>
  <c r="B920" i="4"/>
  <c r="D920" i="4"/>
  <c r="E920" i="4"/>
  <c r="L920" i="4"/>
  <c r="M920" i="4"/>
  <c r="N920" i="4"/>
  <c r="S920" i="4"/>
  <c r="T920" i="4"/>
  <c r="U920" i="4"/>
  <c r="V920" i="4"/>
  <c r="W920" i="4"/>
  <c r="A921" i="4"/>
  <c r="C921" i="4" s="1"/>
  <c r="B921" i="4"/>
  <c r="D921" i="4"/>
  <c r="E921" i="4"/>
  <c r="L921" i="4"/>
  <c r="M921" i="4"/>
  <c r="N921" i="4"/>
  <c r="S921" i="4"/>
  <c r="T921" i="4"/>
  <c r="U921" i="4"/>
  <c r="V921" i="4"/>
  <c r="W921" i="4"/>
  <c r="A922" i="4"/>
  <c r="C922" i="4" s="1"/>
  <c r="B922" i="4"/>
  <c r="D922" i="4"/>
  <c r="E922" i="4"/>
  <c r="L922" i="4"/>
  <c r="M922" i="4"/>
  <c r="N922" i="4"/>
  <c r="S922" i="4"/>
  <c r="T922" i="4"/>
  <c r="U922" i="4"/>
  <c r="V922" i="4"/>
  <c r="W922" i="4"/>
  <c r="A923" i="4"/>
  <c r="C923" i="4" s="1"/>
  <c r="B923" i="4"/>
  <c r="D923" i="4"/>
  <c r="E923" i="4"/>
  <c r="L923" i="4"/>
  <c r="M923" i="4"/>
  <c r="N923" i="4"/>
  <c r="S923" i="4"/>
  <c r="T923" i="4"/>
  <c r="U923" i="4"/>
  <c r="V923" i="4"/>
  <c r="W923" i="4"/>
  <c r="A924" i="4"/>
  <c r="C924" i="4" s="1"/>
  <c r="B924" i="4"/>
  <c r="D924" i="4"/>
  <c r="E924" i="4"/>
  <c r="L924" i="4"/>
  <c r="M924" i="4"/>
  <c r="N924" i="4"/>
  <c r="S924" i="4"/>
  <c r="T924" i="4"/>
  <c r="U924" i="4"/>
  <c r="V924" i="4"/>
  <c r="W924" i="4"/>
  <c r="A925" i="4"/>
  <c r="C925" i="4" s="1"/>
  <c r="B925" i="4"/>
  <c r="D925" i="4"/>
  <c r="E925" i="4"/>
  <c r="L925" i="4"/>
  <c r="M925" i="4"/>
  <c r="N925" i="4"/>
  <c r="S925" i="4"/>
  <c r="T925" i="4"/>
  <c r="U925" i="4"/>
  <c r="V925" i="4"/>
  <c r="W925" i="4"/>
  <c r="A926" i="4"/>
  <c r="C926" i="4" s="1"/>
  <c r="B926" i="4"/>
  <c r="D926" i="4"/>
  <c r="E926" i="4"/>
  <c r="L926" i="4"/>
  <c r="M926" i="4"/>
  <c r="N926" i="4"/>
  <c r="S926" i="4"/>
  <c r="T926" i="4"/>
  <c r="U926" i="4"/>
  <c r="V926" i="4"/>
  <c r="W926" i="4"/>
  <c r="A927" i="4"/>
  <c r="C927" i="4" s="1"/>
  <c r="B927" i="4"/>
  <c r="D927" i="4"/>
  <c r="E927" i="4"/>
  <c r="L927" i="4"/>
  <c r="M927" i="4"/>
  <c r="N927" i="4"/>
  <c r="S927" i="4"/>
  <c r="T927" i="4"/>
  <c r="U927" i="4"/>
  <c r="V927" i="4"/>
  <c r="W927" i="4"/>
  <c r="A928" i="4"/>
  <c r="C928" i="4" s="1"/>
  <c r="B928" i="4"/>
  <c r="D928" i="4"/>
  <c r="E928" i="4"/>
  <c r="L928" i="4"/>
  <c r="M928" i="4"/>
  <c r="N928" i="4"/>
  <c r="S928" i="4"/>
  <c r="T928" i="4"/>
  <c r="U928" i="4"/>
  <c r="V928" i="4"/>
  <c r="W928" i="4"/>
  <c r="A929" i="4"/>
  <c r="C929" i="4" s="1"/>
  <c r="B929" i="4"/>
  <c r="D929" i="4"/>
  <c r="E929" i="4"/>
  <c r="L929" i="4"/>
  <c r="M929" i="4"/>
  <c r="N929" i="4"/>
  <c r="S929" i="4"/>
  <c r="T929" i="4"/>
  <c r="U929" i="4"/>
  <c r="V929" i="4"/>
  <c r="W929" i="4"/>
  <c r="A930" i="4"/>
  <c r="C930" i="4" s="1"/>
  <c r="B930" i="4"/>
  <c r="D930" i="4"/>
  <c r="E930" i="4"/>
  <c r="L930" i="4"/>
  <c r="M930" i="4"/>
  <c r="N930" i="4"/>
  <c r="S930" i="4"/>
  <c r="T930" i="4"/>
  <c r="U930" i="4"/>
  <c r="V930" i="4"/>
  <c r="W930" i="4"/>
  <c r="A931" i="4"/>
  <c r="C931" i="4" s="1"/>
  <c r="B931" i="4"/>
  <c r="D931" i="4"/>
  <c r="E931" i="4"/>
  <c r="L931" i="4"/>
  <c r="M931" i="4"/>
  <c r="N931" i="4"/>
  <c r="S931" i="4"/>
  <c r="T931" i="4"/>
  <c r="U931" i="4"/>
  <c r="V931" i="4"/>
  <c r="W931" i="4"/>
  <c r="A932" i="4"/>
  <c r="C932" i="4" s="1"/>
  <c r="B932" i="4"/>
  <c r="D932" i="4"/>
  <c r="E932" i="4"/>
  <c r="L932" i="4"/>
  <c r="M932" i="4"/>
  <c r="N932" i="4"/>
  <c r="S932" i="4"/>
  <c r="T932" i="4"/>
  <c r="U932" i="4"/>
  <c r="V932" i="4"/>
  <c r="W932" i="4"/>
  <c r="A933" i="4"/>
  <c r="C933" i="4" s="1"/>
  <c r="B933" i="4"/>
  <c r="D933" i="4"/>
  <c r="E933" i="4"/>
  <c r="L933" i="4"/>
  <c r="M933" i="4"/>
  <c r="N933" i="4"/>
  <c r="S933" i="4"/>
  <c r="T933" i="4"/>
  <c r="U933" i="4"/>
  <c r="V933" i="4"/>
  <c r="W933" i="4"/>
  <c r="A934" i="4"/>
  <c r="C934" i="4" s="1"/>
  <c r="B934" i="4"/>
  <c r="D934" i="4"/>
  <c r="E934" i="4"/>
  <c r="L934" i="4"/>
  <c r="M934" i="4"/>
  <c r="N934" i="4"/>
  <c r="S934" i="4"/>
  <c r="T934" i="4"/>
  <c r="U934" i="4"/>
  <c r="V934" i="4"/>
  <c r="W934" i="4"/>
  <c r="A935" i="4"/>
  <c r="C935" i="4" s="1"/>
  <c r="B935" i="4"/>
  <c r="D935" i="4"/>
  <c r="E935" i="4"/>
  <c r="L935" i="4"/>
  <c r="M935" i="4"/>
  <c r="N935" i="4"/>
  <c r="S935" i="4"/>
  <c r="T935" i="4"/>
  <c r="U935" i="4"/>
  <c r="V935" i="4"/>
  <c r="W935" i="4"/>
  <c r="A936" i="4"/>
  <c r="C936" i="4" s="1"/>
  <c r="B936" i="4"/>
  <c r="D936" i="4"/>
  <c r="E936" i="4"/>
  <c r="L936" i="4"/>
  <c r="M936" i="4"/>
  <c r="N936" i="4"/>
  <c r="S936" i="4"/>
  <c r="T936" i="4"/>
  <c r="U936" i="4"/>
  <c r="V936" i="4"/>
  <c r="W936" i="4"/>
  <c r="A937" i="4"/>
  <c r="C937" i="4" s="1"/>
  <c r="B937" i="4"/>
  <c r="D937" i="4"/>
  <c r="E937" i="4"/>
  <c r="L937" i="4"/>
  <c r="M937" i="4"/>
  <c r="N937" i="4"/>
  <c r="S937" i="4"/>
  <c r="T937" i="4"/>
  <c r="U937" i="4"/>
  <c r="V937" i="4"/>
  <c r="W937" i="4"/>
  <c r="A938" i="4"/>
  <c r="C938" i="4" s="1"/>
  <c r="B938" i="4"/>
  <c r="D938" i="4"/>
  <c r="E938" i="4"/>
  <c r="L938" i="4"/>
  <c r="M938" i="4"/>
  <c r="N938" i="4"/>
  <c r="S938" i="4"/>
  <c r="T938" i="4"/>
  <c r="U938" i="4"/>
  <c r="V938" i="4"/>
  <c r="W938" i="4"/>
  <c r="A939" i="4"/>
  <c r="C939" i="4" s="1"/>
  <c r="B939" i="4"/>
  <c r="D939" i="4"/>
  <c r="E939" i="4"/>
  <c r="L939" i="4"/>
  <c r="M939" i="4"/>
  <c r="N939" i="4"/>
  <c r="S939" i="4"/>
  <c r="T939" i="4"/>
  <c r="U939" i="4"/>
  <c r="V939" i="4"/>
  <c r="W939" i="4"/>
  <c r="A940" i="4"/>
  <c r="C940" i="4" s="1"/>
  <c r="B940" i="4"/>
  <c r="D940" i="4"/>
  <c r="E940" i="4"/>
  <c r="L940" i="4"/>
  <c r="M940" i="4"/>
  <c r="N940" i="4"/>
  <c r="S940" i="4"/>
  <c r="T940" i="4"/>
  <c r="U940" i="4"/>
  <c r="V940" i="4"/>
  <c r="W940" i="4"/>
  <c r="A941" i="4"/>
  <c r="C941" i="4" s="1"/>
  <c r="B941" i="4"/>
  <c r="D941" i="4"/>
  <c r="E941" i="4"/>
  <c r="L941" i="4"/>
  <c r="M941" i="4"/>
  <c r="N941" i="4"/>
  <c r="S941" i="4"/>
  <c r="T941" i="4"/>
  <c r="U941" i="4"/>
  <c r="V941" i="4"/>
  <c r="W941" i="4"/>
  <c r="A942" i="4"/>
  <c r="C942" i="4" s="1"/>
  <c r="B942" i="4"/>
  <c r="D942" i="4"/>
  <c r="E942" i="4"/>
  <c r="L942" i="4"/>
  <c r="M942" i="4"/>
  <c r="N942" i="4"/>
  <c r="S942" i="4"/>
  <c r="T942" i="4"/>
  <c r="U942" i="4"/>
  <c r="V942" i="4"/>
  <c r="W942" i="4"/>
  <c r="A943" i="4"/>
  <c r="C943" i="4" s="1"/>
  <c r="B943" i="4"/>
  <c r="D943" i="4"/>
  <c r="E943" i="4"/>
  <c r="L943" i="4"/>
  <c r="M943" i="4"/>
  <c r="N943" i="4"/>
  <c r="S943" i="4"/>
  <c r="T943" i="4"/>
  <c r="U943" i="4"/>
  <c r="V943" i="4"/>
  <c r="W943" i="4"/>
  <c r="A944" i="4"/>
  <c r="C944" i="4" s="1"/>
  <c r="B944" i="4"/>
  <c r="D944" i="4"/>
  <c r="E944" i="4"/>
  <c r="L944" i="4"/>
  <c r="M944" i="4"/>
  <c r="N944" i="4"/>
  <c r="S944" i="4"/>
  <c r="T944" i="4"/>
  <c r="U944" i="4"/>
  <c r="V944" i="4"/>
  <c r="W944" i="4"/>
  <c r="A945" i="4"/>
  <c r="C945" i="4" s="1"/>
  <c r="B945" i="4"/>
  <c r="D945" i="4"/>
  <c r="E945" i="4"/>
  <c r="L945" i="4"/>
  <c r="M945" i="4"/>
  <c r="N945" i="4"/>
  <c r="S945" i="4"/>
  <c r="T945" i="4"/>
  <c r="U945" i="4"/>
  <c r="V945" i="4"/>
  <c r="W945" i="4"/>
  <c r="A946" i="4"/>
  <c r="C946" i="4" s="1"/>
  <c r="B946" i="4"/>
  <c r="D946" i="4"/>
  <c r="E946" i="4"/>
  <c r="L946" i="4"/>
  <c r="M946" i="4"/>
  <c r="N946" i="4"/>
  <c r="S946" i="4"/>
  <c r="T946" i="4"/>
  <c r="U946" i="4"/>
  <c r="V946" i="4"/>
  <c r="W946" i="4"/>
  <c r="A947" i="4"/>
  <c r="C947" i="4" s="1"/>
  <c r="B947" i="4"/>
  <c r="D947" i="4"/>
  <c r="E947" i="4"/>
  <c r="L947" i="4"/>
  <c r="M947" i="4"/>
  <c r="N947" i="4"/>
  <c r="S947" i="4"/>
  <c r="T947" i="4"/>
  <c r="U947" i="4"/>
  <c r="V947" i="4"/>
  <c r="W947" i="4"/>
  <c r="A948" i="4"/>
  <c r="C948" i="4" s="1"/>
  <c r="B948" i="4"/>
  <c r="D948" i="4"/>
  <c r="E948" i="4"/>
  <c r="L948" i="4"/>
  <c r="M948" i="4"/>
  <c r="N948" i="4"/>
  <c r="S948" i="4"/>
  <c r="T948" i="4"/>
  <c r="U948" i="4"/>
  <c r="V948" i="4"/>
  <c r="W948" i="4"/>
  <c r="A949" i="4"/>
  <c r="C949" i="4" s="1"/>
  <c r="B949" i="4"/>
  <c r="D949" i="4"/>
  <c r="E949" i="4"/>
  <c r="L949" i="4"/>
  <c r="M949" i="4"/>
  <c r="N949" i="4"/>
  <c r="S949" i="4"/>
  <c r="T949" i="4"/>
  <c r="U949" i="4"/>
  <c r="V949" i="4"/>
  <c r="W949" i="4"/>
  <c r="A950" i="4"/>
  <c r="C950" i="4" s="1"/>
  <c r="B950" i="4"/>
  <c r="D950" i="4"/>
  <c r="E950" i="4"/>
  <c r="L950" i="4"/>
  <c r="M950" i="4"/>
  <c r="N950" i="4"/>
  <c r="S950" i="4"/>
  <c r="T950" i="4"/>
  <c r="U950" i="4"/>
  <c r="V950" i="4"/>
  <c r="W950" i="4"/>
  <c r="A951" i="4"/>
  <c r="C951" i="4" s="1"/>
  <c r="B951" i="4"/>
  <c r="D951" i="4"/>
  <c r="E951" i="4"/>
  <c r="L951" i="4"/>
  <c r="M951" i="4"/>
  <c r="N951" i="4"/>
  <c r="S951" i="4"/>
  <c r="T951" i="4"/>
  <c r="U951" i="4"/>
  <c r="V951" i="4"/>
  <c r="W951" i="4"/>
  <c r="A952" i="4"/>
  <c r="C952" i="4" s="1"/>
  <c r="B952" i="4"/>
  <c r="D952" i="4"/>
  <c r="E952" i="4"/>
  <c r="L952" i="4"/>
  <c r="M952" i="4"/>
  <c r="N952" i="4"/>
  <c r="S952" i="4"/>
  <c r="T952" i="4"/>
  <c r="U952" i="4"/>
  <c r="V952" i="4"/>
  <c r="W952" i="4"/>
  <c r="A953" i="4"/>
  <c r="C953" i="4" s="1"/>
  <c r="B953" i="4"/>
  <c r="D953" i="4"/>
  <c r="E953" i="4"/>
  <c r="L953" i="4"/>
  <c r="M953" i="4"/>
  <c r="N953" i="4"/>
  <c r="S953" i="4"/>
  <c r="T953" i="4"/>
  <c r="U953" i="4"/>
  <c r="V953" i="4"/>
  <c r="W953" i="4"/>
  <c r="A954" i="4"/>
  <c r="C954" i="4" s="1"/>
  <c r="B954" i="4"/>
  <c r="D954" i="4"/>
  <c r="E954" i="4"/>
  <c r="L954" i="4"/>
  <c r="M954" i="4"/>
  <c r="N954" i="4"/>
  <c r="S954" i="4"/>
  <c r="T954" i="4"/>
  <c r="U954" i="4"/>
  <c r="V954" i="4"/>
  <c r="W954" i="4"/>
  <c r="A955" i="4"/>
  <c r="C955" i="4" s="1"/>
  <c r="B955" i="4"/>
  <c r="D955" i="4"/>
  <c r="E955" i="4"/>
  <c r="L955" i="4"/>
  <c r="M955" i="4"/>
  <c r="N955" i="4"/>
  <c r="S955" i="4"/>
  <c r="T955" i="4"/>
  <c r="U955" i="4"/>
  <c r="V955" i="4"/>
  <c r="W955" i="4"/>
  <c r="A956" i="4"/>
  <c r="C956" i="4" s="1"/>
  <c r="B956" i="4"/>
  <c r="D956" i="4"/>
  <c r="E956" i="4"/>
  <c r="L956" i="4"/>
  <c r="M956" i="4"/>
  <c r="N956" i="4"/>
  <c r="S956" i="4"/>
  <c r="T956" i="4"/>
  <c r="U956" i="4"/>
  <c r="V956" i="4"/>
  <c r="W956" i="4"/>
  <c r="A957" i="4"/>
  <c r="C957" i="4" s="1"/>
  <c r="B957" i="4"/>
  <c r="D957" i="4"/>
  <c r="E957" i="4"/>
  <c r="L957" i="4"/>
  <c r="M957" i="4"/>
  <c r="N957" i="4"/>
  <c r="S957" i="4"/>
  <c r="T957" i="4"/>
  <c r="U957" i="4"/>
  <c r="V957" i="4"/>
  <c r="W957" i="4"/>
  <c r="A958" i="4"/>
  <c r="C958" i="4" s="1"/>
  <c r="B958" i="4"/>
  <c r="D958" i="4"/>
  <c r="E958" i="4"/>
  <c r="L958" i="4"/>
  <c r="M958" i="4"/>
  <c r="N958" i="4"/>
  <c r="S958" i="4"/>
  <c r="T958" i="4"/>
  <c r="U958" i="4"/>
  <c r="V958" i="4"/>
  <c r="W958" i="4"/>
  <c r="A959" i="4"/>
  <c r="C959" i="4" s="1"/>
  <c r="B959" i="4"/>
  <c r="D959" i="4"/>
  <c r="E959" i="4"/>
  <c r="L959" i="4"/>
  <c r="M959" i="4"/>
  <c r="N959" i="4"/>
  <c r="S959" i="4"/>
  <c r="T959" i="4"/>
  <c r="U959" i="4"/>
  <c r="V959" i="4"/>
  <c r="W959" i="4"/>
  <c r="A960" i="4"/>
  <c r="C960" i="4" s="1"/>
  <c r="B960" i="4"/>
  <c r="D960" i="4"/>
  <c r="E960" i="4"/>
  <c r="L960" i="4"/>
  <c r="M960" i="4"/>
  <c r="N960" i="4"/>
  <c r="S960" i="4"/>
  <c r="T960" i="4"/>
  <c r="U960" i="4"/>
  <c r="V960" i="4"/>
  <c r="W960" i="4"/>
  <c r="A961" i="4"/>
  <c r="C961" i="4" s="1"/>
  <c r="B961" i="4"/>
  <c r="D961" i="4"/>
  <c r="E961" i="4"/>
  <c r="L961" i="4"/>
  <c r="M961" i="4"/>
  <c r="N961" i="4"/>
  <c r="S961" i="4"/>
  <c r="T961" i="4"/>
  <c r="U961" i="4"/>
  <c r="V961" i="4"/>
  <c r="W961" i="4"/>
  <c r="A962" i="4"/>
  <c r="C962" i="4" s="1"/>
  <c r="B962" i="4"/>
  <c r="D962" i="4"/>
  <c r="E962" i="4"/>
  <c r="L962" i="4"/>
  <c r="M962" i="4"/>
  <c r="N962" i="4"/>
  <c r="S962" i="4"/>
  <c r="T962" i="4"/>
  <c r="U962" i="4"/>
  <c r="V962" i="4"/>
  <c r="W962" i="4"/>
  <c r="A963" i="4"/>
  <c r="C963" i="4" s="1"/>
  <c r="B963" i="4"/>
  <c r="D963" i="4"/>
  <c r="E963" i="4"/>
  <c r="L963" i="4"/>
  <c r="M963" i="4"/>
  <c r="N963" i="4"/>
  <c r="S963" i="4"/>
  <c r="T963" i="4"/>
  <c r="U963" i="4"/>
  <c r="V963" i="4"/>
  <c r="W963" i="4"/>
  <c r="A964" i="4"/>
  <c r="C964" i="4" s="1"/>
  <c r="B964" i="4"/>
  <c r="D964" i="4"/>
  <c r="E964" i="4"/>
  <c r="L964" i="4"/>
  <c r="M964" i="4"/>
  <c r="N964" i="4"/>
  <c r="S964" i="4"/>
  <c r="T964" i="4"/>
  <c r="U964" i="4"/>
  <c r="V964" i="4"/>
  <c r="W964" i="4"/>
  <c r="A965" i="4"/>
  <c r="C965" i="4" s="1"/>
  <c r="B965" i="4"/>
  <c r="D965" i="4"/>
  <c r="E965" i="4"/>
  <c r="L965" i="4"/>
  <c r="M965" i="4"/>
  <c r="N965" i="4"/>
  <c r="S965" i="4"/>
  <c r="T965" i="4"/>
  <c r="U965" i="4"/>
  <c r="V965" i="4"/>
  <c r="W965" i="4"/>
  <c r="A966" i="4"/>
  <c r="C966" i="4" s="1"/>
  <c r="B966" i="4"/>
  <c r="D966" i="4"/>
  <c r="E966" i="4"/>
  <c r="L966" i="4"/>
  <c r="M966" i="4"/>
  <c r="N966" i="4"/>
  <c r="S966" i="4"/>
  <c r="T966" i="4"/>
  <c r="U966" i="4"/>
  <c r="V966" i="4"/>
  <c r="W966" i="4"/>
  <c r="A967" i="4"/>
  <c r="C967" i="4" s="1"/>
  <c r="B967" i="4"/>
  <c r="D967" i="4"/>
  <c r="E967" i="4"/>
  <c r="L967" i="4"/>
  <c r="M967" i="4"/>
  <c r="N967" i="4"/>
  <c r="S967" i="4"/>
  <c r="T967" i="4"/>
  <c r="U967" i="4"/>
  <c r="V967" i="4"/>
  <c r="W967" i="4"/>
  <c r="A968" i="4"/>
  <c r="C968" i="4" s="1"/>
  <c r="B968" i="4"/>
  <c r="D968" i="4"/>
  <c r="E968" i="4"/>
  <c r="L968" i="4"/>
  <c r="M968" i="4"/>
  <c r="N968" i="4"/>
  <c r="S968" i="4"/>
  <c r="T968" i="4"/>
  <c r="U968" i="4"/>
  <c r="V968" i="4"/>
  <c r="W968" i="4"/>
  <c r="A969" i="4"/>
  <c r="C969" i="4" s="1"/>
  <c r="B969" i="4"/>
  <c r="D969" i="4"/>
  <c r="E969" i="4"/>
  <c r="L969" i="4"/>
  <c r="M969" i="4"/>
  <c r="N969" i="4"/>
  <c r="S969" i="4"/>
  <c r="T969" i="4"/>
  <c r="U969" i="4"/>
  <c r="V969" i="4"/>
  <c r="W969" i="4"/>
  <c r="A970" i="4"/>
  <c r="C970" i="4" s="1"/>
  <c r="B970" i="4"/>
  <c r="D970" i="4"/>
  <c r="E970" i="4"/>
  <c r="L970" i="4"/>
  <c r="M970" i="4"/>
  <c r="N970" i="4"/>
  <c r="S970" i="4"/>
  <c r="T970" i="4"/>
  <c r="U970" i="4"/>
  <c r="V970" i="4"/>
  <c r="W970" i="4"/>
  <c r="A971" i="4"/>
  <c r="C971" i="4" s="1"/>
  <c r="B971" i="4"/>
  <c r="D971" i="4"/>
  <c r="E971" i="4"/>
  <c r="L971" i="4"/>
  <c r="M971" i="4"/>
  <c r="N971" i="4"/>
  <c r="S971" i="4"/>
  <c r="T971" i="4"/>
  <c r="U971" i="4"/>
  <c r="V971" i="4"/>
  <c r="W971" i="4"/>
  <c r="A972" i="4"/>
  <c r="C972" i="4" s="1"/>
  <c r="B972" i="4"/>
  <c r="D972" i="4"/>
  <c r="E972" i="4"/>
  <c r="L972" i="4"/>
  <c r="M972" i="4"/>
  <c r="N972" i="4"/>
  <c r="S972" i="4"/>
  <c r="T972" i="4"/>
  <c r="U972" i="4"/>
  <c r="V972" i="4"/>
  <c r="W972" i="4"/>
  <c r="A973" i="4"/>
  <c r="C973" i="4" s="1"/>
  <c r="B973" i="4"/>
  <c r="D973" i="4"/>
  <c r="E973" i="4"/>
  <c r="L973" i="4"/>
  <c r="M973" i="4"/>
  <c r="N973" i="4"/>
  <c r="S973" i="4"/>
  <c r="T973" i="4"/>
  <c r="U973" i="4"/>
  <c r="V973" i="4"/>
  <c r="W973" i="4"/>
  <c r="A974" i="4"/>
  <c r="C974" i="4" s="1"/>
  <c r="B974" i="4"/>
  <c r="D974" i="4"/>
  <c r="E974" i="4"/>
  <c r="L974" i="4"/>
  <c r="M974" i="4"/>
  <c r="N974" i="4"/>
  <c r="S974" i="4"/>
  <c r="T974" i="4"/>
  <c r="U974" i="4"/>
  <c r="V974" i="4"/>
  <c r="W974" i="4"/>
  <c r="A975" i="4"/>
  <c r="C975" i="4" s="1"/>
  <c r="B975" i="4"/>
  <c r="D975" i="4"/>
  <c r="E975" i="4"/>
  <c r="L975" i="4"/>
  <c r="M975" i="4"/>
  <c r="N975" i="4"/>
  <c r="S975" i="4"/>
  <c r="T975" i="4"/>
  <c r="U975" i="4"/>
  <c r="V975" i="4"/>
  <c r="W975" i="4"/>
  <c r="A976" i="4"/>
  <c r="C976" i="4" s="1"/>
  <c r="B976" i="4"/>
  <c r="D976" i="4"/>
  <c r="E976" i="4"/>
  <c r="L976" i="4"/>
  <c r="M976" i="4"/>
  <c r="N976" i="4"/>
  <c r="S976" i="4"/>
  <c r="T976" i="4"/>
  <c r="U976" i="4"/>
  <c r="V976" i="4"/>
  <c r="W976" i="4"/>
  <c r="A977" i="4"/>
  <c r="C977" i="4" s="1"/>
  <c r="B977" i="4"/>
  <c r="D977" i="4"/>
  <c r="E977" i="4"/>
  <c r="L977" i="4"/>
  <c r="M977" i="4"/>
  <c r="N977" i="4"/>
  <c r="S977" i="4"/>
  <c r="T977" i="4"/>
  <c r="U977" i="4"/>
  <c r="V977" i="4"/>
  <c r="W977" i="4"/>
  <c r="A978" i="4"/>
  <c r="C978" i="4" s="1"/>
  <c r="B978" i="4"/>
  <c r="D978" i="4"/>
  <c r="E978" i="4"/>
  <c r="L978" i="4"/>
  <c r="M978" i="4"/>
  <c r="N978" i="4"/>
  <c r="S978" i="4"/>
  <c r="T978" i="4"/>
  <c r="U978" i="4"/>
  <c r="V978" i="4"/>
  <c r="W978" i="4"/>
  <c r="A979" i="4"/>
  <c r="C979" i="4" s="1"/>
  <c r="B979" i="4"/>
  <c r="D979" i="4"/>
  <c r="E979" i="4"/>
  <c r="L979" i="4"/>
  <c r="M979" i="4"/>
  <c r="N979" i="4"/>
  <c r="S979" i="4"/>
  <c r="T979" i="4"/>
  <c r="U979" i="4"/>
  <c r="V979" i="4"/>
  <c r="W979" i="4"/>
  <c r="A980" i="4"/>
  <c r="C980" i="4" s="1"/>
  <c r="B980" i="4"/>
  <c r="D980" i="4"/>
  <c r="E980" i="4"/>
  <c r="L980" i="4"/>
  <c r="M980" i="4"/>
  <c r="N980" i="4"/>
  <c r="S980" i="4"/>
  <c r="T980" i="4"/>
  <c r="U980" i="4"/>
  <c r="V980" i="4"/>
  <c r="W980" i="4"/>
  <c r="A981" i="4"/>
  <c r="C981" i="4" s="1"/>
  <c r="B981" i="4"/>
  <c r="D981" i="4"/>
  <c r="E981" i="4"/>
  <c r="L981" i="4"/>
  <c r="M981" i="4"/>
  <c r="N981" i="4"/>
  <c r="S981" i="4"/>
  <c r="T981" i="4"/>
  <c r="U981" i="4"/>
  <c r="V981" i="4"/>
  <c r="W981" i="4"/>
  <c r="A982" i="4"/>
  <c r="C982" i="4" s="1"/>
  <c r="B982" i="4"/>
  <c r="D982" i="4"/>
  <c r="E982" i="4"/>
  <c r="L982" i="4"/>
  <c r="M982" i="4"/>
  <c r="N982" i="4"/>
  <c r="S982" i="4"/>
  <c r="T982" i="4"/>
  <c r="U982" i="4"/>
  <c r="V982" i="4"/>
  <c r="W982" i="4"/>
  <c r="A983" i="4"/>
  <c r="C983" i="4" s="1"/>
  <c r="B983" i="4"/>
  <c r="D983" i="4"/>
  <c r="E983" i="4"/>
  <c r="L983" i="4"/>
  <c r="M983" i="4"/>
  <c r="N983" i="4"/>
  <c r="S983" i="4"/>
  <c r="T983" i="4"/>
  <c r="U983" i="4"/>
  <c r="V983" i="4"/>
  <c r="W983" i="4"/>
  <c r="A984" i="4"/>
  <c r="C984" i="4" s="1"/>
  <c r="B984" i="4"/>
  <c r="D984" i="4"/>
  <c r="E984" i="4"/>
  <c r="L984" i="4"/>
  <c r="M984" i="4"/>
  <c r="N984" i="4"/>
  <c r="S984" i="4"/>
  <c r="T984" i="4"/>
  <c r="U984" i="4"/>
  <c r="V984" i="4"/>
  <c r="W984" i="4"/>
  <c r="A985" i="4"/>
  <c r="C985" i="4" s="1"/>
  <c r="B985" i="4"/>
  <c r="D985" i="4"/>
  <c r="E985" i="4"/>
  <c r="L985" i="4"/>
  <c r="M985" i="4"/>
  <c r="N985" i="4"/>
  <c r="S985" i="4"/>
  <c r="T985" i="4"/>
  <c r="U985" i="4"/>
  <c r="V985" i="4"/>
  <c r="W985" i="4"/>
  <c r="A986" i="4"/>
  <c r="C986" i="4" s="1"/>
  <c r="B986" i="4"/>
  <c r="D986" i="4"/>
  <c r="E986" i="4"/>
  <c r="L986" i="4"/>
  <c r="M986" i="4"/>
  <c r="N986" i="4"/>
  <c r="S986" i="4"/>
  <c r="T986" i="4"/>
  <c r="U986" i="4"/>
  <c r="V986" i="4"/>
  <c r="W986" i="4"/>
  <c r="A987" i="4"/>
  <c r="C987" i="4" s="1"/>
  <c r="B987" i="4"/>
  <c r="D987" i="4"/>
  <c r="E987" i="4"/>
  <c r="L987" i="4"/>
  <c r="M987" i="4"/>
  <c r="N987" i="4"/>
  <c r="S987" i="4"/>
  <c r="T987" i="4"/>
  <c r="U987" i="4"/>
  <c r="V987" i="4"/>
  <c r="W987" i="4"/>
  <c r="A988" i="4"/>
  <c r="C988" i="4" s="1"/>
  <c r="B988" i="4"/>
  <c r="D988" i="4"/>
  <c r="E988" i="4"/>
  <c r="L988" i="4"/>
  <c r="M988" i="4"/>
  <c r="N988" i="4"/>
  <c r="S988" i="4"/>
  <c r="T988" i="4"/>
  <c r="U988" i="4"/>
  <c r="V988" i="4"/>
  <c r="W988" i="4"/>
  <c r="A989" i="4"/>
  <c r="C989" i="4" s="1"/>
  <c r="B989" i="4"/>
  <c r="D989" i="4"/>
  <c r="E989" i="4"/>
  <c r="L989" i="4"/>
  <c r="M989" i="4"/>
  <c r="N989" i="4"/>
  <c r="S989" i="4"/>
  <c r="T989" i="4"/>
  <c r="U989" i="4"/>
  <c r="V989" i="4"/>
  <c r="W989" i="4"/>
  <c r="A990" i="4"/>
  <c r="C990" i="4" s="1"/>
  <c r="B990" i="4"/>
  <c r="D990" i="4"/>
  <c r="E990" i="4"/>
  <c r="L990" i="4"/>
  <c r="M990" i="4"/>
  <c r="N990" i="4"/>
  <c r="S990" i="4"/>
  <c r="T990" i="4"/>
  <c r="U990" i="4"/>
  <c r="V990" i="4"/>
  <c r="W990" i="4"/>
  <c r="A991" i="4"/>
  <c r="C991" i="4" s="1"/>
  <c r="B991" i="4"/>
  <c r="D991" i="4"/>
  <c r="E991" i="4"/>
  <c r="L991" i="4"/>
  <c r="M991" i="4"/>
  <c r="N991" i="4"/>
  <c r="S991" i="4"/>
  <c r="T991" i="4"/>
  <c r="U991" i="4"/>
  <c r="V991" i="4"/>
  <c r="W991" i="4"/>
  <c r="A992" i="4"/>
  <c r="C992" i="4" s="1"/>
  <c r="B992" i="4"/>
  <c r="D992" i="4"/>
  <c r="E992" i="4"/>
  <c r="L992" i="4"/>
  <c r="M992" i="4"/>
  <c r="N992" i="4"/>
  <c r="S992" i="4"/>
  <c r="T992" i="4"/>
  <c r="U992" i="4"/>
  <c r="V992" i="4"/>
  <c r="W992" i="4"/>
  <c r="A993" i="4"/>
  <c r="C993" i="4" s="1"/>
  <c r="B993" i="4"/>
  <c r="D993" i="4"/>
  <c r="E993" i="4"/>
  <c r="L993" i="4"/>
  <c r="M993" i="4"/>
  <c r="N993" i="4"/>
  <c r="S993" i="4"/>
  <c r="T993" i="4"/>
  <c r="U993" i="4"/>
  <c r="V993" i="4"/>
  <c r="W993" i="4"/>
  <c r="A994" i="4"/>
  <c r="C994" i="4" s="1"/>
  <c r="B994" i="4"/>
  <c r="D994" i="4"/>
  <c r="E994" i="4"/>
  <c r="L994" i="4"/>
  <c r="M994" i="4"/>
  <c r="N994" i="4"/>
  <c r="S994" i="4"/>
  <c r="T994" i="4"/>
  <c r="U994" i="4"/>
  <c r="V994" i="4"/>
  <c r="W994" i="4"/>
  <c r="A995" i="4"/>
  <c r="C995" i="4" s="1"/>
  <c r="B995" i="4"/>
  <c r="D995" i="4"/>
  <c r="E995" i="4"/>
  <c r="L995" i="4"/>
  <c r="M995" i="4"/>
  <c r="N995" i="4"/>
  <c r="S995" i="4"/>
  <c r="T995" i="4"/>
  <c r="U995" i="4"/>
  <c r="V995" i="4"/>
  <c r="W995" i="4"/>
  <c r="A996" i="4"/>
  <c r="C996" i="4" s="1"/>
  <c r="B996" i="4"/>
  <c r="D996" i="4"/>
  <c r="E996" i="4"/>
  <c r="L996" i="4"/>
  <c r="M996" i="4"/>
  <c r="N996" i="4"/>
  <c r="S996" i="4"/>
  <c r="T996" i="4"/>
  <c r="U996" i="4"/>
  <c r="V996" i="4"/>
  <c r="W996" i="4"/>
  <c r="A997" i="4"/>
  <c r="C997" i="4" s="1"/>
  <c r="B997" i="4"/>
  <c r="D997" i="4"/>
  <c r="E997" i="4"/>
  <c r="L997" i="4"/>
  <c r="M997" i="4"/>
  <c r="N997" i="4"/>
  <c r="S997" i="4"/>
  <c r="T997" i="4"/>
  <c r="U997" i="4"/>
  <c r="V997" i="4"/>
  <c r="W997" i="4"/>
  <c r="A998" i="4"/>
  <c r="C998" i="4" s="1"/>
  <c r="B998" i="4"/>
  <c r="D998" i="4"/>
  <c r="E998" i="4"/>
  <c r="L998" i="4"/>
  <c r="M998" i="4"/>
  <c r="N998" i="4"/>
  <c r="S998" i="4"/>
  <c r="T998" i="4"/>
  <c r="U998" i="4"/>
  <c r="V998" i="4"/>
  <c r="W998" i="4"/>
  <c r="A999" i="4"/>
  <c r="C999" i="4" s="1"/>
  <c r="B999" i="4"/>
  <c r="D999" i="4"/>
  <c r="E999" i="4"/>
  <c r="L999" i="4"/>
  <c r="M999" i="4"/>
  <c r="N999" i="4"/>
  <c r="S999" i="4"/>
  <c r="T999" i="4"/>
  <c r="U999" i="4"/>
  <c r="V999" i="4"/>
  <c r="W999" i="4"/>
  <c r="A1000" i="4"/>
  <c r="C1000" i="4" s="1"/>
  <c r="B1000" i="4"/>
  <c r="D1000" i="4"/>
  <c r="E1000" i="4"/>
  <c r="L1000" i="4"/>
  <c r="M1000" i="4"/>
  <c r="N1000" i="4"/>
  <c r="S1000" i="4"/>
  <c r="T1000" i="4"/>
  <c r="U1000" i="4"/>
  <c r="V1000" i="4"/>
  <c r="W1000" i="4"/>
  <c r="A1001" i="4"/>
  <c r="C1001" i="4" s="1"/>
  <c r="B1001" i="4"/>
  <c r="D1001" i="4"/>
  <c r="E1001" i="4"/>
  <c r="L1001" i="4"/>
  <c r="M1001" i="4"/>
  <c r="N1001" i="4"/>
  <c r="S1001" i="4"/>
  <c r="T1001" i="4"/>
  <c r="U1001" i="4"/>
  <c r="V1001" i="4"/>
  <c r="W1001" i="4"/>
  <c r="A1002" i="4"/>
  <c r="C1002" i="4" s="1"/>
  <c r="B1002" i="4"/>
  <c r="D1002" i="4"/>
  <c r="E1002" i="4"/>
  <c r="L1002" i="4"/>
  <c r="M1002" i="4"/>
  <c r="N1002" i="4"/>
  <c r="S1002" i="4"/>
  <c r="T1002" i="4"/>
  <c r="U1002" i="4"/>
  <c r="V1002" i="4"/>
  <c r="W1002" i="4"/>
  <c r="A1003" i="4"/>
  <c r="C1003" i="4" s="1"/>
  <c r="B1003" i="4"/>
  <c r="D1003" i="4"/>
  <c r="E1003" i="4"/>
  <c r="L1003" i="4"/>
  <c r="M1003" i="4"/>
  <c r="N1003" i="4"/>
  <c r="S1003" i="4"/>
  <c r="T1003" i="4"/>
  <c r="U1003" i="4"/>
  <c r="V1003" i="4"/>
  <c r="W1003" i="4"/>
  <c r="A1004" i="4"/>
  <c r="C1004" i="4" s="1"/>
  <c r="B1004" i="4"/>
  <c r="D1004" i="4"/>
  <c r="E1004" i="4"/>
  <c r="L1004" i="4"/>
  <c r="M1004" i="4"/>
  <c r="N1004" i="4"/>
  <c r="S1004" i="4"/>
  <c r="T1004" i="4"/>
  <c r="U1004" i="4"/>
  <c r="V1004" i="4"/>
  <c r="W1004" i="4"/>
  <c r="A1005" i="4"/>
  <c r="C1005" i="4" s="1"/>
  <c r="B1005" i="4"/>
  <c r="D1005" i="4"/>
  <c r="E1005" i="4"/>
  <c r="L1005" i="4"/>
  <c r="M1005" i="4"/>
  <c r="N1005" i="4"/>
  <c r="S1005" i="4"/>
  <c r="T1005" i="4"/>
  <c r="U1005" i="4"/>
  <c r="V1005" i="4"/>
  <c r="W1005" i="4"/>
  <c r="A1006" i="4"/>
  <c r="C1006" i="4" s="1"/>
  <c r="B1006" i="4"/>
  <c r="D1006" i="4"/>
  <c r="E1006" i="4"/>
  <c r="L1006" i="4"/>
  <c r="M1006" i="4"/>
  <c r="N1006" i="4"/>
  <c r="S1006" i="4"/>
  <c r="T1006" i="4"/>
  <c r="U1006" i="4"/>
  <c r="V1006" i="4"/>
  <c r="W1006" i="4"/>
  <c r="A1007" i="4"/>
  <c r="C1007" i="4" s="1"/>
  <c r="B1007" i="4"/>
  <c r="D1007" i="4"/>
  <c r="E1007" i="4"/>
  <c r="L1007" i="4"/>
  <c r="M1007" i="4"/>
  <c r="N1007" i="4"/>
  <c r="S1007" i="4"/>
  <c r="T1007" i="4"/>
  <c r="U1007" i="4"/>
  <c r="V1007" i="4"/>
  <c r="W1007" i="4"/>
  <c r="A1008" i="4"/>
  <c r="C1008" i="4" s="1"/>
  <c r="B1008" i="4"/>
  <c r="D1008" i="4"/>
  <c r="E1008" i="4"/>
  <c r="L1008" i="4"/>
  <c r="M1008" i="4"/>
  <c r="N1008" i="4"/>
  <c r="S1008" i="4"/>
  <c r="T1008" i="4"/>
  <c r="U1008" i="4"/>
  <c r="V1008" i="4"/>
  <c r="W1008" i="4"/>
  <c r="A1009" i="4"/>
  <c r="C1009" i="4" s="1"/>
  <c r="B1009" i="4"/>
  <c r="D1009" i="4"/>
  <c r="E1009" i="4"/>
  <c r="L1009" i="4"/>
  <c r="M1009" i="4"/>
  <c r="N1009" i="4"/>
  <c r="S1009" i="4"/>
  <c r="T1009" i="4"/>
  <c r="U1009" i="4"/>
  <c r="V1009" i="4"/>
  <c r="W1009" i="4"/>
  <c r="A1010" i="4"/>
  <c r="C1010" i="4" s="1"/>
  <c r="B1010" i="4"/>
  <c r="D1010" i="4"/>
  <c r="E1010" i="4"/>
  <c r="L1010" i="4"/>
  <c r="M1010" i="4"/>
  <c r="N1010" i="4"/>
  <c r="S1010" i="4"/>
  <c r="T1010" i="4"/>
  <c r="U1010" i="4"/>
  <c r="V1010" i="4"/>
  <c r="W1010" i="4"/>
  <c r="A1011" i="4"/>
  <c r="C1011" i="4" s="1"/>
  <c r="B1011" i="4"/>
  <c r="D1011" i="4"/>
  <c r="E1011" i="4"/>
  <c r="L1011" i="4"/>
  <c r="M1011" i="4"/>
  <c r="N1011" i="4"/>
  <c r="S1011" i="4"/>
  <c r="T1011" i="4"/>
  <c r="U1011" i="4"/>
  <c r="V1011" i="4"/>
  <c r="W1011" i="4"/>
  <c r="A1012" i="4"/>
  <c r="C1012" i="4" s="1"/>
  <c r="B1012" i="4"/>
  <c r="D1012" i="4"/>
  <c r="E1012" i="4"/>
  <c r="L1012" i="4"/>
  <c r="M1012" i="4"/>
  <c r="N1012" i="4"/>
  <c r="S1012" i="4"/>
  <c r="T1012" i="4"/>
  <c r="U1012" i="4"/>
  <c r="V1012" i="4"/>
  <c r="W1012" i="4"/>
  <c r="A1013" i="4"/>
  <c r="C1013" i="4" s="1"/>
  <c r="B1013" i="4"/>
  <c r="D1013" i="4"/>
  <c r="E1013" i="4"/>
  <c r="L1013" i="4"/>
  <c r="M1013" i="4"/>
  <c r="N1013" i="4"/>
  <c r="S1013" i="4"/>
  <c r="T1013" i="4"/>
  <c r="U1013" i="4"/>
  <c r="V1013" i="4"/>
  <c r="W1013" i="4"/>
  <c r="A1014" i="4"/>
  <c r="C1014" i="4" s="1"/>
  <c r="B1014" i="4"/>
  <c r="D1014" i="4"/>
  <c r="E1014" i="4"/>
  <c r="L1014" i="4"/>
  <c r="M1014" i="4"/>
  <c r="N1014" i="4"/>
  <c r="S1014" i="4"/>
  <c r="T1014" i="4"/>
  <c r="U1014" i="4"/>
  <c r="V1014" i="4"/>
  <c r="W1014" i="4"/>
  <c r="A1015" i="4"/>
  <c r="C1015" i="4" s="1"/>
  <c r="B1015" i="4"/>
  <c r="D1015" i="4"/>
  <c r="E1015" i="4"/>
  <c r="L1015" i="4"/>
  <c r="M1015" i="4"/>
  <c r="N1015" i="4"/>
  <c r="S1015" i="4"/>
  <c r="T1015" i="4"/>
  <c r="U1015" i="4"/>
  <c r="V1015" i="4"/>
  <c r="W1015" i="4"/>
  <c r="A1016" i="4"/>
  <c r="C1016" i="4" s="1"/>
  <c r="B1016" i="4"/>
  <c r="D1016" i="4"/>
  <c r="E1016" i="4"/>
  <c r="L1016" i="4"/>
  <c r="M1016" i="4"/>
  <c r="N1016" i="4"/>
  <c r="S1016" i="4"/>
  <c r="T1016" i="4"/>
  <c r="U1016" i="4"/>
  <c r="V1016" i="4"/>
  <c r="W1016" i="4"/>
  <c r="A1017" i="4"/>
  <c r="C1017" i="4" s="1"/>
  <c r="B1017" i="4"/>
  <c r="D1017" i="4"/>
  <c r="E1017" i="4"/>
  <c r="L1017" i="4"/>
  <c r="M1017" i="4"/>
  <c r="N1017" i="4"/>
  <c r="S1017" i="4"/>
  <c r="T1017" i="4"/>
  <c r="U1017" i="4"/>
  <c r="V1017" i="4"/>
  <c r="W1017" i="4"/>
  <c r="A1018" i="4"/>
  <c r="C1018" i="4" s="1"/>
  <c r="B1018" i="4"/>
  <c r="D1018" i="4"/>
  <c r="E1018" i="4"/>
  <c r="L1018" i="4"/>
  <c r="M1018" i="4"/>
  <c r="N1018" i="4"/>
  <c r="S1018" i="4"/>
  <c r="T1018" i="4"/>
  <c r="U1018" i="4"/>
  <c r="V1018" i="4"/>
  <c r="W1018" i="4"/>
  <c r="A1019" i="4"/>
  <c r="C1019" i="4" s="1"/>
  <c r="B1019" i="4"/>
  <c r="D1019" i="4"/>
  <c r="E1019" i="4"/>
  <c r="L1019" i="4"/>
  <c r="M1019" i="4"/>
  <c r="N1019" i="4"/>
  <c r="S1019" i="4"/>
  <c r="T1019" i="4"/>
  <c r="U1019" i="4"/>
  <c r="V1019" i="4"/>
  <c r="W1019" i="4"/>
  <c r="A1020" i="4"/>
  <c r="C1020" i="4" s="1"/>
  <c r="B1020" i="4"/>
  <c r="D1020" i="4"/>
  <c r="E1020" i="4"/>
  <c r="L1020" i="4"/>
  <c r="M1020" i="4"/>
  <c r="N1020" i="4"/>
  <c r="S1020" i="4"/>
  <c r="T1020" i="4"/>
  <c r="U1020" i="4"/>
  <c r="V1020" i="4"/>
  <c r="W1020" i="4"/>
  <c r="A1021" i="4"/>
  <c r="C1021" i="4" s="1"/>
  <c r="B1021" i="4"/>
  <c r="D1021" i="4"/>
  <c r="E1021" i="4"/>
  <c r="L1021" i="4"/>
  <c r="M1021" i="4"/>
  <c r="N1021" i="4"/>
  <c r="S1021" i="4"/>
  <c r="T1021" i="4"/>
  <c r="U1021" i="4"/>
  <c r="V1021" i="4"/>
  <c r="W1021" i="4"/>
  <c r="A1022" i="4"/>
  <c r="C1022" i="4" s="1"/>
  <c r="B1022" i="4"/>
  <c r="D1022" i="4"/>
  <c r="E1022" i="4"/>
  <c r="L1022" i="4"/>
  <c r="M1022" i="4"/>
  <c r="N1022" i="4"/>
  <c r="S1022" i="4"/>
  <c r="T1022" i="4"/>
  <c r="U1022" i="4"/>
  <c r="V1022" i="4"/>
  <c r="W1022" i="4"/>
  <c r="A1023" i="4"/>
  <c r="C1023" i="4" s="1"/>
  <c r="B1023" i="4"/>
  <c r="D1023" i="4"/>
  <c r="E1023" i="4"/>
  <c r="L1023" i="4"/>
  <c r="M1023" i="4"/>
  <c r="N1023" i="4"/>
  <c r="S1023" i="4"/>
  <c r="T1023" i="4"/>
  <c r="U1023" i="4"/>
  <c r="V1023" i="4"/>
  <c r="W1023" i="4"/>
  <c r="A1024" i="4"/>
  <c r="C1024" i="4" s="1"/>
  <c r="B1024" i="4"/>
  <c r="D1024" i="4"/>
  <c r="E1024" i="4"/>
  <c r="L1024" i="4"/>
  <c r="M1024" i="4"/>
  <c r="N1024" i="4"/>
  <c r="S1024" i="4"/>
  <c r="T1024" i="4"/>
  <c r="U1024" i="4"/>
  <c r="V1024" i="4"/>
  <c r="W1024" i="4"/>
  <c r="A1025" i="4"/>
  <c r="C1025" i="4" s="1"/>
  <c r="B1025" i="4"/>
  <c r="D1025" i="4"/>
  <c r="E1025" i="4"/>
  <c r="L1025" i="4"/>
  <c r="M1025" i="4"/>
  <c r="N1025" i="4"/>
  <c r="S1025" i="4"/>
  <c r="T1025" i="4"/>
  <c r="U1025" i="4"/>
  <c r="V1025" i="4"/>
  <c r="W1025" i="4"/>
  <c r="A1026" i="4"/>
  <c r="C1026" i="4" s="1"/>
  <c r="B1026" i="4"/>
  <c r="D1026" i="4"/>
  <c r="E1026" i="4"/>
  <c r="L1026" i="4"/>
  <c r="M1026" i="4"/>
  <c r="N1026" i="4"/>
  <c r="S1026" i="4"/>
  <c r="T1026" i="4"/>
  <c r="U1026" i="4"/>
  <c r="V1026" i="4"/>
  <c r="W1026" i="4"/>
  <c r="A1027" i="4"/>
  <c r="C1027" i="4" s="1"/>
  <c r="B1027" i="4"/>
  <c r="D1027" i="4"/>
  <c r="E1027" i="4"/>
  <c r="L1027" i="4"/>
  <c r="M1027" i="4"/>
  <c r="N1027" i="4"/>
  <c r="S1027" i="4"/>
  <c r="T1027" i="4"/>
  <c r="U1027" i="4"/>
  <c r="V1027" i="4"/>
  <c r="W1027" i="4"/>
  <c r="A1028" i="4"/>
  <c r="C1028" i="4" s="1"/>
  <c r="B1028" i="4"/>
  <c r="D1028" i="4"/>
  <c r="E1028" i="4"/>
  <c r="L1028" i="4"/>
  <c r="M1028" i="4"/>
  <c r="N1028" i="4"/>
  <c r="S1028" i="4"/>
  <c r="T1028" i="4"/>
  <c r="U1028" i="4"/>
  <c r="V1028" i="4"/>
  <c r="W1028" i="4"/>
  <c r="A1029" i="4"/>
  <c r="C1029" i="4" s="1"/>
  <c r="B1029" i="4"/>
  <c r="D1029" i="4"/>
  <c r="E1029" i="4"/>
  <c r="L1029" i="4"/>
  <c r="M1029" i="4"/>
  <c r="N1029" i="4"/>
  <c r="S1029" i="4"/>
  <c r="T1029" i="4"/>
  <c r="U1029" i="4"/>
  <c r="V1029" i="4"/>
  <c r="W1029" i="4"/>
  <c r="A1030" i="4"/>
  <c r="C1030" i="4" s="1"/>
  <c r="B1030" i="4"/>
  <c r="D1030" i="4"/>
  <c r="E1030" i="4"/>
  <c r="L1030" i="4"/>
  <c r="M1030" i="4"/>
  <c r="N1030" i="4"/>
  <c r="S1030" i="4"/>
  <c r="T1030" i="4"/>
  <c r="U1030" i="4"/>
  <c r="V1030" i="4"/>
  <c r="W1030" i="4"/>
  <c r="A1031" i="4"/>
  <c r="C1031" i="4" s="1"/>
  <c r="B1031" i="4"/>
  <c r="D1031" i="4"/>
  <c r="E1031" i="4"/>
  <c r="L1031" i="4"/>
  <c r="M1031" i="4"/>
  <c r="N1031" i="4"/>
  <c r="S1031" i="4"/>
  <c r="T1031" i="4"/>
  <c r="U1031" i="4"/>
  <c r="V1031" i="4"/>
  <c r="W1031" i="4"/>
  <c r="A1032" i="4"/>
  <c r="C1032" i="4" s="1"/>
  <c r="B1032" i="4"/>
  <c r="D1032" i="4"/>
  <c r="E1032" i="4"/>
  <c r="L1032" i="4"/>
  <c r="M1032" i="4"/>
  <c r="N1032" i="4"/>
  <c r="S1032" i="4"/>
  <c r="T1032" i="4"/>
  <c r="U1032" i="4"/>
  <c r="V1032" i="4"/>
  <c r="W1032" i="4"/>
  <c r="A1033" i="4"/>
  <c r="C1033" i="4" s="1"/>
  <c r="B1033" i="4"/>
  <c r="D1033" i="4"/>
  <c r="E1033" i="4"/>
  <c r="L1033" i="4"/>
  <c r="M1033" i="4"/>
  <c r="N1033" i="4"/>
  <c r="S1033" i="4"/>
  <c r="T1033" i="4"/>
  <c r="U1033" i="4"/>
  <c r="V1033" i="4"/>
  <c r="W1033" i="4"/>
  <c r="A1034" i="4"/>
  <c r="C1034" i="4" s="1"/>
  <c r="B1034" i="4"/>
  <c r="D1034" i="4"/>
  <c r="E1034" i="4"/>
  <c r="L1034" i="4"/>
  <c r="M1034" i="4"/>
  <c r="N1034" i="4"/>
  <c r="S1034" i="4"/>
  <c r="T1034" i="4"/>
  <c r="U1034" i="4"/>
  <c r="V1034" i="4"/>
  <c r="W1034" i="4"/>
  <c r="A1035" i="4"/>
  <c r="C1035" i="4" s="1"/>
  <c r="B1035" i="4"/>
  <c r="D1035" i="4"/>
  <c r="E1035" i="4"/>
  <c r="L1035" i="4"/>
  <c r="M1035" i="4"/>
  <c r="N1035" i="4"/>
  <c r="S1035" i="4"/>
  <c r="T1035" i="4"/>
  <c r="U1035" i="4"/>
  <c r="V1035" i="4"/>
  <c r="W1035" i="4"/>
  <c r="A1036" i="4"/>
  <c r="C1036" i="4" s="1"/>
  <c r="B1036" i="4"/>
  <c r="D1036" i="4"/>
  <c r="E1036" i="4"/>
  <c r="L1036" i="4"/>
  <c r="M1036" i="4"/>
  <c r="N1036" i="4"/>
  <c r="S1036" i="4"/>
  <c r="T1036" i="4"/>
  <c r="U1036" i="4"/>
  <c r="V1036" i="4"/>
  <c r="W1036" i="4"/>
  <c r="A1037" i="4"/>
  <c r="C1037" i="4" s="1"/>
  <c r="B1037" i="4"/>
  <c r="D1037" i="4"/>
  <c r="E1037" i="4"/>
  <c r="L1037" i="4"/>
  <c r="M1037" i="4"/>
  <c r="N1037" i="4"/>
  <c r="S1037" i="4"/>
  <c r="T1037" i="4"/>
  <c r="U1037" i="4"/>
  <c r="V1037" i="4"/>
  <c r="W1037" i="4"/>
  <c r="A1038" i="4"/>
  <c r="C1038" i="4" s="1"/>
  <c r="B1038" i="4"/>
  <c r="D1038" i="4"/>
  <c r="E1038" i="4"/>
  <c r="L1038" i="4"/>
  <c r="M1038" i="4"/>
  <c r="N1038" i="4"/>
  <c r="S1038" i="4"/>
  <c r="T1038" i="4"/>
  <c r="U1038" i="4"/>
  <c r="V1038" i="4"/>
  <c r="W1038" i="4"/>
  <c r="A1039" i="4"/>
  <c r="C1039" i="4" s="1"/>
  <c r="B1039" i="4"/>
  <c r="D1039" i="4"/>
  <c r="E1039" i="4"/>
  <c r="L1039" i="4"/>
  <c r="M1039" i="4"/>
  <c r="N1039" i="4"/>
  <c r="S1039" i="4"/>
  <c r="T1039" i="4"/>
  <c r="U1039" i="4"/>
  <c r="V1039" i="4"/>
  <c r="W1039" i="4"/>
  <c r="A1040" i="4"/>
  <c r="C1040" i="4" s="1"/>
  <c r="B1040" i="4"/>
  <c r="D1040" i="4"/>
  <c r="E1040" i="4"/>
  <c r="F1040" i="4"/>
  <c r="L1040" i="4"/>
  <c r="M1040" i="4"/>
  <c r="N1040" i="4"/>
  <c r="S1040" i="4"/>
  <c r="T1040" i="4"/>
  <c r="U1040" i="4"/>
  <c r="V1040" i="4"/>
  <c r="W1040" i="4"/>
  <c r="A1041" i="4"/>
  <c r="C1041" i="4" s="1"/>
  <c r="B1041" i="4"/>
  <c r="D1041" i="4"/>
  <c r="E1041" i="4"/>
  <c r="L1041" i="4"/>
  <c r="M1041" i="4"/>
  <c r="N1041" i="4"/>
  <c r="S1041" i="4"/>
  <c r="T1041" i="4"/>
  <c r="U1041" i="4"/>
  <c r="V1041" i="4"/>
  <c r="W1041" i="4"/>
  <c r="A1042" i="4"/>
  <c r="C1042" i="4" s="1"/>
  <c r="B1042" i="4"/>
  <c r="D1042" i="4"/>
  <c r="E1042" i="4"/>
  <c r="L1042" i="4"/>
  <c r="M1042" i="4"/>
  <c r="N1042" i="4"/>
  <c r="S1042" i="4"/>
  <c r="T1042" i="4"/>
  <c r="U1042" i="4"/>
  <c r="V1042" i="4"/>
  <c r="W1042" i="4"/>
  <c r="A1043" i="4"/>
  <c r="C1043" i="4" s="1"/>
  <c r="B1043" i="4"/>
  <c r="D1043" i="4"/>
  <c r="E1043" i="4"/>
  <c r="L1043" i="4"/>
  <c r="M1043" i="4"/>
  <c r="N1043" i="4"/>
  <c r="S1043" i="4"/>
  <c r="T1043" i="4"/>
  <c r="U1043" i="4"/>
  <c r="V1043" i="4"/>
  <c r="W1043" i="4"/>
  <c r="A1044" i="4"/>
  <c r="C1044" i="4" s="1"/>
  <c r="B1044" i="4"/>
  <c r="D1044" i="4"/>
  <c r="E1044" i="4"/>
  <c r="L1044" i="4"/>
  <c r="M1044" i="4"/>
  <c r="N1044" i="4"/>
  <c r="S1044" i="4"/>
  <c r="T1044" i="4"/>
  <c r="U1044" i="4"/>
  <c r="V1044" i="4"/>
  <c r="W1044" i="4"/>
  <c r="A1045" i="4"/>
  <c r="C1045" i="4" s="1"/>
  <c r="B1045" i="4"/>
  <c r="D1045" i="4"/>
  <c r="E1045" i="4"/>
  <c r="L1045" i="4"/>
  <c r="M1045" i="4"/>
  <c r="N1045" i="4"/>
  <c r="S1045" i="4"/>
  <c r="T1045" i="4"/>
  <c r="U1045" i="4"/>
  <c r="V1045" i="4"/>
  <c r="W1045" i="4"/>
  <c r="A1046" i="4"/>
  <c r="C1046" i="4" s="1"/>
  <c r="B1046" i="4"/>
  <c r="D1046" i="4"/>
  <c r="E1046" i="4"/>
  <c r="L1046" i="4"/>
  <c r="M1046" i="4"/>
  <c r="N1046" i="4"/>
  <c r="S1046" i="4"/>
  <c r="T1046" i="4"/>
  <c r="U1046" i="4"/>
  <c r="V1046" i="4"/>
  <c r="W1046" i="4"/>
  <c r="A1047" i="4"/>
  <c r="C1047" i="4" s="1"/>
  <c r="B1047" i="4"/>
  <c r="D1047" i="4"/>
  <c r="E1047" i="4"/>
  <c r="L1047" i="4"/>
  <c r="M1047" i="4"/>
  <c r="N1047" i="4"/>
  <c r="S1047" i="4"/>
  <c r="T1047" i="4"/>
  <c r="U1047" i="4"/>
  <c r="V1047" i="4"/>
  <c r="W1047" i="4"/>
  <c r="A1048" i="4"/>
  <c r="C1048" i="4" s="1"/>
  <c r="B1048" i="4"/>
  <c r="D1048" i="4"/>
  <c r="E1048" i="4"/>
  <c r="L1048" i="4"/>
  <c r="M1048" i="4"/>
  <c r="N1048" i="4"/>
  <c r="S1048" i="4"/>
  <c r="T1048" i="4"/>
  <c r="U1048" i="4"/>
  <c r="V1048" i="4"/>
  <c r="W1048" i="4"/>
  <c r="A1049" i="4"/>
  <c r="C1049" i="4" s="1"/>
  <c r="B1049" i="4"/>
  <c r="D1049" i="4"/>
  <c r="E1049" i="4"/>
  <c r="L1049" i="4"/>
  <c r="M1049" i="4"/>
  <c r="N1049" i="4"/>
  <c r="S1049" i="4"/>
  <c r="T1049" i="4"/>
  <c r="U1049" i="4"/>
  <c r="V1049" i="4"/>
  <c r="W1049" i="4"/>
  <c r="A1050" i="4"/>
  <c r="C1050" i="4" s="1"/>
  <c r="B1050" i="4"/>
  <c r="D1050" i="4"/>
  <c r="E1050" i="4"/>
  <c r="L1050" i="4"/>
  <c r="M1050" i="4"/>
  <c r="N1050" i="4"/>
  <c r="S1050" i="4"/>
  <c r="T1050" i="4"/>
  <c r="U1050" i="4"/>
  <c r="V1050" i="4"/>
  <c r="W1050" i="4"/>
  <c r="A1051" i="4"/>
  <c r="C1051" i="4" s="1"/>
  <c r="B1051" i="4"/>
  <c r="D1051" i="4"/>
  <c r="E1051" i="4"/>
  <c r="L1051" i="4"/>
  <c r="M1051" i="4"/>
  <c r="N1051" i="4"/>
  <c r="S1051" i="4"/>
  <c r="T1051" i="4"/>
  <c r="U1051" i="4"/>
  <c r="V1051" i="4"/>
  <c r="W1051" i="4"/>
  <c r="A1052" i="4"/>
  <c r="C1052" i="4" s="1"/>
  <c r="B1052" i="4"/>
  <c r="D1052" i="4"/>
  <c r="E1052" i="4"/>
  <c r="L1052" i="4"/>
  <c r="M1052" i="4"/>
  <c r="N1052" i="4"/>
  <c r="S1052" i="4"/>
  <c r="T1052" i="4"/>
  <c r="U1052" i="4"/>
  <c r="V1052" i="4"/>
  <c r="W1052" i="4"/>
  <c r="A1053" i="4"/>
  <c r="C1053" i="4" s="1"/>
  <c r="B1053" i="4"/>
  <c r="D1053" i="4"/>
  <c r="E1053" i="4"/>
  <c r="L1053" i="4"/>
  <c r="M1053" i="4"/>
  <c r="N1053" i="4"/>
  <c r="S1053" i="4"/>
  <c r="T1053" i="4"/>
  <c r="U1053" i="4"/>
  <c r="V1053" i="4"/>
  <c r="W1053" i="4"/>
  <c r="A1054" i="4"/>
  <c r="C1054" i="4" s="1"/>
  <c r="B1054" i="4"/>
  <c r="D1054" i="4"/>
  <c r="E1054" i="4"/>
  <c r="L1054" i="4"/>
  <c r="M1054" i="4"/>
  <c r="N1054" i="4"/>
  <c r="S1054" i="4"/>
  <c r="T1054" i="4"/>
  <c r="U1054" i="4"/>
  <c r="V1054" i="4"/>
  <c r="W1054" i="4"/>
  <c r="A1055" i="4"/>
  <c r="C1055" i="4" s="1"/>
  <c r="B1055" i="4"/>
  <c r="D1055" i="4"/>
  <c r="E1055" i="4"/>
  <c r="L1055" i="4"/>
  <c r="M1055" i="4"/>
  <c r="N1055" i="4"/>
  <c r="S1055" i="4"/>
  <c r="T1055" i="4"/>
  <c r="U1055" i="4"/>
  <c r="V1055" i="4"/>
  <c r="W1055" i="4"/>
  <c r="A1056" i="4"/>
  <c r="C1056" i="4" s="1"/>
  <c r="B1056" i="4"/>
  <c r="D1056" i="4"/>
  <c r="E1056" i="4"/>
  <c r="F1056" i="4"/>
  <c r="L1056" i="4"/>
  <c r="M1056" i="4"/>
  <c r="N1056" i="4"/>
  <c r="S1056" i="4"/>
  <c r="T1056" i="4"/>
  <c r="U1056" i="4"/>
  <c r="V1056" i="4"/>
  <c r="W1056" i="4"/>
  <c r="A1057" i="4"/>
  <c r="C1057" i="4" s="1"/>
  <c r="B1057" i="4"/>
  <c r="D1057" i="4"/>
  <c r="E1057" i="4"/>
  <c r="L1057" i="4"/>
  <c r="M1057" i="4"/>
  <c r="N1057" i="4"/>
  <c r="S1057" i="4"/>
  <c r="T1057" i="4"/>
  <c r="U1057" i="4"/>
  <c r="V1057" i="4"/>
  <c r="W1057" i="4"/>
  <c r="A1058" i="4"/>
  <c r="C1058" i="4" s="1"/>
  <c r="B1058" i="4"/>
  <c r="D1058" i="4"/>
  <c r="E1058" i="4"/>
  <c r="L1058" i="4"/>
  <c r="M1058" i="4"/>
  <c r="N1058" i="4"/>
  <c r="S1058" i="4"/>
  <c r="T1058" i="4"/>
  <c r="U1058" i="4"/>
  <c r="V1058" i="4"/>
  <c r="W1058" i="4"/>
  <c r="A1059" i="4"/>
  <c r="C1059" i="4" s="1"/>
  <c r="B1059" i="4"/>
  <c r="D1059" i="4"/>
  <c r="E1059" i="4"/>
  <c r="L1059" i="4"/>
  <c r="M1059" i="4"/>
  <c r="N1059" i="4"/>
  <c r="S1059" i="4"/>
  <c r="T1059" i="4"/>
  <c r="U1059" i="4"/>
  <c r="V1059" i="4"/>
  <c r="W1059" i="4"/>
  <c r="A1060" i="4"/>
  <c r="C1060" i="4" s="1"/>
  <c r="B1060" i="4"/>
  <c r="D1060" i="4"/>
  <c r="E1060" i="4"/>
  <c r="L1060" i="4"/>
  <c r="M1060" i="4"/>
  <c r="N1060" i="4"/>
  <c r="S1060" i="4"/>
  <c r="T1060" i="4"/>
  <c r="U1060" i="4"/>
  <c r="V1060" i="4"/>
  <c r="W1060" i="4"/>
  <c r="A1061" i="4"/>
  <c r="C1061" i="4" s="1"/>
  <c r="B1061" i="4"/>
  <c r="D1061" i="4"/>
  <c r="E1061" i="4"/>
  <c r="L1061" i="4"/>
  <c r="M1061" i="4"/>
  <c r="N1061" i="4"/>
  <c r="S1061" i="4"/>
  <c r="T1061" i="4"/>
  <c r="U1061" i="4"/>
  <c r="V1061" i="4"/>
  <c r="W1061" i="4"/>
  <c r="A1062" i="4"/>
  <c r="C1062" i="4" s="1"/>
  <c r="B1062" i="4"/>
  <c r="D1062" i="4"/>
  <c r="E1062" i="4"/>
  <c r="L1062" i="4"/>
  <c r="M1062" i="4"/>
  <c r="N1062" i="4"/>
  <c r="S1062" i="4"/>
  <c r="T1062" i="4"/>
  <c r="U1062" i="4"/>
  <c r="V1062" i="4"/>
  <c r="W1062" i="4"/>
  <c r="A1063" i="4"/>
  <c r="C1063" i="4" s="1"/>
  <c r="B1063" i="4"/>
  <c r="D1063" i="4"/>
  <c r="E1063" i="4"/>
  <c r="L1063" i="4"/>
  <c r="M1063" i="4"/>
  <c r="N1063" i="4"/>
  <c r="S1063" i="4"/>
  <c r="T1063" i="4"/>
  <c r="U1063" i="4"/>
  <c r="V1063" i="4"/>
  <c r="W1063" i="4"/>
  <c r="A1064" i="4"/>
  <c r="C1064" i="4" s="1"/>
  <c r="B1064" i="4"/>
  <c r="D1064" i="4"/>
  <c r="E1064" i="4"/>
  <c r="L1064" i="4"/>
  <c r="M1064" i="4"/>
  <c r="N1064" i="4"/>
  <c r="S1064" i="4"/>
  <c r="T1064" i="4"/>
  <c r="U1064" i="4"/>
  <c r="V1064" i="4"/>
  <c r="W1064" i="4"/>
  <c r="A1065" i="4"/>
  <c r="C1065" i="4" s="1"/>
  <c r="B1065" i="4"/>
  <c r="D1065" i="4"/>
  <c r="E1065" i="4"/>
  <c r="L1065" i="4"/>
  <c r="M1065" i="4"/>
  <c r="N1065" i="4"/>
  <c r="S1065" i="4"/>
  <c r="T1065" i="4"/>
  <c r="U1065" i="4"/>
  <c r="V1065" i="4"/>
  <c r="W1065" i="4"/>
  <c r="A1066" i="4"/>
  <c r="C1066" i="4" s="1"/>
  <c r="B1066" i="4"/>
  <c r="D1066" i="4"/>
  <c r="E1066" i="4"/>
  <c r="L1066" i="4"/>
  <c r="M1066" i="4"/>
  <c r="N1066" i="4"/>
  <c r="S1066" i="4"/>
  <c r="T1066" i="4"/>
  <c r="U1066" i="4"/>
  <c r="V1066" i="4"/>
  <c r="W1066" i="4"/>
  <c r="A1067" i="4"/>
  <c r="C1067" i="4" s="1"/>
  <c r="B1067" i="4"/>
  <c r="D1067" i="4"/>
  <c r="E1067" i="4"/>
  <c r="L1067" i="4"/>
  <c r="M1067" i="4"/>
  <c r="N1067" i="4"/>
  <c r="S1067" i="4"/>
  <c r="T1067" i="4"/>
  <c r="U1067" i="4"/>
  <c r="V1067" i="4"/>
  <c r="W1067" i="4"/>
  <c r="A1068" i="4"/>
  <c r="C1068" i="4" s="1"/>
  <c r="B1068" i="4"/>
  <c r="D1068" i="4"/>
  <c r="E1068" i="4"/>
  <c r="L1068" i="4"/>
  <c r="M1068" i="4"/>
  <c r="N1068" i="4"/>
  <c r="S1068" i="4"/>
  <c r="T1068" i="4"/>
  <c r="U1068" i="4"/>
  <c r="V1068" i="4"/>
  <c r="W1068" i="4"/>
  <c r="A1069" i="4"/>
  <c r="C1069" i="4" s="1"/>
  <c r="B1069" i="4"/>
  <c r="D1069" i="4"/>
  <c r="E1069" i="4"/>
  <c r="L1069" i="4"/>
  <c r="M1069" i="4"/>
  <c r="N1069" i="4"/>
  <c r="S1069" i="4"/>
  <c r="T1069" i="4"/>
  <c r="U1069" i="4"/>
  <c r="V1069" i="4"/>
  <c r="W1069" i="4"/>
  <c r="A1070" i="4"/>
  <c r="C1070" i="4" s="1"/>
  <c r="B1070" i="4"/>
  <c r="D1070" i="4"/>
  <c r="E1070" i="4"/>
  <c r="L1070" i="4"/>
  <c r="M1070" i="4"/>
  <c r="N1070" i="4"/>
  <c r="S1070" i="4"/>
  <c r="T1070" i="4"/>
  <c r="U1070" i="4"/>
  <c r="V1070" i="4"/>
  <c r="W1070" i="4"/>
  <c r="A1071" i="4"/>
  <c r="C1071" i="4" s="1"/>
  <c r="B1071" i="4"/>
  <c r="D1071" i="4"/>
  <c r="E1071" i="4"/>
  <c r="L1071" i="4"/>
  <c r="M1071" i="4"/>
  <c r="N1071" i="4"/>
  <c r="S1071" i="4"/>
  <c r="T1071" i="4"/>
  <c r="U1071" i="4"/>
  <c r="V1071" i="4"/>
  <c r="W1071" i="4"/>
  <c r="A1072" i="4"/>
  <c r="C1072" i="4" s="1"/>
  <c r="B1072" i="4"/>
  <c r="D1072" i="4"/>
  <c r="E1072" i="4"/>
  <c r="F1072" i="4"/>
  <c r="L1072" i="4"/>
  <c r="M1072" i="4"/>
  <c r="N1072" i="4"/>
  <c r="S1072" i="4"/>
  <c r="T1072" i="4"/>
  <c r="U1072" i="4"/>
  <c r="V1072" i="4"/>
  <c r="W1072" i="4"/>
  <c r="A1073" i="4"/>
  <c r="C1073" i="4" s="1"/>
  <c r="B1073" i="4"/>
  <c r="D1073" i="4"/>
  <c r="E1073" i="4"/>
  <c r="L1073" i="4"/>
  <c r="M1073" i="4"/>
  <c r="N1073" i="4"/>
  <c r="S1073" i="4"/>
  <c r="T1073" i="4"/>
  <c r="U1073" i="4"/>
  <c r="V1073" i="4"/>
  <c r="W1073" i="4"/>
  <c r="A1074" i="4"/>
  <c r="C1074" i="4" s="1"/>
  <c r="B1074" i="4"/>
  <c r="D1074" i="4"/>
  <c r="E1074" i="4"/>
  <c r="L1074" i="4"/>
  <c r="M1074" i="4"/>
  <c r="N1074" i="4"/>
  <c r="S1074" i="4"/>
  <c r="T1074" i="4"/>
  <c r="U1074" i="4"/>
  <c r="V1074" i="4"/>
  <c r="W1074" i="4"/>
  <c r="A1075" i="4"/>
  <c r="C1075" i="4" s="1"/>
  <c r="B1075" i="4"/>
  <c r="D1075" i="4"/>
  <c r="E1075" i="4"/>
  <c r="L1075" i="4"/>
  <c r="M1075" i="4"/>
  <c r="N1075" i="4"/>
  <c r="S1075" i="4"/>
  <c r="T1075" i="4"/>
  <c r="U1075" i="4"/>
  <c r="V1075" i="4"/>
  <c r="W1075" i="4"/>
  <c r="A1076" i="4"/>
  <c r="C1076" i="4" s="1"/>
  <c r="B1076" i="4"/>
  <c r="D1076" i="4"/>
  <c r="E1076" i="4"/>
  <c r="L1076" i="4"/>
  <c r="M1076" i="4"/>
  <c r="N1076" i="4"/>
  <c r="S1076" i="4"/>
  <c r="T1076" i="4"/>
  <c r="U1076" i="4"/>
  <c r="V1076" i="4"/>
  <c r="W1076" i="4"/>
  <c r="A1077" i="4"/>
  <c r="C1077" i="4" s="1"/>
  <c r="B1077" i="4"/>
  <c r="D1077" i="4"/>
  <c r="E1077" i="4"/>
  <c r="L1077" i="4"/>
  <c r="M1077" i="4"/>
  <c r="N1077" i="4"/>
  <c r="S1077" i="4"/>
  <c r="T1077" i="4"/>
  <c r="U1077" i="4"/>
  <c r="V1077" i="4"/>
  <c r="W1077" i="4"/>
  <c r="A1078" i="4"/>
  <c r="C1078" i="4" s="1"/>
  <c r="B1078" i="4"/>
  <c r="D1078" i="4"/>
  <c r="E1078" i="4"/>
  <c r="L1078" i="4"/>
  <c r="M1078" i="4"/>
  <c r="N1078" i="4"/>
  <c r="S1078" i="4"/>
  <c r="T1078" i="4"/>
  <c r="U1078" i="4"/>
  <c r="V1078" i="4"/>
  <c r="W1078" i="4"/>
  <c r="A1079" i="4"/>
  <c r="C1079" i="4" s="1"/>
  <c r="B1079" i="4"/>
  <c r="D1079" i="4"/>
  <c r="E1079" i="4"/>
  <c r="L1079" i="4"/>
  <c r="M1079" i="4"/>
  <c r="N1079" i="4"/>
  <c r="S1079" i="4"/>
  <c r="T1079" i="4"/>
  <c r="U1079" i="4"/>
  <c r="V1079" i="4"/>
  <c r="W1079" i="4"/>
  <c r="A1080" i="4"/>
  <c r="C1080" i="4" s="1"/>
  <c r="B1080" i="4"/>
  <c r="D1080" i="4"/>
  <c r="E1080" i="4"/>
  <c r="L1080" i="4"/>
  <c r="M1080" i="4"/>
  <c r="N1080" i="4"/>
  <c r="S1080" i="4"/>
  <c r="T1080" i="4"/>
  <c r="U1080" i="4"/>
  <c r="V1080" i="4"/>
  <c r="W1080" i="4"/>
  <c r="A1081" i="4"/>
  <c r="C1081" i="4" s="1"/>
  <c r="B1081" i="4"/>
  <c r="D1081" i="4"/>
  <c r="E1081" i="4"/>
  <c r="L1081" i="4"/>
  <c r="M1081" i="4"/>
  <c r="N1081" i="4"/>
  <c r="S1081" i="4"/>
  <c r="T1081" i="4"/>
  <c r="U1081" i="4"/>
  <c r="V1081" i="4"/>
  <c r="W1081" i="4"/>
  <c r="A1082" i="4"/>
  <c r="C1082" i="4" s="1"/>
  <c r="B1082" i="4"/>
  <c r="D1082" i="4"/>
  <c r="E1082" i="4"/>
  <c r="L1082" i="4"/>
  <c r="M1082" i="4"/>
  <c r="N1082" i="4"/>
  <c r="S1082" i="4"/>
  <c r="T1082" i="4"/>
  <c r="U1082" i="4"/>
  <c r="V1082" i="4"/>
  <c r="W1082" i="4"/>
  <c r="A1083" i="4"/>
  <c r="C1083" i="4" s="1"/>
  <c r="B1083" i="4"/>
  <c r="D1083" i="4"/>
  <c r="E1083" i="4"/>
  <c r="L1083" i="4"/>
  <c r="M1083" i="4"/>
  <c r="N1083" i="4"/>
  <c r="S1083" i="4"/>
  <c r="T1083" i="4"/>
  <c r="U1083" i="4"/>
  <c r="V1083" i="4"/>
  <c r="W1083" i="4"/>
  <c r="A1084" i="4"/>
  <c r="C1084" i="4" s="1"/>
  <c r="B1084" i="4"/>
  <c r="D1084" i="4"/>
  <c r="E1084" i="4"/>
  <c r="L1084" i="4"/>
  <c r="M1084" i="4"/>
  <c r="N1084" i="4"/>
  <c r="S1084" i="4"/>
  <c r="T1084" i="4"/>
  <c r="U1084" i="4"/>
  <c r="V1084" i="4"/>
  <c r="W1084" i="4"/>
  <c r="A1085" i="4"/>
  <c r="C1085" i="4" s="1"/>
  <c r="B1085" i="4"/>
  <c r="D1085" i="4"/>
  <c r="E1085" i="4"/>
  <c r="L1085" i="4"/>
  <c r="M1085" i="4"/>
  <c r="N1085" i="4"/>
  <c r="S1085" i="4"/>
  <c r="T1085" i="4"/>
  <c r="U1085" i="4"/>
  <c r="V1085" i="4"/>
  <c r="W1085" i="4"/>
  <c r="A1086" i="4"/>
  <c r="C1086" i="4" s="1"/>
  <c r="B1086" i="4"/>
  <c r="D1086" i="4"/>
  <c r="E1086" i="4"/>
  <c r="L1086" i="4"/>
  <c r="M1086" i="4"/>
  <c r="N1086" i="4"/>
  <c r="S1086" i="4"/>
  <c r="T1086" i="4"/>
  <c r="U1086" i="4"/>
  <c r="V1086" i="4"/>
  <c r="W1086" i="4"/>
  <c r="A1087" i="4"/>
  <c r="C1087" i="4" s="1"/>
  <c r="B1087" i="4"/>
  <c r="D1087" i="4"/>
  <c r="E1087" i="4"/>
  <c r="L1087" i="4"/>
  <c r="M1087" i="4"/>
  <c r="N1087" i="4"/>
  <c r="S1087" i="4"/>
  <c r="T1087" i="4"/>
  <c r="U1087" i="4"/>
  <c r="V1087" i="4"/>
  <c r="W1087" i="4"/>
  <c r="A1088" i="4"/>
  <c r="C1088" i="4" s="1"/>
  <c r="B1088" i="4"/>
  <c r="D1088" i="4"/>
  <c r="E1088" i="4"/>
  <c r="F1088" i="4"/>
  <c r="L1088" i="4"/>
  <c r="M1088" i="4"/>
  <c r="N1088" i="4"/>
  <c r="S1088" i="4"/>
  <c r="T1088" i="4"/>
  <c r="U1088" i="4"/>
  <c r="V1088" i="4"/>
  <c r="W1088" i="4"/>
  <c r="A1089" i="4"/>
  <c r="C1089" i="4" s="1"/>
  <c r="B1089" i="4"/>
  <c r="D1089" i="4"/>
  <c r="E1089" i="4"/>
  <c r="L1089" i="4"/>
  <c r="M1089" i="4"/>
  <c r="N1089" i="4"/>
  <c r="S1089" i="4"/>
  <c r="T1089" i="4"/>
  <c r="U1089" i="4"/>
  <c r="V1089" i="4"/>
  <c r="W1089" i="4"/>
  <c r="A1090" i="4"/>
  <c r="C1090" i="4" s="1"/>
  <c r="B1090" i="4"/>
  <c r="D1090" i="4"/>
  <c r="E1090" i="4"/>
  <c r="L1090" i="4"/>
  <c r="M1090" i="4"/>
  <c r="N1090" i="4"/>
  <c r="S1090" i="4"/>
  <c r="T1090" i="4"/>
  <c r="U1090" i="4"/>
  <c r="V1090" i="4"/>
  <c r="W1090" i="4"/>
  <c r="A1091" i="4"/>
  <c r="C1091" i="4" s="1"/>
  <c r="B1091" i="4"/>
  <c r="D1091" i="4"/>
  <c r="E1091" i="4"/>
  <c r="L1091" i="4"/>
  <c r="M1091" i="4"/>
  <c r="N1091" i="4"/>
  <c r="S1091" i="4"/>
  <c r="T1091" i="4"/>
  <c r="U1091" i="4"/>
  <c r="V1091" i="4"/>
  <c r="W1091" i="4"/>
  <c r="A1092" i="4"/>
  <c r="C1092" i="4" s="1"/>
  <c r="B1092" i="4"/>
  <c r="D1092" i="4"/>
  <c r="E1092" i="4"/>
  <c r="L1092" i="4"/>
  <c r="M1092" i="4"/>
  <c r="N1092" i="4"/>
  <c r="S1092" i="4"/>
  <c r="T1092" i="4"/>
  <c r="U1092" i="4"/>
  <c r="V1092" i="4"/>
  <c r="W1092" i="4"/>
  <c r="A1093" i="4"/>
  <c r="C1093" i="4" s="1"/>
  <c r="B1093" i="4"/>
  <c r="D1093" i="4"/>
  <c r="E1093" i="4"/>
  <c r="L1093" i="4"/>
  <c r="M1093" i="4"/>
  <c r="N1093" i="4"/>
  <c r="S1093" i="4"/>
  <c r="T1093" i="4"/>
  <c r="U1093" i="4"/>
  <c r="V1093" i="4"/>
  <c r="W1093" i="4"/>
  <c r="A1094" i="4"/>
  <c r="C1094" i="4" s="1"/>
  <c r="B1094" i="4"/>
  <c r="D1094" i="4"/>
  <c r="E1094" i="4"/>
  <c r="L1094" i="4"/>
  <c r="M1094" i="4"/>
  <c r="N1094" i="4"/>
  <c r="S1094" i="4"/>
  <c r="T1094" i="4"/>
  <c r="U1094" i="4"/>
  <c r="V1094" i="4"/>
  <c r="W1094" i="4"/>
  <c r="A1095" i="4"/>
  <c r="C1095" i="4" s="1"/>
  <c r="B1095" i="4"/>
  <c r="D1095" i="4"/>
  <c r="E1095" i="4"/>
  <c r="L1095" i="4"/>
  <c r="M1095" i="4"/>
  <c r="N1095" i="4"/>
  <c r="S1095" i="4"/>
  <c r="T1095" i="4"/>
  <c r="U1095" i="4"/>
  <c r="V1095" i="4"/>
  <c r="W1095" i="4"/>
  <c r="A1096" i="4"/>
  <c r="C1096" i="4" s="1"/>
  <c r="B1096" i="4"/>
  <c r="D1096" i="4"/>
  <c r="E1096" i="4"/>
  <c r="L1096" i="4"/>
  <c r="M1096" i="4"/>
  <c r="N1096" i="4"/>
  <c r="S1096" i="4"/>
  <c r="T1096" i="4"/>
  <c r="U1096" i="4"/>
  <c r="V1096" i="4"/>
  <c r="W1096" i="4"/>
  <c r="A1097" i="4"/>
  <c r="C1097" i="4" s="1"/>
  <c r="B1097" i="4"/>
  <c r="D1097" i="4"/>
  <c r="E1097" i="4"/>
  <c r="L1097" i="4"/>
  <c r="M1097" i="4"/>
  <c r="N1097" i="4"/>
  <c r="S1097" i="4"/>
  <c r="T1097" i="4"/>
  <c r="U1097" i="4"/>
  <c r="V1097" i="4"/>
  <c r="W1097" i="4"/>
  <c r="A1098" i="4"/>
  <c r="C1098" i="4" s="1"/>
  <c r="B1098" i="4"/>
  <c r="D1098" i="4"/>
  <c r="E1098" i="4"/>
  <c r="L1098" i="4"/>
  <c r="M1098" i="4"/>
  <c r="N1098" i="4"/>
  <c r="S1098" i="4"/>
  <c r="T1098" i="4"/>
  <c r="U1098" i="4"/>
  <c r="V1098" i="4"/>
  <c r="W1098" i="4"/>
  <c r="A1099" i="4"/>
  <c r="C1099" i="4" s="1"/>
  <c r="B1099" i="4"/>
  <c r="D1099" i="4"/>
  <c r="E1099" i="4"/>
  <c r="L1099" i="4"/>
  <c r="M1099" i="4"/>
  <c r="N1099" i="4"/>
  <c r="S1099" i="4"/>
  <c r="T1099" i="4"/>
  <c r="U1099" i="4"/>
  <c r="V1099" i="4"/>
  <c r="W1099" i="4"/>
  <c r="A1100" i="4"/>
  <c r="C1100" i="4" s="1"/>
  <c r="B1100" i="4"/>
  <c r="D1100" i="4"/>
  <c r="E1100" i="4"/>
  <c r="L1100" i="4"/>
  <c r="M1100" i="4"/>
  <c r="N1100" i="4"/>
  <c r="S1100" i="4"/>
  <c r="T1100" i="4"/>
  <c r="U1100" i="4"/>
  <c r="V1100" i="4"/>
  <c r="W1100" i="4"/>
  <c r="A1101" i="4"/>
  <c r="C1101" i="4" s="1"/>
  <c r="B1101" i="4"/>
  <c r="D1101" i="4"/>
  <c r="E1101" i="4"/>
  <c r="L1101" i="4"/>
  <c r="M1101" i="4"/>
  <c r="N1101" i="4"/>
  <c r="S1101" i="4"/>
  <c r="T1101" i="4"/>
  <c r="U1101" i="4"/>
  <c r="V1101" i="4"/>
  <c r="W1101" i="4"/>
  <c r="A1102" i="4"/>
  <c r="C1102" i="4" s="1"/>
  <c r="B1102" i="4"/>
  <c r="D1102" i="4"/>
  <c r="E1102" i="4"/>
  <c r="L1102" i="4"/>
  <c r="M1102" i="4"/>
  <c r="N1102" i="4"/>
  <c r="S1102" i="4"/>
  <c r="T1102" i="4"/>
  <c r="U1102" i="4"/>
  <c r="V1102" i="4"/>
  <c r="W1102" i="4"/>
  <c r="A1103" i="4"/>
  <c r="C1103" i="4" s="1"/>
  <c r="B1103" i="4"/>
  <c r="D1103" i="4"/>
  <c r="E1103" i="4"/>
  <c r="L1103" i="4"/>
  <c r="M1103" i="4"/>
  <c r="N1103" i="4"/>
  <c r="S1103" i="4"/>
  <c r="T1103" i="4"/>
  <c r="U1103" i="4"/>
  <c r="V1103" i="4"/>
  <c r="W1103" i="4"/>
  <c r="A1104" i="4"/>
  <c r="C1104" i="4" s="1"/>
  <c r="B1104" i="4"/>
  <c r="D1104" i="4"/>
  <c r="E1104" i="4"/>
  <c r="F1104" i="4"/>
  <c r="L1104" i="4"/>
  <c r="M1104" i="4"/>
  <c r="N1104" i="4"/>
  <c r="S1104" i="4"/>
  <c r="T1104" i="4"/>
  <c r="U1104" i="4"/>
  <c r="V1104" i="4"/>
  <c r="W1104" i="4"/>
  <c r="A1105" i="4"/>
  <c r="C1105" i="4" s="1"/>
  <c r="B1105" i="4"/>
  <c r="D1105" i="4"/>
  <c r="E1105" i="4"/>
  <c r="L1105" i="4"/>
  <c r="M1105" i="4"/>
  <c r="N1105" i="4"/>
  <c r="S1105" i="4"/>
  <c r="T1105" i="4"/>
  <c r="U1105" i="4"/>
  <c r="V1105" i="4"/>
  <c r="W1105" i="4"/>
  <c r="A1106" i="4"/>
  <c r="C1106" i="4" s="1"/>
  <c r="B1106" i="4"/>
  <c r="D1106" i="4"/>
  <c r="E1106" i="4"/>
  <c r="L1106" i="4"/>
  <c r="M1106" i="4"/>
  <c r="N1106" i="4"/>
  <c r="S1106" i="4"/>
  <c r="T1106" i="4"/>
  <c r="U1106" i="4"/>
  <c r="V1106" i="4"/>
  <c r="W1106" i="4"/>
  <c r="A1107" i="4"/>
  <c r="C1107" i="4" s="1"/>
  <c r="B1107" i="4"/>
  <c r="D1107" i="4"/>
  <c r="E1107" i="4"/>
  <c r="L1107" i="4"/>
  <c r="M1107" i="4"/>
  <c r="N1107" i="4"/>
  <c r="S1107" i="4"/>
  <c r="T1107" i="4"/>
  <c r="U1107" i="4"/>
  <c r="V1107" i="4"/>
  <c r="W1107" i="4"/>
  <c r="A1108" i="4"/>
  <c r="C1108" i="4" s="1"/>
  <c r="B1108" i="4"/>
  <c r="D1108" i="4"/>
  <c r="E1108" i="4"/>
  <c r="L1108" i="4"/>
  <c r="M1108" i="4"/>
  <c r="N1108" i="4"/>
  <c r="S1108" i="4"/>
  <c r="T1108" i="4"/>
  <c r="U1108" i="4"/>
  <c r="V1108" i="4"/>
  <c r="W1108" i="4"/>
  <c r="A1109" i="4"/>
  <c r="C1109" i="4" s="1"/>
  <c r="B1109" i="4"/>
  <c r="D1109" i="4"/>
  <c r="E1109" i="4"/>
  <c r="L1109" i="4"/>
  <c r="M1109" i="4"/>
  <c r="N1109" i="4"/>
  <c r="S1109" i="4"/>
  <c r="T1109" i="4"/>
  <c r="U1109" i="4"/>
  <c r="V1109" i="4"/>
  <c r="W1109" i="4"/>
  <c r="A1110" i="4"/>
  <c r="C1110" i="4" s="1"/>
  <c r="B1110" i="4"/>
  <c r="D1110" i="4"/>
  <c r="E1110" i="4"/>
  <c r="L1110" i="4"/>
  <c r="M1110" i="4"/>
  <c r="N1110" i="4"/>
  <c r="S1110" i="4"/>
  <c r="T1110" i="4"/>
  <c r="U1110" i="4"/>
  <c r="V1110" i="4"/>
  <c r="W1110" i="4"/>
  <c r="A1111" i="4"/>
  <c r="C1111" i="4" s="1"/>
  <c r="B1111" i="4"/>
  <c r="D1111" i="4"/>
  <c r="E1111" i="4"/>
  <c r="L1111" i="4"/>
  <c r="M1111" i="4"/>
  <c r="N1111" i="4"/>
  <c r="S1111" i="4"/>
  <c r="T1111" i="4"/>
  <c r="U1111" i="4"/>
  <c r="V1111" i="4"/>
  <c r="W1111" i="4"/>
  <c r="A1112" i="4"/>
  <c r="C1112" i="4" s="1"/>
  <c r="B1112" i="4"/>
  <c r="D1112" i="4"/>
  <c r="E1112" i="4"/>
  <c r="L1112" i="4"/>
  <c r="M1112" i="4"/>
  <c r="N1112" i="4"/>
  <c r="S1112" i="4"/>
  <c r="T1112" i="4"/>
  <c r="U1112" i="4"/>
  <c r="V1112" i="4"/>
  <c r="W1112" i="4"/>
  <c r="A1113" i="4"/>
  <c r="C1113" i="4" s="1"/>
  <c r="B1113" i="4"/>
  <c r="D1113" i="4"/>
  <c r="E1113" i="4"/>
  <c r="L1113" i="4"/>
  <c r="M1113" i="4"/>
  <c r="N1113" i="4"/>
  <c r="S1113" i="4"/>
  <c r="T1113" i="4"/>
  <c r="U1113" i="4"/>
  <c r="V1113" i="4"/>
  <c r="W1113" i="4"/>
  <c r="A1114" i="4"/>
  <c r="C1114" i="4" s="1"/>
  <c r="B1114" i="4"/>
  <c r="D1114" i="4"/>
  <c r="E1114" i="4"/>
  <c r="L1114" i="4"/>
  <c r="M1114" i="4"/>
  <c r="N1114" i="4"/>
  <c r="S1114" i="4"/>
  <c r="T1114" i="4"/>
  <c r="U1114" i="4"/>
  <c r="V1114" i="4"/>
  <c r="W1114" i="4"/>
  <c r="A1115" i="4"/>
  <c r="C1115" i="4" s="1"/>
  <c r="B1115" i="4"/>
  <c r="D1115" i="4"/>
  <c r="E1115" i="4"/>
  <c r="L1115" i="4"/>
  <c r="M1115" i="4"/>
  <c r="N1115" i="4"/>
  <c r="S1115" i="4"/>
  <c r="T1115" i="4"/>
  <c r="U1115" i="4"/>
  <c r="V1115" i="4"/>
  <c r="W1115" i="4"/>
  <c r="A1116" i="4"/>
  <c r="C1116" i="4" s="1"/>
  <c r="B1116" i="4"/>
  <c r="D1116" i="4"/>
  <c r="E1116" i="4"/>
  <c r="L1116" i="4"/>
  <c r="M1116" i="4"/>
  <c r="N1116" i="4"/>
  <c r="S1116" i="4"/>
  <c r="T1116" i="4"/>
  <c r="U1116" i="4"/>
  <c r="V1116" i="4"/>
  <c r="W1116" i="4"/>
  <c r="A1117" i="4"/>
  <c r="C1117" i="4" s="1"/>
  <c r="B1117" i="4"/>
  <c r="D1117" i="4"/>
  <c r="E1117" i="4"/>
  <c r="L1117" i="4"/>
  <c r="M1117" i="4"/>
  <c r="N1117" i="4"/>
  <c r="S1117" i="4"/>
  <c r="T1117" i="4"/>
  <c r="U1117" i="4"/>
  <c r="V1117" i="4"/>
  <c r="W1117" i="4"/>
  <c r="A1118" i="4"/>
  <c r="C1118" i="4" s="1"/>
  <c r="B1118" i="4"/>
  <c r="D1118" i="4"/>
  <c r="E1118" i="4"/>
  <c r="L1118" i="4"/>
  <c r="M1118" i="4"/>
  <c r="N1118" i="4"/>
  <c r="S1118" i="4"/>
  <c r="T1118" i="4"/>
  <c r="U1118" i="4"/>
  <c r="V1118" i="4"/>
  <c r="W1118" i="4"/>
  <c r="A1119" i="4"/>
  <c r="C1119" i="4" s="1"/>
  <c r="B1119" i="4"/>
  <c r="D1119" i="4"/>
  <c r="E1119" i="4"/>
  <c r="L1119" i="4"/>
  <c r="M1119" i="4"/>
  <c r="N1119" i="4"/>
  <c r="S1119" i="4"/>
  <c r="T1119" i="4"/>
  <c r="U1119" i="4"/>
  <c r="V1119" i="4"/>
  <c r="W1119" i="4"/>
  <c r="A1120" i="4"/>
  <c r="C1120" i="4" s="1"/>
  <c r="B1120" i="4"/>
  <c r="D1120" i="4"/>
  <c r="E1120" i="4"/>
  <c r="F1120" i="4"/>
  <c r="L1120" i="4"/>
  <c r="M1120" i="4"/>
  <c r="N1120" i="4"/>
  <c r="S1120" i="4"/>
  <c r="T1120" i="4"/>
  <c r="U1120" i="4"/>
  <c r="V1120" i="4"/>
  <c r="W1120" i="4"/>
  <c r="A1121" i="4"/>
  <c r="C1121" i="4" s="1"/>
  <c r="B1121" i="4"/>
  <c r="D1121" i="4"/>
  <c r="E1121" i="4"/>
  <c r="L1121" i="4"/>
  <c r="M1121" i="4"/>
  <c r="N1121" i="4"/>
  <c r="S1121" i="4"/>
  <c r="T1121" i="4"/>
  <c r="U1121" i="4"/>
  <c r="V1121" i="4"/>
  <c r="W1121" i="4"/>
  <c r="A1122" i="4"/>
  <c r="C1122" i="4" s="1"/>
  <c r="B1122" i="4"/>
  <c r="D1122" i="4"/>
  <c r="E1122" i="4"/>
  <c r="L1122" i="4"/>
  <c r="M1122" i="4"/>
  <c r="N1122" i="4"/>
  <c r="S1122" i="4"/>
  <c r="T1122" i="4"/>
  <c r="U1122" i="4"/>
  <c r="V1122" i="4"/>
  <c r="W1122" i="4"/>
  <c r="A1123" i="4"/>
  <c r="C1123" i="4" s="1"/>
  <c r="B1123" i="4"/>
  <c r="D1123" i="4"/>
  <c r="E1123" i="4"/>
  <c r="L1123" i="4"/>
  <c r="M1123" i="4"/>
  <c r="N1123" i="4"/>
  <c r="S1123" i="4"/>
  <c r="T1123" i="4"/>
  <c r="U1123" i="4"/>
  <c r="V1123" i="4"/>
  <c r="W1123" i="4"/>
  <c r="A1124" i="4"/>
  <c r="C1124" i="4" s="1"/>
  <c r="B1124" i="4"/>
  <c r="D1124" i="4"/>
  <c r="E1124" i="4"/>
  <c r="L1124" i="4"/>
  <c r="M1124" i="4"/>
  <c r="N1124" i="4"/>
  <c r="S1124" i="4"/>
  <c r="T1124" i="4"/>
  <c r="U1124" i="4"/>
  <c r="V1124" i="4"/>
  <c r="W1124" i="4"/>
  <c r="A1125" i="4"/>
  <c r="C1125" i="4" s="1"/>
  <c r="B1125" i="4"/>
  <c r="D1125" i="4"/>
  <c r="E1125" i="4"/>
  <c r="L1125" i="4"/>
  <c r="M1125" i="4"/>
  <c r="N1125" i="4"/>
  <c r="S1125" i="4"/>
  <c r="T1125" i="4"/>
  <c r="U1125" i="4"/>
  <c r="V1125" i="4"/>
  <c r="W1125" i="4"/>
  <c r="A1126" i="4"/>
  <c r="C1126" i="4" s="1"/>
  <c r="B1126" i="4"/>
  <c r="D1126" i="4"/>
  <c r="E1126" i="4"/>
  <c r="L1126" i="4"/>
  <c r="M1126" i="4"/>
  <c r="N1126" i="4"/>
  <c r="S1126" i="4"/>
  <c r="T1126" i="4"/>
  <c r="U1126" i="4"/>
  <c r="V1126" i="4"/>
  <c r="W1126" i="4"/>
  <c r="A1127" i="4"/>
  <c r="C1127" i="4" s="1"/>
  <c r="B1127" i="4"/>
  <c r="D1127" i="4"/>
  <c r="E1127" i="4"/>
  <c r="L1127" i="4"/>
  <c r="M1127" i="4"/>
  <c r="N1127" i="4"/>
  <c r="S1127" i="4"/>
  <c r="T1127" i="4"/>
  <c r="U1127" i="4"/>
  <c r="V1127" i="4"/>
  <c r="W1127" i="4"/>
  <c r="A1128" i="4"/>
  <c r="C1128" i="4" s="1"/>
  <c r="B1128" i="4"/>
  <c r="D1128" i="4"/>
  <c r="E1128" i="4"/>
  <c r="L1128" i="4"/>
  <c r="M1128" i="4"/>
  <c r="N1128" i="4"/>
  <c r="S1128" i="4"/>
  <c r="T1128" i="4"/>
  <c r="U1128" i="4"/>
  <c r="V1128" i="4"/>
  <c r="W1128" i="4"/>
  <c r="A1129" i="4"/>
  <c r="C1129" i="4" s="1"/>
  <c r="B1129" i="4"/>
  <c r="D1129" i="4"/>
  <c r="E1129" i="4"/>
  <c r="L1129" i="4"/>
  <c r="M1129" i="4"/>
  <c r="N1129" i="4"/>
  <c r="S1129" i="4"/>
  <c r="T1129" i="4"/>
  <c r="U1129" i="4"/>
  <c r="V1129" i="4"/>
  <c r="W1129" i="4"/>
  <c r="A1130" i="4"/>
  <c r="C1130" i="4" s="1"/>
  <c r="B1130" i="4"/>
  <c r="D1130" i="4"/>
  <c r="E1130" i="4"/>
  <c r="L1130" i="4"/>
  <c r="M1130" i="4"/>
  <c r="N1130" i="4"/>
  <c r="S1130" i="4"/>
  <c r="T1130" i="4"/>
  <c r="U1130" i="4"/>
  <c r="V1130" i="4"/>
  <c r="W1130" i="4"/>
  <c r="A1131" i="4"/>
  <c r="C1131" i="4" s="1"/>
  <c r="B1131" i="4"/>
  <c r="D1131" i="4"/>
  <c r="E1131" i="4"/>
  <c r="L1131" i="4"/>
  <c r="M1131" i="4"/>
  <c r="N1131" i="4"/>
  <c r="S1131" i="4"/>
  <c r="T1131" i="4"/>
  <c r="U1131" i="4"/>
  <c r="V1131" i="4"/>
  <c r="W1131" i="4"/>
  <c r="A1132" i="4"/>
  <c r="C1132" i="4" s="1"/>
  <c r="B1132" i="4"/>
  <c r="D1132" i="4"/>
  <c r="E1132" i="4"/>
  <c r="L1132" i="4"/>
  <c r="M1132" i="4"/>
  <c r="N1132" i="4"/>
  <c r="S1132" i="4"/>
  <c r="T1132" i="4"/>
  <c r="U1132" i="4"/>
  <c r="V1132" i="4"/>
  <c r="W1132" i="4"/>
  <c r="A1133" i="4"/>
  <c r="C1133" i="4" s="1"/>
  <c r="B1133" i="4"/>
  <c r="D1133" i="4"/>
  <c r="E1133" i="4"/>
  <c r="L1133" i="4"/>
  <c r="M1133" i="4"/>
  <c r="N1133" i="4"/>
  <c r="S1133" i="4"/>
  <c r="T1133" i="4"/>
  <c r="U1133" i="4"/>
  <c r="V1133" i="4"/>
  <c r="W1133" i="4"/>
  <c r="A1134" i="4"/>
  <c r="C1134" i="4" s="1"/>
  <c r="B1134" i="4"/>
  <c r="D1134" i="4"/>
  <c r="E1134" i="4"/>
  <c r="L1134" i="4"/>
  <c r="M1134" i="4"/>
  <c r="N1134" i="4"/>
  <c r="S1134" i="4"/>
  <c r="T1134" i="4"/>
  <c r="U1134" i="4"/>
  <c r="V1134" i="4"/>
  <c r="W1134" i="4"/>
  <c r="A1135" i="4"/>
  <c r="C1135" i="4" s="1"/>
  <c r="B1135" i="4"/>
  <c r="D1135" i="4"/>
  <c r="E1135" i="4"/>
  <c r="L1135" i="4"/>
  <c r="M1135" i="4"/>
  <c r="N1135" i="4"/>
  <c r="S1135" i="4"/>
  <c r="T1135" i="4"/>
  <c r="U1135" i="4"/>
  <c r="V1135" i="4"/>
  <c r="W1135" i="4"/>
  <c r="A1136" i="4"/>
  <c r="C1136" i="4" s="1"/>
  <c r="B1136" i="4"/>
  <c r="D1136" i="4"/>
  <c r="E1136" i="4"/>
  <c r="F1136" i="4"/>
  <c r="L1136" i="4"/>
  <c r="M1136" i="4"/>
  <c r="N1136" i="4"/>
  <c r="S1136" i="4"/>
  <c r="T1136" i="4"/>
  <c r="U1136" i="4"/>
  <c r="V1136" i="4"/>
  <c r="W1136" i="4"/>
  <c r="A1137" i="4"/>
  <c r="C1137" i="4" s="1"/>
  <c r="B1137" i="4"/>
  <c r="D1137" i="4"/>
  <c r="E1137" i="4"/>
  <c r="L1137" i="4"/>
  <c r="M1137" i="4"/>
  <c r="N1137" i="4"/>
  <c r="S1137" i="4"/>
  <c r="T1137" i="4"/>
  <c r="U1137" i="4"/>
  <c r="V1137" i="4"/>
  <c r="W1137" i="4"/>
  <c r="A1138" i="4"/>
  <c r="C1138" i="4" s="1"/>
  <c r="B1138" i="4"/>
  <c r="D1138" i="4"/>
  <c r="E1138" i="4"/>
  <c r="L1138" i="4"/>
  <c r="M1138" i="4"/>
  <c r="N1138" i="4"/>
  <c r="S1138" i="4"/>
  <c r="T1138" i="4"/>
  <c r="U1138" i="4"/>
  <c r="V1138" i="4"/>
  <c r="W1138" i="4"/>
  <c r="A1139" i="4"/>
  <c r="C1139" i="4" s="1"/>
  <c r="B1139" i="4"/>
  <c r="D1139" i="4"/>
  <c r="E1139" i="4"/>
  <c r="L1139" i="4"/>
  <c r="M1139" i="4"/>
  <c r="N1139" i="4"/>
  <c r="S1139" i="4"/>
  <c r="T1139" i="4"/>
  <c r="U1139" i="4"/>
  <c r="V1139" i="4"/>
  <c r="W1139" i="4"/>
  <c r="A1140" i="4"/>
  <c r="C1140" i="4" s="1"/>
  <c r="B1140" i="4"/>
  <c r="D1140" i="4"/>
  <c r="E1140" i="4"/>
  <c r="L1140" i="4"/>
  <c r="M1140" i="4"/>
  <c r="N1140" i="4"/>
  <c r="S1140" i="4"/>
  <c r="T1140" i="4"/>
  <c r="U1140" i="4"/>
  <c r="V1140" i="4"/>
  <c r="W1140" i="4"/>
  <c r="A1141" i="4"/>
  <c r="C1141" i="4" s="1"/>
  <c r="B1141" i="4"/>
  <c r="D1141" i="4"/>
  <c r="E1141" i="4"/>
  <c r="L1141" i="4"/>
  <c r="M1141" i="4"/>
  <c r="N1141" i="4"/>
  <c r="S1141" i="4"/>
  <c r="T1141" i="4"/>
  <c r="U1141" i="4"/>
  <c r="V1141" i="4"/>
  <c r="W1141" i="4"/>
  <c r="A1142" i="4"/>
  <c r="C1142" i="4" s="1"/>
  <c r="B1142" i="4"/>
  <c r="D1142" i="4"/>
  <c r="E1142" i="4"/>
  <c r="L1142" i="4"/>
  <c r="M1142" i="4"/>
  <c r="N1142" i="4"/>
  <c r="S1142" i="4"/>
  <c r="T1142" i="4"/>
  <c r="U1142" i="4"/>
  <c r="V1142" i="4"/>
  <c r="W1142" i="4"/>
  <c r="A1143" i="4"/>
  <c r="C1143" i="4" s="1"/>
  <c r="B1143" i="4"/>
  <c r="D1143" i="4"/>
  <c r="E1143" i="4"/>
  <c r="L1143" i="4"/>
  <c r="M1143" i="4"/>
  <c r="N1143" i="4"/>
  <c r="S1143" i="4"/>
  <c r="T1143" i="4"/>
  <c r="U1143" i="4"/>
  <c r="V1143" i="4"/>
  <c r="W1143" i="4"/>
  <c r="A1144" i="4"/>
  <c r="C1144" i="4" s="1"/>
  <c r="B1144" i="4"/>
  <c r="D1144" i="4"/>
  <c r="E1144" i="4"/>
  <c r="L1144" i="4"/>
  <c r="M1144" i="4"/>
  <c r="N1144" i="4"/>
  <c r="S1144" i="4"/>
  <c r="T1144" i="4"/>
  <c r="U1144" i="4"/>
  <c r="V1144" i="4"/>
  <c r="W1144" i="4"/>
  <c r="A1145" i="4"/>
  <c r="C1145" i="4" s="1"/>
  <c r="B1145" i="4"/>
  <c r="D1145" i="4"/>
  <c r="E1145" i="4"/>
  <c r="L1145" i="4"/>
  <c r="M1145" i="4"/>
  <c r="N1145" i="4"/>
  <c r="S1145" i="4"/>
  <c r="T1145" i="4"/>
  <c r="U1145" i="4"/>
  <c r="V1145" i="4"/>
  <c r="W1145" i="4"/>
  <c r="A1146" i="4"/>
  <c r="C1146" i="4" s="1"/>
  <c r="B1146" i="4"/>
  <c r="D1146" i="4"/>
  <c r="E1146" i="4"/>
  <c r="L1146" i="4"/>
  <c r="M1146" i="4"/>
  <c r="N1146" i="4"/>
  <c r="S1146" i="4"/>
  <c r="T1146" i="4"/>
  <c r="U1146" i="4"/>
  <c r="V1146" i="4"/>
  <c r="W1146" i="4"/>
  <c r="A1147" i="4"/>
  <c r="C1147" i="4" s="1"/>
  <c r="B1147" i="4"/>
  <c r="D1147" i="4"/>
  <c r="E1147" i="4"/>
  <c r="L1147" i="4"/>
  <c r="M1147" i="4"/>
  <c r="N1147" i="4"/>
  <c r="S1147" i="4"/>
  <c r="T1147" i="4"/>
  <c r="U1147" i="4"/>
  <c r="V1147" i="4"/>
  <c r="W1147" i="4"/>
  <c r="A1148" i="4"/>
  <c r="C1148" i="4" s="1"/>
  <c r="B1148" i="4"/>
  <c r="D1148" i="4"/>
  <c r="E1148" i="4"/>
  <c r="L1148" i="4"/>
  <c r="M1148" i="4"/>
  <c r="N1148" i="4"/>
  <c r="S1148" i="4"/>
  <c r="T1148" i="4"/>
  <c r="U1148" i="4"/>
  <c r="V1148" i="4"/>
  <c r="W1148" i="4"/>
  <c r="A1149" i="4"/>
  <c r="C1149" i="4" s="1"/>
  <c r="B1149" i="4"/>
  <c r="D1149" i="4"/>
  <c r="E1149" i="4"/>
  <c r="L1149" i="4"/>
  <c r="M1149" i="4"/>
  <c r="N1149" i="4"/>
  <c r="S1149" i="4"/>
  <c r="T1149" i="4"/>
  <c r="U1149" i="4"/>
  <c r="V1149" i="4"/>
  <c r="W1149" i="4"/>
  <c r="A1150" i="4"/>
  <c r="C1150" i="4" s="1"/>
  <c r="B1150" i="4"/>
  <c r="D1150" i="4"/>
  <c r="E1150" i="4"/>
  <c r="L1150" i="4"/>
  <c r="M1150" i="4"/>
  <c r="N1150" i="4"/>
  <c r="S1150" i="4"/>
  <c r="T1150" i="4"/>
  <c r="U1150" i="4"/>
  <c r="V1150" i="4"/>
  <c r="W1150" i="4"/>
  <c r="A1151" i="4"/>
  <c r="C1151" i="4" s="1"/>
  <c r="B1151" i="4"/>
  <c r="D1151" i="4"/>
  <c r="E1151" i="4"/>
  <c r="L1151" i="4"/>
  <c r="M1151" i="4"/>
  <c r="N1151" i="4"/>
  <c r="S1151" i="4"/>
  <c r="T1151" i="4"/>
  <c r="U1151" i="4"/>
  <c r="V1151" i="4"/>
  <c r="W1151" i="4"/>
  <c r="A1152" i="4"/>
  <c r="C1152" i="4" s="1"/>
  <c r="B1152" i="4"/>
  <c r="D1152" i="4"/>
  <c r="E1152" i="4"/>
  <c r="F1152" i="4"/>
  <c r="L1152" i="4"/>
  <c r="M1152" i="4"/>
  <c r="N1152" i="4"/>
  <c r="S1152" i="4"/>
  <c r="T1152" i="4"/>
  <c r="U1152" i="4"/>
  <c r="V1152" i="4"/>
  <c r="W1152" i="4"/>
  <c r="A1153" i="4"/>
  <c r="C1153" i="4" s="1"/>
  <c r="B1153" i="4"/>
  <c r="D1153" i="4"/>
  <c r="E1153" i="4"/>
  <c r="L1153" i="4"/>
  <c r="M1153" i="4"/>
  <c r="N1153" i="4"/>
  <c r="S1153" i="4"/>
  <c r="T1153" i="4"/>
  <c r="U1153" i="4"/>
  <c r="V1153" i="4"/>
  <c r="W1153" i="4"/>
  <c r="A1154" i="4"/>
  <c r="C1154" i="4" s="1"/>
  <c r="B1154" i="4"/>
  <c r="D1154" i="4"/>
  <c r="E1154" i="4"/>
  <c r="L1154" i="4"/>
  <c r="M1154" i="4"/>
  <c r="N1154" i="4"/>
  <c r="S1154" i="4"/>
  <c r="T1154" i="4"/>
  <c r="U1154" i="4"/>
  <c r="V1154" i="4"/>
  <c r="W1154" i="4"/>
  <c r="A1155" i="4"/>
  <c r="C1155" i="4" s="1"/>
  <c r="B1155" i="4"/>
  <c r="D1155" i="4"/>
  <c r="E1155" i="4"/>
  <c r="L1155" i="4"/>
  <c r="M1155" i="4"/>
  <c r="N1155" i="4"/>
  <c r="S1155" i="4"/>
  <c r="T1155" i="4"/>
  <c r="U1155" i="4"/>
  <c r="V1155" i="4"/>
  <c r="W1155" i="4"/>
  <c r="A1156" i="4"/>
  <c r="C1156" i="4" s="1"/>
  <c r="B1156" i="4"/>
  <c r="D1156" i="4"/>
  <c r="E1156" i="4"/>
  <c r="L1156" i="4"/>
  <c r="M1156" i="4"/>
  <c r="N1156" i="4"/>
  <c r="S1156" i="4"/>
  <c r="T1156" i="4"/>
  <c r="U1156" i="4"/>
  <c r="V1156" i="4"/>
  <c r="W1156" i="4"/>
  <c r="A1157" i="4"/>
  <c r="C1157" i="4" s="1"/>
  <c r="B1157" i="4"/>
  <c r="D1157" i="4"/>
  <c r="E1157" i="4"/>
  <c r="L1157" i="4"/>
  <c r="M1157" i="4"/>
  <c r="N1157" i="4"/>
  <c r="S1157" i="4"/>
  <c r="T1157" i="4"/>
  <c r="U1157" i="4"/>
  <c r="V1157" i="4"/>
  <c r="W1157" i="4"/>
  <c r="A1158" i="4"/>
  <c r="C1158" i="4" s="1"/>
  <c r="B1158" i="4"/>
  <c r="D1158" i="4"/>
  <c r="E1158" i="4"/>
  <c r="L1158" i="4"/>
  <c r="M1158" i="4"/>
  <c r="N1158" i="4"/>
  <c r="S1158" i="4"/>
  <c r="T1158" i="4"/>
  <c r="U1158" i="4"/>
  <c r="V1158" i="4"/>
  <c r="W1158" i="4"/>
  <c r="A1159" i="4"/>
  <c r="C1159" i="4" s="1"/>
  <c r="B1159" i="4"/>
  <c r="D1159" i="4"/>
  <c r="E1159" i="4"/>
  <c r="L1159" i="4"/>
  <c r="M1159" i="4"/>
  <c r="N1159" i="4"/>
  <c r="S1159" i="4"/>
  <c r="T1159" i="4"/>
  <c r="U1159" i="4"/>
  <c r="V1159" i="4"/>
  <c r="W1159" i="4"/>
  <c r="A1160" i="4"/>
  <c r="C1160" i="4" s="1"/>
  <c r="B1160" i="4"/>
  <c r="D1160" i="4"/>
  <c r="E1160" i="4"/>
  <c r="L1160" i="4"/>
  <c r="M1160" i="4"/>
  <c r="N1160" i="4"/>
  <c r="S1160" i="4"/>
  <c r="T1160" i="4"/>
  <c r="U1160" i="4"/>
  <c r="V1160" i="4"/>
  <c r="W1160" i="4"/>
  <c r="A1161" i="4"/>
  <c r="C1161" i="4" s="1"/>
  <c r="B1161" i="4"/>
  <c r="D1161" i="4"/>
  <c r="E1161" i="4"/>
  <c r="L1161" i="4"/>
  <c r="M1161" i="4"/>
  <c r="N1161" i="4"/>
  <c r="S1161" i="4"/>
  <c r="T1161" i="4"/>
  <c r="U1161" i="4"/>
  <c r="V1161" i="4"/>
  <c r="W1161" i="4"/>
  <c r="A1162" i="4"/>
  <c r="C1162" i="4" s="1"/>
  <c r="B1162" i="4"/>
  <c r="D1162" i="4"/>
  <c r="E1162" i="4"/>
  <c r="L1162" i="4"/>
  <c r="M1162" i="4"/>
  <c r="N1162" i="4"/>
  <c r="S1162" i="4"/>
  <c r="T1162" i="4"/>
  <c r="U1162" i="4"/>
  <c r="V1162" i="4"/>
  <c r="W1162" i="4"/>
  <c r="A1163" i="4"/>
  <c r="C1163" i="4" s="1"/>
  <c r="B1163" i="4"/>
  <c r="D1163" i="4"/>
  <c r="E1163" i="4"/>
  <c r="L1163" i="4"/>
  <c r="M1163" i="4"/>
  <c r="N1163" i="4"/>
  <c r="S1163" i="4"/>
  <c r="T1163" i="4"/>
  <c r="U1163" i="4"/>
  <c r="V1163" i="4"/>
  <c r="W1163" i="4"/>
  <c r="A1164" i="4"/>
  <c r="C1164" i="4" s="1"/>
  <c r="B1164" i="4"/>
  <c r="D1164" i="4"/>
  <c r="E1164" i="4"/>
  <c r="L1164" i="4"/>
  <c r="M1164" i="4"/>
  <c r="N1164" i="4"/>
  <c r="S1164" i="4"/>
  <c r="T1164" i="4"/>
  <c r="U1164" i="4"/>
  <c r="V1164" i="4"/>
  <c r="W1164" i="4"/>
  <c r="A1165" i="4"/>
  <c r="C1165" i="4" s="1"/>
  <c r="B1165" i="4"/>
  <c r="D1165" i="4"/>
  <c r="E1165" i="4"/>
  <c r="L1165" i="4"/>
  <c r="M1165" i="4"/>
  <c r="N1165" i="4"/>
  <c r="S1165" i="4"/>
  <c r="T1165" i="4"/>
  <c r="U1165" i="4"/>
  <c r="V1165" i="4"/>
  <c r="W1165" i="4"/>
  <c r="A1166" i="4"/>
  <c r="C1166" i="4" s="1"/>
  <c r="B1166" i="4"/>
  <c r="D1166" i="4"/>
  <c r="E1166" i="4"/>
  <c r="L1166" i="4"/>
  <c r="M1166" i="4"/>
  <c r="N1166" i="4"/>
  <c r="S1166" i="4"/>
  <c r="T1166" i="4"/>
  <c r="U1166" i="4"/>
  <c r="V1166" i="4"/>
  <c r="W1166" i="4"/>
  <c r="A1167" i="4"/>
  <c r="C1167" i="4" s="1"/>
  <c r="B1167" i="4"/>
  <c r="D1167" i="4"/>
  <c r="E1167" i="4"/>
  <c r="L1167" i="4"/>
  <c r="M1167" i="4"/>
  <c r="N1167" i="4"/>
  <c r="S1167" i="4"/>
  <c r="T1167" i="4"/>
  <c r="U1167" i="4"/>
  <c r="V1167" i="4"/>
  <c r="W1167" i="4"/>
  <c r="A1168" i="4"/>
  <c r="C1168" i="4" s="1"/>
  <c r="B1168" i="4"/>
  <c r="D1168" i="4"/>
  <c r="E1168" i="4"/>
  <c r="F1168" i="4"/>
  <c r="L1168" i="4"/>
  <c r="M1168" i="4"/>
  <c r="N1168" i="4"/>
  <c r="S1168" i="4"/>
  <c r="T1168" i="4"/>
  <c r="U1168" i="4"/>
  <c r="V1168" i="4"/>
  <c r="W1168" i="4"/>
  <c r="A1169" i="4"/>
  <c r="C1169" i="4" s="1"/>
  <c r="B1169" i="4"/>
  <c r="D1169" i="4"/>
  <c r="E1169" i="4"/>
  <c r="L1169" i="4"/>
  <c r="M1169" i="4"/>
  <c r="N1169" i="4"/>
  <c r="S1169" i="4"/>
  <c r="T1169" i="4"/>
  <c r="U1169" i="4"/>
  <c r="V1169" i="4"/>
  <c r="W1169" i="4"/>
  <c r="A1170" i="4"/>
  <c r="C1170" i="4" s="1"/>
  <c r="B1170" i="4"/>
  <c r="D1170" i="4"/>
  <c r="E1170" i="4"/>
  <c r="L1170" i="4"/>
  <c r="M1170" i="4"/>
  <c r="N1170" i="4"/>
  <c r="S1170" i="4"/>
  <c r="T1170" i="4"/>
  <c r="U1170" i="4"/>
  <c r="V1170" i="4"/>
  <c r="W1170" i="4"/>
  <c r="A1171" i="4"/>
  <c r="C1171" i="4" s="1"/>
  <c r="B1171" i="4"/>
  <c r="D1171" i="4"/>
  <c r="E1171" i="4"/>
  <c r="L1171" i="4"/>
  <c r="M1171" i="4"/>
  <c r="N1171" i="4"/>
  <c r="S1171" i="4"/>
  <c r="T1171" i="4"/>
  <c r="U1171" i="4"/>
  <c r="V1171" i="4"/>
  <c r="W1171" i="4"/>
  <c r="A1172" i="4"/>
  <c r="C1172" i="4" s="1"/>
  <c r="B1172" i="4"/>
  <c r="D1172" i="4"/>
  <c r="E1172" i="4"/>
  <c r="L1172" i="4"/>
  <c r="M1172" i="4"/>
  <c r="N1172" i="4"/>
  <c r="S1172" i="4"/>
  <c r="T1172" i="4"/>
  <c r="U1172" i="4"/>
  <c r="V1172" i="4"/>
  <c r="W1172" i="4"/>
  <c r="A1173" i="4"/>
  <c r="C1173" i="4" s="1"/>
  <c r="B1173" i="4"/>
  <c r="D1173" i="4"/>
  <c r="E1173" i="4"/>
  <c r="L1173" i="4"/>
  <c r="M1173" i="4"/>
  <c r="N1173" i="4"/>
  <c r="S1173" i="4"/>
  <c r="T1173" i="4"/>
  <c r="U1173" i="4"/>
  <c r="V1173" i="4"/>
  <c r="W1173" i="4"/>
  <c r="A1174" i="4"/>
  <c r="C1174" i="4" s="1"/>
  <c r="B1174" i="4"/>
  <c r="D1174" i="4"/>
  <c r="E1174" i="4"/>
  <c r="L1174" i="4"/>
  <c r="M1174" i="4"/>
  <c r="N1174" i="4"/>
  <c r="S1174" i="4"/>
  <c r="T1174" i="4"/>
  <c r="U1174" i="4"/>
  <c r="V1174" i="4"/>
  <c r="W1174" i="4"/>
  <c r="A1175" i="4"/>
  <c r="C1175" i="4" s="1"/>
  <c r="B1175" i="4"/>
  <c r="D1175" i="4"/>
  <c r="E1175" i="4"/>
  <c r="L1175" i="4"/>
  <c r="M1175" i="4"/>
  <c r="N1175" i="4"/>
  <c r="S1175" i="4"/>
  <c r="T1175" i="4"/>
  <c r="U1175" i="4"/>
  <c r="V1175" i="4"/>
  <c r="W1175" i="4"/>
  <c r="A1176" i="4"/>
  <c r="C1176" i="4" s="1"/>
  <c r="B1176" i="4"/>
  <c r="D1176" i="4"/>
  <c r="E1176" i="4"/>
  <c r="L1176" i="4"/>
  <c r="M1176" i="4"/>
  <c r="N1176" i="4"/>
  <c r="S1176" i="4"/>
  <c r="T1176" i="4"/>
  <c r="U1176" i="4"/>
  <c r="V1176" i="4"/>
  <c r="W1176" i="4"/>
  <c r="A1177" i="4"/>
  <c r="C1177" i="4" s="1"/>
  <c r="B1177" i="4"/>
  <c r="D1177" i="4"/>
  <c r="E1177" i="4"/>
  <c r="L1177" i="4"/>
  <c r="M1177" i="4"/>
  <c r="N1177" i="4"/>
  <c r="S1177" i="4"/>
  <c r="T1177" i="4"/>
  <c r="U1177" i="4"/>
  <c r="V1177" i="4"/>
  <c r="W1177" i="4"/>
  <c r="A1178" i="4"/>
  <c r="C1178" i="4" s="1"/>
  <c r="B1178" i="4"/>
  <c r="D1178" i="4"/>
  <c r="E1178" i="4"/>
  <c r="L1178" i="4"/>
  <c r="M1178" i="4"/>
  <c r="N1178" i="4"/>
  <c r="S1178" i="4"/>
  <c r="T1178" i="4"/>
  <c r="U1178" i="4"/>
  <c r="V1178" i="4"/>
  <c r="W1178" i="4"/>
  <c r="A1179" i="4"/>
  <c r="C1179" i="4" s="1"/>
  <c r="B1179" i="4"/>
  <c r="D1179" i="4"/>
  <c r="E1179" i="4"/>
  <c r="L1179" i="4"/>
  <c r="M1179" i="4"/>
  <c r="N1179" i="4"/>
  <c r="S1179" i="4"/>
  <c r="V1179" i="4"/>
  <c r="W1179" i="4"/>
  <c r="A1180" i="4"/>
  <c r="C1180" i="4" s="1"/>
  <c r="B1180" i="4"/>
  <c r="D1180" i="4"/>
  <c r="E1180" i="4"/>
  <c r="L1180" i="4"/>
  <c r="M1180" i="4"/>
  <c r="N1180" i="4"/>
  <c r="S1180" i="4"/>
  <c r="T1180" i="4"/>
  <c r="U1180" i="4"/>
  <c r="V1180" i="4"/>
  <c r="W1180" i="4"/>
  <c r="A1181" i="4"/>
  <c r="C1181" i="4" s="1"/>
  <c r="B1181" i="4"/>
  <c r="D1181" i="4"/>
  <c r="E1181" i="4"/>
  <c r="L1181" i="4"/>
  <c r="M1181" i="4"/>
  <c r="N1181" i="4"/>
  <c r="S1181" i="4"/>
  <c r="T1181" i="4"/>
  <c r="U1181" i="4"/>
  <c r="V1181" i="4"/>
  <c r="W1181" i="4"/>
  <c r="A1182" i="4"/>
  <c r="C1182" i="4" s="1"/>
  <c r="B1182" i="4"/>
  <c r="D1182" i="4"/>
  <c r="E1182" i="4"/>
  <c r="L1182" i="4"/>
  <c r="M1182" i="4"/>
  <c r="N1182" i="4"/>
  <c r="S1182" i="4"/>
  <c r="T1182" i="4"/>
  <c r="U1182" i="4"/>
  <c r="V1182" i="4"/>
  <c r="W1182" i="4"/>
  <c r="A1183" i="4"/>
  <c r="C1183" i="4" s="1"/>
  <c r="B1183" i="4"/>
  <c r="D1183" i="4"/>
  <c r="E1183" i="4"/>
  <c r="L1183" i="4"/>
  <c r="M1183" i="4"/>
  <c r="N1183" i="4"/>
  <c r="S1183" i="4"/>
  <c r="T1183" i="4"/>
  <c r="U1183" i="4"/>
  <c r="V1183" i="4"/>
  <c r="W1183" i="4"/>
  <c r="A1184" i="4"/>
  <c r="C1184" i="4" s="1"/>
  <c r="B1184" i="4"/>
  <c r="D1184" i="4"/>
  <c r="E1184" i="4"/>
  <c r="F1184" i="4"/>
  <c r="L1184" i="4"/>
  <c r="M1184" i="4"/>
  <c r="N1184" i="4"/>
  <c r="S1184" i="4"/>
  <c r="T1184" i="4"/>
  <c r="U1184" i="4"/>
  <c r="V1184" i="4"/>
  <c r="W1184" i="4"/>
  <c r="A1185" i="4"/>
  <c r="C1185" i="4" s="1"/>
  <c r="B1185" i="4"/>
  <c r="D1185" i="4"/>
  <c r="E1185" i="4"/>
  <c r="L1185" i="4"/>
  <c r="M1185" i="4"/>
  <c r="N1185" i="4"/>
  <c r="S1185" i="4"/>
  <c r="T1185" i="4"/>
  <c r="U1185" i="4"/>
  <c r="V1185" i="4"/>
  <c r="W1185" i="4"/>
  <c r="A1186" i="4"/>
  <c r="C1186" i="4" s="1"/>
  <c r="B1186" i="4"/>
  <c r="D1186" i="4"/>
  <c r="E1186" i="4"/>
  <c r="L1186" i="4"/>
  <c r="M1186" i="4"/>
  <c r="N1186" i="4"/>
  <c r="S1186" i="4"/>
  <c r="T1186" i="4"/>
  <c r="U1186" i="4"/>
  <c r="V1186" i="4"/>
  <c r="W1186" i="4"/>
  <c r="A1187" i="4"/>
  <c r="C1187" i="4" s="1"/>
  <c r="B1187" i="4"/>
  <c r="D1187" i="4"/>
  <c r="E1187" i="4"/>
  <c r="L1187" i="4"/>
  <c r="M1187" i="4"/>
  <c r="N1187" i="4"/>
  <c r="S1187" i="4"/>
  <c r="T1187" i="4"/>
  <c r="U1187" i="4"/>
  <c r="V1187" i="4"/>
  <c r="W1187" i="4"/>
  <c r="A1188" i="4"/>
  <c r="C1188" i="4" s="1"/>
  <c r="B1188" i="4"/>
  <c r="D1188" i="4"/>
  <c r="E1188" i="4"/>
  <c r="L1188" i="4"/>
  <c r="M1188" i="4"/>
  <c r="N1188" i="4"/>
  <c r="S1188" i="4"/>
  <c r="T1188" i="4"/>
  <c r="U1188" i="4"/>
  <c r="V1188" i="4"/>
  <c r="W1188" i="4"/>
  <c r="A1189" i="4"/>
  <c r="C1189" i="4" s="1"/>
  <c r="B1189" i="4"/>
  <c r="D1189" i="4"/>
  <c r="E1189" i="4"/>
  <c r="L1189" i="4"/>
  <c r="M1189" i="4"/>
  <c r="N1189" i="4"/>
  <c r="S1189" i="4"/>
  <c r="T1189" i="4"/>
  <c r="U1189" i="4"/>
  <c r="V1189" i="4"/>
  <c r="W1189" i="4"/>
  <c r="A1190" i="4"/>
  <c r="C1190" i="4" s="1"/>
  <c r="B1190" i="4"/>
  <c r="D1190" i="4"/>
  <c r="E1190" i="4"/>
  <c r="L1190" i="4"/>
  <c r="M1190" i="4"/>
  <c r="N1190" i="4"/>
  <c r="S1190" i="4"/>
  <c r="T1190" i="4"/>
  <c r="U1190" i="4"/>
  <c r="V1190" i="4"/>
  <c r="W1190" i="4"/>
  <c r="A1191" i="4"/>
  <c r="C1191" i="4" s="1"/>
  <c r="B1191" i="4"/>
  <c r="D1191" i="4"/>
  <c r="E1191" i="4"/>
  <c r="L1191" i="4"/>
  <c r="M1191" i="4"/>
  <c r="N1191" i="4"/>
  <c r="S1191" i="4"/>
  <c r="T1191" i="4"/>
  <c r="U1191" i="4"/>
  <c r="V1191" i="4"/>
  <c r="W1191" i="4"/>
  <c r="A1192" i="4"/>
  <c r="C1192" i="4" s="1"/>
  <c r="B1192" i="4"/>
  <c r="D1192" i="4"/>
  <c r="E1192" i="4"/>
  <c r="L1192" i="4"/>
  <c r="M1192" i="4"/>
  <c r="N1192" i="4"/>
  <c r="S1192" i="4"/>
  <c r="T1192" i="4"/>
  <c r="U1192" i="4"/>
  <c r="V1192" i="4"/>
  <c r="W1192" i="4"/>
  <c r="A1193" i="4"/>
  <c r="C1193" i="4" s="1"/>
  <c r="B1193" i="4"/>
  <c r="D1193" i="4"/>
  <c r="E1193" i="4"/>
  <c r="L1193" i="4"/>
  <c r="M1193" i="4"/>
  <c r="N1193" i="4"/>
  <c r="S1193" i="4"/>
  <c r="T1193" i="4"/>
  <c r="U1193" i="4"/>
  <c r="V1193" i="4"/>
  <c r="W1193" i="4"/>
  <c r="A1194" i="4"/>
  <c r="C1194" i="4" s="1"/>
  <c r="B1194" i="4"/>
  <c r="D1194" i="4"/>
  <c r="E1194" i="4"/>
  <c r="L1194" i="4"/>
  <c r="M1194" i="4"/>
  <c r="N1194" i="4"/>
  <c r="S1194" i="4"/>
  <c r="T1194" i="4"/>
  <c r="U1194" i="4"/>
  <c r="V1194" i="4"/>
  <c r="W1194" i="4"/>
  <c r="A1195" i="4"/>
  <c r="C1195" i="4" s="1"/>
  <c r="B1195" i="4"/>
  <c r="D1195" i="4"/>
  <c r="E1195" i="4"/>
  <c r="L1195" i="4"/>
  <c r="M1195" i="4"/>
  <c r="N1195" i="4"/>
  <c r="S1195" i="4"/>
  <c r="T1195" i="4"/>
  <c r="U1195" i="4"/>
  <c r="V1195" i="4"/>
  <c r="W1195" i="4"/>
  <c r="A1196" i="4"/>
  <c r="C1196" i="4" s="1"/>
  <c r="B1196" i="4"/>
  <c r="D1196" i="4"/>
  <c r="E1196" i="4"/>
  <c r="L1196" i="4"/>
  <c r="M1196" i="4"/>
  <c r="N1196" i="4"/>
  <c r="S1196" i="4"/>
  <c r="T1196" i="4"/>
  <c r="U1196" i="4"/>
  <c r="V1196" i="4"/>
  <c r="W1196" i="4"/>
  <c r="A1197" i="4"/>
  <c r="C1197" i="4" s="1"/>
  <c r="B1197" i="4"/>
  <c r="D1197" i="4"/>
  <c r="E1197" i="4"/>
  <c r="L1197" i="4"/>
  <c r="M1197" i="4"/>
  <c r="N1197" i="4"/>
  <c r="S1197" i="4"/>
  <c r="T1197" i="4"/>
  <c r="U1197" i="4"/>
  <c r="V1197" i="4"/>
  <c r="W1197" i="4"/>
  <c r="A1198" i="4"/>
  <c r="C1198" i="4" s="1"/>
  <c r="B1198" i="4"/>
  <c r="D1198" i="4"/>
  <c r="E1198" i="4"/>
  <c r="L1198" i="4"/>
  <c r="M1198" i="4"/>
  <c r="N1198" i="4"/>
  <c r="S1198" i="4"/>
  <c r="T1198" i="4"/>
  <c r="U1198" i="4"/>
  <c r="V1198" i="4"/>
  <c r="W1198" i="4"/>
  <c r="A1199" i="4"/>
  <c r="C1199" i="4" s="1"/>
  <c r="B1199" i="4"/>
  <c r="D1199" i="4"/>
  <c r="E1199" i="4"/>
  <c r="L1199" i="4"/>
  <c r="M1199" i="4"/>
  <c r="N1199" i="4"/>
  <c r="S1199" i="4"/>
  <c r="T1199" i="4"/>
  <c r="U1199" i="4"/>
  <c r="V1199" i="4"/>
  <c r="W1199" i="4"/>
  <c r="A1200" i="4"/>
  <c r="C1200" i="4" s="1"/>
  <c r="B1200" i="4"/>
  <c r="D1200" i="4"/>
  <c r="E1200" i="4"/>
  <c r="F1200" i="4"/>
  <c r="L1200" i="4"/>
  <c r="M1200" i="4"/>
  <c r="N1200" i="4"/>
  <c r="S1200" i="4"/>
  <c r="T1200" i="4"/>
  <c r="U1200" i="4"/>
  <c r="V1200" i="4"/>
  <c r="W1200" i="4"/>
  <c r="A1201" i="4"/>
  <c r="C1201" i="4" s="1"/>
  <c r="B1201" i="4"/>
  <c r="D1201" i="4"/>
  <c r="E1201" i="4"/>
  <c r="L1201" i="4"/>
  <c r="M1201" i="4"/>
  <c r="N1201" i="4"/>
  <c r="S1201" i="4"/>
  <c r="T1201" i="4"/>
  <c r="U1201" i="4"/>
  <c r="V1201" i="4"/>
  <c r="W1201" i="4"/>
  <c r="A1202" i="4"/>
  <c r="C1202" i="4" s="1"/>
  <c r="B1202" i="4"/>
  <c r="D1202" i="4"/>
  <c r="E1202" i="4"/>
  <c r="L1202" i="4"/>
  <c r="M1202" i="4"/>
  <c r="N1202" i="4"/>
  <c r="S1202" i="4"/>
  <c r="T1202" i="4"/>
  <c r="U1202" i="4"/>
  <c r="V1202" i="4"/>
  <c r="W1202" i="4"/>
  <c r="A1203" i="4"/>
  <c r="C1203" i="4" s="1"/>
  <c r="B1203" i="4"/>
  <c r="D1203" i="4"/>
  <c r="E1203" i="4"/>
  <c r="L1203" i="4"/>
  <c r="M1203" i="4"/>
  <c r="N1203" i="4"/>
  <c r="S1203" i="4"/>
  <c r="T1203" i="4"/>
  <c r="U1203" i="4"/>
  <c r="V1203" i="4"/>
  <c r="W1203" i="4"/>
  <c r="A1204" i="4"/>
  <c r="C1204" i="4" s="1"/>
  <c r="B1204" i="4"/>
  <c r="D1204" i="4"/>
  <c r="E1204" i="4"/>
  <c r="L1204" i="4"/>
  <c r="M1204" i="4"/>
  <c r="N1204" i="4"/>
  <c r="S1204" i="4"/>
  <c r="T1204" i="4"/>
  <c r="U1204" i="4"/>
  <c r="V1204" i="4"/>
  <c r="W1204" i="4"/>
  <c r="A1205" i="4"/>
  <c r="C1205" i="4" s="1"/>
  <c r="B1205" i="4"/>
  <c r="D1205" i="4"/>
  <c r="E1205" i="4"/>
  <c r="L1205" i="4"/>
  <c r="M1205" i="4"/>
  <c r="N1205" i="4"/>
  <c r="S1205" i="4"/>
  <c r="T1205" i="4"/>
  <c r="U1205" i="4"/>
  <c r="V1205" i="4"/>
  <c r="W1205" i="4"/>
  <c r="A1206" i="4"/>
  <c r="C1206" i="4" s="1"/>
  <c r="B1206" i="4"/>
  <c r="D1206" i="4"/>
  <c r="E1206" i="4"/>
  <c r="L1206" i="4"/>
  <c r="M1206" i="4"/>
  <c r="N1206" i="4"/>
  <c r="S1206" i="4"/>
  <c r="T1206" i="4"/>
  <c r="U1206" i="4"/>
  <c r="V1206" i="4"/>
  <c r="W1206" i="4"/>
  <c r="A1207" i="4"/>
  <c r="C1207" i="4" s="1"/>
  <c r="B1207" i="4"/>
  <c r="D1207" i="4"/>
  <c r="E1207" i="4"/>
  <c r="L1207" i="4"/>
  <c r="M1207" i="4"/>
  <c r="N1207" i="4"/>
  <c r="S1207" i="4"/>
  <c r="T1207" i="4"/>
  <c r="U1207" i="4"/>
  <c r="V1207" i="4"/>
  <c r="W1207" i="4"/>
  <c r="A1208" i="4"/>
  <c r="C1208" i="4" s="1"/>
  <c r="B1208" i="4"/>
  <c r="D1208" i="4"/>
  <c r="E1208" i="4"/>
  <c r="L1208" i="4"/>
  <c r="M1208" i="4"/>
  <c r="N1208" i="4"/>
  <c r="S1208" i="4"/>
  <c r="T1208" i="4"/>
  <c r="U1208" i="4"/>
  <c r="V1208" i="4"/>
  <c r="W1208" i="4"/>
  <c r="A1209" i="4"/>
  <c r="C1209" i="4" s="1"/>
  <c r="B1209" i="4"/>
  <c r="D1209" i="4"/>
  <c r="E1209" i="4"/>
  <c r="L1209" i="4"/>
  <c r="M1209" i="4"/>
  <c r="N1209" i="4"/>
  <c r="S1209" i="4"/>
  <c r="T1209" i="4"/>
  <c r="U1209" i="4"/>
  <c r="V1209" i="4"/>
  <c r="W1209" i="4"/>
  <c r="A1210" i="4"/>
  <c r="C1210" i="4" s="1"/>
  <c r="B1210" i="4"/>
  <c r="D1210" i="4"/>
  <c r="E1210" i="4"/>
  <c r="L1210" i="4"/>
  <c r="M1210" i="4"/>
  <c r="N1210" i="4"/>
  <c r="S1210" i="4"/>
  <c r="T1210" i="4"/>
  <c r="U1210" i="4"/>
  <c r="V1210" i="4"/>
  <c r="W1210" i="4"/>
  <c r="A1211" i="4"/>
  <c r="C1211" i="4" s="1"/>
  <c r="B1211" i="4"/>
  <c r="D1211" i="4"/>
  <c r="E1211" i="4"/>
  <c r="L1211" i="4"/>
  <c r="M1211" i="4"/>
  <c r="N1211" i="4"/>
  <c r="S1211" i="4"/>
  <c r="T1211" i="4"/>
  <c r="U1211" i="4"/>
  <c r="V1211" i="4"/>
  <c r="W1211" i="4"/>
  <c r="A1212" i="4"/>
  <c r="C1212" i="4" s="1"/>
  <c r="B1212" i="4"/>
  <c r="D1212" i="4"/>
  <c r="E1212" i="4"/>
  <c r="L1212" i="4"/>
  <c r="M1212" i="4"/>
  <c r="N1212" i="4"/>
  <c r="S1212" i="4"/>
  <c r="T1212" i="4"/>
  <c r="U1212" i="4"/>
  <c r="V1212" i="4"/>
  <c r="W1212" i="4"/>
  <c r="A1213" i="4"/>
  <c r="C1213" i="4" s="1"/>
  <c r="B1213" i="4"/>
  <c r="D1213" i="4"/>
  <c r="E1213" i="4"/>
  <c r="L1213" i="4"/>
  <c r="M1213" i="4"/>
  <c r="N1213" i="4"/>
  <c r="S1213" i="4"/>
  <c r="T1213" i="4"/>
  <c r="U1213" i="4"/>
  <c r="V1213" i="4"/>
  <c r="W1213" i="4"/>
  <c r="A1214" i="4"/>
  <c r="C1214" i="4" s="1"/>
  <c r="B1214" i="4"/>
  <c r="D1214" i="4"/>
  <c r="E1214" i="4"/>
  <c r="L1214" i="4"/>
  <c r="M1214" i="4"/>
  <c r="N1214" i="4"/>
  <c r="S1214" i="4"/>
  <c r="T1214" i="4"/>
  <c r="U1214" i="4"/>
  <c r="V1214" i="4"/>
  <c r="W1214" i="4"/>
  <c r="A1215" i="4"/>
  <c r="C1215" i="4" s="1"/>
  <c r="B1215" i="4"/>
  <c r="D1215" i="4"/>
  <c r="E1215" i="4"/>
  <c r="L1215" i="4"/>
  <c r="M1215" i="4"/>
  <c r="N1215" i="4"/>
  <c r="S1215" i="4"/>
  <c r="T1215" i="4"/>
  <c r="U1215" i="4"/>
  <c r="V1215" i="4"/>
  <c r="W1215" i="4"/>
  <c r="A1216" i="4"/>
  <c r="C1216" i="4" s="1"/>
  <c r="B1216" i="4"/>
  <c r="D1216" i="4"/>
  <c r="E1216" i="4"/>
  <c r="F1216" i="4"/>
  <c r="L1216" i="4"/>
  <c r="M1216" i="4"/>
  <c r="N1216" i="4"/>
  <c r="S1216" i="4"/>
  <c r="T1216" i="4"/>
  <c r="U1216" i="4"/>
  <c r="V1216" i="4"/>
  <c r="W1216" i="4"/>
  <c r="A1217" i="4"/>
  <c r="C1217" i="4" s="1"/>
  <c r="B1217" i="4"/>
  <c r="D1217" i="4"/>
  <c r="E1217" i="4"/>
  <c r="L1217" i="4"/>
  <c r="M1217" i="4"/>
  <c r="N1217" i="4"/>
  <c r="S1217" i="4"/>
  <c r="T1217" i="4"/>
  <c r="U1217" i="4"/>
  <c r="V1217" i="4"/>
  <c r="W1217" i="4"/>
  <c r="A1218" i="4"/>
  <c r="C1218" i="4" s="1"/>
  <c r="B1218" i="4"/>
  <c r="D1218" i="4"/>
  <c r="E1218" i="4"/>
  <c r="L1218" i="4"/>
  <c r="M1218" i="4"/>
  <c r="N1218" i="4"/>
  <c r="S1218" i="4"/>
  <c r="T1218" i="4"/>
  <c r="U1218" i="4"/>
  <c r="V1218" i="4"/>
  <c r="W1218" i="4"/>
  <c r="A1219" i="4"/>
  <c r="C1219" i="4" s="1"/>
  <c r="B1219" i="4"/>
  <c r="D1219" i="4"/>
  <c r="E1219" i="4"/>
  <c r="L1219" i="4"/>
  <c r="M1219" i="4"/>
  <c r="N1219" i="4"/>
  <c r="S1219" i="4"/>
  <c r="T1219" i="4"/>
  <c r="U1219" i="4"/>
  <c r="V1219" i="4"/>
  <c r="W1219" i="4"/>
  <c r="A1220" i="4"/>
  <c r="C1220" i="4" s="1"/>
  <c r="B1220" i="4"/>
  <c r="D1220" i="4"/>
  <c r="E1220" i="4"/>
  <c r="L1220" i="4"/>
  <c r="M1220" i="4"/>
  <c r="N1220" i="4"/>
  <c r="S1220" i="4"/>
  <c r="T1220" i="4"/>
  <c r="U1220" i="4"/>
  <c r="V1220" i="4"/>
  <c r="W1220" i="4"/>
  <c r="A1221" i="4"/>
  <c r="C1221" i="4" s="1"/>
  <c r="B1221" i="4"/>
  <c r="D1221" i="4"/>
  <c r="E1221" i="4"/>
  <c r="L1221" i="4"/>
  <c r="M1221" i="4"/>
  <c r="N1221" i="4"/>
  <c r="S1221" i="4"/>
  <c r="T1221" i="4"/>
  <c r="U1221" i="4"/>
  <c r="V1221" i="4"/>
  <c r="W1221" i="4"/>
  <c r="A1222" i="4"/>
  <c r="C1222" i="4" s="1"/>
  <c r="B1222" i="4"/>
  <c r="D1222" i="4"/>
  <c r="E1222" i="4"/>
  <c r="L1222" i="4"/>
  <c r="M1222" i="4"/>
  <c r="N1222" i="4"/>
  <c r="S1222" i="4"/>
  <c r="T1222" i="4"/>
  <c r="U1222" i="4"/>
  <c r="V1222" i="4"/>
  <c r="W1222" i="4"/>
  <c r="A1223" i="4"/>
  <c r="C1223" i="4" s="1"/>
  <c r="B1223" i="4"/>
  <c r="D1223" i="4"/>
  <c r="E1223" i="4"/>
  <c r="L1223" i="4"/>
  <c r="M1223" i="4"/>
  <c r="N1223" i="4"/>
  <c r="S1223" i="4"/>
  <c r="T1223" i="4"/>
  <c r="U1223" i="4"/>
  <c r="V1223" i="4"/>
  <c r="W1223" i="4"/>
  <c r="A1224" i="4"/>
  <c r="C1224" i="4" s="1"/>
  <c r="B1224" i="4"/>
  <c r="D1224" i="4"/>
  <c r="E1224" i="4"/>
  <c r="L1224" i="4"/>
  <c r="M1224" i="4"/>
  <c r="N1224" i="4"/>
  <c r="S1224" i="4"/>
  <c r="T1224" i="4"/>
  <c r="U1224" i="4"/>
  <c r="V1224" i="4"/>
  <c r="W1224" i="4"/>
  <c r="A1225" i="4"/>
  <c r="C1225" i="4" s="1"/>
  <c r="B1225" i="4"/>
  <c r="D1225" i="4"/>
  <c r="E1225" i="4"/>
  <c r="L1225" i="4"/>
  <c r="M1225" i="4"/>
  <c r="N1225" i="4"/>
  <c r="S1225" i="4"/>
  <c r="T1225" i="4"/>
  <c r="U1225" i="4"/>
  <c r="V1225" i="4"/>
  <c r="W1225" i="4"/>
  <c r="A1226" i="4"/>
  <c r="C1226" i="4" s="1"/>
  <c r="B1226" i="4"/>
  <c r="D1226" i="4"/>
  <c r="E1226" i="4"/>
  <c r="L1226" i="4"/>
  <c r="M1226" i="4"/>
  <c r="N1226" i="4"/>
  <c r="S1226" i="4"/>
  <c r="T1226" i="4"/>
  <c r="U1226" i="4"/>
  <c r="V1226" i="4"/>
  <c r="W1226" i="4"/>
  <c r="A1227" i="4"/>
  <c r="C1227" i="4" s="1"/>
  <c r="B1227" i="4"/>
  <c r="D1227" i="4"/>
  <c r="E1227" i="4"/>
  <c r="L1227" i="4"/>
  <c r="M1227" i="4"/>
  <c r="N1227" i="4"/>
  <c r="S1227" i="4"/>
  <c r="T1227" i="4"/>
  <c r="U1227" i="4"/>
  <c r="V1227" i="4"/>
  <c r="W1227" i="4"/>
  <c r="A1228" i="4"/>
  <c r="C1228" i="4" s="1"/>
  <c r="B1228" i="4"/>
  <c r="D1228" i="4"/>
  <c r="E1228" i="4"/>
  <c r="L1228" i="4"/>
  <c r="M1228" i="4"/>
  <c r="N1228" i="4"/>
  <c r="S1228" i="4"/>
  <c r="T1228" i="4"/>
  <c r="U1228" i="4"/>
  <c r="V1228" i="4"/>
  <c r="W1228" i="4"/>
  <c r="A1229" i="4"/>
  <c r="C1229" i="4" s="1"/>
  <c r="B1229" i="4"/>
  <c r="D1229" i="4"/>
  <c r="E1229" i="4"/>
  <c r="L1229" i="4"/>
  <c r="M1229" i="4"/>
  <c r="N1229" i="4"/>
  <c r="S1229" i="4"/>
  <c r="T1229" i="4"/>
  <c r="U1229" i="4"/>
  <c r="V1229" i="4"/>
  <c r="W1229" i="4"/>
  <c r="A1230" i="4"/>
  <c r="C1230" i="4" s="1"/>
  <c r="B1230" i="4"/>
  <c r="D1230" i="4"/>
  <c r="E1230" i="4"/>
  <c r="L1230" i="4"/>
  <c r="M1230" i="4"/>
  <c r="N1230" i="4"/>
  <c r="S1230" i="4"/>
  <c r="T1230" i="4"/>
  <c r="U1230" i="4"/>
  <c r="V1230" i="4"/>
  <c r="W1230" i="4"/>
  <c r="A1231" i="4"/>
  <c r="C1231" i="4" s="1"/>
  <c r="B1231" i="4"/>
  <c r="D1231" i="4"/>
  <c r="E1231" i="4"/>
  <c r="L1231" i="4"/>
  <c r="M1231" i="4"/>
  <c r="N1231" i="4"/>
  <c r="S1231" i="4"/>
  <c r="T1231" i="4"/>
  <c r="U1231" i="4"/>
  <c r="V1231" i="4"/>
  <c r="W1231" i="4"/>
  <c r="A1232" i="4"/>
  <c r="C1232" i="4" s="1"/>
  <c r="B1232" i="4"/>
  <c r="D1232" i="4"/>
  <c r="E1232" i="4"/>
  <c r="F1232" i="4"/>
  <c r="L1232" i="4"/>
  <c r="M1232" i="4"/>
  <c r="N1232" i="4"/>
  <c r="S1232" i="4"/>
  <c r="T1232" i="4"/>
  <c r="U1232" i="4"/>
  <c r="V1232" i="4"/>
  <c r="W1232" i="4"/>
  <c r="A1233" i="4"/>
  <c r="C1233" i="4" s="1"/>
  <c r="B1233" i="4"/>
  <c r="D1233" i="4"/>
  <c r="E1233" i="4"/>
  <c r="L1233" i="4"/>
  <c r="M1233" i="4"/>
  <c r="N1233" i="4"/>
  <c r="S1233" i="4"/>
  <c r="T1233" i="4"/>
  <c r="U1233" i="4"/>
  <c r="V1233" i="4"/>
  <c r="W1233" i="4"/>
  <c r="A1234" i="4"/>
  <c r="C1234" i="4" s="1"/>
  <c r="B1234" i="4"/>
  <c r="D1234" i="4"/>
  <c r="E1234" i="4"/>
  <c r="L1234" i="4"/>
  <c r="M1234" i="4"/>
  <c r="N1234" i="4"/>
  <c r="S1234" i="4"/>
  <c r="T1234" i="4"/>
  <c r="U1234" i="4"/>
  <c r="V1234" i="4"/>
  <c r="W1234" i="4"/>
  <c r="A1235" i="4"/>
  <c r="C1235" i="4" s="1"/>
  <c r="B1235" i="4"/>
  <c r="D1235" i="4"/>
  <c r="E1235" i="4"/>
  <c r="L1235" i="4"/>
  <c r="M1235" i="4"/>
  <c r="N1235" i="4"/>
  <c r="S1235" i="4"/>
  <c r="T1235" i="4"/>
  <c r="U1235" i="4"/>
  <c r="V1235" i="4"/>
  <c r="W1235" i="4"/>
  <c r="A1236" i="4"/>
  <c r="C1236" i="4" s="1"/>
  <c r="B1236" i="4"/>
  <c r="D1236" i="4"/>
  <c r="E1236" i="4"/>
  <c r="L1236" i="4"/>
  <c r="M1236" i="4"/>
  <c r="N1236" i="4"/>
  <c r="S1236" i="4"/>
  <c r="T1236" i="4"/>
  <c r="U1236" i="4"/>
  <c r="V1236" i="4"/>
  <c r="W1236" i="4"/>
  <c r="A1237" i="4"/>
  <c r="C1237" i="4" s="1"/>
  <c r="B1237" i="4"/>
  <c r="D1237" i="4"/>
  <c r="E1237" i="4"/>
  <c r="L1237" i="4"/>
  <c r="M1237" i="4"/>
  <c r="N1237" i="4"/>
  <c r="S1237" i="4"/>
  <c r="T1237" i="4"/>
  <c r="U1237" i="4"/>
  <c r="V1237" i="4"/>
  <c r="W1237" i="4"/>
  <c r="A1238" i="4"/>
  <c r="C1238" i="4" s="1"/>
  <c r="B1238" i="4"/>
  <c r="D1238" i="4"/>
  <c r="E1238" i="4"/>
  <c r="L1238" i="4"/>
  <c r="M1238" i="4"/>
  <c r="N1238" i="4"/>
  <c r="S1238" i="4"/>
  <c r="T1238" i="4"/>
  <c r="U1238" i="4"/>
  <c r="V1238" i="4"/>
  <c r="W1238" i="4"/>
  <c r="A1239" i="4"/>
  <c r="C1239" i="4" s="1"/>
  <c r="B1239" i="4"/>
  <c r="D1239" i="4"/>
  <c r="E1239" i="4"/>
  <c r="L1239" i="4"/>
  <c r="M1239" i="4"/>
  <c r="N1239" i="4"/>
  <c r="S1239" i="4"/>
  <c r="T1239" i="4"/>
  <c r="U1239" i="4"/>
  <c r="V1239" i="4"/>
  <c r="W1239" i="4"/>
  <c r="A1240" i="4"/>
  <c r="C1240" i="4" s="1"/>
  <c r="B1240" i="4"/>
  <c r="D1240" i="4"/>
  <c r="E1240" i="4"/>
  <c r="L1240" i="4"/>
  <c r="M1240" i="4"/>
  <c r="N1240" i="4"/>
  <c r="S1240" i="4"/>
  <c r="T1240" i="4"/>
  <c r="U1240" i="4"/>
  <c r="V1240" i="4"/>
  <c r="W1240" i="4"/>
  <c r="A1241" i="4"/>
  <c r="C1241" i="4" s="1"/>
  <c r="B1241" i="4"/>
  <c r="D1241" i="4"/>
  <c r="E1241" i="4"/>
  <c r="L1241" i="4"/>
  <c r="M1241" i="4"/>
  <c r="N1241" i="4"/>
  <c r="S1241" i="4"/>
  <c r="T1241" i="4"/>
  <c r="U1241" i="4"/>
  <c r="V1241" i="4"/>
  <c r="W1241" i="4"/>
  <c r="A1242" i="4"/>
  <c r="C1242" i="4" s="1"/>
  <c r="B1242" i="4"/>
  <c r="D1242" i="4"/>
  <c r="E1242" i="4"/>
  <c r="L1242" i="4"/>
  <c r="M1242" i="4"/>
  <c r="N1242" i="4"/>
  <c r="S1242" i="4"/>
  <c r="T1242" i="4"/>
  <c r="U1242" i="4"/>
  <c r="V1242" i="4"/>
  <c r="W1242" i="4"/>
  <c r="A1243" i="4"/>
  <c r="C1243" i="4" s="1"/>
  <c r="B1243" i="4"/>
  <c r="D1243" i="4"/>
  <c r="E1243" i="4"/>
  <c r="L1243" i="4"/>
  <c r="M1243" i="4"/>
  <c r="N1243" i="4"/>
  <c r="S1243" i="4"/>
  <c r="T1243" i="4"/>
  <c r="U1243" i="4"/>
  <c r="V1243" i="4"/>
  <c r="W1243" i="4"/>
  <c r="A1244" i="4"/>
  <c r="C1244" i="4" s="1"/>
  <c r="B1244" i="4"/>
  <c r="D1244" i="4"/>
  <c r="E1244" i="4"/>
  <c r="L1244" i="4"/>
  <c r="M1244" i="4"/>
  <c r="N1244" i="4"/>
  <c r="S1244" i="4"/>
  <c r="T1244" i="4"/>
  <c r="U1244" i="4"/>
  <c r="V1244" i="4"/>
  <c r="W1244" i="4"/>
  <c r="A1245" i="4"/>
  <c r="C1245" i="4" s="1"/>
  <c r="B1245" i="4"/>
  <c r="D1245" i="4"/>
  <c r="E1245" i="4"/>
  <c r="L1245" i="4"/>
  <c r="M1245" i="4"/>
  <c r="N1245" i="4"/>
  <c r="S1245" i="4"/>
  <c r="T1245" i="4"/>
  <c r="U1245" i="4"/>
  <c r="V1245" i="4"/>
  <c r="W1245" i="4"/>
  <c r="A1246" i="4"/>
  <c r="C1246" i="4" s="1"/>
  <c r="B1246" i="4"/>
  <c r="D1246" i="4"/>
  <c r="E1246" i="4"/>
  <c r="L1246" i="4"/>
  <c r="M1246" i="4"/>
  <c r="N1246" i="4"/>
  <c r="S1246" i="4"/>
  <c r="T1246" i="4"/>
  <c r="U1246" i="4"/>
  <c r="V1246" i="4"/>
  <c r="W1246" i="4"/>
  <c r="A1247" i="4"/>
  <c r="C1247" i="4" s="1"/>
  <c r="B1247" i="4"/>
  <c r="D1247" i="4"/>
  <c r="E1247" i="4"/>
  <c r="L1247" i="4"/>
  <c r="M1247" i="4"/>
  <c r="N1247" i="4"/>
  <c r="S1247" i="4"/>
  <c r="T1247" i="4"/>
  <c r="U1247" i="4"/>
  <c r="V1247" i="4"/>
  <c r="W1247" i="4"/>
  <c r="A1248" i="4"/>
  <c r="C1248" i="4" s="1"/>
  <c r="B1248" i="4"/>
  <c r="D1248" i="4"/>
  <c r="E1248" i="4"/>
  <c r="F1248" i="4"/>
  <c r="L1248" i="4"/>
  <c r="M1248" i="4"/>
  <c r="N1248" i="4"/>
  <c r="S1248" i="4"/>
  <c r="T1248" i="4"/>
  <c r="U1248" i="4"/>
  <c r="V1248" i="4"/>
  <c r="W1248" i="4"/>
  <c r="A1249" i="4"/>
  <c r="C1249" i="4" s="1"/>
  <c r="B1249" i="4"/>
  <c r="D1249" i="4"/>
  <c r="E1249" i="4"/>
  <c r="L1249" i="4"/>
  <c r="M1249" i="4"/>
  <c r="N1249" i="4"/>
  <c r="S1249" i="4"/>
  <c r="T1249" i="4"/>
  <c r="U1249" i="4"/>
  <c r="V1249" i="4"/>
  <c r="W1249" i="4"/>
  <c r="A1250" i="4"/>
  <c r="C1250" i="4" s="1"/>
  <c r="B1250" i="4"/>
  <c r="D1250" i="4"/>
  <c r="E1250" i="4"/>
  <c r="L1250" i="4"/>
  <c r="M1250" i="4"/>
  <c r="N1250" i="4"/>
  <c r="S1250" i="4"/>
  <c r="T1250" i="4"/>
  <c r="U1250" i="4"/>
  <c r="V1250" i="4"/>
  <c r="W1250" i="4"/>
  <c r="A1251" i="4"/>
  <c r="C1251" i="4" s="1"/>
  <c r="B1251" i="4"/>
  <c r="D1251" i="4"/>
  <c r="E1251" i="4"/>
  <c r="L1251" i="4"/>
  <c r="M1251" i="4"/>
  <c r="N1251" i="4"/>
  <c r="S1251" i="4"/>
  <c r="T1251" i="4"/>
  <c r="U1251" i="4"/>
  <c r="V1251" i="4"/>
  <c r="W1251" i="4"/>
  <c r="A1252" i="4"/>
  <c r="C1252" i="4" s="1"/>
  <c r="B1252" i="4"/>
  <c r="D1252" i="4"/>
  <c r="E1252" i="4"/>
  <c r="L1252" i="4"/>
  <c r="M1252" i="4"/>
  <c r="N1252" i="4"/>
  <c r="S1252" i="4"/>
  <c r="T1252" i="4"/>
  <c r="U1252" i="4"/>
  <c r="V1252" i="4"/>
  <c r="W1252" i="4"/>
  <c r="A1253" i="4"/>
  <c r="C1253" i="4" s="1"/>
  <c r="B1253" i="4"/>
  <c r="D1253" i="4"/>
  <c r="E1253" i="4"/>
  <c r="L1253" i="4"/>
  <c r="M1253" i="4"/>
  <c r="N1253" i="4"/>
  <c r="S1253" i="4"/>
  <c r="T1253" i="4"/>
  <c r="U1253" i="4"/>
  <c r="V1253" i="4"/>
  <c r="W1253" i="4"/>
  <c r="A1254" i="4"/>
  <c r="C1254" i="4" s="1"/>
  <c r="B1254" i="4"/>
  <c r="D1254" i="4"/>
  <c r="E1254" i="4"/>
  <c r="L1254" i="4"/>
  <c r="M1254" i="4"/>
  <c r="N1254" i="4"/>
  <c r="S1254" i="4"/>
  <c r="T1254" i="4"/>
  <c r="U1254" i="4"/>
  <c r="V1254" i="4"/>
  <c r="W1254" i="4"/>
  <c r="A1255" i="4"/>
  <c r="C1255" i="4" s="1"/>
  <c r="B1255" i="4"/>
  <c r="D1255" i="4"/>
  <c r="E1255" i="4"/>
  <c r="L1255" i="4"/>
  <c r="M1255" i="4"/>
  <c r="N1255" i="4"/>
  <c r="S1255" i="4"/>
  <c r="T1255" i="4"/>
  <c r="U1255" i="4"/>
  <c r="V1255" i="4"/>
  <c r="W1255" i="4"/>
  <c r="A1256" i="4"/>
  <c r="C1256" i="4" s="1"/>
  <c r="B1256" i="4"/>
  <c r="D1256" i="4"/>
  <c r="E1256" i="4"/>
  <c r="L1256" i="4"/>
  <c r="M1256" i="4"/>
  <c r="N1256" i="4"/>
  <c r="S1256" i="4"/>
  <c r="T1256" i="4"/>
  <c r="U1256" i="4"/>
  <c r="V1256" i="4"/>
  <c r="W1256" i="4"/>
  <c r="A1257" i="4"/>
  <c r="C1257" i="4" s="1"/>
  <c r="B1257" i="4"/>
  <c r="D1257" i="4"/>
  <c r="E1257" i="4"/>
  <c r="L1257" i="4"/>
  <c r="M1257" i="4"/>
  <c r="N1257" i="4"/>
  <c r="S1257" i="4"/>
  <c r="T1257" i="4"/>
  <c r="U1257" i="4"/>
  <c r="V1257" i="4"/>
  <c r="W1257" i="4"/>
  <c r="A1258" i="4"/>
  <c r="C1258" i="4" s="1"/>
  <c r="B1258" i="4"/>
  <c r="D1258" i="4"/>
  <c r="E1258" i="4"/>
  <c r="L1258" i="4"/>
  <c r="M1258" i="4"/>
  <c r="N1258" i="4"/>
  <c r="S1258" i="4"/>
  <c r="T1258" i="4"/>
  <c r="U1258" i="4"/>
  <c r="V1258" i="4"/>
  <c r="W1258" i="4"/>
  <c r="A1259" i="4"/>
  <c r="C1259" i="4" s="1"/>
  <c r="B1259" i="4"/>
  <c r="D1259" i="4"/>
  <c r="E1259" i="4"/>
  <c r="L1259" i="4"/>
  <c r="M1259" i="4"/>
  <c r="N1259" i="4"/>
  <c r="S1259" i="4"/>
  <c r="T1259" i="4"/>
  <c r="U1259" i="4"/>
  <c r="V1259" i="4"/>
  <c r="W1259" i="4"/>
  <c r="A1260" i="4"/>
  <c r="C1260" i="4" s="1"/>
  <c r="B1260" i="4"/>
  <c r="D1260" i="4"/>
  <c r="E1260" i="4"/>
  <c r="L1260" i="4"/>
  <c r="M1260" i="4"/>
  <c r="N1260" i="4"/>
  <c r="S1260" i="4"/>
  <c r="T1260" i="4"/>
  <c r="U1260" i="4"/>
  <c r="V1260" i="4"/>
  <c r="W1260" i="4"/>
  <c r="A1261" i="4"/>
  <c r="C1261" i="4" s="1"/>
  <c r="B1261" i="4"/>
  <c r="D1261" i="4"/>
  <c r="E1261" i="4"/>
  <c r="L1261" i="4"/>
  <c r="M1261" i="4"/>
  <c r="N1261" i="4"/>
  <c r="S1261" i="4"/>
  <c r="T1261" i="4"/>
  <c r="U1261" i="4"/>
  <c r="V1261" i="4"/>
  <c r="W1261" i="4"/>
  <c r="A1262" i="4"/>
  <c r="C1262" i="4" s="1"/>
  <c r="B1262" i="4"/>
  <c r="D1262" i="4"/>
  <c r="E1262" i="4"/>
  <c r="L1262" i="4"/>
  <c r="M1262" i="4"/>
  <c r="N1262" i="4"/>
  <c r="S1262" i="4"/>
  <c r="T1262" i="4"/>
  <c r="U1262" i="4"/>
  <c r="V1262" i="4"/>
  <c r="W1262" i="4"/>
  <c r="A1263" i="4"/>
  <c r="C1263" i="4" s="1"/>
  <c r="B1263" i="4"/>
  <c r="D1263" i="4"/>
  <c r="E1263" i="4"/>
  <c r="L1263" i="4"/>
  <c r="M1263" i="4"/>
  <c r="N1263" i="4"/>
  <c r="S1263" i="4"/>
  <c r="T1263" i="4"/>
  <c r="U1263" i="4"/>
  <c r="V1263" i="4"/>
  <c r="W1263" i="4"/>
  <c r="A1264" i="4"/>
  <c r="C1264" i="4" s="1"/>
  <c r="B1264" i="4"/>
  <c r="D1264" i="4"/>
  <c r="E1264" i="4"/>
  <c r="F1264" i="4"/>
  <c r="L1264" i="4"/>
  <c r="M1264" i="4"/>
  <c r="N1264" i="4"/>
  <c r="S1264" i="4"/>
  <c r="T1264" i="4"/>
  <c r="U1264" i="4"/>
  <c r="V1264" i="4"/>
  <c r="W1264" i="4"/>
  <c r="A1265" i="4"/>
  <c r="C1265" i="4" s="1"/>
  <c r="B1265" i="4"/>
  <c r="D1265" i="4"/>
  <c r="E1265" i="4"/>
  <c r="L1265" i="4"/>
  <c r="M1265" i="4"/>
  <c r="N1265" i="4"/>
  <c r="S1265" i="4"/>
  <c r="T1265" i="4"/>
  <c r="U1265" i="4"/>
  <c r="V1265" i="4"/>
  <c r="W1265" i="4"/>
  <c r="A1266" i="4"/>
  <c r="C1266" i="4" s="1"/>
  <c r="B1266" i="4"/>
  <c r="D1266" i="4"/>
  <c r="E1266" i="4"/>
  <c r="L1266" i="4"/>
  <c r="M1266" i="4"/>
  <c r="N1266" i="4"/>
  <c r="S1266" i="4"/>
  <c r="T1266" i="4"/>
  <c r="U1266" i="4"/>
  <c r="V1266" i="4"/>
  <c r="W1266" i="4"/>
  <c r="A1267" i="4"/>
  <c r="C1267" i="4" s="1"/>
  <c r="B1267" i="4"/>
  <c r="D1267" i="4"/>
  <c r="E1267" i="4"/>
  <c r="L1267" i="4"/>
  <c r="M1267" i="4"/>
  <c r="N1267" i="4"/>
  <c r="S1267" i="4"/>
  <c r="T1267" i="4"/>
  <c r="U1267" i="4"/>
  <c r="V1267" i="4"/>
  <c r="W1267" i="4"/>
  <c r="A1268" i="4"/>
  <c r="C1268" i="4" s="1"/>
  <c r="B1268" i="4"/>
  <c r="D1268" i="4"/>
  <c r="E1268" i="4"/>
  <c r="L1268" i="4"/>
  <c r="M1268" i="4"/>
  <c r="N1268" i="4"/>
  <c r="S1268" i="4"/>
  <c r="T1268" i="4"/>
  <c r="U1268" i="4"/>
  <c r="V1268" i="4"/>
  <c r="W1268" i="4"/>
  <c r="A1269" i="4"/>
  <c r="C1269" i="4" s="1"/>
  <c r="B1269" i="4"/>
  <c r="D1269" i="4"/>
  <c r="E1269" i="4"/>
  <c r="L1269" i="4"/>
  <c r="M1269" i="4"/>
  <c r="N1269" i="4"/>
  <c r="S1269" i="4"/>
  <c r="T1269" i="4"/>
  <c r="U1269" i="4"/>
  <c r="V1269" i="4"/>
  <c r="W1269" i="4"/>
  <c r="A1270" i="4"/>
  <c r="C1270" i="4" s="1"/>
  <c r="B1270" i="4"/>
  <c r="D1270" i="4"/>
  <c r="E1270" i="4"/>
  <c r="L1270" i="4"/>
  <c r="M1270" i="4"/>
  <c r="N1270" i="4"/>
  <c r="S1270" i="4"/>
  <c r="T1270" i="4"/>
  <c r="U1270" i="4"/>
  <c r="V1270" i="4"/>
  <c r="W1270" i="4"/>
  <c r="A1271" i="4"/>
  <c r="C1271" i="4" s="1"/>
  <c r="B1271" i="4"/>
  <c r="D1271" i="4"/>
  <c r="E1271" i="4"/>
  <c r="L1271" i="4"/>
  <c r="M1271" i="4"/>
  <c r="N1271" i="4"/>
  <c r="S1271" i="4"/>
  <c r="T1271" i="4"/>
  <c r="U1271" i="4"/>
  <c r="V1271" i="4"/>
  <c r="W1271" i="4"/>
  <c r="A1272" i="4"/>
  <c r="C1272" i="4" s="1"/>
  <c r="B1272" i="4"/>
  <c r="D1272" i="4"/>
  <c r="E1272" i="4"/>
  <c r="L1272" i="4"/>
  <c r="M1272" i="4"/>
  <c r="N1272" i="4"/>
  <c r="S1272" i="4"/>
  <c r="T1272" i="4"/>
  <c r="U1272" i="4"/>
  <c r="V1272" i="4"/>
  <c r="W1272" i="4"/>
  <c r="A1273" i="4"/>
  <c r="C1273" i="4" s="1"/>
  <c r="B1273" i="4"/>
  <c r="D1273" i="4"/>
  <c r="E1273" i="4"/>
  <c r="L1273" i="4"/>
  <c r="M1273" i="4"/>
  <c r="N1273" i="4"/>
  <c r="S1273" i="4"/>
  <c r="T1273" i="4"/>
  <c r="U1273" i="4"/>
  <c r="V1273" i="4"/>
  <c r="W1273" i="4"/>
  <c r="A1274" i="4"/>
  <c r="C1274" i="4" s="1"/>
  <c r="B1274" i="4"/>
  <c r="D1274" i="4"/>
  <c r="E1274" i="4"/>
  <c r="L1274" i="4"/>
  <c r="M1274" i="4"/>
  <c r="N1274" i="4"/>
  <c r="S1274" i="4"/>
  <c r="T1274" i="4"/>
  <c r="U1274" i="4"/>
  <c r="V1274" i="4"/>
  <c r="W1274" i="4"/>
  <c r="A1275" i="4"/>
  <c r="C1275" i="4" s="1"/>
  <c r="B1275" i="4"/>
  <c r="D1275" i="4"/>
  <c r="E1275" i="4"/>
  <c r="L1275" i="4"/>
  <c r="M1275" i="4"/>
  <c r="N1275" i="4"/>
  <c r="S1275" i="4"/>
  <c r="T1275" i="4"/>
  <c r="U1275" i="4"/>
  <c r="V1275" i="4"/>
  <c r="W1275" i="4"/>
  <c r="A1276" i="4"/>
  <c r="C1276" i="4" s="1"/>
  <c r="B1276" i="4"/>
  <c r="D1276" i="4"/>
  <c r="E1276" i="4"/>
  <c r="L1276" i="4"/>
  <c r="M1276" i="4"/>
  <c r="N1276" i="4"/>
  <c r="S1276" i="4"/>
  <c r="T1276" i="4"/>
  <c r="U1276" i="4"/>
  <c r="V1276" i="4"/>
  <c r="W1276" i="4"/>
  <c r="A1277" i="4"/>
  <c r="C1277" i="4" s="1"/>
  <c r="B1277" i="4"/>
  <c r="D1277" i="4"/>
  <c r="E1277" i="4"/>
  <c r="L1277" i="4"/>
  <c r="M1277" i="4"/>
  <c r="N1277" i="4"/>
  <c r="S1277" i="4"/>
  <c r="T1277" i="4"/>
  <c r="U1277" i="4"/>
  <c r="V1277" i="4"/>
  <c r="W1277" i="4"/>
  <c r="A1278" i="4"/>
  <c r="C1278" i="4" s="1"/>
  <c r="B1278" i="4"/>
  <c r="D1278" i="4"/>
  <c r="E1278" i="4"/>
  <c r="L1278" i="4"/>
  <c r="M1278" i="4"/>
  <c r="N1278" i="4"/>
  <c r="S1278" i="4"/>
  <c r="T1278" i="4"/>
  <c r="U1278" i="4"/>
  <c r="V1278" i="4"/>
  <c r="W1278" i="4"/>
  <c r="A1279" i="4"/>
  <c r="C1279" i="4" s="1"/>
  <c r="B1279" i="4"/>
  <c r="D1279" i="4"/>
  <c r="E1279" i="4"/>
  <c r="L1279" i="4"/>
  <c r="M1279" i="4"/>
  <c r="N1279" i="4"/>
  <c r="S1279" i="4"/>
  <c r="T1279" i="4"/>
  <c r="U1279" i="4"/>
  <c r="V1279" i="4"/>
  <c r="W1279" i="4"/>
  <c r="A1280" i="4"/>
  <c r="C1280" i="4" s="1"/>
  <c r="B1280" i="4"/>
  <c r="D1280" i="4"/>
  <c r="E1280" i="4"/>
  <c r="F1280" i="4"/>
  <c r="L1280" i="4"/>
  <c r="M1280" i="4"/>
  <c r="N1280" i="4"/>
  <c r="S1280" i="4"/>
  <c r="T1280" i="4"/>
  <c r="U1280" i="4"/>
  <c r="V1280" i="4"/>
  <c r="W1280" i="4"/>
  <c r="A1281" i="4"/>
  <c r="C1281" i="4" s="1"/>
  <c r="B1281" i="4"/>
  <c r="D1281" i="4"/>
  <c r="E1281" i="4"/>
  <c r="L1281" i="4"/>
  <c r="M1281" i="4"/>
  <c r="N1281" i="4"/>
  <c r="S1281" i="4"/>
  <c r="T1281" i="4"/>
  <c r="U1281" i="4"/>
  <c r="V1281" i="4"/>
  <c r="W1281" i="4"/>
  <c r="A1282" i="4"/>
  <c r="C1282" i="4" s="1"/>
  <c r="B1282" i="4"/>
  <c r="D1282" i="4"/>
  <c r="E1282" i="4"/>
  <c r="L1282" i="4"/>
  <c r="M1282" i="4"/>
  <c r="N1282" i="4"/>
  <c r="S1282" i="4"/>
  <c r="T1282" i="4"/>
  <c r="U1282" i="4"/>
  <c r="V1282" i="4"/>
  <c r="W1282" i="4"/>
  <c r="A1283" i="4"/>
  <c r="C1283" i="4" s="1"/>
  <c r="B1283" i="4"/>
  <c r="D1283" i="4"/>
  <c r="E1283" i="4"/>
  <c r="L1283" i="4"/>
  <c r="M1283" i="4"/>
  <c r="N1283" i="4"/>
  <c r="S1283" i="4"/>
  <c r="T1283" i="4"/>
  <c r="U1283" i="4"/>
  <c r="V1283" i="4"/>
  <c r="W1283" i="4"/>
  <c r="A1284" i="4"/>
  <c r="C1284" i="4" s="1"/>
  <c r="B1284" i="4"/>
  <c r="D1284" i="4"/>
  <c r="E1284" i="4"/>
  <c r="L1284" i="4"/>
  <c r="M1284" i="4"/>
  <c r="N1284" i="4"/>
  <c r="S1284" i="4"/>
  <c r="T1284" i="4"/>
  <c r="U1284" i="4"/>
  <c r="V1284" i="4"/>
  <c r="W1284" i="4"/>
  <c r="A1285" i="4"/>
  <c r="C1285" i="4" s="1"/>
  <c r="B1285" i="4"/>
  <c r="D1285" i="4"/>
  <c r="E1285" i="4"/>
  <c r="L1285" i="4"/>
  <c r="M1285" i="4"/>
  <c r="N1285" i="4"/>
  <c r="S1285" i="4"/>
  <c r="T1285" i="4"/>
  <c r="U1285" i="4"/>
  <c r="V1285" i="4"/>
  <c r="W1285" i="4"/>
  <c r="A1286" i="4"/>
  <c r="C1286" i="4" s="1"/>
  <c r="B1286" i="4"/>
  <c r="D1286" i="4"/>
  <c r="E1286" i="4"/>
  <c r="L1286" i="4"/>
  <c r="M1286" i="4"/>
  <c r="N1286" i="4"/>
  <c r="S1286" i="4"/>
  <c r="T1286" i="4"/>
  <c r="U1286" i="4"/>
  <c r="V1286" i="4"/>
  <c r="W1286" i="4"/>
  <c r="A1287" i="4"/>
  <c r="C1287" i="4" s="1"/>
  <c r="B1287" i="4"/>
  <c r="D1287" i="4"/>
  <c r="E1287" i="4"/>
  <c r="L1287" i="4"/>
  <c r="M1287" i="4"/>
  <c r="N1287" i="4"/>
  <c r="S1287" i="4"/>
  <c r="T1287" i="4"/>
  <c r="U1287" i="4"/>
  <c r="V1287" i="4"/>
  <c r="W1287" i="4"/>
  <c r="A1288" i="4"/>
  <c r="C1288" i="4" s="1"/>
  <c r="B1288" i="4"/>
  <c r="D1288" i="4"/>
  <c r="E1288" i="4"/>
  <c r="L1288" i="4"/>
  <c r="M1288" i="4"/>
  <c r="N1288" i="4"/>
  <c r="S1288" i="4"/>
  <c r="T1288" i="4"/>
  <c r="U1288" i="4"/>
  <c r="V1288" i="4"/>
  <c r="W1288" i="4"/>
  <c r="A1289" i="4"/>
  <c r="C1289" i="4" s="1"/>
  <c r="B1289" i="4"/>
  <c r="D1289" i="4"/>
  <c r="E1289" i="4"/>
  <c r="L1289" i="4"/>
  <c r="M1289" i="4"/>
  <c r="N1289" i="4"/>
  <c r="S1289" i="4"/>
  <c r="T1289" i="4"/>
  <c r="U1289" i="4"/>
  <c r="V1289" i="4"/>
  <c r="W1289" i="4"/>
  <c r="A1290" i="4"/>
  <c r="C1290" i="4" s="1"/>
  <c r="B1290" i="4"/>
  <c r="D1290" i="4"/>
  <c r="E1290" i="4"/>
  <c r="L1290" i="4"/>
  <c r="M1290" i="4"/>
  <c r="N1290" i="4"/>
  <c r="S1290" i="4"/>
  <c r="T1290" i="4"/>
  <c r="U1290" i="4"/>
  <c r="V1290" i="4"/>
  <c r="W1290" i="4"/>
  <c r="A1291" i="4"/>
  <c r="C1291" i="4" s="1"/>
  <c r="B1291" i="4"/>
  <c r="D1291" i="4"/>
  <c r="E1291" i="4"/>
  <c r="L1291" i="4"/>
  <c r="M1291" i="4"/>
  <c r="N1291" i="4"/>
  <c r="S1291" i="4"/>
  <c r="T1291" i="4"/>
  <c r="U1291" i="4"/>
  <c r="V1291" i="4"/>
  <c r="W1291" i="4"/>
  <c r="A1292" i="4"/>
  <c r="C1292" i="4" s="1"/>
  <c r="B1292" i="4"/>
  <c r="D1292" i="4"/>
  <c r="E1292" i="4"/>
  <c r="L1292" i="4"/>
  <c r="M1292" i="4"/>
  <c r="N1292" i="4"/>
  <c r="S1292" i="4"/>
  <c r="T1292" i="4"/>
  <c r="U1292" i="4"/>
  <c r="V1292" i="4"/>
  <c r="W1292" i="4"/>
  <c r="A1293" i="4"/>
  <c r="C1293" i="4" s="1"/>
  <c r="B1293" i="4"/>
  <c r="D1293" i="4"/>
  <c r="E1293" i="4"/>
  <c r="L1293" i="4"/>
  <c r="M1293" i="4"/>
  <c r="N1293" i="4"/>
  <c r="S1293" i="4"/>
  <c r="T1293" i="4"/>
  <c r="U1293" i="4"/>
  <c r="V1293" i="4"/>
  <c r="W1293" i="4"/>
  <c r="A1294" i="4"/>
  <c r="C1294" i="4" s="1"/>
  <c r="B1294" i="4"/>
  <c r="D1294" i="4"/>
  <c r="E1294" i="4"/>
  <c r="L1294" i="4"/>
  <c r="M1294" i="4"/>
  <c r="N1294" i="4"/>
  <c r="S1294" i="4"/>
  <c r="T1294" i="4"/>
  <c r="U1294" i="4"/>
  <c r="V1294" i="4"/>
  <c r="W1294" i="4"/>
  <c r="A1295" i="4"/>
  <c r="C1295" i="4" s="1"/>
  <c r="B1295" i="4"/>
  <c r="D1295" i="4"/>
  <c r="E1295" i="4"/>
  <c r="L1295" i="4"/>
  <c r="M1295" i="4"/>
  <c r="N1295" i="4"/>
  <c r="S1295" i="4"/>
  <c r="T1295" i="4"/>
  <c r="U1295" i="4"/>
  <c r="V1295" i="4"/>
  <c r="W1295" i="4"/>
  <c r="A1296" i="4"/>
  <c r="C1296" i="4" s="1"/>
  <c r="B1296" i="4"/>
  <c r="D1296" i="4"/>
  <c r="E1296" i="4"/>
  <c r="F1296" i="4"/>
  <c r="L1296" i="4"/>
  <c r="M1296" i="4"/>
  <c r="N1296" i="4"/>
  <c r="S1296" i="4"/>
  <c r="T1296" i="4"/>
  <c r="U1296" i="4"/>
  <c r="V1296" i="4"/>
  <c r="W1296" i="4"/>
  <c r="A1297" i="4"/>
  <c r="C1297" i="4" s="1"/>
  <c r="B1297" i="4"/>
  <c r="D1297" i="4"/>
  <c r="E1297" i="4"/>
  <c r="L1297" i="4"/>
  <c r="M1297" i="4"/>
  <c r="N1297" i="4"/>
  <c r="S1297" i="4"/>
  <c r="T1297" i="4"/>
  <c r="U1297" i="4"/>
  <c r="V1297" i="4"/>
  <c r="W1297" i="4"/>
  <c r="A1298" i="4"/>
  <c r="C1298" i="4" s="1"/>
  <c r="B1298" i="4"/>
  <c r="D1298" i="4"/>
  <c r="E1298" i="4"/>
  <c r="L1298" i="4"/>
  <c r="M1298" i="4"/>
  <c r="N1298" i="4"/>
  <c r="S1298" i="4"/>
  <c r="T1298" i="4"/>
  <c r="U1298" i="4"/>
  <c r="V1298" i="4"/>
  <c r="W1298" i="4"/>
  <c r="A1299" i="4"/>
  <c r="C1299" i="4" s="1"/>
  <c r="B1299" i="4"/>
  <c r="D1299" i="4"/>
  <c r="E1299" i="4"/>
  <c r="L1299" i="4"/>
  <c r="M1299" i="4"/>
  <c r="N1299" i="4"/>
  <c r="S1299" i="4"/>
  <c r="T1299" i="4"/>
  <c r="U1299" i="4"/>
  <c r="V1299" i="4"/>
  <c r="W1299" i="4"/>
  <c r="A1300" i="4"/>
  <c r="C1300" i="4" s="1"/>
  <c r="B1300" i="4"/>
  <c r="D1300" i="4"/>
  <c r="E1300" i="4"/>
  <c r="L1300" i="4"/>
  <c r="M1300" i="4"/>
  <c r="N1300" i="4"/>
  <c r="S1300" i="4"/>
  <c r="T1300" i="4"/>
  <c r="U1300" i="4"/>
  <c r="V1300" i="4"/>
  <c r="W1300" i="4"/>
  <c r="A1301" i="4"/>
  <c r="C1301" i="4" s="1"/>
  <c r="B1301" i="4"/>
  <c r="D1301" i="4"/>
  <c r="E1301" i="4"/>
  <c r="L1301" i="4"/>
  <c r="M1301" i="4"/>
  <c r="N1301" i="4"/>
  <c r="S1301" i="4"/>
  <c r="T1301" i="4"/>
  <c r="U1301" i="4"/>
  <c r="V1301" i="4"/>
  <c r="W1301" i="4"/>
  <c r="A1302" i="4"/>
  <c r="C1302" i="4" s="1"/>
  <c r="B1302" i="4"/>
  <c r="D1302" i="4"/>
  <c r="E1302" i="4"/>
  <c r="L1302" i="4"/>
  <c r="M1302" i="4"/>
  <c r="N1302" i="4"/>
  <c r="S1302" i="4"/>
  <c r="T1302" i="4"/>
  <c r="U1302" i="4"/>
  <c r="V1302" i="4"/>
  <c r="W1302" i="4"/>
  <c r="A1303" i="4"/>
  <c r="C1303" i="4" s="1"/>
  <c r="B1303" i="4"/>
  <c r="D1303" i="4"/>
  <c r="E1303" i="4"/>
  <c r="L1303" i="4"/>
  <c r="M1303" i="4"/>
  <c r="N1303" i="4"/>
  <c r="S1303" i="4"/>
  <c r="T1303" i="4"/>
  <c r="U1303" i="4"/>
  <c r="V1303" i="4"/>
  <c r="W1303" i="4"/>
  <c r="A1304" i="4"/>
  <c r="C1304" i="4" s="1"/>
  <c r="B1304" i="4"/>
  <c r="D1304" i="4"/>
  <c r="E1304" i="4"/>
  <c r="L1304" i="4"/>
  <c r="M1304" i="4"/>
  <c r="N1304" i="4"/>
  <c r="S1304" i="4"/>
  <c r="T1304" i="4"/>
  <c r="U1304" i="4"/>
  <c r="V1304" i="4"/>
  <c r="W1304" i="4"/>
  <c r="A1305" i="4"/>
  <c r="C1305" i="4" s="1"/>
  <c r="B1305" i="4"/>
  <c r="D1305" i="4"/>
  <c r="E1305" i="4"/>
  <c r="L1305" i="4"/>
  <c r="M1305" i="4"/>
  <c r="N1305" i="4"/>
  <c r="S1305" i="4"/>
  <c r="T1305" i="4"/>
  <c r="U1305" i="4"/>
  <c r="V1305" i="4"/>
  <c r="W1305" i="4"/>
  <c r="A1306" i="4"/>
  <c r="C1306" i="4" s="1"/>
  <c r="B1306" i="4"/>
  <c r="D1306" i="4"/>
  <c r="E1306" i="4"/>
  <c r="L1306" i="4"/>
  <c r="M1306" i="4"/>
  <c r="N1306" i="4"/>
  <c r="S1306" i="4"/>
  <c r="T1306" i="4"/>
  <c r="U1306" i="4"/>
  <c r="V1306" i="4"/>
  <c r="W1306" i="4"/>
  <c r="A1307" i="4"/>
  <c r="C1307" i="4" s="1"/>
  <c r="B1307" i="4"/>
  <c r="D1307" i="4"/>
  <c r="E1307" i="4"/>
  <c r="L1307" i="4"/>
  <c r="M1307" i="4"/>
  <c r="N1307" i="4"/>
  <c r="S1307" i="4"/>
  <c r="T1307" i="4"/>
  <c r="U1307" i="4"/>
  <c r="V1307" i="4"/>
  <c r="W1307" i="4"/>
  <c r="A1308" i="4"/>
  <c r="C1308" i="4" s="1"/>
  <c r="B1308" i="4"/>
  <c r="D1308" i="4"/>
  <c r="E1308" i="4"/>
  <c r="L1308" i="4"/>
  <c r="M1308" i="4"/>
  <c r="N1308" i="4"/>
  <c r="S1308" i="4"/>
  <c r="T1308" i="4"/>
  <c r="U1308" i="4"/>
  <c r="V1308" i="4"/>
  <c r="W1308" i="4"/>
  <c r="A1309" i="4"/>
  <c r="C1309" i="4" s="1"/>
  <c r="B1309" i="4"/>
  <c r="D1309" i="4"/>
  <c r="E1309" i="4"/>
  <c r="L1309" i="4"/>
  <c r="M1309" i="4"/>
  <c r="N1309" i="4"/>
  <c r="S1309" i="4"/>
  <c r="T1309" i="4"/>
  <c r="U1309" i="4"/>
  <c r="V1309" i="4"/>
  <c r="W1309" i="4"/>
  <c r="A1310" i="4"/>
  <c r="C1310" i="4" s="1"/>
  <c r="B1310" i="4"/>
  <c r="D1310" i="4"/>
  <c r="E1310" i="4"/>
  <c r="L1310" i="4"/>
  <c r="M1310" i="4"/>
  <c r="N1310" i="4"/>
  <c r="S1310" i="4"/>
  <c r="T1310" i="4"/>
  <c r="U1310" i="4"/>
  <c r="V1310" i="4"/>
  <c r="W1310" i="4"/>
  <c r="A1311" i="4"/>
  <c r="C1311" i="4" s="1"/>
  <c r="B1311" i="4"/>
  <c r="D1311" i="4"/>
  <c r="E1311" i="4"/>
  <c r="L1311" i="4"/>
  <c r="M1311" i="4"/>
  <c r="N1311" i="4"/>
  <c r="S1311" i="4"/>
  <c r="T1311" i="4"/>
  <c r="U1311" i="4"/>
  <c r="V1311" i="4"/>
  <c r="W1311" i="4"/>
  <c r="A1312" i="4"/>
  <c r="C1312" i="4" s="1"/>
  <c r="B1312" i="4"/>
  <c r="D1312" i="4"/>
  <c r="E1312" i="4"/>
  <c r="F1312" i="4"/>
  <c r="L1312" i="4"/>
  <c r="M1312" i="4"/>
  <c r="N1312" i="4"/>
  <c r="S1312" i="4"/>
  <c r="T1312" i="4"/>
  <c r="U1312" i="4"/>
  <c r="V1312" i="4"/>
  <c r="W1312" i="4"/>
  <c r="A1313" i="4"/>
  <c r="C1313" i="4" s="1"/>
  <c r="B1313" i="4"/>
  <c r="D1313" i="4"/>
  <c r="E1313" i="4"/>
  <c r="L1313" i="4"/>
  <c r="M1313" i="4"/>
  <c r="N1313" i="4"/>
  <c r="S1313" i="4"/>
  <c r="T1313" i="4"/>
  <c r="U1313" i="4"/>
  <c r="V1313" i="4"/>
  <c r="W1313" i="4"/>
  <c r="A1314" i="4"/>
  <c r="C1314" i="4" s="1"/>
  <c r="B1314" i="4"/>
  <c r="D1314" i="4"/>
  <c r="E1314" i="4"/>
  <c r="L1314" i="4"/>
  <c r="M1314" i="4"/>
  <c r="N1314" i="4"/>
  <c r="S1314" i="4"/>
  <c r="T1314" i="4"/>
  <c r="U1314" i="4"/>
  <c r="V1314" i="4"/>
  <c r="W1314" i="4"/>
  <c r="A1315" i="4"/>
  <c r="C1315" i="4" s="1"/>
  <c r="B1315" i="4"/>
  <c r="D1315" i="4"/>
  <c r="E1315" i="4"/>
  <c r="L1315" i="4"/>
  <c r="M1315" i="4"/>
  <c r="N1315" i="4"/>
  <c r="S1315" i="4"/>
  <c r="T1315" i="4"/>
  <c r="U1315" i="4"/>
  <c r="V1315" i="4"/>
  <c r="W1315" i="4"/>
  <c r="A1316" i="4"/>
  <c r="C1316" i="4" s="1"/>
  <c r="B1316" i="4"/>
  <c r="D1316" i="4"/>
  <c r="E1316" i="4"/>
  <c r="L1316" i="4"/>
  <c r="M1316" i="4"/>
  <c r="N1316" i="4"/>
  <c r="S1316" i="4"/>
  <c r="T1316" i="4"/>
  <c r="U1316" i="4"/>
  <c r="V1316" i="4"/>
  <c r="W1316" i="4"/>
  <c r="A1317" i="4"/>
  <c r="C1317" i="4" s="1"/>
  <c r="B1317" i="4"/>
  <c r="D1317" i="4"/>
  <c r="E1317" i="4"/>
  <c r="L1317" i="4"/>
  <c r="M1317" i="4"/>
  <c r="N1317" i="4"/>
  <c r="S1317" i="4"/>
  <c r="T1317" i="4"/>
  <c r="U1317" i="4"/>
  <c r="V1317" i="4"/>
  <c r="W1317" i="4"/>
  <c r="A1318" i="4"/>
  <c r="C1318" i="4" s="1"/>
  <c r="B1318" i="4"/>
  <c r="D1318" i="4"/>
  <c r="E1318" i="4"/>
  <c r="L1318" i="4"/>
  <c r="M1318" i="4"/>
  <c r="N1318" i="4"/>
  <c r="S1318" i="4"/>
  <c r="T1318" i="4"/>
  <c r="U1318" i="4"/>
  <c r="V1318" i="4"/>
  <c r="W1318" i="4"/>
  <c r="A1319" i="4"/>
  <c r="C1319" i="4" s="1"/>
  <c r="B1319" i="4"/>
  <c r="D1319" i="4"/>
  <c r="E1319" i="4"/>
  <c r="L1319" i="4"/>
  <c r="M1319" i="4"/>
  <c r="N1319" i="4"/>
  <c r="S1319" i="4"/>
  <c r="T1319" i="4"/>
  <c r="U1319" i="4"/>
  <c r="V1319" i="4"/>
  <c r="W1319" i="4"/>
  <c r="A1320" i="4"/>
  <c r="C1320" i="4" s="1"/>
  <c r="B1320" i="4"/>
  <c r="D1320" i="4"/>
  <c r="E1320" i="4"/>
  <c r="L1320" i="4"/>
  <c r="M1320" i="4"/>
  <c r="N1320" i="4"/>
  <c r="S1320" i="4"/>
  <c r="T1320" i="4"/>
  <c r="U1320" i="4"/>
  <c r="V1320" i="4"/>
  <c r="W1320" i="4"/>
  <c r="A1321" i="4"/>
  <c r="C1321" i="4" s="1"/>
  <c r="B1321" i="4"/>
  <c r="D1321" i="4"/>
  <c r="E1321" i="4"/>
  <c r="L1321" i="4"/>
  <c r="M1321" i="4"/>
  <c r="N1321" i="4"/>
  <c r="S1321" i="4"/>
  <c r="T1321" i="4"/>
  <c r="U1321" i="4"/>
  <c r="V1321" i="4"/>
  <c r="W1321" i="4"/>
  <c r="A1322" i="4"/>
  <c r="C1322" i="4" s="1"/>
  <c r="B1322" i="4"/>
  <c r="D1322" i="4"/>
  <c r="E1322" i="4"/>
  <c r="L1322" i="4"/>
  <c r="M1322" i="4"/>
  <c r="N1322" i="4"/>
  <c r="S1322" i="4"/>
  <c r="T1322" i="4"/>
  <c r="U1322" i="4"/>
  <c r="V1322" i="4"/>
  <c r="W1322" i="4"/>
  <c r="A1323" i="4"/>
  <c r="C1323" i="4" s="1"/>
  <c r="B1323" i="4"/>
  <c r="D1323" i="4"/>
  <c r="E1323" i="4"/>
  <c r="L1323" i="4"/>
  <c r="M1323" i="4"/>
  <c r="N1323" i="4"/>
  <c r="S1323" i="4"/>
  <c r="T1323" i="4"/>
  <c r="U1323" i="4"/>
  <c r="V1323" i="4"/>
  <c r="W1323" i="4"/>
  <c r="A1324" i="4"/>
  <c r="C1324" i="4" s="1"/>
  <c r="B1324" i="4"/>
  <c r="D1324" i="4"/>
  <c r="E1324" i="4"/>
  <c r="L1324" i="4"/>
  <c r="M1324" i="4"/>
  <c r="N1324" i="4"/>
  <c r="S1324" i="4"/>
  <c r="T1324" i="4"/>
  <c r="U1324" i="4"/>
  <c r="V1324" i="4"/>
  <c r="W1324" i="4"/>
  <c r="A1325" i="4"/>
  <c r="C1325" i="4" s="1"/>
  <c r="B1325" i="4"/>
  <c r="D1325" i="4"/>
  <c r="E1325" i="4"/>
  <c r="L1325" i="4"/>
  <c r="M1325" i="4"/>
  <c r="N1325" i="4"/>
  <c r="S1325" i="4"/>
  <c r="T1325" i="4"/>
  <c r="U1325" i="4"/>
  <c r="V1325" i="4"/>
  <c r="W1325" i="4"/>
  <c r="A1326" i="4"/>
  <c r="C1326" i="4" s="1"/>
  <c r="B1326" i="4"/>
  <c r="D1326" i="4"/>
  <c r="E1326" i="4"/>
  <c r="L1326" i="4"/>
  <c r="M1326" i="4"/>
  <c r="N1326" i="4"/>
  <c r="S1326" i="4"/>
  <c r="T1326" i="4"/>
  <c r="U1326" i="4"/>
  <c r="V1326" i="4"/>
  <c r="W1326" i="4"/>
  <c r="A1327" i="4"/>
  <c r="C1327" i="4" s="1"/>
  <c r="B1327" i="4"/>
  <c r="D1327" i="4"/>
  <c r="E1327" i="4"/>
  <c r="L1327" i="4"/>
  <c r="M1327" i="4"/>
  <c r="N1327" i="4"/>
  <c r="S1327" i="4"/>
  <c r="T1327" i="4"/>
  <c r="U1327" i="4"/>
  <c r="V1327" i="4"/>
  <c r="W1327" i="4"/>
  <c r="A1328" i="4"/>
  <c r="C1328" i="4" s="1"/>
  <c r="B1328" i="4"/>
  <c r="D1328" i="4"/>
  <c r="E1328" i="4"/>
  <c r="F1328" i="4"/>
  <c r="L1328" i="4"/>
  <c r="M1328" i="4"/>
  <c r="N1328" i="4"/>
  <c r="S1328" i="4"/>
  <c r="T1328" i="4"/>
  <c r="U1328" i="4"/>
  <c r="V1328" i="4"/>
  <c r="W1328" i="4"/>
  <c r="A1329" i="4"/>
  <c r="C1329" i="4" s="1"/>
  <c r="B1329" i="4"/>
  <c r="D1329" i="4"/>
  <c r="E1329" i="4"/>
  <c r="L1329" i="4"/>
  <c r="M1329" i="4"/>
  <c r="N1329" i="4"/>
  <c r="S1329" i="4"/>
  <c r="T1329" i="4"/>
  <c r="U1329" i="4"/>
  <c r="V1329" i="4"/>
  <c r="W1329" i="4"/>
  <c r="A1330" i="4"/>
  <c r="C1330" i="4" s="1"/>
  <c r="B1330" i="4"/>
  <c r="D1330" i="4"/>
  <c r="E1330" i="4"/>
  <c r="L1330" i="4"/>
  <c r="M1330" i="4"/>
  <c r="N1330" i="4"/>
  <c r="S1330" i="4"/>
  <c r="T1330" i="4"/>
  <c r="U1330" i="4"/>
  <c r="V1330" i="4"/>
  <c r="W1330" i="4"/>
  <c r="A1331" i="4"/>
  <c r="C1331" i="4" s="1"/>
  <c r="B1331" i="4"/>
  <c r="D1331" i="4"/>
  <c r="E1331" i="4"/>
  <c r="L1331" i="4"/>
  <c r="M1331" i="4"/>
  <c r="N1331" i="4"/>
  <c r="S1331" i="4"/>
  <c r="T1331" i="4"/>
  <c r="U1331" i="4"/>
  <c r="V1331" i="4"/>
  <c r="W1331" i="4"/>
  <c r="A1332" i="4"/>
  <c r="C1332" i="4" s="1"/>
  <c r="B1332" i="4"/>
  <c r="D1332" i="4"/>
  <c r="E1332" i="4"/>
  <c r="L1332" i="4"/>
  <c r="M1332" i="4"/>
  <c r="N1332" i="4"/>
  <c r="S1332" i="4"/>
  <c r="T1332" i="4"/>
  <c r="U1332" i="4"/>
  <c r="V1332" i="4"/>
  <c r="W1332" i="4"/>
  <c r="A1333" i="4"/>
  <c r="C1333" i="4" s="1"/>
  <c r="B1333" i="4"/>
  <c r="D1333" i="4"/>
  <c r="E1333" i="4"/>
  <c r="L1333" i="4"/>
  <c r="M1333" i="4"/>
  <c r="N1333" i="4"/>
  <c r="S1333" i="4"/>
  <c r="T1333" i="4"/>
  <c r="U1333" i="4"/>
  <c r="V1333" i="4"/>
  <c r="W1333" i="4"/>
  <c r="A1334" i="4"/>
  <c r="C1334" i="4" s="1"/>
  <c r="B1334" i="4"/>
  <c r="D1334" i="4"/>
  <c r="E1334" i="4"/>
  <c r="L1334" i="4"/>
  <c r="M1334" i="4"/>
  <c r="N1334" i="4"/>
  <c r="S1334" i="4"/>
  <c r="T1334" i="4"/>
  <c r="U1334" i="4"/>
  <c r="V1334" i="4"/>
  <c r="W1334" i="4"/>
  <c r="A1335" i="4"/>
  <c r="C1335" i="4" s="1"/>
  <c r="B1335" i="4"/>
  <c r="D1335" i="4"/>
  <c r="E1335" i="4"/>
  <c r="L1335" i="4"/>
  <c r="M1335" i="4"/>
  <c r="N1335" i="4"/>
  <c r="S1335" i="4"/>
  <c r="T1335" i="4"/>
  <c r="U1335" i="4"/>
  <c r="V1335" i="4"/>
  <c r="W1335" i="4"/>
  <c r="A1336" i="4"/>
  <c r="C1336" i="4" s="1"/>
  <c r="B1336" i="4"/>
  <c r="D1336" i="4"/>
  <c r="E1336" i="4"/>
  <c r="L1336" i="4"/>
  <c r="M1336" i="4"/>
  <c r="N1336" i="4"/>
  <c r="S1336" i="4"/>
  <c r="T1336" i="4"/>
  <c r="U1336" i="4"/>
  <c r="V1336" i="4"/>
  <c r="W1336" i="4"/>
  <c r="A1337" i="4"/>
  <c r="C1337" i="4" s="1"/>
  <c r="B1337" i="4"/>
  <c r="D1337" i="4"/>
  <c r="E1337" i="4"/>
  <c r="L1337" i="4"/>
  <c r="M1337" i="4"/>
  <c r="N1337" i="4"/>
  <c r="S1337" i="4"/>
  <c r="T1337" i="4"/>
  <c r="U1337" i="4"/>
  <c r="V1337" i="4"/>
  <c r="W1337" i="4"/>
  <c r="A1338" i="4"/>
  <c r="C1338" i="4" s="1"/>
  <c r="B1338" i="4"/>
  <c r="D1338" i="4"/>
  <c r="E1338" i="4"/>
  <c r="L1338" i="4"/>
  <c r="M1338" i="4"/>
  <c r="N1338" i="4"/>
  <c r="S1338" i="4"/>
  <c r="T1338" i="4"/>
  <c r="U1338" i="4"/>
  <c r="V1338" i="4"/>
  <c r="W1338" i="4"/>
  <c r="A1339" i="4"/>
  <c r="C1339" i="4" s="1"/>
  <c r="B1339" i="4"/>
  <c r="D1339" i="4"/>
  <c r="E1339" i="4"/>
  <c r="L1339" i="4"/>
  <c r="M1339" i="4"/>
  <c r="N1339" i="4"/>
  <c r="S1339" i="4"/>
  <c r="T1339" i="4"/>
  <c r="U1339" i="4"/>
  <c r="V1339" i="4"/>
  <c r="W1339" i="4"/>
  <c r="A1340" i="4"/>
  <c r="C1340" i="4" s="1"/>
  <c r="B1340" i="4"/>
  <c r="D1340" i="4"/>
  <c r="E1340" i="4"/>
  <c r="L1340" i="4"/>
  <c r="M1340" i="4"/>
  <c r="N1340" i="4"/>
  <c r="S1340" i="4"/>
  <c r="T1340" i="4"/>
  <c r="U1340" i="4"/>
  <c r="V1340" i="4"/>
  <c r="W1340" i="4"/>
  <c r="A1341" i="4"/>
  <c r="C1341" i="4" s="1"/>
  <c r="B1341" i="4"/>
  <c r="D1341" i="4"/>
  <c r="E1341" i="4"/>
  <c r="L1341" i="4"/>
  <c r="M1341" i="4"/>
  <c r="N1341" i="4"/>
  <c r="S1341" i="4"/>
  <c r="T1341" i="4"/>
  <c r="U1341" i="4"/>
  <c r="V1341" i="4"/>
  <c r="W1341" i="4"/>
  <c r="A1342" i="4"/>
  <c r="C1342" i="4" s="1"/>
  <c r="B1342" i="4"/>
  <c r="D1342" i="4"/>
  <c r="E1342" i="4"/>
  <c r="L1342" i="4"/>
  <c r="M1342" i="4"/>
  <c r="N1342" i="4"/>
  <c r="S1342" i="4"/>
  <c r="T1342" i="4"/>
  <c r="U1342" i="4"/>
  <c r="V1342" i="4"/>
  <c r="W1342" i="4"/>
  <c r="A1343" i="4"/>
  <c r="C1343" i="4" s="1"/>
  <c r="B1343" i="4"/>
  <c r="D1343" i="4"/>
  <c r="E1343" i="4"/>
  <c r="L1343" i="4"/>
  <c r="M1343" i="4"/>
  <c r="N1343" i="4"/>
  <c r="S1343" i="4"/>
  <c r="T1343" i="4"/>
  <c r="U1343" i="4"/>
  <c r="V1343" i="4"/>
  <c r="W1343" i="4"/>
  <c r="A1344" i="4"/>
  <c r="C1344" i="4" s="1"/>
  <c r="B1344" i="4"/>
  <c r="D1344" i="4"/>
  <c r="E1344" i="4"/>
  <c r="F1344" i="4"/>
  <c r="L1344" i="4"/>
  <c r="M1344" i="4"/>
  <c r="N1344" i="4"/>
  <c r="S1344" i="4"/>
  <c r="T1344" i="4"/>
  <c r="U1344" i="4"/>
  <c r="V1344" i="4"/>
  <c r="W1344" i="4"/>
  <c r="A1345" i="4"/>
  <c r="C1345" i="4" s="1"/>
  <c r="B1345" i="4"/>
  <c r="D1345" i="4"/>
  <c r="E1345" i="4"/>
  <c r="L1345" i="4"/>
  <c r="M1345" i="4"/>
  <c r="N1345" i="4"/>
  <c r="S1345" i="4"/>
  <c r="T1345" i="4"/>
  <c r="U1345" i="4"/>
  <c r="V1345" i="4"/>
  <c r="W1345" i="4"/>
  <c r="A1346" i="4"/>
  <c r="C1346" i="4" s="1"/>
  <c r="B1346" i="4"/>
  <c r="D1346" i="4"/>
  <c r="E1346" i="4"/>
  <c r="L1346" i="4"/>
  <c r="M1346" i="4"/>
  <c r="N1346" i="4"/>
  <c r="S1346" i="4"/>
  <c r="T1346" i="4"/>
  <c r="U1346" i="4"/>
  <c r="V1346" i="4"/>
  <c r="W1346" i="4"/>
  <c r="A1347" i="4"/>
  <c r="C1347" i="4" s="1"/>
  <c r="B1347" i="4"/>
  <c r="D1347" i="4"/>
  <c r="E1347" i="4"/>
  <c r="L1347" i="4"/>
  <c r="M1347" i="4"/>
  <c r="N1347" i="4"/>
  <c r="S1347" i="4"/>
  <c r="T1347" i="4"/>
  <c r="U1347" i="4"/>
  <c r="V1347" i="4"/>
  <c r="W1347" i="4"/>
  <c r="A1348" i="4"/>
  <c r="C1348" i="4" s="1"/>
  <c r="B1348" i="4"/>
  <c r="D1348" i="4"/>
  <c r="E1348" i="4"/>
  <c r="L1348" i="4"/>
  <c r="M1348" i="4"/>
  <c r="N1348" i="4"/>
  <c r="S1348" i="4"/>
  <c r="T1348" i="4"/>
  <c r="U1348" i="4"/>
  <c r="V1348" i="4"/>
  <c r="W1348" i="4"/>
  <c r="A1349" i="4"/>
  <c r="C1349" i="4" s="1"/>
  <c r="B1349" i="4"/>
  <c r="D1349" i="4"/>
  <c r="E1349" i="4"/>
  <c r="L1349" i="4"/>
  <c r="M1349" i="4"/>
  <c r="N1349" i="4"/>
  <c r="S1349" i="4"/>
  <c r="T1349" i="4"/>
  <c r="U1349" i="4"/>
  <c r="V1349" i="4"/>
  <c r="W1349" i="4"/>
  <c r="A1350" i="4"/>
  <c r="C1350" i="4" s="1"/>
  <c r="B1350" i="4"/>
  <c r="D1350" i="4"/>
  <c r="E1350" i="4"/>
  <c r="L1350" i="4"/>
  <c r="M1350" i="4"/>
  <c r="N1350" i="4"/>
  <c r="S1350" i="4"/>
  <c r="T1350" i="4"/>
  <c r="U1350" i="4"/>
  <c r="V1350" i="4"/>
  <c r="W1350" i="4"/>
  <c r="A1351" i="4"/>
  <c r="C1351" i="4" s="1"/>
  <c r="B1351" i="4"/>
  <c r="D1351" i="4"/>
  <c r="E1351" i="4"/>
  <c r="L1351" i="4"/>
  <c r="M1351" i="4"/>
  <c r="N1351" i="4"/>
  <c r="S1351" i="4"/>
  <c r="T1351" i="4"/>
  <c r="U1351" i="4"/>
  <c r="V1351" i="4"/>
  <c r="W1351" i="4"/>
  <c r="A1352" i="4"/>
  <c r="C1352" i="4" s="1"/>
  <c r="B1352" i="4"/>
  <c r="D1352" i="4"/>
  <c r="E1352" i="4"/>
  <c r="L1352" i="4"/>
  <c r="M1352" i="4"/>
  <c r="N1352" i="4"/>
  <c r="S1352" i="4"/>
  <c r="T1352" i="4"/>
  <c r="U1352" i="4"/>
  <c r="V1352" i="4"/>
  <c r="W1352" i="4"/>
  <c r="A1353" i="4"/>
  <c r="C1353" i="4" s="1"/>
  <c r="B1353" i="4"/>
  <c r="D1353" i="4"/>
  <c r="E1353" i="4"/>
  <c r="L1353" i="4"/>
  <c r="M1353" i="4"/>
  <c r="N1353" i="4"/>
  <c r="S1353" i="4"/>
  <c r="T1353" i="4"/>
  <c r="U1353" i="4"/>
  <c r="V1353" i="4"/>
  <c r="W1353" i="4"/>
  <c r="A1354" i="4"/>
  <c r="C1354" i="4" s="1"/>
  <c r="B1354" i="4"/>
  <c r="D1354" i="4"/>
  <c r="E1354" i="4"/>
  <c r="L1354" i="4"/>
  <c r="M1354" i="4"/>
  <c r="N1354" i="4"/>
  <c r="S1354" i="4"/>
  <c r="T1354" i="4"/>
  <c r="U1354" i="4"/>
  <c r="V1354" i="4"/>
  <c r="W1354" i="4"/>
  <c r="A1355" i="4"/>
  <c r="C1355" i="4" s="1"/>
  <c r="B1355" i="4"/>
  <c r="D1355" i="4"/>
  <c r="E1355" i="4"/>
  <c r="L1355" i="4"/>
  <c r="M1355" i="4"/>
  <c r="N1355" i="4"/>
  <c r="S1355" i="4"/>
  <c r="T1355" i="4"/>
  <c r="U1355" i="4"/>
  <c r="V1355" i="4"/>
  <c r="W1355" i="4"/>
  <c r="A1356" i="4"/>
  <c r="C1356" i="4" s="1"/>
  <c r="B1356" i="4"/>
  <c r="D1356" i="4"/>
  <c r="E1356" i="4"/>
  <c r="L1356" i="4"/>
  <c r="M1356" i="4"/>
  <c r="N1356" i="4"/>
  <c r="S1356" i="4"/>
  <c r="T1356" i="4"/>
  <c r="U1356" i="4"/>
  <c r="V1356" i="4"/>
  <c r="W1356" i="4"/>
  <c r="A1357" i="4"/>
  <c r="C1357" i="4" s="1"/>
  <c r="B1357" i="4"/>
  <c r="D1357" i="4"/>
  <c r="E1357" i="4"/>
  <c r="L1357" i="4"/>
  <c r="M1357" i="4"/>
  <c r="N1357" i="4"/>
  <c r="S1357" i="4"/>
  <c r="T1357" i="4"/>
  <c r="U1357" i="4"/>
  <c r="V1357" i="4"/>
  <c r="W1357" i="4"/>
  <c r="A1358" i="4"/>
  <c r="C1358" i="4" s="1"/>
  <c r="B1358" i="4"/>
  <c r="D1358" i="4"/>
  <c r="E1358" i="4"/>
  <c r="L1358" i="4"/>
  <c r="M1358" i="4"/>
  <c r="N1358" i="4"/>
  <c r="S1358" i="4"/>
  <c r="T1358" i="4"/>
  <c r="U1358" i="4"/>
  <c r="V1358" i="4"/>
  <c r="W1358" i="4"/>
  <c r="A1359" i="4"/>
  <c r="C1359" i="4" s="1"/>
  <c r="B1359" i="4"/>
  <c r="D1359" i="4"/>
  <c r="E1359" i="4"/>
  <c r="L1359" i="4"/>
  <c r="M1359" i="4"/>
  <c r="N1359" i="4"/>
  <c r="S1359" i="4"/>
  <c r="T1359" i="4"/>
  <c r="U1359" i="4"/>
  <c r="V1359" i="4"/>
  <c r="W1359" i="4"/>
  <c r="A1360" i="4"/>
  <c r="C1360" i="4" s="1"/>
  <c r="B1360" i="4"/>
  <c r="D1360" i="4"/>
  <c r="E1360" i="4"/>
  <c r="F1360" i="4"/>
  <c r="L1360" i="4"/>
  <c r="M1360" i="4"/>
  <c r="N1360" i="4"/>
  <c r="S1360" i="4"/>
  <c r="T1360" i="4"/>
  <c r="U1360" i="4"/>
  <c r="V1360" i="4"/>
  <c r="W1360" i="4"/>
  <c r="A1361" i="4"/>
  <c r="C1361" i="4" s="1"/>
  <c r="B1361" i="4"/>
  <c r="D1361" i="4"/>
  <c r="E1361" i="4"/>
  <c r="L1361" i="4"/>
  <c r="M1361" i="4"/>
  <c r="N1361" i="4"/>
  <c r="S1361" i="4"/>
  <c r="T1361" i="4"/>
  <c r="U1361" i="4"/>
  <c r="V1361" i="4"/>
  <c r="W1361" i="4"/>
  <c r="A1362" i="4"/>
  <c r="C1362" i="4" s="1"/>
  <c r="B1362" i="4"/>
  <c r="D1362" i="4"/>
  <c r="E1362" i="4"/>
  <c r="L1362" i="4"/>
  <c r="M1362" i="4"/>
  <c r="N1362" i="4"/>
  <c r="S1362" i="4"/>
  <c r="T1362" i="4"/>
  <c r="U1362" i="4"/>
  <c r="V1362" i="4"/>
  <c r="W1362" i="4"/>
  <c r="A1363" i="4"/>
  <c r="C1363" i="4" s="1"/>
  <c r="B1363" i="4"/>
  <c r="D1363" i="4"/>
  <c r="E1363" i="4"/>
  <c r="L1363" i="4"/>
  <c r="M1363" i="4"/>
  <c r="N1363" i="4"/>
  <c r="S1363" i="4"/>
  <c r="T1363" i="4"/>
  <c r="U1363" i="4"/>
  <c r="V1363" i="4"/>
  <c r="W1363" i="4"/>
  <c r="A1364" i="4"/>
  <c r="C1364" i="4" s="1"/>
  <c r="B1364" i="4"/>
  <c r="D1364" i="4"/>
  <c r="E1364" i="4"/>
  <c r="L1364" i="4"/>
  <c r="M1364" i="4"/>
  <c r="N1364" i="4"/>
  <c r="S1364" i="4"/>
  <c r="T1364" i="4"/>
  <c r="U1364" i="4"/>
  <c r="V1364" i="4"/>
  <c r="W1364" i="4"/>
  <c r="A1365" i="4"/>
  <c r="C1365" i="4" s="1"/>
  <c r="B1365" i="4"/>
  <c r="D1365" i="4"/>
  <c r="E1365" i="4"/>
  <c r="L1365" i="4"/>
  <c r="M1365" i="4"/>
  <c r="N1365" i="4"/>
  <c r="S1365" i="4"/>
  <c r="T1365" i="4"/>
  <c r="U1365" i="4"/>
  <c r="V1365" i="4"/>
  <c r="W1365" i="4"/>
  <c r="A1366" i="4"/>
  <c r="C1366" i="4" s="1"/>
  <c r="B1366" i="4"/>
  <c r="D1366" i="4"/>
  <c r="E1366" i="4"/>
  <c r="L1366" i="4"/>
  <c r="M1366" i="4"/>
  <c r="N1366" i="4"/>
  <c r="S1366" i="4"/>
  <c r="T1366" i="4"/>
  <c r="U1366" i="4"/>
  <c r="V1366" i="4"/>
  <c r="W1366" i="4"/>
  <c r="A1367" i="4"/>
  <c r="C1367" i="4" s="1"/>
  <c r="B1367" i="4"/>
  <c r="D1367" i="4"/>
  <c r="E1367" i="4"/>
  <c r="L1367" i="4"/>
  <c r="M1367" i="4"/>
  <c r="N1367" i="4"/>
  <c r="S1367" i="4"/>
  <c r="T1367" i="4"/>
  <c r="U1367" i="4"/>
  <c r="V1367" i="4"/>
  <c r="W1367" i="4"/>
  <c r="A1368" i="4"/>
  <c r="C1368" i="4" s="1"/>
  <c r="B1368" i="4"/>
  <c r="D1368" i="4"/>
  <c r="E1368" i="4"/>
  <c r="L1368" i="4"/>
  <c r="M1368" i="4"/>
  <c r="N1368" i="4"/>
  <c r="S1368" i="4"/>
  <c r="T1368" i="4"/>
  <c r="U1368" i="4"/>
  <c r="V1368" i="4"/>
  <c r="W1368" i="4"/>
  <c r="A1369" i="4"/>
  <c r="C1369" i="4" s="1"/>
  <c r="B1369" i="4"/>
  <c r="D1369" i="4"/>
  <c r="E1369" i="4"/>
  <c r="L1369" i="4"/>
  <c r="M1369" i="4"/>
  <c r="N1369" i="4"/>
  <c r="S1369" i="4"/>
  <c r="T1369" i="4"/>
  <c r="U1369" i="4"/>
  <c r="V1369" i="4"/>
  <c r="W1369" i="4"/>
  <c r="A1370" i="4"/>
  <c r="C1370" i="4" s="1"/>
  <c r="B1370" i="4"/>
  <c r="D1370" i="4"/>
  <c r="E1370" i="4"/>
  <c r="L1370" i="4"/>
  <c r="M1370" i="4"/>
  <c r="N1370" i="4"/>
  <c r="S1370" i="4"/>
  <c r="T1370" i="4"/>
  <c r="U1370" i="4"/>
  <c r="V1370" i="4"/>
  <c r="W1370" i="4"/>
  <c r="A1371" i="4"/>
  <c r="C1371" i="4" s="1"/>
  <c r="B1371" i="4"/>
  <c r="D1371" i="4"/>
  <c r="E1371" i="4"/>
  <c r="L1371" i="4"/>
  <c r="M1371" i="4"/>
  <c r="N1371" i="4"/>
  <c r="S1371" i="4"/>
  <c r="T1371" i="4"/>
  <c r="U1371" i="4"/>
  <c r="V1371" i="4"/>
  <c r="W1371" i="4"/>
  <c r="A1372" i="4"/>
  <c r="C1372" i="4" s="1"/>
  <c r="B1372" i="4"/>
  <c r="D1372" i="4"/>
  <c r="E1372" i="4"/>
  <c r="L1372" i="4"/>
  <c r="M1372" i="4"/>
  <c r="N1372" i="4"/>
  <c r="S1372" i="4"/>
  <c r="T1372" i="4"/>
  <c r="U1372" i="4"/>
  <c r="V1372" i="4"/>
  <c r="W1372" i="4"/>
  <c r="A1373" i="4"/>
  <c r="C1373" i="4" s="1"/>
  <c r="B1373" i="4"/>
  <c r="D1373" i="4"/>
  <c r="E1373" i="4"/>
  <c r="L1373" i="4"/>
  <c r="M1373" i="4"/>
  <c r="N1373" i="4"/>
  <c r="S1373" i="4"/>
  <c r="T1373" i="4"/>
  <c r="U1373" i="4"/>
  <c r="V1373" i="4"/>
  <c r="W1373" i="4"/>
  <c r="A1374" i="4"/>
  <c r="C1374" i="4" s="1"/>
  <c r="B1374" i="4"/>
  <c r="D1374" i="4"/>
  <c r="E1374" i="4"/>
  <c r="L1374" i="4"/>
  <c r="M1374" i="4"/>
  <c r="N1374" i="4"/>
  <c r="S1374" i="4"/>
  <c r="T1374" i="4"/>
  <c r="U1374" i="4"/>
  <c r="V1374" i="4"/>
  <c r="W1374" i="4"/>
  <c r="A1375" i="4"/>
  <c r="C1375" i="4" s="1"/>
  <c r="B1375" i="4"/>
  <c r="D1375" i="4"/>
  <c r="E1375" i="4"/>
  <c r="L1375" i="4"/>
  <c r="M1375" i="4"/>
  <c r="N1375" i="4"/>
  <c r="S1375" i="4"/>
  <c r="T1375" i="4"/>
  <c r="U1375" i="4"/>
  <c r="V1375" i="4"/>
  <c r="W1375" i="4"/>
  <c r="A1376" i="4"/>
  <c r="C1376" i="4" s="1"/>
  <c r="B1376" i="4"/>
  <c r="D1376" i="4"/>
  <c r="E1376" i="4"/>
  <c r="F1376" i="4"/>
  <c r="L1376" i="4"/>
  <c r="M1376" i="4"/>
  <c r="N1376" i="4"/>
  <c r="S1376" i="4"/>
  <c r="T1376" i="4"/>
  <c r="U1376" i="4"/>
  <c r="V1376" i="4"/>
  <c r="W1376" i="4"/>
  <c r="A1377" i="4"/>
  <c r="C1377" i="4" s="1"/>
  <c r="B1377" i="4"/>
  <c r="D1377" i="4"/>
  <c r="E1377" i="4"/>
  <c r="L1377" i="4"/>
  <c r="M1377" i="4"/>
  <c r="N1377" i="4"/>
  <c r="S1377" i="4"/>
  <c r="T1377" i="4"/>
  <c r="U1377" i="4"/>
  <c r="V1377" i="4"/>
  <c r="W1377" i="4"/>
  <c r="A1378" i="4"/>
  <c r="C1378" i="4" s="1"/>
  <c r="B1378" i="4"/>
  <c r="D1378" i="4"/>
  <c r="E1378" i="4"/>
  <c r="L1378" i="4"/>
  <c r="M1378" i="4"/>
  <c r="N1378" i="4"/>
  <c r="S1378" i="4"/>
  <c r="T1378" i="4"/>
  <c r="U1378" i="4"/>
  <c r="V1378" i="4"/>
  <c r="W1378" i="4"/>
  <c r="A1379" i="4"/>
  <c r="C1379" i="4" s="1"/>
  <c r="B1379" i="4"/>
  <c r="D1379" i="4"/>
  <c r="E1379" i="4"/>
  <c r="L1379" i="4"/>
  <c r="M1379" i="4"/>
  <c r="N1379" i="4"/>
  <c r="S1379" i="4"/>
  <c r="T1379" i="4"/>
  <c r="U1379" i="4"/>
  <c r="V1379" i="4"/>
  <c r="W1379" i="4"/>
  <c r="A1380" i="4"/>
  <c r="C1380" i="4" s="1"/>
  <c r="B1380" i="4"/>
  <c r="D1380" i="4"/>
  <c r="E1380" i="4"/>
  <c r="L1380" i="4"/>
  <c r="M1380" i="4"/>
  <c r="N1380" i="4"/>
  <c r="S1380" i="4"/>
  <c r="T1380" i="4"/>
  <c r="U1380" i="4"/>
  <c r="V1380" i="4"/>
  <c r="W1380" i="4"/>
  <c r="A1381" i="4"/>
  <c r="C1381" i="4" s="1"/>
  <c r="B1381" i="4"/>
  <c r="D1381" i="4"/>
  <c r="E1381" i="4"/>
  <c r="L1381" i="4"/>
  <c r="M1381" i="4"/>
  <c r="N1381" i="4"/>
  <c r="S1381" i="4"/>
  <c r="T1381" i="4"/>
  <c r="U1381" i="4"/>
  <c r="V1381" i="4"/>
  <c r="W1381" i="4"/>
  <c r="A1382" i="4"/>
  <c r="C1382" i="4" s="1"/>
  <c r="B1382" i="4"/>
  <c r="D1382" i="4"/>
  <c r="E1382" i="4"/>
  <c r="L1382" i="4"/>
  <c r="M1382" i="4"/>
  <c r="N1382" i="4"/>
  <c r="S1382" i="4"/>
  <c r="T1382" i="4"/>
  <c r="U1382" i="4"/>
  <c r="V1382" i="4"/>
  <c r="W1382" i="4"/>
  <c r="A1383" i="4"/>
  <c r="C1383" i="4" s="1"/>
  <c r="B1383" i="4"/>
  <c r="D1383" i="4"/>
  <c r="E1383" i="4"/>
  <c r="L1383" i="4"/>
  <c r="M1383" i="4"/>
  <c r="N1383" i="4"/>
  <c r="S1383" i="4"/>
  <c r="T1383" i="4"/>
  <c r="U1383" i="4"/>
  <c r="V1383" i="4"/>
  <c r="W1383" i="4"/>
  <c r="A1384" i="4"/>
  <c r="C1384" i="4" s="1"/>
  <c r="B1384" i="4"/>
  <c r="D1384" i="4"/>
  <c r="E1384" i="4"/>
  <c r="L1384" i="4"/>
  <c r="M1384" i="4"/>
  <c r="N1384" i="4"/>
  <c r="S1384" i="4"/>
  <c r="T1384" i="4"/>
  <c r="U1384" i="4"/>
  <c r="V1384" i="4"/>
  <c r="W1384" i="4"/>
  <c r="A1385" i="4"/>
  <c r="C1385" i="4" s="1"/>
  <c r="B1385" i="4"/>
  <c r="D1385" i="4"/>
  <c r="E1385" i="4"/>
  <c r="L1385" i="4"/>
  <c r="M1385" i="4"/>
  <c r="N1385" i="4"/>
  <c r="S1385" i="4"/>
  <c r="T1385" i="4"/>
  <c r="U1385" i="4"/>
  <c r="V1385" i="4"/>
  <c r="W1385" i="4"/>
  <c r="A1386" i="4"/>
  <c r="C1386" i="4" s="1"/>
  <c r="B1386" i="4"/>
  <c r="D1386" i="4"/>
  <c r="E1386" i="4"/>
  <c r="L1386" i="4"/>
  <c r="M1386" i="4"/>
  <c r="N1386" i="4"/>
  <c r="S1386" i="4"/>
  <c r="T1386" i="4"/>
  <c r="U1386" i="4"/>
  <c r="V1386" i="4"/>
  <c r="W1386" i="4"/>
  <c r="A1387" i="4"/>
  <c r="C1387" i="4" s="1"/>
  <c r="B1387" i="4"/>
  <c r="D1387" i="4"/>
  <c r="E1387" i="4"/>
  <c r="L1387" i="4"/>
  <c r="M1387" i="4"/>
  <c r="N1387" i="4"/>
  <c r="S1387" i="4"/>
  <c r="T1387" i="4"/>
  <c r="U1387" i="4"/>
  <c r="V1387" i="4"/>
  <c r="W1387" i="4"/>
  <c r="A1388" i="4"/>
  <c r="C1388" i="4" s="1"/>
  <c r="B1388" i="4"/>
  <c r="D1388" i="4"/>
  <c r="E1388" i="4"/>
  <c r="L1388" i="4"/>
  <c r="M1388" i="4"/>
  <c r="N1388" i="4"/>
  <c r="S1388" i="4"/>
  <c r="T1388" i="4"/>
  <c r="U1388" i="4"/>
  <c r="V1388" i="4"/>
  <c r="W1388" i="4"/>
  <c r="A1389" i="4"/>
  <c r="C1389" i="4" s="1"/>
  <c r="B1389" i="4"/>
  <c r="D1389" i="4"/>
  <c r="E1389" i="4"/>
  <c r="L1389" i="4"/>
  <c r="M1389" i="4"/>
  <c r="N1389" i="4"/>
  <c r="S1389" i="4"/>
  <c r="T1389" i="4"/>
  <c r="U1389" i="4"/>
  <c r="V1389" i="4"/>
  <c r="W1389" i="4"/>
  <c r="A1390" i="4"/>
  <c r="C1390" i="4" s="1"/>
  <c r="B1390" i="4"/>
  <c r="D1390" i="4"/>
  <c r="E1390" i="4"/>
  <c r="L1390" i="4"/>
  <c r="M1390" i="4"/>
  <c r="N1390" i="4"/>
  <c r="S1390" i="4"/>
  <c r="T1390" i="4"/>
  <c r="U1390" i="4"/>
  <c r="V1390" i="4"/>
  <c r="W1390" i="4"/>
  <c r="A1391" i="4"/>
  <c r="C1391" i="4" s="1"/>
  <c r="B1391" i="4"/>
  <c r="D1391" i="4"/>
  <c r="E1391" i="4"/>
  <c r="L1391" i="4"/>
  <c r="M1391" i="4"/>
  <c r="N1391" i="4"/>
  <c r="S1391" i="4"/>
  <c r="T1391" i="4"/>
  <c r="U1391" i="4"/>
  <c r="V1391" i="4"/>
  <c r="W1391" i="4"/>
  <c r="A1392" i="4"/>
  <c r="C1392" i="4" s="1"/>
  <c r="B1392" i="4"/>
  <c r="D1392" i="4"/>
  <c r="E1392" i="4"/>
  <c r="F1392" i="4"/>
  <c r="L1392" i="4"/>
  <c r="M1392" i="4"/>
  <c r="N1392" i="4"/>
  <c r="S1392" i="4"/>
  <c r="T1392" i="4"/>
  <c r="U1392" i="4"/>
  <c r="V1392" i="4"/>
  <c r="W1392" i="4"/>
  <c r="A1393" i="4"/>
  <c r="C1393" i="4" s="1"/>
  <c r="B1393" i="4"/>
  <c r="D1393" i="4"/>
  <c r="E1393" i="4"/>
  <c r="L1393" i="4"/>
  <c r="M1393" i="4"/>
  <c r="N1393" i="4"/>
  <c r="S1393" i="4"/>
  <c r="T1393" i="4"/>
  <c r="U1393" i="4"/>
  <c r="V1393" i="4"/>
  <c r="W1393" i="4"/>
  <c r="A1394" i="4"/>
  <c r="C1394" i="4" s="1"/>
  <c r="B1394" i="4"/>
  <c r="D1394" i="4"/>
  <c r="E1394" i="4"/>
  <c r="L1394" i="4"/>
  <c r="M1394" i="4"/>
  <c r="N1394" i="4"/>
  <c r="S1394" i="4"/>
  <c r="T1394" i="4"/>
  <c r="U1394" i="4"/>
  <c r="V1394" i="4"/>
  <c r="W1394" i="4"/>
  <c r="A1395" i="4"/>
  <c r="C1395" i="4" s="1"/>
  <c r="B1395" i="4"/>
  <c r="D1395" i="4"/>
  <c r="E1395" i="4"/>
  <c r="L1395" i="4"/>
  <c r="M1395" i="4"/>
  <c r="N1395" i="4"/>
  <c r="S1395" i="4"/>
  <c r="T1395" i="4"/>
  <c r="U1395" i="4"/>
  <c r="V1395" i="4"/>
  <c r="W1395" i="4"/>
  <c r="A1396" i="4"/>
  <c r="C1396" i="4" s="1"/>
  <c r="B1396" i="4"/>
  <c r="D1396" i="4"/>
  <c r="E1396" i="4"/>
  <c r="L1396" i="4"/>
  <c r="M1396" i="4"/>
  <c r="N1396" i="4"/>
  <c r="S1396" i="4"/>
  <c r="T1396" i="4"/>
  <c r="U1396" i="4"/>
  <c r="V1396" i="4"/>
  <c r="W1396" i="4"/>
  <c r="A1397" i="4"/>
  <c r="C1397" i="4" s="1"/>
  <c r="B1397" i="4"/>
  <c r="D1397" i="4"/>
  <c r="E1397" i="4"/>
  <c r="L1397" i="4"/>
  <c r="M1397" i="4"/>
  <c r="N1397" i="4"/>
  <c r="S1397" i="4"/>
  <c r="T1397" i="4"/>
  <c r="U1397" i="4"/>
  <c r="V1397" i="4"/>
  <c r="W1397" i="4"/>
  <c r="A1398" i="4"/>
  <c r="C1398" i="4" s="1"/>
  <c r="B1398" i="4"/>
  <c r="D1398" i="4"/>
  <c r="E1398" i="4"/>
  <c r="L1398" i="4"/>
  <c r="M1398" i="4"/>
  <c r="N1398" i="4"/>
  <c r="S1398" i="4"/>
  <c r="T1398" i="4"/>
  <c r="U1398" i="4"/>
  <c r="V1398" i="4"/>
  <c r="W1398" i="4"/>
  <c r="A1399" i="4"/>
  <c r="C1399" i="4" s="1"/>
  <c r="B1399" i="4"/>
  <c r="D1399" i="4"/>
  <c r="E1399" i="4"/>
  <c r="L1399" i="4"/>
  <c r="M1399" i="4"/>
  <c r="N1399" i="4"/>
  <c r="S1399" i="4"/>
  <c r="T1399" i="4"/>
  <c r="U1399" i="4"/>
  <c r="V1399" i="4"/>
  <c r="W1399" i="4"/>
  <c r="A1400" i="4"/>
  <c r="C1400" i="4" s="1"/>
  <c r="B1400" i="4"/>
  <c r="D1400" i="4"/>
  <c r="E1400" i="4"/>
  <c r="L1400" i="4"/>
  <c r="M1400" i="4"/>
  <c r="N1400" i="4"/>
  <c r="S1400" i="4"/>
  <c r="T1400" i="4"/>
  <c r="U1400" i="4"/>
  <c r="V1400" i="4"/>
  <c r="W1400" i="4"/>
  <c r="A1401" i="4"/>
  <c r="C1401" i="4" s="1"/>
  <c r="B1401" i="4"/>
  <c r="D1401" i="4"/>
  <c r="E1401" i="4"/>
  <c r="L1401" i="4"/>
  <c r="M1401" i="4"/>
  <c r="N1401" i="4"/>
  <c r="S1401" i="4"/>
  <c r="T1401" i="4"/>
  <c r="U1401" i="4"/>
  <c r="V1401" i="4"/>
  <c r="W1401" i="4"/>
  <c r="A1402" i="4"/>
  <c r="C1402" i="4" s="1"/>
  <c r="B1402" i="4"/>
  <c r="D1402" i="4"/>
  <c r="E1402" i="4"/>
  <c r="L1402" i="4"/>
  <c r="M1402" i="4"/>
  <c r="N1402" i="4"/>
  <c r="S1402" i="4"/>
  <c r="T1402" i="4"/>
  <c r="U1402" i="4"/>
  <c r="V1402" i="4"/>
  <c r="W1402" i="4"/>
  <c r="A1403" i="4"/>
  <c r="C1403" i="4" s="1"/>
  <c r="B1403" i="4"/>
  <c r="D1403" i="4"/>
  <c r="E1403" i="4"/>
  <c r="L1403" i="4"/>
  <c r="M1403" i="4"/>
  <c r="N1403" i="4"/>
  <c r="S1403" i="4"/>
  <c r="T1403" i="4"/>
  <c r="U1403" i="4"/>
  <c r="V1403" i="4"/>
  <c r="W1403" i="4"/>
  <c r="A1404" i="4"/>
  <c r="C1404" i="4" s="1"/>
  <c r="B1404" i="4"/>
  <c r="D1404" i="4"/>
  <c r="E1404" i="4"/>
  <c r="L1404" i="4"/>
  <c r="M1404" i="4"/>
  <c r="N1404" i="4"/>
  <c r="S1404" i="4"/>
  <c r="T1404" i="4"/>
  <c r="U1404" i="4"/>
  <c r="V1404" i="4"/>
  <c r="W1404" i="4"/>
  <c r="A1405" i="4"/>
  <c r="C1405" i="4" s="1"/>
  <c r="B1405" i="4"/>
  <c r="D1405" i="4"/>
  <c r="E1405" i="4"/>
  <c r="L1405" i="4"/>
  <c r="M1405" i="4"/>
  <c r="N1405" i="4"/>
  <c r="S1405" i="4"/>
  <c r="T1405" i="4"/>
  <c r="U1405" i="4"/>
  <c r="V1405" i="4"/>
  <c r="W1405" i="4"/>
  <c r="A1406" i="4"/>
  <c r="C1406" i="4" s="1"/>
  <c r="B1406" i="4"/>
  <c r="D1406" i="4"/>
  <c r="E1406" i="4"/>
  <c r="L1406" i="4"/>
  <c r="M1406" i="4"/>
  <c r="N1406" i="4"/>
  <c r="S1406" i="4"/>
  <c r="T1406" i="4"/>
  <c r="U1406" i="4"/>
  <c r="V1406" i="4"/>
  <c r="W1406" i="4"/>
  <c r="A1407" i="4"/>
  <c r="C1407" i="4" s="1"/>
  <c r="B1407" i="4"/>
  <c r="D1407" i="4"/>
  <c r="E1407" i="4"/>
  <c r="L1407" i="4"/>
  <c r="M1407" i="4"/>
  <c r="N1407" i="4"/>
  <c r="S1407" i="4"/>
  <c r="T1407" i="4"/>
  <c r="U1407" i="4"/>
  <c r="V1407" i="4"/>
  <c r="W1407" i="4"/>
  <c r="A1408" i="4"/>
  <c r="C1408" i="4" s="1"/>
  <c r="B1408" i="4"/>
  <c r="D1408" i="4"/>
  <c r="E1408" i="4"/>
  <c r="F1408" i="4"/>
  <c r="L1408" i="4"/>
  <c r="M1408" i="4"/>
  <c r="N1408" i="4"/>
  <c r="S1408" i="4"/>
  <c r="T1408" i="4"/>
  <c r="U1408" i="4"/>
  <c r="V1408" i="4"/>
  <c r="W1408" i="4"/>
  <c r="A1409" i="4"/>
  <c r="C1409" i="4" s="1"/>
  <c r="B1409" i="4"/>
  <c r="D1409" i="4"/>
  <c r="E1409" i="4"/>
  <c r="L1409" i="4"/>
  <c r="M1409" i="4"/>
  <c r="N1409" i="4"/>
  <c r="S1409" i="4"/>
  <c r="T1409" i="4"/>
  <c r="U1409" i="4"/>
  <c r="V1409" i="4"/>
  <c r="W1409" i="4"/>
  <c r="A1410" i="4"/>
  <c r="C1410" i="4" s="1"/>
  <c r="B1410" i="4"/>
  <c r="D1410" i="4"/>
  <c r="E1410" i="4"/>
  <c r="L1410" i="4"/>
  <c r="M1410" i="4"/>
  <c r="N1410" i="4"/>
  <c r="S1410" i="4"/>
  <c r="T1410" i="4"/>
  <c r="U1410" i="4"/>
  <c r="V1410" i="4"/>
  <c r="W1410" i="4"/>
  <c r="A1411" i="4"/>
  <c r="C1411" i="4" s="1"/>
  <c r="B1411" i="4"/>
  <c r="D1411" i="4"/>
  <c r="E1411" i="4"/>
  <c r="L1411" i="4"/>
  <c r="M1411" i="4"/>
  <c r="N1411" i="4"/>
  <c r="S1411" i="4"/>
  <c r="T1411" i="4"/>
  <c r="U1411" i="4"/>
  <c r="V1411" i="4"/>
  <c r="W1411" i="4"/>
  <c r="A1412" i="4"/>
  <c r="C1412" i="4" s="1"/>
  <c r="B1412" i="4"/>
  <c r="D1412" i="4"/>
  <c r="E1412" i="4"/>
  <c r="L1412" i="4"/>
  <c r="M1412" i="4"/>
  <c r="N1412" i="4"/>
  <c r="S1412" i="4"/>
  <c r="T1412" i="4"/>
  <c r="U1412" i="4"/>
  <c r="V1412" i="4"/>
  <c r="W1412" i="4"/>
  <c r="A1413" i="4"/>
  <c r="C1413" i="4" s="1"/>
  <c r="B1413" i="4"/>
  <c r="D1413" i="4"/>
  <c r="E1413" i="4"/>
  <c r="L1413" i="4"/>
  <c r="M1413" i="4"/>
  <c r="N1413" i="4"/>
  <c r="S1413" i="4"/>
  <c r="T1413" i="4"/>
  <c r="U1413" i="4"/>
  <c r="V1413" i="4"/>
  <c r="W1413" i="4"/>
  <c r="A1414" i="4"/>
  <c r="C1414" i="4" s="1"/>
  <c r="B1414" i="4"/>
  <c r="D1414" i="4"/>
  <c r="E1414" i="4"/>
  <c r="L1414" i="4"/>
  <c r="M1414" i="4"/>
  <c r="N1414" i="4"/>
  <c r="S1414" i="4"/>
  <c r="T1414" i="4"/>
  <c r="U1414" i="4"/>
  <c r="V1414" i="4"/>
  <c r="W1414" i="4"/>
  <c r="A1415" i="4"/>
  <c r="C1415" i="4" s="1"/>
  <c r="B1415" i="4"/>
  <c r="D1415" i="4"/>
  <c r="E1415" i="4"/>
  <c r="L1415" i="4"/>
  <c r="M1415" i="4"/>
  <c r="N1415" i="4"/>
  <c r="S1415" i="4"/>
  <c r="T1415" i="4"/>
  <c r="U1415" i="4"/>
  <c r="V1415" i="4"/>
  <c r="W1415" i="4"/>
  <c r="A1416" i="4"/>
  <c r="C1416" i="4" s="1"/>
  <c r="B1416" i="4"/>
  <c r="D1416" i="4"/>
  <c r="E1416" i="4"/>
  <c r="L1416" i="4"/>
  <c r="M1416" i="4"/>
  <c r="N1416" i="4"/>
  <c r="S1416" i="4"/>
  <c r="T1416" i="4"/>
  <c r="U1416" i="4"/>
  <c r="V1416" i="4"/>
  <c r="W1416" i="4"/>
  <c r="A1417" i="4"/>
  <c r="C1417" i="4" s="1"/>
  <c r="B1417" i="4"/>
  <c r="D1417" i="4"/>
  <c r="E1417" i="4"/>
  <c r="L1417" i="4"/>
  <c r="M1417" i="4"/>
  <c r="N1417" i="4"/>
  <c r="S1417" i="4"/>
  <c r="T1417" i="4"/>
  <c r="U1417" i="4"/>
  <c r="V1417" i="4"/>
  <c r="W1417" i="4"/>
  <c r="A1418" i="4"/>
  <c r="C1418" i="4" s="1"/>
  <c r="B1418" i="4"/>
  <c r="D1418" i="4"/>
  <c r="E1418" i="4"/>
  <c r="L1418" i="4"/>
  <c r="M1418" i="4"/>
  <c r="N1418" i="4"/>
  <c r="S1418" i="4"/>
  <c r="T1418" i="4"/>
  <c r="U1418" i="4"/>
  <c r="V1418" i="4"/>
  <c r="W1418" i="4"/>
  <c r="A1419" i="4"/>
  <c r="C1419" i="4" s="1"/>
  <c r="B1419" i="4"/>
  <c r="D1419" i="4"/>
  <c r="E1419" i="4"/>
  <c r="L1419" i="4"/>
  <c r="M1419" i="4"/>
  <c r="N1419" i="4"/>
  <c r="S1419" i="4"/>
  <c r="T1419" i="4"/>
  <c r="U1419" i="4"/>
  <c r="V1419" i="4"/>
  <c r="W1419" i="4"/>
  <c r="A1420" i="4"/>
  <c r="C1420" i="4" s="1"/>
  <c r="B1420" i="4"/>
  <c r="D1420" i="4"/>
  <c r="E1420" i="4"/>
  <c r="L1420" i="4"/>
  <c r="M1420" i="4"/>
  <c r="N1420" i="4"/>
  <c r="S1420" i="4"/>
  <c r="T1420" i="4"/>
  <c r="U1420" i="4"/>
  <c r="V1420" i="4"/>
  <c r="W1420" i="4"/>
  <c r="A1421" i="4"/>
  <c r="C1421" i="4" s="1"/>
  <c r="B1421" i="4"/>
  <c r="D1421" i="4"/>
  <c r="E1421" i="4"/>
  <c r="L1421" i="4"/>
  <c r="M1421" i="4"/>
  <c r="N1421" i="4"/>
  <c r="S1421" i="4"/>
  <c r="T1421" i="4"/>
  <c r="U1421" i="4"/>
  <c r="V1421" i="4"/>
  <c r="W1421" i="4"/>
  <c r="A1422" i="4"/>
  <c r="C1422" i="4" s="1"/>
  <c r="B1422" i="4"/>
  <c r="D1422" i="4"/>
  <c r="E1422" i="4"/>
  <c r="L1422" i="4"/>
  <c r="M1422" i="4"/>
  <c r="N1422" i="4"/>
  <c r="S1422" i="4"/>
  <c r="T1422" i="4"/>
  <c r="U1422" i="4"/>
  <c r="V1422" i="4"/>
  <c r="W1422" i="4"/>
  <c r="A1423" i="4"/>
  <c r="C1423" i="4" s="1"/>
  <c r="B1423" i="4"/>
  <c r="D1423" i="4"/>
  <c r="E1423" i="4"/>
  <c r="L1423" i="4"/>
  <c r="M1423" i="4"/>
  <c r="N1423" i="4"/>
  <c r="S1423" i="4"/>
  <c r="T1423" i="4"/>
  <c r="U1423" i="4"/>
  <c r="V1423" i="4"/>
  <c r="W1423" i="4"/>
  <c r="A1424" i="4"/>
  <c r="C1424" i="4" s="1"/>
  <c r="B1424" i="4"/>
  <c r="D1424" i="4"/>
  <c r="E1424" i="4"/>
  <c r="F1424" i="4"/>
  <c r="L1424" i="4"/>
  <c r="M1424" i="4"/>
  <c r="N1424" i="4"/>
  <c r="S1424" i="4"/>
  <c r="T1424" i="4"/>
  <c r="U1424" i="4"/>
  <c r="V1424" i="4"/>
  <c r="W1424" i="4"/>
  <c r="A1425" i="4"/>
  <c r="C1425" i="4" s="1"/>
  <c r="B1425" i="4"/>
  <c r="D1425" i="4"/>
  <c r="E1425" i="4"/>
  <c r="L1425" i="4"/>
  <c r="M1425" i="4"/>
  <c r="N1425" i="4"/>
  <c r="S1425" i="4"/>
  <c r="T1425" i="4"/>
  <c r="U1425" i="4"/>
  <c r="V1425" i="4"/>
  <c r="W1425" i="4"/>
  <c r="A1426" i="4"/>
  <c r="C1426" i="4" s="1"/>
  <c r="B1426" i="4"/>
  <c r="D1426" i="4"/>
  <c r="E1426" i="4"/>
  <c r="L1426" i="4"/>
  <c r="M1426" i="4"/>
  <c r="N1426" i="4"/>
  <c r="S1426" i="4"/>
  <c r="T1426" i="4"/>
  <c r="U1426" i="4"/>
  <c r="V1426" i="4"/>
  <c r="W1426" i="4"/>
  <c r="A1427" i="4"/>
  <c r="C1427" i="4" s="1"/>
  <c r="B1427" i="4"/>
  <c r="D1427" i="4"/>
  <c r="E1427" i="4"/>
  <c r="L1427" i="4"/>
  <c r="M1427" i="4"/>
  <c r="N1427" i="4"/>
  <c r="S1427" i="4"/>
  <c r="T1427" i="4"/>
  <c r="U1427" i="4"/>
  <c r="V1427" i="4"/>
  <c r="W1427" i="4"/>
  <c r="A1428" i="4"/>
  <c r="C1428" i="4" s="1"/>
  <c r="B1428" i="4"/>
  <c r="D1428" i="4"/>
  <c r="E1428" i="4"/>
  <c r="L1428" i="4"/>
  <c r="M1428" i="4"/>
  <c r="N1428" i="4"/>
  <c r="S1428" i="4"/>
  <c r="T1428" i="4"/>
  <c r="U1428" i="4"/>
  <c r="V1428" i="4"/>
  <c r="W1428" i="4"/>
  <c r="A1429" i="4"/>
  <c r="C1429" i="4" s="1"/>
  <c r="B1429" i="4"/>
  <c r="D1429" i="4"/>
  <c r="E1429" i="4"/>
  <c r="L1429" i="4"/>
  <c r="M1429" i="4"/>
  <c r="N1429" i="4"/>
  <c r="S1429" i="4"/>
  <c r="T1429" i="4"/>
  <c r="U1429" i="4"/>
  <c r="V1429" i="4"/>
  <c r="W1429" i="4"/>
  <c r="A1430" i="4"/>
  <c r="C1430" i="4" s="1"/>
  <c r="B1430" i="4"/>
  <c r="D1430" i="4"/>
  <c r="E1430" i="4"/>
  <c r="L1430" i="4"/>
  <c r="M1430" i="4"/>
  <c r="N1430" i="4"/>
  <c r="S1430" i="4"/>
  <c r="T1430" i="4"/>
  <c r="U1430" i="4"/>
  <c r="V1430" i="4"/>
  <c r="W1430" i="4"/>
  <c r="A1431" i="4"/>
  <c r="C1431" i="4" s="1"/>
  <c r="B1431" i="4"/>
  <c r="D1431" i="4"/>
  <c r="E1431" i="4"/>
  <c r="L1431" i="4"/>
  <c r="M1431" i="4"/>
  <c r="N1431" i="4"/>
  <c r="S1431" i="4"/>
  <c r="T1431" i="4"/>
  <c r="U1431" i="4"/>
  <c r="V1431" i="4"/>
  <c r="W1431" i="4"/>
  <c r="A1432" i="4"/>
  <c r="C1432" i="4" s="1"/>
  <c r="B1432" i="4"/>
  <c r="D1432" i="4"/>
  <c r="E1432" i="4"/>
  <c r="L1432" i="4"/>
  <c r="M1432" i="4"/>
  <c r="N1432" i="4"/>
  <c r="S1432" i="4"/>
  <c r="T1432" i="4"/>
  <c r="U1432" i="4"/>
  <c r="V1432" i="4"/>
  <c r="W1432" i="4"/>
  <c r="A1433" i="4"/>
  <c r="C1433" i="4" s="1"/>
  <c r="B1433" i="4"/>
  <c r="D1433" i="4"/>
  <c r="E1433" i="4"/>
  <c r="L1433" i="4"/>
  <c r="M1433" i="4"/>
  <c r="N1433" i="4"/>
  <c r="S1433" i="4"/>
  <c r="T1433" i="4"/>
  <c r="U1433" i="4"/>
  <c r="V1433" i="4"/>
  <c r="W1433" i="4"/>
  <c r="A1434" i="4"/>
  <c r="C1434" i="4" s="1"/>
  <c r="B1434" i="4"/>
  <c r="D1434" i="4"/>
  <c r="E1434" i="4"/>
  <c r="L1434" i="4"/>
  <c r="M1434" i="4"/>
  <c r="N1434" i="4"/>
  <c r="S1434" i="4"/>
  <c r="T1434" i="4"/>
  <c r="U1434" i="4"/>
  <c r="V1434" i="4"/>
  <c r="W1434" i="4"/>
  <c r="A1435" i="4"/>
  <c r="C1435" i="4" s="1"/>
  <c r="B1435" i="4"/>
  <c r="D1435" i="4"/>
  <c r="E1435" i="4"/>
  <c r="L1435" i="4"/>
  <c r="M1435" i="4"/>
  <c r="N1435" i="4"/>
  <c r="S1435" i="4"/>
  <c r="T1435" i="4"/>
  <c r="U1435" i="4"/>
  <c r="V1435" i="4"/>
  <c r="W1435" i="4"/>
  <c r="A1436" i="4"/>
  <c r="C1436" i="4" s="1"/>
  <c r="B1436" i="4"/>
  <c r="D1436" i="4"/>
  <c r="E1436" i="4"/>
  <c r="L1436" i="4"/>
  <c r="M1436" i="4"/>
  <c r="N1436" i="4"/>
  <c r="S1436" i="4"/>
  <c r="T1436" i="4"/>
  <c r="U1436" i="4"/>
  <c r="V1436" i="4"/>
  <c r="W1436" i="4"/>
  <c r="A1437" i="4"/>
  <c r="C1437" i="4" s="1"/>
  <c r="B1437" i="4"/>
  <c r="D1437" i="4"/>
  <c r="E1437" i="4"/>
  <c r="L1437" i="4"/>
  <c r="M1437" i="4"/>
  <c r="N1437" i="4"/>
  <c r="S1437" i="4"/>
  <c r="T1437" i="4"/>
  <c r="U1437" i="4"/>
  <c r="V1437" i="4"/>
  <c r="W1437" i="4"/>
  <c r="A1438" i="4"/>
  <c r="C1438" i="4" s="1"/>
  <c r="B1438" i="4"/>
  <c r="D1438" i="4"/>
  <c r="E1438" i="4"/>
  <c r="L1438" i="4"/>
  <c r="M1438" i="4"/>
  <c r="N1438" i="4"/>
  <c r="S1438" i="4"/>
  <c r="T1438" i="4"/>
  <c r="U1438" i="4"/>
  <c r="V1438" i="4"/>
  <c r="W1438" i="4"/>
  <c r="A1439" i="4"/>
  <c r="C1439" i="4" s="1"/>
  <c r="B1439" i="4"/>
  <c r="D1439" i="4"/>
  <c r="E1439" i="4"/>
  <c r="L1439" i="4"/>
  <c r="M1439" i="4"/>
  <c r="N1439" i="4"/>
  <c r="S1439" i="4"/>
  <c r="T1439" i="4"/>
  <c r="U1439" i="4"/>
  <c r="V1439" i="4"/>
  <c r="W1439" i="4"/>
  <c r="A1440" i="4"/>
  <c r="C1440" i="4" s="1"/>
  <c r="B1440" i="4"/>
  <c r="D1440" i="4"/>
  <c r="E1440" i="4"/>
  <c r="F1440" i="4"/>
  <c r="L1440" i="4"/>
  <c r="M1440" i="4"/>
  <c r="N1440" i="4"/>
  <c r="S1440" i="4"/>
  <c r="T1440" i="4"/>
  <c r="U1440" i="4"/>
  <c r="V1440" i="4"/>
  <c r="W1440" i="4"/>
  <c r="A1441" i="4"/>
  <c r="C1441" i="4" s="1"/>
  <c r="B1441" i="4"/>
  <c r="D1441" i="4"/>
  <c r="E1441" i="4"/>
  <c r="L1441" i="4"/>
  <c r="M1441" i="4"/>
  <c r="N1441" i="4"/>
  <c r="S1441" i="4"/>
  <c r="T1441" i="4"/>
  <c r="U1441" i="4"/>
  <c r="V1441" i="4"/>
  <c r="W1441" i="4"/>
  <c r="A1442" i="4"/>
  <c r="C1442" i="4" s="1"/>
  <c r="B1442" i="4"/>
  <c r="D1442" i="4"/>
  <c r="E1442" i="4"/>
  <c r="L1442" i="4"/>
  <c r="M1442" i="4"/>
  <c r="N1442" i="4"/>
  <c r="S1442" i="4"/>
  <c r="T1442" i="4"/>
  <c r="U1442" i="4"/>
  <c r="V1442" i="4"/>
  <c r="W1442" i="4"/>
  <c r="A1443" i="4"/>
  <c r="C1443" i="4" s="1"/>
  <c r="B1443" i="4"/>
  <c r="D1443" i="4"/>
  <c r="E1443" i="4"/>
  <c r="L1443" i="4"/>
  <c r="M1443" i="4"/>
  <c r="N1443" i="4"/>
  <c r="S1443" i="4"/>
  <c r="T1443" i="4"/>
  <c r="U1443" i="4"/>
  <c r="V1443" i="4"/>
  <c r="W1443" i="4"/>
  <c r="A1444" i="4"/>
  <c r="C1444" i="4" s="1"/>
  <c r="B1444" i="4"/>
  <c r="D1444" i="4"/>
  <c r="E1444" i="4"/>
  <c r="L1444" i="4"/>
  <c r="M1444" i="4"/>
  <c r="N1444" i="4"/>
  <c r="S1444" i="4"/>
  <c r="T1444" i="4"/>
  <c r="U1444" i="4"/>
  <c r="V1444" i="4"/>
  <c r="W1444" i="4"/>
  <c r="A1445" i="4"/>
  <c r="C1445" i="4" s="1"/>
  <c r="B1445" i="4"/>
  <c r="D1445" i="4"/>
  <c r="E1445" i="4"/>
  <c r="L1445" i="4"/>
  <c r="M1445" i="4"/>
  <c r="N1445" i="4"/>
  <c r="S1445" i="4"/>
  <c r="T1445" i="4"/>
  <c r="U1445" i="4"/>
  <c r="V1445" i="4"/>
  <c r="W1445" i="4"/>
  <c r="A1446" i="4"/>
  <c r="C1446" i="4" s="1"/>
  <c r="B1446" i="4"/>
  <c r="D1446" i="4"/>
  <c r="E1446" i="4"/>
  <c r="L1446" i="4"/>
  <c r="M1446" i="4"/>
  <c r="N1446" i="4"/>
  <c r="S1446" i="4"/>
  <c r="T1446" i="4"/>
  <c r="U1446" i="4"/>
  <c r="V1446" i="4"/>
  <c r="W1446" i="4"/>
  <c r="A1447" i="4"/>
  <c r="C1447" i="4" s="1"/>
  <c r="B1447" i="4"/>
  <c r="D1447" i="4"/>
  <c r="E1447" i="4"/>
  <c r="L1447" i="4"/>
  <c r="M1447" i="4"/>
  <c r="N1447" i="4"/>
  <c r="S1447" i="4"/>
  <c r="T1447" i="4"/>
  <c r="U1447" i="4"/>
  <c r="V1447" i="4"/>
  <c r="W1447" i="4"/>
  <c r="A1448" i="4"/>
  <c r="C1448" i="4" s="1"/>
  <c r="B1448" i="4"/>
  <c r="D1448" i="4"/>
  <c r="E1448" i="4"/>
  <c r="L1448" i="4"/>
  <c r="M1448" i="4"/>
  <c r="N1448" i="4"/>
  <c r="S1448" i="4"/>
  <c r="T1448" i="4"/>
  <c r="U1448" i="4"/>
  <c r="V1448" i="4"/>
  <c r="W1448" i="4"/>
  <c r="A1449" i="4"/>
  <c r="C1449" i="4" s="1"/>
  <c r="B1449" i="4"/>
  <c r="D1449" i="4"/>
  <c r="E1449" i="4"/>
  <c r="L1449" i="4"/>
  <c r="M1449" i="4"/>
  <c r="N1449" i="4"/>
  <c r="S1449" i="4"/>
  <c r="T1449" i="4"/>
  <c r="U1449" i="4"/>
  <c r="V1449" i="4"/>
  <c r="W1449" i="4"/>
  <c r="A1450" i="4"/>
  <c r="C1450" i="4" s="1"/>
  <c r="B1450" i="4"/>
  <c r="D1450" i="4"/>
  <c r="E1450" i="4"/>
  <c r="L1450" i="4"/>
  <c r="M1450" i="4"/>
  <c r="N1450" i="4"/>
  <c r="S1450" i="4"/>
  <c r="T1450" i="4"/>
  <c r="U1450" i="4"/>
  <c r="V1450" i="4"/>
  <c r="W1450" i="4"/>
  <c r="A1451" i="4"/>
  <c r="C1451" i="4" s="1"/>
  <c r="B1451" i="4"/>
  <c r="D1451" i="4"/>
  <c r="E1451" i="4"/>
  <c r="L1451" i="4"/>
  <c r="M1451" i="4"/>
  <c r="N1451" i="4"/>
  <c r="S1451" i="4"/>
  <c r="T1451" i="4"/>
  <c r="U1451" i="4"/>
  <c r="V1451" i="4"/>
  <c r="W1451" i="4"/>
  <c r="A1452" i="4"/>
  <c r="C1452" i="4" s="1"/>
  <c r="B1452" i="4"/>
  <c r="D1452" i="4"/>
  <c r="E1452" i="4"/>
  <c r="L1452" i="4"/>
  <c r="M1452" i="4"/>
  <c r="N1452" i="4"/>
  <c r="S1452" i="4"/>
  <c r="T1452" i="4"/>
  <c r="U1452" i="4"/>
  <c r="V1452" i="4"/>
  <c r="W1452" i="4"/>
  <c r="A1453" i="4"/>
  <c r="C1453" i="4" s="1"/>
  <c r="B1453" i="4"/>
  <c r="D1453" i="4"/>
  <c r="E1453" i="4"/>
  <c r="L1453" i="4"/>
  <c r="M1453" i="4"/>
  <c r="N1453" i="4"/>
  <c r="S1453" i="4"/>
  <c r="T1453" i="4"/>
  <c r="U1453" i="4"/>
  <c r="V1453" i="4"/>
  <c r="W1453" i="4"/>
  <c r="A1454" i="4"/>
  <c r="C1454" i="4" s="1"/>
  <c r="B1454" i="4"/>
  <c r="D1454" i="4"/>
  <c r="E1454" i="4"/>
  <c r="L1454" i="4"/>
  <c r="M1454" i="4"/>
  <c r="N1454" i="4"/>
  <c r="S1454" i="4"/>
  <c r="T1454" i="4"/>
  <c r="U1454" i="4"/>
  <c r="V1454" i="4"/>
  <c r="W1454" i="4"/>
  <c r="A1455" i="4"/>
  <c r="C1455" i="4" s="1"/>
  <c r="B1455" i="4"/>
  <c r="D1455" i="4"/>
  <c r="E1455" i="4"/>
  <c r="L1455" i="4"/>
  <c r="M1455" i="4"/>
  <c r="N1455" i="4"/>
  <c r="S1455" i="4"/>
  <c r="T1455" i="4"/>
  <c r="U1455" i="4"/>
  <c r="V1455" i="4"/>
  <c r="W1455" i="4"/>
  <c r="A1456" i="4"/>
  <c r="C1456" i="4" s="1"/>
  <c r="B1456" i="4"/>
  <c r="D1456" i="4"/>
  <c r="E1456" i="4"/>
  <c r="F1456" i="4"/>
  <c r="L1456" i="4"/>
  <c r="M1456" i="4"/>
  <c r="N1456" i="4"/>
  <c r="S1456" i="4"/>
  <c r="T1456" i="4"/>
  <c r="U1456" i="4"/>
  <c r="V1456" i="4"/>
  <c r="W1456" i="4"/>
  <c r="A1457" i="4"/>
  <c r="C1457" i="4" s="1"/>
  <c r="B1457" i="4"/>
  <c r="D1457" i="4"/>
  <c r="E1457" i="4"/>
  <c r="L1457" i="4"/>
  <c r="M1457" i="4"/>
  <c r="N1457" i="4"/>
  <c r="S1457" i="4"/>
  <c r="T1457" i="4"/>
  <c r="U1457" i="4"/>
  <c r="V1457" i="4"/>
  <c r="W1457" i="4"/>
  <c r="A1458" i="4"/>
  <c r="C1458" i="4" s="1"/>
  <c r="B1458" i="4"/>
  <c r="D1458" i="4"/>
  <c r="E1458" i="4"/>
  <c r="L1458" i="4"/>
  <c r="M1458" i="4"/>
  <c r="N1458" i="4"/>
  <c r="S1458" i="4"/>
  <c r="T1458" i="4"/>
  <c r="U1458" i="4"/>
  <c r="V1458" i="4"/>
  <c r="W1458" i="4"/>
  <c r="A1459" i="4"/>
  <c r="C1459" i="4" s="1"/>
  <c r="B1459" i="4"/>
  <c r="D1459" i="4"/>
  <c r="E1459" i="4"/>
  <c r="L1459" i="4"/>
  <c r="M1459" i="4"/>
  <c r="N1459" i="4"/>
  <c r="S1459" i="4"/>
  <c r="T1459" i="4"/>
  <c r="U1459" i="4"/>
  <c r="V1459" i="4"/>
  <c r="W1459" i="4"/>
  <c r="A1460" i="4"/>
  <c r="C1460" i="4" s="1"/>
  <c r="B1460" i="4"/>
  <c r="D1460" i="4"/>
  <c r="E1460" i="4"/>
  <c r="L1460" i="4"/>
  <c r="M1460" i="4"/>
  <c r="N1460" i="4"/>
  <c r="S1460" i="4"/>
  <c r="T1460" i="4"/>
  <c r="U1460" i="4"/>
  <c r="V1460" i="4"/>
  <c r="W1460" i="4"/>
  <c r="A1461" i="4"/>
  <c r="C1461" i="4" s="1"/>
  <c r="B1461" i="4"/>
  <c r="D1461" i="4"/>
  <c r="E1461" i="4"/>
  <c r="L1461" i="4"/>
  <c r="M1461" i="4"/>
  <c r="N1461" i="4"/>
  <c r="S1461" i="4"/>
  <c r="T1461" i="4"/>
  <c r="U1461" i="4"/>
  <c r="V1461" i="4"/>
  <c r="W1461" i="4"/>
  <c r="A1462" i="4"/>
  <c r="C1462" i="4" s="1"/>
  <c r="B1462" i="4"/>
  <c r="D1462" i="4"/>
  <c r="E1462" i="4"/>
  <c r="L1462" i="4"/>
  <c r="M1462" i="4"/>
  <c r="N1462" i="4"/>
  <c r="S1462" i="4"/>
  <c r="T1462" i="4"/>
  <c r="U1462" i="4"/>
  <c r="V1462" i="4"/>
  <c r="W1462" i="4"/>
  <c r="A1463" i="4"/>
  <c r="C1463" i="4" s="1"/>
  <c r="B1463" i="4"/>
  <c r="D1463" i="4"/>
  <c r="E1463" i="4"/>
  <c r="L1463" i="4"/>
  <c r="M1463" i="4"/>
  <c r="N1463" i="4"/>
  <c r="S1463" i="4"/>
  <c r="T1463" i="4"/>
  <c r="U1463" i="4"/>
  <c r="V1463" i="4"/>
  <c r="W1463" i="4"/>
  <c r="A1464" i="4"/>
  <c r="C1464" i="4" s="1"/>
  <c r="B1464" i="4"/>
  <c r="D1464" i="4"/>
  <c r="E1464" i="4"/>
  <c r="L1464" i="4"/>
  <c r="M1464" i="4"/>
  <c r="N1464" i="4"/>
  <c r="S1464" i="4"/>
  <c r="T1464" i="4"/>
  <c r="U1464" i="4"/>
  <c r="V1464" i="4"/>
  <c r="W1464" i="4"/>
  <c r="A1465" i="4"/>
  <c r="C1465" i="4" s="1"/>
  <c r="B1465" i="4"/>
  <c r="D1465" i="4"/>
  <c r="E1465" i="4"/>
  <c r="L1465" i="4"/>
  <c r="M1465" i="4"/>
  <c r="N1465" i="4"/>
  <c r="S1465" i="4"/>
  <c r="T1465" i="4"/>
  <c r="U1465" i="4"/>
  <c r="V1465" i="4"/>
  <c r="W1465" i="4"/>
  <c r="A1466" i="4"/>
  <c r="C1466" i="4" s="1"/>
  <c r="B1466" i="4"/>
  <c r="D1466" i="4"/>
  <c r="E1466" i="4"/>
  <c r="L1466" i="4"/>
  <c r="M1466" i="4"/>
  <c r="N1466" i="4"/>
  <c r="S1466" i="4"/>
  <c r="T1466" i="4"/>
  <c r="U1466" i="4"/>
  <c r="V1466" i="4"/>
  <c r="W1466" i="4"/>
  <c r="A1467" i="4"/>
  <c r="C1467" i="4" s="1"/>
  <c r="B1467" i="4"/>
  <c r="D1467" i="4"/>
  <c r="E1467" i="4"/>
  <c r="L1467" i="4"/>
  <c r="M1467" i="4"/>
  <c r="N1467" i="4"/>
  <c r="S1467" i="4"/>
  <c r="T1467" i="4"/>
  <c r="U1467" i="4"/>
  <c r="V1467" i="4"/>
  <c r="W1467" i="4"/>
  <c r="A1468" i="4"/>
  <c r="C1468" i="4" s="1"/>
  <c r="B1468" i="4"/>
  <c r="D1468" i="4"/>
  <c r="E1468" i="4"/>
  <c r="L1468" i="4"/>
  <c r="M1468" i="4"/>
  <c r="N1468" i="4"/>
  <c r="S1468" i="4"/>
  <c r="T1468" i="4"/>
  <c r="U1468" i="4"/>
  <c r="V1468" i="4"/>
  <c r="W1468" i="4"/>
  <c r="A1469" i="4"/>
  <c r="C1469" i="4" s="1"/>
  <c r="B1469" i="4"/>
  <c r="D1469" i="4"/>
  <c r="E1469" i="4"/>
  <c r="L1469" i="4"/>
  <c r="M1469" i="4"/>
  <c r="N1469" i="4"/>
  <c r="S1469" i="4"/>
  <c r="T1469" i="4"/>
  <c r="U1469" i="4"/>
  <c r="V1469" i="4"/>
  <c r="W1469" i="4"/>
  <c r="A1470" i="4"/>
  <c r="C1470" i="4" s="1"/>
  <c r="B1470" i="4"/>
  <c r="D1470" i="4"/>
  <c r="E1470" i="4"/>
  <c r="L1470" i="4"/>
  <c r="M1470" i="4"/>
  <c r="N1470" i="4"/>
  <c r="S1470" i="4"/>
  <c r="T1470" i="4"/>
  <c r="U1470" i="4"/>
  <c r="V1470" i="4"/>
  <c r="W1470" i="4"/>
  <c r="A1471" i="4"/>
  <c r="C1471" i="4" s="1"/>
  <c r="B1471" i="4"/>
  <c r="D1471" i="4"/>
  <c r="E1471" i="4"/>
  <c r="L1471" i="4"/>
  <c r="M1471" i="4"/>
  <c r="N1471" i="4"/>
  <c r="S1471" i="4"/>
  <c r="T1471" i="4"/>
  <c r="U1471" i="4"/>
  <c r="V1471" i="4"/>
  <c r="W1471" i="4"/>
  <c r="A1472" i="4"/>
  <c r="C1472" i="4" s="1"/>
  <c r="B1472" i="4"/>
  <c r="D1472" i="4"/>
  <c r="E1472" i="4"/>
  <c r="F1472" i="4"/>
  <c r="L1472" i="4"/>
  <c r="M1472" i="4"/>
  <c r="N1472" i="4"/>
  <c r="S1472" i="4"/>
  <c r="T1472" i="4"/>
  <c r="U1472" i="4"/>
  <c r="V1472" i="4"/>
  <c r="W1472" i="4"/>
  <c r="A1473" i="4"/>
  <c r="C1473" i="4" s="1"/>
  <c r="B1473" i="4"/>
  <c r="D1473" i="4"/>
  <c r="E1473" i="4"/>
  <c r="L1473" i="4"/>
  <c r="M1473" i="4"/>
  <c r="N1473" i="4"/>
  <c r="S1473" i="4"/>
  <c r="T1473" i="4"/>
  <c r="U1473" i="4"/>
  <c r="V1473" i="4"/>
  <c r="W1473" i="4"/>
  <c r="A1474" i="4"/>
  <c r="C1474" i="4" s="1"/>
  <c r="B1474" i="4"/>
  <c r="D1474" i="4"/>
  <c r="E1474" i="4"/>
  <c r="L1474" i="4"/>
  <c r="M1474" i="4"/>
  <c r="N1474" i="4"/>
  <c r="S1474" i="4"/>
  <c r="T1474" i="4"/>
  <c r="U1474" i="4"/>
  <c r="V1474" i="4"/>
  <c r="W1474" i="4"/>
  <c r="A1475" i="4"/>
  <c r="C1475" i="4" s="1"/>
  <c r="B1475" i="4"/>
  <c r="D1475" i="4"/>
  <c r="E1475" i="4"/>
  <c r="L1475" i="4"/>
  <c r="M1475" i="4"/>
  <c r="N1475" i="4"/>
  <c r="S1475" i="4"/>
  <c r="T1475" i="4"/>
  <c r="U1475" i="4"/>
  <c r="V1475" i="4"/>
  <c r="W1475" i="4"/>
  <c r="A1476" i="4"/>
  <c r="C1476" i="4" s="1"/>
  <c r="B1476" i="4"/>
  <c r="D1476" i="4"/>
  <c r="E1476" i="4"/>
  <c r="L1476" i="4"/>
  <c r="M1476" i="4"/>
  <c r="N1476" i="4"/>
  <c r="S1476" i="4"/>
  <c r="T1476" i="4"/>
  <c r="U1476" i="4"/>
  <c r="V1476" i="4"/>
  <c r="W1476" i="4"/>
  <c r="A1477" i="4"/>
  <c r="C1477" i="4" s="1"/>
  <c r="B1477" i="4"/>
  <c r="D1477" i="4"/>
  <c r="E1477" i="4"/>
  <c r="L1477" i="4"/>
  <c r="M1477" i="4"/>
  <c r="N1477" i="4"/>
  <c r="S1477" i="4"/>
  <c r="T1477" i="4"/>
  <c r="U1477" i="4"/>
  <c r="V1477" i="4"/>
  <c r="W1477" i="4"/>
  <c r="A1478" i="4"/>
  <c r="C1478" i="4" s="1"/>
  <c r="B1478" i="4"/>
  <c r="D1478" i="4"/>
  <c r="E1478" i="4"/>
  <c r="L1478" i="4"/>
  <c r="M1478" i="4"/>
  <c r="N1478" i="4"/>
  <c r="S1478" i="4"/>
  <c r="T1478" i="4"/>
  <c r="U1478" i="4"/>
  <c r="V1478" i="4"/>
  <c r="W1478" i="4"/>
  <c r="A1479" i="4"/>
  <c r="C1479" i="4" s="1"/>
  <c r="B1479" i="4"/>
  <c r="D1479" i="4"/>
  <c r="E1479" i="4"/>
  <c r="L1479" i="4"/>
  <c r="M1479" i="4"/>
  <c r="N1479" i="4"/>
  <c r="S1479" i="4"/>
  <c r="T1479" i="4"/>
  <c r="U1479" i="4"/>
  <c r="V1479" i="4"/>
  <c r="W1479" i="4"/>
  <c r="A1480" i="4"/>
  <c r="C1480" i="4" s="1"/>
  <c r="B1480" i="4"/>
  <c r="D1480" i="4"/>
  <c r="E1480" i="4"/>
  <c r="L1480" i="4"/>
  <c r="M1480" i="4"/>
  <c r="N1480" i="4"/>
  <c r="S1480" i="4"/>
  <c r="T1480" i="4"/>
  <c r="U1480" i="4"/>
  <c r="V1480" i="4"/>
  <c r="W1480" i="4"/>
  <c r="A1481" i="4"/>
  <c r="C1481" i="4" s="1"/>
  <c r="B1481" i="4"/>
  <c r="D1481" i="4"/>
  <c r="E1481" i="4"/>
  <c r="L1481" i="4"/>
  <c r="M1481" i="4"/>
  <c r="N1481" i="4"/>
  <c r="S1481" i="4"/>
  <c r="T1481" i="4"/>
  <c r="U1481" i="4"/>
  <c r="V1481" i="4"/>
  <c r="W1481" i="4"/>
  <c r="A1482" i="4"/>
  <c r="C1482" i="4" s="1"/>
  <c r="B1482" i="4"/>
  <c r="D1482" i="4"/>
  <c r="E1482" i="4"/>
  <c r="L1482" i="4"/>
  <c r="M1482" i="4"/>
  <c r="N1482" i="4"/>
  <c r="S1482" i="4"/>
  <c r="T1482" i="4"/>
  <c r="U1482" i="4"/>
  <c r="V1482" i="4"/>
  <c r="W1482" i="4"/>
  <c r="A1483" i="4"/>
  <c r="C1483" i="4" s="1"/>
  <c r="B1483" i="4"/>
  <c r="D1483" i="4"/>
  <c r="E1483" i="4"/>
  <c r="L1483" i="4"/>
  <c r="M1483" i="4"/>
  <c r="N1483" i="4"/>
  <c r="S1483" i="4"/>
  <c r="T1483" i="4"/>
  <c r="U1483" i="4"/>
  <c r="V1483" i="4"/>
  <c r="W1483" i="4"/>
  <c r="A1484" i="4"/>
  <c r="C1484" i="4" s="1"/>
  <c r="B1484" i="4"/>
  <c r="D1484" i="4"/>
  <c r="E1484" i="4"/>
  <c r="L1484" i="4"/>
  <c r="M1484" i="4"/>
  <c r="N1484" i="4"/>
  <c r="S1484" i="4"/>
  <c r="T1484" i="4"/>
  <c r="U1484" i="4"/>
  <c r="V1484" i="4"/>
  <c r="W1484" i="4"/>
  <c r="A1485" i="4"/>
  <c r="C1485" i="4" s="1"/>
  <c r="B1485" i="4"/>
  <c r="D1485" i="4"/>
  <c r="E1485" i="4"/>
  <c r="L1485" i="4"/>
  <c r="M1485" i="4"/>
  <c r="N1485" i="4"/>
  <c r="S1485" i="4"/>
  <c r="T1485" i="4"/>
  <c r="U1485" i="4"/>
  <c r="V1485" i="4"/>
  <c r="W1485" i="4"/>
  <c r="A1486" i="4"/>
  <c r="C1486" i="4" s="1"/>
  <c r="B1486" i="4"/>
  <c r="D1486" i="4"/>
  <c r="E1486" i="4"/>
  <c r="L1486" i="4"/>
  <c r="M1486" i="4"/>
  <c r="N1486" i="4"/>
  <c r="S1486" i="4"/>
  <c r="T1486" i="4"/>
  <c r="U1486" i="4"/>
  <c r="V1486" i="4"/>
  <c r="W1486" i="4"/>
  <c r="A1487" i="4"/>
  <c r="C1487" i="4" s="1"/>
  <c r="B1487" i="4"/>
  <c r="D1487" i="4"/>
  <c r="E1487" i="4"/>
  <c r="L1487" i="4"/>
  <c r="M1487" i="4"/>
  <c r="N1487" i="4"/>
  <c r="S1487" i="4"/>
  <c r="T1487" i="4"/>
  <c r="U1487" i="4"/>
  <c r="V1487" i="4"/>
  <c r="W1487" i="4"/>
  <c r="A1488" i="4"/>
  <c r="C1488" i="4" s="1"/>
  <c r="B1488" i="4"/>
  <c r="D1488" i="4"/>
  <c r="E1488" i="4"/>
  <c r="L1488" i="4"/>
  <c r="M1488" i="4"/>
  <c r="N1488" i="4"/>
  <c r="S1488" i="4"/>
  <c r="T1488" i="4"/>
  <c r="U1488" i="4"/>
  <c r="V1488" i="4"/>
  <c r="W1488" i="4"/>
  <c r="A1489" i="4"/>
  <c r="C1489" i="4" s="1"/>
  <c r="B1489" i="4"/>
  <c r="D1489" i="4"/>
  <c r="E1489" i="4"/>
  <c r="L1489" i="4"/>
  <c r="M1489" i="4"/>
  <c r="N1489" i="4"/>
  <c r="S1489" i="4"/>
  <c r="T1489" i="4"/>
  <c r="U1489" i="4"/>
  <c r="V1489" i="4"/>
  <c r="W1489" i="4"/>
  <c r="A1490" i="4"/>
  <c r="C1490" i="4" s="1"/>
  <c r="B1490" i="4"/>
  <c r="D1490" i="4"/>
  <c r="E1490" i="4"/>
  <c r="L1490" i="4"/>
  <c r="M1490" i="4"/>
  <c r="N1490" i="4"/>
  <c r="S1490" i="4"/>
  <c r="T1490" i="4"/>
  <c r="U1490" i="4"/>
  <c r="V1490" i="4"/>
  <c r="W1490" i="4"/>
  <c r="A1491" i="4"/>
  <c r="C1491" i="4" s="1"/>
  <c r="B1491" i="4"/>
  <c r="D1491" i="4"/>
  <c r="E1491" i="4"/>
  <c r="L1491" i="4"/>
  <c r="M1491" i="4"/>
  <c r="N1491" i="4"/>
  <c r="S1491" i="4"/>
  <c r="T1491" i="4"/>
  <c r="U1491" i="4"/>
  <c r="V1491" i="4"/>
  <c r="W1491" i="4"/>
  <c r="A1492" i="4"/>
  <c r="C1492" i="4" s="1"/>
  <c r="B1492" i="4"/>
  <c r="D1492" i="4"/>
  <c r="E1492" i="4"/>
  <c r="L1492" i="4"/>
  <c r="M1492" i="4"/>
  <c r="N1492" i="4"/>
  <c r="S1492" i="4"/>
  <c r="T1492" i="4"/>
  <c r="U1492" i="4"/>
  <c r="V1492" i="4"/>
  <c r="W1492" i="4"/>
  <c r="A1493" i="4"/>
  <c r="C1493" i="4" s="1"/>
  <c r="B1493" i="4"/>
  <c r="D1493" i="4"/>
  <c r="E1493" i="4"/>
  <c r="L1493" i="4"/>
  <c r="M1493" i="4"/>
  <c r="N1493" i="4"/>
  <c r="S1493" i="4"/>
  <c r="T1493" i="4"/>
  <c r="U1493" i="4"/>
  <c r="V1493" i="4"/>
  <c r="W1493" i="4"/>
  <c r="A1494" i="4"/>
  <c r="C1494" i="4" s="1"/>
  <c r="B1494" i="4"/>
  <c r="D1494" i="4"/>
  <c r="E1494" i="4"/>
  <c r="L1494" i="4"/>
  <c r="M1494" i="4"/>
  <c r="N1494" i="4"/>
  <c r="S1494" i="4"/>
  <c r="T1494" i="4"/>
  <c r="U1494" i="4"/>
  <c r="V1494" i="4"/>
  <c r="W1494" i="4"/>
  <c r="A1495" i="4"/>
  <c r="C1495" i="4" s="1"/>
  <c r="B1495" i="4"/>
  <c r="D1495" i="4"/>
  <c r="E1495" i="4"/>
  <c r="L1495" i="4"/>
  <c r="M1495" i="4"/>
  <c r="N1495" i="4"/>
  <c r="S1495" i="4"/>
  <c r="T1495" i="4"/>
  <c r="U1495" i="4"/>
  <c r="V1495" i="4"/>
  <c r="W1495" i="4"/>
  <c r="A1496" i="4"/>
  <c r="C1496" i="4" s="1"/>
  <c r="B1496" i="4"/>
  <c r="D1496" i="4"/>
  <c r="E1496" i="4"/>
  <c r="L1496" i="4"/>
  <c r="M1496" i="4"/>
  <c r="N1496" i="4"/>
  <c r="S1496" i="4"/>
  <c r="T1496" i="4"/>
  <c r="U1496" i="4"/>
  <c r="V1496" i="4"/>
  <c r="W1496" i="4"/>
  <c r="A1497" i="4"/>
  <c r="C1497" i="4" s="1"/>
  <c r="B1497" i="4"/>
  <c r="D1497" i="4"/>
  <c r="E1497" i="4"/>
  <c r="L1497" i="4"/>
  <c r="M1497" i="4"/>
  <c r="N1497" i="4"/>
  <c r="S1497" i="4"/>
  <c r="T1497" i="4"/>
  <c r="U1497" i="4"/>
  <c r="V1497" i="4"/>
  <c r="W1497" i="4"/>
  <c r="A1498" i="4"/>
  <c r="C1498" i="4" s="1"/>
  <c r="B1498" i="4"/>
  <c r="D1498" i="4"/>
  <c r="E1498" i="4"/>
  <c r="L1498" i="4"/>
  <c r="M1498" i="4"/>
  <c r="N1498" i="4"/>
  <c r="S1498" i="4"/>
  <c r="T1498" i="4"/>
  <c r="U1498" i="4"/>
  <c r="V1498" i="4"/>
  <c r="W1498" i="4"/>
  <c r="A1499" i="4"/>
  <c r="C1499" i="4" s="1"/>
  <c r="B1499" i="4"/>
  <c r="D1499" i="4"/>
  <c r="E1499" i="4"/>
  <c r="L1499" i="4"/>
  <c r="M1499" i="4"/>
  <c r="N1499" i="4"/>
  <c r="S1499" i="4"/>
  <c r="T1499" i="4"/>
  <c r="U1499" i="4"/>
  <c r="V1499" i="4"/>
  <c r="W1499" i="4"/>
  <c r="A1500" i="4"/>
  <c r="C1500" i="4" s="1"/>
  <c r="B1500" i="4"/>
  <c r="D1500" i="4"/>
  <c r="E1500" i="4"/>
  <c r="L1500" i="4"/>
  <c r="M1500" i="4"/>
  <c r="N1500" i="4"/>
  <c r="S1500" i="4"/>
  <c r="T1500" i="4"/>
  <c r="U1500" i="4"/>
  <c r="V1500" i="4"/>
  <c r="W1500" i="4"/>
  <c r="A1501" i="4"/>
  <c r="C1501" i="4" s="1"/>
  <c r="B1501" i="4"/>
  <c r="D1501" i="4"/>
  <c r="E1501" i="4"/>
  <c r="L1501" i="4"/>
  <c r="M1501" i="4"/>
  <c r="N1501" i="4"/>
  <c r="S1501" i="4"/>
  <c r="T1501" i="4"/>
  <c r="U1501" i="4"/>
  <c r="V1501" i="4"/>
  <c r="W1501" i="4"/>
  <c r="A1502" i="4"/>
  <c r="C1502" i="4" s="1"/>
  <c r="B1502" i="4"/>
  <c r="D1502" i="4"/>
  <c r="E1502" i="4"/>
  <c r="L1502" i="4"/>
  <c r="M1502" i="4"/>
  <c r="N1502" i="4"/>
  <c r="S1502" i="4"/>
  <c r="T1502" i="4"/>
  <c r="U1502" i="4"/>
  <c r="V1502" i="4"/>
  <c r="W1502" i="4"/>
  <c r="A1503" i="4"/>
  <c r="C1503" i="4" s="1"/>
  <c r="B1503" i="4"/>
  <c r="D1503" i="4"/>
  <c r="E1503" i="4"/>
  <c r="L1503" i="4"/>
  <c r="M1503" i="4"/>
  <c r="N1503" i="4"/>
  <c r="S1503" i="4"/>
  <c r="T1503" i="4"/>
  <c r="U1503" i="4"/>
  <c r="V1503" i="4"/>
  <c r="W1503" i="4"/>
  <c r="A1504" i="4"/>
  <c r="C1504" i="4" s="1"/>
  <c r="B1504" i="4"/>
  <c r="D1504" i="4"/>
  <c r="E1504" i="4"/>
  <c r="L1504" i="4"/>
  <c r="M1504" i="4"/>
  <c r="N1504" i="4"/>
  <c r="S1504" i="4"/>
  <c r="T1504" i="4"/>
  <c r="U1504" i="4"/>
  <c r="V1504" i="4"/>
  <c r="W1504" i="4"/>
  <c r="A1505" i="4"/>
  <c r="C1505" i="4" s="1"/>
  <c r="B1505" i="4"/>
  <c r="D1505" i="4"/>
  <c r="E1505" i="4"/>
  <c r="L1505" i="4"/>
  <c r="M1505" i="4"/>
  <c r="N1505" i="4"/>
  <c r="S1505" i="4"/>
  <c r="T1505" i="4"/>
  <c r="U1505" i="4"/>
  <c r="V1505" i="4"/>
  <c r="W1505" i="4"/>
  <c r="A1506" i="4"/>
  <c r="C1506" i="4" s="1"/>
  <c r="B1506" i="4"/>
  <c r="D1506" i="4"/>
  <c r="E1506" i="4"/>
  <c r="L1506" i="4"/>
  <c r="M1506" i="4"/>
  <c r="N1506" i="4"/>
  <c r="S1506" i="4"/>
  <c r="T1506" i="4"/>
  <c r="U1506" i="4"/>
  <c r="V1506" i="4"/>
  <c r="W1506" i="4"/>
  <c r="A1507" i="4"/>
  <c r="C1507" i="4" s="1"/>
  <c r="B1507" i="4"/>
  <c r="D1507" i="4"/>
  <c r="E1507" i="4"/>
  <c r="L1507" i="4"/>
  <c r="M1507" i="4"/>
  <c r="N1507" i="4"/>
  <c r="S1507" i="4"/>
  <c r="T1507" i="4"/>
  <c r="U1507" i="4"/>
  <c r="V1507" i="4"/>
  <c r="W1507" i="4"/>
  <c r="A1508" i="4"/>
  <c r="C1508" i="4" s="1"/>
  <c r="B1508" i="4"/>
  <c r="D1508" i="4"/>
  <c r="E1508" i="4"/>
  <c r="L1508" i="4"/>
  <c r="M1508" i="4"/>
  <c r="N1508" i="4"/>
  <c r="S1508" i="4"/>
  <c r="T1508" i="4"/>
  <c r="U1508" i="4"/>
  <c r="V1508" i="4"/>
  <c r="W1508" i="4"/>
  <c r="A1509" i="4"/>
  <c r="C1509" i="4" s="1"/>
  <c r="B1509" i="4"/>
  <c r="D1509" i="4"/>
  <c r="E1509" i="4"/>
  <c r="L1509" i="4"/>
  <c r="M1509" i="4"/>
  <c r="N1509" i="4"/>
  <c r="S1509" i="4"/>
  <c r="T1509" i="4"/>
  <c r="U1509" i="4"/>
  <c r="V1509" i="4"/>
  <c r="W1509" i="4"/>
  <c r="A1510" i="4"/>
  <c r="C1510" i="4" s="1"/>
  <c r="B1510" i="4"/>
  <c r="D1510" i="4"/>
  <c r="E1510" i="4"/>
  <c r="L1510" i="4"/>
  <c r="M1510" i="4"/>
  <c r="N1510" i="4"/>
  <c r="S1510" i="4"/>
  <c r="T1510" i="4"/>
  <c r="U1510" i="4"/>
  <c r="V1510" i="4"/>
  <c r="W1510" i="4"/>
  <c r="A1511" i="4"/>
  <c r="C1511" i="4" s="1"/>
  <c r="B1511" i="4"/>
  <c r="D1511" i="4"/>
  <c r="E1511" i="4"/>
  <c r="L1511" i="4"/>
  <c r="M1511" i="4"/>
  <c r="N1511" i="4"/>
  <c r="S1511" i="4"/>
  <c r="T1511" i="4"/>
  <c r="U1511" i="4"/>
  <c r="V1511" i="4"/>
  <c r="W1511" i="4"/>
  <c r="A1512" i="4"/>
  <c r="C1512" i="4" s="1"/>
  <c r="B1512" i="4"/>
  <c r="D1512" i="4"/>
  <c r="E1512" i="4"/>
  <c r="L1512" i="4"/>
  <c r="M1512" i="4"/>
  <c r="N1512" i="4"/>
  <c r="S1512" i="4"/>
  <c r="T1512" i="4"/>
  <c r="U1512" i="4"/>
  <c r="V1512" i="4"/>
  <c r="W1512" i="4"/>
  <c r="A1513" i="4"/>
  <c r="C1513" i="4" s="1"/>
  <c r="B1513" i="4"/>
  <c r="D1513" i="4"/>
  <c r="E1513" i="4"/>
  <c r="L1513" i="4"/>
  <c r="M1513" i="4"/>
  <c r="N1513" i="4"/>
  <c r="S1513" i="4"/>
  <c r="T1513" i="4"/>
  <c r="U1513" i="4"/>
  <c r="V1513" i="4"/>
  <c r="W1513" i="4"/>
  <c r="A1514" i="4"/>
  <c r="C1514" i="4" s="1"/>
  <c r="B1514" i="4"/>
  <c r="D1514" i="4"/>
  <c r="E1514" i="4"/>
  <c r="L1514" i="4"/>
  <c r="M1514" i="4"/>
  <c r="N1514" i="4"/>
  <c r="S1514" i="4"/>
  <c r="T1514" i="4"/>
  <c r="U1514" i="4"/>
  <c r="V1514" i="4"/>
  <c r="W1514" i="4"/>
  <c r="A1515" i="4"/>
  <c r="C1515" i="4" s="1"/>
  <c r="B1515" i="4"/>
  <c r="D1515" i="4"/>
  <c r="E1515" i="4"/>
  <c r="L1515" i="4"/>
  <c r="M1515" i="4"/>
  <c r="N1515" i="4"/>
  <c r="S1515" i="4"/>
  <c r="T1515" i="4"/>
  <c r="U1515" i="4"/>
  <c r="V1515" i="4"/>
  <c r="W1515" i="4"/>
  <c r="A1516" i="4"/>
  <c r="C1516" i="4" s="1"/>
  <c r="B1516" i="4"/>
  <c r="D1516" i="4"/>
  <c r="E1516" i="4"/>
  <c r="L1516" i="4"/>
  <c r="M1516" i="4"/>
  <c r="N1516" i="4"/>
  <c r="S1516" i="4"/>
  <c r="T1516" i="4"/>
  <c r="U1516" i="4"/>
  <c r="V1516" i="4"/>
  <c r="W1516" i="4"/>
  <c r="A1517" i="4"/>
  <c r="C1517" i="4" s="1"/>
  <c r="B1517" i="4"/>
  <c r="D1517" i="4"/>
  <c r="E1517" i="4"/>
  <c r="L1517" i="4"/>
  <c r="M1517" i="4"/>
  <c r="N1517" i="4"/>
  <c r="S1517" i="4"/>
  <c r="T1517" i="4"/>
  <c r="U1517" i="4"/>
  <c r="V1517" i="4"/>
  <c r="W1517" i="4"/>
  <c r="A1518" i="4"/>
  <c r="C1518" i="4" s="1"/>
  <c r="B1518" i="4"/>
  <c r="D1518" i="4"/>
  <c r="E1518" i="4"/>
  <c r="L1518" i="4"/>
  <c r="M1518" i="4"/>
  <c r="N1518" i="4"/>
  <c r="S1518" i="4"/>
  <c r="T1518" i="4"/>
  <c r="U1518" i="4"/>
  <c r="V1518" i="4"/>
  <c r="W1518" i="4"/>
  <c r="A1519" i="4"/>
  <c r="C1519" i="4" s="1"/>
  <c r="B1519" i="4"/>
  <c r="D1519" i="4"/>
  <c r="E1519" i="4"/>
  <c r="L1519" i="4"/>
  <c r="M1519" i="4"/>
  <c r="N1519" i="4"/>
  <c r="S1519" i="4"/>
  <c r="T1519" i="4"/>
  <c r="U1519" i="4"/>
  <c r="V1519" i="4"/>
  <c r="W1519" i="4"/>
  <c r="A1520" i="4"/>
  <c r="C1520" i="4" s="1"/>
  <c r="B1520" i="4"/>
  <c r="D1520" i="4"/>
  <c r="E1520" i="4"/>
  <c r="L1520" i="4"/>
  <c r="M1520" i="4"/>
  <c r="N1520" i="4"/>
  <c r="S1520" i="4"/>
  <c r="T1520" i="4"/>
  <c r="U1520" i="4"/>
  <c r="V1520" i="4"/>
  <c r="W1520" i="4"/>
  <c r="A1521" i="4"/>
  <c r="C1521" i="4" s="1"/>
  <c r="B1521" i="4"/>
  <c r="D1521" i="4"/>
  <c r="E1521" i="4"/>
  <c r="L1521" i="4"/>
  <c r="M1521" i="4"/>
  <c r="N1521" i="4"/>
  <c r="S1521" i="4"/>
  <c r="T1521" i="4"/>
  <c r="U1521" i="4"/>
  <c r="V1521" i="4"/>
  <c r="W1521" i="4"/>
  <c r="A1522" i="4"/>
  <c r="C1522" i="4" s="1"/>
  <c r="B1522" i="4"/>
  <c r="D1522" i="4"/>
  <c r="E1522" i="4"/>
  <c r="L1522" i="4"/>
  <c r="M1522" i="4"/>
  <c r="N1522" i="4"/>
  <c r="S1522" i="4"/>
  <c r="T1522" i="4"/>
  <c r="U1522" i="4"/>
  <c r="V1522" i="4"/>
  <c r="W1522" i="4"/>
  <c r="A1523" i="4"/>
  <c r="C1523" i="4" s="1"/>
  <c r="B1523" i="4"/>
  <c r="D1523" i="4"/>
  <c r="E1523" i="4"/>
  <c r="L1523" i="4"/>
  <c r="M1523" i="4"/>
  <c r="N1523" i="4"/>
  <c r="S1523" i="4"/>
  <c r="T1523" i="4"/>
  <c r="U1523" i="4"/>
  <c r="V1523" i="4"/>
  <c r="W1523" i="4"/>
  <c r="A1524" i="4"/>
  <c r="C1524" i="4" s="1"/>
  <c r="B1524" i="4"/>
  <c r="D1524" i="4"/>
  <c r="E1524" i="4"/>
  <c r="F1524" i="4"/>
  <c r="L1524" i="4"/>
  <c r="M1524" i="4"/>
  <c r="N1524" i="4"/>
  <c r="S1524" i="4"/>
  <c r="T1524" i="4"/>
  <c r="U1524" i="4"/>
  <c r="V1524" i="4"/>
  <c r="W1524" i="4"/>
  <c r="A1525" i="4"/>
  <c r="C1525" i="4" s="1"/>
  <c r="B1525" i="4"/>
  <c r="D1525" i="4"/>
  <c r="E1525" i="4"/>
  <c r="L1525" i="4"/>
  <c r="M1525" i="4"/>
  <c r="N1525" i="4"/>
  <c r="S1525" i="4"/>
  <c r="T1525" i="4"/>
  <c r="U1525" i="4"/>
  <c r="V1525" i="4"/>
  <c r="W1525" i="4"/>
  <c r="A1526" i="4"/>
  <c r="C1526" i="4" s="1"/>
  <c r="B1526" i="4"/>
  <c r="D1526" i="4"/>
  <c r="E1526" i="4"/>
  <c r="L1526" i="4"/>
  <c r="M1526" i="4"/>
  <c r="N1526" i="4"/>
  <c r="S1526" i="4"/>
  <c r="T1526" i="4"/>
  <c r="U1526" i="4"/>
  <c r="V1526" i="4"/>
  <c r="W1526" i="4"/>
  <c r="A1527" i="4"/>
  <c r="C1527" i="4" s="1"/>
  <c r="B1527" i="4"/>
  <c r="D1527" i="4"/>
  <c r="E1527" i="4"/>
  <c r="L1527" i="4"/>
  <c r="M1527" i="4"/>
  <c r="N1527" i="4"/>
  <c r="S1527" i="4"/>
  <c r="T1527" i="4"/>
  <c r="U1527" i="4"/>
  <c r="V1527" i="4"/>
  <c r="W1527" i="4"/>
  <c r="A1528" i="4"/>
  <c r="C1528" i="4" s="1"/>
  <c r="B1528" i="4"/>
  <c r="D1528" i="4"/>
  <c r="E1528" i="4"/>
  <c r="L1528" i="4"/>
  <c r="M1528" i="4"/>
  <c r="N1528" i="4"/>
  <c r="S1528" i="4"/>
  <c r="T1528" i="4"/>
  <c r="U1528" i="4"/>
  <c r="V1528" i="4"/>
  <c r="W1528" i="4"/>
  <c r="A1529" i="4"/>
  <c r="C1529" i="4" s="1"/>
  <c r="B1529" i="4"/>
  <c r="D1529" i="4"/>
  <c r="E1529" i="4"/>
  <c r="L1529" i="4"/>
  <c r="M1529" i="4"/>
  <c r="N1529" i="4"/>
  <c r="S1529" i="4"/>
  <c r="T1529" i="4"/>
  <c r="U1529" i="4"/>
  <c r="V1529" i="4"/>
  <c r="W1529" i="4"/>
  <c r="A1530" i="4"/>
  <c r="C1530" i="4" s="1"/>
  <c r="B1530" i="4"/>
  <c r="D1530" i="4"/>
  <c r="E1530" i="4"/>
  <c r="L1530" i="4"/>
  <c r="M1530" i="4"/>
  <c r="N1530" i="4"/>
  <c r="S1530" i="4"/>
  <c r="T1530" i="4"/>
  <c r="U1530" i="4"/>
  <c r="V1530" i="4"/>
  <c r="W1530" i="4"/>
  <c r="A1531" i="4"/>
  <c r="C1531" i="4" s="1"/>
  <c r="B1531" i="4"/>
  <c r="D1531" i="4"/>
  <c r="E1531" i="4"/>
  <c r="L1531" i="4"/>
  <c r="M1531" i="4"/>
  <c r="N1531" i="4"/>
  <c r="S1531" i="4"/>
  <c r="T1531" i="4"/>
  <c r="U1531" i="4"/>
  <c r="V1531" i="4"/>
  <c r="W1531" i="4"/>
  <c r="A1532" i="4"/>
  <c r="C1532" i="4" s="1"/>
  <c r="B1532" i="4"/>
  <c r="D1532" i="4"/>
  <c r="E1532" i="4"/>
  <c r="L1532" i="4"/>
  <c r="M1532" i="4"/>
  <c r="N1532" i="4"/>
  <c r="S1532" i="4"/>
  <c r="T1532" i="4"/>
  <c r="U1532" i="4"/>
  <c r="V1532" i="4"/>
  <c r="W1532" i="4"/>
  <c r="A1533" i="4"/>
  <c r="C1533" i="4" s="1"/>
  <c r="B1533" i="4"/>
  <c r="D1533" i="4"/>
  <c r="E1533" i="4"/>
  <c r="L1533" i="4"/>
  <c r="M1533" i="4"/>
  <c r="N1533" i="4"/>
  <c r="S1533" i="4"/>
  <c r="T1533" i="4"/>
  <c r="U1533" i="4"/>
  <c r="V1533" i="4"/>
  <c r="W1533" i="4"/>
  <c r="A1534" i="4"/>
  <c r="C1534" i="4" s="1"/>
  <c r="B1534" i="4"/>
  <c r="D1534" i="4"/>
  <c r="E1534" i="4"/>
  <c r="L1534" i="4"/>
  <c r="M1534" i="4"/>
  <c r="N1534" i="4"/>
  <c r="S1534" i="4"/>
  <c r="T1534" i="4"/>
  <c r="U1534" i="4"/>
  <c r="V1534" i="4"/>
  <c r="W1534" i="4"/>
  <c r="A1535" i="4"/>
  <c r="C1535" i="4" s="1"/>
  <c r="B1535" i="4"/>
  <c r="D1535" i="4"/>
  <c r="E1535" i="4"/>
  <c r="L1535" i="4"/>
  <c r="M1535" i="4"/>
  <c r="N1535" i="4"/>
  <c r="S1535" i="4"/>
  <c r="T1535" i="4"/>
  <c r="U1535" i="4"/>
  <c r="V1535" i="4"/>
  <c r="W1535" i="4"/>
  <c r="A1536" i="4"/>
  <c r="C1536" i="4" s="1"/>
  <c r="B1536" i="4"/>
  <c r="D1536" i="4"/>
  <c r="E1536" i="4"/>
  <c r="L1536" i="4"/>
  <c r="M1536" i="4"/>
  <c r="N1536" i="4"/>
  <c r="S1536" i="4"/>
  <c r="T1536" i="4"/>
  <c r="U1536" i="4"/>
  <c r="V1536" i="4"/>
  <c r="W1536" i="4"/>
  <c r="A1537" i="4"/>
  <c r="C1537" i="4" s="1"/>
  <c r="B1537" i="4"/>
  <c r="D1537" i="4"/>
  <c r="E1537" i="4"/>
  <c r="L1537" i="4"/>
  <c r="M1537" i="4"/>
  <c r="N1537" i="4"/>
  <c r="S1537" i="4"/>
  <c r="T1537" i="4"/>
  <c r="U1537" i="4"/>
  <c r="V1537" i="4"/>
  <c r="W1537" i="4"/>
  <c r="A1538" i="4"/>
  <c r="C1538" i="4" s="1"/>
  <c r="B1538" i="4"/>
  <c r="D1538" i="4"/>
  <c r="E1538" i="4"/>
  <c r="L1538" i="4"/>
  <c r="M1538" i="4"/>
  <c r="N1538" i="4"/>
  <c r="S1538" i="4"/>
  <c r="T1538" i="4"/>
  <c r="U1538" i="4"/>
  <c r="V1538" i="4"/>
  <c r="W1538" i="4"/>
  <c r="A1539" i="4"/>
  <c r="C1539" i="4" s="1"/>
  <c r="B1539" i="4"/>
  <c r="D1539" i="4"/>
  <c r="E1539" i="4"/>
  <c r="L1539" i="4"/>
  <c r="M1539" i="4"/>
  <c r="N1539" i="4"/>
  <c r="S1539" i="4"/>
  <c r="T1539" i="4"/>
  <c r="U1539" i="4"/>
  <c r="V1539" i="4"/>
  <c r="W1539" i="4"/>
  <c r="A1540" i="4"/>
  <c r="C1540" i="4" s="1"/>
  <c r="B1540" i="4"/>
  <c r="D1540" i="4"/>
  <c r="E1540" i="4"/>
  <c r="F1540" i="4"/>
  <c r="L1540" i="4"/>
  <c r="M1540" i="4"/>
  <c r="N1540" i="4"/>
  <c r="S1540" i="4"/>
  <c r="T1540" i="4"/>
  <c r="U1540" i="4"/>
  <c r="V1540" i="4"/>
  <c r="W1540" i="4"/>
  <c r="A1541" i="4"/>
  <c r="C1541" i="4" s="1"/>
  <c r="B1541" i="4"/>
  <c r="D1541" i="4"/>
  <c r="E1541" i="4"/>
  <c r="L1541" i="4"/>
  <c r="M1541" i="4"/>
  <c r="N1541" i="4"/>
  <c r="S1541" i="4"/>
  <c r="T1541" i="4"/>
  <c r="U1541" i="4"/>
  <c r="V1541" i="4"/>
  <c r="W1541" i="4"/>
  <c r="A1542" i="4"/>
  <c r="C1542" i="4" s="1"/>
  <c r="B1542" i="4"/>
  <c r="D1542" i="4"/>
  <c r="E1542" i="4"/>
  <c r="L1542" i="4"/>
  <c r="M1542" i="4"/>
  <c r="N1542" i="4"/>
  <c r="S1542" i="4"/>
  <c r="T1542" i="4"/>
  <c r="U1542" i="4"/>
  <c r="V1542" i="4"/>
  <c r="W1542" i="4"/>
  <c r="A1543" i="4"/>
  <c r="C1543" i="4" s="1"/>
  <c r="B1543" i="4"/>
  <c r="D1543" i="4"/>
  <c r="E1543" i="4"/>
  <c r="L1543" i="4"/>
  <c r="M1543" i="4"/>
  <c r="N1543" i="4"/>
  <c r="S1543" i="4"/>
  <c r="T1543" i="4"/>
  <c r="U1543" i="4"/>
  <c r="V1543" i="4"/>
  <c r="W1543" i="4"/>
  <c r="A1544" i="4"/>
  <c r="C1544" i="4" s="1"/>
  <c r="B1544" i="4"/>
  <c r="D1544" i="4"/>
  <c r="E1544" i="4"/>
  <c r="L1544" i="4"/>
  <c r="M1544" i="4"/>
  <c r="N1544" i="4"/>
  <c r="S1544" i="4"/>
  <c r="T1544" i="4"/>
  <c r="U1544" i="4"/>
  <c r="V1544" i="4"/>
  <c r="W1544" i="4"/>
  <c r="A1545" i="4"/>
  <c r="C1545" i="4" s="1"/>
  <c r="B1545" i="4"/>
  <c r="D1545" i="4"/>
  <c r="E1545" i="4"/>
  <c r="L1545" i="4"/>
  <c r="M1545" i="4"/>
  <c r="N1545" i="4"/>
  <c r="S1545" i="4"/>
  <c r="T1545" i="4"/>
  <c r="U1545" i="4"/>
  <c r="V1545" i="4"/>
  <c r="W1545" i="4"/>
  <c r="A1546" i="4"/>
  <c r="C1546" i="4" s="1"/>
  <c r="B1546" i="4"/>
  <c r="D1546" i="4"/>
  <c r="E1546" i="4"/>
  <c r="L1546" i="4"/>
  <c r="M1546" i="4"/>
  <c r="N1546" i="4"/>
  <c r="S1546" i="4"/>
  <c r="T1546" i="4"/>
  <c r="U1546" i="4"/>
  <c r="V1546" i="4"/>
  <c r="W1546" i="4"/>
  <c r="A1547" i="4"/>
  <c r="C1547" i="4" s="1"/>
  <c r="B1547" i="4"/>
  <c r="D1547" i="4"/>
  <c r="E1547" i="4"/>
  <c r="L1547" i="4"/>
  <c r="M1547" i="4"/>
  <c r="N1547" i="4"/>
  <c r="S1547" i="4"/>
  <c r="T1547" i="4"/>
  <c r="U1547" i="4"/>
  <c r="V1547" i="4"/>
  <c r="W1547" i="4"/>
  <c r="A1548" i="4"/>
  <c r="C1548" i="4" s="1"/>
  <c r="B1548" i="4"/>
  <c r="D1548" i="4"/>
  <c r="E1548" i="4"/>
  <c r="L1548" i="4"/>
  <c r="M1548" i="4"/>
  <c r="N1548" i="4"/>
  <c r="S1548" i="4"/>
  <c r="T1548" i="4"/>
  <c r="U1548" i="4"/>
  <c r="V1548" i="4"/>
  <c r="W1548" i="4"/>
  <c r="A1549" i="4"/>
  <c r="C1549" i="4" s="1"/>
  <c r="B1549" i="4"/>
  <c r="D1549" i="4"/>
  <c r="E1549" i="4"/>
  <c r="L1549" i="4"/>
  <c r="M1549" i="4"/>
  <c r="N1549" i="4"/>
  <c r="S1549" i="4"/>
  <c r="T1549" i="4"/>
  <c r="U1549" i="4"/>
  <c r="V1549" i="4"/>
  <c r="W1549" i="4"/>
  <c r="A1550" i="4"/>
  <c r="C1550" i="4" s="1"/>
  <c r="B1550" i="4"/>
  <c r="D1550" i="4"/>
  <c r="E1550" i="4"/>
  <c r="L1550" i="4"/>
  <c r="M1550" i="4"/>
  <c r="N1550" i="4"/>
  <c r="S1550" i="4"/>
  <c r="T1550" i="4"/>
  <c r="U1550" i="4"/>
  <c r="V1550" i="4"/>
  <c r="W1550" i="4"/>
  <c r="A1551" i="4"/>
  <c r="C1551" i="4" s="1"/>
  <c r="B1551" i="4"/>
  <c r="D1551" i="4"/>
  <c r="E1551" i="4"/>
  <c r="L1551" i="4"/>
  <c r="M1551" i="4"/>
  <c r="N1551" i="4"/>
  <c r="S1551" i="4"/>
  <c r="T1551" i="4"/>
  <c r="U1551" i="4"/>
  <c r="V1551" i="4"/>
  <c r="W1551" i="4"/>
  <c r="A1552" i="4"/>
  <c r="C1552" i="4" s="1"/>
  <c r="B1552" i="4"/>
  <c r="D1552" i="4"/>
  <c r="E1552" i="4"/>
  <c r="L1552" i="4"/>
  <c r="M1552" i="4"/>
  <c r="N1552" i="4"/>
  <c r="S1552" i="4"/>
  <c r="T1552" i="4"/>
  <c r="U1552" i="4"/>
  <c r="V1552" i="4"/>
  <c r="W1552" i="4"/>
  <c r="A1553" i="4"/>
  <c r="C1553" i="4" s="1"/>
  <c r="B1553" i="4"/>
  <c r="D1553" i="4"/>
  <c r="E1553" i="4"/>
  <c r="F1553" i="4"/>
  <c r="L1553" i="4"/>
  <c r="M1553" i="4"/>
  <c r="N1553" i="4"/>
  <c r="S1553" i="4"/>
  <c r="T1553" i="4"/>
  <c r="U1553" i="4"/>
  <c r="V1553" i="4"/>
  <c r="W1553" i="4"/>
  <c r="A1554" i="4"/>
  <c r="C1554" i="4" s="1"/>
  <c r="B1554" i="4"/>
  <c r="D1554" i="4"/>
  <c r="E1554" i="4"/>
  <c r="L1554" i="4"/>
  <c r="M1554" i="4"/>
  <c r="N1554" i="4"/>
  <c r="S1554" i="4"/>
  <c r="T1554" i="4"/>
  <c r="U1554" i="4"/>
  <c r="V1554" i="4"/>
  <c r="W1554" i="4"/>
  <c r="A1555" i="4"/>
  <c r="C1555" i="4" s="1"/>
  <c r="B1555" i="4"/>
  <c r="D1555" i="4"/>
  <c r="E1555" i="4"/>
  <c r="F1555" i="4"/>
  <c r="L1555" i="4"/>
  <c r="M1555" i="4"/>
  <c r="N1555" i="4"/>
  <c r="S1555" i="4"/>
  <c r="T1555" i="4"/>
  <c r="U1555" i="4"/>
  <c r="V1555" i="4"/>
  <c r="W1555" i="4"/>
  <c r="A1556" i="4"/>
  <c r="C1556" i="4" s="1"/>
  <c r="B1556" i="4"/>
  <c r="D1556" i="4"/>
  <c r="E1556" i="4"/>
  <c r="F1556" i="4"/>
  <c r="L1556" i="4"/>
  <c r="M1556" i="4"/>
  <c r="N1556" i="4"/>
  <c r="S1556" i="4"/>
  <c r="T1556" i="4"/>
  <c r="U1556" i="4"/>
  <c r="V1556" i="4"/>
  <c r="W1556" i="4"/>
  <c r="A1557" i="4"/>
  <c r="C1557" i="4" s="1"/>
  <c r="B1557" i="4"/>
  <c r="D1557" i="4"/>
  <c r="E1557" i="4"/>
  <c r="L1557" i="4"/>
  <c r="M1557" i="4"/>
  <c r="N1557" i="4"/>
  <c r="S1557" i="4"/>
  <c r="T1557" i="4"/>
  <c r="U1557" i="4"/>
  <c r="V1557" i="4"/>
  <c r="W1557" i="4"/>
  <c r="A1558" i="4"/>
  <c r="C1558" i="4" s="1"/>
  <c r="B1558" i="4"/>
  <c r="D1558" i="4"/>
  <c r="E1558" i="4"/>
  <c r="L1558" i="4"/>
  <c r="M1558" i="4"/>
  <c r="N1558" i="4"/>
  <c r="S1558" i="4"/>
  <c r="T1558" i="4"/>
  <c r="U1558" i="4"/>
  <c r="V1558" i="4"/>
  <c r="W1558" i="4"/>
  <c r="A1559" i="4"/>
  <c r="C1559" i="4" s="1"/>
  <c r="B1559" i="4"/>
  <c r="D1559" i="4"/>
  <c r="E1559" i="4"/>
  <c r="L1559" i="4"/>
  <c r="M1559" i="4"/>
  <c r="N1559" i="4"/>
  <c r="S1559" i="4"/>
  <c r="T1559" i="4"/>
  <c r="U1559" i="4"/>
  <c r="V1559" i="4"/>
  <c r="W1559" i="4"/>
  <c r="A1560" i="4"/>
  <c r="C1560" i="4" s="1"/>
  <c r="B1560" i="4"/>
  <c r="D1560" i="4"/>
  <c r="E1560" i="4"/>
  <c r="L1560" i="4"/>
  <c r="M1560" i="4"/>
  <c r="N1560" i="4"/>
  <c r="S1560" i="4"/>
  <c r="T1560" i="4"/>
  <c r="U1560" i="4"/>
  <c r="V1560" i="4"/>
  <c r="W1560" i="4"/>
  <c r="A1561" i="4"/>
  <c r="C1561" i="4" s="1"/>
  <c r="B1561" i="4"/>
  <c r="D1561" i="4"/>
  <c r="E1561" i="4"/>
  <c r="L1561" i="4"/>
  <c r="M1561" i="4"/>
  <c r="N1561" i="4"/>
  <c r="S1561" i="4"/>
  <c r="T1561" i="4"/>
  <c r="U1561" i="4"/>
  <c r="V1561" i="4"/>
  <c r="W1561" i="4"/>
  <c r="A1562" i="4"/>
  <c r="C1562" i="4" s="1"/>
  <c r="B1562" i="4"/>
  <c r="D1562" i="4"/>
  <c r="E1562" i="4"/>
  <c r="L1562" i="4"/>
  <c r="M1562" i="4"/>
  <c r="N1562" i="4"/>
  <c r="S1562" i="4"/>
  <c r="T1562" i="4"/>
  <c r="U1562" i="4"/>
  <c r="V1562" i="4"/>
  <c r="W1562" i="4"/>
  <c r="A1563" i="4"/>
  <c r="C1563" i="4" s="1"/>
  <c r="B1563" i="4"/>
  <c r="D1563" i="4"/>
  <c r="E1563" i="4"/>
  <c r="L1563" i="4"/>
  <c r="M1563" i="4"/>
  <c r="N1563" i="4"/>
  <c r="S1563" i="4"/>
  <c r="T1563" i="4"/>
  <c r="U1563" i="4"/>
  <c r="V1563" i="4"/>
  <c r="W1563" i="4"/>
  <c r="A1564" i="4"/>
  <c r="C1564" i="4" s="1"/>
  <c r="B1564" i="4"/>
  <c r="D1564" i="4"/>
  <c r="E1564" i="4"/>
  <c r="L1564" i="4"/>
  <c r="M1564" i="4"/>
  <c r="N1564" i="4"/>
  <c r="S1564" i="4"/>
  <c r="T1564" i="4"/>
  <c r="U1564" i="4"/>
  <c r="V1564" i="4"/>
  <c r="W1564" i="4"/>
  <c r="A1565" i="4"/>
  <c r="C1565" i="4" s="1"/>
  <c r="B1565" i="4"/>
  <c r="D1565" i="4"/>
  <c r="E1565" i="4"/>
  <c r="L1565" i="4"/>
  <c r="M1565" i="4"/>
  <c r="N1565" i="4"/>
  <c r="S1565" i="4"/>
  <c r="T1565" i="4"/>
  <c r="U1565" i="4"/>
  <c r="V1565" i="4"/>
  <c r="W1565" i="4"/>
  <c r="A1566" i="4"/>
  <c r="C1566" i="4" s="1"/>
  <c r="B1566" i="4"/>
  <c r="D1566" i="4"/>
  <c r="E1566" i="4"/>
  <c r="L1566" i="4"/>
  <c r="M1566" i="4"/>
  <c r="N1566" i="4"/>
  <c r="S1566" i="4"/>
  <c r="T1566" i="4"/>
  <c r="U1566" i="4"/>
  <c r="V1566" i="4"/>
  <c r="W1566" i="4"/>
  <c r="A1567" i="4"/>
  <c r="C1567" i="4" s="1"/>
  <c r="B1567" i="4"/>
  <c r="D1567" i="4"/>
  <c r="E1567" i="4"/>
  <c r="L1567" i="4"/>
  <c r="M1567" i="4"/>
  <c r="N1567" i="4"/>
  <c r="S1567" i="4"/>
  <c r="T1567" i="4"/>
  <c r="U1567" i="4"/>
  <c r="V1567" i="4"/>
  <c r="W1567" i="4"/>
  <c r="A1568" i="4"/>
  <c r="C1568" i="4" s="1"/>
  <c r="B1568" i="4"/>
  <c r="D1568" i="4"/>
  <c r="E1568" i="4"/>
  <c r="L1568" i="4"/>
  <c r="M1568" i="4"/>
  <c r="N1568" i="4"/>
  <c r="S1568" i="4"/>
  <c r="T1568" i="4"/>
  <c r="U1568" i="4"/>
  <c r="V1568" i="4"/>
  <c r="W1568" i="4"/>
  <c r="A1569" i="4"/>
  <c r="C1569" i="4" s="1"/>
  <c r="B1569" i="4"/>
  <c r="D1569" i="4"/>
  <c r="E1569" i="4"/>
  <c r="L1569" i="4"/>
  <c r="M1569" i="4"/>
  <c r="N1569" i="4"/>
  <c r="S1569" i="4"/>
  <c r="T1569" i="4"/>
  <c r="U1569" i="4"/>
  <c r="V1569" i="4"/>
  <c r="W1569" i="4"/>
  <c r="A1570" i="4"/>
  <c r="C1570" i="4" s="1"/>
  <c r="B1570" i="4"/>
  <c r="D1570" i="4"/>
  <c r="E1570" i="4"/>
  <c r="L1570" i="4"/>
  <c r="M1570" i="4"/>
  <c r="N1570" i="4"/>
  <c r="S1570" i="4"/>
  <c r="T1570" i="4"/>
  <c r="U1570" i="4"/>
  <c r="V1570" i="4"/>
  <c r="W1570" i="4"/>
  <c r="A1571" i="4"/>
  <c r="C1571" i="4" s="1"/>
  <c r="B1571" i="4"/>
  <c r="D1571" i="4"/>
  <c r="E1571" i="4"/>
  <c r="L1571" i="4"/>
  <c r="M1571" i="4"/>
  <c r="N1571" i="4"/>
  <c r="S1571" i="4"/>
  <c r="T1571" i="4"/>
  <c r="U1571" i="4"/>
  <c r="V1571" i="4"/>
  <c r="W1571" i="4"/>
  <c r="A1572" i="4"/>
  <c r="C1572" i="4" s="1"/>
  <c r="B1572" i="4"/>
  <c r="D1572" i="4"/>
  <c r="E1572" i="4"/>
  <c r="F1572" i="4"/>
  <c r="L1572" i="4"/>
  <c r="M1572" i="4"/>
  <c r="N1572" i="4"/>
  <c r="S1572" i="4"/>
  <c r="T1572" i="4"/>
  <c r="U1572" i="4"/>
  <c r="V1572" i="4"/>
  <c r="W1572" i="4"/>
  <c r="A1573" i="4"/>
  <c r="C1573" i="4" s="1"/>
  <c r="B1573" i="4"/>
  <c r="D1573" i="4"/>
  <c r="E1573" i="4"/>
  <c r="L1573" i="4"/>
  <c r="M1573" i="4"/>
  <c r="N1573" i="4"/>
  <c r="S1573" i="4"/>
  <c r="T1573" i="4"/>
  <c r="U1573" i="4"/>
  <c r="V1573" i="4"/>
  <c r="W1573" i="4"/>
  <c r="A1574" i="4"/>
  <c r="C1574" i="4" s="1"/>
  <c r="B1574" i="4"/>
  <c r="D1574" i="4"/>
  <c r="E1574" i="4"/>
  <c r="L1574" i="4"/>
  <c r="M1574" i="4"/>
  <c r="N1574" i="4"/>
  <c r="S1574" i="4"/>
  <c r="T1574" i="4"/>
  <c r="U1574" i="4"/>
  <c r="V1574" i="4"/>
  <c r="W1574" i="4"/>
  <c r="A1575" i="4"/>
  <c r="C1575" i="4" s="1"/>
  <c r="B1575" i="4"/>
  <c r="D1575" i="4"/>
  <c r="E1575" i="4"/>
  <c r="L1575" i="4"/>
  <c r="M1575" i="4"/>
  <c r="N1575" i="4"/>
  <c r="S1575" i="4"/>
  <c r="T1575" i="4"/>
  <c r="U1575" i="4"/>
  <c r="V1575" i="4"/>
  <c r="W1575" i="4"/>
  <c r="A1576" i="4"/>
  <c r="C1576" i="4" s="1"/>
  <c r="B1576" i="4"/>
  <c r="D1576" i="4"/>
  <c r="E1576" i="4"/>
  <c r="L1576" i="4"/>
  <c r="M1576" i="4"/>
  <c r="N1576" i="4"/>
  <c r="S1576" i="4"/>
  <c r="T1576" i="4"/>
  <c r="U1576" i="4"/>
  <c r="V1576" i="4"/>
  <c r="W1576" i="4"/>
  <c r="A1577" i="4"/>
  <c r="C1577" i="4" s="1"/>
  <c r="B1577" i="4"/>
  <c r="D1577" i="4"/>
  <c r="E1577" i="4"/>
  <c r="L1577" i="4"/>
  <c r="M1577" i="4"/>
  <c r="N1577" i="4"/>
  <c r="S1577" i="4"/>
  <c r="T1577" i="4"/>
  <c r="U1577" i="4"/>
  <c r="V1577" i="4"/>
  <c r="W1577" i="4"/>
  <c r="A1578" i="4"/>
  <c r="C1578" i="4" s="1"/>
  <c r="B1578" i="4"/>
  <c r="D1578" i="4"/>
  <c r="E1578" i="4"/>
  <c r="L1578" i="4"/>
  <c r="M1578" i="4"/>
  <c r="N1578" i="4"/>
  <c r="S1578" i="4"/>
  <c r="T1578" i="4"/>
  <c r="U1578" i="4"/>
  <c r="V1578" i="4"/>
  <c r="W1578" i="4"/>
  <c r="A1579" i="4"/>
  <c r="C1579" i="4" s="1"/>
  <c r="B1579" i="4"/>
  <c r="D1579" i="4"/>
  <c r="E1579" i="4"/>
  <c r="L1579" i="4"/>
  <c r="M1579" i="4"/>
  <c r="N1579" i="4"/>
  <c r="S1579" i="4"/>
  <c r="T1579" i="4"/>
  <c r="U1579" i="4"/>
  <c r="V1579" i="4"/>
  <c r="W1579" i="4"/>
  <c r="A1580" i="4"/>
  <c r="C1580" i="4" s="1"/>
  <c r="B1580" i="4"/>
  <c r="D1580" i="4"/>
  <c r="E1580" i="4"/>
  <c r="L1580" i="4"/>
  <c r="M1580" i="4"/>
  <c r="N1580" i="4"/>
  <c r="S1580" i="4"/>
  <c r="T1580" i="4"/>
  <c r="U1580" i="4"/>
  <c r="V1580" i="4"/>
  <c r="W1580" i="4"/>
  <c r="A1581" i="4"/>
  <c r="C1581" i="4" s="1"/>
  <c r="B1581" i="4"/>
  <c r="D1581" i="4"/>
  <c r="E1581" i="4"/>
  <c r="L1581" i="4"/>
  <c r="M1581" i="4"/>
  <c r="N1581" i="4"/>
  <c r="S1581" i="4"/>
  <c r="T1581" i="4"/>
  <c r="U1581" i="4"/>
  <c r="V1581" i="4"/>
  <c r="W1581" i="4"/>
  <c r="A1582" i="4"/>
  <c r="C1582" i="4" s="1"/>
  <c r="B1582" i="4"/>
  <c r="D1582" i="4"/>
  <c r="E1582" i="4"/>
  <c r="L1582" i="4"/>
  <c r="M1582" i="4"/>
  <c r="N1582" i="4"/>
  <c r="S1582" i="4"/>
  <c r="T1582" i="4"/>
  <c r="U1582" i="4"/>
  <c r="V1582" i="4"/>
  <c r="W1582" i="4"/>
  <c r="A1583" i="4"/>
  <c r="C1583" i="4" s="1"/>
  <c r="B1583" i="4"/>
  <c r="D1583" i="4"/>
  <c r="E1583" i="4"/>
  <c r="L1583" i="4"/>
  <c r="M1583" i="4"/>
  <c r="N1583" i="4"/>
  <c r="S1583" i="4"/>
  <c r="T1583" i="4"/>
  <c r="U1583" i="4"/>
  <c r="V1583" i="4"/>
  <c r="W1583" i="4"/>
  <c r="A1584" i="4"/>
  <c r="C1584" i="4" s="1"/>
  <c r="B1584" i="4"/>
  <c r="D1584" i="4"/>
  <c r="E1584" i="4"/>
  <c r="L1584" i="4"/>
  <c r="M1584" i="4"/>
  <c r="N1584" i="4"/>
  <c r="S1584" i="4"/>
  <c r="T1584" i="4"/>
  <c r="U1584" i="4"/>
  <c r="V1584" i="4"/>
  <c r="W1584" i="4"/>
  <c r="A1585" i="4"/>
  <c r="C1585" i="4" s="1"/>
  <c r="B1585" i="4"/>
  <c r="D1585" i="4"/>
  <c r="E1585" i="4"/>
  <c r="L1585" i="4"/>
  <c r="M1585" i="4"/>
  <c r="N1585" i="4"/>
  <c r="S1585" i="4"/>
  <c r="T1585" i="4"/>
  <c r="U1585" i="4"/>
  <c r="V1585" i="4"/>
  <c r="W1585" i="4"/>
  <c r="A1586" i="4"/>
  <c r="C1586" i="4" s="1"/>
  <c r="B1586" i="4"/>
  <c r="D1586" i="4"/>
  <c r="E1586" i="4"/>
  <c r="L1586" i="4"/>
  <c r="M1586" i="4"/>
  <c r="N1586" i="4"/>
  <c r="S1586" i="4"/>
  <c r="T1586" i="4"/>
  <c r="U1586" i="4"/>
  <c r="V1586" i="4"/>
  <c r="W1586" i="4"/>
  <c r="A1587" i="4"/>
  <c r="C1587" i="4" s="1"/>
  <c r="B1587" i="4"/>
  <c r="D1587" i="4"/>
  <c r="E1587" i="4"/>
  <c r="L1587" i="4"/>
  <c r="M1587" i="4"/>
  <c r="N1587" i="4"/>
  <c r="S1587" i="4"/>
  <c r="T1587" i="4"/>
  <c r="U1587" i="4"/>
  <c r="V1587" i="4"/>
  <c r="W1587" i="4"/>
  <c r="A1588" i="4"/>
  <c r="C1588" i="4" s="1"/>
  <c r="B1588" i="4"/>
  <c r="D1588" i="4"/>
  <c r="E1588" i="4"/>
  <c r="F1588" i="4"/>
  <c r="L1588" i="4"/>
  <c r="M1588" i="4"/>
  <c r="N1588" i="4"/>
  <c r="S1588" i="4"/>
  <c r="T1588" i="4"/>
  <c r="U1588" i="4"/>
  <c r="V1588" i="4"/>
  <c r="W1588" i="4"/>
  <c r="A1589" i="4"/>
  <c r="C1589" i="4" s="1"/>
  <c r="B1589" i="4"/>
  <c r="D1589" i="4"/>
  <c r="E1589" i="4"/>
  <c r="L1589" i="4"/>
  <c r="M1589" i="4"/>
  <c r="N1589" i="4"/>
  <c r="S1589" i="4"/>
  <c r="T1589" i="4"/>
  <c r="U1589" i="4"/>
  <c r="V1589" i="4"/>
  <c r="W1589" i="4"/>
  <c r="A1590" i="4"/>
  <c r="C1590" i="4" s="1"/>
  <c r="B1590" i="4"/>
  <c r="D1590" i="4"/>
  <c r="E1590" i="4"/>
  <c r="L1590" i="4"/>
  <c r="M1590" i="4"/>
  <c r="N1590" i="4"/>
  <c r="S1590" i="4"/>
  <c r="T1590" i="4"/>
  <c r="U1590" i="4"/>
  <c r="V1590" i="4"/>
  <c r="W1590" i="4"/>
  <c r="A1591" i="4"/>
  <c r="C1591" i="4" s="1"/>
  <c r="B1591" i="4"/>
  <c r="D1591" i="4"/>
  <c r="E1591" i="4"/>
  <c r="L1591" i="4"/>
  <c r="M1591" i="4"/>
  <c r="N1591" i="4"/>
  <c r="S1591" i="4"/>
  <c r="T1591" i="4"/>
  <c r="U1591" i="4"/>
  <c r="V1591" i="4"/>
  <c r="W1591" i="4"/>
  <c r="A1592" i="4"/>
  <c r="C1592" i="4" s="1"/>
  <c r="B1592" i="4"/>
  <c r="D1592" i="4"/>
  <c r="E1592" i="4"/>
  <c r="L1592" i="4"/>
  <c r="M1592" i="4"/>
  <c r="N1592" i="4"/>
  <c r="S1592" i="4"/>
  <c r="T1592" i="4"/>
  <c r="U1592" i="4"/>
  <c r="V1592" i="4"/>
  <c r="W1592" i="4"/>
  <c r="A1593" i="4"/>
  <c r="C1593" i="4" s="1"/>
  <c r="B1593" i="4"/>
  <c r="D1593" i="4"/>
  <c r="E1593" i="4"/>
  <c r="L1593" i="4"/>
  <c r="M1593" i="4"/>
  <c r="N1593" i="4"/>
  <c r="S1593" i="4"/>
  <c r="T1593" i="4"/>
  <c r="U1593" i="4"/>
  <c r="V1593" i="4"/>
  <c r="W1593" i="4"/>
  <c r="A1594" i="4"/>
  <c r="C1594" i="4" s="1"/>
  <c r="B1594" i="4"/>
  <c r="D1594" i="4"/>
  <c r="E1594" i="4"/>
  <c r="L1594" i="4"/>
  <c r="M1594" i="4"/>
  <c r="N1594" i="4"/>
  <c r="S1594" i="4"/>
  <c r="T1594" i="4"/>
  <c r="U1594" i="4"/>
  <c r="V1594" i="4"/>
  <c r="W1594" i="4"/>
  <c r="A1595" i="4"/>
  <c r="C1595" i="4" s="1"/>
  <c r="B1595" i="4"/>
  <c r="D1595" i="4"/>
  <c r="E1595" i="4"/>
  <c r="L1595" i="4"/>
  <c r="M1595" i="4"/>
  <c r="N1595" i="4"/>
  <c r="S1595" i="4"/>
  <c r="T1595" i="4"/>
  <c r="U1595" i="4"/>
  <c r="V1595" i="4"/>
  <c r="W1595" i="4"/>
  <c r="A1596" i="4"/>
  <c r="C1596" i="4" s="1"/>
  <c r="B1596" i="4"/>
  <c r="D1596" i="4"/>
  <c r="E1596" i="4"/>
  <c r="L1596" i="4"/>
  <c r="M1596" i="4"/>
  <c r="N1596" i="4"/>
  <c r="S1596" i="4"/>
  <c r="T1596" i="4"/>
  <c r="U1596" i="4"/>
  <c r="V1596" i="4"/>
  <c r="W1596" i="4"/>
  <c r="A1597" i="4"/>
  <c r="C1597" i="4" s="1"/>
  <c r="B1597" i="4"/>
  <c r="D1597" i="4"/>
  <c r="E1597" i="4"/>
  <c r="L1597" i="4"/>
  <c r="M1597" i="4"/>
  <c r="N1597" i="4"/>
  <c r="S1597" i="4"/>
  <c r="T1597" i="4"/>
  <c r="U1597" i="4"/>
  <c r="V1597" i="4"/>
  <c r="W1597" i="4"/>
  <c r="A1598" i="4"/>
  <c r="C1598" i="4" s="1"/>
  <c r="B1598" i="4"/>
  <c r="D1598" i="4"/>
  <c r="E1598" i="4"/>
  <c r="L1598" i="4"/>
  <c r="M1598" i="4"/>
  <c r="N1598" i="4"/>
  <c r="S1598" i="4"/>
  <c r="T1598" i="4"/>
  <c r="U1598" i="4"/>
  <c r="V1598" i="4"/>
  <c r="W1598" i="4"/>
  <c r="A1599" i="4"/>
  <c r="C1599" i="4" s="1"/>
  <c r="B1599" i="4"/>
  <c r="D1599" i="4"/>
  <c r="E1599" i="4"/>
  <c r="L1599" i="4"/>
  <c r="M1599" i="4"/>
  <c r="N1599" i="4"/>
  <c r="S1599" i="4"/>
  <c r="T1599" i="4"/>
  <c r="U1599" i="4"/>
  <c r="V1599" i="4"/>
  <c r="W1599" i="4"/>
  <c r="A1600" i="4"/>
  <c r="C1600" i="4" s="1"/>
  <c r="B1600" i="4"/>
  <c r="D1600" i="4"/>
  <c r="E1600" i="4"/>
  <c r="L1600" i="4"/>
  <c r="M1600" i="4"/>
  <c r="N1600" i="4"/>
  <c r="S1600" i="4"/>
  <c r="T1600" i="4"/>
  <c r="U1600" i="4"/>
  <c r="V1600" i="4"/>
  <c r="W1600" i="4"/>
  <c r="A1601" i="4"/>
  <c r="C1601" i="4" s="1"/>
  <c r="B1601" i="4"/>
  <c r="D1601" i="4"/>
  <c r="E1601" i="4"/>
  <c r="L1601" i="4"/>
  <c r="M1601" i="4"/>
  <c r="N1601" i="4"/>
  <c r="S1601" i="4"/>
  <c r="T1601" i="4"/>
  <c r="U1601" i="4"/>
  <c r="V1601" i="4"/>
  <c r="W1601" i="4"/>
  <c r="A1602" i="4"/>
  <c r="C1602" i="4" s="1"/>
  <c r="B1602" i="4"/>
  <c r="D1602" i="4"/>
  <c r="E1602" i="4"/>
  <c r="L1602" i="4"/>
  <c r="M1602" i="4"/>
  <c r="N1602" i="4"/>
  <c r="S1602" i="4"/>
  <c r="T1602" i="4"/>
  <c r="U1602" i="4"/>
  <c r="V1602" i="4"/>
  <c r="W1602" i="4"/>
  <c r="A1603" i="4"/>
  <c r="C1603" i="4" s="1"/>
  <c r="B1603" i="4"/>
  <c r="D1603" i="4"/>
  <c r="E1603" i="4"/>
  <c r="L1603" i="4"/>
  <c r="M1603" i="4"/>
  <c r="N1603" i="4"/>
  <c r="S1603" i="4"/>
  <c r="T1603" i="4"/>
  <c r="U1603" i="4"/>
  <c r="V1603" i="4"/>
  <c r="W1603" i="4"/>
  <c r="A1604" i="4"/>
  <c r="C1604" i="4" s="1"/>
  <c r="B1604" i="4"/>
  <c r="D1604" i="4"/>
  <c r="E1604" i="4"/>
  <c r="F1604" i="4"/>
  <c r="L1604" i="4"/>
  <c r="M1604" i="4"/>
  <c r="N1604" i="4"/>
  <c r="S1604" i="4"/>
  <c r="T1604" i="4"/>
  <c r="U1604" i="4"/>
  <c r="V1604" i="4"/>
  <c r="W1604" i="4"/>
  <c r="A1605" i="4"/>
  <c r="C1605" i="4" s="1"/>
  <c r="B1605" i="4"/>
  <c r="D1605" i="4"/>
  <c r="E1605" i="4"/>
  <c r="L1605" i="4"/>
  <c r="M1605" i="4"/>
  <c r="N1605" i="4"/>
  <c r="S1605" i="4"/>
  <c r="T1605" i="4"/>
  <c r="U1605" i="4"/>
  <c r="V1605" i="4"/>
  <c r="W1605" i="4"/>
  <c r="A1606" i="4"/>
  <c r="C1606" i="4" s="1"/>
  <c r="B1606" i="4"/>
  <c r="D1606" i="4"/>
  <c r="E1606" i="4"/>
  <c r="L1606" i="4"/>
  <c r="M1606" i="4"/>
  <c r="N1606" i="4"/>
  <c r="S1606" i="4"/>
  <c r="T1606" i="4"/>
  <c r="U1606" i="4"/>
  <c r="V1606" i="4"/>
  <c r="W1606" i="4"/>
  <c r="A1607" i="4"/>
  <c r="C1607" i="4" s="1"/>
  <c r="B1607" i="4"/>
  <c r="D1607" i="4"/>
  <c r="E1607" i="4"/>
  <c r="L1607" i="4"/>
  <c r="M1607" i="4"/>
  <c r="N1607" i="4"/>
  <c r="S1607" i="4"/>
  <c r="T1607" i="4"/>
  <c r="U1607" i="4"/>
  <c r="V1607" i="4"/>
  <c r="W1607" i="4"/>
  <c r="A1608" i="4"/>
  <c r="C1608" i="4" s="1"/>
  <c r="B1608" i="4"/>
  <c r="D1608" i="4"/>
  <c r="E1608" i="4"/>
  <c r="L1608" i="4"/>
  <c r="M1608" i="4"/>
  <c r="N1608" i="4"/>
  <c r="S1608" i="4"/>
  <c r="T1608" i="4"/>
  <c r="U1608" i="4"/>
  <c r="V1608" i="4"/>
  <c r="W1608" i="4"/>
  <c r="A1609" i="4"/>
  <c r="C1609" i="4" s="1"/>
  <c r="B1609" i="4"/>
  <c r="D1609" i="4"/>
  <c r="E1609" i="4"/>
  <c r="L1609" i="4"/>
  <c r="M1609" i="4"/>
  <c r="N1609" i="4"/>
  <c r="S1609" i="4"/>
  <c r="T1609" i="4"/>
  <c r="U1609" i="4"/>
  <c r="V1609" i="4"/>
  <c r="W1609" i="4"/>
  <c r="A1610" i="4"/>
  <c r="C1610" i="4" s="1"/>
  <c r="B1610" i="4"/>
  <c r="D1610" i="4"/>
  <c r="E1610" i="4"/>
  <c r="L1610" i="4"/>
  <c r="M1610" i="4"/>
  <c r="N1610" i="4"/>
  <c r="S1610" i="4"/>
  <c r="T1610" i="4"/>
  <c r="U1610" i="4"/>
  <c r="V1610" i="4"/>
  <c r="W1610" i="4"/>
  <c r="A1611" i="4"/>
  <c r="C1611" i="4" s="1"/>
  <c r="B1611" i="4"/>
  <c r="D1611" i="4"/>
  <c r="E1611" i="4"/>
  <c r="L1611" i="4"/>
  <c r="M1611" i="4"/>
  <c r="N1611" i="4"/>
  <c r="S1611" i="4"/>
  <c r="T1611" i="4"/>
  <c r="U1611" i="4"/>
  <c r="V1611" i="4"/>
  <c r="W1611" i="4"/>
  <c r="A1612" i="4"/>
  <c r="C1612" i="4" s="1"/>
  <c r="B1612" i="4"/>
  <c r="D1612" i="4"/>
  <c r="E1612" i="4"/>
  <c r="L1612" i="4"/>
  <c r="M1612" i="4"/>
  <c r="N1612" i="4"/>
  <c r="S1612" i="4"/>
  <c r="T1612" i="4"/>
  <c r="U1612" i="4"/>
  <c r="V1612" i="4"/>
  <c r="W1612" i="4"/>
  <c r="A1613" i="4"/>
  <c r="C1613" i="4" s="1"/>
  <c r="B1613" i="4"/>
  <c r="D1613" i="4"/>
  <c r="E1613" i="4"/>
  <c r="L1613" i="4"/>
  <c r="M1613" i="4"/>
  <c r="N1613" i="4"/>
  <c r="S1613" i="4"/>
  <c r="T1613" i="4"/>
  <c r="U1613" i="4"/>
  <c r="V1613" i="4"/>
  <c r="W1613" i="4"/>
  <c r="A1614" i="4"/>
  <c r="C1614" i="4" s="1"/>
  <c r="B1614" i="4"/>
  <c r="D1614" i="4"/>
  <c r="E1614" i="4"/>
  <c r="L1614" i="4"/>
  <c r="M1614" i="4"/>
  <c r="N1614" i="4"/>
  <c r="S1614" i="4"/>
  <c r="T1614" i="4"/>
  <c r="U1614" i="4"/>
  <c r="V1614" i="4"/>
  <c r="W1614" i="4"/>
  <c r="A1615" i="4"/>
  <c r="C1615" i="4" s="1"/>
  <c r="B1615" i="4"/>
  <c r="D1615" i="4"/>
  <c r="E1615" i="4"/>
  <c r="L1615" i="4"/>
  <c r="M1615" i="4"/>
  <c r="N1615" i="4"/>
  <c r="S1615" i="4"/>
  <c r="T1615" i="4"/>
  <c r="U1615" i="4"/>
  <c r="V1615" i="4"/>
  <c r="W1615" i="4"/>
  <c r="A1616" i="4"/>
  <c r="C1616" i="4" s="1"/>
  <c r="B1616" i="4"/>
  <c r="D1616" i="4"/>
  <c r="E1616" i="4"/>
  <c r="L1616" i="4"/>
  <c r="M1616" i="4"/>
  <c r="N1616" i="4"/>
  <c r="S1616" i="4"/>
  <c r="T1616" i="4"/>
  <c r="U1616" i="4"/>
  <c r="V1616" i="4"/>
  <c r="W1616" i="4"/>
  <c r="A1617" i="4"/>
  <c r="C1617" i="4" s="1"/>
  <c r="B1617" i="4"/>
  <c r="D1617" i="4"/>
  <c r="E1617" i="4"/>
  <c r="F1617" i="4"/>
  <c r="L1617" i="4"/>
  <c r="M1617" i="4"/>
  <c r="N1617" i="4"/>
  <c r="S1617" i="4"/>
  <c r="T1617" i="4"/>
  <c r="U1617" i="4"/>
  <c r="V1617" i="4"/>
  <c r="W1617" i="4"/>
  <c r="A1618" i="4"/>
  <c r="C1618" i="4" s="1"/>
  <c r="B1618" i="4"/>
  <c r="D1618" i="4"/>
  <c r="E1618" i="4"/>
  <c r="L1618" i="4"/>
  <c r="M1618" i="4"/>
  <c r="N1618" i="4"/>
  <c r="S1618" i="4"/>
  <c r="T1618" i="4"/>
  <c r="U1618" i="4"/>
  <c r="V1618" i="4"/>
  <c r="W1618" i="4"/>
  <c r="A1619" i="4"/>
  <c r="C1619" i="4" s="1"/>
  <c r="B1619" i="4"/>
  <c r="D1619" i="4"/>
  <c r="E1619" i="4"/>
  <c r="F1619" i="4"/>
  <c r="L1619" i="4"/>
  <c r="M1619" i="4"/>
  <c r="N1619" i="4"/>
  <c r="S1619" i="4"/>
  <c r="T1619" i="4"/>
  <c r="U1619" i="4"/>
  <c r="V1619" i="4"/>
  <c r="W1619" i="4"/>
  <c r="A1620" i="4"/>
  <c r="C1620" i="4" s="1"/>
  <c r="B1620" i="4"/>
  <c r="D1620" i="4"/>
  <c r="E1620" i="4"/>
  <c r="F1620" i="4"/>
  <c r="L1620" i="4"/>
  <c r="M1620" i="4"/>
  <c r="N1620" i="4"/>
  <c r="S1620" i="4"/>
  <c r="T1620" i="4"/>
  <c r="U1620" i="4"/>
  <c r="V1620" i="4"/>
  <c r="W1620" i="4"/>
  <c r="A1621" i="4"/>
  <c r="C1621" i="4" s="1"/>
  <c r="B1621" i="4"/>
  <c r="D1621" i="4"/>
  <c r="E1621" i="4"/>
  <c r="L1621" i="4"/>
  <c r="M1621" i="4"/>
  <c r="N1621" i="4"/>
  <c r="S1621" i="4"/>
  <c r="T1621" i="4"/>
  <c r="U1621" i="4"/>
  <c r="V1621" i="4"/>
  <c r="W1621" i="4"/>
  <c r="A1622" i="4"/>
  <c r="C1622" i="4" s="1"/>
  <c r="B1622" i="4"/>
  <c r="D1622" i="4"/>
  <c r="E1622" i="4"/>
  <c r="L1622" i="4"/>
  <c r="M1622" i="4"/>
  <c r="N1622" i="4"/>
  <c r="S1622" i="4"/>
  <c r="T1622" i="4"/>
  <c r="U1622" i="4"/>
  <c r="V1622" i="4"/>
  <c r="W1622" i="4"/>
  <c r="A1623" i="4"/>
  <c r="C1623" i="4" s="1"/>
  <c r="B1623" i="4"/>
  <c r="D1623" i="4"/>
  <c r="E1623" i="4"/>
  <c r="L1623" i="4"/>
  <c r="M1623" i="4"/>
  <c r="N1623" i="4"/>
  <c r="S1623" i="4"/>
  <c r="T1623" i="4"/>
  <c r="U1623" i="4"/>
  <c r="V1623" i="4"/>
  <c r="W1623" i="4"/>
  <c r="A1624" i="4"/>
  <c r="C1624" i="4" s="1"/>
  <c r="B1624" i="4"/>
  <c r="D1624" i="4"/>
  <c r="E1624" i="4"/>
  <c r="L1624" i="4"/>
  <c r="M1624" i="4"/>
  <c r="N1624" i="4"/>
  <c r="S1624" i="4"/>
  <c r="T1624" i="4"/>
  <c r="U1624" i="4"/>
  <c r="V1624" i="4"/>
  <c r="W1624" i="4"/>
  <c r="A1625" i="4"/>
  <c r="C1625" i="4" s="1"/>
  <c r="B1625" i="4"/>
  <c r="D1625" i="4"/>
  <c r="E1625" i="4"/>
  <c r="L1625" i="4"/>
  <c r="M1625" i="4"/>
  <c r="N1625" i="4"/>
  <c r="S1625" i="4"/>
  <c r="T1625" i="4"/>
  <c r="U1625" i="4"/>
  <c r="V1625" i="4"/>
  <c r="W1625" i="4"/>
  <c r="A1626" i="4"/>
  <c r="C1626" i="4" s="1"/>
  <c r="B1626" i="4"/>
  <c r="D1626" i="4"/>
  <c r="E1626" i="4"/>
  <c r="L1626" i="4"/>
  <c r="M1626" i="4"/>
  <c r="N1626" i="4"/>
  <c r="S1626" i="4"/>
  <c r="T1626" i="4"/>
  <c r="U1626" i="4"/>
  <c r="V1626" i="4"/>
  <c r="W1626" i="4"/>
  <c r="A1627" i="4"/>
  <c r="C1627" i="4" s="1"/>
  <c r="B1627" i="4"/>
  <c r="D1627" i="4"/>
  <c r="E1627" i="4"/>
  <c r="L1627" i="4"/>
  <c r="M1627" i="4"/>
  <c r="N1627" i="4"/>
  <c r="S1627" i="4"/>
  <c r="T1627" i="4"/>
  <c r="U1627" i="4"/>
  <c r="V1627" i="4"/>
  <c r="W1627" i="4"/>
  <c r="A1628" i="4"/>
  <c r="C1628" i="4" s="1"/>
  <c r="B1628" i="4"/>
  <c r="D1628" i="4"/>
  <c r="E1628" i="4"/>
  <c r="L1628" i="4"/>
  <c r="M1628" i="4"/>
  <c r="N1628" i="4"/>
  <c r="S1628" i="4"/>
  <c r="T1628" i="4"/>
  <c r="U1628" i="4"/>
  <c r="V1628" i="4"/>
  <c r="W1628" i="4"/>
  <c r="A1629" i="4"/>
  <c r="C1629" i="4" s="1"/>
  <c r="B1629" i="4"/>
  <c r="D1629" i="4"/>
  <c r="E1629" i="4"/>
  <c r="L1629" i="4"/>
  <c r="M1629" i="4"/>
  <c r="N1629" i="4"/>
  <c r="S1629" i="4"/>
  <c r="T1629" i="4"/>
  <c r="U1629" i="4"/>
  <c r="V1629" i="4"/>
  <c r="W1629" i="4"/>
  <c r="A1630" i="4"/>
  <c r="C1630" i="4" s="1"/>
  <c r="B1630" i="4"/>
  <c r="D1630" i="4"/>
  <c r="E1630" i="4"/>
  <c r="L1630" i="4"/>
  <c r="M1630" i="4"/>
  <c r="N1630" i="4"/>
  <c r="S1630" i="4"/>
  <c r="T1630" i="4"/>
  <c r="U1630" i="4"/>
  <c r="V1630" i="4"/>
  <c r="W1630" i="4"/>
  <c r="A1631" i="4"/>
  <c r="C1631" i="4" s="1"/>
  <c r="B1631" i="4"/>
  <c r="D1631" i="4"/>
  <c r="E1631" i="4"/>
  <c r="L1631" i="4"/>
  <c r="M1631" i="4"/>
  <c r="N1631" i="4"/>
  <c r="S1631" i="4"/>
  <c r="T1631" i="4"/>
  <c r="U1631" i="4"/>
  <c r="V1631" i="4"/>
  <c r="W1631" i="4"/>
  <c r="A1632" i="4"/>
  <c r="C1632" i="4" s="1"/>
  <c r="B1632" i="4"/>
  <c r="D1632" i="4"/>
  <c r="E1632" i="4"/>
  <c r="L1632" i="4"/>
  <c r="M1632" i="4"/>
  <c r="N1632" i="4"/>
  <c r="S1632" i="4"/>
  <c r="T1632" i="4"/>
  <c r="U1632" i="4"/>
  <c r="V1632" i="4"/>
  <c r="W1632" i="4"/>
  <c r="A1633" i="4"/>
  <c r="C1633" i="4" s="1"/>
  <c r="B1633" i="4"/>
  <c r="D1633" i="4"/>
  <c r="E1633" i="4"/>
  <c r="L1633" i="4"/>
  <c r="M1633" i="4"/>
  <c r="N1633" i="4"/>
  <c r="S1633" i="4"/>
  <c r="T1633" i="4"/>
  <c r="U1633" i="4"/>
  <c r="V1633" i="4"/>
  <c r="W1633" i="4"/>
  <c r="A1634" i="4"/>
  <c r="C1634" i="4" s="1"/>
  <c r="B1634" i="4"/>
  <c r="D1634" i="4"/>
  <c r="E1634" i="4"/>
  <c r="L1634" i="4"/>
  <c r="M1634" i="4"/>
  <c r="N1634" i="4"/>
  <c r="S1634" i="4"/>
  <c r="T1634" i="4"/>
  <c r="U1634" i="4"/>
  <c r="V1634" i="4"/>
  <c r="W1634" i="4"/>
  <c r="A1635" i="4"/>
  <c r="C1635" i="4" s="1"/>
  <c r="B1635" i="4"/>
  <c r="D1635" i="4"/>
  <c r="E1635" i="4"/>
  <c r="L1635" i="4"/>
  <c r="M1635" i="4"/>
  <c r="N1635" i="4"/>
  <c r="S1635" i="4"/>
  <c r="T1635" i="4"/>
  <c r="U1635" i="4"/>
  <c r="V1635" i="4"/>
  <c r="W1635" i="4"/>
  <c r="A1636" i="4"/>
  <c r="C1636" i="4" s="1"/>
  <c r="B1636" i="4"/>
  <c r="D1636" i="4"/>
  <c r="E1636" i="4"/>
  <c r="F1636" i="4"/>
  <c r="L1636" i="4"/>
  <c r="M1636" i="4"/>
  <c r="N1636" i="4"/>
  <c r="S1636" i="4"/>
  <c r="T1636" i="4"/>
  <c r="U1636" i="4"/>
  <c r="V1636" i="4"/>
  <c r="W1636" i="4"/>
  <c r="A1637" i="4"/>
  <c r="C1637" i="4" s="1"/>
  <c r="B1637" i="4"/>
  <c r="D1637" i="4"/>
  <c r="E1637" i="4"/>
  <c r="L1637" i="4"/>
  <c r="M1637" i="4"/>
  <c r="N1637" i="4"/>
  <c r="S1637" i="4"/>
  <c r="T1637" i="4"/>
  <c r="U1637" i="4"/>
  <c r="V1637" i="4"/>
  <c r="W1637" i="4"/>
  <c r="A1638" i="4"/>
  <c r="C1638" i="4" s="1"/>
  <c r="B1638" i="4"/>
  <c r="D1638" i="4"/>
  <c r="E1638" i="4"/>
  <c r="L1638" i="4"/>
  <c r="M1638" i="4"/>
  <c r="N1638" i="4"/>
  <c r="S1638" i="4"/>
  <c r="T1638" i="4"/>
  <c r="U1638" i="4"/>
  <c r="V1638" i="4"/>
  <c r="W1638" i="4"/>
  <c r="A1639" i="4"/>
  <c r="C1639" i="4" s="1"/>
  <c r="B1639" i="4"/>
  <c r="D1639" i="4"/>
  <c r="E1639" i="4"/>
  <c r="L1639" i="4"/>
  <c r="M1639" i="4"/>
  <c r="N1639" i="4"/>
  <c r="S1639" i="4"/>
  <c r="T1639" i="4"/>
  <c r="U1639" i="4"/>
  <c r="V1639" i="4"/>
  <c r="W1639" i="4"/>
  <c r="A1640" i="4"/>
  <c r="C1640" i="4" s="1"/>
  <c r="B1640" i="4"/>
  <c r="D1640" i="4"/>
  <c r="E1640" i="4"/>
  <c r="L1640" i="4"/>
  <c r="M1640" i="4"/>
  <c r="N1640" i="4"/>
  <c r="S1640" i="4"/>
  <c r="T1640" i="4"/>
  <c r="U1640" i="4"/>
  <c r="V1640" i="4"/>
  <c r="W1640" i="4"/>
  <c r="A1641" i="4"/>
  <c r="C1641" i="4" s="1"/>
  <c r="B1641" i="4"/>
  <c r="D1641" i="4"/>
  <c r="E1641" i="4"/>
  <c r="L1641" i="4"/>
  <c r="M1641" i="4"/>
  <c r="N1641" i="4"/>
  <c r="S1641" i="4"/>
  <c r="T1641" i="4"/>
  <c r="U1641" i="4"/>
  <c r="V1641" i="4"/>
  <c r="W1641" i="4"/>
  <c r="A1642" i="4"/>
  <c r="C1642" i="4" s="1"/>
  <c r="B1642" i="4"/>
  <c r="D1642" i="4"/>
  <c r="E1642" i="4"/>
  <c r="L1642" i="4"/>
  <c r="M1642" i="4"/>
  <c r="N1642" i="4"/>
  <c r="S1642" i="4"/>
  <c r="T1642" i="4"/>
  <c r="U1642" i="4"/>
  <c r="V1642" i="4"/>
  <c r="W1642" i="4"/>
  <c r="A1643" i="4"/>
  <c r="C1643" i="4" s="1"/>
  <c r="B1643" i="4"/>
  <c r="D1643" i="4"/>
  <c r="E1643" i="4"/>
  <c r="L1643" i="4"/>
  <c r="M1643" i="4"/>
  <c r="N1643" i="4"/>
  <c r="S1643" i="4"/>
  <c r="T1643" i="4"/>
  <c r="U1643" i="4"/>
  <c r="V1643" i="4"/>
  <c r="W1643" i="4"/>
  <c r="A1644" i="4"/>
  <c r="C1644" i="4" s="1"/>
  <c r="B1644" i="4"/>
  <c r="D1644" i="4"/>
  <c r="E1644" i="4"/>
  <c r="L1644" i="4"/>
  <c r="M1644" i="4"/>
  <c r="N1644" i="4"/>
  <c r="S1644" i="4"/>
  <c r="T1644" i="4"/>
  <c r="U1644" i="4"/>
  <c r="V1644" i="4"/>
  <c r="W1644" i="4"/>
  <c r="A1645" i="4"/>
  <c r="C1645" i="4" s="1"/>
  <c r="B1645" i="4"/>
  <c r="D1645" i="4"/>
  <c r="E1645" i="4"/>
  <c r="L1645" i="4"/>
  <c r="M1645" i="4"/>
  <c r="N1645" i="4"/>
  <c r="S1645" i="4"/>
  <c r="T1645" i="4"/>
  <c r="U1645" i="4"/>
  <c r="V1645" i="4"/>
  <c r="W1645" i="4"/>
  <c r="A1646" i="4"/>
  <c r="C1646" i="4" s="1"/>
  <c r="B1646" i="4"/>
  <c r="D1646" i="4"/>
  <c r="E1646" i="4"/>
  <c r="L1646" i="4"/>
  <c r="M1646" i="4"/>
  <c r="N1646" i="4"/>
  <c r="S1646" i="4"/>
  <c r="T1646" i="4"/>
  <c r="U1646" i="4"/>
  <c r="V1646" i="4"/>
  <c r="W1646" i="4"/>
  <c r="A1647" i="4"/>
  <c r="C1647" i="4" s="1"/>
  <c r="B1647" i="4"/>
  <c r="D1647" i="4"/>
  <c r="E1647" i="4"/>
  <c r="L1647" i="4"/>
  <c r="M1647" i="4"/>
  <c r="N1647" i="4"/>
  <c r="S1647" i="4"/>
  <c r="T1647" i="4"/>
  <c r="U1647" i="4"/>
  <c r="V1647" i="4"/>
  <c r="W1647" i="4"/>
  <c r="A1648" i="4"/>
  <c r="C1648" i="4" s="1"/>
  <c r="B1648" i="4"/>
  <c r="D1648" i="4"/>
  <c r="E1648" i="4"/>
  <c r="L1648" i="4"/>
  <c r="M1648" i="4"/>
  <c r="N1648" i="4"/>
  <c r="S1648" i="4"/>
  <c r="T1648" i="4"/>
  <c r="U1648" i="4"/>
  <c r="V1648" i="4"/>
  <c r="W1648" i="4"/>
  <c r="A1649" i="4"/>
  <c r="C1649" i="4" s="1"/>
  <c r="B1649" i="4"/>
  <c r="D1649" i="4"/>
  <c r="E1649" i="4"/>
  <c r="L1649" i="4"/>
  <c r="M1649" i="4"/>
  <c r="N1649" i="4"/>
  <c r="S1649" i="4"/>
  <c r="T1649" i="4"/>
  <c r="U1649" i="4"/>
  <c r="V1649" i="4"/>
  <c r="W1649" i="4"/>
  <c r="A1650" i="4"/>
  <c r="C1650" i="4" s="1"/>
  <c r="B1650" i="4"/>
  <c r="D1650" i="4"/>
  <c r="E1650" i="4"/>
  <c r="L1650" i="4"/>
  <c r="M1650" i="4"/>
  <c r="N1650" i="4"/>
  <c r="S1650" i="4"/>
  <c r="T1650" i="4"/>
  <c r="U1650" i="4"/>
  <c r="V1650" i="4"/>
  <c r="W1650" i="4"/>
  <c r="A1651" i="4"/>
  <c r="C1651" i="4" s="1"/>
  <c r="B1651" i="4"/>
  <c r="D1651" i="4"/>
  <c r="E1651" i="4"/>
  <c r="L1651" i="4"/>
  <c r="M1651" i="4"/>
  <c r="N1651" i="4"/>
  <c r="S1651" i="4"/>
  <c r="T1651" i="4"/>
  <c r="U1651" i="4"/>
  <c r="V1651" i="4"/>
  <c r="W1651" i="4"/>
  <c r="A1652" i="4"/>
  <c r="C1652" i="4" s="1"/>
  <c r="B1652" i="4"/>
  <c r="D1652" i="4"/>
  <c r="E1652" i="4"/>
  <c r="F1652" i="4"/>
  <c r="L1652" i="4"/>
  <c r="M1652" i="4"/>
  <c r="N1652" i="4"/>
  <c r="S1652" i="4"/>
  <c r="T1652" i="4"/>
  <c r="U1652" i="4"/>
  <c r="V1652" i="4"/>
  <c r="W1652" i="4"/>
  <c r="A1653" i="4"/>
  <c r="C1653" i="4" s="1"/>
  <c r="B1653" i="4"/>
  <c r="D1653" i="4"/>
  <c r="E1653" i="4"/>
  <c r="L1653" i="4"/>
  <c r="M1653" i="4"/>
  <c r="N1653" i="4"/>
  <c r="S1653" i="4"/>
  <c r="T1653" i="4"/>
  <c r="U1653" i="4"/>
  <c r="V1653" i="4"/>
  <c r="W1653" i="4"/>
  <c r="A1654" i="4"/>
  <c r="C1654" i="4" s="1"/>
  <c r="B1654" i="4"/>
  <c r="D1654" i="4"/>
  <c r="E1654" i="4"/>
  <c r="L1654" i="4"/>
  <c r="M1654" i="4"/>
  <c r="N1654" i="4"/>
  <c r="S1654" i="4"/>
  <c r="T1654" i="4"/>
  <c r="U1654" i="4"/>
  <c r="V1654" i="4"/>
  <c r="W1654" i="4"/>
  <c r="A1655" i="4"/>
  <c r="C1655" i="4" s="1"/>
  <c r="B1655" i="4"/>
  <c r="D1655" i="4"/>
  <c r="E1655" i="4"/>
  <c r="L1655" i="4"/>
  <c r="M1655" i="4"/>
  <c r="N1655" i="4"/>
  <c r="S1655" i="4"/>
  <c r="T1655" i="4"/>
  <c r="U1655" i="4"/>
  <c r="V1655" i="4"/>
  <c r="W1655" i="4"/>
  <c r="A1656" i="4"/>
  <c r="C1656" i="4" s="1"/>
  <c r="B1656" i="4"/>
  <c r="D1656" i="4"/>
  <c r="E1656" i="4"/>
  <c r="L1656" i="4"/>
  <c r="M1656" i="4"/>
  <c r="N1656" i="4"/>
  <c r="S1656" i="4"/>
  <c r="T1656" i="4"/>
  <c r="U1656" i="4"/>
  <c r="V1656" i="4"/>
  <c r="W1656" i="4"/>
  <c r="A1657" i="4"/>
  <c r="C1657" i="4" s="1"/>
  <c r="B1657" i="4"/>
  <c r="D1657" i="4"/>
  <c r="E1657" i="4"/>
  <c r="L1657" i="4"/>
  <c r="M1657" i="4"/>
  <c r="N1657" i="4"/>
  <c r="S1657" i="4"/>
  <c r="T1657" i="4"/>
  <c r="U1657" i="4"/>
  <c r="V1657" i="4"/>
  <c r="W1657" i="4"/>
  <c r="A1658" i="4"/>
  <c r="C1658" i="4" s="1"/>
  <c r="B1658" i="4"/>
  <c r="D1658" i="4"/>
  <c r="E1658" i="4"/>
  <c r="L1658" i="4"/>
  <c r="M1658" i="4"/>
  <c r="N1658" i="4"/>
  <c r="S1658" i="4"/>
  <c r="T1658" i="4"/>
  <c r="U1658" i="4"/>
  <c r="V1658" i="4"/>
  <c r="W1658" i="4"/>
  <c r="A1659" i="4"/>
  <c r="C1659" i="4" s="1"/>
  <c r="B1659" i="4"/>
  <c r="D1659" i="4"/>
  <c r="E1659" i="4"/>
  <c r="L1659" i="4"/>
  <c r="M1659" i="4"/>
  <c r="N1659" i="4"/>
  <c r="S1659" i="4"/>
  <c r="T1659" i="4"/>
  <c r="U1659" i="4"/>
  <c r="V1659" i="4"/>
  <c r="W1659" i="4"/>
  <c r="A1660" i="4"/>
  <c r="C1660" i="4" s="1"/>
  <c r="B1660" i="4"/>
  <c r="D1660" i="4"/>
  <c r="E1660" i="4"/>
  <c r="L1660" i="4"/>
  <c r="M1660" i="4"/>
  <c r="N1660" i="4"/>
  <c r="S1660" i="4"/>
  <c r="T1660" i="4"/>
  <c r="U1660" i="4"/>
  <c r="V1660" i="4"/>
  <c r="W1660" i="4"/>
  <c r="A1661" i="4"/>
  <c r="C1661" i="4" s="1"/>
  <c r="B1661" i="4"/>
  <c r="D1661" i="4"/>
  <c r="E1661" i="4"/>
  <c r="L1661" i="4"/>
  <c r="M1661" i="4"/>
  <c r="N1661" i="4"/>
  <c r="S1661" i="4"/>
  <c r="T1661" i="4"/>
  <c r="U1661" i="4"/>
  <c r="V1661" i="4"/>
  <c r="W1661" i="4"/>
  <c r="A1662" i="4"/>
  <c r="C1662" i="4" s="1"/>
  <c r="B1662" i="4"/>
  <c r="D1662" i="4"/>
  <c r="E1662" i="4"/>
  <c r="L1662" i="4"/>
  <c r="M1662" i="4"/>
  <c r="N1662" i="4"/>
  <c r="S1662" i="4"/>
  <c r="T1662" i="4"/>
  <c r="U1662" i="4"/>
  <c r="V1662" i="4"/>
  <c r="W1662" i="4"/>
  <c r="A1663" i="4"/>
  <c r="C1663" i="4" s="1"/>
  <c r="B1663" i="4"/>
  <c r="D1663" i="4"/>
  <c r="E1663" i="4"/>
  <c r="L1663" i="4"/>
  <c r="M1663" i="4"/>
  <c r="N1663" i="4"/>
  <c r="S1663" i="4"/>
  <c r="T1663" i="4"/>
  <c r="U1663" i="4"/>
  <c r="V1663" i="4"/>
  <c r="W1663" i="4"/>
  <c r="A1664" i="4"/>
  <c r="C1664" i="4" s="1"/>
  <c r="B1664" i="4"/>
  <c r="D1664" i="4"/>
  <c r="E1664" i="4"/>
  <c r="L1664" i="4"/>
  <c r="M1664" i="4"/>
  <c r="N1664" i="4"/>
  <c r="S1664" i="4"/>
  <c r="T1664" i="4"/>
  <c r="U1664" i="4"/>
  <c r="V1664" i="4"/>
  <c r="W1664" i="4"/>
  <c r="A1665" i="4"/>
  <c r="C1665" i="4" s="1"/>
  <c r="B1665" i="4"/>
  <c r="D1665" i="4"/>
  <c r="E1665" i="4"/>
  <c r="L1665" i="4"/>
  <c r="M1665" i="4"/>
  <c r="N1665" i="4"/>
  <c r="S1665" i="4"/>
  <c r="T1665" i="4"/>
  <c r="U1665" i="4"/>
  <c r="V1665" i="4"/>
  <c r="W1665" i="4"/>
  <c r="A1666" i="4"/>
  <c r="C1666" i="4" s="1"/>
  <c r="B1666" i="4"/>
  <c r="D1666" i="4"/>
  <c r="E1666" i="4"/>
  <c r="L1666" i="4"/>
  <c r="M1666" i="4"/>
  <c r="N1666" i="4"/>
  <c r="S1666" i="4"/>
  <c r="T1666" i="4"/>
  <c r="U1666" i="4"/>
  <c r="V1666" i="4"/>
  <c r="W1666" i="4"/>
  <c r="A1667" i="4"/>
  <c r="C1667" i="4" s="1"/>
  <c r="B1667" i="4"/>
  <c r="D1667" i="4"/>
  <c r="E1667" i="4"/>
  <c r="L1667" i="4"/>
  <c r="M1667" i="4"/>
  <c r="N1667" i="4"/>
  <c r="S1667" i="4"/>
  <c r="T1667" i="4"/>
  <c r="U1667" i="4"/>
  <c r="V1667" i="4"/>
  <c r="W1667" i="4"/>
  <c r="A1668" i="4"/>
  <c r="C1668" i="4" s="1"/>
  <c r="B1668" i="4"/>
  <c r="D1668" i="4"/>
  <c r="E1668" i="4"/>
  <c r="F1668" i="4"/>
  <c r="L1668" i="4"/>
  <c r="M1668" i="4"/>
  <c r="N1668" i="4"/>
  <c r="S1668" i="4"/>
  <c r="T1668" i="4"/>
  <c r="U1668" i="4"/>
  <c r="V1668" i="4"/>
  <c r="W1668" i="4"/>
  <c r="A1669" i="4"/>
  <c r="C1669" i="4" s="1"/>
  <c r="B1669" i="4"/>
  <c r="D1669" i="4"/>
  <c r="E1669" i="4"/>
  <c r="L1669" i="4"/>
  <c r="M1669" i="4"/>
  <c r="N1669" i="4"/>
  <c r="S1669" i="4"/>
  <c r="T1669" i="4"/>
  <c r="U1669" i="4"/>
  <c r="V1669" i="4"/>
  <c r="W1669" i="4"/>
  <c r="A1670" i="4"/>
  <c r="C1670" i="4" s="1"/>
  <c r="B1670" i="4"/>
  <c r="D1670" i="4"/>
  <c r="E1670" i="4"/>
  <c r="L1670" i="4"/>
  <c r="M1670" i="4"/>
  <c r="N1670" i="4"/>
  <c r="S1670" i="4"/>
  <c r="T1670" i="4"/>
  <c r="U1670" i="4"/>
  <c r="V1670" i="4"/>
  <c r="W1670" i="4"/>
  <c r="A1671" i="4"/>
  <c r="C1671" i="4" s="1"/>
  <c r="B1671" i="4"/>
  <c r="D1671" i="4"/>
  <c r="E1671" i="4"/>
  <c r="L1671" i="4"/>
  <c r="M1671" i="4"/>
  <c r="N1671" i="4"/>
  <c r="S1671" i="4"/>
  <c r="T1671" i="4"/>
  <c r="U1671" i="4"/>
  <c r="V1671" i="4"/>
  <c r="W1671" i="4"/>
  <c r="A1672" i="4"/>
  <c r="C1672" i="4" s="1"/>
  <c r="B1672" i="4"/>
  <c r="D1672" i="4"/>
  <c r="E1672" i="4"/>
  <c r="L1672" i="4"/>
  <c r="M1672" i="4"/>
  <c r="N1672" i="4"/>
  <c r="S1672" i="4"/>
  <c r="T1672" i="4"/>
  <c r="U1672" i="4"/>
  <c r="V1672" i="4"/>
  <c r="W1672" i="4"/>
  <c r="A1673" i="4"/>
  <c r="C1673" i="4" s="1"/>
  <c r="B1673" i="4"/>
  <c r="D1673" i="4"/>
  <c r="E1673" i="4"/>
  <c r="L1673" i="4"/>
  <c r="M1673" i="4"/>
  <c r="N1673" i="4"/>
  <c r="S1673" i="4"/>
  <c r="T1673" i="4"/>
  <c r="U1673" i="4"/>
  <c r="V1673" i="4"/>
  <c r="W1673" i="4"/>
  <c r="A1674" i="4"/>
  <c r="C1674" i="4" s="1"/>
  <c r="B1674" i="4"/>
  <c r="D1674" i="4"/>
  <c r="E1674" i="4"/>
  <c r="L1674" i="4"/>
  <c r="M1674" i="4"/>
  <c r="N1674" i="4"/>
  <c r="S1674" i="4"/>
  <c r="T1674" i="4"/>
  <c r="U1674" i="4"/>
  <c r="V1674" i="4"/>
  <c r="W1674" i="4"/>
  <c r="A1675" i="4"/>
  <c r="C1675" i="4" s="1"/>
  <c r="B1675" i="4"/>
  <c r="D1675" i="4"/>
  <c r="E1675" i="4"/>
  <c r="L1675" i="4"/>
  <c r="M1675" i="4"/>
  <c r="N1675" i="4"/>
  <c r="S1675" i="4"/>
  <c r="T1675" i="4"/>
  <c r="U1675" i="4"/>
  <c r="V1675" i="4"/>
  <c r="W1675" i="4"/>
  <c r="A1676" i="4"/>
  <c r="C1676" i="4" s="1"/>
  <c r="B1676" i="4"/>
  <c r="D1676" i="4"/>
  <c r="E1676" i="4"/>
  <c r="L1676" i="4"/>
  <c r="M1676" i="4"/>
  <c r="N1676" i="4"/>
  <c r="S1676" i="4"/>
  <c r="T1676" i="4"/>
  <c r="U1676" i="4"/>
  <c r="V1676" i="4"/>
  <c r="W1676" i="4"/>
  <c r="A1677" i="4"/>
  <c r="C1677" i="4" s="1"/>
  <c r="B1677" i="4"/>
  <c r="D1677" i="4"/>
  <c r="E1677" i="4"/>
  <c r="L1677" i="4"/>
  <c r="M1677" i="4"/>
  <c r="N1677" i="4"/>
  <c r="S1677" i="4"/>
  <c r="T1677" i="4"/>
  <c r="U1677" i="4"/>
  <c r="V1677" i="4"/>
  <c r="W1677" i="4"/>
  <c r="A1678" i="4"/>
  <c r="C1678" i="4" s="1"/>
  <c r="B1678" i="4"/>
  <c r="D1678" i="4"/>
  <c r="E1678" i="4"/>
  <c r="L1678" i="4"/>
  <c r="M1678" i="4"/>
  <c r="N1678" i="4"/>
  <c r="S1678" i="4"/>
  <c r="T1678" i="4"/>
  <c r="U1678" i="4"/>
  <c r="V1678" i="4"/>
  <c r="W1678" i="4"/>
  <c r="A1679" i="4"/>
  <c r="C1679" i="4" s="1"/>
  <c r="B1679" i="4"/>
  <c r="D1679" i="4"/>
  <c r="E1679" i="4"/>
  <c r="L1679" i="4"/>
  <c r="M1679" i="4"/>
  <c r="N1679" i="4"/>
  <c r="S1679" i="4"/>
  <c r="T1679" i="4"/>
  <c r="U1679" i="4"/>
  <c r="V1679" i="4"/>
  <c r="W1679" i="4"/>
  <c r="A1680" i="4"/>
  <c r="C1680" i="4" s="1"/>
  <c r="B1680" i="4"/>
  <c r="D1680" i="4"/>
  <c r="E1680" i="4"/>
  <c r="L1680" i="4"/>
  <c r="M1680" i="4"/>
  <c r="N1680" i="4"/>
  <c r="S1680" i="4"/>
  <c r="T1680" i="4"/>
  <c r="U1680" i="4"/>
  <c r="V1680" i="4"/>
  <c r="W1680" i="4"/>
  <c r="A1681" i="4"/>
  <c r="C1681" i="4" s="1"/>
  <c r="B1681" i="4"/>
  <c r="D1681" i="4"/>
  <c r="E1681" i="4"/>
  <c r="F1681" i="4"/>
  <c r="L1681" i="4"/>
  <c r="M1681" i="4"/>
  <c r="N1681" i="4"/>
  <c r="S1681" i="4"/>
  <c r="T1681" i="4"/>
  <c r="U1681" i="4"/>
  <c r="V1681" i="4"/>
  <c r="W1681" i="4"/>
  <c r="A1682" i="4"/>
  <c r="C1682" i="4" s="1"/>
  <c r="B1682" i="4"/>
  <c r="D1682" i="4"/>
  <c r="E1682" i="4"/>
  <c r="L1682" i="4"/>
  <c r="M1682" i="4"/>
  <c r="N1682" i="4"/>
  <c r="S1682" i="4"/>
  <c r="T1682" i="4"/>
  <c r="U1682" i="4"/>
  <c r="V1682" i="4"/>
  <c r="W1682" i="4"/>
  <c r="A1683" i="4"/>
  <c r="C1683" i="4" s="1"/>
  <c r="B1683" i="4"/>
  <c r="D1683" i="4"/>
  <c r="E1683" i="4"/>
  <c r="F1683" i="4"/>
  <c r="L1683" i="4"/>
  <c r="M1683" i="4"/>
  <c r="N1683" i="4"/>
  <c r="S1683" i="4"/>
  <c r="T1683" i="4"/>
  <c r="U1683" i="4"/>
  <c r="V1683" i="4"/>
  <c r="W1683" i="4"/>
  <c r="A1684" i="4"/>
  <c r="C1684" i="4" s="1"/>
  <c r="B1684" i="4"/>
  <c r="D1684" i="4"/>
  <c r="E1684" i="4"/>
  <c r="F1684" i="4"/>
  <c r="L1684" i="4"/>
  <c r="M1684" i="4"/>
  <c r="N1684" i="4"/>
  <c r="S1684" i="4"/>
  <c r="T1684" i="4"/>
  <c r="U1684" i="4"/>
  <c r="V1684" i="4"/>
  <c r="W1684" i="4"/>
  <c r="A1685" i="4"/>
  <c r="C1685" i="4" s="1"/>
  <c r="B1685" i="4"/>
  <c r="D1685" i="4"/>
  <c r="E1685" i="4"/>
  <c r="L1685" i="4"/>
  <c r="M1685" i="4"/>
  <c r="N1685" i="4"/>
  <c r="S1685" i="4"/>
  <c r="T1685" i="4"/>
  <c r="U1685" i="4"/>
  <c r="V1685" i="4"/>
  <c r="W1685" i="4"/>
  <c r="A1686" i="4"/>
  <c r="C1686" i="4" s="1"/>
  <c r="B1686" i="4"/>
  <c r="D1686" i="4"/>
  <c r="E1686" i="4"/>
  <c r="L1686" i="4"/>
  <c r="M1686" i="4"/>
  <c r="N1686" i="4"/>
  <c r="S1686" i="4"/>
  <c r="T1686" i="4"/>
  <c r="U1686" i="4"/>
  <c r="V1686" i="4"/>
  <c r="W1686" i="4"/>
  <c r="A1687" i="4"/>
  <c r="C1687" i="4" s="1"/>
  <c r="B1687" i="4"/>
  <c r="D1687" i="4"/>
  <c r="E1687" i="4"/>
  <c r="L1687" i="4"/>
  <c r="M1687" i="4"/>
  <c r="N1687" i="4"/>
  <c r="S1687" i="4"/>
  <c r="T1687" i="4"/>
  <c r="U1687" i="4"/>
  <c r="V1687" i="4"/>
  <c r="W1687" i="4"/>
  <c r="A1688" i="4"/>
  <c r="C1688" i="4" s="1"/>
  <c r="B1688" i="4"/>
  <c r="D1688" i="4"/>
  <c r="E1688" i="4"/>
  <c r="L1688" i="4"/>
  <c r="M1688" i="4"/>
  <c r="N1688" i="4"/>
  <c r="S1688" i="4"/>
  <c r="T1688" i="4"/>
  <c r="U1688" i="4"/>
  <c r="V1688" i="4"/>
  <c r="W1688" i="4"/>
  <c r="A1689" i="4"/>
  <c r="C1689" i="4" s="1"/>
  <c r="B1689" i="4"/>
  <c r="D1689" i="4"/>
  <c r="E1689" i="4"/>
  <c r="L1689" i="4"/>
  <c r="M1689" i="4"/>
  <c r="N1689" i="4"/>
  <c r="S1689" i="4"/>
  <c r="T1689" i="4"/>
  <c r="U1689" i="4"/>
  <c r="V1689" i="4"/>
  <c r="W1689" i="4"/>
  <c r="A1690" i="4"/>
  <c r="C1690" i="4" s="1"/>
  <c r="B1690" i="4"/>
  <c r="D1690" i="4"/>
  <c r="E1690" i="4"/>
  <c r="L1690" i="4"/>
  <c r="M1690" i="4"/>
  <c r="N1690" i="4"/>
  <c r="S1690" i="4"/>
  <c r="T1690" i="4"/>
  <c r="U1690" i="4"/>
  <c r="V1690" i="4"/>
  <c r="W1690" i="4"/>
  <c r="A1691" i="4"/>
  <c r="C1691" i="4" s="1"/>
  <c r="B1691" i="4"/>
  <c r="D1691" i="4"/>
  <c r="E1691" i="4"/>
  <c r="L1691" i="4"/>
  <c r="M1691" i="4"/>
  <c r="N1691" i="4"/>
  <c r="S1691" i="4"/>
  <c r="T1691" i="4"/>
  <c r="U1691" i="4"/>
  <c r="V1691" i="4"/>
  <c r="W1691" i="4"/>
  <c r="A1692" i="4"/>
  <c r="C1692" i="4" s="1"/>
  <c r="B1692" i="4"/>
  <c r="D1692" i="4"/>
  <c r="E1692" i="4"/>
  <c r="L1692" i="4"/>
  <c r="M1692" i="4"/>
  <c r="N1692" i="4"/>
  <c r="S1692" i="4"/>
  <c r="T1692" i="4"/>
  <c r="U1692" i="4"/>
  <c r="V1692" i="4"/>
  <c r="W1692" i="4"/>
  <c r="A1693" i="4"/>
  <c r="C1693" i="4" s="1"/>
  <c r="B1693" i="4"/>
  <c r="D1693" i="4"/>
  <c r="E1693" i="4"/>
  <c r="L1693" i="4"/>
  <c r="M1693" i="4"/>
  <c r="N1693" i="4"/>
  <c r="S1693" i="4"/>
  <c r="T1693" i="4"/>
  <c r="U1693" i="4"/>
  <c r="V1693" i="4"/>
  <c r="W1693" i="4"/>
  <c r="A1694" i="4"/>
  <c r="C1694" i="4" s="1"/>
  <c r="B1694" i="4"/>
  <c r="D1694" i="4"/>
  <c r="E1694" i="4"/>
  <c r="L1694" i="4"/>
  <c r="M1694" i="4"/>
  <c r="N1694" i="4"/>
  <c r="S1694" i="4"/>
  <c r="T1694" i="4"/>
  <c r="U1694" i="4"/>
  <c r="V1694" i="4"/>
  <c r="W1694" i="4"/>
  <c r="A1695" i="4"/>
  <c r="C1695" i="4" s="1"/>
  <c r="B1695" i="4"/>
  <c r="D1695" i="4"/>
  <c r="E1695" i="4"/>
  <c r="L1695" i="4"/>
  <c r="M1695" i="4"/>
  <c r="N1695" i="4"/>
  <c r="S1695" i="4"/>
  <c r="T1695" i="4"/>
  <c r="U1695" i="4"/>
  <c r="V1695" i="4"/>
  <c r="W1695" i="4"/>
  <c r="A1696" i="4"/>
  <c r="C1696" i="4" s="1"/>
  <c r="B1696" i="4"/>
  <c r="D1696" i="4"/>
  <c r="E1696" i="4"/>
  <c r="L1696" i="4"/>
  <c r="M1696" i="4"/>
  <c r="N1696" i="4"/>
  <c r="S1696" i="4"/>
  <c r="T1696" i="4"/>
  <c r="U1696" i="4"/>
  <c r="V1696" i="4"/>
  <c r="W1696" i="4"/>
  <c r="A1697" i="4"/>
  <c r="C1697" i="4" s="1"/>
  <c r="B1697" i="4"/>
  <c r="D1697" i="4"/>
  <c r="E1697" i="4"/>
  <c r="L1697" i="4"/>
  <c r="M1697" i="4"/>
  <c r="N1697" i="4"/>
  <c r="S1697" i="4"/>
  <c r="T1697" i="4"/>
  <c r="U1697" i="4"/>
  <c r="V1697" i="4"/>
  <c r="W1697" i="4"/>
  <c r="A1698" i="4"/>
  <c r="C1698" i="4" s="1"/>
  <c r="B1698" i="4"/>
  <c r="D1698" i="4"/>
  <c r="E1698" i="4"/>
  <c r="L1698" i="4"/>
  <c r="M1698" i="4"/>
  <c r="N1698" i="4"/>
  <c r="S1698" i="4"/>
  <c r="T1698" i="4"/>
  <c r="U1698" i="4"/>
  <c r="V1698" i="4"/>
  <c r="W1698" i="4"/>
  <c r="A1699" i="4"/>
  <c r="C1699" i="4" s="1"/>
  <c r="B1699" i="4"/>
  <c r="D1699" i="4"/>
  <c r="E1699" i="4"/>
  <c r="L1699" i="4"/>
  <c r="M1699" i="4"/>
  <c r="N1699" i="4"/>
  <c r="S1699" i="4"/>
  <c r="T1699" i="4"/>
  <c r="U1699" i="4"/>
  <c r="V1699" i="4"/>
  <c r="W1699" i="4"/>
  <c r="A1700" i="4"/>
  <c r="C1700" i="4" s="1"/>
  <c r="B1700" i="4"/>
  <c r="D1700" i="4"/>
  <c r="E1700" i="4"/>
  <c r="F1700" i="4"/>
  <c r="L1700" i="4"/>
  <c r="M1700" i="4"/>
  <c r="N1700" i="4"/>
  <c r="S1700" i="4"/>
  <c r="T1700" i="4"/>
  <c r="U1700" i="4"/>
  <c r="V1700" i="4"/>
  <c r="W1700" i="4"/>
  <c r="A1701" i="4"/>
  <c r="C1701" i="4" s="1"/>
  <c r="B1701" i="4"/>
  <c r="D1701" i="4"/>
  <c r="E1701" i="4"/>
  <c r="L1701" i="4"/>
  <c r="M1701" i="4"/>
  <c r="N1701" i="4"/>
  <c r="S1701" i="4"/>
  <c r="T1701" i="4"/>
  <c r="U1701" i="4"/>
  <c r="V1701" i="4"/>
  <c r="W1701" i="4"/>
  <c r="A1702" i="4"/>
  <c r="C1702" i="4" s="1"/>
  <c r="B1702" i="4"/>
  <c r="D1702" i="4"/>
  <c r="E1702" i="4"/>
  <c r="L1702" i="4"/>
  <c r="M1702" i="4"/>
  <c r="N1702" i="4"/>
  <c r="S1702" i="4"/>
  <c r="T1702" i="4"/>
  <c r="U1702" i="4"/>
  <c r="V1702" i="4"/>
  <c r="W1702" i="4"/>
  <c r="A1703" i="4"/>
  <c r="C1703" i="4" s="1"/>
  <c r="B1703" i="4"/>
  <c r="D1703" i="4"/>
  <c r="E1703" i="4"/>
  <c r="L1703" i="4"/>
  <c r="M1703" i="4"/>
  <c r="N1703" i="4"/>
  <c r="S1703" i="4"/>
  <c r="T1703" i="4"/>
  <c r="U1703" i="4"/>
  <c r="V1703" i="4"/>
  <c r="W1703" i="4"/>
  <c r="A1704" i="4"/>
  <c r="C1704" i="4" s="1"/>
  <c r="B1704" i="4"/>
  <c r="D1704" i="4"/>
  <c r="E1704" i="4"/>
  <c r="L1704" i="4"/>
  <c r="M1704" i="4"/>
  <c r="N1704" i="4"/>
  <c r="S1704" i="4"/>
  <c r="T1704" i="4"/>
  <c r="U1704" i="4"/>
  <c r="V1704" i="4"/>
  <c r="W1704" i="4"/>
  <c r="A1705" i="4"/>
  <c r="C1705" i="4" s="1"/>
  <c r="B1705" i="4"/>
  <c r="D1705" i="4"/>
  <c r="E1705" i="4"/>
  <c r="L1705" i="4"/>
  <c r="M1705" i="4"/>
  <c r="N1705" i="4"/>
  <c r="S1705" i="4"/>
  <c r="T1705" i="4"/>
  <c r="U1705" i="4"/>
  <c r="V1705" i="4"/>
  <c r="W1705" i="4"/>
  <c r="A1706" i="4"/>
  <c r="C1706" i="4" s="1"/>
  <c r="B1706" i="4"/>
  <c r="D1706" i="4"/>
  <c r="E1706" i="4"/>
  <c r="L1706" i="4"/>
  <c r="M1706" i="4"/>
  <c r="N1706" i="4"/>
  <c r="S1706" i="4"/>
  <c r="T1706" i="4"/>
  <c r="U1706" i="4"/>
  <c r="V1706" i="4"/>
  <c r="W1706" i="4"/>
  <c r="A1707" i="4"/>
  <c r="C1707" i="4" s="1"/>
  <c r="B1707" i="4"/>
  <c r="D1707" i="4"/>
  <c r="E1707" i="4"/>
  <c r="L1707" i="4"/>
  <c r="M1707" i="4"/>
  <c r="N1707" i="4"/>
  <c r="S1707" i="4"/>
  <c r="T1707" i="4"/>
  <c r="U1707" i="4"/>
  <c r="V1707" i="4"/>
  <c r="W1707" i="4"/>
  <c r="A1708" i="4"/>
  <c r="C1708" i="4" s="1"/>
  <c r="B1708" i="4"/>
  <c r="D1708" i="4"/>
  <c r="E1708" i="4"/>
  <c r="L1708" i="4"/>
  <c r="M1708" i="4"/>
  <c r="N1708" i="4"/>
  <c r="S1708" i="4"/>
  <c r="T1708" i="4"/>
  <c r="U1708" i="4"/>
  <c r="V1708" i="4"/>
  <c r="W1708" i="4"/>
  <c r="A1709" i="4"/>
  <c r="C1709" i="4" s="1"/>
  <c r="B1709" i="4"/>
  <c r="D1709" i="4"/>
  <c r="E1709" i="4"/>
  <c r="L1709" i="4"/>
  <c r="M1709" i="4"/>
  <c r="N1709" i="4"/>
  <c r="S1709" i="4"/>
  <c r="T1709" i="4"/>
  <c r="U1709" i="4"/>
  <c r="V1709" i="4"/>
  <c r="W1709" i="4"/>
  <c r="A1710" i="4"/>
  <c r="C1710" i="4" s="1"/>
  <c r="B1710" i="4"/>
  <c r="D1710" i="4"/>
  <c r="E1710" i="4"/>
  <c r="L1710" i="4"/>
  <c r="M1710" i="4"/>
  <c r="N1710" i="4"/>
  <c r="S1710" i="4"/>
  <c r="T1710" i="4"/>
  <c r="U1710" i="4"/>
  <c r="V1710" i="4"/>
  <c r="W1710" i="4"/>
  <c r="A1711" i="4"/>
  <c r="C1711" i="4" s="1"/>
  <c r="B1711" i="4"/>
  <c r="D1711" i="4"/>
  <c r="E1711" i="4"/>
  <c r="L1711" i="4"/>
  <c r="M1711" i="4"/>
  <c r="N1711" i="4"/>
  <c r="S1711" i="4"/>
  <c r="T1711" i="4"/>
  <c r="U1711" i="4"/>
  <c r="V1711" i="4"/>
  <c r="W1711" i="4"/>
  <c r="A1712" i="4"/>
  <c r="C1712" i="4" s="1"/>
  <c r="B1712" i="4"/>
  <c r="D1712" i="4"/>
  <c r="E1712" i="4"/>
  <c r="F1712" i="4"/>
  <c r="L1712" i="4"/>
  <c r="M1712" i="4"/>
  <c r="N1712" i="4"/>
  <c r="S1712" i="4"/>
  <c r="T1712" i="4"/>
  <c r="U1712" i="4"/>
  <c r="V1712" i="4"/>
  <c r="W1712" i="4"/>
  <c r="A1713" i="4"/>
  <c r="C1713" i="4" s="1"/>
  <c r="B1713" i="4"/>
  <c r="D1713" i="4"/>
  <c r="E1713" i="4"/>
  <c r="L1713" i="4"/>
  <c r="M1713" i="4"/>
  <c r="N1713" i="4"/>
  <c r="S1713" i="4"/>
  <c r="T1713" i="4"/>
  <c r="U1713" i="4"/>
  <c r="V1713" i="4"/>
  <c r="W1713" i="4"/>
  <c r="A1714" i="4"/>
  <c r="C1714" i="4" s="1"/>
  <c r="B1714" i="4"/>
  <c r="D1714" i="4"/>
  <c r="E1714" i="4"/>
  <c r="L1714" i="4"/>
  <c r="M1714" i="4"/>
  <c r="N1714" i="4"/>
  <c r="S1714" i="4"/>
  <c r="T1714" i="4"/>
  <c r="U1714" i="4"/>
  <c r="V1714" i="4"/>
  <c r="W1714" i="4"/>
  <c r="A1715" i="4"/>
  <c r="C1715" i="4" s="1"/>
  <c r="B1715" i="4"/>
  <c r="D1715" i="4"/>
  <c r="E1715" i="4"/>
  <c r="L1715" i="4"/>
  <c r="M1715" i="4"/>
  <c r="N1715" i="4"/>
  <c r="S1715" i="4"/>
  <c r="T1715" i="4"/>
  <c r="U1715" i="4"/>
  <c r="V1715" i="4"/>
  <c r="W1715" i="4"/>
  <c r="A1716" i="4"/>
  <c r="C1716" i="4" s="1"/>
  <c r="B1716" i="4"/>
  <c r="D1716" i="4"/>
  <c r="E1716" i="4"/>
  <c r="F1716" i="4"/>
  <c r="L1716" i="4"/>
  <c r="M1716" i="4"/>
  <c r="N1716" i="4"/>
  <c r="S1716" i="4"/>
  <c r="T1716" i="4"/>
  <c r="U1716" i="4"/>
  <c r="V1716" i="4"/>
  <c r="W1716" i="4"/>
  <c r="A1717" i="4"/>
  <c r="C1717" i="4" s="1"/>
  <c r="B1717" i="4"/>
  <c r="D1717" i="4"/>
  <c r="E1717" i="4"/>
  <c r="L1717" i="4"/>
  <c r="M1717" i="4"/>
  <c r="N1717" i="4"/>
  <c r="S1717" i="4"/>
  <c r="T1717" i="4"/>
  <c r="U1717" i="4"/>
  <c r="V1717" i="4"/>
  <c r="W1717" i="4"/>
  <c r="A1718" i="4"/>
  <c r="C1718" i="4" s="1"/>
  <c r="B1718" i="4"/>
  <c r="D1718" i="4"/>
  <c r="E1718" i="4"/>
  <c r="L1718" i="4"/>
  <c r="M1718" i="4"/>
  <c r="N1718" i="4"/>
  <c r="S1718" i="4"/>
  <c r="T1718" i="4"/>
  <c r="U1718" i="4"/>
  <c r="V1718" i="4"/>
  <c r="W1718" i="4"/>
  <c r="A1719" i="4"/>
  <c r="C1719" i="4" s="1"/>
  <c r="B1719" i="4"/>
  <c r="D1719" i="4"/>
  <c r="E1719" i="4"/>
  <c r="L1719" i="4"/>
  <c r="M1719" i="4"/>
  <c r="N1719" i="4"/>
  <c r="S1719" i="4"/>
  <c r="T1719" i="4"/>
  <c r="U1719" i="4"/>
  <c r="V1719" i="4"/>
  <c r="W1719" i="4"/>
  <c r="A1720" i="4"/>
  <c r="C1720" i="4" s="1"/>
  <c r="B1720" i="4"/>
  <c r="D1720" i="4"/>
  <c r="E1720" i="4"/>
  <c r="F1720" i="4"/>
  <c r="L1720" i="4"/>
  <c r="M1720" i="4"/>
  <c r="N1720" i="4"/>
  <c r="S1720" i="4"/>
  <c r="T1720" i="4"/>
  <c r="U1720" i="4"/>
  <c r="V1720" i="4"/>
  <c r="W1720" i="4"/>
  <c r="A1721" i="4"/>
  <c r="C1721" i="4" s="1"/>
  <c r="B1721" i="4"/>
  <c r="D1721" i="4"/>
  <c r="E1721" i="4"/>
  <c r="L1721" i="4"/>
  <c r="M1721" i="4"/>
  <c r="N1721" i="4"/>
  <c r="S1721" i="4"/>
  <c r="T1721" i="4"/>
  <c r="U1721" i="4"/>
  <c r="V1721" i="4"/>
  <c r="W1721" i="4"/>
  <c r="A1722" i="4"/>
  <c r="C1722" i="4" s="1"/>
  <c r="B1722" i="4"/>
  <c r="D1722" i="4"/>
  <c r="E1722" i="4"/>
  <c r="L1722" i="4"/>
  <c r="M1722" i="4"/>
  <c r="N1722" i="4"/>
  <c r="S1722" i="4"/>
  <c r="T1722" i="4"/>
  <c r="U1722" i="4"/>
  <c r="V1722" i="4"/>
  <c r="W1722" i="4"/>
  <c r="A1723" i="4"/>
  <c r="C1723" i="4" s="1"/>
  <c r="B1723" i="4"/>
  <c r="D1723" i="4"/>
  <c r="E1723" i="4"/>
  <c r="L1723" i="4"/>
  <c r="M1723" i="4"/>
  <c r="N1723" i="4"/>
  <c r="S1723" i="4"/>
  <c r="T1723" i="4"/>
  <c r="U1723" i="4"/>
  <c r="V1723" i="4"/>
  <c r="W1723" i="4"/>
  <c r="A1724" i="4"/>
  <c r="C1724" i="4" s="1"/>
  <c r="B1724" i="4"/>
  <c r="D1724" i="4"/>
  <c r="E1724" i="4"/>
  <c r="F1724" i="4"/>
  <c r="L1724" i="4"/>
  <c r="M1724" i="4"/>
  <c r="N1724" i="4"/>
  <c r="S1724" i="4"/>
  <c r="T1724" i="4"/>
  <c r="U1724" i="4"/>
  <c r="V1724" i="4"/>
  <c r="W1724" i="4"/>
  <c r="A1725" i="4"/>
  <c r="C1725" i="4" s="1"/>
  <c r="B1725" i="4"/>
  <c r="D1725" i="4"/>
  <c r="E1725" i="4"/>
  <c r="L1725" i="4"/>
  <c r="M1725" i="4"/>
  <c r="N1725" i="4"/>
  <c r="S1725" i="4"/>
  <c r="T1725" i="4"/>
  <c r="U1725" i="4"/>
  <c r="V1725" i="4"/>
  <c r="W1725" i="4"/>
  <c r="A1726" i="4"/>
  <c r="C1726" i="4" s="1"/>
  <c r="B1726" i="4"/>
  <c r="D1726" i="4"/>
  <c r="E1726" i="4"/>
  <c r="L1726" i="4"/>
  <c r="M1726" i="4"/>
  <c r="N1726" i="4"/>
  <c r="S1726" i="4"/>
  <c r="T1726" i="4"/>
  <c r="U1726" i="4"/>
  <c r="V1726" i="4"/>
  <c r="W1726" i="4"/>
  <c r="A1727" i="4"/>
  <c r="C1727" i="4" s="1"/>
  <c r="B1727" i="4"/>
  <c r="D1727" i="4"/>
  <c r="E1727" i="4"/>
  <c r="L1727" i="4"/>
  <c r="M1727" i="4"/>
  <c r="N1727" i="4"/>
  <c r="S1727" i="4"/>
  <c r="T1727" i="4"/>
  <c r="U1727" i="4"/>
  <c r="V1727" i="4"/>
  <c r="W1727" i="4"/>
  <c r="A1728" i="4"/>
  <c r="C1728" i="4" s="1"/>
  <c r="B1728" i="4"/>
  <c r="D1728" i="4"/>
  <c r="E1728" i="4"/>
  <c r="F1728" i="4"/>
  <c r="L1728" i="4"/>
  <c r="M1728" i="4"/>
  <c r="N1728" i="4"/>
  <c r="S1728" i="4"/>
  <c r="T1728" i="4"/>
  <c r="U1728" i="4"/>
  <c r="V1728" i="4"/>
  <c r="W1728" i="4"/>
  <c r="A1729" i="4"/>
  <c r="C1729" i="4" s="1"/>
  <c r="B1729" i="4"/>
  <c r="D1729" i="4"/>
  <c r="E1729" i="4"/>
  <c r="L1729" i="4"/>
  <c r="M1729" i="4"/>
  <c r="N1729" i="4"/>
  <c r="S1729" i="4"/>
  <c r="T1729" i="4"/>
  <c r="U1729" i="4"/>
  <c r="V1729" i="4"/>
  <c r="W1729" i="4"/>
  <c r="A1730" i="4"/>
  <c r="C1730" i="4" s="1"/>
  <c r="B1730" i="4"/>
  <c r="D1730" i="4"/>
  <c r="E1730" i="4"/>
  <c r="L1730" i="4"/>
  <c r="M1730" i="4"/>
  <c r="N1730" i="4"/>
  <c r="S1730" i="4"/>
  <c r="T1730" i="4"/>
  <c r="U1730" i="4"/>
  <c r="V1730" i="4"/>
  <c r="W1730" i="4"/>
  <c r="A1731" i="4"/>
  <c r="C1731" i="4" s="1"/>
  <c r="B1731" i="4"/>
  <c r="D1731" i="4"/>
  <c r="E1731" i="4"/>
  <c r="L1731" i="4"/>
  <c r="M1731" i="4"/>
  <c r="N1731" i="4"/>
  <c r="S1731" i="4"/>
  <c r="T1731" i="4"/>
  <c r="U1731" i="4"/>
  <c r="V1731" i="4"/>
  <c r="W1731" i="4"/>
  <c r="A1732" i="4"/>
  <c r="C1732" i="4" s="1"/>
  <c r="B1732" i="4"/>
  <c r="D1732" i="4"/>
  <c r="E1732" i="4"/>
  <c r="F1732" i="4"/>
  <c r="L1732" i="4"/>
  <c r="M1732" i="4"/>
  <c r="N1732" i="4"/>
  <c r="S1732" i="4"/>
  <c r="T1732" i="4"/>
  <c r="U1732" i="4"/>
  <c r="V1732" i="4"/>
  <c r="W1732" i="4"/>
  <c r="A1733" i="4"/>
  <c r="C1733" i="4" s="1"/>
  <c r="B1733" i="4"/>
  <c r="D1733" i="4"/>
  <c r="E1733" i="4"/>
  <c r="L1733" i="4"/>
  <c r="M1733" i="4"/>
  <c r="N1733" i="4"/>
  <c r="S1733" i="4"/>
  <c r="T1733" i="4"/>
  <c r="U1733" i="4"/>
  <c r="V1733" i="4"/>
  <c r="W1733" i="4"/>
  <c r="A1734" i="4"/>
  <c r="C1734" i="4" s="1"/>
  <c r="B1734" i="4"/>
  <c r="D1734" i="4"/>
  <c r="E1734" i="4"/>
  <c r="L1734" i="4"/>
  <c r="M1734" i="4"/>
  <c r="N1734" i="4"/>
  <c r="S1734" i="4"/>
  <c r="T1734" i="4"/>
  <c r="U1734" i="4"/>
  <c r="V1734" i="4"/>
  <c r="W1734" i="4"/>
  <c r="A1735" i="4"/>
  <c r="C1735" i="4" s="1"/>
  <c r="B1735" i="4"/>
  <c r="D1735" i="4"/>
  <c r="E1735" i="4"/>
  <c r="L1735" i="4"/>
  <c r="M1735" i="4"/>
  <c r="N1735" i="4"/>
  <c r="S1735" i="4"/>
  <c r="T1735" i="4"/>
  <c r="U1735" i="4"/>
  <c r="V1735" i="4"/>
  <c r="W1735" i="4"/>
  <c r="A1736" i="4"/>
  <c r="C1736" i="4" s="1"/>
  <c r="B1736" i="4"/>
  <c r="D1736" i="4"/>
  <c r="E1736" i="4"/>
  <c r="F1736" i="4"/>
  <c r="L1736" i="4"/>
  <c r="M1736" i="4"/>
  <c r="N1736" i="4"/>
  <c r="S1736" i="4"/>
  <c r="T1736" i="4"/>
  <c r="U1736" i="4"/>
  <c r="V1736" i="4"/>
  <c r="W1736" i="4"/>
  <c r="A1737" i="4"/>
  <c r="C1737" i="4" s="1"/>
  <c r="B1737" i="4"/>
  <c r="D1737" i="4"/>
  <c r="E1737" i="4"/>
  <c r="L1737" i="4"/>
  <c r="M1737" i="4"/>
  <c r="N1737" i="4"/>
  <c r="S1737" i="4"/>
  <c r="T1737" i="4"/>
  <c r="U1737" i="4"/>
  <c r="V1737" i="4"/>
  <c r="W1737" i="4"/>
  <c r="A1738" i="4"/>
  <c r="C1738" i="4" s="1"/>
  <c r="B1738" i="4"/>
  <c r="D1738" i="4"/>
  <c r="E1738" i="4"/>
  <c r="L1738" i="4"/>
  <c r="M1738" i="4"/>
  <c r="N1738" i="4"/>
  <c r="S1738" i="4"/>
  <c r="T1738" i="4"/>
  <c r="U1738" i="4"/>
  <c r="V1738" i="4"/>
  <c r="W1738" i="4"/>
  <c r="A1739" i="4"/>
  <c r="C1739" i="4" s="1"/>
  <c r="B1739" i="4"/>
  <c r="D1739" i="4"/>
  <c r="E1739" i="4"/>
  <c r="L1739" i="4"/>
  <c r="M1739" i="4"/>
  <c r="N1739" i="4"/>
  <c r="S1739" i="4"/>
  <c r="T1739" i="4"/>
  <c r="U1739" i="4"/>
  <c r="V1739" i="4"/>
  <c r="W1739" i="4"/>
  <c r="A1740" i="4"/>
  <c r="C1740" i="4" s="1"/>
  <c r="B1740" i="4"/>
  <c r="D1740" i="4"/>
  <c r="E1740" i="4"/>
  <c r="F1740" i="4"/>
  <c r="L1740" i="4"/>
  <c r="M1740" i="4"/>
  <c r="N1740" i="4"/>
  <c r="S1740" i="4"/>
  <c r="T1740" i="4"/>
  <c r="U1740" i="4"/>
  <c r="V1740" i="4"/>
  <c r="W1740" i="4"/>
  <c r="A1741" i="4"/>
  <c r="C1741" i="4" s="1"/>
  <c r="B1741" i="4"/>
  <c r="D1741" i="4"/>
  <c r="E1741" i="4"/>
  <c r="L1741" i="4"/>
  <c r="M1741" i="4"/>
  <c r="N1741" i="4"/>
  <c r="S1741" i="4"/>
  <c r="T1741" i="4"/>
  <c r="U1741" i="4"/>
  <c r="V1741" i="4"/>
  <c r="W1741" i="4"/>
  <c r="A1742" i="4"/>
  <c r="C1742" i="4" s="1"/>
  <c r="B1742" i="4"/>
  <c r="D1742" i="4"/>
  <c r="E1742" i="4"/>
  <c r="L1742" i="4"/>
  <c r="M1742" i="4"/>
  <c r="N1742" i="4"/>
  <c r="S1742" i="4"/>
  <c r="T1742" i="4"/>
  <c r="U1742" i="4"/>
  <c r="V1742" i="4"/>
  <c r="W1742" i="4"/>
  <c r="A1743" i="4"/>
  <c r="C1743" i="4" s="1"/>
  <c r="B1743" i="4"/>
  <c r="D1743" i="4"/>
  <c r="E1743" i="4"/>
  <c r="L1743" i="4"/>
  <c r="M1743" i="4"/>
  <c r="N1743" i="4"/>
  <c r="S1743" i="4"/>
  <c r="T1743" i="4"/>
  <c r="U1743" i="4"/>
  <c r="V1743" i="4"/>
  <c r="W1743" i="4"/>
  <c r="A1744" i="4"/>
  <c r="C1744" i="4" s="1"/>
  <c r="B1744" i="4"/>
  <c r="D1744" i="4"/>
  <c r="E1744" i="4"/>
  <c r="F1744" i="4"/>
  <c r="L1744" i="4"/>
  <c r="M1744" i="4"/>
  <c r="N1744" i="4"/>
  <c r="S1744" i="4"/>
  <c r="T1744" i="4"/>
  <c r="U1744" i="4"/>
  <c r="V1744" i="4"/>
  <c r="W1744" i="4"/>
  <c r="A1745" i="4"/>
  <c r="C1745" i="4" s="1"/>
  <c r="B1745" i="4"/>
  <c r="D1745" i="4"/>
  <c r="E1745" i="4"/>
  <c r="L1745" i="4"/>
  <c r="M1745" i="4"/>
  <c r="N1745" i="4"/>
  <c r="S1745" i="4"/>
  <c r="T1745" i="4"/>
  <c r="U1745" i="4"/>
  <c r="V1745" i="4"/>
  <c r="W1745" i="4"/>
  <c r="A1746" i="4"/>
  <c r="C1746" i="4" s="1"/>
  <c r="B1746" i="4"/>
  <c r="D1746" i="4"/>
  <c r="E1746" i="4"/>
  <c r="L1746" i="4"/>
  <c r="M1746" i="4"/>
  <c r="N1746" i="4"/>
  <c r="S1746" i="4"/>
  <c r="T1746" i="4"/>
  <c r="U1746" i="4"/>
  <c r="V1746" i="4"/>
  <c r="W1746" i="4"/>
  <c r="A1747" i="4"/>
  <c r="C1747" i="4" s="1"/>
  <c r="B1747" i="4"/>
  <c r="D1747" i="4"/>
  <c r="E1747" i="4"/>
  <c r="L1747" i="4"/>
  <c r="M1747" i="4"/>
  <c r="N1747" i="4"/>
  <c r="S1747" i="4"/>
  <c r="T1747" i="4"/>
  <c r="U1747" i="4"/>
  <c r="V1747" i="4"/>
  <c r="W1747" i="4"/>
  <c r="A1748" i="4"/>
  <c r="C1748" i="4" s="1"/>
  <c r="B1748" i="4"/>
  <c r="D1748" i="4"/>
  <c r="E1748" i="4"/>
  <c r="F1748" i="4"/>
  <c r="L1748" i="4"/>
  <c r="M1748" i="4"/>
  <c r="N1748" i="4"/>
  <c r="S1748" i="4"/>
  <c r="T1748" i="4"/>
  <c r="U1748" i="4"/>
  <c r="V1748" i="4"/>
  <c r="W1748" i="4"/>
  <c r="A1749" i="4"/>
  <c r="C1749" i="4" s="1"/>
  <c r="B1749" i="4"/>
  <c r="D1749" i="4"/>
  <c r="E1749" i="4"/>
  <c r="L1749" i="4"/>
  <c r="M1749" i="4"/>
  <c r="N1749" i="4"/>
  <c r="S1749" i="4"/>
  <c r="T1749" i="4"/>
  <c r="U1749" i="4"/>
  <c r="V1749" i="4"/>
  <c r="W1749" i="4"/>
  <c r="A1750" i="4"/>
  <c r="C1750" i="4" s="1"/>
  <c r="B1750" i="4"/>
  <c r="D1750" i="4"/>
  <c r="E1750" i="4"/>
  <c r="L1750" i="4"/>
  <c r="M1750" i="4"/>
  <c r="N1750" i="4"/>
  <c r="S1750" i="4"/>
  <c r="T1750" i="4"/>
  <c r="U1750" i="4"/>
  <c r="V1750" i="4"/>
  <c r="W1750" i="4"/>
  <c r="A1751" i="4"/>
  <c r="C1751" i="4" s="1"/>
  <c r="B1751" i="4"/>
  <c r="D1751" i="4"/>
  <c r="E1751" i="4"/>
  <c r="L1751" i="4"/>
  <c r="M1751" i="4"/>
  <c r="N1751" i="4"/>
  <c r="S1751" i="4"/>
  <c r="T1751" i="4"/>
  <c r="U1751" i="4"/>
  <c r="V1751" i="4"/>
  <c r="W1751" i="4"/>
  <c r="A1752" i="4"/>
  <c r="C1752" i="4" s="1"/>
  <c r="B1752" i="4"/>
  <c r="D1752" i="4"/>
  <c r="E1752" i="4"/>
  <c r="F1752" i="4"/>
  <c r="L1752" i="4"/>
  <c r="M1752" i="4"/>
  <c r="N1752" i="4"/>
  <c r="S1752" i="4"/>
  <c r="T1752" i="4"/>
  <c r="U1752" i="4"/>
  <c r="V1752" i="4"/>
  <c r="W1752" i="4"/>
  <c r="A1753" i="4"/>
  <c r="C1753" i="4" s="1"/>
  <c r="B1753" i="4"/>
  <c r="D1753" i="4"/>
  <c r="E1753" i="4"/>
  <c r="L1753" i="4"/>
  <c r="M1753" i="4"/>
  <c r="N1753" i="4"/>
  <c r="S1753" i="4"/>
  <c r="T1753" i="4"/>
  <c r="U1753" i="4"/>
  <c r="V1753" i="4"/>
  <c r="W1753" i="4"/>
  <c r="A1754" i="4"/>
  <c r="C1754" i="4" s="1"/>
  <c r="B1754" i="4"/>
  <c r="D1754" i="4"/>
  <c r="E1754" i="4"/>
  <c r="L1754" i="4"/>
  <c r="M1754" i="4"/>
  <c r="N1754" i="4"/>
  <c r="S1754" i="4"/>
  <c r="T1754" i="4"/>
  <c r="U1754" i="4"/>
  <c r="V1754" i="4"/>
  <c r="W1754" i="4"/>
  <c r="A1755" i="4"/>
  <c r="C1755" i="4" s="1"/>
  <c r="B1755" i="4"/>
  <c r="D1755" i="4"/>
  <c r="E1755" i="4"/>
  <c r="L1755" i="4"/>
  <c r="M1755" i="4"/>
  <c r="N1755" i="4"/>
  <c r="S1755" i="4"/>
  <c r="T1755" i="4"/>
  <c r="U1755" i="4"/>
  <c r="V1755" i="4"/>
  <c r="W1755" i="4"/>
  <c r="A1756" i="4"/>
  <c r="C1756" i="4" s="1"/>
  <c r="B1756" i="4"/>
  <c r="D1756" i="4"/>
  <c r="E1756" i="4"/>
  <c r="F1756" i="4"/>
  <c r="L1756" i="4"/>
  <c r="M1756" i="4"/>
  <c r="N1756" i="4"/>
  <c r="S1756" i="4"/>
  <c r="T1756" i="4"/>
  <c r="U1756" i="4"/>
  <c r="V1756" i="4"/>
  <c r="W1756" i="4"/>
  <c r="A1757" i="4"/>
  <c r="C1757" i="4" s="1"/>
  <c r="B1757" i="4"/>
  <c r="D1757" i="4"/>
  <c r="E1757" i="4"/>
  <c r="L1757" i="4"/>
  <c r="M1757" i="4"/>
  <c r="N1757" i="4"/>
  <c r="S1757" i="4"/>
  <c r="T1757" i="4"/>
  <c r="U1757" i="4"/>
  <c r="V1757" i="4"/>
  <c r="W1757" i="4"/>
  <c r="A1758" i="4"/>
  <c r="C1758" i="4" s="1"/>
  <c r="B1758" i="4"/>
  <c r="D1758" i="4"/>
  <c r="E1758" i="4"/>
  <c r="L1758" i="4"/>
  <c r="M1758" i="4"/>
  <c r="N1758" i="4"/>
  <c r="S1758" i="4"/>
  <c r="T1758" i="4"/>
  <c r="U1758" i="4"/>
  <c r="V1758" i="4"/>
  <c r="W1758" i="4"/>
  <c r="A1759" i="4"/>
  <c r="C1759" i="4" s="1"/>
  <c r="B1759" i="4"/>
  <c r="D1759" i="4"/>
  <c r="E1759" i="4"/>
  <c r="L1759" i="4"/>
  <c r="M1759" i="4"/>
  <c r="N1759" i="4"/>
  <c r="S1759" i="4"/>
  <c r="T1759" i="4"/>
  <c r="U1759" i="4"/>
  <c r="V1759" i="4"/>
  <c r="W1759" i="4"/>
  <c r="A1760" i="4"/>
  <c r="C1760" i="4" s="1"/>
  <c r="B1760" i="4"/>
  <c r="D1760" i="4"/>
  <c r="E1760" i="4"/>
  <c r="F1760" i="4"/>
  <c r="L1760" i="4"/>
  <c r="M1760" i="4"/>
  <c r="N1760" i="4"/>
  <c r="S1760" i="4"/>
  <c r="T1760" i="4"/>
  <c r="U1760" i="4"/>
  <c r="V1760" i="4"/>
  <c r="W1760" i="4"/>
  <c r="A1761" i="4"/>
  <c r="C1761" i="4" s="1"/>
  <c r="B1761" i="4"/>
  <c r="D1761" i="4"/>
  <c r="E1761" i="4"/>
  <c r="L1761" i="4"/>
  <c r="M1761" i="4"/>
  <c r="N1761" i="4"/>
  <c r="S1761" i="4"/>
  <c r="T1761" i="4"/>
  <c r="U1761" i="4"/>
  <c r="V1761" i="4"/>
  <c r="W1761" i="4"/>
  <c r="A1762" i="4"/>
  <c r="C1762" i="4" s="1"/>
  <c r="B1762" i="4"/>
  <c r="D1762" i="4"/>
  <c r="E1762" i="4"/>
  <c r="L1762" i="4"/>
  <c r="M1762" i="4"/>
  <c r="N1762" i="4"/>
  <c r="S1762" i="4"/>
  <c r="T1762" i="4"/>
  <c r="U1762" i="4"/>
  <c r="V1762" i="4"/>
  <c r="W1762" i="4"/>
  <c r="A1763" i="4"/>
  <c r="C1763" i="4" s="1"/>
  <c r="B1763" i="4"/>
  <c r="D1763" i="4"/>
  <c r="E1763" i="4"/>
  <c r="L1763" i="4"/>
  <c r="M1763" i="4"/>
  <c r="N1763" i="4"/>
  <c r="S1763" i="4"/>
  <c r="T1763" i="4"/>
  <c r="U1763" i="4"/>
  <c r="V1763" i="4"/>
  <c r="W1763" i="4"/>
  <c r="A1764" i="4"/>
  <c r="C1764" i="4" s="1"/>
  <c r="B1764" i="4"/>
  <c r="D1764" i="4"/>
  <c r="E1764" i="4"/>
  <c r="F1764" i="4"/>
  <c r="L1764" i="4"/>
  <c r="M1764" i="4"/>
  <c r="N1764" i="4"/>
  <c r="S1764" i="4"/>
  <c r="T1764" i="4"/>
  <c r="U1764" i="4"/>
  <c r="V1764" i="4"/>
  <c r="W1764" i="4"/>
  <c r="A1765" i="4"/>
  <c r="C1765" i="4" s="1"/>
  <c r="B1765" i="4"/>
  <c r="D1765" i="4"/>
  <c r="E1765" i="4"/>
  <c r="L1765" i="4"/>
  <c r="M1765" i="4"/>
  <c r="N1765" i="4"/>
  <c r="S1765" i="4"/>
  <c r="T1765" i="4"/>
  <c r="U1765" i="4"/>
  <c r="V1765" i="4"/>
  <c r="W1765" i="4"/>
  <c r="A1766" i="4"/>
  <c r="C1766" i="4" s="1"/>
  <c r="B1766" i="4"/>
  <c r="D1766" i="4"/>
  <c r="E1766" i="4"/>
  <c r="L1766" i="4"/>
  <c r="M1766" i="4"/>
  <c r="N1766" i="4"/>
  <c r="S1766" i="4"/>
  <c r="T1766" i="4"/>
  <c r="U1766" i="4"/>
  <c r="V1766" i="4"/>
  <c r="W1766" i="4"/>
  <c r="A1767" i="4"/>
  <c r="C1767" i="4" s="1"/>
  <c r="B1767" i="4"/>
  <c r="D1767" i="4"/>
  <c r="E1767" i="4"/>
  <c r="L1767" i="4"/>
  <c r="M1767" i="4"/>
  <c r="N1767" i="4"/>
  <c r="S1767" i="4"/>
  <c r="T1767" i="4"/>
  <c r="U1767" i="4"/>
  <c r="V1767" i="4"/>
  <c r="W1767" i="4"/>
  <c r="A1768" i="4"/>
  <c r="C1768" i="4" s="1"/>
  <c r="B1768" i="4"/>
  <c r="D1768" i="4"/>
  <c r="E1768" i="4"/>
  <c r="F1768" i="4"/>
  <c r="L1768" i="4"/>
  <c r="M1768" i="4"/>
  <c r="N1768" i="4"/>
  <c r="S1768" i="4"/>
  <c r="T1768" i="4"/>
  <c r="U1768" i="4"/>
  <c r="V1768" i="4"/>
  <c r="W1768" i="4"/>
  <c r="A1769" i="4"/>
  <c r="C1769" i="4" s="1"/>
  <c r="B1769" i="4"/>
  <c r="D1769" i="4"/>
  <c r="E1769" i="4"/>
  <c r="L1769" i="4"/>
  <c r="M1769" i="4"/>
  <c r="N1769" i="4"/>
  <c r="S1769" i="4"/>
  <c r="T1769" i="4"/>
  <c r="U1769" i="4"/>
  <c r="V1769" i="4"/>
  <c r="W1769" i="4"/>
  <c r="A1770" i="4"/>
  <c r="C1770" i="4" s="1"/>
  <c r="B1770" i="4"/>
  <c r="D1770" i="4"/>
  <c r="E1770" i="4"/>
  <c r="L1770" i="4"/>
  <c r="M1770" i="4"/>
  <c r="N1770" i="4"/>
  <c r="S1770" i="4"/>
  <c r="T1770" i="4"/>
  <c r="U1770" i="4"/>
  <c r="V1770" i="4"/>
  <c r="W1770" i="4"/>
  <c r="A1771" i="4"/>
  <c r="C1771" i="4" s="1"/>
  <c r="B1771" i="4"/>
  <c r="D1771" i="4"/>
  <c r="E1771" i="4"/>
  <c r="L1771" i="4"/>
  <c r="M1771" i="4"/>
  <c r="N1771" i="4"/>
  <c r="S1771" i="4"/>
  <c r="T1771" i="4"/>
  <c r="U1771" i="4"/>
  <c r="V1771" i="4"/>
  <c r="W1771" i="4"/>
  <c r="A1772" i="4"/>
  <c r="C1772" i="4" s="1"/>
  <c r="B1772" i="4"/>
  <c r="D1772" i="4"/>
  <c r="E1772" i="4"/>
  <c r="F1772" i="4"/>
  <c r="L1772" i="4"/>
  <c r="M1772" i="4"/>
  <c r="N1772" i="4"/>
  <c r="S1772" i="4"/>
  <c r="T1772" i="4"/>
  <c r="U1772" i="4"/>
  <c r="V1772" i="4"/>
  <c r="W1772" i="4"/>
  <c r="A1773" i="4"/>
  <c r="C1773" i="4" s="1"/>
  <c r="B1773" i="4"/>
  <c r="D1773" i="4"/>
  <c r="E1773" i="4"/>
  <c r="L1773" i="4"/>
  <c r="M1773" i="4"/>
  <c r="N1773" i="4"/>
  <c r="S1773" i="4"/>
  <c r="T1773" i="4"/>
  <c r="U1773" i="4"/>
  <c r="V1773" i="4"/>
  <c r="W1773" i="4"/>
  <c r="A1774" i="4"/>
  <c r="C1774" i="4" s="1"/>
  <c r="B1774" i="4"/>
  <c r="D1774" i="4"/>
  <c r="E1774" i="4"/>
  <c r="L1774" i="4"/>
  <c r="M1774" i="4"/>
  <c r="N1774" i="4"/>
  <c r="S1774" i="4"/>
  <c r="T1774" i="4"/>
  <c r="U1774" i="4"/>
  <c r="V1774" i="4"/>
  <c r="W1774" i="4"/>
  <c r="A1775" i="4"/>
  <c r="C1775" i="4" s="1"/>
  <c r="B1775" i="4"/>
  <c r="D1775" i="4"/>
  <c r="E1775" i="4"/>
  <c r="L1775" i="4"/>
  <c r="M1775" i="4"/>
  <c r="N1775" i="4"/>
  <c r="S1775" i="4"/>
  <c r="T1775" i="4"/>
  <c r="U1775" i="4"/>
  <c r="V1775" i="4"/>
  <c r="W1775" i="4"/>
  <c r="A1776" i="4"/>
  <c r="C1776" i="4" s="1"/>
  <c r="B1776" i="4"/>
  <c r="D1776" i="4"/>
  <c r="E1776" i="4"/>
  <c r="F1776" i="4"/>
  <c r="L1776" i="4"/>
  <c r="M1776" i="4"/>
  <c r="N1776" i="4"/>
  <c r="S1776" i="4"/>
  <c r="T1776" i="4"/>
  <c r="U1776" i="4"/>
  <c r="V1776" i="4"/>
  <c r="W1776" i="4"/>
  <c r="A1777" i="4"/>
  <c r="C1777" i="4" s="1"/>
  <c r="B1777" i="4"/>
  <c r="D1777" i="4"/>
  <c r="E1777" i="4"/>
  <c r="L1777" i="4"/>
  <c r="M1777" i="4"/>
  <c r="N1777" i="4"/>
  <c r="S1777" i="4"/>
  <c r="T1777" i="4"/>
  <c r="U1777" i="4"/>
  <c r="V1777" i="4"/>
  <c r="W1777" i="4"/>
  <c r="A1778" i="4"/>
  <c r="C1778" i="4" s="1"/>
  <c r="B1778" i="4"/>
  <c r="D1778" i="4"/>
  <c r="E1778" i="4"/>
  <c r="L1778" i="4"/>
  <c r="M1778" i="4"/>
  <c r="N1778" i="4"/>
  <c r="S1778" i="4"/>
  <c r="T1778" i="4"/>
  <c r="U1778" i="4"/>
  <c r="V1778" i="4"/>
  <c r="W1778" i="4"/>
  <c r="A1779" i="4"/>
  <c r="C1779" i="4" s="1"/>
  <c r="B1779" i="4"/>
  <c r="D1779" i="4"/>
  <c r="E1779" i="4"/>
  <c r="L1779" i="4"/>
  <c r="M1779" i="4"/>
  <c r="N1779" i="4"/>
  <c r="S1779" i="4"/>
  <c r="T1779" i="4"/>
  <c r="U1779" i="4"/>
  <c r="V1779" i="4"/>
  <c r="W1779" i="4"/>
  <c r="A1780" i="4"/>
  <c r="C1780" i="4" s="1"/>
  <c r="B1780" i="4"/>
  <c r="D1780" i="4"/>
  <c r="E1780" i="4"/>
  <c r="F1780" i="4"/>
  <c r="L1780" i="4"/>
  <c r="M1780" i="4"/>
  <c r="N1780" i="4"/>
  <c r="S1780" i="4"/>
  <c r="T1780" i="4"/>
  <c r="U1780" i="4"/>
  <c r="V1780" i="4"/>
  <c r="W1780" i="4"/>
  <c r="A1781" i="4"/>
  <c r="C1781" i="4" s="1"/>
  <c r="B1781" i="4"/>
  <c r="D1781" i="4"/>
  <c r="E1781" i="4"/>
  <c r="L1781" i="4"/>
  <c r="M1781" i="4"/>
  <c r="N1781" i="4"/>
  <c r="S1781" i="4"/>
  <c r="T1781" i="4"/>
  <c r="U1781" i="4"/>
  <c r="V1781" i="4"/>
  <c r="W1781" i="4"/>
  <c r="A1782" i="4"/>
  <c r="C1782" i="4" s="1"/>
  <c r="B1782" i="4"/>
  <c r="D1782" i="4"/>
  <c r="E1782" i="4"/>
  <c r="L1782" i="4"/>
  <c r="M1782" i="4"/>
  <c r="N1782" i="4"/>
  <c r="S1782" i="4"/>
  <c r="T1782" i="4"/>
  <c r="U1782" i="4"/>
  <c r="V1782" i="4"/>
  <c r="W1782" i="4"/>
  <c r="A1783" i="4"/>
  <c r="C1783" i="4" s="1"/>
  <c r="B1783" i="4"/>
  <c r="D1783" i="4"/>
  <c r="E1783" i="4"/>
  <c r="L1783" i="4"/>
  <c r="M1783" i="4"/>
  <c r="N1783" i="4"/>
  <c r="S1783" i="4"/>
  <c r="T1783" i="4"/>
  <c r="U1783" i="4"/>
  <c r="V1783" i="4"/>
  <c r="W1783" i="4"/>
  <c r="A1784" i="4"/>
  <c r="C1784" i="4" s="1"/>
  <c r="B1784" i="4"/>
  <c r="D1784" i="4"/>
  <c r="E1784" i="4"/>
  <c r="F1784" i="4"/>
  <c r="L1784" i="4"/>
  <c r="M1784" i="4"/>
  <c r="N1784" i="4"/>
  <c r="S1784" i="4"/>
  <c r="T1784" i="4"/>
  <c r="U1784" i="4"/>
  <c r="V1784" i="4"/>
  <c r="W1784" i="4"/>
  <c r="A1785" i="4"/>
  <c r="C1785" i="4" s="1"/>
  <c r="B1785" i="4"/>
  <c r="D1785" i="4"/>
  <c r="E1785" i="4"/>
  <c r="L1785" i="4"/>
  <c r="M1785" i="4"/>
  <c r="N1785" i="4"/>
  <c r="S1785" i="4"/>
  <c r="T1785" i="4"/>
  <c r="U1785" i="4"/>
  <c r="V1785" i="4"/>
  <c r="W1785" i="4"/>
  <c r="A1786" i="4"/>
  <c r="C1786" i="4" s="1"/>
  <c r="B1786" i="4"/>
  <c r="D1786" i="4"/>
  <c r="E1786" i="4"/>
  <c r="L1786" i="4"/>
  <c r="M1786" i="4"/>
  <c r="N1786" i="4"/>
  <c r="S1786" i="4"/>
  <c r="T1786" i="4"/>
  <c r="U1786" i="4"/>
  <c r="V1786" i="4"/>
  <c r="W1786" i="4"/>
  <c r="A1787" i="4"/>
  <c r="C1787" i="4" s="1"/>
  <c r="B1787" i="4"/>
  <c r="D1787" i="4"/>
  <c r="E1787" i="4"/>
  <c r="L1787" i="4"/>
  <c r="M1787" i="4"/>
  <c r="N1787" i="4"/>
  <c r="S1787" i="4"/>
  <c r="T1787" i="4"/>
  <c r="U1787" i="4"/>
  <c r="V1787" i="4"/>
  <c r="W1787" i="4"/>
  <c r="A1788" i="4"/>
  <c r="C1788" i="4" s="1"/>
  <c r="B1788" i="4"/>
  <c r="D1788" i="4"/>
  <c r="E1788" i="4"/>
  <c r="F1788" i="4"/>
  <c r="L1788" i="4"/>
  <c r="M1788" i="4"/>
  <c r="N1788" i="4"/>
  <c r="S1788" i="4"/>
  <c r="T1788" i="4"/>
  <c r="U1788" i="4"/>
  <c r="V1788" i="4"/>
  <c r="W1788" i="4"/>
  <c r="A1789" i="4"/>
  <c r="C1789" i="4" s="1"/>
  <c r="B1789" i="4"/>
  <c r="D1789" i="4"/>
  <c r="E1789" i="4"/>
  <c r="L1789" i="4"/>
  <c r="M1789" i="4"/>
  <c r="N1789" i="4"/>
  <c r="S1789" i="4"/>
  <c r="T1789" i="4"/>
  <c r="U1789" i="4"/>
  <c r="V1789" i="4"/>
  <c r="W1789" i="4"/>
  <c r="A1790" i="4"/>
  <c r="C1790" i="4" s="1"/>
  <c r="B1790" i="4"/>
  <c r="D1790" i="4"/>
  <c r="E1790" i="4"/>
  <c r="L1790" i="4"/>
  <c r="M1790" i="4"/>
  <c r="N1790" i="4"/>
  <c r="S1790" i="4"/>
  <c r="T1790" i="4"/>
  <c r="U1790" i="4"/>
  <c r="V1790" i="4"/>
  <c r="W1790" i="4"/>
  <c r="A1791" i="4"/>
  <c r="C1791" i="4" s="1"/>
  <c r="B1791" i="4"/>
  <c r="D1791" i="4"/>
  <c r="E1791" i="4"/>
  <c r="L1791" i="4"/>
  <c r="M1791" i="4"/>
  <c r="N1791" i="4"/>
  <c r="S1791" i="4"/>
  <c r="T1791" i="4"/>
  <c r="U1791" i="4"/>
  <c r="V1791" i="4"/>
  <c r="W1791" i="4"/>
  <c r="A1792" i="4"/>
  <c r="C1792" i="4" s="1"/>
  <c r="B1792" i="4"/>
  <c r="D1792" i="4"/>
  <c r="E1792" i="4"/>
  <c r="F1792" i="4"/>
  <c r="L1792" i="4"/>
  <c r="M1792" i="4"/>
  <c r="N1792" i="4"/>
  <c r="S1792" i="4"/>
  <c r="T1792" i="4"/>
  <c r="U1792" i="4"/>
  <c r="V1792" i="4"/>
  <c r="W1792" i="4"/>
  <c r="A1793" i="4"/>
  <c r="C1793" i="4" s="1"/>
  <c r="B1793" i="4"/>
  <c r="D1793" i="4"/>
  <c r="E1793" i="4"/>
  <c r="L1793" i="4"/>
  <c r="M1793" i="4"/>
  <c r="N1793" i="4"/>
  <c r="S1793" i="4"/>
  <c r="T1793" i="4"/>
  <c r="U1793" i="4"/>
  <c r="V1793" i="4"/>
  <c r="W1793" i="4"/>
  <c r="A1794" i="4"/>
  <c r="C1794" i="4" s="1"/>
  <c r="B1794" i="4"/>
  <c r="D1794" i="4"/>
  <c r="E1794" i="4"/>
  <c r="L1794" i="4"/>
  <c r="M1794" i="4"/>
  <c r="N1794" i="4"/>
  <c r="S1794" i="4"/>
  <c r="T1794" i="4"/>
  <c r="U1794" i="4"/>
  <c r="V1794" i="4"/>
  <c r="W1794" i="4"/>
  <c r="A1795" i="4"/>
  <c r="C1795" i="4" s="1"/>
  <c r="B1795" i="4"/>
  <c r="D1795" i="4"/>
  <c r="E1795" i="4"/>
  <c r="L1795" i="4"/>
  <c r="M1795" i="4"/>
  <c r="N1795" i="4"/>
  <c r="S1795" i="4"/>
  <c r="T1795" i="4"/>
  <c r="U1795" i="4"/>
  <c r="V1795" i="4"/>
  <c r="W1795" i="4"/>
  <c r="A1796" i="4"/>
  <c r="C1796" i="4" s="1"/>
  <c r="B1796" i="4"/>
  <c r="D1796" i="4"/>
  <c r="E1796" i="4"/>
  <c r="F1796" i="4"/>
  <c r="L1796" i="4"/>
  <c r="M1796" i="4"/>
  <c r="N1796" i="4"/>
  <c r="S1796" i="4"/>
  <c r="T1796" i="4"/>
  <c r="U1796" i="4"/>
  <c r="V1796" i="4"/>
  <c r="W1796" i="4"/>
  <c r="A1797" i="4"/>
  <c r="C1797" i="4" s="1"/>
  <c r="B1797" i="4"/>
  <c r="D1797" i="4"/>
  <c r="E1797" i="4"/>
  <c r="L1797" i="4"/>
  <c r="M1797" i="4"/>
  <c r="N1797" i="4"/>
  <c r="S1797" i="4"/>
  <c r="T1797" i="4"/>
  <c r="U1797" i="4"/>
  <c r="V1797" i="4"/>
  <c r="W1797" i="4"/>
  <c r="A1798" i="4"/>
  <c r="C1798" i="4" s="1"/>
  <c r="B1798" i="4"/>
  <c r="D1798" i="4"/>
  <c r="E1798" i="4"/>
  <c r="L1798" i="4"/>
  <c r="M1798" i="4"/>
  <c r="N1798" i="4"/>
  <c r="S1798" i="4"/>
  <c r="T1798" i="4"/>
  <c r="U1798" i="4"/>
  <c r="V1798" i="4"/>
  <c r="W1798" i="4"/>
  <c r="A1799" i="4"/>
  <c r="C1799" i="4" s="1"/>
  <c r="B1799" i="4"/>
  <c r="D1799" i="4"/>
  <c r="E1799" i="4"/>
  <c r="L1799" i="4"/>
  <c r="M1799" i="4"/>
  <c r="N1799" i="4"/>
  <c r="S1799" i="4"/>
  <c r="T1799" i="4"/>
  <c r="U1799" i="4"/>
  <c r="V1799" i="4"/>
  <c r="W1799" i="4"/>
  <c r="A1800" i="4"/>
  <c r="C1800" i="4" s="1"/>
  <c r="B1800" i="4"/>
  <c r="D1800" i="4"/>
  <c r="E1800" i="4"/>
  <c r="F1800" i="4"/>
  <c r="L1800" i="4"/>
  <c r="M1800" i="4"/>
  <c r="N1800" i="4"/>
  <c r="S1800" i="4"/>
  <c r="T1800" i="4"/>
  <c r="U1800" i="4"/>
  <c r="V1800" i="4"/>
  <c r="W1800" i="4"/>
  <c r="A1801" i="4"/>
  <c r="C1801" i="4" s="1"/>
  <c r="B1801" i="4"/>
  <c r="D1801" i="4"/>
  <c r="E1801" i="4"/>
  <c r="L1801" i="4"/>
  <c r="M1801" i="4"/>
  <c r="N1801" i="4"/>
  <c r="S1801" i="4"/>
  <c r="T1801" i="4"/>
  <c r="U1801" i="4"/>
  <c r="V1801" i="4"/>
  <c r="W1801" i="4"/>
  <c r="A1802" i="4"/>
  <c r="C1802" i="4" s="1"/>
  <c r="B1802" i="4"/>
  <c r="D1802" i="4"/>
  <c r="E1802" i="4"/>
  <c r="L1802" i="4"/>
  <c r="M1802" i="4"/>
  <c r="N1802" i="4"/>
  <c r="S1802" i="4"/>
  <c r="T1802" i="4"/>
  <c r="U1802" i="4"/>
  <c r="V1802" i="4"/>
  <c r="W1802" i="4"/>
  <c r="A1803" i="4"/>
  <c r="C1803" i="4" s="1"/>
  <c r="B1803" i="4"/>
  <c r="D1803" i="4"/>
  <c r="E1803" i="4"/>
  <c r="L1803" i="4"/>
  <c r="M1803" i="4"/>
  <c r="N1803" i="4"/>
  <c r="S1803" i="4"/>
  <c r="T1803" i="4"/>
  <c r="U1803" i="4"/>
  <c r="V1803" i="4"/>
  <c r="W1803" i="4"/>
  <c r="A1804" i="4"/>
  <c r="C1804" i="4" s="1"/>
  <c r="B1804" i="4"/>
  <c r="D1804" i="4"/>
  <c r="E1804" i="4"/>
  <c r="F1804" i="4"/>
  <c r="L1804" i="4"/>
  <c r="M1804" i="4"/>
  <c r="N1804" i="4"/>
  <c r="S1804" i="4"/>
  <c r="T1804" i="4"/>
  <c r="U1804" i="4"/>
  <c r="V1804" i="4"/>
  <c r="W1804" i="4"/>
  <c r="A1805" i="4"/>
  <c r="C1805" i="4" s="1"/>
  <c r="B1805" i="4"/>
  <c r="D1805" i="4"/>
  <c r="E1805" i="4"/>
  <c r="L1805" i="4"/>
  <c r="M1805" i="4"/>
  <c r="N1805" i="4"/>
  <c r="S1805" i="4"/>
  <c r="T1805" i="4"/>
  <c r="U1805" i="4"/>
  <c r="V1805" i="4"/>
  <c r="W1805" i="4"/>
  <c r="A1806" i="4"/>
  <c r="C1806" i="4" s="1"/>
  <c r="B1806" i="4"/>
  <c r="D1806" i="4"/>
  <c r="E1806" i="4"/>
  <c r="L1806" i="4"/>
  <c r="M1806" i="4"/>
  <c r="N1806" i="4"/>
  <c r="S1806" i="4"/>
  <c r="T1806" i="4"/>
  <c r="U1806" i="4"/>
  <c r="V1806" i="4"/>
  <c r="W1806" i="4"/>
  <c r="A1807" i="4"/>
  <c r="C1807" i="4" s="1"/>
  <c r="B1807" i="4"/>
  <c r="D1807" i="4"/>
  <c r="E1807" i="4"/>
  <c r="L1807" i="4"/>
  <c r="M1807" i="4"/>
  <c r="N1807" i="4"/>
  <c r="S1807" i="4"/>
  <c r="T1807" i="4"/>
  <c r="U1807" i="4"/>
  <c r="V1807" i="4"/>
  <c r="W1807" i="4"/>
  <c r="A1808" i="4"/>
  <c r="C1808" i="4" s="1"/>
  <c r="B1808" i="4"/>
  <c r="D1808" i="4"/>
  <c r="E1808" i="4"/>
  <c r="F1808" i="4"/>
  <c r="L1808" i="4"/>
  <c r="M1808" i="4"/>
  <c r="N1808" i="4"/>
  <c r="S1808" i="4"/>
  <c r="T1808" i="4"/>
  <c r="U1808" i="4"/>
  <c r="V1808" i="4"/>
  <c r="W1808" i="4"/>
  <c r="A1809" i="4"/>
  <c r="C1809" i="4" s="1"/>
  <c r="B1809" i="4"/>
  <c r="D1809" i="4"/>
  <c r="E1809" i="4"/>
  <c r="L1809" i="4"/>
  <c r="M1809" i="4"/>
  <c r="N1809" i="4"/>
  <c r="S1809" i="4"/>
  <c r="T1809" i="4"/>
  <c r="U1809" i="4"/>
  <c r="V1809" i="4"/>
  <c r="W1809" i="4"/>
  <c r="A1810" i="4"/>
  <c r="C1810" i="4" s="1"/>
  <c r="B1810" i="4"/>
  <c r="D1810" i="4"/>
  <c r="E1810" i="4"/>
  <c r="L1810" i="4"/>
  <c r="M1810" i="4"/>
  <c r="N1810" i="4"/>
  <c r="S1810" i="4"/>
  <c r="T1810" i="4"/>
  <c r="U1810" i="4"/>
  <c r="V1810" i="4"/>
  <c r="W1810" i="4"/>
  <c r="A1811" i="4"/>
  <c r="C1811" i="4" s="1"/>
  <c r="B1811" i="4"/>
  <c r="D1811" i="4"/>
  <c r="E1811" i="4"/>
  <c r="L1811" i="4"/>
  <c r="M1811" i="4"/>
  <c r="N1811" i="4"/>
  <c r="S1811" i="4"/>
  <c r="T1811" i="4"/>
  <c r="U1811" i="4"/>
  <c r="V1811" i="4"/>
  <c r="W1811" i="4"/>
  <c r="A1812" i="4"/>
  <c r="C1812" i="4" s="1"/>
  <c r="B1812" i="4"/>
  <c r="D1812" i="4"/>
  <c r="E1812" i="4"/>
  <c r="F1812" i="4"/>
  <c r="L1812" i="4"/>
  <c r="M1812" i="4"/>
  <c r="N1812" i="4"/>
  <c r="S1812" i="4"/>
  <c r="T1812" i="4"/>
  <c r="U1812" i="4"/>
  <c r="V1812" i="4"/>
  <c r="W1812" i="4"/>
  <c r="A1813" i="4"/>
  <c r="C1813" i="4" s="1"/>
  <c r="B1813" i="4"/>
  <c r="D1813" i="4"/>
  <c r="E1813" i="4"/>
  <c r="L1813" i="4"/>
  <c r="M1813" i="4"/>
  <c r="N1813" i="4"/>
  <c r="S1813" i="4"/>
  <c r="T1813" i="4"/>
  <c r="U1813" i="4"/>
  <c r="V1813" i="4"/>
  <c r="W1813" i="4"/>
  <c r="A1814" i="4"/>
  <c r="C1814" i="4" s="1"/>
  <c r="B1814" i="4"/>
  <c r="D1814" i="4"/>
  <c r="E1814" i="4"/>
  <c r="L1814" i="4"/>
  <c r="M1814" i="4"/>
  <c r="N1814" i="4"/>
  <c r="S1814" i="4"/>
  <c r="T1814" i="4"/>
  <c r="U1814" i="4"/>
  <c r="V1814" i="4"/>
  <c r="W1814" i="4"/>
  <c r="A1815" i="4"/>
  <c r="C1815" i="4" s="1"/>
  <c r="B1815" i="4"/>
  <c r="D1815" i="4"/>
  <c r="E1815" i="4"/>
  <c r="L1815" i="4"/>
  <c r="M1815" i="4"/>
  <c r="N1815" i="4"/>
  <c r="S1815" i="4"/>
  <c r="T1815" i="4"/>
  <c r="U1815" i="4"/>
  <c r="V1815" i="4"/>
  <c r="W1815" i="4"/>
  <c r="A1816" i="4"/>
  <c r="C1816" i="4" s="1"/>
  <c r="B1816" i="4"/>
  <c r="D1816" i="4"/>
  <c r="E1816" i="4"/>
  <c r="F1816" i="4"/>
  <c r="L1816" i="4"/>
  <c r="M1816" i="4"/>
  <c r="N1816" i="4"/>
  <c r="S1816" i="4"/>
  <c r="T1816" i="4"/>
  <c r="U1816" i="4"/>
  <c r="V1816" i="4"/>
  <c r="W1816" i="4"/>
  <c r="A1817" i="4"/>
  <c r="C1817" i="4" s="1"/>
  <c r="B1817" i="4"/>
  <c r="D1817" i="4"/>
  <c r="E1817" i="4"/>
  <c r="L1817" i="4"/>
  <c r="M1817" i="4"/>
  <c r="N1817" i="4"/>
  <c r="S1817" i="4"/>
  <c r="T1817" i="4"/>
  <c r="U1817" i="4"/>
  <c r="V1817" i="4"/>
  <c r="W1817" i="4"/>
  <c r="A1818" i="4"/>
  <c r="C1818" i="4" s="1"/>
  <c r="B1818" i="4"/>
  <c r="D1818" i="4"/>
  <c r="E1818" i="4"/>
  <c r="L1818" i="4"/>
  <c r="M1818" i="4"/>
  <c r="N1818" i="4"/>
  <c r="S1818" i="4"/>
  <c r="T1818" i="4"/>
  <c r="U1818" i="4"/>
  <c r="V1818" i="4"/>
  <c r="W1818" i="4"/>
  <c r="A1819" i="4"/>
  <c r="C1819" i="4" s="1"/>
  <c r="B1819" i="4"/>
  <c r="D1819" i="4"/>
  <c r="E1819" i="4"/>
  <c r="L1819" i="4"/>
  <c r="M1819" i="4"/>
  <c r="N1819" i="4"/>
  <c r="S1819" i="4"/>
  <c r="T1819" i="4"/>
  <c r="U1819" i="4"/>
  <c r="V1819" i="4"/>
  <c r="W1819" i="4"/>
  <c r="A1820" i="4"/>
  <c r="C1820" i="4" s="1"/>
  <c r="B1820" i="4"/>
  <c r="D1820" i="4"/>
  <c r="E1820" i="4"/>
  <c r="F1820" i="4"/>
  <c r="L1820" i="4"/>
  <c r="M1820" i="4"/>
  <c r="N1820" i="4"/>
  <c r="S1820" i="4"/>
  <c r="T1820" i="4"/>
  <c r="U1820" i="4"/>
  <c r="V1820" i="4"/>
  <c r="W1820" i="4"/>
  <c r="A1821" i="4"/>
  <c r="C1821" i="4" s="1"/>
  <c r="B1821" i="4"/>
  <c r="D1821" i="4"/>
  <c r="E1821" i="4"/>
  <c r="L1821" i="4"/>
  <c r="M1821" i="4"/>
  <c r="N1821" i="4"/>
  <c r="S1821" i="4"/>
  <c r="T1821" i="4"/>
  <c r="U1821" i="4"/>
  <c r="V1821" i="4"/>
  <c r="W1821" i="4"/>
  <c r="A1822" i="4"/>
  <c r="C1822" i="4" s="1"/>
  <c r="B1822" i="4"/>
  <c r="D1822" i="4"/>
  <c r="E1822" i="4"/>
  <c r="L1822" i="4"/>
  <c r="M1822" i="4"/>
  <c r="N1822" i="4"/>
  <c r="S1822" i="4"/>
  <c r="T1822" i="4"/>
  <c r="U1822" i="4"/>
  <c r="V1822" i="4"/>
  <c r="W1822" i="4"/>
  <c r="A1823" i="4"/>
  <c r="C1823" i="4" s="1"/>
  <c r="B1823" i="4"/>
  <c r="D1823" i="4"/>
  <c r="E1823" i="4"/>
  <c r="L1823" i="4"/>
  <c r="M1823" i="4"/>
  <c r="N1823" i="4"/>
  <c r="S1823" i="4"/>
  <c r="T1823" i="4"/>
  <c r="U1823" i="4"/>
  <c r="V1823" i="4"/>
  <c r="W1823" i="4"/>
  <c r="A1824" i="4"/>
  <c r="C1824" i="4" s="1"/>
  <c r="B1824" i="4"/>
  <c r="D1824" i="4"/>
  <c r="E1824" i="4"/>
  <c r="F1824" i="4"/>
  <c r="L1824" i="4"/>
  <c r="M1824" i="4"/>
  <c r="N1824" i="4"/>
  <c r="S1824" i="4"/>
  <c r="T1824" i="4"/>
  <c r="U1824" i="4"/>
  <c r="V1824" i="4"/>
  <c r="W1824" i="4"/>
  <c r="A1825" i="4"/>
  <c r="C1825" i="4" s="1"/>
  <c r="B1825" i="4"/>
  <c r="D1825" i="4"/>
  <c r="E1825" i="4"/>
  <c r="L1825" i="4"/>
  <c r="M1825" i="4"/>
  <c r="N1825" i="4"/>
  <c r="S1825" i="4"/>
  <c r="T1825" i="4"/>
  <c r="U1825" i="4"/>
  <c r="V1825" i="4"/>
  <c r="W1825" i="4"/>
  <c r="A1826" i="4"/>
  <c r="C1826" i="4" s="1"/>
  <c r="B1826" i="4"/>
  <c r="D1826" i="4"/>
  <c r="E1826" i="4"/>
  <c r="L1826" i="4"/>
  <c r="M1826" i="4"/>
  <c r="N1826" i="4"/>
  <c r="S1826" i="4"/>
  <c r="T1826" i="4"/>
  <c r="U1826" i="4"/>
  <c r="V1826" i="4"/>
  <c r="W1826" i="4"/>
  <c r="A1827" i="4"/>
  <c r="C1827" i="4" s="1"/>
  <c r="B1827" i="4"/>
  <c r="D1827" i="4"/>
  <c r="E1827" i="4"/>
  <c r="L1827" i="4"/>
  <c r="M1827" i="4"/>
  <c r="N1827" i="4"/>
  <c r="S1827" i="4"/>
  <c r="T1827" i="4"/>
  <c r="U1827" i="4"/>
  <c r="V1827" i="4"/>
  <c r="W1827" i="4"/>
  <c r="A1828" i="4"/>
  <c r="C1828" i="4" s="1"/>
  <c r="B1828" i="4"/>
  <c r="D1828" i="4"/>
  <c r="E1828" i="4"/>
  <c r="F1828" i="4"/>
  <c r="L1828" i="4"/>
  <c r="M1828" i="4"/>
  <c r="N1828" i="4"/>
  <c r="S1828" i="4"/>
  <c r="T1828" i="4"/>
  <c r="U1828" i="4"/>
  <c r="V1828" i="4"/>
  <c r="W1828" i="4"/>
  <c r="A1829" i="4"/>
  <c r="C1829" i="4" s="1"/>
  <c r="B1829" i="4"/>
  <c r="D1829" i="4"/>
  <c r="E1829" i="4"/>
  <c r="L1829" i="4"/>
  <c r="M1829" i="4"/>
  <c r="N1829" i="4"/>
  <c r="S1829" i="4"/>
  <c r="T1829" i="4"/>
  <c r="U1829" i="4"/>
  <c r="V1829" i="4"/>
  <c r="W1829" i="4"/>
  <c r="A1830" i="4"/>
  <c r="C1830" i="4" s="1"/>
  <c r="B1830" i="4"/>
  <c r="D1830" i="4"/>
  <c r="E1830" i="4"/>
  <c r="L1830" i="4"/>
  <c r="M1830" i="4"/>
  <c r="N1830" i="4"/>
  <c r="S1830" i="4"/>
  <c r="T1830" i="4"/>
  <c r="U1830" i="4"/>
  <c r="V1830" i="4"/>
  <c r="W1830" i="4"/>
  <c r="A1831" i="4"/>
  <c r="C1831" i="4" s="1"/>
  <c r="B1831" i="4"/>
  <c r="D1831" i="4"/>
  <c r="E1831" i="4"/>
  <c r="L1831" i="4"/>
  <c r="M1831" i="4"/>
  <c r="N1831" i="4"/>
  <c r="S1831" i="4"/>
  <c r="T1831" i="4"/>
  <c r="U1831" i="4"/>
  <c r="V1831" i="4"/>
  <c r="W1831" i="4"/>
  <c r="A1832" i="4"/>
  <c r="C1832" i="4" s="1"/>
  <c r="B1832" i="4"/>
  <c r="D1832" i="4"/>
  <c r="E1832" i="4"/>
  <c r="F1832" i="4"/>
  <c r="L1832" i="4"/>
  <c r="M1832" i="4"/>
  <c r="N1832" i="4"/>
  <c r="S1832" i="4"/>
  <c r="T1832" i="4"/>
  <c r="U1832" i="4"/>
  <c r="V1832" i="4"/>
  <c r="W1832" i="4"/>
  <c r="A1833" i="4"/>
  <c r="C1833" i="4" s="1"/>
  <c r="B1833" i="4"/>
  <c r="D1833" i="4"/>
  <c r="E1833" i="4"/>
  <c r="L1833" i="4"/>
  <c r="M1833" i="4"/>
  <c r="N1833" i="4"/>
  <c r="S1833" i="4"/>
  <c r="T1833" i="4"/>
  <c r="U1833" i="4"/>
  <c r="V1833" i="4"/>
  <c r="W1833" i="4"/>
  <c r="A1834" i="4"/>
  <c r="C1834" i="4" s="1"/>
  <c r="B1834" i="4"/>
  <c r="D1834" i="4"/>
  <c r="E1834" i="4"/>
  <c r="L1834" i="4"/>
  <c r="M1834" i="4"/>
  <c r="N1834" i="4"/>
  <c r="S1834" i="4"/>
  <c r="T1834" i="4"/>
  <c r="U1834" i="4"/>
  <c r="V1834" i="4"/>
  <c r="W1834" i="4"/>
  <c r="A1835" i="4"/>
  <c r="C1835" i="4" s="1"/>
  <c r="B1835" i="4"/>
  <c r="D1835" i="4"/>
  <c r="E1835" i="4"/>
  <c r="L1835" i="4"/>
  <c r="M1835" i="4"/>
  <c r="N1835" i="4"/>
  <c r="S1835" i="4"/>
  <c r="T1835" i="4"/>
  <c r="U1835" i="4"/>
  <c r="V1835" i="4"/>
  <c r="W1835" i="4"/>
  <c r="A1836" i="4"/>
  <c r="C1836" i="4" s="1"/>
  <c r="B1836" i="4"/>
  <c r="D1836" i="4"/>
  <c r="E1836" i="4"/>
  <c r="F1836" i="4"/>
  <c r="L1836" i="4"/>
  <c r="M1836" i="4"/>
  <c r="N1836" i="4"/>
  <c r="S1836" i="4"/>
  <c r="T1836" i="4"/>
  <c r="U1836" i="4"/>
  <c r="V1836" i="4"/>
  <c r="W1836" i="4"/>
  <c r="A1837" i="4"/>
  <c r="C1837" i="4" s="1"/>
  <c r="B1837" i="4"/>
  <c r="D1837" i="4"/>
  <c r="E1837" i="4"/>
  <c r="L1837" i="4"/>
  <c r="M1837" i="4"/>
  <c r="N1837" i="4"/>
  <c r="S1837" i="4"/>
  <c r="T1837" i="4"/>
  <c r="U1837" i="4"/>
  <c r="V1837" i="4"/>
  <c r="W1837" i="4"/>
  <c r="A1838" i="4"/>
  <c r="C1838" i="4" s="1"/>
  <c r="B1838" i="4"/>
  <c r="D1838" i="4"/>
  <c r="E1838" i="4"/>
  <c r="L1838" i="4"/>
  <c r="M1838" i="4"/>
  <c r="N1838" i="4"/>
  <c r="S1838" i="4"/>
  <c r="T1838" i="4"/>
  <c r="U1838" i="4"/>
  <c r="V1838" i="4"/>
  <c r="W1838" i="4"/>
  <c r="A1839" i="4"/>
  <c r="C1839" i="4" s="1"/>
  <c r="B1839" i="4"/>
  <c r="D1839" i="4"/>
  <c r="E1839" i="4"/>
  <c r="L1839" i="4"/>
  <c r="M1839" i="4"/>
  <c r="N1839" i="4"/>
  <c r="S1839" i="4"/>
  <c r="T1839" i="4"/>
  <c r="U1839" i="4"/>
  <c r="V1839" i="4"/>
  <c r="W1839" i="4"/>
  <c r="A1840" i="4"/>
  <c r="C1840" i="4" s="1"/>
  <c r="B1840" i="4"/>
  <c r="D1840" i="4"/>
  <c r="E1840" i="4"/>
  <c r="F1840" i="4"/>
  <c r="L1840" i="4"/>
  <c r="M1840" i="4"/>
  <c r="N1840" i="4"/>
  <c r="S1840" i="4"/>
  <c r="T1840" i="4"/>
  <c r="U1840" i="4"/>
  <c r="V1840" i="4"/>
  <c r="W1840" i="4"/>
  <c r="A1841" i="4"/>
  <c r="C1841" i="4" s="1"/>
  <c r="B1841" i="4"/>
  <c r="D1841" i="4"/>
  <c r="E1841" i="4"/>
  <c r="L1841" i="4"/>
  <c r="M1841" i="4"/>
  <c r="N1841" i="4"/>
  <c r="S1841" i="4"/>
  <c r="T1841" i="4"/>
  <c r="U1841" i="4"/>
  <c r="V1841" i="4"/>
  <c r="W1841" i="4"/>
  <c r="A1842" i="4"/>
  <c r="C1842" i="4" s="1"/>
  <c r="B1842" i="4"/>
  <c r="D1842" i="4"/>
  <c r="E1842" i="4"/>
  <c r="L1842" i="4"/>
  <c r="M1842" i="4"/>
  <c r="N1842" i="4"/>
  <c r="S1842" i="4"/>
  <c r="T1842" i="4"/>
  <c r="U1842" i="4"/>
  <c r="V1842" i="4"/>
  <c r="W1842" i="4"/>
  <c r="A1843" i="4"/>
  <c r="C1843" i="4" s="1"/>
  <c r="B1843" i="4"/>
  <c r="D1843" i="4"/>
  <c r="E1843" i="4"/>
  <c r="L1843" i="4"/>
  <c r="M1843" i="4"/>
  <c r="N1843" i="4"/>
  <c r="S1843" i="4"/>
  <c r="T1843" i="4"/>
  <c r="U1843" i="4"/>
  <c r="V1843" i="4"/>
  <c r="W1843" i="4"/>
  <c r="A1844" i="4"/>
  <c r="C1844" i="4" s="1"/>
  <c r="B1844" i="4"/>
  <c r="D1844" i="4"/>
  <c r="E1844" i="4"/>
  <c r="F1844" i="4"/>
  <c r="L1844" i="4"/>
  <c r="M1844" i="4"/>
  <c r="N1844" i="4"/>
  <c r="S1844" i="4"/>
  <c r="T1844" i="4"/>
  <c r="U1844" i="4"/>
  <c r="V1844" i="4"/>
  <c r="W1844" i="4"/>
  <c r="A1845" i="4"/>
  <c r="C1845" i="4" s="1"/>
  <c r="B1845" i="4"/>
  <c r="D1845" i="4"/>
  <c r="E1845" i="4"/>
  <c r="L1845" i="4"/>
  <c r="M1845" i="4"/>
  <c r="N1845" i="4"/>
  <c r="S1845" i="4"/>
  <c r="T1845" i="4"/>
  <c r="U1845" i="4"/>
  <c r="V1845" i="4"/>
  <c r="W1845" i="4"/>
  <c r="A1846" i="4"/>
  <c r="C1846" i="4" s="1"/>
  <c r="B1846" i="4"/>
  <c r="D1846" i="4"/>
  <c r="E1846" i="4"/>
  <c r="L1846" i="4"/>
  <c r="M1846" i="4"/>
  <c r="N1846" i="4"/>
  <c r="S1846" i="4"/>
  <c r="T1846" i="4"/>
  <c r="U1846" i="4"/>
  <c r="V1846" i="4"/>
  <c r="W1846" i="4"/>
  <c r="A1847" i="4"/>
  <c r="C1847" i="4" s="1"/>
  <c r="B1847" i="4"/>
  <c r="D1847" i="4"/>
  <c r="E1847" i="4"/>
  <c r="L1847" i="4"/>
  <c r="M1847" i="4"/>
  <c r="N1847" i="4"/>
  <c r="S1847" i="4"/>
  <c r="T1847" i="4"/>
  <c r="U1847" i="4"/>
  <c r="V1847" i="4"/>
  <c r="W1847" i="4"/>
  <c r="A1848" i="4"/>
  <c r="C1848" i="4" s="1"/>
  <c r="B1848" i="4"/>
  <c r="D1848" i="4"/>
  <c r="E1848" i="4"/>
  <c r="F1848" i="4"/>
  <c r="L1848" i="4"/>
  <c r="M1848" i="4"/>
  <c r="N1848" i="4"/>
  <c r="S1848" i="4"/>
  <c r="T1848" i="4"/>
  <c r="U1848" i="4"/>
  <c r="V1848" i="4"/>
  <c r="W1848" i="4"/>
  <c r="A1849" i="4"/>
  <c r="C1849" i="4" s="1"/>
  <c r="B1849" i="4"/>
  <c r="D1849" i="4"/>
  <c r="E1849" i="4"/>
  <c r="L1849" i="4"/>
  <c r="M1849" i="4"/>
  <c r="N1849" i="4"/>
  <c r="S1849" i="4"/>
  <c r="T1849" i="4"/>
  <c r="U1849" i="4"/>
  <c r="V1849" i="4"/>
  <c r="W1849" i="4"/>
  <c r="A1850" i="4"/>
  <c r="C1850" i="4" s="1"/>
  <c r="B1850" i="4"/>
  <c r="D1850" i="4"/>
  <c r="E1850" i="4"/>
  <c r="L1850" i="4"/>
  <c r="M1850" i="4"/>
  <c r="N1850" i="4"/>
  <c r="S1850" i="4"/>
  <c r="T1850" i="4"/>
  <c r="U1850" i="4"/>
  <c r="V1850" i="4"/>
  <c r="W1850" i="4"/>
  <c r="A1851" i="4"/>
  <c r="C1851" i="4" s="1"/>
  <c r="B1851" i="4"/>
  <c r="D1851" i="4"/>
  <c r="E1851" i="4"/>
  <c r="L1851" i="4"/>
  <c r="M1851" i="4"/>
  <c r="N1851" i="4"/>
  <c r="S1851" i="4"/>
  <c r="T1851" i="4"/>
  <c r="U1851" i="4"/>
  <c r="V1851" i="4"/>
  <c r="W1851" i="4"/>
  <c r="A1852" i="4"/>
  <c r="C1852" i="4" s="1"/>
  <c r="B1852" i="4"/>
  <c r="D1852" i="4"/>
  <c r="E1852" i="4"/>
  <c r="F1852" i="4"/>
  <c r="L1852" i="4"/>
  <c r="M1852" i="4"/>
  <c r="N1852" i="4"/>
  <c r="S1852" i="4"/>
  <c r="T1852" i="4"/>
  <c r="U1852" i="4"/>
  <c r="V1852" i="4"/>
  <c r="W1852" i="4"/>
  <c r="A1853" i="4"/>
  <c r="C1853" i="4" s="1"/>
  <c r="B1853" i="4"/>
  <c r="D1853" i="4"/>
  <c r="E1853" i="4"/>
  <c r="L1853" i="4"/>
  <c r="M1853" i="4"/>
  <c r="N1853" i="4"/>
  <c r="S1853" i="4"/>
  <c r="T1853" i="4"/>
  <c r="U1853" i="4"/>
  <c r="V1853" i="4"/>
  <c r="W1853" i="4"/>
  <c r="A1854" i="4"/>
  <c r="C1854" i="4" s="1"/>
  <c r="B1854" i="4"/>
  <c r="D1854" i="4"/>
  <c r="E1854" i="4"/>
  <c r="L1854" i="4"/>
  <c r="M1854" i="4"/>
  <c r="N1854" i="4"/>
  <c r="S1854" i="4"/>
  <c r="T1854" i="4"/>
  <c r="U1854" i="4"/>
  <c r="V1854" i="4"/>
  <c r="W1854" i="4"/>
  <c r="A1855" i="4"/>
  <c r="C1855" i="4" s="1"/>
  <c r="B1855" i="4"/>
  <c r="D1855" i="4"/>
  <c r="E1855" i="4"/>
  <c r="L1855" i="4"/>
  <c r="M1855" i="4"/>
  <c r="N1855" i="4"/>
  <c r="S1855" i="4"/>
  <c r="T1855" i="4"/>
  <c r="U1855" i="4"/>
  <c r="V1855" i="4"/>
  <c r="W1855" i="4"/>
  <c r="A1856" i="4"/>
  <c r="C1856" i="4" s="1"/>
  <c r="B1856" i="4"/>
  <c r="D1856" i="4"/>
  <c r="E1856" i="4"/>
  <c r="F1856" i="4"/>
  <c r="L1856" i="4"/>
  <c r="M1856" i="4"/>
  <c r="N1856" i="4"/>
  <c r="S1856" i="4"/>
  <c r="T1856" i="4"/>
  <c r="U1856" i="4"/>
  <c r="V1856" i="4"/>
  <c r="W1856" i="4"/>
  <c r="A1857" i="4"/>
  <c r="C1857" i="4" s="1"/>
  <c r="B1857" i="4"/>
  <c r="D1857" i="4"/>
  <c r="E1857" i="4"/>
  <c r="L1857" i="4"/>
  <c r="M1857" i="4"/>
  <c r="N1857" i="4"/>
  <c r="S1857" i="4"/>
  <c r="T1857" i="4"/>
  <c r="U1857" i="4"/>
  <c r="V1857" i="4"/>
  <c r="W1857" i="4"/>
  <c r="A1858" i="4"/>
  <c r="C1858" i="4" s="1"/>
  <c r="B1858" i="4"/>
  <c r="D1858" i="4"/>
  <c r="E1858" i="4"/>
  <c r="L1858" i="4"/>
  <c r="M1858" i="4"/>
  <c r="N1858" i="4"/>
  <c r="S1858" i="4"/>
  <c r="T1858" i="4"/>
  <c r="U1858" i="4"/>
  <c r="V1858" i="4"/>
  <c r="W1858" i="4"/>
  <c r="A1859" i="4"/>
  <c r="C1859" i="4" s="1"/>
  <c r="B1859" i="4"/>
  <c r="D1859" i="4"/>
  <c r="E1859" i="4"/>
  <c r="L1859" i="4"/>
  <c r="M1859" i="4"/>
  <c r="N1859" i="4"/>
  <c r="S1859" i="4"/>
  <c r="T1859" i="4"/>
  <c r="U1859" i="4"/>
  <c r="V1859" i="4"/>
  <c r="W1859" i="4"/>
  <c r="A1860" i="4"/>
  <c r="C1860" i="4" s="1"/>
  <c r="B1860" i="4"/>
  <c r="D1860" i="4"/>
  <c r="E1860" i="4"/>
  <c r="F1860" i="4"/>
  <c r="L1860" i="4"/>
  <c r="M1860" i="4"/>
  <c r="N1860" i="4"/>
  <c r="S1860" i="4"/>
  <c r="T1860" i="4"/>
  <c r="U1860" i="4"/>
  <c r="V1860" i="4"/>
  <c r="W1860" i="4"/>
  <c r="A1861" i="4"/>
  <c r="C1861" i="4" s="1"/>
  <c r="B1861" i="4"/>
  <c r="D1861" i="4"/>
  <c r="E1861" i="4"/>
  <c r="L1861" i="4"/>
  <c r="M1861" i="4"/>
  <c r="N1861" i="4"/>
  <c r="S1861" i="4"/>
  <c r="T1861" i="4"/>
  <c r="U1861" i="4"/>
  <c r="V1861" i="4"/>
  <c r="W1861" i="4"/>
  <c r="A1862" i="4"/>
  <c r="C1862" i="4" s="1"/>
  <c r="B1862" i="4"/>
  <c r="D1862" i="4"/>
  <c r="E1862" i="4"/>
  <c r="L1862" i="4"/>
  <c r="M1862" i="4"/>
  <c r="N1862" i="4"/>
  <c r="S1862" i="4"/>
  <c r="T1862" i="4"/>
  <c r="U1862" i="4"/>
  <c r="V1862" i="4"/>
  <c r="W1862" i="4"/>
  <c r="A1863" i="4"/>
  <c r="C1863" i="4" s="1"/>
  <c r="B1863" i="4"/>
  <c r="D1863" i="4"/>
  <c r="E1863" i="4"/>
  <c r="L1863" i="4"/>
  <c r="M1863" i="4"/>
  <c r="N1863" i="4"/>
  <c r="S1863" i="4"/>
  <c r="T1863" i="4"/>
  <c r="U1863" i="4"/>
  <c r="V1863" i="4"/>
  <c r="W1863" i="4"/>
  <c r="A1864" i="4"/>
  <c r="C1864" i="4" s="1"/>
  <c r="B1864" i="4"/>
  <c r="D1864" i="4"/>
  <c r="E1864" i="4"/>
  <c r="F1864" i="4"/>
  <c r="L1864" i="4"/>
  <c r="M1864" i="4"/>
  <c r="N1864" i="4"/>
  <c r="S1864" i="4"/>
  <c r="T1864" i="4"/>
  <c r="U1864" i="4"/>
  <c r="V1864" i="4"/>
  <c r="W1864" i="4"/>
  <c r="A1865" i="4"/>
  <c r="C1865" i="4" s="1"/>
  <c r="B1865" i="4"/>
  <c r="D1865" i="4"/>
  <c r="E1865" i="4"/>
  <c r="L1865" i="4"/>
  <c r="M1865" i="4"/>
  <c r="N1865" i="4"/>
  <c r="S1865" i="4"/>
  <c r="T1865" i="4"/>
  <c r="U1865" i="4"/>
  <c r="V1865" i="4"/>
  <c r="W1865" i="4"/>
  <c r="A1866" i="4"/>
  <c r="C1866" i="4" s="1"/>
  <c r="B1866" i="4"/>
  <c r="D1866" i="4"/>
  <c r="E1866" i="4"/>
  <c r="L1866" i="4"/>
  <c r="M1866" i="4"/>
  <c r="N1866" i="4"/>
  <c r="S1866" i="4"/>
  <c r="T1866" i="4"/>
  <c r="U1866" i="4"/>
  <c r="V1866" i="4"/>
  <c r="W1866" i="4"/>
  <c r="A1867" i="4"/>
  <c r="C1867" i="4" s="1"/>
  <c r="B1867" i="4"/>
  <c r="D1867" i="4"/>
  <c r="E1867" i="4"/>
  <c r="L1867" i="4"/>
  <c r="M1867" i="4"/>
  <c r="N1867" i="4"/>
  <c r="S1867" i="4"/>
  <c r="T1867" i="4"/>
  <c r="U1867" i="4"/>
  <c r="V1867" i="4"/>
  <c r="W1867" i="4"/>
  <c r="A1868" i="4"/>
  <c r="C1868" i="4" s="1"/>
  <c r="B1868" i="4"/>
  <c r="D1868" i="4"/>
  <c r="E1868" i="4"/>
  <c r="F1868" i="4"/>
  <c r="L1868" i="4"/>
  <c r="M1868" i="4"/>
  <c r="N1868" i="4"/>
  <c r="S1868" i="4"/>
  <c r="T1868" i="4"/>
  <c r="U1868" i="4"/>
  <c r="V1868" i="4"/>
  <c r="W1868" i="4"/>
  <c r="A1869" i="4"/>
  <c r="C1869" i="4" s="1"/>
  <c r="B1869" i="4"/>
  <c r="D1869" i="4"/>
  <c r="E1869" i="4"/>
  <c r="L1869" i="4"/>
  <c r="M1869" i="4"/>
  <c r="N1869" i="4"/>
  <c r="S1869" i="4"/>
  <c r="T1869" i="4"/>
  <c r="U1869" i="4"/>
  <c r="V1869" i="4"/>
  <c r="W1869" i="4"/>
  <c r="A1870" i="4"/>
  <c r="C1870" i="4" s="1"/>
  <c r="B1870" i="4"/>
  <c r="D1870" i="4"/>
  <c r="E1870" i="4"/>
  <c r="L1870" i="4"/>
  <c r="M1870" i="4"/>
  <c r="N1870" i="4"/>
  <c r="S1870" i="4"/>
  <c r="T1870" i="4"/>
  <c r="U1870" i="4"/>
  <c r="V1870" i="4"/>
  <c r="W1870" i="4"/>
  <c r="A1871" i="4"/>
  <c r="C1871" i="4" s="1"/>
  <c r="B1871" i="4"/>
  <c r="D1871" i="4"/>
  <c r="E1871" i="4"/>
  <c r="L1871" i="4"/>
  <c r="M1871" i="4"/>
  <c r="N1871" i="4"/>
  <c r="S1871" i="4"/>
  <c r="T1871" i="4"/>
  <c r="U1871" i="4"/>
  <c r="V1871" i="4"/>
  <c r="W1871" i="4"/>
  <c r="A1872" i="4"/>
  <c r="C1872" i="4" s="1"/>
  <c r="B1872" i="4"/>
  <c r="D1872" i="4"/>
  <c r="E1872" i="4"/>
  <c r="F1872" i="4"/>
  <c r="L1872" i="4"/>
  <c r="M1872" i="4"/>
  <c r="N1872" i="4"/>
  <c r="S1872" i="4"/>
  <c r="T1872" i="4"/>
  <c r="U1872" i="4"/>
  <c r="V1872" i="4"/>
  <c r="W1872" i="4"/>
  <c r="A1873" i="4"/>
  <c r="C1873" i="4" s="1"/>
  <c r="B1873" i="4"/>
  <c r="D1873" i="4"/>
  <c r="E1873" i="4"/>
  <c r="L1873" i="4"/>
  <c r="M1873" i="4"/>
  <c r="N1873" i="4"/>
  <c r="S1873" i="4"/>
  <c r="T1873" i="4"/>
  <c r="U1873" i="4"/>
  <c r="V1873" i="4"/>
  <c r="W1873" i="4"/>
  <c r="A1874" i="4"/>
  <c r="C1874" i="4" s="1"/>
  <c r="B1874" i="4"/>
  <c r="D1874" i="4"/>
  <c r="E1874" i="4"/>
  <c r="L1874" i="4"/>
  <c r="M1874" i="4"/>
  <c r="N1874" i="4"/>
  <c r="S1874" i="4"/>
  <c r="T1874" i="4"/>
  <c r="U1874" i="4"/>
  <c r="V1874" i="4"/>
  <c r="W1874" i="4"/>
  <c r="A1875" i="4"/>
  <c r="C1875" i="4" s="1"/>
  <c r="B1875" i="4"/>
  <c r="D1875" i="4"/>
  <c r="E1875" i="4"/>
  <c r="L1875" i="4"/>
  <c r="M1875" i="4"/>
  <c r="N1875" i="4"/>
  <c r="S1875" i="4"/>
  <c r="T1875" i="4"/>
  <c r="U1875" i="4"/>
  <c r="V1875" i="4"/>
  <c r="W1875" i="4"/>
  <c r="A1876" i="4"/>
  <c r="C1876" i="4" s="1"/>
  <c r="B1876" i="4"/>
  <c r="D1876" i="4"/>
  <c r="E1876" i="4"/>
  <c r="F1876" i="4"/>
  <c r="L1876" i="4"/>
  <c r="M1876" i="4"/>
  <c r="N1876" i="4"/>
  <c r="S1876" i="4"/>
  <c r="T1876" i="4"/>
  <c r="U1876" i="4"/>
  <c r="V1876" i="4"/>
  <c r="W1876" i="4"/>
  <c r="A1877" i="4"/>
  <c r="C1877" i="4" s="1"/>
  <c r="B1877" i="4"/>
  <c r="D1877" i="4"/>
  <c r="E1877" i="4"/>
  <c r="L1877" i="4"/>
  <c r="M1877" i="4"/>
  <c r="N1877" i="4"/>
  <c r="S1877" i="4"/>
  <c r="T1877" i="4"/>
  <c r="U1877" i="4"/>
  <c r="V1877" i="4"/>
  <c r="W1877" i="4"/>
  <c r="A1878" i="4"/>
  <c r="C1878" i="4" s="1"/>
  <c r="B1878" i="4"/>
  <c r="D1878" i="4"/>
  <c r="E1878" i="4"/>
  <c r="L1878" i="4"/>
  <c r="M1878" i="4"/>
  <c r="N1878" i="4"/>
  <c r="S1878" i="4"/>
  <c r="T1878" i="4"/>
  <c r="U1878" i="4"/>
  <c r="V1878" i="4"/>
  <c r="W1878" i="4"/>
  <c r="A1879" i="4"/>
  <c r="C1879" i="4" s="1"/>
  <c r="B1879" i="4"/>
  <c r="D1879" i="4"/>
  <c r="E1879" i="4"/>
  <c r="L1879" i="4"/>
  <c r="M1879" i="4"/>
  <c r="N1879" i="4"/>
  <c r="S1879" i="4"/>
  <c r="T1879" i="4"/>
  <c r="U1879" i="4"/>
  <c r="V1879" i="4"/>
  <c r="W1879" i="4"/>
  <c r="A1880" i="4"/>
  <c r="C1880" i="4" s="1"/>
  <c r="B1880" i="4"/>
  <c r="D1880" i="4"/>
  <c r="E1880" i="4"/>
  <c r="F1880" i="4"/>
  <c r="L1880" i="4"/>
  <c r="M1880" i="4"/>
  <c r="N1880" i="4"/>
  <c r="S1880" i="4"/>
  <c r="T1880" i="4"/>
  <c r="U1880" i="4"/>
  <c r="V1880" i="4"/>
  <c r="W1880" i="4"/>
  <c r="A1881" i="4"/>
  <c r="C1881" i="4" s="1"/>
  <c r="B1881" i="4"/>
  <c r="D1881" i="4"/>
  <c r="E1881" i="4"/>
  <c r="L1881" i="4"/>
  <c r="M1881" i="4"/>
  <c r="N1881" i="4"/>
  <c r="S1881" i="4"/>
  <c r="T1881" i="4"/>
  <c r="U1881" i="4"/>
  <c r="V1881" i="4"/>
  <c r="W1881" i="4"/>
  <c r="A1882" i="4"/>
  <c r="C1882" i="4" s="1"/>
  <c r="B1882" i="4"/>
  <c r="D1882" i="4"/>
  <c r="E1882" i="4"/>
  <c r="L1882" i="4"/>
  <c r="M1882" i="4"/>
  <c r="N1882" i="4"/>
  <c r="S1882" i="4"/>
  <c r="T1882" i="4"/>
  <c r="U1882" i="4"/>
  <c r="V1882" i="4"/>
  <c r="W1882" i="4"/>
  <c r="A1883" i="4"/>
  <c r="C1883" i="4" s="1"/>
  <c r="B1883" i="4"/>
  <c r="D1883" i="4"/>
  <c r="E1883" i="4"/>
  <c r="L1883" i="4"/>
  <c r="M1883" i="4"/>
  <c r="N1883" i="4"/>
  <c r="S1883" i="4"/>
  <c r="T1883" i="4"/>
  <c r="U1883" i="4"/>
  <c r="V1883" i="4"/>
  <c r="W1883" i="4"/>
  <c r="A1884" i="4"/>
  <c r="C1884" i="4" s="1"/>
  <c r="B1884" i="4"/>
  <c r="D1884" i="4"/>
  <c r="E1884" i="4"/>
  <c r="F1884" i="4"/>
  <c r="L1884" i="4"/>
  <c r="M1884" i="4"/>
  <c r="N1884" i="4"/>
  <c r="S1884" i="4"/>
  <c r="T1884" i="4"/>
  <c r="U1884" i="4"/>
  <c r="V1884" i="4"/>
  <c r="W1884" i="4"/>
  <c r="A1885" i="4"/>
  <c r="C1885" i="4" s="1"/>
  <c r="B1885" i="4"/>
  <c r="D1885" i="4"/>
  <c r="E1885" i="4"/>
  <c r="L1885" i="4"/>
  <c r="M1885" i="4"/>
  <c r="N1885" i="4"/>
  <c r="S1885" i="4"/>
  <c r="T1885" i="4"/>
  <c r="U1885" i="4"/>
  <c r="V1885" i="4"/>
  <c r="W1885" i="4"/>
  <c r="A1886" i="4"/>
  <c r="C1886" i="4" s="1"/>
  <c r="B1886" i="4"/>
  <c r="D1886" i="4"/>
  <c r="E1886" i="4"/>
  <c r="L1886" i="4"/>
  <c r="M1886" i="4"/>
  <c r="N1886" i="4"/>
  <c r="S1886" i="4"/>
  <c r="T1886" i="4"/>
  <c r="U1886" i="4"/>
  <c r="V1886" i="4"/>
  <c r="W1886" i="4"/>
  <c r="A1887" i="4"/>
  <c r="C1887" i="4" s="1"/>
  <c r="B1887" i="4"/>
  <c r="D1887" i="4"/>
  <c r="E1887" i="4"/>
  <c r="L1887" i="4"/>
  <c r="M1887" i="4"/>
  <c r="N1887" i="4"/>
  <c r="S1887" i="4"/>
  <c r="T1887" i="4"/>
  <c r="U1887" i="4"/>
  <c r="V1887" i="4"/>
  <c r="W1887" i="4"/>
  <c r="A1888" i="4"/>
  <c r="C1888" i="4" s="1"/>
  <c r="B1888" i="4"/>
  <c r="D1888" i="4"/>
  <c r="E1888" i="4"/>
  <c r="F1888" i="4"/>
  <c r="L1888" i="4"/>
  <c r="M1888" i="4"/>
  <c r="N1888" i="4"/>
  <c r="S1888" i="4"/>
  <c r="T1888" i="4"/>
  <c r="U1888" i="4"/>
  <c r="V1888" i="4"/>
  <c r="W1888" i="4"/>
  <c r="A1889" i="4"/>
  <c r="C1889" i="4" s="1"/>
  <c r="B1889" i="4"/>
  <c r="D1889" i="4"/>
  <c r="E1889" i="4"/>
  <c r="L1889" i="4"/>
  <c r="M1889" i="4"/>
  <c r="N1889" i="4"/>
  <c r="S1889" i="4"/>
  <c r="T1889" i="4"/>
  <c r="U1889" i="4"/>
  <c r="V1889" i="4"/>
  <c r="W1889" i="4"/>
  <c r="A1890" i="4"/>
  <c r="C1890" i="4" s="1"/>
  <c r="B1890" i="4"/>
  <c r="D1890" i="4"/>
  <c r="E1890" i="4"/>
  <c r="L1890" i="4"/>
  <c r="M1890" i="4"/>
  <c r="N1890" i="4"/>
  <c r="S1890" i="4"/>
  <c r="T1890" i="4"/>
  <c r="U1890" i="4"/>
  <c r="V1890" i="4"/>
  <c r="W1890" i="4"/>
  <c r="A1891" i="4"/>
  <c r="C1891" i="4" s="1"/>
  <c r="B1891" i="4"/>
  <c r="D1891" i="4"/>
  <c r="E1891" i="4"/>
  <c r="L1891" i="4"/>
  <c r="M1891" i="4"/>
  <c r="N1891" i="4"/>
  <c r="S1891" i="4"/>
  <c r="T1891" i="4"/>
  <c r="U1891" i="4"/>
  <c r="V1891" i="4"/>
  <c r="W1891" i="4"/>
  <c r="A1892" i="4"/>
  <c r="C1892" i="4" s="1"/>
  <c r="B1892" i="4"/>
  <c r="D1892" i="4"/>
  <c r="E1892" i="4"/>
  <c r="F1892" i="4"/>
  <c r="L1892" i="4"/>
  <c r="M1892" i="4"/>
  <c r="N1892" i="4"/>
  <c r="S1892" i="4"/>
  <c r="T1892" i="4"/>
  <c r="U1892" i="4"/>
  <c r="V1892" i="4"/>
  <c r="W1892" i="4"/>
  <c r="A1893" i="4"/>
  <c r="C1893" i="4" s="1"/>
  <c r="B1893" i="4"/>
  <c r="D1893" i="4"/>
  <c r="E1893" i="4"/>
  <c r="L1893" i="4"/>
  <c r="M1893" i="4"/>
  <c r="N1893" i="4"/>
  <c r="S1893" i="4"/>
  <c r="T1893" i="4"/>
  <c r="U1893" i="4"/>
  <c r="V1893" i="4"/>
  <c r="W1893" i="4"/>
  <c r="A1894" i="4"/>
  <c r="C1894" i="4" s="1"/>
  <c r="B1894" i="4"/>
  <c r="D1894" i="4"/>
  <c r="E1894" i="4"/>
  <c r="L1894" i="4"/>
  <c r="M1894" i="4"/>
  <c r="N1894" i="4"/>
  <c r="S1894" i="4"/>
  <c r="T1894" i="4"/>
  <c r="U1894" i="4"/>
  <c r="V1894" i="4"/>
  <c r="W1894" i="4"/>
  <c r="A1895" i="4"/>
  <c r="C1895" i="4" s="1"/>
  <c r="B1895" i="4"/>
  <c r="D1895" i="4"/>
  <c r="E1895" i="4"/>
  <c r="L1895" i="4"/>
  <c r="M1895" i="4"/>
  <c r="N1895" i="4"/>
  <c r="S1895" i="4"/>
  <c r="T1895" i="4"/>
  <c r="U1895" i="4"/>
  <c r="V1895" i="4"/>
  <c r="W1895" i="4"/>
  <c r="A1896" i="4"/>
  <c r="C1896" i="4" s="1"/>
  <c r="B1896" i="4"/>
  <c r="D1896" i="4"/>
  <c r="E1896" i="4"/>
  <c r="F1896" i="4"/>
  <c r="L1896" i="4"/>
  <c r="M1896" i="4"/>
  <c r="N1896" i="4"/>
  <c r="S1896" i="4"/>
  <c r="T1896" i="4"/>
  <c r="U1896" i="4"/>
  <c r="V1896" i="4"/>
  <c r="W1896" i="4"/>
  <c r="A1897" i="4"/>
  <c r="C1897" i="4" s="1"/>
  <c r="B1897" i="4"/>
  <c r="D1897" i="4"/>
  <c r="E1897" i="4"/>
  <c r="L1897" i="4"/>
  <c r="M1897" i="4"/>
  <c r="N1897" i="4"/>
  <c r="S1897" i="4"/>
  <c r="T1897" i="4"/>
  <c r="U1897" i="4"/>
  <c r="V1897" i="4"/>
  <c r="W1897" i="4"/>
  <c r="A1898" i="4"/>
  <c r="C1898" i="4" s="1"/>
  <c r="B1898" i="4"/>
  <c r="D1898" i="4"/>
  <c r="E1898" i="4"/>
  <c r="L1898" i="4"/>
  <c r="M1898" i="4"/>
  <c r="N1898" i="4"/>
  <c r="S1898" i="4"/>
  <c r="T1898" i="4"/>
  <c r="U1898" i="4"/>
  <c r="V1898" i="4"/>
  <c r="W1898" i="4"/>
  <c r="A1899" i="4"/>
  <c r="C1899" i="4" s="1"/>
  <c r="B1899" i="4"/>
  <c r="D1899" i="4"/>
  <c r="E1899" i="4"/>
  <c r="L1899" i="4"/>
  <c r="M1899" i="4"/>
  <c r="N1899" i="4"/>
  <c r="S1899" i="4"/>
  <c r="T1899" i="4"/>
  <c r="U1899" i="4"/>
  <c r="V1899" i="4"/>
  <c r="W1899" i="4"/>
  <c r="A1900" i="4"/>
  <c r="C1900" i="4" s="1"/>
  <c r="B1900" i="4"/>
  <c r="D1900" i="4"/>
  <c r="E1900" i="4"/>
  <c r="F1900" i="4"/>
  <c r="L1900" i="4"/>
  <c r="M1900" i="4"/>
  <c r="N1900" i="4"/>
  <c r="S1900" i="4"/>
  <c r="T1900" i="4"/>
  <c r="U1900" i="4"/>
  <c r="V1900" i="4"/>
  <c r="W1900" i="4"/>
  <c r="A1901" i="4"/>
  <c r="C1901" i="4" s="1"/>
  <c r="B1901" i="4"/>
  <c r="D1901" i="4"/>
  <c r="E1901" i="4"/>
  <c r="L1901" i="4"/>
  <c r="M1901" i="4"/>
  <c r="N1901" i="4"/>
  <c r="S1901" i="4"/>
  <c r="T1901" i="4"/>
  <c r="U1901" i="4"/>
  <c r="V1901" i="4"/>
  <c r="W1901" i="4"/>
  <c r="A1902" i="4"/>
  <c r="C1902" i="4" s="1"/>
  <c r="B1902" i="4"/>
  <c r="D1902" i="4"/>
  <c r="E1902" i="4"/>
  <c r="L1902" i="4"/>
  <c r="M1902" i="4"/>
  <c r="N1902" i="4"/>
  <c r="S1902" i="4"/>
  <c r="T1902" i="4"/>
  <c r="U1902" i="4"/>
  <c r="V1902" i="4"/>
  <c r="W1902" i="4"/>
  <c r="A1903" i="4"/>
  <c r="C1903" i="4" s="1"/>
  <c r="B1903" i="4"/>
  <c r="D1903" i="4"/>
  <c r="E1903" i="4"/>
  <c r="L1903" i="4"/>
  <c r="M1903" i="4"/>
  <c r="N1903" i="4"/>
  <c r="S1903" i="4"/>
  <c r="T1903" i="4"/>
  <c r="U1903" i="4"/>
  <c r="V1903" i="4"/>
  <c r="W1903" i="4"/>
  <c r="A1904" i="4"/>
  <c r="C1904" i="4" s="1"/>
  <c r="B1904" i="4"/>
  <c r="D1904" i="4"/>
  <c r="E1904" i="4"/>
  <c r="F1904" i="4"/>
  <c r="L1904" i="4"/>
  <c r="M1904" i="4"/>
  <c r="N1904" i="4"/>
  <c r="S1904" i="4"/>
  <c r="T1904" i="4"/>
  <c r="U1904" i="4"/>
  <c r="V1904" i="4"/>
  <c r="W1904" i="4"/>
  <c r="A1905" i="4"/>
  <c r="C1905" i="4" s="1"/>
  <c r="B1905" i="4"/>
  <c r="D1905" i="4"/>
  <c r="E1905" i="4"/>
  <c r="L1905" i="4"/>
  <c r="M1905" i="4"/>
  <c r="N1905" i="4"/>
  <c r="S1905" i="4"/>
  <c r="T1905" i="4"/>
  <c r="U1905" i="4"/>
  <c r="V1905" i="4"/>
  <c r="W1905" i="4"/>
  <c r="A1906" i="4"/>
  <c r="C1906" i="4" s="1"/>
  <c r="B1906" i="4"/>
  <c r="D1906" i="4"/>
  <c r="E1906" i="4"/>
  <c r="L1906" i="4"/>
  <c r="M1906" i="4"/>
  <c r="N1906" i="4"/>
  <c r="S1906" i="4"/>
  <c r="T1906" i="4"/>
  <c r="U1906" i="4"/>
  <c r="V1906" i="4"/>
  <c r="W1906" i="4"/>
  <c r="A1907" i="4"/>
  <c r="C1907" i="4" s="1"/>
  <c r="B1907" i="4"/>
  <c r="D1907" i="4"/>
  <c r="E1907" i="4"/>
  <c r="L1907" i="4"/>
  <c r="M1907" i="4"/>
  <c r="N1907" i="4"/>
  <c r="S1907" i="4"/>
  <c r="T1907" i="4"/>
  <c r="U1907" i="4"/>
  <c r="V1907" i="4"/>
  <c r="W1907" i="4"/>
  <c r="A1908" i="4"/>
  <c r="C1908" i="4" s="1"/>
  <c r="B1908" i="4"/>
  <c r="D1908" i="4"/>
  <c r="E1908" i="4"/>
  <c r="F1908" i="4"/>
  <c r="L1908" i="4"/>
  <c r="M1908" i="4"/>
  <c r="N1908" i="4"/>
  <c r="S1908" i="4"/>
  <c r="T1908" i="4"/>
  <c r="U1908" i="4"/>
  <c r="V1908" i="4"/>
  <c r="W1908" i="4"/>
  <c r="A1909" i="4"/>
  <c r="C1909" i="4" s="1"/>
  <c r="B1909" i="4"/>
  <c r="D1909" i="4"/>
  <c r="E1909" i="4"/>
  <c r="L1909" i="4"/>
  <c r="M1909" i="4"/>
  <c r="N1909" i="4"/>
  <c r="S1909" i="4"/>
  <c r="T1909" i="4"/>
  <c r="U1909" i="4"/>
  <c r="V1909" i="4"/>
  <c r="W1909" i="4"/>
  <c r="A1910" i="4"/>
  <c r="C1910" i="4" s="1"/>
  <c r="B1910" i="4"/>
  <c r="D1910" i="4"/>
  <c r="E1910" i="4"/>
  <c r="L1910" i="4"/>
  <c r="M1910" i="4"/>
  <c r="N1910" i="4"/>
  <c r="S1910" i="4"/>
  <c r="T1910" i="4"/>
  <c r="U1910" i="4"/>
  <c r="V1910" i="4"/>
  <c r="W1910" i="4"/>
  <c r="A1911" i="4"/>
  <c r="C1911" i="4" s="1"/>
  <c r="B1911" i="4"/>
  <c r="D1911" i="4"/>
  <c r="E1911" i="4"/>
  <c r="L1911" i="4"/>
  <c r="M1911" i="4"/>
  <c r="N1911" i="4"/>
  <c r="S1911" i="4"/>
  <c r="T1911" i="4"/>
  <c r="U1911" i="4"/>
  <c r="V1911" i="4"/>
  <c r="W1911" i="4"/>
  <c r="A1912" i="4"/>
  <c r="C1912" i="4" s="1"/>
  <c r="B1912" i="4"/>
  <c r="D1912" i="4"/>
  <c r="E1912" i="4"/>
  <c r="F1912" i="4"/>
  <c r="L1912" i="4"/>
  <c r="M1912" i="4"/>
  <c r="N1912" i="4"/>
  <c r="S1912" i="4"/>
  <c r="T1912" i="4"/>
  <c r="U1912" i="4"/>
  <c r="V1912" i="4"/>
  <c r="W1912" i="4"/>
  <c r="A1913" i="4"/>
  <c r="C1913" i="4" s="1"/>
  <c r="B1913" i="4"/>
  <c r="D1913" i="4"/>
  <c r="E1913" i="4"/>
  <c r="L1913" i="4"/>
  <c r="M1913" i="4"/>
  <c r="N1913" i="4"/>
  <c r="S1913" i="4"/>
  <c r="T1913" i="4"/>
  <c r="U1913" i="4"/>
  <c r="V1913" i="4"/>
  <c r="W1913" i="4"/>
  <c r="A1914" i="4"/>
  <c r="C1914" i="4" s="1"/>
  <c r="B1914" i="4"/>
  <c r="D1914" i="4"/>
  <c r="E1914" i="4"/>
  <c r="L1914" i="4"/>
  <c r="M1914" i="4"/>
  <c r="N1914" i="4"/>
  <c r="S1914" i="4"/>
  <c r="T1914" i="4"/>
  <c r="U1914" i="4"/>
  <c r="V1914" i="4"/>
  <c r="W1914" i="4"/>
  <c r="A1915" i="4"/>
  <c r="C1915" i="4" s="1"/>
  <c r="B1915" i="4"/>
  <c r="D1915" i="4"/>
  <c r="E1915" i="4"/>
  <c r="L1915" i="4"/>
  <c r="M1915" i="4"/>
  <c r="N1915" i="4"/>
  <c r="S1915" i="4"/>
  <c r="T1915" i="4"/>
  <c r="U1915" i="4"/>
  <c r="V1915" i="4"/>
  <c r="W1915" i="4"/>
  <c r="A1916" i="4"/>
  <c r="C1916" i="4" s="1"/>
  <c r="B1916" i="4"/>
  <c r="D1916" i="4"/>
  <c r="E1916" i="4"/>
  <c r="F1916" i="4"/>
  <c r="L1916" i="4"/>
  <c r="M1916" i="4"/>
  <c r="N1916" i="4"/>
  <c r="S1916" i="4"/>
  <c r="T1916" i="4"/>
  <c r="U1916" i="4"/>
  <c r="V1916" i="4"/>
  <c r="W1916" i="4"/>
  <c r="A1917" i="4"/>
  <c r="C1917" i="4" s="1"/>
  <c r="B1917" i="4"/>
  <c r="D1917" i="4"/>
  <c r="E1917" i="4"/>
  <c r="L1917" i="4"/>
  <c r="M1917" i="4"/>
  <c r="N1917" i="4"/>
  <c r="S1917" i="4"/>
  <c r="T1917" i="4"/>
  <c r="U1917" i="4"/>
  <c r="V1917" i="4"/>
  <c r="W1917" i="4"/>
  <c r="A1918" i="4"/>
  <c r="C1918" i="4" s="1"/>
  <c r="B1918" i="4"/>
  <c r="D1918" i="4"/>
  <c r="E1918" i="4"/>
  <c r="L1918" i="4"/>
  <c r="M1918" i="4"/>
  <c r="N1918" i="4"/>
  <c r="S1918" i="4"/>
  <c r="T1918" i="4"/>
  <c r="U1918" i="4"/>
  <c r="V1918" i="4"/>
  <c r="W1918" i="4"/>
  <c r="A1919" i="4"/>
  <c r="C1919" i="4" s="1"/>
  <c r="B1919" i="4"/>
  <c r="D1919" i="4"/>
  <c r="E1919" i="4"/>
  <c r="L1919" i="4"/>
  <c r="M1919" i="4"/>
  <c r="N1919" i="4"/>
  <c r="S1919" i="4"/>
  <c r="T1919" i="4"/>
  <c r="U1919" i="4"/>
  <c r="V1919" i="4"/>
  <c r="W1919" i="4"/>
  <c r="A1920" i="4"/>
  <c r="C1920" i="4" s="1"/>
  <c r="B1920" i="4"/>
  <c r="D1920" i="4"/>
  <c r="E1920" i="4"/>
  <c r="F1920" i="4"/>
  <c r="L1920" i="4"/>
  <c r="M1920" i="4"/>
  <c r="N1920" i="4"/>
  <c r="S1920" i="4"/>
  <c r="T1920" i="4"/>
  <c r="U1920" i="4"/>
  <c r="V1920" i="4"/>
  <c r="W1920" i="4"/>
  <c r="A1921" i="4"/>
  <c r="C1921" i="4" s="1"/>
  <c r="B1921" i="4"/>
  <c r="D1921" i="4"/>
  <c r="E1921" i="4"/>
  <c r="L1921" i="4"/>
  <c r="M1921" i="4"/>
  <c r="N1921" i="4"/>
  <c r="S1921" i="4"/>
  <c r="T1921" i="4"/>
  <c r="U1921" i="4"/>
  <c r="V1921" i="4"/>
  <c r="W1921" i="4"/>
  <c r="A1922" i="4"/>
  <c r="C1922" i="4" s="1"/>
  <c r="B1922" i="4"/>
  <c r="D1922" i="4"/>
  <c r="E1922" i="4"/>
  <c r="L1922" i="4"/>
  <c r="M1922" i="4"/>
  <c r="N1922" i="4"/>
  <c r="S1922" i="4"/>
  <c r="T1922" i="4"/>
  <c r="U1922" i="4"/>
  <c r="V1922" i="4"/>
  <c r="W1922" i="4"/>
  <c r="A1923" i="4"/>
  <c r="C1923" i="4" s="1"/>
  <c r="B1923" i="4"/>
  <c r="D1923" i="4"/>
  <c r="E1923" i="4"/>
  <c r="L1923" i="4"/>
  <c r="M1923" i="4"/>
  <c r="N1923" i="4"/>
  <c r="S1923" i="4"/>
  <c r="T1923" i="4"/>
  <c r="U1923" i="4"/>
  <c r="V1923" i="4"/>
  <c r="W1923" i="4"/>
  <c r="A1924" i="4"/>
  <c r="C1924" i="4" s="1"/>
  <c r="B1924" i="4"/>
  <c r="D1924" i="4"/>
  <c r="E1924" i="4"/>
  <c r="F1924" i="4"/>
  <c r="L1924" i="4"/>
  <c r="M1924" i="4"/>
  <c r="N1924" i="4"/>
  <c r="S1924" i="4"/>
  <c r="T1924" i="4"/>
  <c r="U1924" i="4"/>
  <c r="V1924" i="4"/>
  <c r="W1924" i="4"/>
  <c r="A1925" i="4"/>
  <c r="C1925" i="4" s="1"/>
  <c r="B1925" i="4"/>
  <c r="D1925" i="4"/>
  <c r="E1925" i="4"/>
  <c r="L1925" i="4"/>
  <c r="M1925" i="4"/>
  <c r="N1925" i="4"/>
  <c r="S1925" i="4"/>
  <c r="T1925" i="4"/>
  <c r="U1925" i="4"/>
  <c r="V1925" i="4"/>
  <c r="W1925" i="4"/>
  <c r="A1926" i="4"/>
  <c r="C1926" i="4" s="1"/>
  <c r="B1926" i="4"/>
  <c r="D1926" i="4"/>
  <c r="E1926" i="4"/>
  <c r="L1926" i="4"/>
  <c r="M1926" i="4"/>
  <c r="N1926" i="4"/>
  <c r="S1926" i="4"/>
  <c r="T1926" i="4"/>
  <c r="U1926" i="4"/>
  <c r="V1926" i="4"/>
  <c r="W1926" i="4"/>
  <c r="A1927" i="4"/>
  <c r="C1927" i="4" s="1"/>
  <c r="B1927" i="4"/>
  <c r="D1927" i="4"/>
  <c r="E1927" i="4"/>
  <c r="L1927" i="4"/>
  <c r="M1927" i="4"/>
  <c r="N1927" i="4"/>
  <c r="S1927" i="4"/>
  <c r="T1927" i="4"/>
  <c r="U1927" i="4"/>
  <c r="V1927" i="4"/>
  <c r="W1927" i="4"/>
  <c r="A1928" i="4"/>
  <c r="C1928" i="4" s="1"/>
  <c r="B1928" i="4"/>
  <c r="D1928" i="4"/>
  <c r="E1928" i="4"/>
  <c r="F1928" i="4"/>
  <c r="L1928" i="4"/>
  <c r="M1928" i="4"/>
  <c r="N1928" i="4"/>
  <c r="S1928" i="4"/>
  <c r="T1928" i="4"/>
  <c r="U1928" i="4"/>
  <c r="V1928" i="4"/>
  <c r="W1928" i="4"/>
  <c r="A1929" i="4"/>
  <c r="C1929" i="4" s="1"/>
  <c r="B1929" i="4"/>
  <c r="D1929" i="4"/>
  <c r="E1929" i="4"/>
  <c r="L1929" i="4"/>
  <c r="M1929" i="4"/>
  <c r="N1929" i="4"/>
  <c r="S1929" i="4"/>
  <c r="T1929" i="4"/>
  <c r="U1929" i="4"/>
  <c r="V1929" i="4"/>
  <c r="W1929" i="4"/>
  <c r="A1930" i="4"/>
  <c r="C1930" i="4" s="1"/>
  <c r="B1930" i="4"/>
  <c r="D1930" i="4"/>
  <c r="E1930" i="4"/>
  <c r="L1930" i="4"/>
  <c r="M1930" i="4"/>
  <c r="N1930" i="4"/>
  <c r="S1930" i="4"/>
  <c r="T1930" i="4"/>
  <c r="U1930" i="4"/>
  <c r="V1930" i="4"/>
  <c r="W1930" i="4"/>
  <c r="A1931" i="4"/>
  <c r="C1931" i="4" s="1"/>
  <c r="B1931" i="4"/>
  <c r="D1931" i="4"/>
  <c r="E1931" i="4"/>
  <c r="L1931" i="4"/>
  <c r="M1931" i="4"/>
  <c r="N1931" i="4"/>
  <c r="S1931" i="4"/>
  <c r="T1931" i="4"/>
  <c r="U1931" i="4"/>
  <c r="V1931" i="4"/>
  <c r="W1931" i="4"/>
  <c r="A1932" i="4"/>
  <c r="C1932" i="4" s="1"/>
  <c r="B1932" i="4"/>
  <c r="D1932" i="4"/>
  <c r="E1932" i="4"/>
  <c r="F1932" i="4"/>
  <c r="L1932" i="4"/>
  <c r="M1932" i="4"/>
  <c r="N1932" i="4"/>
  <c r="S1932" i="4"/>
  <c r="T1932" i="4"/>
  <c r="U1932" i="4"/>
  <c r="V1932" i="4"/>
  <c r="W1932" i="4"/>
  <c r="A1933" i="4"/>
  <c r="C1933" i="4" s="1"/>
  <c r="B1933" i="4"/>
  <c r="D1933" i="4"/>
  <c r="E1933" i="4"/>
  <c r="L1933" i="4"/>
  <c r="M1933" i="4"/>
  <c r="N1933" i="4"/>
  <c r="S1933" i="4"/>
  <c r="T1933" i="4"/>
  <c r="U1933" i="4"/>
  <c r="V1933" i="4"/>
  <c r="W1933" i="4"/>
  <c r="A1934" i="4"/>
  <c r="C1934" i="4" s="1"/>
  <c r="B1934" i="4"/>
  <c r="D1934" i="4"/>
  <c r="E1934" i="4"/>
  <c r="L1934" i="4"/>
  <c r="M1934" i="4"/>
  <c r="N1934" i="4"/>
  <c r="S1934" i="4"/>
  <c r="T1934" i="4"/>
  <c r="U1934" i="4"/>
  <c r="V1934" i="4"/>
  <c r="W1934" i="4"/>
  <c r="A1935" i="4"/>
  <c r="C1935" i="4" s="1"/>
  <c r="B1935" i="4"/>
  <c r="D1935" i="4"/>
  <c r="E1935" i="4"/>
  <c r="L1935" i="4"/>
  <c r="M1935" i="4"/>
  <c r="N1935" i="4"/>
  <c r="S1935" i="4"/>
  <c r="T1935" i="4"/>
  <c r="U1935" i="4"/>
  <c r="V1935" i="4"/>
  <c r="W1935" i="4"/>
  <c r="A1936" i="4"/>
  <c r="C1936" i="4" s="1"/>
  <c r="B1936" i="4"/>
  <c r="D1936" i="4"/>
  <c r="E1936" i="4"/>
  <c r="F1936" i="4"/>
  <c r="L1936" i="4"/>
  <c r="M1936" i="4"/>
  <c r="N1936" i="4"/>
  <c r="S1936" i="4"/>
  <c r="T1936" i="4"/>
  <c r="U1936" i="4"/>
  <c r="V1936" i="4"/>
  <c r="W1936" i="4"/>
  <c r="A1937" i="4"/>
  <c r="C1937" i="4" s="1"/>
  <c r="B1937" i="4"/>
  <c r="D1937" i="4"/>
  <c r="E1937" i="4"/>
  <c r="L1937" i="4"/>
  <c r="M1937" i="4"/>
  <c r="N1937" i="4"/>
  <c r="S1937" i="4"/>
  <c r="T1937" i="4"/>
  <c r="U1937" i="4"/>
  <c r="V1937" i="4"/>
  <c r="W1937" i="4"/>
  <c r="A1938" i="4"/>
  <c r="C1938" i="4" s="1"/>
  <c r="B1938" i="4"/>
  <c r="D1938" i="4"/>
  <c r="E1938" i="4"/>
  <c r="L1938" i="4"/>
  <c r="M1938" i="4"/>
  <c r="N1938" i="4"/>
  <c r="S1938" i="4"/>
  <c r="T1938" i="4"/>
  <c r="U1938" i="4"/>
  <c r="V1938" i="4"/>
  <c r="W1938" i="4"/>
  <c r="A1939" i="4"/>
  <c r="C1939" i="4" s="1"/>
  <c r="B1939" i="4"/>
  <c r="D1939" i="4"/>
  <c r="E1939" i="4"/>
  <c r="L1939" i="4"/>
  <c r="M1939" i="4"/>
  <c r="N1939" i="4"/>
  <c r="S1939" i="4"/>
  <c r="T1939" i="4"/>
  <c r="U1939" i="4"/>
  <c r="V1939" i="4"/>
  <c r="W1939" i="4"/>
  <c r="A1940" i="4"/>
  <c r="C1940" i="4" s="1"/>
  <c r="B1940" i="4"/>
  <c r="D1940" i="4"/>
  <c r="E1940" i="4"/>
  <c r="F1940" i="4"/>
  <c r="L1940" i="4"/>
  <c r="M1940" i="4"/>
  <c r="N1940" i="4"/>
  <c r="S1940" i="4"/>
  <c r="T1940" i="4"/>
  <c r="U1940" i="4"/>
  <c r="V1940" i="4"/>
  <c r="W1940" i="4"/>
  <c r="A1941" i="4"/>
  <c r="C1941" i="4" s="1"/>
  <c r="B1941" i="4"/>
  <c r="D1941" i="4"/>
  <c r="E1941" i="4"/>
  <c r="L1941" i="4"/>
  <c r="M1941" i="4"/>
  <c r="N1941" i="4"/>
  <c r="S1941" i="4"/>
  <c r="T1941" i="4"/>
  <c r="U1941" i="4"/>
  <c r="V1941" i="4"/>
  <c r="W1941" i="4"/>
  <c r="A1942" i="4"/>
  <c r="C1942" i="4" s="1"/>
  <c r="B1942" i="4"/>
  <c r="D1942" i="4"/>
  <c r="E1942" i="4"/>
  <c r="L1942" i="4"/>
  <c r="M1942" i="4"/>
  <c r="N1942" i="4"/>
  <c r="S1942" i="4"/>
  <c r="T1942" i="4"/>
  <c r="U1942" i="4"/>
  <c r="V1942" i="4"/>
  <c r="W1942" i="4"/>
  <c r="A1943" i="4"/>
  <c r="C1943" i="4" s="1"/>
  <c r="B1943" i="4"/>
  <c r="D1943" i="4"/>
  <c r="E1943" i="4"/>
  <c r="L1943" i="4"/>
  <c r="M1943" i="4"/>
  <c r="N1943" i="4"/>
  <c r="S1943" i="4"/>
  <c r="T1943" i="4"/>
  <c r="U1943" i="4"/>
  <c r="V1943" i="4"/>
  <c r="W1943" i="4"/>
  <c r="A1944" i="4"/>
  <c r="C1944" i="4" s="1"/>
  <c r="B1944" i="4"/>
  <c r="D1944" i="4"/>
  <c r="E1944" i="4"/>
  <c r="F1944" i="4"/>
  <c r="L1944" i="4"/>
  <c r="M1944" i="4"/>
  <c r="N1944" i="4"/>
  <c r="S1944" i="4"/>
  <c r="T1944" i="4"/>
  <c r="U1944" i="4"/>
  <c r="V1944" i="4"/>
  <c r="W1944" i="4"/>
  <c r="A1945" i="4"/>
  <c r="C1945" i="4" s="1"/>
  <c r="B1945" i="4"/>
  <c r="D1945" i="4"/>
  <c r="E1945" i="4"/>
  <c r="L1945" i="4"/>
  <c r="M1945" i="4"/>
  <c r="N1945" i="4"/>
  <c r="S1945" i="4"/>
  <c r="T1945" i="4"/>
  <c r="U1945" i="4"/>
  <c r="V1945" i="4"/>
  <c r="W1945" i="4"/>
  <c r="A1946" i="4"/>
  <c r="C1946" i="4" s="1"/>
  <c r="B1946" i="4"/>
  <c r="D1946" i="4"/>
  <c r="E1946" i="4"/>
  <c r="L1946" i="4"/>
  <c r="M1946" i="4"/>
  <c r="N1946" i="4"/>
  <c r="S1946" i="4"/>
  <c r="T1946" i="4"/>
  <c r="U1946" i="4"/>
  <c r="V1946" i="4"/>
  <c r="W1946" i="4"/>
  <c r="A1947" i="4"/>
  <c r="C1947" i="4" s="1"/>
  <c r="B1947" i="4"/>
  <c r="D1947" i="4"/>
  <c r="E1947" i="4"/>
  <c r="L1947" i="4"/>
  <c r="M1947" i="4"/>
  <c r="N1947" i="4"/>
  <c r="S1947" i="4"/>
  <c r="T1947" i="4"/>
  <c r="U1947" i="4"/>
  <c r="V1947" i="4"/>
  <c r="W1947" i="4"/>
  <c r="A1948" i="4"/>
  <c r="C1948" i="4" s="1"/>
  <c r="B1948" i="4"/>
  <c r="D1948" i="4"/>
  <c r="E1948" i="4"/>
  <c r="F1948" i="4"/>
  <c r="L1948" i="4"/>
  <c r="M1948" i="4"/>
  <c r="N1948" i="4"/>
  <c r="S1948" i="4"/>
  <c r="T1948" i="4"/>
  <c r="U1948" i="4"/>
  <c r="V1948" i="4"/>
  <c r="W1948" i="4"/>
  <c r="A1949" i="4"/>
  <c r="C1949" i="4" s="1"/>
  <c r="B1949" i="4"/>
  <c r="D1949" i="4"/>
  <c r="E1949" i="4"/>
  <c r="L1949" i="4"/>
  <c r="M1949" i="4"/>
  <c r="N1949" i="4"/>
  <c r="S1949" i="4"/>
  <c r="T1949" i="4"/>
  <c r="U1949" i="4"/>
  <c r="V1949" i="4"/>
  <c r="W1949" i="4"/>
  <c r="A1950" i="4"/>
  <c r="C1950" i="4" s="1"/>
  <c r="B1950" i="4"/>
  <c r="D1950" i="4"/>
  <c r="E1950" i="4"/>
  <c r="L1950" i="4"/>
  <c r="M1950" i="4"/>
  <c r="N1950" i="4"/>
  <c r="S1950" i="4"/>
  <c r="T1950" i="4"/>
  <c r="U1950" i="4"/>
  <c r="V1950" i="4"/>
  <c r="W1950" i="4"/>
  <c r="A1951" i="4"/>
  <c r="C1951" i="4" s="1"/>
  <c r="B1951" i="4"/>
  <c r="D1951" i="4"/>
  <c r="E1951" i="4"/>
  <c r="L1951" i="4"/>
  <c r="M1951" i="4"/>
  <c r="N1951" i="4"/>
  <c r="S1951" i="4"/>
  <c r="T1951" i="4"/>
  <c r="U1951" i="4"/>
  <c r="V1951" i="4"/>
  <c r="W1951" i="4"/>
  <c r="A1952" i="4"/>
  <c r="C1952" i="4" s="1"/>
  <c r="B1952" i="4"/>
  <c r="D1952" i="4"/>
  <c r="E1952" i="4"/>
  <c r="F1952" i="4"/>
  <c r="L1952" i="4"/>
  <c r="M1952" i="4"/>
  <c r="N1952" i="4"/>
  <c r="S1952" i="4"/>
  <c r="T1952" i="4"/>
  <c r="U1952" i="4"/>
  <c r="V1952" i="4"/>
  <c r="W1952" i="4"/>
  <c r="A1953" i="4"/>
  <c r="C1953" i="4" s="1"/>
  <c r="B1953" i="4"/>
  <c r="D1953" i="4"/>
  <c r="E1953" i="4"/>
  <c r="L1953" i="4"/>
  <c r="M1953" i="4"/>
  <c r="N1953" i="4"/>
  <c r="S1953" i="4"/>
  <c r="T1953" i="4"/>
  <c r="U1953" i="4"/>
  <c r="V1953" i="4"/>
  <c r="W1953" i="4"/>
  <c r="A1954" i="4"/>
  <c r="C1954" i="4" s="1"/>
  <c r="B1954" i="4"/>
  <c r="D1954" i="4"/>
  <c r="E1954" i="4"/>
  <c r="L1954" i="4"/>
  <c r="M1954" i="4"/>
  <c r="N1954" i="4"/>
  <c r="S1954" i="4"/>
  <c r="T1954" i="4"/>
  <c r="U1954" i="4"/>
  <c r="V1954" i="4"/>
  <c r="W1954" i="4"/>
  <c r="A1955" i="4"/>
  <c r="C1955" i="4" s="1"/>
  <c r="B1955" i="4"/>
  <c r="D1955" i="4"/>
  <c r="E1955" i="4"/>
  <c r="L1955" i="4"/>
  <c r="M1955" i="4"/>
  <c r="N1955" i="4"/>
  <c r="S1955" i="4"/>
  <c r="T1955" i="4"/>
  <c r="U1955" i="4"/>
  <c r="V1955" i="4"/>
  <c r="W1955" i="4"/>
  <c r="A1956" i="4"/>
  <c r="C1956" i="4" s="1"/>
  <c r="B1956" i="4"/>
  <c r="D1956" i="4"/>
  <c r="E1956" i="4"/>
  <c r="F1956" i="4"/>
  <c r="L1956" i="4"/>
  <c r="M1956" i="4"/>
  <c r="N1956" i="4"/>
  <c r="S1956" i="4"/>
  <c r="T1956" i="4"/>
  <c r="U1956" i="4"/>
  <c r="V1956" i="4"/>
  <c r="W1956" i="4"/>
  <c r="A1957" i="4"/>
  <c r="C1957" i="4" s="1"/>
  <c r="B1957" i="4"/>
  <c r="D1957" i="4"/>
  <c r="E1957" i="4"/>
  <c r="L1957" i="4"/>
  <c r="M1957" i="4"/>
  <c r="N1957" i="4"/>
  <c r="S1957" i="4"/>
  <c r="T1957" i="4"/>
  <c r="U1957" i="4"/>
  <c r="V1957" i="4"/>
  <c r="W1957" i="4"/>
  <c r="A1958" i="4"/>
  <c r="C1958" i="4" s="1"/>
  <c r="B1958" i="4"/>
  <c r="D1958" i="4"/>
  <c r="E1958" i="4"/>
  <c r="L1958" i="4"/>
  <c r="M1958" i="4"/>
  <c r="N1958" i="4"/>
  <c r="S1958" i="4"/>
  <c r="T1958" i="4"/>
  <c r="U1958" i="4"/>
  <c r="V1958" i="4"/>
  <c r="W1958" i="4"/>
  <c r="A1959" i="4"/>
  <c r="C1959" i="4" s="1"/>
  <c r="B1959" i="4"/>
  <c r="D1959" i="4"/>
  <c r="E1959" i="4"/>
  <c r="L1959" i="4"/>
  <c r="M1959" i="4"/>
  <c r="N1959" i="4"/>
  <c r="S1959" i="4"/>
  <c r="T1959" i="4"/>
  <c r="U1959" i="4"/>
  <c r="V1959" i="4"/>
  <c r="W1959" i="4"/>
  <c r="A1960" i="4"/>
  <c r="C1960" i="4" s="1"/>
  <c r="B1960" i="4"/>
  <c r="D1960" i="4"/>
  <c r="E1960" i="4"/>
  <c r="F1960" i="4"/>
  <c r="L1960" i="4"/>
  <c r="M1960" i="4"/>
  <c r="N1960" i="4"/>
  <c r="S1960" i="4"/>
  <c r="T1960" i="4"/>
  <c r="U1960" i="4"/>
  <c r="V1960" i="4"/>
  <c r="W1960" i="4"/>
  <c r="A1961" i="4"/>
  <c r="C1961" i="4" s="1"/>
  <c r="B1961" i="4"/>
  <c r="D1961" i="4"/>
  <c r="E1961" i="4"/>
  <c r="L1961" i="4"/>
  <c r="M1961" i="4"/>
  <c r="N1961" i="4"/>
  <c r="S1961" i="4"/>
  <c r="T1961" i="4"/>
  <c r="U1961" i="4"/>
  <c r="V1961" i="4"/>
  <c r="W1961" i="4"/>
  <c r="A1962" i="4"/>
  <c r="C1962" i="4" s="1"/>
  <c r="B1962" i="4"/>
  <c r="D1962" i="4"/>
  <c r="E1962" i="4"/>
  <c r="L1962" i="4"/>
  <c r="M1962" i="4"/>
  <c r="N1962" i="4"/>
  <c r="S1962" i="4"/>
  <c r="T1962" i="4"/>
  <c r="U1962" i="4"/>
  <c r="V1962" i="4"/>
  <c r="W1962" i="4"/>
  <c r="A1963" i="4"/>
  <c r="C1963" i="4" s="1"/>
  <c r="B1963" i="4"/>
  <c r="D1963" i="4"/>
  <c r="E1963" i="4"/>
  <c r="L1963" i="4"/>
  <c r="M1963" i="4"/>
  <c r="N1963" i="4"/>
  <c r="S1963" i="4"/>
  <c r="T1963" i="4"/>
  <c r="U1963" i="4"/>
  <c r="V1963" i="4"/>
  <c r="W1963" i="4"/>
  <c r="A1964" i="4"/>
  <c r="C1964" i="4" s="1"/>
  <c r="B1964" i="4"/>
  <c r="D1964" i="4"/>
  <c r="E1964" i="4"/>
  <c r="F1964" i="4"/>
  <c r="L1964" i="4"/>
  <c r="M1964" i="4"/>
  <c r="N1964" i="4"/>
  <c r="S1964" i="4"/>
  <c r="T1964" i="4"/>
  <c r="U1964" i="4"/>
  <c r="V1964" i="4"/>
  <c r="W1964" i="4"/>
  <c r="A1965" i="4"/>
  <c r="C1965" i="4" s="1"/>
  <c r="B1965" i="4"/>
  <c r="D1965" i="4"/>
  <c r="E1965" i="4"/>
  <c r="L1965" i="4"/>
  <c r="M1965" i="4"/>
  <c r="N1965" i="4"/>
  <c r="S1965" i="4"/>
  <c r="T1965" i="4"/>
  <c r="U1965" i="4"/>
  <c r="V1965" i="4"/>
  <c r="W1965" i="4"/>
  <c r="A1966" i="4"/>
  <c r="C1966" i="4" s="1"/>
  <c r="B1966" i="4"/>
  <c r="D1966" i="4"/>
  <c r="E1966" i="4"/>
  <c r="L1966" i="4"/>
  <c r="M1966" i="4"/>
  <c r="N1966" i="4"/>
  <c r="S1966" i="4"/>
  <c r="T1966" i="4"/>
  <c r="U1966" i="4"/>
  <c r="V1966" i="4"/>
  <c r="W1966" i="4"/>
  <c r="A1967" i="4"/>
  <c r="C1967" i="4" s="1"/>
  <c r="B1967" i="4"/>
  <c r="D1967" i="4"/>
  <c r="E1967" i="4"/>
  <c r="L1967" i="4"/>
  <c r="M1967" i="4"/>
  <c r="N1967" i="4"/>
  <c r="S1967" i="4"/>
  <c r="T1967" i="4"/>
  <c r="U1967" i="4"/>
  <c r="V1967" i="4"/>
  <c r="W1967" i="4"/>
  <c r="A1968" i="4"/>
  <c r="C1968" i="4" s="1"/>
  <c r="B1968" i="4"/>
  <c r="D1968" i="4"/>
  <c r="E1968" i="4"/>
  <c r="F1968" i="4"/>
  <c r="L1968" i="4"/>
  <c r="M1968" i="4"/>
  <c r="N1968" i="4"/>
  <c r="S1968" i="4"/>
  <c r="T1968" i="4"/>
  <c r="U1968" i="4"/>
  <c r="V1968" i="4"/>
  <c r="W1968" i="4"/>
  <c r="A1969" i="4"/>
  <c r="C1969" i="4" s="1"/>
  <c r="B1969" i="4"/>
  <c r="D1969" i="4"/>
  <c r="E1969" i="4"/>
  <c r="L1969" i="4"/>
  <c r="M1969" i="4"/>
  <c r="N1969" i="4"/>
  <c r="S1969" i="4"/>
  <c r="T1969" i="4"/>
  <c r="U1969" i="4"/>
  <c r="V1969" i="4"/>
  <c r="W1969" i="4"/>
  <c r="A1970" i="4"/>
  <c r="C1970" i="4" s="1"/>
  <c r="B1970" i="4"/>
  <c r="D1970" i="4"/>
  <c r="E1970" i="4"/>
  <c r="L1970" i="4"/>
  <c r="M1970" i="4"/>
  <c r="N1970" i="4"/>
  <c r="S1970" i="4"/>
  <c r="T1970" i="4"/>
  <c r="U1970" i="4"/>
  <c r="V1970" i="4"/>
  <c r="W1970" i="4"/>
  <c r="A1971" i="4"/>
  <c r="C1971" i="4" s="1"/>
  <c r="B1971" i="4"/>
  <c r="D1971" i="4"/>
  <c r="E1971" i="4"/>
  <c r="L1971" i="4"/>
  <c r="M1971" i="4"/>
  <c r="N1971" i="4"/>
  <c r="S1971" i="4"/>
  <c r="T1971" i="4"/>
  <c r="U1971" i="4"/>
  <c r="V1971" i="4"/>
  <c r="W1971" i="4"/>
  <c r="A1972" i="4"/>
  <c r="C1972" i="4" s="1"/>
  <c r="B1972" i="4"/>
  <c r="D1972" i="4"/>
  <c r="E1972" i="4"/>
  <c r="F1972" i="4"/>
  <c r="L1972" i="4"/>
  <c r="M1972" i="4"/>
  <c r="N1972" i="4"/>
  <c r="S1972" i="4"/>
  <c r="T1972" i="4"/>
  <c r="U1972" i="4"/>
  <c r="V1972" i="4"/>
  <c r="W1972" i="4"/>
  <c r="A1973" i="4"/>
  <c r="C1973" i="4" s="1"/>
  <c r="B1973" i="4"/>
  <c r="D1973" i="4"/>
  <c r="E1973" i="4"/>
  <c r="L1973" i="4"/>
  <c r="M1973" i="4"/>
  <c r="N1973" i="4"/>
  <c r="S1973" i="4"/>
  <c r="T1973" i="4"/>
  <c r="U1973" i="4"/>
  <c r="V1973" i="4"/>
  <c r="W1973" i="4"/>
  <c r="A1974" i="4"/>
  <c r="C1974" i="4" s="1"/>
  <c r="B1974" i="4"/>
  <c r="D1974" i="4"/>
  <c r="E1974" i="4"/>
  <c r="L1974" i="4"/>
  <c r="M1974" i="4"/>
  <c r="N1974" i="4"/>
  <c r="S1974" i="4"/>
  <c r="T1974" i="4"/>
  <c r="U1974" i="4"/>
  <c r="V1974" i="4"/>
  <c r="W1974" i="4"/>
  <c r="A1975" i="4"/>
  <c r="C1975" i="4" s="1"/>
  <c r="B1975" i="4"/>
  <c r="D1975" i="4"/>
  <c r="E1975" i="4"/>
  <c r="L1975" i="4"/>
  <c r="M1975" i="4"/>
  <c r="N1975" i="4"/>
  <c r="S1975" i="4"/>
  <c r="T1975" i="4"/>
  <c r="U1975" i="4"/>
  <c r="V1975" i="4"/>
  <c r="W1975" i="4"/>
  <c r="A1976" i="4"/>
  <c r="C1976" i="4" s="1"/>
  <c r="B1976" i="4"/>
  <c r="D1976" i="4"/>
  <c r="E1976" i="4"/>
  <c r="F1976" i="4"/>
  <c r="L1976" i="4"/>
  <c r="M1976" i="4"/>
  <c r="N1976" i="4"/>
  <c r="S1976" i="4"/>
  <c r="T1976" i="4"/>
  <c r="U1976" i="4"/>
  <c r="V1976" i="4"/>
  <c r="W1976" i="4"/>
  <c r="A1977" i="4"/>
  <c r="C1977" i="4" s="1"/>
  <c r="B1977" i="4"/>
  <c r="D1977" i="4"/>
  <c r="E1977" i="4"/>
  <c r="L1977" i="4"/>
  <c r="M1977" i="4"/>
  <c r="N1977" i="4"/>
  <c r="S1977" i="4"/>
  <c r="T1977" i="4"/>
  <c r="U1977" i="4"/>
  <c r="V1977" i="4"/>
  <c r="W1977" i="4"/>
  <c r="A1978" i="4"/>
  <c r="C1978" i="4" s="1"/>
  <c r="B1978" i="4"/>
  <c r="D1978" i="4"/>
  <c r="E1978" i="4"/>
  <c r="L1978" i="4"/>
  <c r="M1978" i="4"/>
  <c r="N1978" i="4"/>
  <c r="S1978" i="4"/>
  <c r="T1978" i="4"/>
  <c r="U1978" i="4"/>
  <c r="V1978" i="4"/>
  <c r="W1978" i="4"/>
  <c r="A1979" i="4"/>
  <c r="C1979" i="4" s="1"/>
  <c r="B1979" i="4"/>
  <c r="D1979" i="4"/>
  <c r="E1979" i="4"/>
  <c r="L1979" i="4"/>
  <c r="M1979" i="4"/>
  <c r="N1979" i="4"/>
  <c r="S1979" i="4"/>
  <c r="T1979" i="4"/>
  <c r="U1979" i="4"/>
  <c r="V1979" i="4"/>
  <c r="W1979" i="4"/>
  <c r="A1980" i="4"/>
  <c r="C1980" i="4" s="1"/>
  <c r="B1980" i="4"/>
  <c r="D1980" i="4"/>
  <c r="E1980" i="4"/>
  <c r="F1980" i="4"/>
  <c r="L1980" i="4"/>
  <c r="M1980" i="4"/>
  <c r="N1980" i="4"/>
  <c r="S1980" i="4"/>
  <c r="T1980" i="4"/>
  <c r="U1980" i="4"/>
  <c r="V1980" i="4"/>
  <c r="W1980" i="4"/>
  <c r="A1981" i="4"/>
  <c r="C1981" i="4" s="1"/>
  <c r="B1981" i="4"/>
  <c r="D1981" i="4"/>
  <c r="E1981" i="4"/>
  <c r="L1981" i="4"/>
  <c r="M1981" i="4"/>
  <c r="N1981" i="4"/>
  <c r="S1981" i="4"/>
  <c r="T1981" i="4"/>
  <c r="U1981" i="4"/>
  <c r="V1981" i="4"/>
  <c r="W1981" i="4"/>
  <c r="A1982" i="4"/>
  <c r="C1982" i="4" s="1"/>
  <c r="B1982" i="4"/>
  <c r="D1982" i="4"/>
  <c r="E1982" i="4"/>
  <c r="L1982" i="4"/>
  <c r="M1982" i="4"/>
  <c r="N1982" i="4"/>
  <c r="S1982" i="4"/>
  <c r="T1982" i="4"/>
  <c r="U1982" i="4"/>
  <c r="V1982" i="4"/>
  <c r="W1982" i="4"/>
  <c r="A1983" i="4"/>
  <c r="C1983" i="4" s="1"/>
  <c r="B1983" i="4"/>
  <c r="D1983" i="4"/>
  <c r="E1983" i="4"/>
  <c r="L1983" i="4"/>
  <c r="M1983" i="4"/>
  <c r="N1983" i="4"/>
  <c r="S1983" i="4"/>
  <c r="T1983" i="4"/>
  <c r="U1983" i="4"/>
  <c r="V1983" i="4"/>
  <c r="W1983" i="4"/>
  <c r="A1984" i="4"/>
  <c r="C1984" i="4" s="1"/>
  <c r="B1984" i="4"/>
  <c r="D1984" i="4"/>
  <c r="E1984" i="4"/>
  <c r="F1984" i="4"/>
  <c r="L1984" i="4"/>
  <c r="M1984" i="4"/>
  <c r="N1984" i="4"/>
  <c r="S1984" i="4"/>
  <c r="T1984" i="4"/>
  <c r="U1984" i="4"/>
  <c r="V1984" i="4"/>
  <c r="W1984" i="4"/>
  <c r="A1985" i="4"/>
  <c r="C1985" i="4" s="1"/>
  <c r="B1985" i="4"/>
  <c r="D1985" i="4"/>
  <c r="E1985" i="4"/>
  <c r="L1985" i="4"/>
  <c r="M1985" i="4"/>
  <c r="N1985" i="4"/>
  <c r="S1985" i="4"/>
  <c r="T1985" i="4"/>
  <c r="U1985" i="4"/>
  <c r="V1985" i="4"/>
  <c r="W1985" i="4"/>
  <c r="A1986" i="4"/>
  <c r="C1986" i="4" s="1"/>
  <c r="B1986" i="4"/>
  <c r="D1986" i="4"/>
  <c r="E1986" i="4"/>
  <c r="L1986" i="4"/>
  <c r="M1986" i="4"/>
  <c r="N1986" i="4"/>
  <c r="S1986" i="4"/>
  <c r="T1986" i="4"/>
  <c r="U1986" i="4"/>
  <c r="V1986" i="4"/>
  <c r="W1986" i="4"/>
  <c r="A1987" i="4"/>
  <c r="C1987" i="4" s="1"/>
  <c r="B1987" i="4"/>
  <c r="D1987" i="4"/>
  <c r="E1987" i="4"/>
  <c r="L1987" i="4"/>
  <c r="M1987" i="4"/>
  <c r="N1987" i="4"/>
  <c r="S1987" i="4"/>
  <c r="T1987" i="4"/>
  <c r="U1987" i="4"/>
  <c r="V1987" i="4"/>
  <c r="W1987" i="4"/>
  <c r="A1988" i="4"/>
  <c r="C1988" i="4" s="1"/>
  <c r="B1988" i="4"/>
  <c r="D1988" i="4"/>
  <c r="E1988" i="4"/>
  <c r="F1988" i="4"/>
  <c r="L1988" i="4"/>
  <c r="M1988" i="4"/>
  <c r="N1988" i="4"/>
  <c r="S1988" i="4"/>
  <c r="T1988" i="4"/>
  <c r="U1988" i="4"/>
  <c r="V1988" i="4"/>
  <c r="W1988" i="4"/>
  <c r="A1989" i="4"/>
  <c r="C1989" i="4" s="1"/>
  <c r="B1989" i="4"/>
  <c r="D1989" i="4"/>
  <c r="E1989" i="4"/>
  <c r="L1989" i="4"/>
  <c r="M1989" i="4"/>
  <c r="N1989" i="4"/>
  <c r="S1989" i="4"/>
  <c r="T1989" i="4"/>
  <c r="U1989" i="4"/>
  <c r="V1989" i="4"/>
  <c r="W1989" i="4"/>
  <c r="A1990" i="4"/>
  <c r="C1990" i="4" s="1"/>
  <c r="B1990" i="4"/>
  <c r="D1990" i="4"/>
  <c r="E1990" i="4"/>
  <c r="L1990" i="4"/>
  <c r="M1990" i="4"/>
  <c r="N1990" i="4"/>
  <c r="S1990" i="4"/>
  <c r="T1990" i="4"/>
  <c r="U1990" i="4"/>
  <c r="V1990" i="4"/>
  <c r="W1990" i="4"/>
  <c r="A1991" i="4"/>
  <c r="C1991" i="4" s="1"/>
  <c r="B1991" i="4"/>
  <c r="D1991" i="4"/>
  <c r="E1991" i="4"/>
  <c r="L1991" i="4"/>
  <c r="M1991" i="4"/>
  <c r="N1991" i="4"/>
  <c r="S1991" i="4"/>
  <c r="T1991" i="4"/>
  <c r="U1991" i="4"/>
  <c r="V1991" i="4"/>
  <c r="W1991" i="4"/>
  <c r="A1992" i="4"/>
  <c r="C1992" i="4" s="1"/>
  <c r="B1992" i="4"/>
  <c r="D1992" i="4"/>
  <c r="E1992" i="4"/>
  <c r="F1992" i="4"/>
  <c r="L1992" i="4"/>
  <c r="M1992" i="4"/>
  <c r="N1992" i="4"/>
  <c r="S1992" i="4"/>
  <c r="T1992" i="4"/>
  <c r="U1992" i="4"/>
  <c r="V1992" i="4"/>
  <c r="W1992" i="4"/>
  <c r="A1993" i="4"/>
  <c r="C1993" i="4" s="1"/>
  <c r="B1993" i="4"/>
  <c r="D1993" i="4"/>
  <c r="E1993" i="4"/>
  <c r="L1993" i="4"/>
  <c r="M1993" i="4"/>
  <c r="N1993" i="4"/>
  <c r="S1993" i="4"/>
  <c r="T1993" i="4"/>
  <c r="U1993" i="4"/>
  <c r="V1993" i="4"/>
  <c r="W1993" i="4"/>
  <c r="A1994" i="4"/>
  <c r="C1994" i="4" s="1"/>
  <c r="B1994" i="4"/>
  <c r="D1994" i="4"/>
  <c r="E1994" i="4"/>
  <c r="L1994" i="4"/>
  <c r="M1994" i="4"/>
  <c r="N1994" i="4"/>
  <c r="S1994" i="4"/>
  <c r="T1994" i="4"/>
  <c r="U1994" i="4"/>
  <c r="V1994" i="4"/>
  <c r="W1994" i="4"/>
  <c r="A1995" i="4"/>
  <c r="C1995" i="4" s="1"/>
  <c r="B1995" i="4"/>
  <c r="D1995" i="4"/>
  <c r="E1995" i="4"/>
  <c r="L1995" i="4"/>
  <c r="M1995" i="4"/>
  <c r="N1995" i="4"/>
  <c r="S1995" i="4"/>
  <c r="T1995" i="4"/>
  <c r="U1995" i="4"/>
  <c r="V1995" i="4"/>
  <c r="W1995" i="4"/>
  <c r="A1996" i="4"/>
  <c r="C1996" i="4" s="1"/>
  <c r="B1996" i="4"/>
  <c r="D1996" i="4"/>
  <c r="E1996" i="4"/>
  <c r="F1996" i="4"/>
  <c r="L1996" i="4"/>
  <c r="M1996" i="4"/>
  <c r="N1996" i="4"/>
  <c r="S1996" i="4"/>
  <c r="T1996" i="4"/>
  <c r="U1996" i="4"/>
  <c r="V1996" i="4"/>
  <c r="W1996" i="4"/>
  <c r="A1997" i="4"/>
  <c r="C1997" i="4" s="1"/>
  <c r="B1997" i="4"/>
  <c r="D1997" i="4"/>
  <c r="E1997" i="4"/>
  <c r="L1997" i="4"/>
  <c r="M1997" i="4"/>
  <c r="N1997" i="4"/>
  <c r="S1997" i="4"/>
  <c r="T1997" i="4"/>
  <c r="U1997" i="4"/>
  <c r="V1997" i="4"/>
  <c r="W1997" i="4"/>
  <c r="A1998" i="4"/>
  <c r="C1998" i="4" s="1"/>
  <c r="B1998" i="4"/>
  <c r="D1998" i="4"/>
  <c r="E1998" i="4"/>
  <c r="L1998" i="4"/>
  <c r="M1998" i="4"/>
  <c r="N1998" i="4"/>
  <c r="S1998" i="4"/>
  <c r="T1998" i="4"/>
  <c r="U1998" i="4"/>
  <c r="V1998" i="4"/>
  <c r="W1998" i="4"/>
  <c r="A1999" i="4"/>
  <c r="C1999" i="4" s="1"/>
  <c r="B1999" i="4"/>
  <c r="D1999" i="4"/>
  <c r="E1999" i="4"/>
  <c r="L1999" i="4"/>
  <c r="M1999" i="4"/>
  <c r="N1999" i="4"/>
  <c r="S1999" i="4"/>
  <c r="T1999" i="4"/>
  <c r="U1999" i="4"/>
  <c r="V1999" i="4"/>
  <c r="W1999" i="4"/>
  <c r="A2000" i="4"/>
  <c r="C2000" i="4" s="1"/>
  <c r="B2000" i="4"/>
  <c r="D2000" i="4"/>
  <c r="E2000" i="4"/>
  <c r="F2000" i="4"/>
  <c r="L2000" i="4"/>
  <c r="M2000" i="4"/>
  <c r="N2000" i="4"/>
  <c r="S2000" i="4"/>
  <c r="T2000" i="4"/>
  <c r="U2000" i="4"/>
  <c r="V2000" i="4"/>
  <c r="W2000" i="4"/>
  <c r="A2001" i="4"/>
  <c r="C2001" i="4" s="1"/>
  <c r="B2001" i="4"/>
  <c r="D2001" i="4"/>
  <c r="E2001" i="4"/>
  <c r="L2001" i="4"/>
  <c r="M2001" i="4"/>
  <c r="N2001" i="4"/>
  <c r="S2001" i="4"/>
  <c r="T2001" i="4"/>
  <c r="U2001" i="4"/>
  <c r="V2001" i="4"/>
  <c r="W2001" i="4"/>
  <c r="A2002" i="4"/>
  <c r="C2002" i="4" s="1"/>
  <c r="B2002" i="4"/>
  <c r="D2002" i="4"/>
  <c r="E2002" i="4"/>
  <c r="L2002" i="4"/>
  <c r="M2002" i="4"/>
  <c r="N2002" i="4"/>
  <c r="S2002" i="4"/>
  <c r="T2002" i="4"/>
  <c r="U2002" i="4"/>
  <c r="V2002" i="4"/>
  <c r="W2002" i="4"/>
  <c r="A2003" i="4"/>
  <c r="C2003" i="4" s="1"/>
  <c r="B2003" i="4"/>
  <c r="D2003" i="4"/>
  <c r="E2003" i="4"/>
  <c r="L2003" i="4"/>
  <c r="M2003" i="4"/>
  <c r="N2003" i="4"/>
  <c r="S2003" i="4"/>
  <c r="T2003" i="4"/>
  <c r="U2003" i="4"/>
  <c r="V2003" i="4"/>
  <c r="W2003" i="4"/>
  <c r="A2004" i="4"/>
  <c r="C2004" i="4" s="1"/>
  <c r="B2004" i="4"/>
  <c r="D2004" i="4"/>
  <c r="E2004" i="4"/>
  <c r="F2004" i="4"/>
  <c r="L2004" i="4"/>
  <c r="M2004" i="4"/>
  <c r="N2004" i="4"/>
  <c r="S2004" i="4"/>
  <c r="T2004" i="4"/>
  <c r="U2004" i="4"/>
  <c r="V2004" i="4"/>
  <c r="W2004" i="4"/>
  <c r="A2005" i="4"/>
  <c r="C2005" i="4" s="1"/>
  <c r="B2005" i="4"/>
  <c r="D2005" i="4"/>
  <c r="E2005" i="4"/>
  <c r="L2005" i="4"/>
  <c r="M2005" i="4"/>
  <c r="N2005" i="4"/>
  <c r="S2005" i="4"/>
  <c r="T2005" i="4"/>
  <c r="U2005" i="4"/>
  <c r="V2005" i="4"/>
  <c r="W2005" i="4"/>
  <c r="A2006" i="4"/>
  <c r="C2006" i="4" s="1"/>
  <c r="B2006" i="4"/>
  <c r="D2006" i="4"/>
  <c r="E2006" i="4"/>
  <c r="L2006" i="4"/>
  <c r="M2006" i="4"/>
  <c r="N2006" i="4"/>
  <c r="S2006" i="4"/>
  <c r="T2006" i="4"/>
  <c r="U2006" i="4"/>
  <c r="V2006" i="4"/>
  <c r="W2006" i="4"/>
  <c r="A2007" i="4"/>
  <c r="C2007" i="4" s="1"/>
  <c r="B2007" i="4"/>
  <c r="D2007" i="4"/>
  <c r="E2007" i="4"/>
  <c r="L2007" i="4"/>
  <c r="M2007" i="4"/>
  <c r="N2007" i="4"/>
  <c r="S2007" i="4"/>
  <c r="T2007" i="4"/>
  <c r="U2007" i="4"/>
  <c r="V2007" i="4"/>
  <c r="W2007" i="4"/>
  <c r="A2008" i="4"/>
  <c r="C2008" i="4" s="1"/>
  <c r="B2008" i="4"/>
  <c r="D2008" i="4"/>
  <c r="E2008" i="4"/>
  <c r="F2008" i="4"/>
  <c r="L2008" i="4"/>
  <c r="M2008" i="4"/>
  <c r="N2008" i="4"/>
  <c r="S2008" i="4"/>
  <c r="T2008" i="4"/>
  <c r="U2008" i="4"/>
  <c r="V2008" i="4"/>
  <c r="W2008" i="4"/>
  <c r="A2009" i="4"/>
  <c r="C2009" i="4" s="1"/>
  <c r="B2009" i="4"/>
  <c r="D2009" i="4"/>
  <c r="E2009" i="4"/>
  <c r="L2009" i="4"/>
  <c r="M2009" i="4"/>
  <c r="N2009" i="4"/>
  <c r="S2009" i="4"/>
  <c r="T2009" i="4"/>
  <c r="U2009" i="4"/>
  <c r="V2009" i="4"/>
  <c r="W2009" i="4"/>
  <c r="A2010" i="4"/>
  <c r="C2010" i="4" s="1"/>
  <c r="B2010" i="4"/>
  <c r="D2010" i="4"/>
  <c r="E2010" i="4"/>
  <c r="L2010" i="4"/>
  <c r="M2010" i="4"/>
  <c r="N2010" i="4"/>
  <c r="S2010" i="4"/>
  <c r="T2010" i="4"/>
  <c r="U2010" i="4"/>
  <c r="V2010" i="4"/>
  <c r="W2010" i="4"/>
  <c r="A2011" i="4"/>
  <c r="C2011" i="4" s="1"/>
  <c r="B2011" i="4"/>
  <c r="D2011" i="4"/>
  <c r="E2011" i="4"/>
  <c r="L2011" i="4"/>
  <c r="M2011" i="4"/>
  <c r="N2011" i="4"/>
  <c r="S2011" i="4"/>
  <c r="T2011" i="4"/>
  <c r="U2011" i="4"/>
  <c r="V2011" i="4"/>
  <c r="W2011" i="4"/>
  <c r="A2012" i="4"/>
  <c r="C2012" i="4" s="1"/>
  <c r="B2012" i="4"/>
  <c r="D2012" i="4"/>
  <c r="E2012" i="4"/>
  <c r="F2012" i="4"/>
  <c r="L2012" i="4"/>
  <c r="M2012" i="4"/>
  <c r="N2012" i="4"/>
  <c r="S2012" i="4"/>
  <c r="T2012" i="4"/>
  <c r="U2012" i="4"/>
  <c r="V2012" i="4"/>
  <c r="W2012" i="4"/>
  <c r="A2013" i="4"/>
  <c r="C2013" i="4" s="1"/>
  <c r="B2013" i="4"/>
  <c r="D2013" i="4"/>
  <c r="E2013" i="4"/>
  <c r="L2013" i="4"/>
  <c r="M2013" i="4"/>
  <c r="N2013" i="4"/>
  <c r="S2013" i="4"/>
  <c r="T2013" i="4"/>
  <c r="U2013" i="4"/>
  <c r="V2013" i="4"/>
  <c r="W2013" i="4"/>
  <c r="A2014" i="4"/>
  <c r="C2014" i="4" s="1"/>
  <c r="B2014" i="4"/>
  <c r="D2014" i="4"/>
  <c r="E2014" i="4"/>
  <c r="L2014" i="4"/>
  <c r="M2014" i="4"/>
  <c r="N2014" i="4"/>
  <c r="S2014" i="4"/>
  <c r="T2014" i="4"/>
  <c r="U2014" i="4"/>
  <c r="V2014" i="4"/>
  <c r="W2014" i="4"/>
  <c r="A2015" i="4"/>
  <c r="C2015" i="4" s="1"/>
  <c r="B2015" i="4"/>
  <c r="D2015" i="4"/>
  <c r="E2015" i="4"/>
  <c r="L2015" i="4"/>
  <c r="M2015" i="4"/>
  <c r="N2015" i="4"/>
  <c r="S2015" i="4"/>
  <c r="T2015" i="4"/>
  <c r="U2015" i="4"/>
  <c r="V2015" i="4"/>
  <c r="W2015" i="4"/>
  <c r="A2016" i="4"/>
  <c r="C2016" i="4" s="1"/>
  <c r="B2016" i="4"/>
  <c r="D2016" i="4"/>
  <c r="E2016" i="4"/>
  <c r="F2016" i="4"/>
  <c r="L2016" i="4"/>
  <c r="M2016" i="4"/>
  <c r="N2016" i="4"/>
  <c r="S2016" i="4"/>
  <c r="T2016" i="4"/>
  <c r="U2016" i="4"/>
  <c r="V2016" i="4"/>
  <c r="W2016" i="4"/>
  <c r="A2017" i="4"/>
  <c r="C2017" i="4" s="1"/>
  <c r="B2017" i="4"/>
  <c r="D2017" i="4"/>
  <c r="E2017" i="4"/>
  <c r="L2017" i="4"/>
  <c r="M2017" i="4"/>
  <c r="N2017" i="4"/>
  <c r="S2017" i="4"/>
  <c r="T2017" i="4"/>
  <c r="U2017" i="4"/>
  <c r="V2017" i="4"/>
  <c r="W2017" i="4"/>
  <c r="A2018" i="4"/>
  <c r="C2018" i="4" s="1"/>
  <c r="B2018" i="4"/>
  <c r="D2018" i="4"/>
  <c r="E2018" i="4"/>
  <c r="L2018" i="4"/>
  <c r="M2018" i="4"/>
  <c r="N2018" i="4"/>
  <c r="S2018" i="4"/>
  <c r="T2018" i="4"/>
  <c r="U2018" i="4"/>
  <c r="V2018" i="4"/>
  <c r="W2018" i="4"/>
  <c r="A2019" i="4"/>
  <c r="C2019" i="4" s="1"/>
  <c r="B2019" i="4"/>
  <c r="D2019" i="4"/>
  <c r="E2019" i="4"/>
  <c r="L2019" i="4"/>
  <c r="M2019" i="4"/>
  <c r="N2019" i="4"/>
  <c r="S2019" i="4"/>
  <c r="T2019" i="4"/>
  <c r="U2019" i="4"/>
  <c r="V2019" i="4"/>
  <c r="W2019" i="4"/>
  <c r="A2020" i="4"/>
  <c r="C2020" i="4" s="1"/>
  <c r="B2020" i="4"/>
  <c r="D2020" i="4"/>
  <c r="E2020" i="4"/>
  <c r="F2020" i="4"/>
  <c r="L2020" i="4"/>
  <c r="M2020" i="4"/>
  <c r="N2020" i="4"/>
  <c r="S2020" i="4"/>
  <c r="T2020" i="4"/>
  <c r="U2020" i="4"/>
  <c r="V2020" i="4"/>
  <c r="W2020" i="4"/>
  <c r="A2021" i="4"/>
  <c r="C2021" i="4" s="1"/>
  <c r="B2021" i="4"/>
  <c r="D2021" i="4"/>
  <c r="E2021" i="4"/>
  <c r="L2021" i="4"/>
  <c r="M2021" i="4"/>
  <c r="N2021" i="4"/>
  <c r="S2021" i="4"/>
  <c r="T2021" i="4"/>
  <c r="U2021" i="4"/>
  <c r="V2021" i="4"/>
  <c r="W2021" i="4"/>
  <c r="A2022" i="4"/>
  <c r="C2022" i="4" s="1"/>
  <c r="B2022" i="4"/>
  <c r="D2022" i="4"/>
  <c r="E2022" i="4"/>
  <c r="L2022" i="4"/>
  <c r="M2022" i="4"/>
  <c r="N2022" i="4"/>
  <c r="S2022" i="4"/>
  <c r="T2022" i="4"/>
  <c r="U2022" i="4"/>
  <c r="V2022" i="4"/>
  <c r="W2022" i="4"/>
  <c r="A2023" i="4"/>
  <c r="C2023" i="4" s="1"/>
  <c r="B2023" i="4"/>
  <c r="D2023" i="4"/>
  <c r="E2023" i="4"/>
  <c r="L2023" i="4"/>
  <c r="M2023" i="4"/>
  <c r="N2023" i="4"/>
  <c r="S2023" i="4"/>
  <c r="T2023" i="4"/>
  <c r="U2023" i="4"/>
  <c r="V2023" i="4"/>
  <c r="W2023" i="4"/>
  <c r="A2024" i="4"/>
  <c r="C2024" i="4" s="1"/>
  <c r="B2024" i="4"/>
  <c r="D2024" i="4"/>
  <c r="E2024" i="4"/>
  <c r="F2024" i="4"/>
  <c r="L2024" i="4"/>
  <c r="M2024" i="4"/>
  <c r="N2024" i="4"/>
  <c r="S2024" i="4"/>
  <c r="T2024" i="4"/>
  <c r="U2024" i="4"/>
  <c r="V2024" i="4"/>
  <c r="W2024" i="4"/>
  <c r="A2025" i="4"/>
  <c r="C2025" i="4" s="1"/>
  <c r="B2025" i="4"/>
  <c r="D2025" i="4"/>
  <c r="E2025" i="4"/>
  <c r="L2025" i="4"/>
  <c r="M2025" i="4"/>
  <c r="N2025" i="4"/>
  <c r="S2025" i="4"/>
  <c r="T2025" i="4"/>
  <c r="U2025" i="4"/>
  <c r="V2025" i="4"/>
  <c r="W2025" i="4"/>
  <c r="A2026" i="4"/>
  <c r="C2026" i="4" s="1"/>
  <c r="B2026" i="4"/>
  <c r="D2026" i="4"/>
  <c r="E2026" i="4"/>
  <c r="L2026" i="4"/>
  <c r="M2026" i="4"/>
  <c r="N2026" i="4"/>
  <c r="S2026" i="4"/>
  <c r="T2026" i="4"/>
  <c r="U2026" i="4"/>
  <c r="V2026" i="4"/>
  <c r="W2026" i="4"/>
  <c r="A2027" i="4"/>
  <c r="C2027" i="4" s="1"/>
  <c r="B2027" i="4"/>
  <c r="D2027" i="4"/>
  <c r="E2027" i="4"/>
  <c r="L2027" i="4"/>
  <c r="M2027" i="4"/>
  <c r="N2027" i="4"/>
  <c r="S2027" i="4"/>
  <c r="T2027" i="4"/>
  <c r="U2027" i="4"/>
  <c r="V2027" i="4"/>
  <c r="W2027" i="4"/>
  <c r="A2028" i="4"/>
  <c r="C2028" i="4" s="1"/>
  <c r="B2028" i="4"/>
  <c r="D2028" i="4"/>
  <c r="E2028" i="4"/>
  <c r="F2028" i="4"/>
  <c r="L2028" i="4"/>
  <c r="M2028" i="4"/>
  <c r="N2028" i="4"/>
  <c r="S2028" i="4"/>
  <c r="T2028" i="4"/>
  <c r="U2028" i="4"/>
  <c r="V2028" i="4"/>
  <c r="W2028" i="4"/>
  <c r="A2029" i="4"/>
  <c r="C2029" i="4" s="1"/>
  <c r="B2029" i="4"/>
  <c r="D2029" i="4"/>
  <c r="E2029" i="4"/>
  <c r="L2029" i="4"/>
  <c r="M2029" i="4"/>
  <c r="N2029" i="4"/>
  <c r="S2029" i="4"/>
  <c r="T2029" i="4"/>
  <c r="U2029" i="4"/>
  <c r="V2029" i="4"/>
  <c r="W2029" i="4"/>
  <c r="A2030" i="4"/>
  <c r="C2030" i="4" s="1"/>
  <c r="B2030" i="4"/>
  <c r="D2030" i="4"/>
  <c r="E2030" i="4"/>
  <c r="L2030" i="4"/>
  <c r="M2030" i="4"/>
  <c r="N2030" i="4"/>
  <c r="S2030" i="4"/>
  <c r="T2030" i="4"/>
  <c r="U2030" i="4"/>
  <c r="V2030" i="4"/>
  <c r="W2030" i="4"/>
  <c r="A2031" i="4"/>
  <c r="C2031" i="4" s="1"/>
  <c r="B2031" i="4"/>
  <c r="D2031" i="4"/>
  <c r="E2031" i="4"/>
  <c r="L2031" i="4"/>
  <c r="M2031" i="4"/>
  <c r="N2031" i="4"/>
  <c r="S2031" i="4"/>
  <c r="T2031" i="4"/>
  <c r="U2031" i="4"/>
  <c r="V2031" i="4"/>
  <c r="W2031" i="4"/>
  <c r="A2032" i="4"/>
  <c r="C2032" i="4" s="1"/>
  <c r="B2032" i="4"/>
  <c r="D2032" i="4"/>
  <c r="E2032" i="4"/>
  <c r="F2032" i="4"/>
  <c r="L2032" i="4"/>
  <c r="M2032" i="4"/>
  <c r="N2032" i="4"/>
  <c r="S2032" i="4"/>
  <c r="T2032" i="4"/>
  <c r="U2032" i="4"/>
  <c r="V2032" i="4"/>
  <c r="W2032" i="4"/>
  <c r="A2033" i="4"/>
  <c r="C2033" i="4" s="1"/>
  <c r="B2033" i="4"/>
  <c r="D2033" i="4"/>
  <c r="E2033" i="4"/>
  <c r="L2033" i="4"/>
  <c r="M2033" i="4"/>
  <c r="N2033" i="4"/>
  <c r="S2033" i="4"/>
  <c r="T2033" i="4"/>
  <c r="U2033" i="4"/>
  <c r="V2033" i="4"/>
  <c r="W2033" i="4"/>
  <c r="A2034" i="4"/>
  <c r="C2034" i="4" s="1"/>
  <c r="B2034" i="4"/>
  <c r="D2034" i="4"/>
  <c r="E2034" i="4"/>
  <c r="L2034" i="4"/>
  <c r="M2034" i="4"/>
  <c r="N2034" i="4"/>
  <c r="S2034" i="4"/>
  <c r="T2034" i="4"/>
  <c r="U2034" i="4"/>
  <c r="V2034" i="4"/>
  <c r="W2034" i="4"/>
  <c r="A2035" i="4"/>
  <c r="C2035" i="4" s="1"/>
  <c r="B2035" i="4"/>
  <c r="D2035" i="4"/>
  <c r="E2035" i="4"/>
  <c r="L2035" i="4"/>
  <c r="M2035" i="4"/>
  <c r="N2035" i="4"/>
  <c r="S2035" i="4"/>
  <c r="T2035" i="4"/>
  <c r="U2035" i="4"/>
  <c r="V2035" i="4"/>
  <c r="W2035" i="4"/>
  <c r="A2036" i="4"/>
  <c r="C2036" i="4" s="1"/>
  <c r="B2036" i="4"/>
  <c r="D2036" i="4"/>
  <c r="E2036" i="4"/>
  <c r="F2036" i="4"/>
  <c r="L2036" i="4"/>
  <c r="M2036" i="4"/>
  <c r="N2036" i="4"/>
  <c r="S2036" i="4"/>
  <c r="T2036" i="4"/>
  <c r="U2036" i="4"/>
  <c r="V2036" i="4"/>
  <c r="W2036" i="4"/>
  <c r="A2037" i="4"/>
  <c r="C2037" i="4" s="1"/>
  <c r="B2037" i="4"/>
  <c r="D2037" i="4"/>
  <c r="E2037" i="4"/>
  <c r="L2037" i="4"/>
  <c r="M2037" i="4"/>
  <c r="N2037" i="4"/>
  <c r="S2037" i="4"/>
  <c r="T2037" i="4"/>
  <c r="U2037" i="4"/>
  <c r="V2037" i="4"/>
  <c r="W2037" i="4"/>
  <c r="A2038" i="4"/>
  <c r="C2038" i="4" s="1"/>
  <c r="B2038" i="4"/>
  <c r="D2038" i="4"/>
  <c r="E2038" i="4"/>
  <c r="L2038" i="4"/>
  <c r="M2038" i="4"/>
  <c r="N2038" i="4"/>
  <c r="S2038" i="4"/>
  <c r="T2038" i="4"/>
  <c r="U2038" i="4"/>
  <c r="V2038" i="4"/>
  <c r="W2038" i="4"/>
  <c r="A2039" i="4"/>
  <c r="C2039" i="4" s="1"/>
  <c r="B2039" i="4"/>
  <c r="D2039" i="4"/>
  <c r="E2039" i="4"/>
  <c r="L2039" i="4"/>
  <c r="M2039" i="4"/>
  <c r="N2039" i="4"/>
  <c r="S2039" i="4"/>
  <c r="T2039" i="4"/>
  <c r="U2039" i="4"/>
  <c r="V2039" i="4"/>
  <c r="W2039" i="4"/>
  <c r="A2040" i="4"/>
  <c r="C2040" i="4" s="1"/>
  <c r="B2040" i="4"/>
  <c r="D2040" i="4"/>
  <c r="E2040" i="4"/>
  <c r="F2040" i="4"/>
  <c r="L2040" i="4"/>
  <c r="M2040" i="4"/>
  <c r="N2040" i="4"/>
  <c r="S2040" i="4"/>
  <c r="T2040" i="4"/>
  <c r="U2040" i="4"/>
  <c r="V2040" i="4"/>
  <c r="W2040" i="4"/>
  <c r="A2041" i="4"/>
  <c r="C2041" i="4" s="1"/>
  <c r="B2041" i="4"/>
  <c r="D2041" i="4"/>
  <c r="E2041" i="4"/>
  <c r="L2041" i="4"/>
  <c r="M2041" i="4"/>
  <c r="N2041" i="4"/>
  <c r="S2041" i="4"/>
  <c r="T2041" i="4"/>
  <c r="U2041" i="4"/>
  <c r="V2041" i="4"/>
  <c r="W2041" i="4"/>
  <c r="A2042" i="4"/>
  <c r="C2042" i="4" s="1"/>
  <c r="B2042" i="4"/>
  <c r="D2042" i="4"/>
  <c r="E2042" i="4"/>
  <c r="L2042" i="4"/>
  <c r="M2042" i="4"/>
  <c r="N2042" i="4"/>
  <c r="S2042" i="4"/>
  <c r="T2042" i="4"/>
  <c r="U2042" i="4"/>
  <c r="V2042" i="4"/>
  <c r="W2042" i="4"/>
  <c r="A2043" i="4"/>
  <c r="C2043" i="4" s="1"/>
  <c r="B2043" i="4"/>
  <c r="D2043" i="4"/>
  <c r="E2043" i="4"/>
  <c r="L2043" i="4"/>
  <c r="M2043" i="4"/>
  <c r="N2043" i="4"/>
  <c r="S2043" i="4"/>
  <c r="T2043" i="4"/>
  <c r="U2043" i="4"/>
  <c r="V2043" i="4"/>
  <c r="W2043" i="4"/>
  <c r="A2044" i="4"/>
  <c r="C2044" i="4" s="1"/>
  <c r="B2044" i="4"/>
  <c r="D2044" i="4"/>
  <c r="E2044" i="4"/>
  <c r="F2044" i="4"/>
  <c r="L2044" i="4"/>
  <c r="M2044" i="4"/>
  <c r="N2044" i="4"/>
  <c r="S2044" i="4"/>
  <c r="T2044" i="4"/>
  <c r="U2044" i="4"/>
  <c r="V2044" i="4"/>
  <c r="W2044" i="4"/>
  <c r="A2045" i="4"/>
  <c r="C2045" i="4" s="1"/>
  <c r="B2045" i="4"/>
  <c r="D2045" i="4"/>
  <c r="E2045" i="4"/>
  <c r="L2045" i="4"/>
  <c r="M2045" i="4"/>
  <c r="N2045" i="4"/>
  <c r="S2045" i="4"/>
  <c r="T2045" i="4"/>
  <c r="U2045" i="4"/>
  <c r="V2045" i="4"/>
  <c r="W2045" i="4"/>
  <c r="A2046" i="4"/>
  <c r="C2046" i="4" s="1"/>
  <c r="B2046" i="4"/>
  <c r="D2046" i="4"/>
  <c r="E2046" i="4"/>
  <c r="L2046" i="4"/>
  <c r="M2046" i="4"/>
  <c r="N2046" i="4"/>
  <c r="S2046" i="4"/>
  <c r="T2046" i="4"/>
  <c r="U2046" i="4"/>
  <c r="V2046" i="4"/>
  <c r="W2046" i="4"/>
  <c r="A2047" i="4"/>
  <c r="C2047" i="4" s="1"/>
  <c r="B2047" i="4"/>
  <c r="D2047" i="4"/>
  <c r="E2047" i="4"/>
  <c r="L2047" i="4"/>
  <c r="M2047" i="4"/>
  <c r="N2047" i="4"/>
  <c r="S2047" i="4"/>
  <c r="T2047" i="4"/>
  <c r="U2047" i="4"/>
  <c r="V2047" i="4"/>
  <c r="W2047" i="4"/>
  <c r="A2048" i="4"/>
  <c r="C2048" i="4" s="1"/>
  <c r="B2048" i="4"/>
  <c r="D2048" i="4"/>
  <c r="E2048" i="4"/>
  <c r="F2048" i="4"/>
  <c r="L2048" i="4"/>
  <c r="M2048" i="4"/>
  <c r="N2048" i="4"/>
  <c r="S2048" i="4"/>
  <c r="T2048" i="4"/>
  <c r="U2048" i="4"/>
  <c r="V2048" i="4"/>
  <c r="W2048" i="4"/>
  <c r="A2049" i="4"/>
  <c r="C2049" i="4" s="1"/>
  <c r="B2049" i="4"/>
  <c r="D2049" i="4"/>
  <c r="E2049" i="4"/>
  <c r="L2049" i="4"/>
  <c r="M2049" i="4"/>
  <c r="N2049" i="4"/>
  <c r="S2049" i="4"/>
  <c r="T2049" i="4"/>
  <c r="U2049" i="4"/>
  <c r="V2049" i="4"/>
  <c r="W2049" i="4"/>
  <c r="A2050" i="4"/>
  <c r="C2050" i="4" s="1"/>
  <c r="B2050" i="4"/>
  <c r="D2050" i="4"/>
  <c r="E2050" i="4"/>
  <c r="L2050" i="4"/>
  <c r="M2050" i="4"/>
  <c r="N2050" i="4"/>
  <c r="S2050" i="4"/>
  <c r="T2050" i="4"/>
  <c r="U2050" i="4"/>
  <c r="V2050" i="4"/>
  <c r="W2050" i="4"/>
  <c r="A2051" i="4"/>
  <c r="C2051" i="4" s="1"/>
  <c r="B2051" i="4"/>
  <c r="D2051" i="4"/>
  <c r="E2051" i="4"/>
  <c r="L2051" i="4"/>
  <c r="M2051" i="4"/>
  <c r="N2051" i="4"/>
  <c r="S2051" i="4"/>
  <c r="T2051" i="4"/>
  <c r="U2051" i="4"/>
  <c r="V2051" i="4"/>
  <c r="W2051" i="4"/>
  <c r="A2052" i="4"/>
  <c r="C2052" i="4" s="1"/>
  <c r="B2052" i="4"/>
  <c r="D2052" i="4"/>
  <c r="E2052" i="4"/>
  <c r="F2052" i="4"/>
  <c r="L2052" i="4"/>
  <c r="M2052" i="4"/>
  <c r="N2052" i="4"/>
  <c r="S2052" i="4"/>
  <c r="T2052" i="4"/>
  <c r="U2052" i="4"/>
  <c r="V2052" i="4"/>
  <c r="W2052" i="4"/>
  <c r="A2053" i="4"/>
  <c r="C2053" i="4" s="1"/>
  <c r="B2053" i="4"/>
  <c r="D2053" i="4"/>
  <c r="E2053" i="4"/>
  <c r="L2053" i="4"/>
  <c r="M2053" i="4"/>
  <c r="N2053" i="4"/>
  <c r="S2053" i="4"/>
  <c r="T2053" i="4"/>
  <c r="U2053" i="4"/>
  <c r="V2053" i="4"/>
  <c r="W2053" i="4"/>
  <c r="A2054" i="4"/>
  <c r="C2054" i="4" s="1"/>
  <c r="B2054" i="4"/>
  <c r="D2054" i="4"/>
  <c r="E2054" i="4"/>
  <c r="L2054" i="4"/>
  <c r="M2054" i="4"/>
  <c r="N2054" i="4"/>
  <c r="S2054" i="4"/>
  <c r="T2054" i="4"/>
  <c r="U2054" i="4"/>
  <c r="V2054" i="4"/>
  <c r="W2054" i="4"/>
  <c r="A2055" i="4"/>
  <c r="C2055" i="4" s="1"/>
  <c r="B2055" i="4"/>
  <c r="D2055" i="4"/>
  <c r="E2055" i="4"/>
  <c r="L2055" i="4"/>
  <c r="M2055" i="4"/>
  <c r="N2055" i="4"/>
  <c r="S2055" i="4"/>
  <c r="T2055" i="4"/>
  <c r="U2055" i="4"/>
  <c r="V2055" i="4"/>
  <c r="W2055" i="4"/>
  <c r="A2056" i="4"/>
  <c r="C2056" i="4" s="1"/>
  <c r="B2056" i="4"/>
  <c r="D2056" i="4"/>
  <c r="E2056" i="4"/>
  <c r="F2056" i="4"/>
  <c r="L2056" i="4"/>
  <c r="M2056" i="4"/>
  <c r="N2056" i="4"/>
  <c r="S2056" i="4"/>
  <c r="T2056" i="4"/>
  <c r="U2056" i="4"/>
  <c r="V2056" i="4"/>
  <c r="W2056" i="4"/>
  <c r="A2057" i="4"/>
  <c r="C2057" i="4" s="1"/>
  <c r="B2057" i="4"/>
  <c r="D2057" i="4"/>
  <c r="E2057" i="4"/>
  <c r="L2057" i="4"/>
  <c r="M2057" i="4"/>
  <c r="N2057" i="4"/>
  <c r="S2057" i="4"/>
  <c r="T2057" i="4"/>
  <c r="U2057" i="4"/>
  <c r="V2057" i="4"/>
  <c r="W2057" i="4"/>
  <c r="A2058" i="4"/>
  <c r="C2058" i="4" s="1"/>
  <c r="B2058" i="4"/>
  <c r="D2058" i="4"/>
  <c r="E2058" i="4"/>
  <c r="L2058" i="4"/>
  <c r="M2058" i="4"/>
  <c r="N2058" i="4"/>
  <c r="S2058" i="4"/>
  <c r="T2058" i="4"/>
  <c r="U2058" i="4"/>
  <c r="V2058" i="4"/>
  <c r="W2058" i="4"/>
  <c r="A2059" i="4"/>
  <c r="C2059" i="4" s="1"/>
  <c r="B2059" i="4"/>
  <c r="D2059" i="4"/>
  <c r="E2059" i="4"/>
  <c r="L2059" i="4"/>
  <c r="M2059" i="4"/>
  <c r="N2059" i="4"/>
  <c r="S2059" i="4"/>
  <c r="T2059" i="4"/>
  <c r="U2059" i="4"/>
  <c r="V2059" i="4"/>
  <c r="W2059" i="4"/>
  <c r="A2060" i="4"/>
  <c r="C2060" i="4" s="1"/>
  <c r="B2060" i="4"/>
  <c r="D2060" i="4"/>
  <c r="E2060" i="4"/>
  <c r="F2060" i="4"/>
  <c r="L2060" i="4"/>
  <c r="M2060" i="4"/>
  <c r="N2060" i="4"/>
  <c r="S2060" i="4"/>
  <c r="T2060" i="4"/>
  <c r="U2060" i="4"/>
  <c r="V2060" i="4"/>
  <c r="W2060" i="4"/>
  <c r="A2061" i="4"/>
  <c r="C2061" i="4" s="1"/>
  <c r="B2061" i="4"/>
  <c r="D2061" i="4"/>
  <c r="E2061" i="4"/>
  <c r="L2061" i="4"/>
  <c r="M2061" i="4"/>
  <c r="N2061" i="4"/>
  <c r="S2061" i="4"/>
  <c r="T2061" i="4"/>
  <c r="U2061" i="4"/>
  <c r="V2061" i="4"/>
  <c r="W2061" i="4"/>
  <c r="A2062" i="4"/>
  <c r="C2062" i="4" s="1"/>
  <c r="B2062" i="4"/>
  <c r="D2062" i="4"/>
  <c r="E2062" i="4"/>
  <c r="L2062" i="4"/>
  <c r="M2062" i="4"/>
  <c r="N2062" i="4"/>
  <c r="S2062" i="4"/>
  <c r="T2062" i="4"/>
  <c r="U2062" i="4"/>
  <c r="V2062" i="4"/>
  <c r="W2062" i="4"/>
  <c r="A2063" i="4"/>
  <c r="C2063" i="4" s="1"/>
  <c r="B2063" i="4"/>
  <c r="D2063" i="4"/>
  <c r="E2063" i="4"/>
  <c r="L2063" i="4"/>
  <c r="M2063" i="4"/>
  <c r="N2063" i="4"/>
  <c r="S2063" i="4"/>
  <c r="T2063" i="4"/>
  <c r="U2063" i="4"/>
  <c r="V2063" i="4"/>
  <c r="W2063" i="4"/>
  <c r="A2064" i="4"/>
  <c r="C2064" i="4" s="1"/>
  <c r="B2064" i="4"/>
  <c r="D2064" i="4"/>
  <c r="E2064" i="4"/>
  <c r="F2064" i="4"/>
  <c r="L2064" i="4"/>
  <c r="M2064" i="4"/>
  <c r="N2064" i="4"/>
  <c r="S2064" i="4"/>
  <c r="T2064" i="4"/>
  <c r="U2064" i="4"/>
  <c r="V2064" i="4"/>
  <c r="W2064" i="4"/>
  <c r="A2065" i="4"/>
  <c r="C2065" i="4" s="1"/>
  <c r="B2065" i="4"/>
  <c r="D2065" i="4"/>
  <c r="E2065" i="4"/>
  <c r="L2065" i="4"/>
  <c r="M2065" i="4"/>
  <c r="N2065" i="4"/>
  <c r="S2065" i="4"/>
  <c r="T2065" i="4"/>
  <c r="U2065" i="4"/>
  <c r="V2065" i="4"/>
  <c r="W2065" i="4"/>
  <c r="A2066" i="4"/>
  <c r="C2066" i="4" s="1"/>
  <c r="B2066" i="4"/>
  <c r="D2066" i="4"/>
  <c r="E2066" i="4"/>
  <c r="L2066" i="4"/>
  <c r="M2066" i="4"/>
  <c r="N2066" i="4"/>
  <c r="S2066" i="4"/>
  <c r="T2066" i="4"/>
  <c r="U2066" i="4"/>
  <c r="V2066" i="4"/>
  <c r="W2066" i="4"/>
  <c r="A2067" i="4"/>
  <c r="C2067" i="4" s="1"/>
  <c r="B2067" i="4"/>
  <c r="D2067" i="4"/>
  <c r="E2067" i="4"/>
  <c r="L2067" i="4"/>
  <c r="M2067" i="4"/>
  <c r="N2067" i="4"/>
  <c r="S2067" i="4"/>
  <c r="T2067" i="4"/>
  <c r="U2067" i="4"/>
  <c r="V2067" i="4"/>
  <c r="W2067" i="4"/>
  <c r="A2068" i="4"/>
  <c r="C2068" i="4" s="1"/>
  <c r="B2068" i="4"/>
  <c r="D2068" i="4"/>
  <c r="E2068" i="4"/>
  <c r="F2068" i="4"/>
  <c r="L2068" i="4"/>
  <c r="M2068" i="4"/>
  <c r="N2068" i="4"/>
  <c r="S2068" i="4"/>
  <c r="T2068" i="4"/>
  <c r="U2068" i="4"/>
  <c r="V2068" i="4"/>
  <c r="W2068" i="4"/>
  <c r="A2069" i="4"/>
  <c r="C2069" i="4" s="1"/>
  <c r="B2069" i="4"/>
  <c r="D2069" i="4"/>
  <c r="E2069" i="4"/>
  <c r="L2069" i="4"/>
  <c r="M2069" i="4"/>
  <c r="N2069" i="4"/>
  <c r="S2069" i="4"/>
  <c r="T2069" i="4"/>
  <c r="U2069" i="4"/>
  <c r="V2069" i="4"/>
  <c r="W2069" i="4"/>
  <c r="A2070" i="4"/>
  <c r="C2070" i="4" s="1"/>
  <c r="B2070" i="4"/>
  <c r="D2070" i="4"/>
  <c r="E2070" i="4"/>
  <c r="L2070" i="4"/>
  <c r="M2070" i="4"/>
  <c r="N2070" i="4"/>
  <c r="S2070" i="4"/>
  <c r="T2070" i="4"/>
  <c r="U2070" i="4"/>
  <c r="V2070" i="4"/>
  <c r="W2070" i="4"/>
  <c r="A2071" i="4"/>
  <c r="C2071" i="4" s="1"/>
  <c r="B2071" i="4"/>
  <c r="D2071" i="4"/>
  <c r="E2071" i="4"/>
  <c r="L2071" i="4"/>
  <c r="M2071" i="4"/>
  <c r="N2071" i="4"/>
  <c r="S2071" i="4"/>
  <c r="T2071" i="4"/>
  <c r="U2071" i="4"/>
  <c r="V2071" i="4"/>
  <c r="W2071" i="4"/>
  <c r="A2072" i="4"/>
  <c r="C2072" i="4" s="1"/>
  <c r="B2072" i="4"/>
  <c r="D2072" i="4"/>
  <c r="E2072" i="4"/>
  <c r="F2072" i="4"/>
  <c r="L2072" i="4"/>
  <c r="M2072" i="4"/>
  <c r="N2072" i="4"/>
  <c r="S2072" i="4"/>
  <c r="T2072" i="4"/>
  <c r="U2072" i="4"/>
  <c r="V2072" i="4"/>
  <c r="W2072" i="4"/>
  <c r="A2073" i="4"/>
  <c r="C2073" i="4" s="1"/>
  <c r="B2073" i="4"/>
  <c r="D2073" i="4"/>
  <c r="E2073" i="4"/>
  <c r="L2073" i="4"/>
  <c r="M2073" i="4"/>
  <c r="N2073" i="4"/>
  <c r="S2073" i="4"/>
  <c r="T2073" i="4"/>
  <c r="U2073" i="4"/>
  <c r="V2073" i="4"/>
  <c r="W2073" i="4"/>
  <c r="A2074" i="4"/>
  <c r="C2074" i="4" s="1"/>
  <c r="B2074" i="4"/>
  <c r="D2074" i="4"/>
  <c r="E2074" i="4"/>
  <c r="L2074" i="4"/>
  <c r="M2074" i="4"/>
  <c r="N2074" i="4"/>
  <c r="S2074" i="4"/>
  <c r="T2074" i="4"/>
  <c r="U2074" i="4"/>
  <c r="V2074" i="4"/>
  <c r="W2074" i="4"/>
  <c r="A2075" i="4"/>
  <c r="C2075" i="4" s="1"/>
  <c r="B2075" i="4"/>
  <c r="D2075" i="4"/>
  <c r="E2075" i="4"/>
  <c r="L2075" i="4"/>
  <c r="M2075" i="4"/>
  <c r="N2075" i="4"/>
  <c r="S2075" i="4"/>
  <c r="T2075" i="4"/>
  <c r="U2075" i="4"/>
  <c r="V2075" i="4"/>
  <c r="W2075" i="4"/>
  <c r="A2076" i="4"/>
  <c r="C2076" i="4" s="1"/>
  <c r="B2076" i="4"/>
  <c r="D2076" i="4"/>
  <c r="E2076" i="4"/>
  <c r="F2076" i="4"/>
  <c r="L2076" i="4"/>
  <c r="M2076" i="4"/>
  <c r="N2076" i="4"/>
  <c r="S2076" i="4"/>
  <c r="T2076" i="4"/>
  <c r="U2076" i="4"/>
  <c r="V2076" i="4"/>
  <c r="W2076" i="4"/>
  <c r="A2077" i="4"/>
  <c r="C2077" i="4" s="1"/>
  <c r="B2077" i="4"/>
  <c r="D2077" i="4"/>
  <c r="E2077" i="4"/>
  <c r="L2077" i="4"/>
  <c r="M2077" i="4"/>
  <c r="N2077" i="4"/>
  <c r="S2077" i="4"/>
  <c r="T2077" i="4"/>
  <c r="U2077" i="4"/>
  <c r="V2077" i="4"/>
  <c r="W2077" i="4"/>
  <c r="A2078" i="4"/>
  <c r="C2078" i="4" s="1"/>
  <c r="B2078" i="4"/>
  <c r="D2078" i="4"/>
  <c r="E2078" i="4"/>
  <c r="L2078" i="4"/>
  <c r="M2078" i="4"/>
  <c r="N2078" i="4"/>
  <c r="S2078" i="4"/>
  <c r="T2078" i="4"/>
  <c r="U2078" i="4"/>
  <c r="V2078" i="4"/>
  <c r="W2078" i="4"/>
  <c r="A2079" i="4"/>
  <c r="C2079" i="4" s="1"/>
  <c r="B2079" i="4"/>
  <c r="D2079" i="4"/>
  <c r="E2079" i="4"/>
  <c r="L2079" i="4"/>
  <c r="M2079" i="4"/>
  <c r="N2079" i="4"/>
  <c r="S2079" i="4"/>
  <c r="T2079" i="4"/>
  <c r="U2079" i="4"/>
  <c r="V2079" i="4"/>
  <c r="W2079" i="4"/>
  <c r="A2080" i="4"/>
  <c r="C2080" i="4" s="1"/>
  <c r="B2080" i="4"/>
  <c r="D2080" i="4"/>
  <c r="E2080" i="4"/>
  <c r="F2080" i="4"/>
  <c r="L2080" i="4"/>
  <c r="M2080" i="4"/>
  <c r="N2080" i="4"/>
  <c r="S2080" i="4"/>
  <c r="T2080" i="4"/>
  <c r="U2080" i="4"/>
  <c r="V2080" i="4"/>
  <c r="W2080" i="4"/>
  <c r="A2081" i="4"/>
  <c r="C2081" i="4" s="1"/>
  <c r="B2081" i="4"/>
  <c r="D2081" i="4"/>
  <c r="E2081" i="4"/>
  <c r="L2081" i="4"/>
  <c r="M2081" i="4"/>
  <c r="N2081" i="4"/>
  <c r="S2081" i="4"/>
  <c r="T2081" i="4"/>
  <c r="U2081" i="4"/>
  <c r="V2081" i="4"/>
  <c r="W2081" i="4"/>
  <c r="A2082" i="4"/>
  <c r="C2082" i="4" s="1"/>
  <c r="B2082" i="4"/>
  <c r="D2082" i="4"/>
  <c r="E2082" i="4"/>
  <c r="L2082" i="4"/>
  <c r="M2082" i="4"/>
  <c r="N2082" i="4"/>
  <c r="S2082" i="4"/>
  <c r="T2082" i="4"/>
  <c r="U2082" i="4"/>
  <c r="V2082" i="4"/>
  <c r="W2082" i="4"/>
  <c r="A2083" i="4"/>
  <c r="C2083" i="4" s="1"/>
  <c r="B2083" i="4"/>
  <c r="D2083" i="4"/>
  <c r="E2083" i="4"/>
  <c r="L2083" i="4"/>
  <c r="M2083" i="4"/>
  <c r="N2083" i="4"/>
  <c r="S2083" i="4"/>
  <c r="T2083" i="4"/>
  <c r="U2083" i="4"/>
  <c r="V2083" i="4"/>
  <c r="W2083" i="4"/>
  <c r="A2084" i="4"/>
  <c r="C2084" i="4" s="1"/>
  <c r="B2084" i="4"/>
  <c r="D2084" i="4"/>
  <c r="E2084" i="4"/>
  <c r="F2084" i="4"/>
  <c r="L2084" i="4"/>
  <c r="M2084" i="4"/>
  <c r="N2084" i="4"/>
  <c r="S2084" i="4"/>
  <c r="T2084" i="4"/>
  <c r="U2084" i="4"/>
  <c r="V2084" i="4"/>
  <c r="W2084" i="4"/>
  <c r="A2085" i="4"/>
  <c r="C2085" i="4" s="1"/>
  <c r="B2085" i="4"/>
  <c r="D2085" i="4"/>
  <c r="E2085" i="4"/>
  <c r="L2085" i="4"/>
  <c r="M2085" i="4"/>
  <c r="N2085" i="4"/>
  <c r="S2085" i="4"/>
  <c r="T2085" i="4"/>
  <c r="U2085" i="4"/>
  <c r="V2085" i="4"/>
  <c r="W2085" i="4"/>
  <c r="A2086" i="4"/>
  <c r="C2086" i="4" s="1"/>
  <c r="B2086" i="4"/>
  <c r="D2086" i="4"/>
  <c r="E2086" i="4"/>
  <c r="L2086" i="4"/>
  <c r="M2086" i="4"/>
  <c r="N2086" i="4"/>
  <c r="S2086" i="4"/>
  <c r="T2086" i="4"/>
  <c r="U2086" i="4"/>
  <c r="V2086" i="4"/>
  <c r="W2086" i="4"/>
  <c r="A2087" i="4"/>
  <c r="C2087" i="4" s="1"/>
  <c r="B2087" i="4"/>
  <c r="D2087" i="4"/>
  <c r="E2087" i="4"/>
  <c r="L2087" i="4"/>
  <c r="M2087" i="4"/>
  <c r="N2087" i="4"/>
  <c r="S2087" i="4"/>
  <c r="T2087" i="4"/>
  <c r="U2087" i="4"/>
  <c r="V2087" i="4"/>
  <c r="W2087" i="4"/>
  <c r="A2088" i="4"/>
  <c r="C2088" i="4" s="1"/>
  <c r="B2088" i="4"/>
  <c r="D2088" i="4"/>
  <c r="E2088" i="4"/>
  <c r="F2088" i="4"/>
  <c r="L2088" i="4"/>
  <c r="M2088" i="4"/>
  <c r="N2088" i="4"/>
  <c r="S2088" i="4"/>
  <c r="T2088" i="4"/>
  <c r="U2088" i="4"/>
  <c r="V2088" i="4"/>
  <c r="W2088" i="4"/>
  <c r="A2089" i="4"/>
  <c r="C2089" i="4" s="1"/>
  <c r="B2089" i="4"/>
  <c r="D2089" i="4"/>
  <c r="E2089" i="4"/>
  <c r="L2089" i="4"/>
  <c r="M2089" i="4"/>
  <c r="N2089" i="4"/>
  <c r="S2089" i="4"/>
  <c r="T2089" i="4"/>
  <c r="U2089" i="4"/>
  <c r="V2089" i="4"/>
  <c r="W2089" i="4"/>
  <c r="A2090" i="4"/>
  <c r="C2090" i="4" s="1"/>
  <c r="B2090" i="4"/>
  <c r="D2090" i="4"/>
  <c r="E2090" i="4"/>
  <c r="L2090" i="4"/>
  <c r="M2090" i="4"/>
  <c r="N2090" i="4"/>
  <c r="S2090" i="4"/>
  <c r="T2090" i="4"/>
  <c r="U2090" i="4"/>
  <c r="V2090" i="4"/>
  <c r="W2090" i="4"/>
  <c r="A2091" i="4"/>
  <c r="C2091" i="4" s="1"/>
  <c r="B2091" i="4"/>
  <c r="D2091" i="4"/>
  <c r="E2091" i="4"/>
  <c r="L2091" i="4"/>
  <c r="M2091" i="4"/>
  <c r="N2091" i="4"/>
  <c r="S2091" i="4"/>
  <c r="T2091" i="4"/>
  <c r="U2091" i="4"/>
  <c r="V2091" i="4"/>
  <c r="W2091" i="4"/>
  <c r="A2092" i="4"/>
  <c r="C2092" i="4" s="1"/>
  <c r="B2092" i="4"/>
  <c r="D2092" i="4"/>
  <c r="E2092" i="4"/>
  <c r="F2092" i="4"/>
  <c r="L2092" i="4"/>
  <c r="M2092" i="4"/>
  <c r="N2092" i="4"/>
  <c r="S2092" i="4"/>
  <c r="T2092" i="4"/>
  <c r="U2092" i="4"/>
  <c r="V2092" i="4"/>
  <c r="W2092" i="4"/>
  <c r="A2093" i="4"/>
  <c r="C2093" i="4" s="1"/>
  <c r="B2093" i="4"/>
  <c r="D2093" i="4"/>
  <c r="E2093" i="4"/>
  <c r="L2093" i="4"/>
  <c r="M2093" i="4"/>
  <c r="N2093" i="4"/>
  <c r="S2093" i="4"/>
  <c r="T2093" i="4"/>
  <c r="U2093" i="4"/>
  <c r="V2093" i="4"/>
  <c r="W2093" i="4"/>
  <c r="A2094" i="4"/>
  <c r="C2094" i="4" s="1"/>
  <c r="B2094" i="4"/>
  <c r="D2094" i="4"/>
  <c r="E2094" i="4"/>
  <c r="L2094" i="4"/>
  <c r="M2094" i="4"/>
  <c r="N2094" i="4"/>
  <c r="S2094" i="4"/>
  <c r="T2094" i="4"/>
  <c r="U2094" i="4"/>
  <c r="V2094" i="4"/>
  <c r="W2094" i="4"/>
  <c r="A2095" i="4"/>
  <c r="C2095" i="4" s="1"/>
  <c r="B2095" i="4"/>
  <c r="D2095" i="4"/>
  <c r="E2095" i="4"/>
  <c r="L2095" i="4"/>
  <c r="M2095" i="4"/>
  <c r="N2095" i="4"/>
  <c r="S2095" i="4"/>
  <c r="T2095" i="4"/>
  <c r="U2095" i="4"/>
  <c r="V2095" i="4"/>
  <c r="W2095" i="4"/>
  <c r="A2096" i="4"/>
  <c r="C2096" i="4" s="1"/>
  <c r="B2096" i="4"/>
  <c r="D2096" i="4"/>
  <c r="E2096" i="4"/>
  <c r="F2096" i="4"/>
  <c r="L2096" i="4"/>
  <c r="M2096" i="4"/>
  <c r="N2096" i="4"/>
  <c r="S2096" i="4"/>
  <c r="T2096" i="4"/>
  <c r="U2096" i="4"/>
  <c r="V2096" i="4"/>
  <c r="W2096" i="4"/>
  <c r="A2097" i="4"/>
  <c r="C2097" i="4" s="1"/>
  <c r="B2097" i="4"/>
  <c r="D2097" i="4"/>
  <c r="E2097" i="4"/>
  <c r="L2097" i="4"/>
  <c r="M2097" i="4"/>
  <c r="N2097" i="4"/>
  <c r="S2097" i="4"/>
  <c r="T2097" i="4"/>
  <c r="U2097" i="4"/>
  <c r="V2097" i="4"/>
  <c r="W2097" i="4"/>
  <c r="A2098" i="4"/>
  <c r="C2098" i="4" s="1"/>
  <c r="B2098" i="4"/>
  <c r="D2098" i="4"/>
  <c r="E2098" i="4"/>
  <c r="L2098" i="4"/>
  <c r="M2098" i="4"/>
  <c r="N2098" i="4"/>
  <c r="S2098" i="4"/>
  <c r="T2098" i="4"/>
  <c r="U2098" i="4"/>
  <c r="V2098" i="4"/>
  <c r="W2098" i="4"/>
  <c r="A2099" i="4"/>
  <c r="C2099" i="4" s="1"/>
  <c r="B2099" i="4"/>
  <c r="D2099" i="4"/>
  <c r="E2099" i="4"/>
  <c r="L2099" i="4"/>
  <c r="M2099" i="4"/>
  <c r="N2099" i="4"/>
  <c r="S2099" i="4"/>
  <c r="T2099" i="4"/>
  <c r="U2099" i="4"/>
  <c r="V2099" i="4"/>
  <c r="W2099" i="4"/>
  <c r="A2100" i="4"/>
  <c r="C2100" i="4" s="1"/>
  <c r="B2100" i="4"/>
  <c r="D2100" i="4"/>
  <c r="E2100" i="4"/>
  <c r="F2100" i="4"/>
  <c r="L2100" i="4"/>
  <c r="M2100" i="4"/>
  <c r="N2100" i="4"/>
  <c r="S2100" i="4"/>
  <c r="T2100" i="4"/>
  <c r="U2100" i="4"/>
  <c r="V2100" i="4"/>
  <c r="W2100" i="4"/>
  <c r="A2101" i="4"/>
  <c r="C2101" i="4" s="1"/>
  <c r="B2101" i="4"/>
  <c r="D2101" i="4"/>
  <c r="E2101" i="4"/>
  <c r="L2101" i="4"/>
  <c r="M2101" i="4"/>
  <c r="N2101" i="4"/>
  <c r="S2101" i="4"/>
  <c r="T2101" i="4"/>
  <c r="U2101" i="4"/>
  <c r="V2101" i="4"/>
  <c r="W2101" i="4"/>
  <c r="A2102" i="4"/>
  <c r="C2102" i="4" s="1"/>
  <c r="B2102" i="4"/>
  <c r="D2102" i="4"/>
  <c r="E2102" i="4"/>
  <c r="L2102" i="4"/>
  <c r="M2102" i="4"/>
  <c r="N2102" i="4"/>
  <c r="S2102" i="4"/>
  <c r="T2102" i="4"/>
  <c r="U2102" i="4"/>
  <c r="V2102" i="4"/>
  <c r="W2102" i="4"/>
  <c r="A2103" i="4"/>
  <c r="C2103" i="4" s="1"/>
  <c r="B2103" i="4"/>
  <c r="D2103" i="4"/>
  <c r="E2103" i="4"/>
  <c r="L2103" i="4"/>
  <c r="M2103" i="4"/>
  <c r="N2103" i="4"/>
  <c r="S2103" i="4"/>
  <c r="T2103" i="4"/>
  <c r="U2103" i="4"/>
  <c r="V2103" i="4"/>
  <c r="W2103" i="4"/>
  <c r="A2104" i="4"/>
  <c r="C2104" i="4" s="1"/>
  <c r="B2104" i="4"/>
  <c r="D2104" i="4"/>
  <c r="E2104" i="4"/>
  <c r="F2104" i="4"/>
  <c r="L2104" i="4"/>
  <c r="M2104" i="4"/>
  <c r="N2104" i="4"/>
  <c r="S2104" i="4"/>
  <c r="T2104" i="4"/>
  <c r="U2104" i="4"/>
  <c r="V2104" i="4"/>
  <c r="W2104" i="4"/>
  <c r="A2105" i="4"/>
  <c r="C2105" i="4" s="1"/>
  <c r="B2105" i="4"/>
  <c r="D2105" i="4"/>
  <c r="E2105" i="4"/>
  <c r="L2105" i="4"/>
  <c r="M2105" i="4"/>
  <c r="N2105" i="4"/>
  <c r="S2105" i="4"/>
  <c r="T2105" i="4"/>
  <c r="U2105" i="4"/>
  <c r="V2105" i="4"/>
  <c r="W2105" i="4"/>
  <c r="A2106" i="4"/>
  <c r="C2106" i="4" s="1"/>
  <c r="B2106" i="4"/>
  <c r="D2106" i="4"/>
  <c r="E2106" i="4"/>
  <c r="L2106" i="4"/>
  <c r="M2106" i="4"/>
  <c r="N2106" i="4"/>
  <c r="S2106" i="4"/>
  <c r="T2106" i="4"/>
  <c r="U2106" i="4"/>
  <c r="V2106" i="4"/>
  <c r="W2106" i="4"/>
  <c r="A2107" i="4"/>
  <c r="C2107" i="4" s="1"/>
  <c r="B2107" i="4"/>
  <c r="D2107" i="4"/>
  <c r="E2107" i="4"/>
  <c r="L2107" i="4"/>
  <c r="M2107" i="4"/>
  <c r="N2107" i="4"/>
  <c r="S2107" i="4"/>
  <c r="T2107" i="4"/>
  <c r="U2107" i="4"/>
  <c r="V2107" i="4"/>
  <c r="W2107" i="4"/>
  <c r="A2108" i="4"/>
  <c r="C2108" i="4" s="1"/>
  <c r="B2108" i="4"/>
  <c r="D2108" i="4"/>
  <c r="E2108" i="4"/>
  <c r="F2108" i="4"/>
  <c r="L2108" i="4"/>
  <c r="M2108" i="4"/>
  <c r="N2108" i="4"/>
  <c r="S2108" i="4"/>
  <c r="T2108" i="4"/>
  <c r="U2108" i="4"/>
  <c r="V2108" i="4"/>
  <c r="W2108" i="4"/>
  <c r="A2109" i="4"/>
  <c r="C2109" i="4" s="1"/>
  <c r="B2109" i="4"/>
  <c r="D2109" i="4"/>
  <c r="E2109" i="4"/>
  <c r="L2109" i="4"/>
  <c r="M2109" i="4"/>
  <c r="N2109" i="4"/>
  <c r="S2109" i="4"/>
  <c r="T2109" i="4"/>
  <c r="U2109" i="4"/>
  <c r="V2109" i="4"/>
  <c r="W2109" i="4"/>
  <c r="A2110" i="4"/>
  <c r="C2110" i="4" s="1"/>
  <c r="B2110" i="4"/>
  <c r="D2110" i="4"/>
  <c r="E2110" i="4"/>
  <c r="L2110" i="4"/>
  <c r="M2110" i="4"/>
  <c r="N2110" i="4"/>
  <c r="S2110" i="4"/>
  <c r="T2110" i="4"/>
  <c r="U2110" i="4"/>
  <c r="V2110" i="4"/>
  <c r="W2110" i="4"/>
  <c r="A2111" i="4"/>
  <c r="C2111" i="4" s="1"/>
  <c r="B2111" i="4"/>
  <c r="D2111" i="4"/>
  <c r="E2111" i="4"/>
  <c r="L2111" i="4"/>
  <c r="M2111" i="4"/>
  <c r="N2111" i="4"/>
  <c r="S2111" i="4"/>
  <c r="T2111" i="4"/>
  <c r="U2111" i="4"/>
  <c r="V2111" i="4"/>
  <c r="W2111" i="4"/>
  <c r="C19" i="3"/>
  <c r="F19" i="4"/>
  <c r="C20" i="3"/>
  <c r="F20" i="4"/>
  <c r="C21" i="3"/>
  <c r="F21" i="4"/>
  <c r="C22" i="3"/>
  <c r="F22" i="4"/>
  <c r="C23" i="3"/>
  <c r="F23" i="4"/>
  <c r="C24" i="3"/>
  <c r="F24" i="4"/>
  <c r="C25" i="3"/>
  <c r="F25" i="4"/>
  <c r="C26" i="3"/>
  <c r="F26" i="4"/>
  <c r="C27" i="3"/>
  <c r="F27" i="4"/>
  <c r="C28" i="3"/>
  <c r="F28" i="4"/>
  <c r="C29" i="3"/>
  <c r="F29" i="4"/>
  <c r="C30" i="3"/>
  <c r="F30" i="4"/>
  <c r="C31" i="3"/>
  <c r="F31" i="4"/>
  <c r="C32" i="3"/>
  <c r="F32" i="4"/>
  <c r="C33" i="3"/>
  <c r="F33" i="4"/>
  <c r="C34" i="3"/>
  <c r="F34" i="4"/>
  <c r="C35" i="3"/>
  <c r="F35" i="4"/>
  <c r="C36" i="3"/>
  <c r="F36" i="4"/>
  <c r="C37" i="3"/>
  <c r="F37" i="4"/>
  <c r="C38" i="3"/>
  <c r="F38" i="4"/>
  <c r="C39" i="3"/>
  <c r="F39" i="4"/>
  <c r="C40" i="3"/>
  <c r="F40" i="4"/>
  <c r="C41" i="3"/>
  <c r="F41" i="4"/>
  <c r="C42" i="3"/>
  <c r="F42" i="4"/>
  <c r="C43" i="3"/>
  <c r="F43" i="4"/>
  <c r="C44" i="3"/>
  <c r="F44" i="4"/>
  <c r="C45" i="3"/>
  <c r="F45" i="4"/>
  <c r="C46" i="3"/>
  <c r="F46" i="4"/>
  <c r="C47" i="3"/>
  <c r="F47" i="4"/>
  <c r="C48" i="3"/>
  <c r="F48" i="4"/>
  <c r="C49" i="3"/>
  <c r="F49" i="4"/>
  <c r="C50" i="3"/>
  <c r="F50" i="4"/>
  <c r="C51" i="3"/>
  <c r="F51" i="4"/>
  <c r="C52" i="3"/>
  <c r="F52" i="4"/>
  <c r="C53" i="3"/>
  <c r="F53" i="4"/>
  <c r="C54" i="3"/>
  <c r="F54" i="4"/>
  <c r="C55" i="3"/>
  <c r="F55" i="4"/>
  <c r="C56" i="3"/>
  <c r="F56" i="4"/>
  <c r="C57" i="3"/>
  <c r="F57" i="4"/>
  <c r="C58" i="3"/>
  <c r="F58" i="4"/>
  <c r="C59" i="3"/>
  <c r="F59" i="4"/>
  <c r="C60" i="3"/>
  <c r="F60" i="4"/>
  <c r="C61" i="3"/>
  <c r="F61" i="4"/>
  <c r="C62" i="3"/>
  <c r="F62" i="4"/>
  <c r="C63" i="3"/>
  <c r="F63" i="4"/>
  <c r="C64" i="3"/>
  <c r="F64" i="4"/>
  <c r="C65" i="3"/>
  <c r="F65" i="4"/>
  <c r="C66" i="3"/>
  <c r="F66" i="4"/>
  <c r="C67" i="3"/>
  <c r="F67" i="4"/>
  <c r="C68" i="3"/>
  <c r="F68" i="4"/>
  <c r="C69" i="3"/>
  <c r="F69" i="4"/>
  <c r="C70" i="3"/>
  <c r="F70" i="4"/>
  <c r="C71" i="3"/>
  <c r="F71" i="4"/>
  <c r="C72" i="3"/>
  <c r="F72" i="4"/>
  <c r="C73" i="3"/>
  <c r="F73" i="4"/>
  <c r="C74" i="3"/>
  <c r="F74" i="4"/>
  <c r="C75" i="3"/>
  <c r="F75" i="4"/>
  <c r="C76" i="3"/>
  <c r="F76" i="4"/>
  <c r="C77" i="3"/>
  <c r="F77" i="4"/>
  <c r="C78" i="3"/>
  <c r="F78" i="4"/>
  <c r="C79" i="3"/>
  <c r="F79" i="4"/>
  <c r="C80" i="3"/>
  <c r="F80" i="4"/>
  <c r="C81" i="3"/>
  <c r="F81" i="4"/>
  <c r="C82" i="3"/>
  <c r="F82" i="4"/>
  <c r="C83" i="3"/>
  <c r="F83" i="4"/>
  <c r="C84" i="3"/>
  <c r="F84" i="4"/>
  <c r="C85" i="3"/>
  <c r="F85" i="4"/>
  <c r="C86" i="3"/>
  <c r="F86" i="4"/>
  <c r="C87" i="3"/>
  <c r="F87" i="4"/>
  <c r="C88" i="3"/>
  <c r="F88" i="4"/>
  <c r="C89" i="3"/>
  <c r="F89" i="4"/>
  <c r="C90" i="3"/>
  <c r="F90" i="4"/>
  <c r="C91" i="3"/>
  <c r="F91" i="4"/>
  <c r="C92" i="3"/>
  <c r="F92" i="4"/>
  <c r="C93" i="3"/>
  <c r="F93" i="4"/>
  <c r="C94" i="3"/>
  <c r="F94" i="4"/>
  <c r="C95" i="3"/>
  <c r="F95" i="4"/>
  <c r="C96" i="3"/>
  <c r="F96" i="4"/>
  <c r="C97" i="3"/>
  <c r="F97" i="4"/>
  <c r="C98" i="3"/>
  <c r="F98" i="4"/>
  <c r="C99" i="3"/>
  <c r="F99" i="4"/>
  <c r="C100" i="3"/>
  <c r="F100" i="4"/>
  <c r="C101" i="3"/>
  <c r="F101" i="4"/>
  <c r="C102" i="3"/>
  <c r="F102" i="4"/>
  <c r="C103" i="3"/>
  <c r="F103" i="4"/>
  <c r="C104" i="3"/>
  <c r="F104" i="4"/>
  <c r="C105" i="3"/>
  <c r="F105" i="4"/>
  <c r="C106" i="3"/>
  <c r="F106" i="4"/>
  <c r="C107" i="3"/>
  <c r="F107" i="4"/>
  <c r="C108" i="3"/>
  <c r="F108" i="4"/>
  <c r="C109" i="3"/>
  <c r="F109" i="4"/>
  <c r="C110" i="3"/>
  <c r="F110" i="4"/>
  <c r="C111" i="3"/>
  <c r="F111" i="4"/>
  <c r="C112" i="3"/>
  <c r="F112" i="4"/>
  <c r="C113" i="3"/>
  <c r="F113" i="4"/>
  <c r="C114" i="3"/>
  <c r="F114" i="4"/>
  <c r="C115" i="3"/>
  <c r="F115" i="4"/>
  <c r="C116" i="3"/>
  <c r="F116" i="4"/>
  <c r="C117" i="3"/>
  <c r="F117" i="4"/>
  <c r="C118" i="3"/>
  <c r="F118" i="4"/>
  <c r="C119" i="3"/>
  <c r="F119" i="4"/>
  <c r="C120" i="3"/>
  <c r="F120" i="4"/>
  <c r="C121" i="3"/>
  <c r="F121" i="4"/>
  <c r="C122" i="3"/>
  <c r="F122" i="4"/>
  <c r="C123" i="3"/>
  <c r="F123" i="4"/>
  <c r="C124" i="3"/>
  <c r="F124" i="4"/>
  <c r="C125" i="3"/>
  <c r="F125" i="4"/>
  <c r="C126" i="3"/>
  <c r="F126" i="4"/>
  <c r="C127" i="3"/>
  <c r="F127" i="4"/>
  <c r="C128" i="3"/>
  <c r="F128" i="4"/>
  <c r="C129" i="3"/>
  <c r="F129" i="4"/>
  <c r="C130" i="3"/>
  <c r="F130" i="4"/>
  <c r="C131" i="3"/>
  <c r="F131" i="4"/>
  <c r="C132" i="3"/>
  <c r="F132" i="4"/>
  <c r="C133" i="3"/>
  <c r="F133" i="4"/>
  <c r="C134" i="3"/>
  <c r="F134" i="4"/>
  <c r="C135" i="3"/>
  <c r="F135" i="4"/>
  <c r="C136" i="3"/>
  <c r="F136" i="4"/>
  <c r="C137" i="3"/>
  <c r="F137" i="4"/>
  <c r="C138" i="3"/>
  <c r="F138" i="4"/>
  <c r="C139" i="3"/>
  <c r="F139" i="4"/>
  <c r="C140" i="3"/>
  <c r="F140" i="4"/>
  <c r="C141" i="3"/>
  <c r="F141" i="4"/>
  <c r="C142" i="3"/>
  <c r="F142" i="4"/>
  <c r="C143" i="3"/>
  <c r="F143" i="4"/>
  <c r="C144" i="3"/>
  <c r="F144" i="4"/>
  <c r="C145" i="3"/>
  <c r="F145" i="4"/>
  <c r="C146" i="3"/>
  <c r="F146" i="4"/>
  <c r="C147" i="3"/>
  <c r="F147" i="4"/>
  <c r="C148" i="3"/>
  <c r="F148" i="4"/>
  <c r="C149" i="3"/>
  <c r="F149" i="4"/>
  <c r="C150" i="3"/>
  <c r="F150" i="4"/>
  <c r="C151" i="3"/>
  <c r="F151" i="4"/>
  <c r="C152" i="3"/>
  <c r="F152" i="4"/>
  <c r="C153" i="3"/>
  <c r="F153" i="4"/>
  <c r="C154" i="3"/>
  <c r="F154" i="4"/>
  <c r="C155" i="3"/>
  <c r="F155" i="4"/>
  <c r="C156" i="3"/>
  <c r="F156" i="4"/>
  <c r="C157" i="3"/>
  <c r="F157" i="4"/>
  <c r="C158" i="3"/>
  <c r="F158" i="4"/>
  <c r="C159" i="3"/>
  <c r="F159" i="4"/>
  <c r="C160" i="3"/>
  <c r="F160" i="4"/>
  <c r="C161" i="3"/>
  <c r="F161" i="4"/>
  <c r="C162" i="3"/>
  <c r="F162" i="4"/>
  <c r="C163" i="3"/>
  <c r="F163" i="4"/>
  <c r="C164" i="3"/>
  <c r="F164" i="4"/>
  <c r="C165" i="3"/>
  <c r="F165" i="4"/>
  <c r="C166" i="3"/>
  <c r="F166" i="4"/>
  <c r="C167" i="3"/>
  <c r="F167" i="4"/>
  <c r="C168" i="3"/>
  <c r="F168" i="4"/>
  <c r="C169" i="3"/>
  <c r="F169" i="4"/>
  <c r="C170" i="3"/>
  <c r="F170" i="4"/>
  <c r="C171" i="3"/>
  <c r="F171" i="4"/>
  <c r="C172" i="3"/>
  <c r="F172" i="4"/>
  <c r="C173" i="3"/>
  <c r="F173" i="4"/>
  <c r="C174" i="3"/>
  <c r="F174" i="4"/>
  <c r="C175" i="3"/>
  <c r="F175" i="4"/>
  <c r="C176" i="3"/>
  <c r="F176" i="4"/>
  <c r="C177" i="3"/>
  <c r="F177" i="4"/>
  <c r="C178" i="3"/>
  <c r="F178" i="4"/>
  <c r="C179" i="3"/>
  <c r="F179" i="4"/>
  <c r="C180" i="3"/>
  <c r="F180" i="4"/>
  <c r="C181" i="3"/>
  <c r="F181" i="4"/>
  <c r="C182" i="3"/>
  <c r="F182" i="4"/>
  <c r="C183" i="3"/>
  <c r="F183" i="4"/>
  <c r="C184" i="3"/>
  <c r="F184" i="4"/>
  <c r="C185" i="3"/>
  <c r="F185" i="4"/>
  <c r="C186" i="3"/>
  <c r="F186" i="4"/>
  <c r="C187" i="3"/>
  <c r="F187" i="4"/>
  <c r="C188" i="3"/>
  <c r="F188" i="4"/>
  <c r="C189" i="3"/>
  <c r="F189" i="4"/>
  <c r="C190" i="3"/>
  <c r="F190" i="4"/>
  <c r="C191" i="3"/>
  <c r="F191" i="4"/>
  <c r="C192" i="3"/>
  <c r="F192" i="4"/>
  <c r="C193" i="3"/>
  <c r="F193" i="4"/>
  <c r="C194" i="3"/>
  <c r="F194" i="4"/>
  <c r="C195" i="3"/>
  <c r="F195" i="4"/>
  <c r="C196" i="3"/>
  <c r="F196" i="4"/>
  <c r="C197" i="3"/>
  <c r="F197" i="4"/>
  <c r="C198" i="3"/>
  <c r="F198" i="4"/>
  <c r="C199" i="3"/>
  <c r="F199" i="4"/>
  <c r="C200" i="3"/>
  <c r="F200" i="4"/>
  <c r="C201" i="3"/>
  <c r="F201" i="4"/>
  <c r="C202" i="3"/>
  <c r="F202" i="4"/>
  <c r="C203" i="3"/>
  <c r="F203" i="4"/>
  <c r="C204" i="3"/>
  <c r="F204" i="4"/>
  <c r="C205" i="3"/>
  <c r="F205" i="4"/>
  <c r="C206" i="3"/>
  <c r="F206" i="4"/>
  <c r="C207" i="3"/>
  <c r="F207" i="4"/>
  <c r="C208" i="3"/>
  <c r="F208" i="4"/>
  <c r="C209" i="3"/>
  <c r="F209" i="4"/>
  <c r="C210" i="3"/>
  <c r="F210" i="4"/>
  <c r="C211" i="3"/>
  <c r="F211" i="4"/>
  <c r="C212" i="3"/>
  <c r="F212" i="4"/>
  <c r="C213" i="3"/>
  <c r="F213" i="4"/>
  <c r="C214" i="3"/>
  <c r="F214" i="4"/>
  <c r="C215" i="3"/>
  <c r="F215" i="4"/>
  <c r="C216" i="3"/>
  <c r="F216" i="4"/>
  <c r="C217" i="3"/>
  <c r="F217" i="4"/>
  <c r="C218" i="3"/>
  <c r="F218" i="4"/>
  <c r="C219" i="3"/>
  <c r="F219" i="4"/>
  <c r="C220" i="3"/>
  <c r="F220" i="4"/>
  <c r="C221" i="3"/>
  <c r="F221" i="4"/>
  <c r="C222" i="3"/>
  <c r="F222" i="4"/>
  <c r="C223" i="3"/>
  <c r="F223" i="4"/>
  <c r="C224" i="3"/>
  <c r="F224" i="4"/>
  <c r="C225" i="3"/>
  <c r="F225" i="4"/>
  <c r="C226" i="3"/>
  <c r="F226" i="4"/>
  <c r="C227" i="3"/>
  <c r="F227" i="4"/>
  <c r="C228" i="3"/>
  <c r="F228" i="4"/>
  <c r="C229" i="3"/>
  <c r="F229" i="4"/>
  <c r="C230" i="3"/>
  <c r="F230" i="4"/>
  <c r="C231" i="3"/>
  <c r="F231" i="4"/>
  <c r="C232" i="3"/>
  <c r="F232" i="4"/>
  <c r="C233" i="3"/>
  <c r="F233" i="4"/>
  <c r="C234" i="3"/>
  <c r="F234" i="4"/>
  <c r="C235" i="3"/>
  <c r="F235" i="4"/>
  <c r="C236" i="3"/>
  <c r="F236" i="4"/>
  <c r="C237" i="3"/>
  <c r="F237" i="4"/>
  <c r="C238" i="3"/>
  <c r="F238" i="4"/>
  <c r="C239" i="3"/>
  <c r="F239" i="4"/>
  <c r="C240" i="3"/>
  <c r="F240" i="4"/>
  <c r="C241" i="3"/>
  <c r="F241" i="4"/>
  <c r="C242" i="3"/>
  <c r="F242" i="4"/>
  <c r="C243" i="3"/>
  <c r="F243" i="4"/>
  <c r="C244" i="3"/>
  <c r="F244" i="4"/>
  <c r="C245" i="3"/>
  <c r="F245" i="4"/>
  <c r="C246" i="3"/>
  <c r="F246" i="4"/>
  <c r="C247" i="3"/>
  <c r="F247" i="4"/>
  <c r="C248" i="3"/>
  <c r="F248" i="4"/>
  <c r="C249" i="3"/>
  <c r="F249" i="4"/>
  <c r="C250" i="3"/>
  <c r="F250" i="4"/>
  <c r="C251" i="3"/>
  <c r="F251" i="4"/>
  <c r="C252" i="3"/>
  <c r="F252" i="4"/>
  <c r="C253" i="3"/>
  <c r="F253" i="4"/>
  <c r="C254" i="3"/>
  <c r="F254" i="4"/>
  <c r="C255" i="3"/>
  <c r="F255" i="4"/>
  <c r="C256" i="3"/>
  <c r="F256" i="4"/>
  <c r="C257" i="3"/>
  <c r="F257" i="4"/>
  <c r="C258" i="3"/>
  <c r="F258" i="4"/>
  <c r="C259" i="3"/>
  <c r="F259" i="4"/>
  <c r="C260" i="3"/>
  <c r="F260" i="4"/>
  <c r="C261" i="3"/>
  <c r="F261" i="4"/>
  <c r="C262" i="3"/>
  <c r="F262" i="4"/>
  <c r="C263" i="3"/>
  <c r="F263" i="4"/>
  <c r="C264" i="3"/>
  <c r="F264" i="4"/>
  <c r="C265" i="3"/>
  <c r="F265" i="4"/>
  <c r="C266" i="3"/>
  <c r="F266" i="4"/>
  <c r="C267" i="3"/>
  <c r="F267" i="4"/>
  <c r="C268" i="3"/>
  <c r="F268" i="4"/>
  <c r="C269" i="3"/>
  <c r="F269" i="4"/>
  <c r="C270" i="3"/>
  <c r="F270" i="4"/>
  <c r="C271" i="3"/>
  <c r="F271" i="4"/>
  <c r="C272" i="3"/>
  <c r="F272" i="4"/>
  <c r="C273" i="3"/>
  <c r="F273" i="4"/>
  <c r="C274" i="3"/>
  <c r="F274" i="4"/>
  <c r="C275" i="3"/>
  <c r="F275" i="4"/>
  <c r="C276" i="3"/>
  <c r="F276" i="4"/>
  <c r="C277" i="3"/>
  <c r="F277" i="4"/>
  <c r="C278" i="3"/>
  <c r="F278" i="4"/>
  <c r="C279" i="3"/>
  <c r="F279" i="4"/>
  <c r="C280" i="3"/>
  <c r="F280" i="4"/>
  <c r="C281" i="3"/>
  <c r="F281" i="4"/>
  <c r="C282" i="3"/>
  <c r="F282" i="4"/>
  <c r="C283" i="3"/>
  <c r="F283" i="4"/>
  <c r="C284" i="3"/>
  <c r="F284" i="4"/>
  <c r="C285" i="3"/>
  <c r="F285" i="4"/>
  <c r="C286" i="3"/>
  <c r="F286" i="4"/>
  <c r="C287" i="3"/>
  <c r="F287" i="4"/>
  <c r="C288" i="3"/>
  <c r="F288" i="4"/>
  <c r="C289" i="3"/>
  <c r="F289" i="4"/>
  <c r="C290" i="3"/>
  <c r="F290" i="4"/>
  <c r="C291" i="3"/>
  <c r="F291" i="4"/>
  <c r="C292" i="3"/>
  <c r="F292" i="4"/>
  <c r="C293" i="3"/>
  <c r="F293" i="4"/>
  <c r="C294" i="3"/>
  <c r="F294" i="4"/>
  <c r="C295" i="3"/>
  <c r="F295" i="4"/>
  <c r="C296" i="3"/>
  <c r="F296" i="4"/>
  <c r="C297" i="3"/>
  <c r="F297" i="4"/>
  <c r="C298" i="3"/>
  <c r="F298" i="4"/>
  <c r="C299" i="3"/>
  <c r="F299" i="4"/>
  <c r="C300" i="3"/>
  <c r="F300" i="4"/>
  <c r="C301" i="3"/>
  <c r="F301" i="4"/>
  <c r="C302" i="3"/>
  <c r="F302" i="4"/>
  <c r="C303" i="3"/>
  <c r="F303" i="4"/>
  <c r="C304" i="3"/>
  <c r="F304" i="4"/>
  <c r="C305" i="3"/>
  <c r="F305" i="4"/>
  <c r="C306" i="3"/>
  <c r="F306" i="4"/>
  <c r="C307" i="3"/>
  <c r="F307" i="4"/>
  <c r="C308" i="3"/>
  <c r="F308" i="4"/>
  <c r="C309" i="3"/>
  <c r="F309" i="4"/>
  <c r="C310" i="3"/>
  <c r="F310" i="4"/>
  <c r="C311" i="3"/>
  <c r="F311" i="4"/>
  <c r="C312" i="3"/>
  <c r="F312" i="4"/>
  <c r="C313" i="3"/>
  <c r="F313" i="4"/>
  <c r="C314" i="3"/>
  <c r="F314" i="4"/>
  <c r="C315" i="3"/>
  <c r="F315" i="4"/>
  <c r="C316" i="3"/>
  <c r="F316" i="4"/>
  <c r="C317" i="3"/>
  <c r="F317" i="4"/>
  <c r="C318" i="3"/>
  <c r="F318" i="4"/>
  <c r="C319" i="3"/>
  <c r="F319" i="4"/>
  <c r="C320" i="3"/>
  <c r="F320" i="4"/>
  <c r="C321" i="3"/>
  <c r="F321" i="4"/>
  <c r="C322" i="3"/>
  <c r="F322" i="4"/>
  <c r="C323" i="3"/>
  <c r="F323" i="4"/>
  <c r="C324" i="3"/>
  <c r="F324" i="4"/>
  <c r="C325" i="3"/>
  <c r="F325" i="4"/>
  <c r="C326" i="3"/>
  <c r="F326" i="4"/>
  <c r="C327" i="3"/>
  <c r="F327" i="4"/>
  <c r="C328" i="3"/>
  <c r="F328" i="4"/>
  <c r="C329" i="3"/>
  <c r="F329" i="4"/>
  <c r="C330" i="3"/>
  <c r="F330" i="4"/>
  <c r="C331" i="3"/>
  <c r="F331" i="4"/>
  <c r="C332" i="3"/>
  <c r="F332" i="4"/>
  <c r="C333" i="3"/>
  <c r="F333" i="4"/>
  <c r="C334" i="3"/>
  <c r="F334" i="4"/>
  <c r="C335" i="3"/>
  <c r="F335" i="4"/>
  <c r="C336" i="3"/>
  <c r="F336" i="4"/>
  <c r="C337" i="3"/>
  <c r="F337" i="4"/>
  <c r="C338" i="3"/>
  <c r="F338" i="4"/>
  <c r="C339" i="3"/>
  <c r="F339" i="4"/>
  <c r="C340" i="3"/>
  <c r="F340" i="4"/>
  <c r="C341" i="3"/>
  <c r="F341" i="4"/>
  <c r="C342" i="3"/>
  <c r="F342" i="4"/>
  <c r="C343" i="3"/>
  <c r="F343" i="4"/>
  <c r="C344" i="3"/>
  <c r="F344" i="4"/>
  <c r="C345" i="3"/>
  <c r="F345" i="4"/>
  <c r="C346" i="3"/>
  <c r="F346" i="4"/>
  <c r="C347" i="3"/>
  <c r="F347" i="4"/>
  <c r="C348" i="3"/>
  <c r="F348" i="4"/>
  <c r="C349" i="3"/>
  <c r="F349" i="4"/>
  <c r="C350" i="3"/>
  <c r="F350" i="4"/>
  <c r="C351" i="3"/>
  <c r="F351" i="4"/>
  <c r="C352" i="3"/>
  <c r="F352" i="4"/>
  <c r="C353" i="3"/>
  <c r="F353" i="4"/>
  <c r="C354" i="3"/>
  <c r="F354" i="4"/>
  <c r="C355" i="3"/>
  <c r="F355" i="4"/>
  <c r="C356" i="3"/>
  <c r="F356" i="4"/>
  <c r="C357" i="3"/>
  <c r="F357" i="4"/>
  <c r="C358" i="3"/>
  <c r="F358" i="4"/>
  <c r="C359" i="3"/>
  <c r="F359" i="4"/>
  <c r="C360" i="3"/>
  <c r="F360" i="4"/>
  <c r="C361" i="3"/>
  <c r="F361" i="4"/>
  <c r="C362" i="3"/>
  <c r="F362" i="4"/>
  <c r="C363" i="3"/>
  <c r="F363" i="4"/>
  <c r="C364" i="3"/>
  <c r="F364" i="4"/>
  <c r="C365" i="3"/>
  <c r="F365" i="4"/>
  <c r="C366" i="3"/>
  <c r="F366" i="4"/>
  <c r="C367" i="3"/>
  <c r="F367" i="4"/>
  <c r="C368" i="3"/>
  <c r="F368" i="4"/>
  <c r="C369" i="3"/>
  <c r="F369" i="4"/>
  <c r="C370" i="3"/>
  <c r="F370" i="4"/>
  <c r="C371" i="3"/>
  <c r="F371" i="4"/>
  <c r="C372" i="3"/>
  <c r="F372" i="4"/>
  <c r="C373" i="3"/>
  <c r="F373" i="4"/>
  <c r="C374" i="3"/>
  <c r="F374" i="4"/>
  <c r="C375" i="3"/>
  <c r="F375" i="4"/>
  <c r="C376" i="3"/>
  <c r="F376" i="4"/>
  <c r="C377" i="3"/>
  <c r="F377" i="4"/>
  <c r="C378" i="3"/>
  <c r="F378" i="4"/>
  <c r="C379" i="3"/>
  <c r="F379" i="4"/>
  <c r="C380" i="3"/>
  <c r="F380" i="4"/>
  <c r="C381" i="3"/>
  <c r="F381" i="4"/>
  <c r="C382" i="3"/>
  <c r="F382" i="4"/>
  <c r="C383" i="3"/>
  <c r="F383" i="4"/>
  <c r="C384" i="3"/>
  <c r="F384" i="4"/>
  <c r="C385" i="3"/>
  <c r="F385" i="4"/>
  <c r="C386" i="3"/>
  <c r="F386" i="4"/>
  <c r="C387" i="3"/>
  <c r="F387" i="4"/>
  <c r="C388" i="3"/>
  <c r="F388" i="4"/>
  <c r="C389" i="3"/>
  <c r="F389" i="4"/>
  <c r="C390" i="3"/>
  <c r="F390" i="4"/>
  <c r="C391" i="3"/>
  <c r="F391" i="4"/>
  <c r="C392" i="3"/>
  <c r="F392" i="4"/>
  <c r="C393" i="3"/>
  <c r="F393" i="4"/>
  <c r="C394" i="3"/>
  <c r="F394" i="4"/>
  <c r="C395" i="3"/>
  <c r="F395" i="4"/>
  <c r="C396" i="3"/>
  <c r="F396" i="4"/>
  <c r="C397" i="3"/>
  <c r="F397" i="4"/>
  <c r="C398" i="3"/>
  <c r="F398" i="4"/>
  <c r="C399" i="3"/>
  <c r="F399" i="4"/>
  <c r="C400" i="3"/>
  <c r="F400" i="4"/>
  <c r="C401" i="3"/>
  <c r="F401" i="4"/>
  <c r="C402" i="3"/>
  <c r="F402" i="4"/>
  <c r="C403" i="3"/>
  <c r="F403" i="4"/>
  <c r="C404" i="3"/>
  <c r="C405" i="3"/>
  <c r="F405" i="4"/>
  <c r="C406" i="3"/>
  <c r="F406" i="4"/>
  <c r="C407" i="3"/>
  <c r="F407" i="4"/>
  <c r="C408" i="3"/>
  <c r="F408" i="4"/>
  <c r="C409" i="3"/>
  <c r="F409" i="4"/>
  <c r="C410" i="3"/>
  <c r="F410" i="4"/>
  <c r="C411" i="3"/>
  <c r="F411" i="4"/>
  <c r="C412" i="3"/>
  <c r="F412" i="4"/>
  <c r="C413" i="3"/>
  <c r="F413" i="4"/>
  <c r="C414" i="3"/>
  <c r="F414" i="4"/>
  <c r="C415" i="3"/>
  <c r="F415" i="4"/>
  <c r="C416" i="3"/>
  <c r="F416" i="4"/>
  <c r="C417" i="3"/>
  <c r="F417" i="4"/>
  <c r="C418" i="3"/>
  <c r="F418" i="4"/>
  <c r="C419" i="3"/>
  <c r="F419" i="4"/>
  <c r="C420" i="3"/>
  <c r="F420" i="4"/>
  <c r="C421" i="3"/>
  <c r="F421" i="4"/>
  <c r="C422" i="3"/>
  <c r="F422" i="4"/>
  <c r="C423" i="3"/>
  <c r="F423" i="4"/>
  <c r="C424" i="3"/>
  <c r="F424" i="4"/>
  <c r="C425" i="3"/>
  <c r="F425" i="4"/>
  <c r="C426" i="3"/>
  <c r="F426" i="4"/>
  <c r="C427" i="3"/>
  <c r="F427" i="4"/>
  <c r="C428" i="3"/>
  <c r="F428" i="4"/>
  <c r="C429" i="3"/>
  <c r="F429" i="4"/>
  <c r="C430" i="3"/>
  <c r="F430" i="4"/>
  <c r="C431" i="3"/>
  <c r="F431" i="4"/>
  <c r="C432" i="3"/>
  <c r="F432" i="4"/>
  <c r="C433" i="3"/>
  <c r="F433" i="4"/>
  <c r="C434" i="3"/>
  <c r="F434" i="4"/>
  <c r="C435" i="3"/>
  <c r="F435" i="4"/>
  <c r="C436" i="3"/>
  <c r="F436" i="4"/>
  <c r="C437" i="3"/>
  <c r="F437" i="4"/>
  <c r="C438" i="3"/>
  <c r="F438" i="4"/>
  <c r="C439" i="3"/>
  <c r="F439" i="4"/>
  <c r="C440" i="3"/>
  <c r="F440" i="4"/>
  <c r="C441" i="3"/>
  <c r="F441" i="4"/>
  <c r="C442" i="3"/>
  <c r="F442" i="4"/>
  <c r="C443" i="3"/>
  <c r="F443" i="4"/>
  <c r="C444" i="3"/>
  <c r="F444" i="4"/>
  <c r="C445" i="3"/>
  <c r="F445" i="4"/>
  <c r="C446" i="3"/>
  <c r="F446" i="4"/>
  <c r="C447" i="3"/>
  <c r="F447" i="4"/>
  <c r="C448" i="3"/>
  <c r="F448" i="4"/>
  <c r="C449" i="3"/>
  <c r="F449" i="4"/>
  <c r="C450" i="3"/>
  <c r="F450" i="4"/>
  <c r="C451" i="3"/>
  <c r="F451" i="4"/>
  <c r="C452" i="3"/>
  <c r="F452" i="4"/>
  <c r="C453" i="3"/>
  <c r="F453" i="4"/>
  <c r="C454" i="3"/>
  <c r="F454" i="4"/>
  <c r="C455" i="3"/>
  <c r="F455" i="4"/>
  <c r="C456" i="3"/>
  <c r="F456" i="4"/>
  <c r="C457" i="3"/>
  <c r="F457" i="4"/>
  <c r="C458" i="3"/>
  <c r="F458" i="4"/>
  <c r="C459" i="3"/>
  <c r="F459" i="4"/>
  <c r="C460" i="3"/>
  <c r="F460" i="4"/>
  <c r="C461" i="3"/>
  <c r="F461" i="4"/>
  <c r="C462" i="3"/>
  <c r="F462" i="4"/>
  <c r="C463" i="3"/>
  <c r="F463" i="4"/>
  <c r="C464" i="3"/>
  <c r="F464" i="4"/>
  <c r="C465" i="3"/>
  <c r="F465" i="4"/>
  <c r="C466" i="3"/>
  <c r="F466" i="4"/>
  <c r="C467" i="3"/>
  <c r="F467" i="4"/>
  <c r="C468" i="3"/>
  <c r="F468" i="4"/>
  <c r="C469" i="3"/>
  <c r="F469" i="4"/>
  <c r="C470" i="3"/>
  <c r="F470" i="4"/>
  <c r="C471" i="3"/>
  <c r="F471" i="4"/>
  <c r="C472" i="3"/>
  <c r="F472" i="4"/>
  <c r="C473" i="3"/>
  <c r="F473" i="4"/>
  <c r="C474" i="3"/>
  <c r="F474" i="4"/>
  <c r="C475" i="3"/>
  <c r="F475" i="4"/>
  <c r="C476" i="3"/>
  <c r="F476" i="4"/>
  <c r="C477" i="3"/>
  <c r="F477" i="4"/>
  <c r="C478" i="3"/>
  <c r="F478" i="4"/>
  <c r="C479" i="3"/>
  <c r="F479" i="4"/>
  <c r="C480" i="3"/>
  <c r="F480" i="4"/>
  <c r="C481" i="3"/>
  <c r="F481" i="4"/>
  <c r="C482" i="3"/>
  <c r="F482" i="4"/>
  <c r="C483" i="3"/>
  <c r="F483" i="4"/>
  <c r="C484" i="3"/>
  <c r="F484" i="4"/>
  <c r="C485" i="3"/>
  <c r="F485" i="4"/>
  <c r="C486" i="3"/>
  <c r="F486" i="4"/>
  <c r="C487" i="3"/>
  <c r="F487" i="4"/>
  <c r="C488" i="3"/>
  <c r="F488" i="4"/>
  <c r="C489" i="3"/>
  <c r="F489" i="4"/>
  <c r="C490" i="3"/>
  <c r="F490" i="4"/>
  <c r="C491" i="3"/>
  <c r="F491" i="4"/>
  <c r="C492" i="3"/>
  <c r="F492" i="4"/>
  <c r="C493" i="3"/>
  <c r="F493" i="4"/>
  <c r="C494" i="3"/>
  <c r="F494" i="4"/>
  <c r="C495" i="3"/>
  <c r="F495" i="4"/>
  <c r="C496" i="3"/>
  <c r="F496" i="4"/>
  <c r="C497" i="3"/>
  <c r="F497" i="4"/>
  <c r="C498" i="3"/>
  <c r="F498" i="4"/>
  <c r="C499" i="3"/>
  <c r="F499" i="4"/>
  <c r="C500" i="3"/>
  <c r="F500" i="4"/>
  <c r="C501" i="3"/>
  <c r="F501" i="4"/>
  <c r="C502" i="3"/>
  <c r="F502" i="4"/>
  <c r="C503" i="3"/>
  <c r="F503" i="4"/>
  <c r="C504" i="3"/>
  <c r="F504" i="4"/>
  <c r="C505" i="3"/>
  <c r="F505" i="4"/>
  <c r="C506" i="3"/>
  <c r="F506" i="4"/>
  <c r="C507" i="3"/>
  <c r="F507" i="4"/>
  <c r="C508" i="3"/>
  <c r="F508" i="4"/>
  <c r="C509" i="3"/>
  <c r="F509" i="4"/>
  <c r="C510" i="3"/>
  <c r="F510" i="4"/>
  <c r="C511" i="3"/>
  <c r="F511" i="4"/>
  <c r="C512" i="3"/>
  <c r="F512" i="4"/>
  <c r="C513" i="3"/>
  <c r="F513" i="4"/>
  <c r="C514" i="3"/>
  <c r="F514" i="4"/>
  <c r="C515" i="3"/>
  <c r="F515" i="4"/>
  <c r="C516" i="3"/>
  <c r="F516" i="4"/>
  <c r="C517" i="3"/>
  <c r="F517" i="4"/>
  <c r="C518" i="3"/>
  <c r="F518" i="4"/>
  <c r="C519" i="3"/>
  <c r="F519" i="4"/>
  <c r="C520" i="3"/>
  <c r="F520" i="4"/>
  <c r="C521" i="3"/>
  <c r="F521" i="4"/>
  <c r="C522" i="3"/>
  <c r="F522" i="4"/>
  <c r="C523" i="3"/>
  <c r="F523" i="4"/>
  <c r="C524" i="3"/>
  <c r="F524" i="4"/>
  <c r="C525" i="3"/>
  <c r="F525" i="4"/>
  <c r="C526" i="3"/>
  <c r="F526" i="4"/>
  <c r="C527" i="3"/>
  <c r="F527" i="4"/>
  <c r="C528" i="3"/>
  <c r="F528" i="4"/>
  <c r="C529" i="3"/>
  <c r="F529" i="4"/>
  <c r="C530" i="3"/>
  <c r="F530" i="4"/>
  <c r="C531" i="3"/>
  <c r="F531" i="4"/>
  <c r="C532" i="3"/>
  <c r="F532" i="4"/>
  <c r="C533" i="3"/>
  <c r="F533" i="4"/>
  <c r="C534" i="3"/>
  <c r="F534" i="4"/>
  <c r="C535" i="3"/>
  <c r="F535" i="4"/>
  <c r="C536" i="3"/>
  <c r="F536" i="4"/>
  <c r="C537" i="3"/>
  <c r="F537" i="4"/>
  <c r="C538" i="3"/>
  <c r="F538" i="4"/>
  <c r="C539" i="3"/>
  <c r="F539" i="4"/>
  <c r="C540" i="3"/>
  <c r="F540" i="4"/>
  <c r="C541" i="3"/>
  <c r="F541" i="4"/>
  <c r="C542" i="3"/>
  <c r="F542" i="4"/>
  <c r="C543" i="3"/>
  <c r="F543" i="4"/>
  <c r="C544" i="3"/>
  <c r="F544" i="4"/>
  <c r="C545" i="3"/>
  <c r="F545" i="4"/>
  <c r="C546" i="3"/>
  <c r="F546" i="4"/>
  <c r="C547" i="3"/>
  <c r="F547" i="4"/>
  <c r="C548" i="3"/>
  <c r="F548" i="4"/>
  <c r="C549" i="3"/>
  <c r="F549" i="4"/>
  <c r="C550" i="3"/>
  <c r="F550" i="4"/>
  <c r="C551" i="3"/>
  <c r="F551" i="4"/>
  <c r="C552" i="3"/>
  <c r="F552" i="4"/>
  <c r="C553" i="3"/>
  <c r="F553" i="4"/>
  <c r="C554" i="3"/>
  <c r="F554" i="4"/>
  <c r="C555" i="3"/>
  <c r="F555" i="4"/>
  <c r="C556" i="3"/>
  <c r="F556" i="4"/>
  <c r="C557" i="3"/>
  <c r="F557" i="4"/>
  <c r="C558" i="3"/>
  <c r="F558" i="4"/>
  <c r="C559" i="3"/>
  <c r="F559" i="4"/>
  <c r="C560" i="3"/>
  <c r="F560" i="4"/>
  <c r="C561" i="3"/>
  <c r="F561" i="4"/>
  <c r="C562" i="3"/>
  <c r="F562" i="4"/>
  <c r="C563" i="3"/>
  <c r="F563" i="4"/>
  <c r="C564" i="3"/>
  <c r="F564" i="4"/>
  <c r="C565" i="3"/>
  <c r="F565" i="4"/>
  <c r="C566" i="3"/>
  <c r="F566" i="4"/>
  <c r="C567" i="3"/>
  <c r="F567" i="4"/>
  <c r="C568" i="3"/>
  <c r="F568" i="4"/>
  <c r="C569" i="3"/>
  <c r="F569" i="4"/>
  <c r="C570" i="3"/>
  <c r="F570" i="4"/>
  <c r="C571" i="3"/>
  <c r="F571" i="4"/>
  <c r="C572" i="3"/>
  <c r="F572" i="4"/>
  <c r="C573" i="3"/>
  <c r="F573" i="4"/>
  <c r="C574" i="3"/>
  <c r="F574" i="4"/>
  <c r="C575" i="3"/>
  <c r="F575" i="4"/>
  <c r="C576" i="3"/>
  <c r="F576" i="4"/>
  <c r="C577" i="3"/>
  <c r="F577" i="4"/>
  <c r="C578" i="3"/>
  <c r="F578" i="4"/>
  <c r="C579" i="3"/>
  <c r="F579" i="4"/>
  <c r="C580" i="3"/>
  <c r="F580" i="4"/>
  <c r="C581" i="3"/>
  <c r="F581" i="4"/>
  <c r="C582" i="3"/>
  <c r="F582" i="4"/>
  <c r="C583" i="3"/>
  <c r="F583" i="4"/>
  <c r="C584" i="3"/>
  <c r="F584" i="4"/>
  <c r="C585" i="3"/>
  <c r="F585" i="4"/>
  <c r="C586" i="3"/>
  <c r="F586" i="4"/>
  <c r="C587" i="3"/>
  <c r="F587" i="4"/>
  <c r="C588" i="3"/>
  <c r="F588" i="4"/>
  <c r="C589" i="3"/>
  <c r="F589" i="4"/>
  <c r="C590" i="3"/>
  <c r="F590" i="4"/>
  <c r="C591" i="3"/>
  <c r="F591" i="4"/>
  <c r="C592" i="3"/>
  <c r="F592" i="4"/>
  <c r="C593" i="3"/>
  <c r="F593" i="4"/>
  <c r="C594" i="3"/>
  <c r="F594" i="4"/>
  <c r="C595" i="3"/>
  <c r="F595" i="4"/>
  <c r="C596" i="3"/>
  <c r="F596" i="4"/>
  <c r="C597" i="3"/>
  <c r="F597" i="4"/>
  <c r="C598" i="3"/>
  <c r="F598" i="4"/>
  <c r="C599" i="3"/>
  <c r="F599" i="4"/>
  <c r="C600" i="3"/>
  <c r="F600" i="4"/>
  <c r="C601" i="3"/>
  <c r="F601" i="4"/>
  <c r="C602" i="3"/>
  <c r="F602" i="4"/>
  <c r="C603" i="3"/>
  <c r="F603" i="4"/>
  <c r="C604" i="3"/>
  <c r="F604" i="4"/>
  <c r="C605" i="3"/>
  <c r="F605" i="4"/>
  <c r="C606" i="3"/>
  <c r="F606" i="4"/>
  <c r="C607" i="3"/>
  <c r="F607" i="4"/>
  <c r="C608" i="3"/>
  <c r="F608" i="4"/>
  <c r="C609" i="3"/>
  <c r="F609" i="4"/>
  <c r="C610" i="3"/>
  <c r="F610" i="4"/>
  <c r="C611" i="3"/>
  <c r="F611" i="4"/>
  <c r="C612" i="3"/>
  <c r="F612" i="4"/>
  <c r="C613" i="3"/>
  <c r="F613" i="4"/>
  <c r="C614" i="3"/>
  <c r="F614" i="4"/>
  <c r="C615" i="3"/>
  <c r="F615" i="4"/>
  <c r="C616" i="3"/>
  <c r="F616" i="4"/>
  <c r="C617" i="3"/>
  <c r="F617" i="4"/>
  <c r="C618" i="3"/>
  <c r="F618" i="4"/>
  <c r="C619" i="3"/>
  <c r="F619" i="4"/>
  <c r="C620" i="3"/>
  <c r="F620" i="4"/>
  <c r="C621" i="3"/>
  <c r="F621" i="4"/>
  <c r="C622" i="3"/>
  <c r="F622" i="4"/>
  <c r="C623" i="3"/>
  <c r="F623" i="4"/>
  <c r="C624" i="3"/>
  <c r="F624" i="4"/>
  <c r="C625" i="3"/>
  <c r="F625" i="4"/>
  <c r="C626" i="3"/>
  <c r="F626" i="4"/>
  <c r="C627" i="3"/>
  <c r="F627" i="4"/>
  <c r="C628" i="3"/>
  <c r="F628" i="4"/>
  <c r="C629" i="3"/>
  <c r="F629" i="4"/>
  <c r="C630" i="3"/>
  <c r="F630" i="4"/>
  <c r="C631" i="3"/>
  <c r="F631" i="4"/>
  <c r="C632" i="3"/>
  <c r="F632" i="4"/>
  <c r="C633" i="3"/>
  <c r="F633" i="4"/>
  <c r="C634" i="3"/>
  <c r="F634" i="4"/>
  <c r="C635" i="3"/>
  <c r="F635" i="4"/>
  <c r="C636" i="3"/>
  <c r="F636" i="4"/>
  <c r="C637" i="3"/>
  <c r="F637" i="4"/>
  <c r="C638" i="3"/>
  <c r="F638" i="4"/>
  <c r="C639" i="3"/>
  <c r="F639" i="4"/>
  <c r="C640" i="3"/>
  <c r="F640" i="4"/>
  <c r="C641" i="3"/>
  <c r="F641" i="4"/>
  <c r="C642" i="3"/>
  <c r="F642" i="4"/>
  <c r="C643" i="3"/>
  <c r="F643" i="4"/>
  <c r="C644" i="3"/>
  <c r="F644" i="4"/>
  <c r="C645" i="3"/>
  <c r="F645" i="4"/>
  <c r="C646" i="3"/>
  <c r="F646" i="4"/>
  <c r="C647" i="3"/>
  <c r="F647" i="4"/>
  <c r="C648" i="3"/>
  <c r="F648" i="4"/>
  <c r="C649" i="3"/>
  <c r="F649" i="4"/>
  <c r="C650" i="3"/>
  <c r="F650" i="4"/>
  <c r="C651" i="3"/>
  <c r="F651" i="4"/>
  <c r="C652" i="3"/>
  <c r="F652" i="4"/>
  <c r="C653" i="3"/>
  <c r="F653" i="4"/>
  <c r="C654" i="3"/>
  <c r="F654" i="4"/>
  <c r="C655" i="3"/>
  <c r="F655" i="4"/>
  <c r="C656" i="3"/>
  <c r="F656" i="4"/>
  <c r="C657" i="3"/>
  <c r="F657" i="4"/>
  <c r="C658" i="3"/>
  <c r="F658" i="4"/>
  <c r="C659" i="3"/>
  <c r="F659" i="4"/>
  <c r="C660" i="3"/>
  <c r="F660" i="4"/>
  <c r="C661" i="3"/>
  <c r="F661" i="4"/>
  <c r="C662" i="3"/>
  <c r="F662" i="4"/>
  <c r="C663" i="3"/>
  <c r="F663" i="4"/>
  <c r="C664" i="3"/>
  <c r="F664" i="4"/>
  <c r="C665" i="3"/>
  <c r="F665" i="4"/>
  <c r="C666" i="3"/>
  <c r="F666" i="4"/>
  <c r="C667" i="3"/>
  <c r="F667" i="4"/>
  <c r="C668" i="3"/>
  <c r="F668" i="4"/>
  <c r="C669" i="3"/>
  <c r="F669" i="4"/>
  <c r="C670" i="3"/>
  <c r="F670" i="4"/>
  <c r="C671" i="3"/>
  <c r="F671" i="4"/>
  <c r="C672" i="3"/>
  <c r="F672" i="4"/>
  <c r="C673" i="3"/>
  <c r="F673" i="4"/>
  <c r="C674" i="3"/>
  <c r="F674" i="4"/>
  <c r="C675" i="3"/>
  <c r="F675" i="4"/>
  <c r="C676" i="3"/>
  <c r="F676" i="4"/>
  <c r="C677" i="3"/>
  <c r="F677" i="4"/>
  <c r="C678" i="3"/>
  <c r="F678" i="4"/>
  <c r="C679" i="3"/>
  <c r="F679" i="4"/>
  <c r="C680" i="3"/>
  <c r="F680" i="4"/>
  <c r="C681" i="3"/>
  <c r="F681" i="4"/>
  <c r="C682" i="3"/>
  <c r="F682" i="4"/>
  <c r="C683" i="3"/>
  <c r="F683" i="4"/>
  <c r="C684" i="3"/>
  <c r="F684" i="4"/>
  <c r="C685" i="3"/>
  <c r="F685" i="4"/>
  <c r="C686" i="3"/>
  <c r="F686" i="4"/>
  <c r="C687" i="3"/>
  <c r="F687" i="4"/>
  <c r="C688" i="3"/>
  <c r="F688" i="4"/>
  <c r="C689" i="3"/>
  <c r="F689" i="4"/>
  <c r="C690" i="3"/>
  <c r="F690" i="4"/>
  <c r="C691" i="3"/>
  <c r="F691" i="4"/>
  <c r="C692" i="3"/>
  <c r="F692" i="4"/>
  <c r="C693" i="3"/>
  <c r="F693" i="4"/>
  <c r="C694" i="3"/>
  <c r="F694" i="4"/>
  <c r="C695" i="3"/>
  <c r="F695" i="4"/>
  <c r="C696" i="3"/>
  <c r="F696" i="4"/>
  <c r="C697" i="3"/>
  <c r="F697" i="4"/>
  <c r="C698" i="3"/>
  <c r="F698" i="4"/>
  <c r="C699" i="3"/>
  <c r="F699" i="4"/>
  <c r="C700" i="3"/>
  <c r="F700" i="4"/>
  <c r="C701" i="3"/>
  <c r="F701" i="4"/>
  <c r="C702" i="3"/>
  <c r="F702" i="4"/>
  <c r="C703" i="3"/>
  <c r="F703" i="4"/>
  <c r="C704" i="3"/>
  <c r="F704" i="4"/>
  <c r="C705" i="3"/>
  <c r="F705" i="4"/>
  <c r="C706" i="3"/>
  <c r="F706" i="4"/>
  <c r="C707" i="3"/>
  <c r="F707" i="4"/>
  <c r="C708" i="3"/>
  <c r="F708" i="4"/>
  <c r="C709" i="3"/>
  <c r="F709" i="4"/>
  <c r="C710" i="3"/>
  <c r="F710" i="4"/>
  <c r="C711" i="3"/>
  <c r="F711" i="4"/>
  <c r="C712" i="3"/>
  <c r="F712" i="4"/>
  <c r="C713" i="3"/>
  <c r="F713" i="4"/>
  <c r="C714" i="3"/>
  <c r="F714" i="4"/>
  <c r="C715" i="3"/>
  <c r="F715" i="4"/>
  <c r="C716" i="3"/>
  <c r="F716" i="4"/>
  <c r="C717" i="3"/>
  <c r="F717" i="4"/>
  <c r="C718" i="3"/>
  <c r="F718" i="4"/>
  <c r="C719" i="3"/>
  <c r="F719" i="4"/>
  <c r="C720" i="3"/>
  <c r="F720" i="4"/>
  <c r="C721" i="3"/>
  <c r="F721" i="4"/>
  <c r="C722" i="3"/>
  <c r="F722" i="4"/>
  <c r="C723" i="3"/>
  <c r="F723" i="4"/>
  <c r="C724" i="3"/>
  <c r="F724" i="4"/>
  <c r="C725" i="3"/>
  <c r="F725" i="4"/>
  <c r="C726" i="3"/>
  <c r="F726" i="4"/>
  <c r="C727" i="3"/>
  <c r="F727" i="4"/>
  <c r="C728" i="3"/>
  <c r="F728" i="4"/>
  <c r="C729" i="3"/>
  <c r="F729" i="4"/>
  <c r="C730" i="3"/>
  <c r="F730" i="4"/>
  <c r="C731" i="3"/>
  <c r="F731" i="4"/>
  <c r="C732" i="3"/>
  <c r="F732" i="4"/>
  <c r="C733" i="3"/>
  <c r="F733" i="4"/>
  <c r="C734" i="3"/>
  <c r="F734" i="4"/>
  <c r="C735" i="3"/>
  <c r="F735" i="4"/>
  <c r="C736" i="3"/>
  <c r="F736" i="4"/>
  <c r="C737" i="3"/>
  <c r="F737" i="4"/>
  <c r="C738" i="3"/>
  <c r="F738" i="4"/>
  <c r="C739" i="3"/>
  <c r="F739" i="4"/>
  <c r="C740" i="3"/>
  <c r="F740" i="4"/>
  <c r="C741" i="3"/>
  <c r="F741" i="4"/>
  <c r="C742" i="3"/>
  <c r="F742" i="4"/>
  <c r="C743" i="3"/>
  <c r="F743" i="4"/>
  <c r="C744" i="3"/>
  <c r="F744" i="4"/>
  <c r="C745" i="3"/>
  <c r="F745" i="4"/>
  <c r="C746" i="3"/>
  <c r="F746" i="4"/>
  <c r="C747" i="3"/>
  <c r="F747" i="4"/>
  <c r="C748" i="3"/>
  <c r="F748" i="4"/>
  <c r="C749" i="3"/>
  <c r="F749" i="4"/>
  <c r="C750" i="3"/>
  <c r="F750" i="4"/>
  <c r="C751" i="3"/>
  <c r="F751" i="4"/>
  <c r="C752" i="3"/>
  <c r="F752" i="4"/>
  <c r="C753" i="3"/>
  <c r="F753" i="4"/>
  <c r="C754" i="3"/>
  <c r="F754" i="4"/>
  <c r="C755" i="3"/>
  <c r="F755" i="4"/>
  <c r="C756" i="3"/>
  <c r="F756" i="4"/>
  <c r="C757" i="3"/>
  <c r="F757" i="4"/>
  <c r="C758" i="3"/>
  <c r="F758" i="4"/>
  <c r="C759" i="3"/>
  <c r="F759" i="4"/>
  <c r="C760" i="3"/>
  <c r="F760" i="4"/>
  <c r="C761" i="3"/>
  <c r="F761" i="4"/>
  <c r="C762" i="3"/>
  <c r="F762" i="4"/>
  <c r="C763" i="3"/>
  <c r="F763" i="4"/>
  <c r="C764" i="3"/>
  <c r="F764" i="4"/>
  <c r="C765" i="3"/>
  <c r="F765" i="4"/>
  <c r="C766" i="3"/>
  <c r="F766" i="4"/>
  <c r="C767" i="3"/>
  <c r="F767" i="4"/>
  <c r="C768" i="3"/>
  <c r="F768" i="4"/>
  <c r="C769" i="3"/>
  <c r="F769" i="4"/>
  <c r="C770" i="3"/>
  <c r="F770" i="4"/>
  <c r="C771" i="3"/>
  <c r="F771" i="4"/>
  <c r="C772" i="3"/>
  <c r="F772" i="4"/>
  <c r="C773" i="3"/>
  <c r="F773" i="4"/>
  <c r="C774" i="3"/>
  <c r="F774" i="4"/>
  <c r="C775" i="3"/>
  <c r="F775" i="4"/>
  <c r="C776" i="3"/>
  <c r="F776" i="4"/>
  <c r="C777" i="3"/>
  <c r="F777" i="4"/>
  <c r="C778" i="3"/>
  <c r="F778" i="4"/>
  <c r="C779" i="3"/>
  <c r="F779" i="4"/>
  <c r="C780" i="3"/>
  <c r="F780" i="4"/>
  <c r="C781" i="3"/>
  <c r="F781" i="4"/>
  <c r="C782" i="3"/>
  <c r="F782" i="4"/>
  <c r="C783" i="3"/>
  <c r="F783" i="4"/>
  <c r="C784" i="3"/>
  <c r="F784" i="4"/>
  <c r="C785" i="3"/>
  <c r="F785" i="4"/>
  <c r="C786" i="3"/>
  <c r="F786" i="4"/>
  <c r="C787" i="3"/>
  <c r="F787" i="4"/>
  <c r="C788" i="3"/>
  <c r="F788" i="4"/>
  <c r="C789" i="3"/>
  <c r="F789" i="4"/>
  <c r="C790" i="3"/>
  <c r="F790" i="4"/>
  <c r="C791" i="3"/>
  <c r="F791" i="4"/>
  <c r="C792" i="3"/>
  <c r="F792" i="4"/>
  <c r="C793" i="3"/>
  <c r="F793" i="4"/>
  <c r="C794" i="3"/>
  <c r="F794" i="4"/>
  <c r="C795" i="3"/>
  <c r="F795" i="4"/>
  <c r="C796" i="3"/>
  <c r="F796" i="4"/>
  <c r="C797" i="3"/>
  <c r="F797" i="4"/>
  <c r="C798" i="3"/>
  <c r="F798" i="4"/>
  <c r="C799" i="3"/>
  <c r="F799" i="4"/>
  <c r="C800" i="3"/>
  <c r="F800" i="4"/>
  <c r="C801" i="3"/>
  <c r="F801" i="4"/>
  <c r="C802" i="3"/>
  <c r="F802" i="4"/>
  <c r="C803" i="3"/>
  <c r="F803" i="4"/>
  <c r="C804" i="3"/>
  <c r="F804" i="4"/>
  <c r="C805" i="3"/>
  <c r="F805" i="4"/>
  <c r="C806" i="3"/>
  <c r="F806" i="4"/>
  <c r="C807" i="3"/>
  <c r="F807" i="4"/>
  <c r="C808" i="3"/>
  <c r="F808" i="4"/>
  <c r="C809" i="3"/>
  <c r="F809" i="4"/>
  <c r="C810" i="3"/>
  <c r="F810" i="4"/>
  <c r="C811" i="3"/>
  <c r="F811" i="4"/>
  <c r="C812" i="3"/>
  <c r="F812" i="4"/>
  <c r="C813" i="3"/>
  <c r="F813" i="4"/>
  <c r="C814" i="3"/>
  <c r="F814" i="4"/>
  <c r="C815" i="3"/>
  <c r="F815" i="4"/>
  <c r="C816" i="3"/>
  <c r="F816" i="4"/>
  <c r="C817" i="3"/>
  <c r="F817" i="4"/>
  <c r="C818" i="3"/>
  <c r="F818" i="4"/>
  <c r="C819" i="3"/>
  <c r="F819" i="4"/>
  <c r="C820" i="3"/>
  <c r="F820" i="4"/>
  <c r="C821" i="3"/>
  <c r="F821" i="4"/>
  <c r="C822" i="3"/>
  <c r="F822" i="4"/>
  <c r="C823" i="3"/>
  <c r="F823" i="4"/>
  <c r="C824" i="3"/>
  <c r="F824" i="4"/>
  <c r="C825" i="3"/>
  <c r="F825" i="4"/>
  <c r="C826" i="3"/>
  <c r="F826" i="4"/>
  <c r="C827" i="3"/>
  <c r="F827" i="4"/>
  <c r="C828" i="3"/>
  <c r="F828" i="4"/>
  <c r="C829" i="3"/>
  <c r="F829" i="4"/>
  <c r="C830" i="3"/>
  <c r="F830" i="4"/>
  <c r="C831" i="3"/>
  <c r="F831" i="4"/>
  <c r="C832" i="3"/>
  <c r="F832" i="4"/>
  <c r="C833" i="3"/>
  <c r="F833" i="4"/>
  <c r="C834" i="3"/>
  <c r="F834" i="4"/>
  <c r="C835" i="3"/>
  <c r="F835" i="4"/>
  <c r="C836" i="3"/>
  <c r="F836" i="4"/>
  <c r="C837" i="3"/>
  <c r="F837" i="4"/>
  <c r="C838" i="3"/>
  <c r="F838" i="4"/>
  <c r="C839" i="3"/>
  <c r="F839" i="4"/>
  <c r="C840" i="3"/>
  <c r="F840" i="4"/>
  <c r="C841" i="3"/>
  <c r="F841" i="4"/>
  <c r="C842" i="3"/>
  <c r="F842" i="4"/>
  <c r="C843" i="3"/>
  <c r="F843" i="4"/>
  <c r="C844" i="3"/>
  <c r="F844" i="4"/>
  <c r="C845" i="3"/>
  <c r="F845" i="4"/>
  <c r="C846" i="3"/>
  <c r="F846" i="4"/>
  <c r="C847" i="3"/>
  <c r="F847" i="4"/>
  <c r="C848" i="3"/>
  <c r="F848" i="4"/>
  <c r="C849" i="3"/>
  <c r="F849" i="4"/>
  <c r="C850" i="3"/>
  <c r="F850" i="4"/>
  <c r="C851" i="3"/>
  <c r="F851" i="4"/>
  <c r="C852" i="3"/>
  <c r="F852" i="4"/>
  <c r="C853" i="3"/>
  <c r="F853" i="4"/>
  <c r="C854" i="3"/>
  <c r="F854" i="4"/>
  <c r="C855" i="3"/>
  <c r="F855" i="4"/>
  <c r="C856" i="3"/>
  <c r="F856" i="4"/>
  <c r="C857" i="3"/>
  <c r="F857" i="4"/>
  <c r="C858" i="3"/>
  <c r="F858" i="4"/>
  <c r="C859" i="3"/>
  <c r="F859" i="4"/>
  <c r="C860" i="3"/>
  <c r="F860" i="4"/>
  <c r="C861" i="3"/>
  <c r="F861" i="4"/>
  <c r="C862" i="3"/>
  <c r="F862" i="4"/>
  <c r="C863" i="3"/>
  <c r="F863" i="4"/>
  <c r="C864" i="3"/>
  <c r="F864" i="4"/>
  <c r="C865" i="3"/>
  <c r="F865" i="4"/>
  <c r="C866" i="3"/>
  <c r="F866" i="4"/>
  <c r="C867" i="3"/>
  <c r="F867" i="4"/>
  <c r="C868" i="3"/>
  <c r="F868" i="4"/>
  <c r="C869" i="3"/>
  <c r="F869" i="4"/>
  <c r="C870" i="3"/>
  <c r="F870" i="4"/>
  <c r="C871" i="3"/>
  <c r="F871" i="4"/>
  <c r="C872" i="3"/>
  <c r="F872" i="4"/>
  <c r="C873" i="3"/>
  <c r="F873" i="4"/>
  <c r="C874" i="3"/>
  <c r="F874" i="4"/>
  <c r="C875" i="3"/>
  <c r="F875" i="4"/>
  <c r="C876" i="3"/>
  <c r="F876" i="4"/>
  <c r="C877" i="3"/>
  <c r="F877" i="4"/>
  <c r="C878" i="3"/>
  <c r="F878" i="4"/>
  <c r="C879" i="3"/>
  <c r="F879" i="4"/>
  <c r="C880" i="3"/>
  <c r="F880" i="4"/>
  <c r="C881" i="3"/>
  <c r="F881" i="4"/>
  <c r="C882" i="3"/>
  <c r="F882" i="4"/>
  <c r="C883" i="3"/>
  <c r="F883" i="4"/>
  <c r="C884" i="3"/>
  <c r="F884" i="4"/>
  <c r="C885" i="3"/>
  <c r="F885" i="4"/>
  <c r="C886" i="3"/>
  <c r="F886" i="4"/>
  <c r="C887" i="3"/>
  <c r="F887" i="4"/>
  <c r="C888" i="3"/>
  <c r="F888" i="4"/>
  <c r="C889" i="3"/>
  <c r="F889" i="4"/>
  <c r="C890" i="3"/>
  <c r="F890" i="4"/>
  <c r="C891" i="3"/>
  <c r="F891" i="4"/>
  <c r="C892" i="3"/>
  <c r="F892" i="4"/>
  <c r="C893" i="3"/>
  <c r="F893" i="4"/>
  <c r="C894" i="3"/>
  <c r="F894" i="4"/>
  <c r="C895" i="3"/>
  <c r="F895" i="4"/>
  <c r="C896" i="3"/>
  <c r="F896" i="4"/>
  <c r="C897" i="3"/>
  <c r="F897" i="4"/>
  <c r="C898" i="3"/>
  <c r="F898" i="4"/>
  <c r="C899" i="3"/>
  <c r="F899" i="4"/>
  <c r="C900" i="3"/>
  <c r="F900" i="4"/>
  <c r="C901" i="3"/>
  <c r="F901" i="4"/>
  <c r="C902" i="3"/>
  <c r="F902" i="4"/>
  <c r="C903" i="3"/>
  <c r="F903" i="4"/>
  <c r="C904" i="3"/>
  <c r="F904" i="4"/>
  <c r="C905" i="3"/>
  <c r="F905" i="4"/>
  <c r="C906" i="3"/>
  <c r="F906" i="4"/>
  <c r="C907" i="3"/>
  <c r="F907" i="4"/>
  <c r="C908" i="3"/>
  <c r="F908" i="4"/>
  <c r="C909" i="3"/>
  <c r="F909" i="4"/>
  <c r="C910" i="3"/>
  <c r="F910" i="4"/>
  <c r="C911" i="3"/>
  <c r="F911" i="4"/>
  <c r="C912" i="3"/>
  <c r="F912" i="4"/>
  <c r="C913" i="3"/>
  <c r="F913" i="4"/>
  <c r="C914" i="3"/>
  <c r="F914" i="4"/>
  <c r="C915" i="3"/>
  <c r="F915" i="4"/>
  <c r="C916" i="3"/>
  <c r="F916" i="4"/>
  <c r="C917" i="3"/>
  <c r="F917" i="4"/>
  <c r="C918" i="3"/>
  <c r="F918" i="4"/>
  <c r="C919" i="3"/>
  <c r="F919" i="4"/>
  <c r="C920" i="3"/>
  <c r="F920" i="4"/>
  <c r="C921" i="3"/>
  <c r="F921" i="4"/>
  <c r="C922" i="3"/>
  <c r="F922" i="4"/>
  <c r="C923" i="3"/>
  <c r="F923" i="4"/>
  <c r="C924" i="3"/>
  <c r="F924" i="4"/>
  <c r="C925" i="3"/>
  <c r="F925" i="4"/>
  <c r="C926" i="3"/>
  <c r="F926" i="4"/>
  <c r="C927" i="3"/>
  <c r="F927" i="4"/>
  <c r="C928" i="3"/>
  <c r="F928" i="4"/>
  <c r="C929" i="3"/>
  <c r="F929" i="4"/>
  <c r="C930" i="3"/>
  <c r="F930" i="4"/>
  <c r="C931" i="3"/>
  <c r="F931" i="4"/>
  <c r="C932" i="3"/>
  <c r="F932" i="4"/>
  <c r="C933" i="3"/>
  <c r="F933" i="4"/>
  <c r="C934" i="3"/>
  <c r="F934" i="4"/>
  <c r="C935" i="3"/>
  <c r="F935" i="4"/>
  <c r="C936" i="3"/>
  <c r="F936" i="4"/>
  <c r="C937" i="3"/>
  <c r="F937" i="4"/>
  <c r="C938" i="3"/>
  <c r="F938" i="4"/>
  <c r="C939" i="3"/>
  <c r="F939" i="4"/>
  <c r="C940" i="3"/>
  <c r="F940" i="4"/>
  <c r="C941" i="3"/>
  <c r="F941" i="4"/>
  <c r="C942" i="3"/>
  <c r="F942" i="4"/>
  <c r="C943" i="3"/>
  <c r="F943" i="4"/>
  <c r="C944" i="3"/>
  <c r="F944" i="4"/>
  <c r="C945" i="3"/>
  <c r="F945" i="4"/>
  <c r="C946" i="3"/>
  <c r="F946" i="4"/>
  <c r="C947" i="3"/>
  <c r="F947" i="4"/>
  <c r="C948" i="3"/>
  <c r="F948" i="4"/>
  <c r="C949" i="3"/>
  <c r="F949" i="4"/>
  <c r="C950" i="3"/>
  <c r="F950" i="4"/>
  <c r="C951" i="3"/>
  <c r="F951" i="4"/>
  <c r="C952" i="3"/>
  <c r="F952" i="4"/>
  <c r="C953" i="3"/>
  <c r="F953" i="4"/>
  <c r="C954" i="3"/>
  <c r="F954" i="4"/>
  <c r="C955" i="3"/>
  <c r="F955" i="4"/>
  <c r="C956" i="3"/>
  <c r="F956" i="4"/>
  <c r="C957" i="3"/>
  <c r="F957" i="4"/>
  <c r="C958" i="3"/>
  <c r="F958" i="4"/>
  <c r="C959" i="3"/>
  <c r="F959" i="4"/>
  <c r="C960" i="3"/>
  <c r="F960" i="4"/>
  <c r="C961" i="3"/>
  <c r="F961" i="4"/>
  <c r="C962" i="3"/>
  <c r="F962" i="4"/>
  <c r="C963" i="3"/>
  <c r="F963" i="4"/>
  <c r="C964" i="3"/>
  <c r="F964" i="4"/>
  <c r="C965" i="3"/>
  <c r="F965" i="4"/>
  <c r="C966" i="3"/>
  <c r="F966" i="4"/>
  <c r="C967" i="3"/>
  <c r="F967" i="4"/>
  <c r="C968" i="3"/>
  <c r="F968" i="4"/>
  <c r="C969" i="3"/>
  <c r="F969" i="4"/>
  <c r="C970" i="3"/>
  <c r="F970" i="4"/>
  <c r="C971" i="3"/>
  <c r="F971" i="4"/>
  <c r="C972" i="3"/>
  <c r="F972" i="4"/>
  <c r="C973" i="3"/>
  <c r="F973" i="4"/>
  <c r="C974" i="3"/>
  <c r="F974" i="4"/>
  <c r="C975" i="3"/>
  <c r="F975" i="4"/>
  <c r="C976" i="3"/>
  <c r="F976" i="4"/>
  <c r="C977" i="3"/>
  <c r="F977" i="4"/>
  <c r="C978" i="3"/>
  <c r="F978" i="4"/>
  <c r="C979" i="3"/>
  <c r="F979" i="4"/>
  <c r="C980" i="3"/>
  <c r="F980" i="4"/>
  <c r="C981" i="3"/>
  <c r="F981" i="4"/>
  <c r="C982" i="3"/>
  <c r="F982" i="4"/>
  <c r="C983" i="3"/>
  <c r="F983" i="4"/>
  <c r="C984" i="3"/>
  <c r="F984" i="4"/>
  <c r="C985" i="3"/>
  <c r="F985" i="4"/>
  <c r="C986" i="3"/>
  <c r="F986" i="4"/>
  <c r="C987" i="3"/>
  <c r="F987" i="4"/>
  <c r="C988" i="3"/>
  <c r="F988" i="4"/>
  <c r="C989" i="3"/>
  <c r="F989" i="4"/>
  <c r="C990" i="3"/>
  <c r="F990" i="4"/>
  <c r="C991" i="3"/>
  <c r="F991" i="4"/>
  <c r="C992" i="3"/>
  <c r="F992" i="4"/>
  <c r="C993" i="3"/>
  <c r="F993" i="4"/>
  <c r="C994" i="3"/>
  <c r="F994" i="4"/>
  <c r="C995" i="3"/>
  <c r="F995" i="4"/>
  <c r="C996" i="3"/>
  <c r="F996" i="4"/>
  <c r="C997" i="3"/>
  <c r="F997" i="4"/>
  <c r="C998" i="3"/>
  <c r="F998" i="4"/>
  <c r="C999" i="3"/>
  <c r="F999" i="4"/>
  <c r="C1000" i="3"/>
  <c r="F1000" i="4"/>
  <c r="C1001" i="3"/>
  <c r="F1001" i="4"/>
  <c r="C1002" i="3"/>
  <c r="F1002" i="4"/>
  <c r="C1003" i="3"/>
  <c r="F1003" i="4"/>
  <c r="C1004" i="3"/>
  <c r="F1004" i="4"/>
  <c r="C1005" i="3"/>
  <c r="F1005" i="4"/>
  <c r="C1006" i="3"/>
  <c r="F1006" i="4"/>
  <c r="C1007" i="3"/>
  <c r="F1007" i="4"/>
  <c r="C1008" i="3"/>
  <c r="F1008" i="4"/>
  <c r="C1009" i="3"/>
  <c r="F1009" i="4"/>
  <c r="C1010" i="3"/>
  <c r="F1010" i="4"/>
  <c r="C1011" i="3"/>
  <c r="F1011" i="4"/>
  <c r="C1012" i="3"/>
  <c r="F1012" i="4"/>
  <c r="C1013" i="3"/>
  <c r="F1013" i="4"/>
  <c r="C1014" i="3"/>
  <c r="F1014" i="4"/>
  <c r="C1015" i="3"/>
  <c r="F1015" i="4"/>
  <c r="C1016" i="3"/>
  <c r="F1016" i="4"/>
  <c r="C1017" i="3"/>
  <c r="F1017" i="4"/>
  <c r="C1018" i="3"/>
  <c r="F1018" i="4"/>
  <c r="C1019" i="3"/>
  <c r="F1019" i="4"/>
  <c r="C1020" i="3"/>
  <c r="F1020" i="4"/>
  <c r="C1021" i="3"/>
  <c r="F1021" i="4"/>
  <c r="C1022" i="3"/>
  <c r="F1022" i="4"/>
  <c r="C1023" i="3"/>
  <c r="F1023" i="4"/>
  <c r="C1024" i="3"/>
  <c r="F1024" i="4"/>
  <c r="C1025" i="3"/>
  <c r="F1025" i="4"/>
  <c r="C1026" i="3"/>
  <c r="F1026" i="4"/>
  <c r="C1027" i="3"/>
  <c r="F1027" i="4"/>
  <c r="C1028" i="3"/>
  <c r="F1028" i="4"/>
  <c r="C1029" i="3"/>
  <c r="F1029" i="4"/>
  <c r="C1030" i="3"/>
  <c r="F1030" i="4"/>
  <c r="C1031" i="3"/>
  <c r="F1031" i="4"/>
  <c r="C1032" i="3"/>
  <c r="F1032" i="4"/>
  <c r="C1033" i="3"/>
  <c r="F1033" i="4"/>
  <c r="C1034" i="3"/>
  <c r="F1034" i="4"/>
  <c r="C1035" i="3"/>
  <c r="F1035" i="4"/>
  <c r="C1036" i="3"/>
  <c r="F1036" i="4"/>
  <c r="C1037" i="3"/>
  <c r="F1037" i="4"/>
  <c r="C1038" i="3"/>
  <c r="F1038" i="4"/>
  <c r="C1039" i="3"/>
  <c r="F1039" i="4"/>
  <c r="C1040" i="3"/>
  <c r="C1041" i="3"/>
  <c r="F1041" i="4"/>
  <c r="C1042" i="3"/>
  <c r="F1042" i="4"/>
  <c r="C1043" i="3"/>
  <c r="F1043" i="4"/>
  <c r="C1044" i="3"/>
  <c r="F1044" i="4"/>
  <c r="C1045" i="3"/>
  <c r="F1045" i="4"/>
  <c r="C1046" i="3"/>
  <c r="F1046" i="4"/>
  <c r="C1047" i="3"/>
  <c r="F1047" i="4"/>
  <c r="C1048" i="3"/>
  <c r="F1048" i="4"/>
  <c r="C1049" i="3"/>
  <c r="F1049" i="4"/>
  <c r="C1050" i="3"/>
  <c r="F1050" i="4"/>
  <c r="C1051" i="3"/>
  <c r="F1051" i="4"/>
  <c r="C1052" i="3"/>
  <c r="F1052" i="4"/>
  <c r="C1053" i="3"/>
  <c r="F1053" i="4"/>
  <c r="C1054" i="3"/>
  <c r="F1054" i="4"/>
  <c r="C1055" i="3"/>
  <c r="F1055" i="4"/>
  <c r="C1056" i="3"/>
  <c r="C1057" i="3"/>
  <c r="F1057" i="4"/>
  <c r="C1058" i="3"/>
  <c r="F1058" i="4"/>
  <c r="C1059" i="3"/>
  <c r="F1059" i="4"/>
  <c r="C1060" i="3"/>
  <c r="F1060" i="4"/>
  <c r="C1061" i="3"/>
  <c r="F1061" i="4"/>
  <c r="C1062" i="3"/>
  <c r="F1062" i="4"/>
  <c r="C1063" i="3"/>
  <c r="F1063" i="4"/>
  <c r="C1064" i="3"/>
  <c r="F1064" i="4"/>
  <c r="C1065" i="3"/>
  <c r="F1065" i="4"/>
  <c r="C1066" i="3"/>
  <c r="F1066" i="4"/>
  <c r="C1067" i="3"/>
  <c r="F1067" i="4"/>
  <c r="C1068" i="3"/>
  <c r="F1068" i="4"/>
  <c r="C1069" i="3"/>
  <c r="F1069" i="4"/>
  <c r="C1070" i="3"/>
  <c r="F1070" i="4"/>
  <c r="C1071" i="3"/>
  <c r="F1071" i="4"/>
  <c r="C1072" i="3"/>
  <c r="C1073" i="3"/>
  <c r="F1073" i="4"/>
  <c r="C1074" i="3"/>
  <c r="F1074" i="4"/>
  <c r="C1075" i="3"/>
  <c r="F1075" i="4"/>
  <c r="C1076" i="3"/>
  <c r="F1076" i="4"/>
  <c r="C1077" i="3"/>
  <c r="F1077" i="4"/>
  <c r="C1078" i="3"/>
  <c r="F1078" i="4"/>
  <c r="C1079" i="3"/>
  <c r="F1079" i="4"/>
  <c r="C1080" i="3"/>
  <c r="F1080" i="4"/>
  <c r="C1081" i="3"/>
  <c r="F1081" i="4"/>
  <c r="C1082" i="3"/>
  <c r="F1082" i="4"/>
  <c r="C1083" i="3"/>
  <c r="F1083" i="4"/>
  <c r="C1084" i="3"/>
  <c r="F1084" i="4"/>
  <c r="C1085" i="3"/>
  <c r="F1085" i="4"/>
  <c r="C1086" i="3"/>
  <c r="F1086" i="4"/>
  <c r="C1087" i="3"/>
  <c r="F1087" i="4"/>
  <c r="C1088" i="3"/>
  <c r="C1089" i="3"/>
  <c r="F1089" i="4"/>
  <c r="C1090" i="3"/>
  <c r="F1090" i="4"/>
  <c r="C1091" i="3"/>
  <c r="F1091" i="4"/>
  <c r="C1092" i="3"/>
  <c r="F1092" i="4"/>
  <c r="C1093" i="3"/>
  <c r="F1093" i="4"/>
  <c r="C1094" i="3"/>
  <c r="F1094" i="4"/>
  <c r="C1095" i="3"/>
  <c r="F1095" i="4"/>
  <c r="C1096" i="3"/>
  <c r="F1096" i="4"/>
  <c r="C1097" i="3"/>
  <c r="F1097" i="4"/>
  <c r="C1098" i="3"/>
  <c r="F1098" i="4"/>
  <c r="C1099" i="3"/>
  <c r="F1099" i="4"/>
  <c r="C1100" i="3"/>
  <c r="F1100" i="4"/>
  <c r="C1101" i="3"/>
  <c r="F1101" i="4"/>
  <c r="C1102" i="3"/>
  <c r="F1102" i="4"/>
  <c r="C1103" i="3"/>
  <c r="F1103" i="4"/>
  <c r="C1104" i="3"/>
  <c r="C1105" i="3"/>
  <c r="F1105" i="4"/>
  <c r="C1106" i="3"/>
  <c r="F1106" i="4"/>
  <c r="C1107" i="3"/>
  <c r="F1107" i="4"/>
  <c r="C1108" i="3"/>
  <c r="F1108" i="4"/>
  <c r="C1109" i="3"/>
  <c r="F1109" i="4"/>
  <c r="C1110" i="3"/>
  <c r="F1110" i="4"/>
  <c r="C1111" i="3"/>
  <c r="F1111" i="4"/>
  <c r="C1112" i="3"/>
  <c r="F1112" i="4"/>
  <c r="C1113" i="3"/>
  <c r="F1113" i="4"/>
  <c r="C1114" i="3"/>
  <c r="F1114" i="4"/>
  <c r="C1115" i="3"/>
  <c r="F1115" i="4"/>
  <c r="C1116" i="3"/>
  <c r="F1116" i="4"/>
  <c r="C1117" i="3"/>
  <c r="F1117" i="4"/>
  <c r="C1118" i="3"/>
  <c r="F1118" i="4"/>
  <c r="C1119" i="3"/>
  <c r="F1119" i="4"/>
  <c r="C1120" i="3"/>
  <c r="C1121" i="3"/>
  <c r="F1121" i="4"/>
  <c r="C1122" i="3"/>
  <c r="F1122" i="4"/>
  <c r="C1123" i="3"/>
  <c r="F1123" i="4"/>
  <c r="C1124" i="3"/>
  <c r="F1124" i="4"/>
  <c r="C1125" i="3"/>
  <c r="F1125" i="4"/>
  <c r="C1126" i="3"/>
  <c r="F1126" i="4"/>
  <c r="C1127" i="3"/>
  <c r="F1127" i="4"/>
  <c r="C1128" i="3"/>
  <c r="F1128" i="4"/>
  <c r="C1129" i="3"/>
  <c r="F1129" i="4"/>
  <c r="C1130" i="3"/>
  <c r="F1130" i="4"/>
  <c r="C1131" i="3"/>
  <c r="F1131" i="4"/>
  <c r="C1132" i="3"/>
  <c r="F1132" i="4"/>
  <c r="C1133" i="3"/>
  <c r="F1133" i="4"/>
  <c r="C1134" i="3"/>
  <c r="F1134" i="4"/>
  <c r="C1135" i="3"/>
  <c r="F1135" i="4"/>
  <c r="C1136" i="3"/>
  <c r="C1137" i="3"/>
  <c r="F1137" i="4"/>
  <c r="C1138" i="3"/>
  <c r="F1138" i="4"/>
  <c r="C1139" i="3"/>
  <c r="F1139" i="4"/>
  <c r="C1140" i="3"/>
  <c r="F1140" i="4"/>
  <c r="C1141" i="3"/>
  <c r="F1141" i="4"/>
  <c r="C1142" i="3"/>
  <c r="F1142" i="4"/>
  <c r="C1143" i="3"/>
  <c r="F1143" i="4"/>
  <c r="C1144" i="3"/>
  <c r="F1144" i="4"/>
  <c r="C1145" i="3"/>
  <c r="F1145" i="4"/>
  <c r="C1146" i="3"/>
  <c r="F1146" i="4"/>
  <c r="C1147" i="3"/>
  <c r="F1147" i="4"/>
  <c r="C1148" i="3"/>
  <c r="F1148" i="4"/>
  <c r="C1149" i="3"/>
  <c r="F1149" i="4"/>
  <c r="C1150" i="3"/>
  <c r="F1150" i="4"/>
  <c r="C1151" i="3"/>
  <c r="F1151" i="4"/>
  <c r="C1152" i="3"/>
  <c r="C1153" i="3"/>
  <c r="F1153" i="4"/>
  <c r="C1154" i="3"/>
  <c r="F1154" i="4"/>
  <c r="C1155" i="3"/>
  <c r="F1155" i="4"/>
  <c r="C1156" i="3"/>
  <c r="F1156" i="4"/>
  <c r="C1157" i="3"/>
  <c r="F1157" i="4"/>
  <c r="C1158" i="3"/>
  <c r="F1158" i="4"/>
  <c r="C1159" i="3"/>
  <c r="F1159" i="4"/>
  <c r="C1160" i="3"/>
  <c r="F1160" i="4"/>
  <c r="C1161" i="3"/>
  <c r="F1161" i="4"/>
  <c r="C1162" i="3"/>
  <c r="F1162" i="4"/>
  <c r="C1163" i="3"/>
  <c r="F1163" i="4"/>
  <c r="C1164" i="3"/>
  <c r="F1164" i="4"/>
  <c r="C1165" i="3"/>
  <c r="F1165" i="4"/>
  <c r="C1166" i="3"/>
  <c r="F1166" i="4"/>
  <c r="C1167" i="3"/>
  <c r="F1167" i="4"/>
  <c r="C1168" i="3"/>
  <c r="C1169" i="3"/>
  <c r="F1169" i="4"/>
  <c r="C1170" i="3"/>
  <c r="F1170" i="4"/>
  <c r="C1171" i="3"/>
  <c r="F1171" i="4"/>
  <c r="C1172" i="3"/>
  <c r="F1172" i="4"/>
  <c r="C1173" i="3"/>
  <c r="F1173" i="4"/>
  <c r="C1174" i="3"/>
  <c r="F1174" i="4"/>
  <c r="C1175" i="3"/>
  <c r="F1175" i="4"/>
  <c r="C1176" i="3"/>
  <c r="F1176" i="4"/>
  <c r="C1177" i="3"/>
  <c r="F1177" i="4"/>
  <c r="C1178" i="3"/>
  <c r="F1178" i="4"/>
  <c r="C1179" i="3"/>
  <c r="F1179" i="4"/>
  <c r="C1180" i="3"/>
  <c r="F1180" i="4"/>
  <c r="C1181" i="3"/>
  <c r="F1181" i="4"/>
  <c r="C1182" i="3"/>
  <c r="F1182" i="4"/>
  <c r="C1183" i="3"/>
  <c r="F1183" i="4"/>
  <c r="C1184" i="3"/>
  <c r="C1185" i="3"/>
  <c r="F1185" i="4"/>
  <c r="G1185" i="4" s="1"/>
  <c r="C1186" i="3"/>
  <c r="F1186" i="4"/>
  <c r="C1187" i="3"/>
  <c r="F1187" i="4"/>
  <c r="C1188" i="3"/>
  <c r="F1188" i="4"/>
  <c r="C1189" i="3"/>
  <c r="F1189" i="4"/>
  <c r="C1190" i="3"/>
  <c r="F1190" i="4"/>
  <c r="C1191" i="3"/>
  <c r="F1191" i="4"/>
  <c r="C1192" i="3"/>
  <c r="F1192" i="4"/>
  <c r="C1193" i="3"/>
  <c r="F1193" i="4"/>
  <c r="C1194" i="3"/>
  <c r="F1194" i="4"/>
  <c r="C1195" i="3"/>
  <c r="F1195" i="4"/>
  <c r="C1196" i="3"/>
  <c r="F1196" i="4"/>
  <c r="C1197" i="3"/>
  <c r="F1197" i="4"/>
  <c r="C1198" i="3"/>
  <c r="F1198" i="4"/>
  <c r="C1199" i="3"/>
  <c r="F1199" i="4"/>
  <c r="C1200" i="3"/>
  <c r="C1201" i="3"/>
  <c r="F1201" i="4"/>
  <c r="C1202" i="3"/>
  <c r="F1202" i="4"/>
  <c r="C1203" i="3"/>
  <c r="F1203" i="4"/>
  <c r="C1204" i="3"/>
  <c r="F1204" i="4"/>
  <c r="C1205" i="3"/>
  <c r="F1205" i="4"/>
  <c r="C1206" i="3"/>
  <c r="F1206" i="4"/>
  <c r="C1207" i="3"/>
  <c r="F1207" i="4"/>
  <c r="C1208" i="3"/>
  <c r="F1208" i="4"/>
  <c r="C1209" i="3"/>
  <c r="F1209" i="4"/>
  <c r="C1210" i="3"/>
  <c r="F1210" i="4"/>
  <c r="C1211" i="3"/>
  <c r="F1211" i="4"/>
  <c r="C1212" i="3"/>
  <c r="F1212" i="4"/>
  <c r="C1213" i="3"/>
  <c r="F1213" i="4"/>
  <c r="C1214" i="3"/>
  <c r="F1214" i="4"/>
  <c r="C1215" i="3"/>
  <c r="F1215" i="4"/>
  <c r="C1216" i="3"/>
  <c r="C1217" i="3"/>
  <c r="F1217" i="4"/>
  <c r="C1218" i="3"/>
  <c r="F1218" i="4"/>
  <c r="C1219" i="3"/>
  <c r="F1219" i="4"/>
  <c r="C1220" i="3"/>
  <c r="F1220" i="4"/>
  <c r="C1221" i="3"/>
  <c r="F1221" i="4"/>
  <c r="C1222" i="3"/>
  <c r="F1222" i="4"/>
  <c r="C1223" i="3"/>
  <c r="F1223" i="4"/>
  <c r="C1224" i="3"/>
  <c r="F1224" i="4"/>
  <c r="C1225" i="3"/>
  <c r="F1225" i="4"/>
  <c r="C1226" i="3"/>
  <c r="F1226" i="4"/>
  <c r="C1227" i="3"/>
  <c r="F1227" i="4"/>
  <c r="C1228" i="3"/>
  <c r="F1228" i="4"/>
  <c r="C1229" i="3"/>
  <c r="F1229" i="4"/>
  <c r="C1230" i="3"/>
  <c r="F1230" i="4"/>
  <c r="C1231" i="3"/>
  <c r="F1231" i="4"/>
  <c r="C1232" i="3"/>
  <c r="C1233" i="3"/>
  <c r="F1233" i="4"/>
  <c r="C1234" i="3"/>
  <c r="F1234" i="4"/>
  <c r="C1235" i="3"/>
  <c r="F1235" i="4"/>
  <c r="C1236" i="3"/>
  <c r="F1236" i="4"/>
  <c r="C1237" i="3"/>
  <c r="F1237" i="4"/>
  <c r="C1238" i="3"/>
  <c r="F1238" i="4"/>
  <c r="C1239" i="3"/>
  <c r="F1239" i="4"/>
  <c r="C1240" i="3"/>
  <c r="F1240" i="4"/>
  <c r="C1241" i="3"/>
  <c r="F1241" i="4"/>
  <c r="C1242" i="3"/>
  <c r="F1242" i="4"/>
  <c r="C1243" i="3"/>
  <c r="F1243" i="4"/>
  <c r="C1244" i="3"/>
  <c r="F1244" i="4"/>
  <c r="C1245" i="3"/>
  <c r="F1245" i="4"/>
  <c r="C1246" i="3"/>
  <c r="F1246" i="4"/>
  <c r="C1247" i="3"/>
  <c r="F1247" i="4"/>
  <c r="C1248" i="3"/>
  <c r="C1249" i="3"/>
  <c r="F1249" i="4"/>
  <c r="C1250" i="3"/>
  <c r="F1250" i="4"/>
  <c r="C1251" i="3"/>
  <c r="F1251" i="4"/>
  <c r="C1252" i="3"/>
  <c r="F1252" i="4"/>
  <c r="C1253" i="3"/>
  <c r="F1253" i="4"/>
  <c r="C1254" i="3"/>
  <c r="F1254" i="4"/>
  <c r="C1255" i="3"/>
  <c r="F1255" i="4"/>
  <c r="C1256" i="3"/>
  <c r="F1256" i="4"/>
  <c r="C1257" i="3"/>
  <c r="F1257" i="4"/>
  <c r="C1258" i="3"/>
  <c r="F1258" i="4"/>
  <c r="C1259" i="3"/>
  <c r="F1259" i="4"/>
  <c r="C1260" i="3"/>
  <c r="F1260" i="4"/>
  <c r="C1261" i="3"/>
  <c r="F1261" i="4"/>
  <c r="C1262" i="3"/>
  <c r="F1262" i="4"/>
  <c r="C1263" i="3"/>
  <c r="F1263" i="4"/>
  <c r="C1264" i="3"/>
  <c r="C1265" i="3"/>
  <c r="F1265" i="4"/>
  <c r="C1266" i="3"/>
  <c r="F1266" i="4"/>
  <c r="C1267" i="3"/>
  <c r="F1267" i="4"/>
  <c r="C1268" i="3"/>
  <c r="F1268" i="4"/>
  <c r="C1269" i="3"/>
  <c r="F1269" i="4"/>
  <c r="C1270" i="3"/>
  <c r="F1270" i="4"/>
  <c r="C1271" i="3"/>
  <c r="F1271" i="4"/>
  <c r="C1272" i="3"/>
  <c r="F1272" i="4"/>
  <c r="C1273" i="3"/>
  <c r="F1273" i="4"/>
  <c r="C1274" i="3"/>
  <c r="F1274" i="4"/>
  <c r="C1275" i="3"/>
  <c r="F1275" i="4"/>
  <c r="C1276" i="3"/>
  <c r="F1276" i="4"/>
  <c r="C1277" i="3"/>
  <c r="F1277" i="4"/>
  <c r="C1278" i="3"/>
  <c r="F1278" i="4"/>
  <c r="C1279" i="3"/>
  <c r="F1279" i="4"/>
  <c r="C1280" i="3"/>
  <c r="C1281" i="3"/>
  <c r="F1281" i="4"/>
  <c r="C1282" i="3"/>
  <c r="F1282" i="4"/>
  <c r="C1283" i="3"/>
  <c r="F1283" i="4"/>
  <c r="C1284" i="3"/>
  <c r="F1284" i="4"/>
  <c r="C1285" i="3"/>
  <c r="F1285" i="4"/>
  <c r="C1286" i="3"/>
  <c r="F1286" i="4"/>
  <c r="C1287" i="3"/>
  <c r="F1287" i="4"/>
  <c r="C1288" i="3"/>
  <c r="F1288" i="4"/>
  <c r="C1289" i="3"/>
  <c r="F1289" i="4"/>
  <c r="C1290" i="3"/>
  <c r="F1290" i="4"/>
  <c r="C1291" i="3"/>
  <c r="F1291" i="4"/>
  <c r="C1292" i="3"/>
  <c r="F1292" i="4"/>
  <c r="C1293" i="3"/>
  <c r="F1293" i="4"/>
  <c r="C1294" i="3"/>
  <c r="F1294" i="4"/>
  <c r="C1295" i="3"/>
  <c r="F1295" i="4"/>
  <c r="C1296" i="3"/>
  <c r="C1297" i="3"/>
  <c r="F1297" i="4"/>
  <c r="C1298" i="3"/>
  <c r="F1298" i="4"/>
  <c r="C1299" i="3"/>
  <c r="F1299" i="4"/>
  <c r="C1300" i="3"/>
  <c r="F1300" i="4"/>
  <c r="C1301" i="3"/>
  <c r="F1301" i="4"/>
  <c r="C1302" i="3"/>
  <c r="F1302" i="4"/>
  <c r="C1303" i="3"/>
  <c r="F1303" i="4"/>
  <c r="C1304" i="3"/>
  <c r="F1304" i="4"/>
  <c r="C1305" i="3"/>
  <c r="F1305" i="4"/>
  <c r="C1306" i="3"/>
  <c r="F1306" i="4"/>
  <c r="C1307" i="3"/>
  <c r="F1307" i="4"/>
  <c r="C1308" i="3"/>
  <c r="F1308" i="4"/>
  <c r="C1309" i="3"/>
  <c r="F1309" i="4"/>
  <c r="C1310" i="3"/>
  <c r="F1310" i="4"/>
  <c r="C1311" i="3"/>
  <c r="F1311" i="4"/>
  <c r="C1312" i="3"/>
  <c r="C1313" i="3"/>
  <c r="F1313" i="4"/>
  <c r="G1313" i="4" s="1"/>
  <c r="C1314" i="3"/>
  <c r="F1314" i="4"/>
  <c r="C1315" i="3"/>
  <c r="F1315" i="4"/>
  <c r="C1316" i="3"/>
  <c r="F1316" i="4"/>
  <c r="C1317" i="3"/>
  <c r="F1317" i="4"/>
  <c r="C1318" i="3"/>
  <c r="F1318" i="4"/>
  <c r="C1319" i="3"/>
  <c r="F1319" i="4"/>
  <c r="C1320" i="3"/>
  <c r="F1320" i="4"/>
  <c r="C1321" i="3"/>
  <c r="F1321" i="4"/>
  <c r="C1322" i="3"/>
  <c r="F1322" i="4"/>
  <c r="C1323" i="3"/>
  <c r="F1323" i="4"/>
  <c r="C1324" i="3"/>
  <c r="F1324" i="4"/>
  <c r="C1325" i="3"/>
  <c r="F1325" i="4"/>
  <c r="C1326" i="3"/>
  <c r="F1326" i="4"/>
  <c r="C1327" i="3"/>
  <c r="F1327" i="4"/>
  <c r="C1328" i="3"/>
  <c r="C1329" i="3"/>
  <c r="F1329" i="4"/>
  <c r="C1330" i="3"/>
  <c r="F1330" i="4"/>
  <c r="C1331" i="3"/>
  <c r="F1331" i="4"/>
  <c r="C1332" i="3"/>
  <c r="F1332" i="4"/>
  <c r="C1333" i="3"/>
  <c r="F1333" i="4"/>
  <c r="C1334" i="3"/>
  <c r="F1334" i="4"/>
  <c r="C1335" i="3"/>
  <c r="F1335" i="4"/>
  <c r="C1336" i="3"/>
  <c r="F1336" i="4"/>
  <c r="C1337" i="3"/>
  <c r="F1337" i="4"/>
  <c r="C1338" i="3"/>
  <c r="F1338" i="4"/>
  <c r="C1339" i="3"/>
  <c r="F1339" i="4"/>
  <c r="C1340" i="3"/>
  <c r="F1340" i="4"/>
  <c r="C1341" i="3"/>
  <c r="F1341" i="4"/>
  <c r="C1342" i="3"/>
  <c r="F1342" i="4"/>
  <c r="C1343" i="3"/>
  <c r="F1343" i="4"/>
  <c r="C1344" i="3"/>
  <c r="C1345" i="3"/>
  <c r="F1345" i="4"/>
  <c r="C1346" i="3"/>
  <c r="F1346" i="4"/>
  <c r="C1347" i="3"/>
  <c r="F1347" i="4"/>
  <c r="C1348" i="3"/>
  <c r="F1348" i="4"/>
  <c r="C1349" i="3"/>
  <c r="F1349" i="4"/>
  <c r="C1350" i="3"/>
  <c r="F1350" i="4"/>
  <c r="C1351" i="3"/>
  <c r="F1351" i="4"/>
  <c r="C1352" i="3"/>
  <c r="F1352" i="4"/>
  <c r="C1353" i="3"/>
  <c r="F1353" i="4"/>
  <c r="C1354" i="3"/>
  <c r="F1354" i="4"/>
  <c r="C1355" i="3"/>
  <c r="F1355" i="4"/>
  <c r="C1356" i="3"/>
  <c r="F1356" i="4"/>
  <c r="C1357" i="3"/>
  <c r="F1357" i="4"/>
  <c r="C1358" i="3"/>
  <c r="F1358" i="4"/>
  <c r="C1359" i="3"/>
  <c r="F1359" i="4"/>
  <c r="C1360" i="3"/>
  <c r="C1361" i="3"/>
  <c r="F1361" i="4"/>
  <c r="C1362" i="3"/>
  <c r="F1362" i="4"/>
  <c r="C1363" i="3"/>
  <c r="F1363" i="4"/>
  <c r="C1364" i="3"/>
  <c r="F1364" i="4"/>
  <c r="C1365" i="3"/>
  <c r="F1365" i="4"/>
  <c r="C1366" i="3"/>
  <c r="F1366" i="4"/>
  <c r="C1367" i="3"/>
  <c r="F1367" i="4"/>
  <c r="C1368" i="3"/>
  <c r="F1368" i="4"/>
  <c r="C1369" i="3"/>
  <c r="F1369" i="4"/>
  <c r="C1370" i="3"/>
  <c r="F1370" i="4"/>
  <c r="C1371" i="3"/>
  <c r="F1371" i="4"/>
  <c r="C1372" i="3"/>
  <c r="F1372" i="4"/>
  <c r="C1373" i="3"/>
  <c r="F1373" i="4"/>
  <c r="C1374" i="3"/>
  <c r="F1374" i="4"/>
  <c r="C1375" i="3"/>
  <c r="F1375" i="4"/>
  <c r="C1376" i="3"/>
  <c r="C1377" i="3"/>
  <c r="F1377" i="4"/>
  <c r="C1378" i="3"/>
  <c r="F1378" i="4"/>
  <c r="C1379" i="3"/>
  <c r="F1379" i="4"/>
  <c r="C1380" i="3"/>
  <c r="F1380" i="4"/>
  <c r="C1381" i="3"/>
  <c r="F1381" i="4"/>
  <c r="C1382" i="3"/>
  <c r="F1382" i="4"/>
  <c r="C1383" i="3"/>
  <c r="F1383" i="4"/>
  <c r="C1384" i="3"/>
  <c r="F1384" i="4"/>
  <c r="C1385" i="3"/>
  <c r="F1385" i="4"/>
  <c r="C1386" i="3"/>
  <c r="F1386" i="4"/>
  <c r="C1387" i="3"/>
  <c r="F1387" i="4"/>
  <c r="C1388" i="3"/>
  <c r="F1388" i="4"/>
  <c r="C1389" i="3"/>
  <c r="F1389" i="4"/>
  <c r="C1390" i="3"/>
  <c r="F1390" i="4"/>
  <c r="C1391" i="3"/>
  <c r="F1391" i="4"/>
  <c r="C1392" i="3"/>
  <c r="C1393" i="3"/>
  <c r="F1393" i="4"/>
  <c r="C1394" i="3"/>
  <c r="F1394" i="4"/>
  <c r="C1395" i="3"/>
  <c r="F1395" i="4"/>
  <c r="C1396" i="3"/>
  <c r="F1396" i="4"/>
  <c r="C1397" i="3"/>
  <c r="F1397" i="4"/>
  <c r="C1398" i="3"/>
  <c r="F1398" i="4"/>
  <c r="C1399" i="3"/>
  <c r="F1399" i="4"/>
  <c r="C1400" i="3"/>
  <c r="F1400" i="4"/>
  <c r="C1401" i="3"/>
  <c r="F1401" i="4"/>
  <c r="C1402" i="3"/>
  <c r="F1402" i="4"/>
  <c r="C1403" i="3"/>
  <c r="F1403" i="4"/>
  <c r="C1404" i="3"/>
  <c r="F1404" i="4"/>
  <c r="C1405" i="3"/>
  <c r="F1405" i="4"/>
  <c r="C1406" i="3"/>
  <c r="F1406" i="4"/>
  <c r="C1407" i="3"/>
  <c r="F1407" i="4"/>
  <c r="C1408" i="3"/>
  <c r="C1409" i="3"/>
  <c r="F1409" i="4"/>
  <c r="C1410" i="3"/>
  <c r="F1410" i="4"/>
  <c r="C1411" i="3"/>
  <c r="F1411" i="4"/>
  <c r="C1412" i="3"/>
  <c r="F1412" i="4"/>
  <c r="C1413" i="3"/>
  <c r="F1413" i="4"/>
  <c r="C1414" i="3"/>
  <c r="F1414" i="4"/>
  <c r="C1415" i="3"/>
  <c r="F1415" i="4"/>
  <c r="C1416" i="3"/>
  <c r="F1416" i="4"/>
  <c r="C1417" i="3"/>
  <c r="F1417" i="4"/>
  <c r="C1418" i="3"/>
  <c r="F1418" i="4"/>
  <c r="C1419" i="3"/>
  <c r="F1419" i="4"/>
  <c r="C1420" i="3"/>
  <c r="F1420" i="4"/>
  <c r="C1421" i="3"/>
  <c r="F1421" i="4"/>
  <c r="C1422" i="3"/>
  <c r="F1422" i="4"/>
  <c r="C1423" i="3"/>
  <c r="F1423" i="4"/>
  <c r="C1424" i="3"/>
  <c r="C1425" i="3"/>
  <c r="F1425" i="4"/>
  <c r="C1426" i="3"/>
  <c r="F1426" i="4"/>
  <c r="C1427" i="3"/>
  <c r="F1427" i="4"/>
  <c r="C1428" i="3"/>
  <c r="F1428" i="4"/>
  <c r="C1429" i="3"/>
  <c r="F1429" i="4"/>
  <c r="C1430" i="3"/>
  <c r="F1430" i="4"/>
  <c r="C1431" i="3"/>
  <c r="F1431" i="4"/>
  <c r="C1432" i="3"/>
  <c r="F1432" i="4"/>
  <c r="C1433" i="3"/>
  <c r="F1433" i="4"/>
  <c r="C1434" i="3"/>
  <c r="F1434" i="4"/>
  <c r="C1435" i="3"/>
  <c r="F1435" i="4"/>
  <c r="C1436" i="3"/>
  <c r="F1436" i="4"/>
  <c r="C1437" i="3"/>
  <c r="F1437" i="4"/>
  <c r="C1438" i="3"/>
  <c r="F1438" i="4"/>
  <c r="C1439" i="3"/>
  <c r="F1439" i="4"/>
  <c r="C1440" i="3"/>
  <c r="C1441" i="3"/>
  <c r="F1441" i="4"/>
  <c r="C1442" i="3"/>
  <c r="F1442" i="4"/>
  <c r="C1443" i="3"/>
  <c r="F1443" i="4"/>
  <c r="C1444" i="3"/>
  <c r="F1444" i="4"/>
  <c r="C1445" i="3"/>
  <c r="F1445" i="4"/>
  <c r="C1446" i="3"/>
  <c r="F1446" i="4"/>
  <c r="C1447" i="3"/>
  <c r="F1447" i="4"/>
  <c r="C1448" i="3"/>
  <c r="F1448" i="4"/>
  <c r="C1449" i="3"/>
  <c r="F1449" i="4"/>
  <c r="C1450" i="3"/>
  <c r="F1450" i="4"/>
  <c r="C1451" i="3"/>
  <c r="F1451" i="4"/>
  <c r="C1452" i="3"/>
  <c r="F1452" i="4"/>
  <c r="C1453" i="3"/>
  <c r="F1453" i="4"/>
  <c r="C1454" i="3"/>
  <c r="F1454" i="4"/>
  <c r="C1455" i="3"/>
  <c r="F1455" i="4"/>
  <c r="C1456" i="3"/>
  <c r="C1457" i="3"/>
  <c r="F1457" i="4"/>
  <c r="C1458" i="3"/>
  <c r="F1458" i="4"/>
  <c r="C1459" i="3"/>
  <c r="F1459" i="4"/>
  <c r="C1460" i="3"/>
  <c r="F1460" i="4"/>
  <c r="C1461" i="3"/>
  <c r="F1461" i="4"/>
  <c r="C1462" i="3"/>
  <c r="F1462" i="4"/>
  <c r="C1463" i="3"/>
  <c r="F1463" i="4"/>
  <c r="C1464" i="3"/>
  <c r="F1464" i="4"/>
  <c r="C1465" i="3"/>
  <c r="F1465" i="4"/>
  <c r="C1466" i="3"/>
  <c r="F1466" i="4"/>
  <c r="C1467" i="3"/>
  <c r="F1467" i="4"/>
  <c r="C1468" i="3"/>
  <c r="F1468" i="4"/>
  <c r="C1469" i="3"/>
  <c r="F1469" i="4"/>
  <c r="C1470" i="3"/>
  <c r="F1470" i="4"/>
  <c r="C1471" i="3"/>
  <c r="F1471" i="4"/>
  <c r="C1472" i="3"/>
  <c r="C1473" i="3"/>
  <c r="F1473" i="4"/>
  <c r="C1474" i="3"/>
  <c r="F1474" i="4"/>
  <c r="C1475" i="3"/>
  <c r="F1475" i="4"/>
  <c r="C1476" i="3"/>
  <c r="F1476" i="4"/>
  <c r="C1477" i="3"/>
  <c r="F1477" i="4"/>
  <c r="C1478" i="3"/>
  <c r="F1478" i="4"/>
  <c r="C1479" i="3"/>
  <c r="F1479" i="4"/>
  <c r="C1480" i="3"/>
  <c r="F1480" i="4"/>
  <c r="C1481" i="3"/>
  <c r="F1481" i="4"/>
  <c r="C1482" i="3"/>
  <c r="F1482" i="4"/>
  <c r="C1483" i="3"/>
  <c r="F1483" i="4"/>
  <c r="C1484" i="3"/>
  <c r="F1484" i="4"/>
  <c r="C1485" i="3"/>
  <c r="F1485" i="4"/>
  <c r="C1486" i="3"/>
  <c r="F1486" i="4"/>
  <c r="C1487" i="3"/>
  <c r="F1487" i="4"/>
  <c r="C1488" i="3"/>
  <c r="F1488" i="4"/>
  <c r="C1489" i="3"/>
  <c r="F1489" i="4"/>
  <c r="C1490" i="3"/>
  <c r="F1490" i="4"/>
  <c r="C1491" i="3"/>
  <c r="F1491" i="4"/>
  <c r="C1492" i="3"/>
  <c r="F1492" i="4"/>
  <c r="C1493" i="3"/>
  <c r="F1493" i="4"/>
  <c r="C1494" i="3"/>
  <c r="F1494" i="4"/>
  <c r="C1495" i="3"/>
  <c r="F1495" i="4"/>
  <c r="C1496" i="3"/>
  <c r="F1496" i="4"/>
  <c r="C1497" i="3"/>
  <c r="F1497" i="4"/>
  <c r="C1498" i="3"/>
  <c r="F1498" i="4"/>
  <c r="C1499" i="3"/>
  <c r="F1499" i="4"/>
  <c r="C1500" i="3"/>
  <c r="F1500" i="4"/>
  <c r="C1501" i="3"/>
  <c r="F1501" i="4"/>
  <c r="C1502" i="3"/>
  <c r="F1502" i="4"/>
  <c r="C1503" i="3"/>
  <c r="F1503" i="4"/>
  <c r="C1504" i="3"/>
  <c r="F1504" i="4"/>
  <c r="C1505" i="3"/>
  <c r="F1505" i="4"/>
  <c r="C1506" i="3"/>
  <c r="F1506" i="4"/>
  <c r="C1507" i="3"/>
  <c r="F1507" i="4"/>
  <c r="C1508" i="3"/>
  <c r="F1508" i="4"/>
  <c r="C1509" i="3"/>
  <c r="F1509" i="4"/>
  <c r="C1510" i="3"/>
  <c r="F1510" i="4"/>
  <c r="C1511" i="3"/>
  <c r="F1511" i="4"/>
  <c r="C1512" i="3"/>
  <c r="F1512" i="4"/>
  <c r="C1513" i="3"/>
  <c r="F1513" i="4"/>
  <c r="C1514" i="3"/>
  <c r="F1514" i="4"/>
  <c r="C1515" i="3"/>
  <c r="F1515" i="4"/>
  <c r="C1516" i="3"/>
  <c r="F1516" i="4"/>
  <c r="C1517" i="3"/>
  <c r="F1517" i="4"/>
  <c r="G1517" i="4" s="1"/>
  <c r="C1518" i="3"/>
  <c r="F1518" i="4"/>
  <c r="C1519" i="3"/>
  <c r="F1519" i="4"/>
  <c r="C1520" i="3"/>
  <c r="F1520" i="4"/>
  <c r="C1521" i="3"/>
  <c r="F1521" i="4"/>
  <c r="C1522" i="3"/>
  <c r="F1522" i="4"/>
  <c r="C1523" i="3"/>
  <c r="F1523" i="4"/>
  <c r="C1524" i="3"/>
  <c r="C1525" i="3"/>
  <c r="F1525" i="4"/>
  <c r="C1526" i="3"/>
  <c r="F1526" i="4"/>
  <c r="C1527" i="3"/>
  <c r="F1527" i="4"/>
  <c r="C1528" i="3"/>
  <c r="F1528" i="4"/>
  <c r="C1529" i="3"/>
  <c r="F1529" i="4"/>
  <c r="C1530" i="3"/>
  <c r="F1530" i="4"/>
  <c r="C1531" i="3"/>
  <c r="F1531" i="4"/>
  <c r="C1532" i="3"/>
  <c r="F1532" i="4"/>
  <c r="C1533" i="3"/>
  <c r="F1533" i="4"/>
  <c r="C1534" i="3"/>
  <c r="F1534" i="4"/>
  <c r="G1534" i="4" s="1"/>
  <c r="C1535" i="3"/>
  <c r="F1535" i="4"/>
  <c r="C1536" i="3"/>
  <c r="F1536" i="4"/>
  <c r="C1537" i="3"/>
  <c r="F1537" i="4"/>
  <c r="C1538" i="3"/>
  <c r="F1538" i="4"/>
  <c r="C1539" i="3"/>
  <c r="F1539" i="4"/>
  <c r="C1540" i="3"/>
  <c r="C1541" i="3"/>
  <c r="F1541" i="4"/>
  <c r="C1542" i="3"/>
  <c r="F1542" i="4"/>
  <c r="C1543" i="3"/>
  <c r="F1543" i="4"/>
  <c r="C1544" i="3"/>
  <c r="F1544" i="4"/>
  <c r="C1545" i="3"/>
  <c r="F1545" i="4"/>
  <c r="C1546" i="3"/>
  <c r="F1546" i="4"/>
  <c r="C1547" i="3"/>
  <c r="F1547" i="4"/>
  <c r="C1548" i="3"/>
  <c r="F1548" i="4"/>
  <c r="C1549" i="3"/>
  <c r="F1549" i="4"/>
  <c r="C1550" i="3"/>
  <c r="F1550" i="4"/>
  <c r="C1551" i="3"/>
  <c r="F1551" i="4"/>
  <c r="C1552" i="3"/>
  <c r="F1552" i="4"/>
  <c r="C1553" i="3"/>
  <c r="C1554" i="3"/>
  <c r="F1554" i="4"/>
  <c r="C1555" i="3"/>
  <c r="C1556" i="3"/>
  <c r="C1557" i="3"/>
  <c r="F1557" i="4"/>
  <c r="C1558" i="3"/>
  <c r="F1558" i="4"/>
  <c r="C1559" i="3"/>
  <c r="F1559" i="4"/>
  <c r="C1560" i="3"/>
  <c r="F1560" i="4"/>
  <c r="C1561" i="3"/>
  <c r="F1561" i="4"/>
  <c r="C1562" i="3"/>
  <c r="F1562" i="4"/>
  <c r="C1563" i="3"/>
  <c r="F1563" i="4"/>
  <c r="C1564" i="3"/>
  <c r="F1564" i="4"/>
  <c r="C1565" i="3"/>
  <c r="F1565" i="4"/>
  <c r="C1566" i="3"/>
  <c r="F1566" i="4"/>
  <c r="C1567" i="3"/>
  <c r="F1567" i="4"/>
  <c r="C1568" i="3"/>
  <c r="F1568" i="4"/>
  <c r="C1569" i="3"/>
  <c r="F1569" i="4"/>
  <c r="C1570" i="3"/>
  <c r="F1570" i="4"/>
  <c r="C1571" i="3"/>
  <c r="F1571" i="4"/>
  <c r="C1572" i="3"/>
  <c r="C1573" i="3"/>
  <c r="F1573" i="4"/>
  <c r="C1574" i="3"/>
  <c r="F1574" i="4"/>
  <c r="C1575" i="3"/>
  <c r="F1575" i="4"/>
  <c r="C1576" i="3"/>
  <c r="F1576" i="4"/>
  <c r="C1577" i="3"/>
  <c r="F1577" i="4"/>
  <c r="C1578" i="3"/>
  <c r="F1578" i="4"/>
  <c r="C1579" i="3"/>
  <c r="F1579" i="4"/>
  <c r="C1580" i="3"/>
  <c r="F1580" i="4"/>
  <c r="C1581" i="3"/>
  <c r="F1581" i="4"/>
  <c r="C1582" i="3"/>
  <c r="F1582" i="4"/>
  <c r="C1583" i="3"/>
  <c r="F1583" i="4"/>
  <c r="C1584" i="3"/>
  <c r="F1584" i="4"/>
  <c r="C1585" i="3"/>
  <c r="F1585" i="4"/>
  <c r="C1586" i="3"/>
  <c r="F1586" i="4"/>
  <c r="C1587" i="3"/>
  <c r="F1587" i="4"/>
  <c r="C1588" i="3"/>
  <c r="C1589" i="3"/>
  <c r="F1589" i="4"/>
  <c r="C1590" i="3"/>
  <c r="F1590" i="4"/>
  <c r="C1591" i="3"/>
  <c r="F1591" i="4"/>
  <c r="C1592" i="3"/>
  <c r="F1592" i="4"/>
  <c r="C1593" i="3"/>
  <c r="F1593" i="4"/>
  <c r="C1594" i="3"/>
  <c r="F1594" i="4"/>
  <c r="C1595" i="3"/>
  <c r="F1595" i="4"/>
  <c r="C1596" i="3"/>
  <c r="F1596" i="4"/>
  <c r="C1597" i="3"/>
  <c r="F1597" i="4"/>
  <c r="C1598" i="3"/>
  <c r="F1598" i="4"/>
  <c r="C1599" i="3"/>
  <c r="F1599" i="4"/>
  <c r="C1600" i="3"/>
  <c r="F1600" i="4"/>
  <c r="C1601" i="3"/>
  <c r="F1601" i="4"/>
  <c r="C1602" i="3"/>
  <c r="F1602" i="4"/>
  <c r="C1603" i="3"/>
  <c r="F1603" i="4"/>
  <c r="C1604" i="3"/>
  <c r="C1605" i="3"/>
  <c r="F1605" i="4"/>
  <c r="C1606" i="3"/>
  <c r="F1606" i="4"/>
  <c r="C1607" i="3"/>
  <c r="F1607" i="4"/>
  <c r="C1608" i="3"/>
  <c r="F1608" i="4"/>
  <c r="C1609" i="3"/>
  <c r="F1609" i="4"/>
  <c r="C1610" i="3"/>
  <c r="F1610" i="4"/>
  <c r="C1611" i="3"/>
  <c r="F1611" i="4"/>
  <c r="C1612" i="3"/>
  <c r="F1612" i="4"/>
  <c r="C1613" i="3"/>
  <c r="F1613" i="4"/>
  <c r="C1614" i="3"/>
  <c r="F1614" i="4"/>
  <c r="C1615" i="3"/>
  <c r="F1615" i="4"/>
  <c r="C1616" i="3"/>
  <c r="F1616" i="4"/>
  <c r="C1617" i="3"/>
  <c r="C1618" i="3"/>
  <c r="F1618" i="4"/>
  <c r="C1619" i="3"/>
  <c r="C1620" i="3"/>
  <c r="C1621" i="3"/>
  <c r="F1621" i="4"/>
  <c r="C1622" i="3"/>
  <c r="F1622" i="4"/>
  <c r="C1623" i="3"/>
  <c r="F1623" i="4"/>
  <c r="C1624" i="3"/>
  <c r="F1624" i="4"/>
  <c r="C1625" i="3"/>
  <c r="F1625" i="4"/>
  <c r="C1626" i="3"/>
  <c r="F1626" i="4"/>
  <c r="C1627" i="3"/>
  <c r="F1627" i="4"/>
  <c r="C1628" i="3"/>
  <c r="F1628" i="4"/>
  <c r="C1629" i="3"/>
  <c r="F1629" i="4"/>
  <c r="C1630" i="3"/>
  <c r="F1630" i="4"/>
  <c r="C1631" i="3"/>
  <c r="F1631" i="4"/>
  <c r="C1632" i="3"/>
  <c r="F1632" i="4"/>
  <c r="C1633" i="3"/>
  <c r="F1633" i="4"/>
  <c r="C1634" i="3"/>
  <c r="F1634" i="4"/>
  <c r="C1635" i="3"/>
  <c r="F1635" i="4"/>
  <c r="C1636" i="3"/>
  <c r="C1637" i="3"/>
  <c r="F1637" i="4"/>
  <c r="C1638" i="3"/>
  <c r="F1638" i="4"/>
  <c r="C1639" i="3"/>
  <c r="F1639" i="4"/>
  <c r="C1640" i="3"/>
  <c r="F1640" i="4"/>
  <c r="C1641" i="3"/>
  <c r="F1641" i="4"/>
  <c r="C1642" i="3"/>
  <c r="F1642" i="4"/>
  <c r="C1643" i="3"/>
  <c r="F1643" i="4"/>
  <c r="C1644" i="3"/>
  <c r="F1644" i="4"/>
  <c r="C1645" i="3"/>
  <c r="F1645" i="4"/>
  <c r="G1645" i="4" s="1"/>
  <c r="C1646" i="3"/>
  <c r="F1646" i="4"/>
  <c r="C1647" i="3"/>
  <c r="F1647" i="4"/>
  <c r="C1648" i="3"/>
  <c r="F1648" i="4"/>
  <c r="C1649" i="3"/>
  <c r="F1649" i="4"/>
  <c r="C1650" i="3"/>
  <c r="F1650" i="4"/>
  <c r="C1651" i="3"/>
  <c r="F1651" i="4"/>
  <c r="C1652" i="3"/>
  <c r="C1653" i="3"/>
  <c r="F1653" i="4"/>
  <c r="C1654" i="3"/>
  <c r="F1654" i="4"/>
  <c r="C1655" i="3"/>
  <c r="F1655" i="4"/>
  <c r="C1656" i="3"/>
  <c r="F1656" i="4"/>
  <c r="C1657" i="3"/>
  <c r="F1657" i="4"/>
  <c r="C1658" i="3"/>
  <c r="F1658" i="4"/>
  <c r="C1659" i="3"/>
  <c r="F1659" i="4"/>
  <c r="C1660" i="3"/>
  <c r="F1660" i="4"/>
  <c r="C1661" i="3"/>
  <c r="F1661" i="4"/>
  <c r="C1662" i="3"/>
  <c r="F1662" i="4"/>
  <c r="C1663" i="3"/>
  <c r="F1663" i="4"/>
  <c r="C1664" i="3"/>
  <c r="F1664" i="4"/>
  <c r="C1665" i="3"/>
  <c r="F1665" i="4"/>
  <c r="C1666" i="3"/>
  <c r="F1666" i="4"/>
  <c r="C1667" i="3"/>
  <c r="F1667" i="4"/>
  <c r="C1668" i="3"/>
  <c r="C1669" i="3"/>
  <c r="F1669" i="4"/>
  <c r="C1670" i="3"/>
  <c r="F1670" i="4"/>
  <c r="C1671" i="3"/>
  <c r="F1671" i="4"/>
  <c r="C1672" i="3"/>
  <c r="F1672" i="4"/>
  <c r="C1673" i="3"/>
  <c r="F1673" i="4"/>
  <c r="C1674" i="3"/>
  <c r="F1674" i="4"/>
  <c r="C1675" i="3"/>
  <c r="F1675" i="4"/>
  <c r="C1676" i="3"/>
  <c r="F1676" i="4"/>
  <c r="C1677" i="3"/>
  <c r="F1677" i="4"/>
  <c r="C1678" i="3"/>
  <c r="F1678" i="4"/>
  <c r="C1679" i="3"/>
  <c r="F1679" i="4"/>
  <c r="C1680" i="3"/>
  <c r="F1680" i="4"/>
  <c r="C1681" i="3"/>
  <c r="C1682" i="3"/>
  <c r="F1682" i="4"/>
  <c r="C1683" i="3"/>
  <c r="C1684" i="3"/>
  <c r="C1685" i="3"/>
  <c r="F1685" i="4"/>
  <c r="C1686" i="3"/>
  <c r="F1686" i="4"/>
  <c r="C1687" i="3"/>
  <c r="F1687" i="4"/>
  <c r="C1688" i="3"/>
  <c r="F1688" i="4"/>
  <c r="C1689" i="3"/>
  <c r="F1689" i="4"/>
  <c r="C1690" i="3"/>
  <c r="F1690" i="4"/>
  <c r="C1691" i="3"/>
  <c r="F1691" i="4"/>
  <c r="C1692" i="3"/>
  <c r="F1692" i="4"/>
  <c r="C1693" i="3"/>
  <c r="F1693" i="4"/>
  <c r="C1694" i="3"/>
  <c r="F1694" i="4"/>
  <c r="C1695" i="3"/>
  <c r="F1695" i="4"/>
  <c r="C1696" i="3"/>
  <c r="F1696" i="4"/>
  <c r="C1697" i="3"/>
  <c r="F1697" i="4"/>
  <c r="C1698" i="3"/>
  <c r="F1698" i="4"/>
  <c r="C1699" i="3"/>
  <c r="F1699" i="4"/>
  <c r="C1700" i="3"/>
  <c r="C1701" i="3"/>
  <c r="F1701" i="4"/>
  <c r="C1702" i="3"/>
  <c r="F1702" i="4"/>
  <c r="C1703" i="3"/>
  <c r="F1703" i="4"/>
  <c r="C1704" i="3"/>
  <c r="F1704" i="4"/>
  <c r="C1705" i="3"/>
  <c r="F1705" i="4"/>
  <c r="C1706" i="3"/>
  <c r="F1706" i="4"/>
  <c r="C1707" i="3"/>
  <c r="F1707" i="4"/>
  <c r="C1708" i="3"/>
  <c r="F1708" i="4"/>
  <c r="C1709" i="3"/>
  <c r="F1709" i="4"/>
  <c r="C1710" i="3"/>
  <c r="F1710" i="4"/>
  <c r="C1711" i="3"/>
  <c r="F1711" i="4"/>
  <c r="C1712" i="3"/>
  <c r="C1713" i="3"/>
  <c r="F1713" i="4"/>
  <c r="C1714" i="3"/>
  <c r="F1714" i="4"/>
  <c r="C1715" i="3"/>
  <c r="F1715" i="4"/>
  <c r="C1716" i="3"/>
  <c r="C1717" i="3"/>
  <c r="F1717" i="4"/>
  <c r="C1718" i="3"/>
  <c r="F1718" i="4"/>
  <c r="C1719" i="3"/>
  <c r="F1719" i="4"/>
  <c r="C1720" i="3"/>
  <c r="C1721" i="3"/>
  <c r="F1721" i="4"/>
  <c r="C1722" i="3"/>
  <c r="F1722" i="4"/>
  <c r="C1723" i="3"/>
  <c r="F1723" i="4"/>
  <c r="C1724" i="3"/>
  <c r="C1725" i="3"/>
  <c r="F1725" i="4"/>
  <c r="C1726" i="3"/>
  <c r="F1726" i="4"/>
  <c r="C1727" i="3"/>
  <c r="F1727" i="4"/>
  <c r="C1728" i="3"/>
  <c r="C1729" i="3"/>
  <c r="F1729" i="4"/>
  <c r="C1730" i="3"/>
  <c r="F1730" i="4"/>
  <c r="C1731" i="3"/>
  <c r="F1731" i="4"/>
  <c r="C1732" i="3"/>
  <c r="C1733" i="3"/>
  <c r="F1733" i="4"/>
  <c r="C1734" i="3"/>
  <c r="F1734" i="4"/>
  <c r="C1735" i="3"/>
  <c r="F1735" i="4"/>
  <c r="C1736" i="3"/>
  <c r="C1737" i="3"/>
  <c r="F1737" i="4"/>
  <c r="C1738" i="3"/>
  <c r="F1738" i="4"/>
  <c r="C1739" i="3"/>
  <c r="F1739" i="4"/>
  <c r="C1740" i="3"/>
  <c r="C1741" i="3"/>
  <c r="F1741" i="4"/>
  <c r="C1742" i="3"/>
  <c r="F1742" i="4"/>
  <c r="C1743" i="3"/>
  <c r="F1743" i="4"/>
  <c r="C1744" i="3"/>
  <c r="C1745" i="3"/>
  <c r="F1745" i="4"/>
  <c r="C1746" i="3"/>
  <c r="F1746" i="4"/>
  <c r="C1747" i="3"/>
  <c r="F1747" i="4"/>
  <c r="C1748" i="3"/>
  <c r="C1749" i="3"/>
  <c r="F1749" i="4"/>
  <c r="C1750" i="3"/>
  <c r="F1750" i="4"/>
  <c r="C1751" i="3"/>
  <c r="F1751" i="4"/>
  <c r="C1752" i="3"/>
  <c r="C1753" i="3"/>
  <c r="F1753" i="4"/>
  <c r="C1754" i="3"/>
  <c r="F1754" i="4"/>
  <c r="C1755" i="3"/>
  <c r="F1755" i="4"/>
  <c r="C1756" i="3"/>
  <c r="C1757" i="3"/>
  <c r="F1757" i="4"/>
  <c r="C1758" i="3"/>
  <c r="F1758" i="4"/>
  <c r="C1759" i="3"/>
  <c r="F1759" i="4"/>
  <c r="C1760" i="3"/>
  <c r="C1761" i="3"/>
  <c r="F1761" i="4"/>
  <c r="C1762" i="3"/>
  <c r="F1762" i="4"/>
  <c r="C1763" i="3"/>
  <c r="F1763" i="4"/>
  <c r="C1764" i="3"/>
  <c r="C1765" i="3"/>
  <c r="F1765" i="4"/>
  <c r="C1766" i="3"/>
  <c r="F1766" i="4"/>
  <c r="C1767" i="3"/>
  <c r="F1767" i="4"/>
  <c r="C1768" i="3"/>
  <c r="C1769" i="3"/>
  <c r="F1769" i="4"/>
  <c r="C1770" i="3"/>
  <c r="F1770" i="4"/>
  <c r="C1771" i="3"/>
  <c r="F1771" i="4"/>
  <c r="C1772" i="3"/>
  <c r="C1773" i="3"/>
  <c r="F1773" i="4"/>
  <c r="C1774" i="3"/>
  <c r="F1774" i="4"/>
  <c r="C1775" i="3"/>
  <c r="F1775" i="4"/>
  <c r="C1776" i="3"/>
  <c r="C1777" i="3"/>
  <c r="F1777" i="4"/>
  <c r="C1778" i="3"/>
  <c r="F1778" i="4"/>
  <c r="C1779" i="3"/>
  <c r="F1779" i="4"/>
  <c r="C1780" i="3"/>
  <c r="C1781" i="3"/>
  <c r="F1781" i="4"/>
  <c r="G1781" i="4" s="1"/>
  <c r="C1782" i="3"/>
  <c r="F1782" i="4"/>
  <c r="C1783" i="3"/>
  <c r="F1783" i="4"/>
  <c r="C1784" i="3"/>
  <c r="C1785" i="3"/>
  <c r="F1785" i="4"/>
  <c r="C1786" i="3"/>
  <c r="F1786" i="4"/>
  <c r="C1787" i="3"/>
  <c r="F1787" i="4"/>
  <c r="C1788" i="3"/>
  <c r="C1789" i="3"/>
  <c r="F1789" i="4"/>
  <c r="C1790" i="3"/>
  <c r="F1790" i="4"/>
  <c r="C1791" i="3"/>
  <c r="F1791" i="4"/>
  <c r="C1792" i="3"/>
  <c r="C1793" i="3"/>
  <c r="F1793" i="4"/>
  <c r="C1794" i="3"/>
  <c r="F1794" i="4"/>
  <c r="C1795" i="3"/>
  <c r="F1795" i="4"/>
  <c r="C1796" i="3"/>
  <c r="C1797" i="3"/>
  <c r="F1797" i="4"/>
  <c r="C1798" i="3"/>
  <c r="F1798" i="4"/>
  <c r="C1799" i="3"/>
  <c r="F1799" i="4"/>
  <c r="C1800" i="3"/>
  <c r="C1801" i="3"/>
  <c r="F1801" i="4"/>
  <c r="C1802" i="3"/>
  <c r="F1802" i="4"/>
  <c r="C1803" i="3"/>
  <c r="F1803" i="4"/>
  <c r="C1804" i="3"/>
  <c r="C1805" i="3"/>
  <c r="F1805" i="4"/>
  <c r="C1806" i="3"/>
  <c r="F1806" i="4"/>
  <c r="C1807" i="3"/>
  <c r="F1807" i="4"/>
  <c r="C1808" i="3"/>
  <c r="C1809" i="3"/>
  <c r="F1809" i="4"/>
  <c r="C1810" i="3"/>
  <c r="F1810" i="4"/>
  <c r="C1811" i="3"/>
  <c r="F1811" i="4"/>
  <c r="C1812" i="3"/>
  <c r="C1813" i="3"/>
  <c r="F1813" i="4"/>
  <c r="C1814" i="3"/>
  <c r="F1814" i="4"/>
  <c r="C1815" i="3"/>
  <c r="F1815" i="4"/>
  <c r="C1816" i="3"/>
  <c r="C1817" i="3"/>
  <c r="F1817" i="4"/>
  <c r="C1818" i="3"/>
  <c r="F1818" i="4"/>
  <c r="C1819" i="3"/>
  <c r="F1819" i="4"/>
  <c r="C1820" i="3"/>
  <c r="C1821" i="3"/>
  <c r="F1821" i="4"/>
  <c r="C1822" i="3"/>
  <c r="F1822" i="4"/>
  <c r="C1823" i="3"/>
  <c r="F1823" i="4"/>
  <c r="C1824" i="3"/>
  <c r="C1825" i="3"/>
  <c r="F1825" i="4"/>
  <c r="C1826" i="3"/>
  <c r="F1826" i="4"/>
  <c r="C1827" i="3"/>
  <c r="F1827" i="4"/>
  <c r="C1828" i="3"/>
  <c r="C1829" i="3"/>
  <c r="F1829" i="4"/>
  <c r="C1830" i="3"/>
  <c r="F1830" i="4"/>
  <c r="C1831" i="3"/>
  <c r="F1831" i="4"/>
  <c r="C1832" i="3"/>
  <c r="C1833" i="3"/>
  <c r="F1833" i="4"/>
  <c r="C1834" i="3"/>
  <c r="F1834" i="4"/>
  <c r="C1835" i="3"/>
  <c r="F1835" i="4"/>
  <c r="C1836" i="3"/>
  <c r="C1837" i="3"/>
  <c r="F1837" i="4"/>
  <c r="C1838" i="3"/>
  <c r="F1838" i="4"/>
  <c r="C1839" i="3"/>
  <c r="F1839" i="4"/>
  <c r="C1840" i="3"/>
  <c r="C1841" i="3"/>
  <c r="F1841" i="4"/>
  <c r="C1842" i="3"/>
  <c r="F1842" i="4"/>
  <c r="C1843" i="3"/>
  <c r="F1843" i="4"/>
  <c r="C1844" i="3"/>
  <c r="C1845" i="3"/>
  <c r="F1845" i="4"/>
  <c r="C1846" i="3"/>
  <c r="F1846" i="4"/>
  <c r="C1847" i="3"/>
  <c r="F1847" i="4"/>
  <c r="C1848" i="3"/>
  <c r="C1849" i="3"/>
  <c r="F1849" i="4"/>
  <c r="C1850" i="3"/>
  <c r="F1850" i="4"/>
  <c r="C1851" i="3"/>
  <c r="F1851" i="4"/>
  <c r="C1852" i="3"/>
  <c r="C1853" i="3"/>
  <c r="F1853" i="4"/>
  <c r="C1854" i="3"/>
  <c r="F1854" i="4"/>
  <c r="C1855" i="3"/>
  <c r="F1855" i="4"/>
  <c r="C1856" i="3"/>
  <c r="C1857" i="3"/>
  <c r="F1857" i="4"/>
  <c r="C1858" i="3"/>
  <c r="F1858" i="4"/>
  <c r="C1859" i="3"/>
  <c r="F1859" i="4"/>
  <c r="C1860" i="3"/>
  <c r="C1861" i="3"/>
  <c r="F1861" i="4"/>
  <c r="C1862" i="3"/>
  <c r="F1862" i="4"/>
  <c r="C1863" i="3"/>
  <c r="F1863" i="4"/>
  <c r="C1864" i="3"/>
  <c r="C1865" i="3"/>
  <c r="F1865" i="4"/>
  <c r="C1866" i="3"/>
  <c r="F1866" i="4"/>
  <c r="C1867" i="3"/>
  <c r="F1867" i="4"/>
  <c r="C1868" i="3"/>
  <c r="C1869" i="3"/>
  <c r="F1869" i="4"/>
  <c r="C1870" i="3"/>
  <c r="F1870" i="4"/>
  <c r="C1871" i="3"/>
  <c r="F1871" i="4"/>
  <c r="C1872" i="3"/>
  <c r="C1873" i="3"/>
  <c r="F1873" i="4"/>
  <c r="C1874" i="3"/>
  <c r="F1874" i="4"/>
  <c r="C1875" i="3"/>
  <c r="F1875" i="4"/>
  <c r="C1876" i="3"/>
  <c r="C1877" i="3"/>
  <c r="F1877" i="4"/>
  <c r="C1878" i="3"/>
  <c r="F1878" i="4"/>
  <c r="C1879" i="3"/>
  <c r="F1879" i="4"/>
  <c r="C1880" i="3"/>
  <c r="C1881" i="3"/>
  <c r="F1881" i="4"/>
  <c r="C1882" i="3"/>
  <c r="F1882" i="4"/>
  <c r="C1883" i="3"/>
  <c r="F1883" i="4"/>
  <c r="C1884" i="3"/>
  <c r="C1885" i="3"/>
  <c r="F1885" i="4"/>
  <c r="C1886" i="3"/>
  <c r="F1886" i="4"/>
  <c r="C1887" i="3"/>
  <c r="F1887" i="4"/>
  <c r="C1888" i="3"/>
  <c r="C1889" i="3"/>
  <c r="F1889" i="4"/>
  <c r="C1890" i="3"/>
  <c r="F1890" i="4"/>
  <c r="C1891" i="3"/>
  <c r="F1891" i="4"/>
  <c r="C1892" i="3"/>
  <c r="C1893" i="3"/>
  <c r="F1893" i="4"/>
  <c r="C1894" i="3"/>
  <c r="F1894" i="4"/>
  <c r="C1895" i="3"/>
  <c r="F1895" i="4"/>
  <c r="C1896" i="3"/>
  <c r="C1897" i="3"/>
  <c r="F1897" i="4"/>
  <c r="C1898" i="3"/>
  <c r="F1898" i="4"/>
  <c r="C1899" i="3"/>
  <c r="F1899" i="4"/>
  <c r="C1900" i="3"/>
  <c r="C1901" i="3"/>
  <c r="F1901" i="4"/>
  <c r="C1902" i="3"/>
  <c r="F1902" i="4"/>
  <c r="C1903" i="3"/>
  <c r="F1903" i="4"/>
  <c r="C1904" i="3"/>
  <c r="C1905" i="3"/>
  <c r="F1905" i="4"/>
  <c r="C1906" i="3"/>
  <c r="F1906" i="4"/>
  <c r="C1907" i="3"/>
  <c r="F1907" i="4"/>
  <c r="C1908" i="3"/>
  <c r="C1909" i="3"/>
  <c r="F1909" i="4"/>
  <c r="C1910" i="3"/>
  <c r="F1910" i="4"/>
  <c r="C1911" i="3"/>
  <c r="F1911" i="4"/>
  <c r="C1912" i="3"/>
  <c r="C1913" i="3"/>
  <c r="F1913" i="4"/>
  <c r="C1914" i="3"/>
  <c r="F1914" i="4"/>
  <c r="C1915" i="3"/>
  <c r="F1915" i="4"/>
  <c r="C1916" i="3"/>
  <c r="C1917" i="3"/>
  <c r="F1917" i="4"/>
  <c r="C1918" i="3"/>
  <c r="F1918" i="4"/>
  <c r="C1919" i="3"/>
  <c r="F1919" i="4"/>
  <c r="C1920" i="3"/>
  <c r="C1921" i="3"/>
  <c r="F1921" i="4"/>
  <c r="C1922" i="3"/>
  <c r="F1922" i="4"/>
  <c r="C1923" i="3"/>
  <c r="F1923" i="4"/>
  <c r="C1924" i="3"/>
  <c r="C1925" i="3"/>
  <c r="F1925" i="4"/>
  <c r="G1925" i="4" s="1"/>
  <c r="C1926" i="3"/>
  <c r="F1926" i="4"/>
  <c r="C1927" i="3"/>
  <c r="F1927" i="4"/>
  <c r="C1928" i="3"/>
  <c r="C1929" i="3"/>
  <c r="F1929" i="4"/>
  <c r="C1930" i="3"/>
  <c r="F1930" i="4"/>
  <c r="C1931" i="3"/>
  <c r="F1931" i="4"/>
  <c r="C1932" i="3"/>
  <c r="C1933" i="3"/>
  <c r="F1933" i="4"/>
  <c r="C1934" i="3"/>
  <c r="F1934" i="4"/>
  <c r="C1935" i="3"/>
  <c r="F1935" i="4"/>
  <c r="C1936" i="3"/>
  <c r="C1937" i="3"/>
  <c r="F1937" i="4"/>
  <c r="C1938" i="3"/>
  <c r="F1938" i="4"/>
  <c r="C1939" i="3"/>
  <c r="F1939" i="4"/>
  <c r="C1940" i="3"/>
  <c r="C1941" i="3"/>
  <c r="F1941" i="4"/>
  <c r="C1942" i="3"/>
  <c r="F1942" i="4"/>
  <c r="C1943" i="3"/>
  <c r="F1943" i="4"/>
  <c r="C1944" i="3"/>
  <c r="C1945" i="3"/>
  <c r="F1945" i="4"/>
  <c r="C1946" i="3"/>
  <c r="F1946" i="4"/>
  <c r="C1947" i="3"/>
  <c r="F1947" i="4"/>
  <c r="C1948" i="3"/>
  <c r="C1949" i="3"/>
  <c r="F1949" i="4"/>
  <c r="C1950" i="3"/>
  <c r="F1950" i="4"/>
  <c r="C1951" i="3"/>
  <c r="F1951" i="4"/>
  <c r="C1952" i="3"/>
  <c r="C1953" i="3"/>
  <c r="F1953" i="4"/>
  <c r="C1954" i="3"/>
  <c r="F1954" i="4"/>
  <c r="C1955" i="3"/>
  <c r="F1955" i="4"/>
  <c r="C1956" i="3"/>
  <c r="C1957" i="3"/>
  <c r="F1957" i="4"/>
  <c r="C1958" i="3"/>
  <c r="F1958" i="4"/>
  <c r="C1959" i="3"/>
  <c r="F1959" i="4"/>
  <c r="C1960" i="3"/>
  <c r="C1961" i="3"/>
  <c r="F1961" i="4"/>
  <c r="C1962" i="3"/>
  <c r="F1962" i="4"/>
  <c r="C1963" i="3"/>
  <c r="F1963" i="4"/>
  <c r="C1964" i="3"/>
  <c r="C1965" i="3"/>
  <c r="F1965" i="4"/>
  <c r="C1966" i="3"/>
  <c r="F1966" i="4"/>
  <c r="C1967" i="3"/>
  <c r="F1967" i="4"/>
  <c r="C1968" i="3"/>
  <c r="C1969" i="3"/>
  <c r="F1969" i="4"/>
  <c r="C1970" i="3"/>
  <c r="F1970" i="4"/>
  <c r="C1971" i="3"/>
  <c r="F1971" i="4"/>
  <c r="C1972" i="3"/>
  <c r="C1973" i="3"/>
  <c r="F1973" i="4"/>
  <c r="C1974" i="3"/>
  <c r="F1974" i="4"/>
  <c r="C1975" i="3"/>
  <c r="F1975" i="4"/>
  <c r="C1976" i="3"/>
  <c r="C1977" i="3"/>
  <c r="F1977" i="4"/>
  <c r="C1978" i="3"/>
  <c r="F1978" i="4"/>
  <c r="C1979" i="3"/>
  <c r="F1979" i="4"/>
  <c r="C1980" i="3"/>
  <c r="C1981" i="3"/>
  <c r="F1981" i="4"/>
  <c r="C1982" i="3"/>
  <c r="F1982" i="4"/>
  <c r="C1983" i="3"/>
  <c r="F1983" i="4"/>
  <c r="C1984" i="3"/>
  <c r="C1985" i="3"/>
  <c r="F1985" i="4"/>
  <c r="C1986" i="3"/>
  <c r="F1986" i="4"/>
  <c r="C1987" i="3"/>
  <c r="F1987" i="4"/>
  <c r="C1988" i="3"/>
  <c r="C1989" i="3"/>
  <c r="F1989" i="4"/>
  <c r="C1990" i="3"/>
  <c r="F1990" i="4"/>
  <c r="C1991" i="3"/>
  <c r="F1991" i="4"/>
  <c r="C1992" i="3"/>
  <c r="C1993" i="3"/>
  <c r="F1993" i="4"/>
  <c r="C1994" i="3"/>
  <c r="F1994" i="4"/>
  <c r="C1995" i="3"/>
  <c r="F1995" i="4"/>
  <c r="C1996" i="3"/>
  <c r="C1997" i="3"/>
  <c r="F1997" i="4"/>
  <c r="C1998" i="3"/>
  <c r="F1998" i="4"/>
  <c r="C1999" i="3"/>
  <c r="F1999" i="4"/>
  <c r="C2000" i="3"/>
  <c r="C2001" i="3"/>
  <c r="F2001" i="4"/>
  <c r="C2002" i="3"/>
  <c r="F2002" i="4"/>
  <c r="C2003" i="3"/>
  <c r="F2003" i="4"/>
  <c r="C2004" i="3"/>
  <c r="C2005" i="3"/>
  <c r="F2005" i="4"/>
  <c r="C2006" i="3"/>
  <c r="F2006" i="4"/>
  <c r="C2007" i="3"/>
  <c r="F2007" i="4"/>
  <c r="C2008" i="3"/>
  <c r="C2009" i="3"/>
  <c r="F2009" i="4"/>
  <c r="C2010" i="3"/>
  <c r="F2010" i="4"/>
  <c r="C2011" i="3"/>
  <c r="F2011" i="4"/>
  <c r="C2012" i="3"/>
  <c r="C2013" i="3"/>
  <c r="F2013" i="4"/>
  <c r="C2014" i="3"/>
  <c r="F2014" i="4"/>
  <c r="C2015" i="3"/>
  <c r="F2015" i="4"/>
  <c r="C2016" i="3"/>
  <c r="C2017" i="3"/>
  <c r="F2017" i="4"/>
  <c r="C2018" i="3"/>
  <c r="F2018" i="4"/>
  <c r="C2019" i="3"/>
  <c r="F2019" i="4"/>
  <c r="C2020" i="3"/>
  <c r="C2021" i="3"/>
  <c r="F2021" i="4"/>
  <c r="C2022" i="3"/>
  <c r="F2022" i="4"/>
  <c r="C2023" i="3"/>
  <c r="F2023" i="4"/>
  <c r="C2024" i="3"/>
  <c r="C2025" i="3"/>
  <c r="F2025" i="4"/>
  <c r="C2026" i="3"/>
  <c r="F2026" i="4"/>
  <c r="C2027" i="3"/>
  <c r="F2027" i="4"/>
  <c r="C2028" i="3"/>
  <c r="C2029" i="3"/>
  <c r="F2029" i="4"/>
  <c r="C2030" i="3"/>
  <c r="F2030" i="4"/>
  <c r="C2031" i="3"/>
  <c r="F2031" i="4"/>
  <c r="C2032" i="3"/>
  <c r="C2033" i="3"/>
  <c r="F2033" i="4"/>
  <c r="C2034" i="3"/>
  <c r="F2034" i="4"/>
  <c r="C2035" i="3"/>
  <c r="F2035" i="4"/>
  <c r="C2036" i="3"/>
  <c r="C2037" i="3"/>
  <c r="F2037" i="4"/>
  <c r="G2037" i="4" s="1"/>
  <c r="C2038" i="3"/>
  <c r="F2038" i="4"/>
  <c r="C2039" i="3"/>
  <c r="F2039" i="4"/>
  <c r="C2040" i="3"/>
  <c r="C2041" i="3"/>
  <c r="F2041" i="4"/>
  <c r="C2042" i="3"/>
  <c r="F2042" i="4"/>
  <c r="C2043" i="3"/>
  <c r="F2043" i="4"/>
  <c r="C2044" i="3"/>
  <c r="C2045" i="3"/>
  <c r="F2045" i="4"/>
  <c r="C2046" i="3"/>
  <c r="F2046" i="4"/>
  <c r="C2047" i="3"/>
  <c r="F2047" i="4"/>
  <c r="C2048" i="3"/>
  <c r="C2049" i="3"/>
  <c r="F2049" i="4"/>
  <c r="C2050" i="3"/>
  <c r="F2050" i="4"/>
  <c r="C2051" i="3"/>
  <c r="F2051" i="4"/>
  <c r="C2052" i="3"/>
  <c r="C2053" i="3"/>
  <c r="F2053" i="4"/>
  <c r="C2054" i="3"/>
  <c r="F2054" i="4"/>
  <c r="C2055" i="3"/>
  <c r="F2055" i="4"/>
  <c r="C2056" i="3"/>
  <c r="C2057" i="3"/>
  <c r="F2057" i="4"/>
  <c r="C2058" i="3"/>
  <c r="F2058" i="4"/>
  <c r="C2059" i="3"/>
  <c r="F2059" i="4"/>
  <c r="C2060" i="3"/>
  <c r="C2061" i="3"/>
  <c r="F2061" i="4"/>
  <c r="C2062" i="3"/>
  <c r="F2062" i="4"/>
  <c r="C2063" i="3"/>
  <c r="F2063" i="4"/>
  <c r="C2064" i="3"/>
  <c r="C2065" i="3"/>
  <c r="F2065" i="4"/>
  <c r="C2066" i="3"/>
  <c r="F2066" i="4"/>
  <c r="C2067" i="3"/>
  <c r="F2067" i="4"/>
  <c r="C2068" i="3"/>
  <c r="C2069" i="3"/>
  <c r="F2069" i="4"/>
  <c r="G2069" i="4" s="1"/>
  <c r="C2070" i="3"/>
  <c r="F2070" i="4"/>
  <c r="C2071" i="3"/>
  <c r="F2071" i="4"/>
  <c r="C2072" i="3"/>
  <c r="C2073" i="3"/>
  <c r="F2073" i="4"/>
  <c r="C2074" i="3"/>
  <c r="F2074" i="4"/>
  <c r="C2075" i="3"/>
  <c r="F2075" i="4"/>
  <c r="C2076" i="3"/>
  <c r="C2077" i="3"/>
  <c r="F2077" i="4"/>
  <c r="C2078" i="3"/>
  <c r="F2078" i="4"/>
  <c r="C2079" i="3"/>
  <c r="F2079" i="4"/>
  <c r="C2080" i="3"/>
  <c r="C2081" i="3"/>
  <c r="F2081" i="4"/>
  <c r="C2082" i="3"/>
  <c r="F2082" i="4"/>
  <c r="C2083" i="3"/>
  <c r="F2083" i="4"/>
  <c r="C2084" i="3"/>
  <c r="C2085" i="3"/>
  <c r="F2085" i="4"/>
  <c r="C2086" i="3"/>
  <c r="F2086" i="4"/>
  <c r="C2087" i="3"/>
  <c r="F2087" i="4"/>
  <c r="C2088" i="3"/>
  <c r="C2089" i="3"/>
  <c r="F2089" i="4"/>
  <c r="C2090" i="3"/>
  <c r="F2090" i="4"/>
  <c r="C2091" i="3"/>
  <c r="F2091" i="4"/>
  <c r="C2092" i="3"/>
  <c r="C2093" i="3"/>
  <c r="F2093" i="4"/>
  <c r="C2094" i="3"/>
  <c r="F2094" i="4"/>
  <c r="C2095" i="3"/>
  <c r="F2095" i="4"/>
  <c r="C2096" i="3"/>
  <c r="C2097" i="3"/>
  <c r="F2097" i="4"/>
  <c r="C2098" i="3"/>
  <c r="F2098" i="4"/>
  <c r="C2099" i="3"/>
  <c r="F2099" i="4"/>
  <c r="C2100" i="3"/>
  <c r="C2101" i="3"/>
  <c r="F2101" i="4"/>
  <c r="C2102" i="3"/>
  <c r="F2102" i="4"/>
  <c r="C2103" i="3"/>
  <c r="F2103" i="4"/>
  <c r="C2104" i="3"/>
  <c r="C2105" i="3"/>
  <c r="F2105" i="4"/>
  <c r="C2106" i="3"/>
  <c r="F2106" i="4"/>
  <c r="C2107" i="3"/>
  <c r="F2107" i="4"/>
  <c r="C2108" i="3"/>
  <c r="C2109" i="3"/>
  <c r="F2109" i="4"/>
  <c r="C2110" i="3"/>
  <c r="F2110" i="4"/>
  <c r="C2111" i="3"/>
  <c r="F2111" i="4"/>
  <c r="E2113" i="3"/>
  <c r="F2113" i="3"/>
  <c r="L2113" i="3"/>
  <c r="B27" i="2"/>
  <c r="D27" i="2"/>
  <c r="G1249" i="4" l="1"/>
  <c r="G1678" i="4"/>
  <c r="G2109" i="4"/>
  <c r="G1981" i="4"/>
  <c r="G1965" i="4"/>
  <c r="G1917" i="4"/>
  <c r="G1805" i="4"/>
  <c r="G1757" i="4"/>
  <c r="G1377" i="4"/>
  <c r="H1377" i="4" s="1"/>
  <c r="F2100" i="5"/>
  <c r="F2089" i="5"/>
  <c r="F2078" i="5"/>
  <c r="F2073" i="5"/>
  <c r="F2052" i="5"/>
  <c r="F2050" i="5"/>
  <c r="F2036" i="5"/>
  <c r="F2017" i="5"/>
  <c r="F2012" i="5"/>
  <c r="F2010" i="5"/>
  <c r="F2002" i="5"/>
  <c r="F1985" i="5"/>
  <c r="F1982" i="5"/>
  <c r="F1978" i="5"/>
  <c r="F1977" i="5"/>
  <c r="F1969" i="5"/>
  <c r="F1966" i="5"/>
  <c r="F1960" i="5"/>
  <c r="F1958" i="5"/>
  <c r="F1902" i="5"/>
  <c r="F1844" i="5"/>
  <c r="F1842" i="5"/>
  <c r="F1792" i="5"/>
  <c r="F1790" i="5"/>
  <c r="F1788" i="5"/>
  <c r="F1786" i="5"/>
  <c r="F1760" i="5"/>
  <c r="F1758" i="5"/>
  <c r="F1756" i="5"/>
  <c r="F1754" i="5"/>
  <c r="F1728" i="5"/>
  <c r="F1726" i="5"/>
  <c r="F1708" i="5"/>
  <c r="F1706" i="5"/>
  <c r="F1692" i="5"/>
  <c r="F1690" i="5"/>
  <c r="F1676" i="5"/>
  <c r="F1674" i="5"/>
  <c r="F1542" i="5"/>
  <c r="F1513" i="5"/>
  <c r="F1511" i="5"/>
  <c r="F1505" i="5"/>
  <c r="F1499" i="5"/>
  <c r="F1385" i="5"/>
  <c r="F1383" i="5"/>
  <c r="F1369" i="5"/>
  <c r="F1367" i="5"/>
  <c r="F1353" i="5"/>
  <c r="F1351" i="5"/>
  <c r="F1337" i="5"/>
  <c r="F1335" i="5"/>
  <c r="F1291" i="5"/>
  <c r="F1290" i="5"/>
  <c r="F1288" i="5"/>
  <c r="F1282" i="5"/>
  <c r="F1280" i="5"/>
  <c r="F1271" i="5"/>
  <c r="F1268" i="5"/>
  <c r="F1260" i="5"/>
  <c r="F1256" i="5"/>
  <c r="F1247" i="5"/>
  <c r="F1246" i="5"/>
  <c r="F1144" i="5"/>
  <c r="F1139" i="5"/>
  <c r="F1131" i="5"/>
  <c r="F984" i="5"/>
  <c r="F980" i="5"/>
  <c r="F966" i="5"/>
  <c r="F958" i="5"/>
  <c r="F954" i="5"/>
  <c r="F952" i="5"/>
  <c r="F948" i="5"/>
  <c r="F936" i="5"/>
  <c r="F934" i="5"/>
  <c r="F932" i="5"/>
  <c r="F922" i="5"/>
  <c r="F918" i="5"/>
  <c r="F906" i="5"/>
  <c r="F904" i="5"/>
  <c r="F900" i="5"/>
  <c r="F886" i="5"/>
  <c r="F874" i="5"/>
  <c r="F872" i="5"/>
  <c r="F868" i="5"/>
  <c r="F376" i="5"/>
  <c r="F350" i="5"/>
  <c r="F347" i="5"/>
  <c r="F288" i="5"/>
  <c r="F262" i="5"/>
  <c r="F258" i="5"/>
  <c r="F256" i="5"/>
  <c r="F230" i="5"/>
  <c r="F226" i="5"/>
  <c r="F224" i="5"/>
  <c r="F214" i="5"/>
  <c r="F210" i="5"/>
  <c r="F208" i="5"/>
  <c r="F111" i="5"/>
  <c r="F109" i="5"/>
  <c r="F93" i="5"/>
  <c r="F44" i="5"/>
  <c r="F28" i="5"/>
  <c r="F27" i="5"/>
  <c r="F24" i="5"/>
  <c r="O1877" i="4"/>
  <c r="M2113" i="3"/>
  <c r="AJ224" i="4"/>
  <c r="AJ220" i="4"/>
  <c r="AJ1235" i="4"/>
  <c r="AJ1233" i="4"/>
  <c r="AJ1168" i="4"/>
  <c r="AJ506" i="4"/>
  <c r="AJ1758" i="4"/>
  <c r="AJ1622" i="4"/>
  <c r="AJ1578" i="4"/>
  <c r="AJ1576" i="4"/>
  <c r="AJ1575" i="4"/>
  <c r="AJ2002" i="4"/>
  <c r="AJ1514" i="4"/>
  <c r="AJ1154" i="4"/>
  <c r="AJ1000" i="4"/>
  <c r="AJ992" i="4"/>
  <c r="AJ690" i="4"/>
  <c r="AJ658" i="4"/>
  <c r="AJ656" i="4"/>
  <c r="AJ630" i="4"/>
  <c r="AJ628" i="4"/>
  <c r="AJ602" i="4"/>
  <c r="AJ1927" i="4"/>
  <c r="AJ1895" i="4"/>
  <c r="AJ1086" i="4"/>
  <c r="AJ542" i="4"/>
  <c r="AJ527" i="4"/>
  <c r="AJ2011" i="4"/>
  <c r="AJ2010" i="4"/>
  <c r="AJ1978" i="4"/>
  <c r="O1417" i="4"/>
  <c r="O1413" i="4"/>
  <c r="O1409" i="4"/>
  <c r="G1614" i="4"/>
  <c r="H1614" i="4" s="1"/>
  <c r="G1612" i="4"/>
  <c r="G1022" i="4"/>
  <c r="G990" i="4"/>
  <c r="H990" i="4" s="1"/>
  <c r="G974" i="4"/>
  <c r="H974" i="4" s="1"/>
  <c r="G958" i="4"/>
  <c r="H958" i="4" s="1"/>
  <c r="G942" i="4"/>
  <c r="G930" i="4"/>
  <c r="G910" i="4"/>
  <c r="G850" i="4"/>
  <c r="G830" i="4"/>
  <c r="G818" i="4"/>
  <c r="H818" i="4" s="1"/>
  <c r="G814" i="4"/>
  <c r="H814" i="4" s="1"/>
  <c r="G762" i="4"/>
  <c r="H762" i="4" s="1"/>
  <c r="AJ1564" i="4"/>
  <c r="AJ1545" i="4"/>
  <c r="AJ1443" i="4"/>
  <c r="AJ1442" i="4"/>
  <c r="AJ1441" i="4"/>
  <c r="AJ1434" i="4"/>
  <c r="AJ1427" i="4"/>
  <c r="AJ1119" i="4"/>
  <c r="AJ1107" i="4"/>
  <c r="AJ1043" i="4"/>
  <c r="AJ1042" i="4"/>
  <c r="AJ1041" i="4"/>
  <c r="AJ347" i="4"/>
  <c r="AJ1359" i="4"/>
  <c r="AJ1358" i="4"/>
  <c r="AJ1357" i="4"/>
  <c r="AJ1211" i="4"/>
  <c r="AJ970" i="4"/>
  <c r="AJ966" i="4"/>
  <c r="AJ916" i="4"/>
  <c r="AJ912" i="4"/>
  <c r="AJ736" i="4"/>
  <c r="O1869" i="4"/>
  <c r="O1213" i="4"/>
  <c r="F1860" i="5"/>
  <c r="F191" i="5"/>
  <c r="AJ1478" i="4"/>
  <c r="AJ1476" i="4"/>
  <c r="O1449" i="4"/>
  <c r="O1447" i="4"/>
  <c r="AJ1411" i="4"/>
  <c r="AJ1299" i="4"/>
  <c r="AJ1195" i="4"/>
  <c r="AJ1191" i="4"/>
  <c r="AJ1190" i="4"/>
  <c r="O1181" i="4"/>
  <c r="AJ1152" i="4"/>
  <c r="F391" i="5"/>
  <c r="F385" i="5"/>
  <c r="F384" i="5"/>
  <c r="AJ2063" i="4"/>
  <c r="AJ2062" i="4"/>
  <c r="O2057" i="4"/>
  <c r="O2053" i="4"/>
  <c r="AJ2046" i="4"/>
  <c r="AJ1983" i="4"/>
  <c r="AJ1951" i="4"/>
  <c r="AJ1863" i="4"/>
  <c r="AJ1862" i="4"/>
  <c r="O1721" i="4"/>
  <c r="AJ1456" i="4"/>
  <c r="O752" i="4"/>
  <c r="O751" i="4"/>
  <c r="O740" i="4"/>
  <c r="O722" i="4"/>
  <c r="O720" i="4"/>
  <c r="O704" i="4"/>
  <c r="AJ578" i="4"/>
  <c r="AJ497" i="4"/>
  <c r="AJ454" i="4"/>
  <c r="AJ189" i="4"/>
  <c r="AJ188" i="4"/>
  <c r="AJ134" i="4"/>
  <c r="AJ118" i="4"/>
  <c r="AJ116" i="4"/>
  <c r="F1948" i="5"/>
  <c r="F1928" i="5"/>
  <c r="F1926" i="5"/>
  <c r="F1916" i="5"/>
  <c r="F1914" i="5"/>
  <c r="F1818" i="5"/>
  <c r="F1644" i="5"/>
  <c r="F1642" i="5"/>
  <c r="F1628" i="5"/>
  <c r="F1626" i="5"/>
  <c r="F1614" i="5"/>
  <c r="F1599" i="5"/>
  <c r="F1490" i="5"/>
  <c r="F1489" i="5"/>
  <c r="F1487" i="5"/>
  <c r="F1482" i="5"/>
  <c r="F1474" i="5"/>
  <c r="F1473" i="5"/>
  <c r="F1471" i="5"/>
  <c r="F1466" i="5"/>
  <c r="F1458" i="5"/>
  <c r="F1457" i="5"/>
  <c r="F1455" i="5"/>
  <c r="F1449" i="5"/>
  <c r="F1447" i="5"/>
  <c r="F1433" i="5"/>
  <c r="F1431" i="5"/>
  <c r="F1330" i="5"/>
  <c r="F1329" i="5"/>
  <c r="F1327" i="5"/>
  <c r="F1314" i="5"/>
  <c r="F1313" i="5"/>
  <c r="F1311" i="5"/>
  <c r="F1234" i="5"/>
  <c r="F1215" i="5"/>
  <c r="F1214" i="5"/>
  <c r="F1212" i="5"/>
  <c r="F1211" i="5"/>
  <c r="F1195" i="5"/>
  <c r="F1179" i="5"/>
  <c r="F1172" i="5"/>
  <c r="F1164" i="5"/>
  <c r="F1115" i="5"/>
  <c r="F1108" i="5"/>
  <c r="F1096" i="5"/>
  <c r="F859" i="5"/>
  <c r="F1832" i="5"/>
  <c r="F1831" i="5"/>
  <c r="F1590" i="5"/>
  <c r="F1587" i="5"/>
  <c r="F1585" i="5"/>
  <c r="F1417" i="5"/>
  <c r="F1415" i="5"/>
  <c r="F1401" i="5"/>
  <c r="F1399" i="5"/>
  <c r="F1155" i="5"/>
  <c r="F1152" i="5"/>
  <c r="F1080" i="5"/>
  <c r="F1076" i="5"/>
  <c r="F1074" i="5"/>
  <c r="F1058" i="5"/>
  <c r="F1048" i="5"/>
  <c r="F1044" i="5"/>
  <c r="F1016" i="5"/>
  <c r="F1012" i="5"/>
  <c r="F1010" i="5"/>
  <c r="F994" i="5"/>
  <c r="F837" i="5"/>
  <c r="F821" i="5"/>
  <c r="F813" i="5"/>
  <c r="F811" i="5"/>
  <c r="F805" i="5"/>
  <c r="F795" i="5"/>
  <c r="F789" i="5"/>
  <c r="F785" i="5"/>
  <c r="F773" i="5"/>
  <c r="F765" i="5"/>
  <c r="F760" i="5"/>
  <c r="F757" i="5"/>
  <c r="F749" i="5"/>
  <c r="F747" i="5"/>
  <c r="F741" i="5"/>
  <c r="F737" i="5"/>
  <c r="F725" i="5"/>
  <c r="F723" i="5"/>
  <c r="F721" i="5"/>
  <c r="F711" i="5"/>
  <c r="F709" i="5"/>
  <c r="F699" i="5"/>
  <c r="F691" i="5"/>
  <c r="F689" i="5"/>
  <c r="F675" i="5"/>
  <c r="F667" i="5"/>
  <c r="F661" i="5"/>
  <c r="F657" i="5"/>
  <c r="F649" i="5"/>
  <c r="F643" i="5"/>
  <c r="F637" i="5"/>
  <c r="F635" i="5"/>
  <c r="F617" i="5"/>
  <c r="F611" i="5"/>
  <c r="F605" i="5"/>
  <c r="F603" i="5"/>
  <c r="F585" i="5"/>
  <c r="F579" i="5"/>
  <c r="F566" i="5"/>
  <c r="F342" i="5"/>
  <c r="F339" i="5"/>
  <c r="AJ2098" i="4"/>
  <c r="AJ2055" i="4"/>
  <c r="AJ2039" i="4"/>
  <c r="AJ1992" i="4"/>
  <c r="AJ1990" i="4"/>
  <c r="AJ1974" i="4"/>
  <c r="AJ1958" i="4"/>
  <c r="AJ1684" i="4"/>
  <c r="O1469" i="4"/>
  <c r="AJ984" i="4"/>
  <c r="AJ972" i="4"/>
  <c r="AJ824" i="4"/>
  <c r="AJ776" i="4"/>
  <c r="AJ741" i="4"/>
  <c r="O636" i="4"/>
  <c r="AJ403" i="4"/>
  <c r="AJ350" i="4"/>
  <c r="AJ349" i="4"/>
  <c r="AJ96" i="4"/>
  <c r="AJ68" i="4"/>
  <c r="F1660" i="5"/>
  <c r="F554" i="5"/>
  <c r="F551" i="5"/>
  <c r="F550" i="5"/>
  <c r="F543" i="5"/>
  <c r="F522" i="5"/>
  <c r="F510" i="5"/>
  <c r="F505" i="5"/>
  <c r="F502" i="5"/>
  <c r="F481" i="5"/>
  <c r="F472" i="5"/>
  <c r="F469" i="5"/>
  <c r="F461" i="5"/>
  <c r="F453" i="5"/>
  <c r="F440" i="5"/>
  <c r="F436" i="5"/>
  <c r="F433" i="5"/>
  <c r="F429" i="5"/>
  <c r="F424" i="5"/>
  <c r="F411" i="5"/>
  <c r="F331" i="5"/>
  <c r="F330" i="5"/>
  <c r="F323" i="5"/>
  <c r="F304" i="5"/>
  <c r="F174" i="5"/>
  <c r="F163" i="5"/>
  <c r="F160" i="5"/>
  <c r="F158" i="5"/>
  <c r="F155" i="5"/>
  <c r="F152" i="5"/>
  <c r="F149" i="5"/>
  <c r="F148" i="5"/>
  <c r="F145" i="5"/>
  <c r="F137" i="5"/>
  <c r="F136" i="5"/>
  <c r="F124" i="5"/>
  <c r="F121" i="5"/>
  <c r="F120" i="5"/>
  <c r="F116" i="5"/>
  <c r="AJ2102" i="4"/>
  <c r="AJ1879" i="4"/>
  <c r="AJ1694" i="4"/>
  <c r="AJ1435" i="4"/>
  <c r="AJ1170" i="4"/>
  <c r="AJ740" i="4"/>
  <c r="AJ190" i="4"/>
  <c r="AJ81" i="4"/>
  <c r="AJ78" i="4"/>
  <c r="AJ75" i="4"/>
  <c r="AJ1591" i="4"/>
  <c r="AJ1458" i="4"/>
  <c r="AJ1356" i="4"/>
  <c r="AJ1346" i="4"/>
  <c r="AJ1283" i="4"/>
  <c r="AJ808" i="4"/>
  <c r="AJ796" i="4"/>
  <c r="AJ772" i="4"/>
  <c r="AJ485" i="4"/>
  <c r="AJ425" i="4"/>
  <c r="AJ407" i="4"/>
  <c r="AJ405" i="4"/>
  <c r="AJ304" i="4"/>
  <c r="AJ264" i="4"/>
  <c r="AJ250" i="4"/>
  <c r="AJ1831" i="4"/>
  <c r="AJ625" i="4"/>
  <c r="AJ130" i="4"/>
  <c r="AJ1871" i="4"/>
  <c r="AJ1616" i="4"/>
  <c r="AJ1544" i="4"/>
  <c r="AJ1543" i="4"/>
  <c r="AJ1542" i="4"/>
  <c r="AJ1518" i="4"/>
  <c r="AJ1004" i="4"/>
  <c r="AJ990" i="4"/>
  <c r="AJ900" i="4"/>
  <c r="AJ888" i="4"/>
  <c r="AJ872" i="4"/>
  <c r="AJ499" i="4"/>
  <c r="AJ335" i="4"/>
  <c r="AJ331" i="4"/>
  <c r="O902" i="4"/>
  <c r="O1664" i="4"/>
  <c r="O2037" i="4"/>
  <c r="O1713" i="4"/>
  <c r="O1437" i="4"/>
  <c r="O1429" i="4"/>
  <c r="O782" i="4"/>
  <c r="O766" i="4"/>
  <c r="O744" i="4"/>
  <c r="O726" i="4"/>
  <c r="O567" i="4"/>
  <c r="G1598" i="4"/>
  <c r="H1598" i="4" s="1"/>
  <c r="G1425" i="4"/>
  <c r="H1425" i="4" s="1"/>
  <c r="F1933" i="5"/>
  <c r="F1816" i="5"/>
  <c r="F1815" i="5"/>
  <c r="F1652" i="5"/>
  <c r="F1300" i="5"/>
  <c r="F815" i="5"/>
  <c r="F814" i="5"/>
  <c r="F783" i="5"/>
  <c r="F782" i="5"/>
  <c r="F2025" i="5"/>
  <c r="F1976" i="5"/>
  <c r="F1975" i="5"/>
  <c r="F1974" i="5"/>
  <c r="I7" i="3"/>
  <c r="O1556" i="4"/>
  <c r="O1433" i="4"/>
  <c r="O1399" i="4"/>
  <c r="O1369" i="4"/>
  <c r="O1365" i="4"/>
  <c r="O1333" i="4"/>
  <c r="O1329" i="4"/>
  <c r="O1125" i="4"/>
  <c r="G1564" i="4"/>
  <c r="H1564" i="4" s="1"/>
  <c r="G1532" i="4"/>
  <c r="H1532" i="4" s="1"/>
  <c r="O2065" i="4"/>
  <c r="AJ2059" i="4"/>
  <c r="AJ2051" i="4"/>
  <c r="AJ2043" i="4"/>
  <c r="O1985" i="4"/>
  <c r="AJ1963" i="4"/>
  <c r="AJ1955" i="4"/>
  <c r="AJ1900" i="4"/>
  <c r="AJ1875" i="4"/>
  <c r="AJ1874" i="4"/>
  <c r="AJ1867" i="4"/>
  <c r="AJ1835" i="4"/>
  <c r="O1809" i="4"/>
  <c r="AJ1711" i="4"/>
  <c r="AJ1611" i="4"/>
  <c r="AJ1547" i="4"/>
  <c r="AJ1506" i="4"/>
  <c r="AJ1504" i="4"/>
  <c r="AJ1502" i="4"/>
  <c r="O1492" i="4"/>
  <c r="AJ1467" i="4"/>
  <c r="AJ1466" i="4"/>
  <c r="G1466" i="4"/>
  <c r="H1466" i="4" s="1"/>
  <c r="AJ1386" i="4"/>
  <c r="AJ1384" i="4"/>
  <c r="AJ1379" i="4"/>
  <c r="AJ1378" i="4"/>
  <c r="AJ1351" i="4"/>
  <c r="AJ1347" i="4"/>
  <c r="AJ1339" i="4"/>
  <c r="AJ1334" i="4"/>
  <c r="AJ1290" i="4"/>
  <c r="AJ1278" i="4"/>
  <c r="AJ1277" i="4"/>
  <c r="AJ1276" i="4"/>
  <c r="AJ1274" i="4"/>
  <c r="AJ1247" i="4"/>
  <c r="AJ1245" i="4"/>
  <c r="G1242" i="4"/>
  <c r="H1242" i="4" s="1"/>
  <c r="AJ1198" i="4"/>
  <c r="AJ1183" i="4"/>
  <c r="AJ1182" i="4"/>
  <c r="G1178" i="4"/>
  <c r="AJ1163" i="4"/>
  <c r="AJ1159" i="4"/>
  <c r="O192" i="4"/>
  <c r="O1917" i="4"/>
  <c r="O1825" i="4"/>
  <c r="X1585" i="4"/>
  <c r="X133" i="4"/>
  <c r="O1961" i="4"/>
  <c r="O1953" i="4"/>
  <c r="AJ1920" i="4"/>
  <c r="AJ1832" i="4"/>
  <c r="AJ1795" i="4"/>
  <c r="AJ1794" i="4"/>
  <c r="AJ1755" i="4"/>
  <c r="AJ1747" i="4"/>
  <c r="O1684" i="4"/>
  <c r="AJ1667" i="4"/>
  <c r="AJ1666" i="4"/>
  <c r="AJ1638" i="4"/>
  <c r="AJ1598" i="4"/>
  <c r="AJ1595" i="4"/>
  <c r="O1540" i="4"/>
  <c r="AJ1534" i="4"/>
  <c r="AJ1495" i="4"/>
  <c r="AJ1494" i="4"/>
  <c r="G1434" i="4"/>
  <c r="AJ1418" i="4"/>
  <c r="AJ1391" i="4"/>
  <c r="AJ1327" i="4"/>
  <c r="AJ1326" i="4"/>
  <c r="AJ1311" i="4"/>
  <c r="G1233" i="4"/>
  <c r="AJ1219" i="4"/>
  <c r="AJ1218" i="4"/>
  <c r="AJ1202" i="4"/>
  <c r="O778" i="4"/>
  <c r="AJ1147" i="4"/>
  <c r="AJ1131" i="4"/>
  <c r="AJ1130" i="4"/>
  <c r="AJ1128" i="4"/>
  <c r="AJ1051" i="4"/>
  <c r="AJ922" i="4"/>
  <c r="AJ919" i="4"/>
  <c r="AJ880" i="4"/>
  <c r="O866" i="4"/>
  <c r="AJ848" i="4"/>
  <c r="AJ844" i="4"/>
  <c r="AJ843" i="4"/>
  <c r="AJ790" i="4"/>
  <c r="AJ614" i="4"/>
  <c r="AJ582" i="4"/>
  <c r="X573" i="4"/>
  <c r="AJ478" i="4"/>
  <c r="AJ477" i="4"/>
  <c r="AJ458" i="4"/>
  <c r="AJ433" i="4"/>
  <c r="AJ316" i="4"/>
  <c r="O295" i="4"/>
  <c r="AJ280" i="4"/>
  <c r="AJ240" i="4"/>
  <c r="AJ198" i="4"/>
  <c r="AJ164" i="4"/>
  <c r="AJ146" i="4"/>
  <c r="AJ143" i="4"/>
  <c r="AJ57" i="4"/>
  <c r="AJ54" i="4"/>
  <c r="AJ32" i="4"/>
  <c r="O22" i="4"/>
  <c r="F2106" i="5"/>
  <c r="F2105" i="5"/>
  <c r="F2076" i="5"/>
  <c r="F2074" i="5"/>
  <c r="F2042" i="5"/>
  <c r="F2041" i="5"/>
  <c r="F2014" i="5"/>
  <c r="F1924" i="5"/>
  <c r="F1920" i="5"/>
  <c r="F1800" i="5"/>
  <c r="F1798" i="5"/>
  <c r="F1768" i="5"/>
  <c r="F1766" i="5"/>
  <c r="AJ1118" i="4"/>
  <c r="AJ1115" i="4"/>
  <c r="AJ1114" i="4"/>
  <c r="AJ1102" i="4"/>
  <c r="AJ1095" i="4"/>
  <c r="AJ1070" i="4"/>
  <c r="AJ1067" i="4"/>
  <c r="AJ1030" i="4"/>
  <c r="O1014" i="4"/>
  <c r="AJ1012" i="4"/>
  <c r="AJ904" i="4"/>
  <c r="O898" i="4"/>
  <c r="O882" i="4"/>
  <c r="AJ868" i="4"/>
  <c r="O790" i="4"/>
  <c r="AJ784" i="4"/>
  <c r="AJ702" i="4"/>
  <c r="AJ664" i="4"/>
  <c r="O640" i="4"/>
  <c r="AJ638" i="4"/>
  <c r="AJ567" i="4"/>
  <c r="O452" i="4"/>
  <c r="AJ387" i="4"/>
  <c r="AJ369" i="4"/>
  <c r="AJ367" i="4"/>
  <c r="AJ359" i="4"/>
  <c r="AJ300" i="4"/>
  <c r="AJ276" i="4"/>
  <c r="AJ274" i="4"/>
  <c r="AJ238" i="4"/>
  <c r="AJ228" i="4"/>
  <c r="AJ205" i="4"/>
  <c r="AJ204" i="4"/>
  <c r="AJ192" i="4"/>
  <c r="X175" i="4"/>
  <c r="AJ171" i="4"/>
  <c r="AJ166" i="4"/>
  <c r="AJ150" i="4"/>
  <c r="AJ98" i="4"/>
  <c r="AJ62" i="4"/>
  <c r="AJ58" i="4"/>
  <c r="F2110" i="5"/>
  <c r="F2097" i="5"/>
  <c r="F2094" i="5"/>
  <c r="F2081" i="5"/>
  <c r="F2066" i="5"/>
  <c r="F2049" i="5"/>
  <c r="F2046" i="5"/>
  <c r="F2033" i="5"/>
  <c r="F2030" i="5"/>
  <c r="F2009" i="5"/>
  <c r="F1988" i="5"/>
  <c r="F1986" i="5"/>
  <c r="F1972" i="5"/>
  <c r="F1956" i="5"/>
  <c r="F1954" i="5"/>
  <c r="F1952" i="5"/>
  <c r="F1950" i="5"/>
  <c r="F1932" i="5"/>
  <c r="F1930" i="5"/>
  <c r="F1912" i="5"/>
  <c r="F1892" i="5"/>
  <c r="F1890" i="5"/>
  <c r="F1888" i="5"/>
  <c r="F1886" i="5"/>
  <c r="F1864" i="5"/>
  <c r="F1828" i="5"/>
  <c r="F1819" i="5"/>
  <c r="F1810" i="5"/>
  <c r="F1803" i="5"/>
  <c r="F1796" i="5"/>
  <c r="F1778" i="5"/>
  <c r="F1764" i="5"/>
  <c r="F1736" i="5"/>
  <c r="F1734" i="5"/>
  <c r="F1720" i="5"/>
  <c r="F1718" i="5"/>
  <c r="F1658" i="5"/>
  <c r="F1650" i="5"/>
  <c r="F1636" i="5"/>
  <c r="F1634" i="5"/>
  <c r="F1620" i="5"/>
  <c r="F1617" i="5"/>
  <c r="F1601" i="5"/>
  <c r="F1569" i="5"/>
  <c r="F1518" i="5"/>
  <c r="F1503" i="5"/>
  <c r="F1502" i="5"/>
  <c r="F1486" i="5"/>
  <c r="F1485" i="5"/>
  <c r="F1483" i="5"/>
  <c r="F1470" i="5"/>
  <c r="F1469" i="5"/>
  <c r="F1467" i="5"/>
  <c r="F1454" i="5"/>
  <c r="F1338" i="5"/>
  <c r="F1326" i="5"/>
  <c r="F1310" i="5"/>
  <c r="F1294" i="5"/>
  <c r="F1292" i="5"/>
  <c r="F1272" i="5"/>
  <c r="F1244" i="5"/>
  <c r="F1231" i="5"/>
  <c r="F1230" i="5"/>
  <c r="F1228" i="5"/>
  <c r="F1210" i="5"/>
  <c r="F1192" i="5"/>
  <c r="F1128" i="5"/>
  <c r="F1124" i="5"/>
  <c r="F1084" i="5"/>
  <c r="F1052" i="5"/>
  <c r="F1020" i="5"/>
  <c r="F988" i="5"/>
  <c r="F956" i="5"/>
  <c r="F924" i="5"/>
  <c r="F910" i="5"/>
  <c r="F892" i="5"/>
  <c r="F870" i="5"/>
  <c r="F869" i="5"/>
  <c r="F862" i="5"/>
  <c r="F861" i="5"/>
  <c r="F835" i="5"/>
  <c r="F833" i="5"/>
  <c r="F832" i="5"/>
  <c r="F816" i="5"/>
  <c r="F771" i="5"/>
  <c r="F1746" i="5"/>
  <c r="F1732" i="5"/>
  <c r="F1730" i="5"/>
  <c r="F1716" i="5"/>
  <c r="F1714" i="5"/>
  <c r="F1700" i="5"/>
  <c r="F1698" i="5"/>
  <c r="F1691" i="5"/>
  <c r="F1684" i="5"/>
  <c r="F1682" i="5"/>
  <c r="F1679" i="5"/>
  <c r="F1677" i="5"/>
  <c r="F1668" i="5"/>
  <c r="F1666" i="5"/>
  <c r="F1595" i="5"/>
  <c r="F1582" i="5"/>
  <c r="F1577" i="5"/>
  <c r="F1575" i="5"/>
  <c r="F1526" i="5"/>
  <c r="F1494" i="5"/>
  <c r="F1478" i="5"/>
  <c r="F1462" i="5"/>
  <c r="F1445" i="5"/>
  <c r="F1443" i="5"/>
  <c r="F1429" i="5"/>
  <c r="F1427" i="5"/>
  <c r="F1413" i="5"/>
  <c r="F1411" i="5"/>
  <c r="F1397" i="5"/>
  <c r="F1395" i="5"/>
  <c r="F1381" i="5"/>
  <c r="F1379" i="5"/>
  <c r="F1365" i="5"/>
  <c r="F1363" i="5"/>
  <c r="F1349" i="5"/>
  <c r="F1347" i="5"/>
  <c r="F1333" i="5"/>
  <c r="F1331" i="5"/>
  <c r="F1317" i="5"/>
  <c r="F1315" i="5"/>
  <c r="F1301" i="5"/>
  <c r="F1299" i="5"/>
  <c r="F1287" i="5"/>
  <c r="F1266" i="5"/>
  <c r="F1250" i="5"/>
  <c r="F1240" i="5"/>
  <c r="F1223" i="5"/>
  <c r="F1200" i="5"/>
  <c r="F1199" i="5"/>
  <c r="F1198" i="5"/>
  <c r="F1180" i="5"/>
  <c r="F1136" i="5"/>
  <c r="F1116" i="5"/>
  <c r="F1087" i="5"/>
  <c r="F1072" i="5"/>
  <c r="F1056" i="5"/>
  <c r="F1055" i="5"/>
  <c r="F1023" i="5"/>
  <c r="F1008" i="5"/>
  <c r="F992" i="5"/>
  <c r="F991" i="5"/>
  <c r="F962" i="5"/>
  <c r="F960" i="5"/>
  <c r="F930" i="5"/>
  <c r="F928" i="5"/>
  <c r="F914" i="5"/>
  <c r="F912" i="5"/>
  <c r="F896" i="5"/>
  <c r="F882" i="5"/>
  <c r="F880" i="5"/>
  <c r="F866" i="5"/>
  <c r="F864" i="5"/>
  <c r="F843" i="5"/>
  <c r="F808" i="5"/>
  <c r="F779" i="5"/>
  <c r="F769" i="5"/>
  <c r="F768" i="5"/>
  <c r="F752" i="5"/>
  <c r="F719" i="5"/>
  <c r="F717" i="5"/>
  <c r="F687" i="5"/>
  <c r="F685" i="5"/>
  <c r="F655" i="5"/>
  <c r="F653" i="5"/>
  <c r="F641" i="5"/>
  <c r="F625" i="5"/>
  <c r="F623" i="5"/>
  <c r="F591" i="5"/>
  <c r="F577" i="5"/>
  <c r="F571" i="5"/>
  <c r="F563" i="5"/>
  <c r="F546" i="5"/>
  <c r="F501" i="5"/>
  <c r="F465" i="5"/>
  <c r="F427" i="5"/>
  <c r="F425" i="5"/>
  <c r="F408" i="5"/>
  <c r="F407" i="5"/>
  <c r="F405" i="5"/>
  <c r="F388" i="5"/>
  <c r="F373" i="5"/>
  <c r="F353" i="5"/>
  <c r="F351" i="5"/>
  <c r="F349" i="5"/>
  <c r="F334" i="5"/>
  <c r="F322" i="5"/>
  <c r="F321" i="5"/>
  <c r="F319" i="5"/>
  <c r="F270" i="5"/>
  <c r="F269" i="5"/>
  <c r="F238" i="5"/>
  <c r="F237" i="5"/>
  <c r="F221" i="5"/>
  <c r="F206" i="5"/>
  <c r="F171" i="5"/>
  <c r="F147" i="5"/>
  <c r="F146" i="5"/>
  <c r="F144" i="5"/>
  <c r="F132" i="5"/>
  <c r="F92" i="5"/>
  <c r="F75" i="5"/>
  <c r="F73" i="5"/>
  <c r="F55" i="5"/>
  <c r="F43" i="5"/>
  <c r="F40" i="5"/>
  <c r="F759" i="5"/>
  <c r="F758" i="5"/>
  <c r="F744" i="5"/>
  <c r="F728" i="5"/>
  <c r="F713" i="5"/>
  <c r="F665" i="5"/>
  <c r="F663" i="5"/>
  <c r="F647" i="5"/>
  <c r="F645" i="5"/>
  <c r="F615" i="5"/>
  <c r="F613" i="5"/>
  <c r="F583" i="5"/>
  <c r="F581" i="5"/>
  <c r="F558" i="5"/>
  <c r="F555" i="5"/>
  <c r="F526" i="5"/>
  <c r="F509" i="5"/>
  <c r="F506" i="5"/>
  <c r="F488" i="5"/>
  <c r="F456" i="5"/>
  <c r="F439" i="5"/>
  <c r="F437" i="5"/>
  <c r="F417" i="5"/>
  <c r="F346" i="5"/>
  <c r="F345" i="5"/>
  <c r="F343" i="5"/>
  <c r="F329" i="5"/>
  <c r="F282" i="5"/>
  <c r="F266" i="5"/>
  <c r="F250" i="5"/>
  <c r="F234" i="5"/>
  <c r="F218" i="5"/>
  <c r="F190" i="5"/>
  <c r="F180" i="5"/>
  <c r="F179" i="5"/>
  <c r="F168" i="5"/>
  <c r="F166" i="5"/>
  <c r="F164" i="5"/>
  <c r="F143" i="5"/>
  <c r="F141" i="5"/>
  <c r="F128" i="5"/>
  <c r="F97" i="5"/>
  <c r="F79" i="5"/>
  <c r="F63" i="5"/>
  <c r="F48" i="5"/>
  <c r="F32" i="5"/>
  <c r="F20" i="5"/>
  <c r="F19" i="5"/>
  <c r="AJ1960" i="4"/>
  <c r="AJ1538" i="4"/>
  <c r="AJ1451" i="4"/>
  <c r="AJ1446" i="4"/>
  <c r="AJ1400" i="4"/>
  <c r="AJ1314" i="4"/>
  <c r="AJ1270" i="4"/>
  <c r="AJ1268" i="4"/>
  <c r="AJ1050" i="4"/>
  <c r="X1050" i="4"/>
  <c r="AJ864" i="4"/>
  <c r="AJ829" i="4"/>
  <c r="AJ828" i="4"/>
  <c r="AJ129" i="4"/>
  <c r="AJ2103" i="4"/>
  <c r="AJ2095" i="4"/>
  <c r="X2022" i="4"/>
  <c r="AJ1967" i="4"/>
  <c r="AJ1731" i="4"/>
  <c r="AJ1550" i="4"/>
  <c r="AJ1031" i="4"/>
  <c r="AJ963" i="4"/>
  <c r="AJ962" i="4"/>
  <c r="X867" i="4"/>
  <c r="AJ622" i="4"/>
  <c r="AJ169" i="4"/>
  <c r="AJ1471" i="4"/>
  <c r="AJ1444" i="4"/>
  <c r="AJ1398" i="4"/>
  <c r="AJ1244" i="4"/>
  <c r="AJ1242" i="4"/>
  <c r="AJ826" i="4"/>
  <c r="X820" i="4"/>
  <c r="AJ1855" i="4"/>
  <c r="AJ1854" i="4"/>
  <c r="AJ1643" i="4"/>
  <c r="AJ1642" i="4"/>
  <c r="AJ1613" i="4"/>
  <c r="X791" i="4"/>
  <c r="X421" i="4"/>
  <c r="AJ744" i="4"/>
  <c r="AJ549" i="4"/>
  <c r="AJ545" i="4"/>
  <c r="AJ522" i="4"/>
  <c r="AJ431" i="4"/>
  <c r="AJ358" i="4"/>
  <c r="AJ354" i="4"/>
  <c r="AJ336" i="4"/>
  <c r="AJ322" i="4"/>
  <c r="AJ289" i="4"/>
  <c r="AJ2100" i="4"/>
  <c r="AJ1980" i="4"/>
  <c r="AJ1819" i="4"/>
  <c r="AJ1783" i="4"/>
  <c r="AJ1759" i="4"/>
  <c r="AJ1743" i="4"/>
  <c r="AJ1735" i="4"/>
  <c r="AJ1720" i="4"/>
  <c r="AJ1712" i="4"/>
  <c r="AJ1629" i="4"/>
  <c r="X1493" i="4"/>
  <c r="AJ1486" i="4"/>
  <c r="AJ1426" i="4"/>
  <c r="AJ1425" i="4"/>
  <c r="AJ1424" i="4"/>
  <c r="AJ1224" i="4"/>
  <c r="AJ1123" i="4"/>
  <c r="AJ1091" i="4"/>
  <c r="AJ1088" i="4"/>
  <c r="AJ1075" i="4"/>
  <c r="AJ1028" i="4"/>
  <c r="AJ996" i="4"/>
  <c r="AJ842" i="4"/>
  <c r="AJ841" i="4"/>
  <c r="AJ838" i="4"/>
  <c r="AJ789" i="4"/>
  <c r="AJ722" i="4"/>
  <c r="AJ604" i="4"/>
  <c r="AJ453" i="4"/>
  <c r="AJ416" i="4"/>
  <c r="AJ415" i="4"/>
  <c r="AJ414" i="4"/>
  <c r="AJ320" i="4"/>
  <c r="AJ284" i="4"/>
  <c r="AJ251" i="4"/>
  <c r="AJ217" i="4"/>
  <c r="AJ212" i="4"/>
  <c r="AJ132" i="4"/>
  <c r="X113" i="4"/>
  <c r="AJ86" i="4"/>
  <c r="X83" i="4"/>
  <c r="AJ82" i="4"/>
  <c r="AJ48" i="4"/>
  <c r="X19" i="4"/>
  <c r="AJ743" i="4"/>
  <c r="AJ731" i="4"/>
  <c r="AJ682" i="4"/>
  <c r="AJ670" i="4"/>
  <c r="AJ662" i="4"/>
  <c r="AJ650" i="4"/>
  <c r="AJ634" i="4"/>
  <c r="AJ594" i="4"/>
  <c r="AJ550" i="4"/>
  <c r="AJ543" i="4"/>
  <c r="AJ509" i="4"/>
  <c r="AJ490" i="4"/>
  <c r="AJ465" i="4"/>
  <c r="AJ401" i="4"/>
  <c r="AJ288" i="4"/>
  <c r="AJ269" i="4"/>
  <c r="AJ154" i="4"/>
  <c r="AJ140" i="4"/>
  <c r="AJ71" i="4"/>
  <c r="AJ2003" i="4"/>
  <c r="AJ1987" i="4"/>
  <c r="AJ1979" i="4"/>
  <c r="AJ1962" i="4"/>
  <c r="AJ1926" i="4"/>
  <c r="AJ1918" i="4"/>
  <c r="AJ1903" i="4"/>
  <c r="AJ1902" i="4"/>
  <c r="AJ1886" i="4"/>
  <c r="X1810" i="4"/>
  <c r="AJ1807" i="4"/>
  <c r="AJ1806" i="4"/>
  <c r="AJ1779" i="4"/>
  <c r="AJ1771" i="4"/>
  <c r="AJ1738" i="4"/>
  <c r="AJ1708" i="4"/>
  <c r="AJ1700" i="4"/>
  <c r="AJ1680" i="4"/>
  <c r="AJ1636" i="4"/>
  <c r="AJ1624" i="4"/>
  <c r="AJ1623" i="4"/>
  <c r="AJ1608" i="4"/>
  <c r="AJ1586" i="4"/>
  <c r="AJ1493" i="4"/>
  <c r="AJ1402" i="4"/>
  <c r="AJ1343" i="4"/>
  <c r="AJ1342" i="4"/>
  <c r="AJ1295" i="4"/>
  <c r="AJ1291" i="4"/>
  <c r="AJ1135" i="4"/>
  <c r="AJ1134" i="4"/>
  <c r="AJ1103" i="4"/>
  <c r="X860" i="4"/>
  <c r="AJ792" i="4"/>
  <c r="AJ768" i="4"/>
  <c r="AJ748" i="4"/>
  <c r="AJ686" i="4"/>
  <c r="AJ674" i="4"/>
  <c r="X653" i="4"/>
  <c r="AJ624" i="4"/>
  <c r="AJ610" i="4"/>
  <c r="AJ574" i="4"/>
  <c r="AJ553" i="4"/>
  <c r="AJ537" i="4"/>
  <c r="AJ526" i="4"/>
  <c r="AJ483" i="4"/>
  <c r="AJ435" i="4"/>
  <c r="AJ338" i="4"/>
  <c r="AJ337" i="4"/>
  <c r="AJ294" i="4"/>
  <c r="AJ270" i="4"/>
  <c r="AJ142" i="4"/>
  <c r="X827" i="4"/>
  <c r="X598" i="4"/>
  <c r="X342" i="4"/>
  <c r="X259" i="4"/>
  <c r="X55" i="4"/>
  <c r="X39" i="4"/>
  <c r="X2054" i="4"/>
  <c r="X1894" i="4"/>
  <c r="X1645" i="4"/>
  <c r="X1258" i="4"/>
  <c r="X1034" i="4"/>
  <c r="X980" i="4"/>
  <c r="X831" i="4"/>
  <c r="X787" i="4"/>
  <c r="X780" i="4"/>
  <c r="X713" i="4"/>
  <c r="X325" i="4"/>
  <c r="X233" i="4"/>
  <c r="X2098" i="4"/>
  <c r="X2030" i="4"/>
  <c r="X1914" i="4"/>
  <c r="X1882" i="4"/>
  <c r="X1774" i="4"/>
  <c r="X1710" i="4"/>
  <c r="X1698" i="4"/>
  <c r="X1677" i="4"/>
  <c r="X1482" i="4"/>
  <c r="X767" i="4"/>
  <c r="X757" i="4"/>
  <c r="X673" i="4"/>
  <c r="O2093" i="4"/>
  <c r="O2085" i="4"/>
  <c r="O2077" i="4"/>
  <c r="O1805" i="4"/>
  <c r="O1785" i="4"/>
  <c r="O1696" i="4"/>
  <c r="O1681" i="4"/>
  <c r="O1570" i="4"/>
  <c r="O1457" i="4"/>
  <c r="O946" i="4"/>
  <c r="O942" i="4"/>
  <c r="O930" i="4"/>
  <c r="O914" i="4"/>
  <c r="O894" i="4"/>
  <c r="O656" i="4"/>
  <c r="O644" i="4"/>
  <c r="O632" i="4"/>
  <c r="O535" i="4"/>
  <c r="O531" i="4"/>
  <c r="O515" i="4"/>
  <c r="O2105" i="4"/>
  <c r="O2097" i="4"/>
  <c r="O2005" i="4"/>
  <c r="O1925" i="4"/>
  <c r="O1885" i="4"/>
  <c r="O1845" i="4"/>
  <c r="O1797" i="4"/>
  <c r="O1632" i="4"/>
  <c r="O1584" i="4"/>
  <c r="O1558" i="4"/>
  <c r="O1555" i="4"/>
  <c r="O1554" i="4"/>
  <c r="O1553" i="4"/>
  <c r="O1539" i="4"/>
  <c r="O1538" i="4"/>
  <c r="O1245" i="4"/>
  <c r="O1233" i="4"/>
  <c r="O1121" i="4"/>
  <c r="O1109" i="4"/>
  <c r="O1105" i="4"/>
  <c r="O1089" i="4"/>
  <c r="O1028" i="4"/>
  <c r="O1002" i="4"/>
  <c r="O962" i="4"/>
  <c r="O958" i="4"/>
  <c r="O886" i="4"/>
  <c r="O874" i="4"/>
  <c r="O858" i="4"/>
  <c r="O846" i="4"/>
  <c r="O822" i="4"/>
  <c r="O806" i="4"/>
  <c r="O672" i="4"/>
  <c r="O660" i="4"/>
  <c r="O624" i="4"/>
  <c r="O487" i="4"/>
  <c r="O485" i="4"/>
  <c r="O484" i="4"/>
  <c r="O451" i="4"/>
  <c r="O429" i="4"/>
  <c r="O421" i="4"/>
  <c r="O420" i="4"/>
  <c r="O360" i="4"/>
  <c r="O353" i="4"/>
  <c r="O322" i="4"/>
  <c r="O306" i="4"/>
  <c r="O294" i="4"/>
  <c r="O272" i="4"/>
  <c r="O261" i="4"/>
  <c r="O258" i="4"/>
  <c r="O256" i="4"/>
  <c r="O170" i="4"/>
  <c r="O167" i="4"/>
  <c r="O166" i="4"/>
  <c r="O162" i="4"/>
  <c r="O159" i="4"/>
  <c r="O130" i="4"/>
  <c r="O104" i="4"/>
  <c r="O1682" i="4"/>
  <c r="O1512" i="4"/>
  <c r="O1493" i="4"/>
  <c r="O1488" i="4"/>
  <c r="O1461" i="4"/>
  <c r="O838" i="4"/>
  <c r="O798" i="4"/>
  <c r="O135" i="4"/>
  <c r="O114" i="4"/>
  <c r="O2009" i="4"/>
  <c r="O1905" i="4"/>
  <c r="O1897" i="4"/>
  <c r="O1893" i="4"/>
  <c r="O1889" i="4"/>
  <c r="O1881" i="4"/>
  <c r="O1652" i="4"/>
  <c r="O1385" i="4"/>
  <c r="O1381" i="4"/>
  <c r="O1337" i="4"/>
  <c r="O1317" i="4"/>
  <c r="O1297" i="4"/>
  <c r="O1291" i="4"/>
  <c r="O1275" i="4"/>
  <c r="O1257" i="4"/>
  <c r="O1229" i="4"/>
  <c r="O1225" i="4"/>
  <c r="O1149" i="4"/>
  <c r="O1141" i="4"/>
  <c r="O1133" i="4"/>
  <c r="O1099" i="4"/>
  <c r="O1049" i="4"/>
  <c r="O1033" i="4"/>
  <c r="O1025" i="4"/>
  <c r="O982" i="4"/>
  <c r="O870" i="4"/>
  <c r="O854" i="4"/>
  <c r="O850" i="4"/>
  <c r="O770" i="4"/>
  <c r="O692" i="4"/>
  <c r="O596" i="4"/>
  <c r="O576" i="4"/>
  <c r="O566" i="4"/>
  <c r="O565" i="4"/>
  <c r="O563" i="4"/>
  <c r="O483" i="4"/>
  <c r="O471" i="4"/>
  <c r="O469" i="4"/>
  <c r="O439" i="4"/>
  <c r="O438" i="4"/>
  <c r="O419" i="4"/>
  <c r="O372" i="4"/>
  <c r="O364" i="4"/>
  <c r="O345" i="4"/>
  <c r="O344" i="4"/>
  <c r="O340" i="4"/>
  <c r="O329" i="4"/>
  <c r="O327" i="4"/>
  <c r="O320" i="4"/>
  <c r="O304" i="4"/>
  <c r="O303" i="4"/>
  <c r="O287" i="4"/>
  <c r="O279" i="4"/>
  <c r="O278" i="4"/>
  <c r="O263" i="4"/>
  <c r="O262" i="4"/>
  <c r="O252" i="4"/>
  <c r="O243" i="4"/>
  <c r="O234" i="4"/>
  <c r="O231" i="4"/>
  <c r="O194" i="4"/>
  <c r="O26" i="4"/>
  <c r="O98" i="4"/>
  <c r="O82" i="4"/>
  <c r="O80" i="4"/>
  <c r="O78" i="4"/>
  <c r="O64" i="4"/>
  <c r="O62" i="4"/>
  <c r="O2029" i="4"/>
  <c r="O2021" i="4"/>
  <c r="O1668" i="4"/>
  <c r="O1658" i="4"/>
  <c r="O1654" i="4"/>
  <c r="O1651" i="4"/>
  <c r="O1636" i="4"/>
  <c r="O1603" i="4"/>
  <c r="O1588" i="4"/>
  <c r="O1523" i="4"/>
  <c r="O1520" i="4"/>
  <c r="O1507" i="4"/>
  <c r="O1465" i="4"/>
  <c r="O1435" i="4"/>
  <c r="O1373" i="4"/>
  <c r="O1313" i="4"/>
  <c r="O1301" i="4"/>
  <c r="O1253" i="4"/>
  <c r="O1217" i="4"/>
  <c r="O1209" i="4"/>
  <c r="O1205" i="4"/>
  <c r="O1177" i="4"/>
  <c r="O1163" i="4"/>
  <c r="O1159" i="4"/>
  <c r="O1147" i="4"/>
  <c r="O1143" i="4"/>
  <c r="O1097" i="4"/>
  <c r="O1093" i="4"/>
  <c r="O1077" i="4"/>
  <c r="O1022" i="4"/>
  <c r="O978" i="4"/>
  <c r="O966" i="4"/>
  <c r="O922" i="4"/>
  <c r="O890" i="4"/>
  <c r="O878" i="4"/>
  <c r="O680" i="4"/>
  <c r="O620" i="4"/>
  <c r="O517" i="4"/>
  <c r="O467" i="4"/>
  <c r="O423" i="4"/>
  <c r="O405" i="4"/>
  <c r="O404" i="4"/>
  <c r="O391" i="4"/>
  <c r="O389" i="4"/>
  <c r="O388" i="4"/>
  <c r="O375" i="4"/>
  <c r="O374" i="4"/>
  <c r="O356" i="4"/>
  <c r="O248" i="4"/>
  <c r="O238" i="4"/>
  <c r="O198" i="4"/>
  <c r="O151" i="4"/>
  <c r="O72" i="4"/>
  <c r="O54" i="4"/>
  <c r="O2089" i="4"/>
  <c r="O2081" i="4"/>
  <c r="O1977" i="4"/>
  <c r="O1969" i="4"/>
  <c r="O1957" i="4"/>
  <c r="O1949" i="4"/>
  <c r="O1941" i="4"/>
  <c r="O1933" i="4"/>
  <c r="O1921" i="4"/>
  <c r="O1833" i="4"/>
  <c r="O1813" i="4"/>
  <c r="O1769" i="4"/>
  <c r="O1711" i="4"/>
  <c r="O1700" i="4"/>
  <c r="O1536" i="4"/>
  <c r="O1524" i="4"/>
  <c r="O1393" i="4"/>
  <c r="O1377" i="4"/>
  <c r="O1371" i="4"/>
  <c r="O1357" i="4"/>
  <c r="O1353" i="4"/>
  <c r="O1341" i="4"/>
  <c r="O1241" i="4"/>
  <c r="O1237" i="4"/>
  <c r="O1185" i="4"/>
  <c r="O1061" i="4"/>
  <c r="O1055" i="4"/>
  <c r="O1051" i="4"/>
  <c r="O1041" i="4"/>
  <c r="O994" i="4"/>
  <c r="O990" i="4"/>
  <c r="O974" i="4"/>
  <c r="O934" i="4"/>
  <c r="O830" i="4"/>
  <c r="O826" i="4"/>
  <c r="O814" i="4"/>
  <c r="O767" i="4"/>
  <c r="O584" i="4"/>
  <c r="O580" i="4"/>
  <c r="O532" i="4"/>
  <c r="O415" i="4"/>
  <c r="O318" i="4"/>
  <c r="O309" i="4"/>
  <c r="O308" i="4"/>
  <c r="O292" i="4"/>
  <c r="O276" i="4"/>
  <c r="O274" i="4"/>
  <c r="O191" i="4"/>
  <c r="O180" i="4"/>
  <c r="O146" i="4"/>
  <c r="O143" i="4"/>
  <c r="O142" i="4"/>
  <c r="O100" i="4"/>
  <c r="O2061" i="4"/>
  <c r="O2001" i="4"/>
  <c r="O1993" i="4"/>
  <c r="O1989" i="4"/>
  <c r="O1853" i="4"/>
  <c r="O1817" i="4"/>
  <c r="O1789" i="4"/>
  <c r="O1537" i="4"/>
  <c r="O1504" i="4"/>
  <c r="O1485" i="4"/>
  <c r="O1481" i="4"/>
  <c r="O1405" i="4"/>
  <c r="O1401" i="4"/>
  <c r="O1305" i="4"/>
  <c r="O1273" i="4"/>
  <c r="O1261" i="4"/>
  <c r="O1197" i="4"/>
  <c r="O1085" i="4"/>
  <c r="O1084" i="4"/>
  <c r="O1080" i="4"/>
  <c r="O1068" i="4"/>
  <c r="O1064" i="4"/>
  <c r="O1035" i="4"/>
  <c r="O1006" i="4"/>
  <c r="O728" i="4"/>
  <c r="O604" i="4"/>
  <c r="O551" i="4"/>
  <c r="O549" i="4"/>
  <c r="O548" i="4"/>
  <c r="O537" i="4"/>
  <c r="O436" i="4"/>
  <c r="O392" i="4"/>
  <c r="O183" i="4"/>
  <c r="O46" i="4"/>
  <c r="O2109" i="4"/>
  <c r="O2069" i="4"/>
  <c r="O2049" i="4"/>
  <c r="O2041" i="4"/>
  <c r="O1929" i="4"/>
  <c r="O1913" i="4"/>
  <c r="O1865" i="4"/>
  <c r="O1837" i="4"/>
  <c r="O1821" i="4"/>
  <c r="O1777" i="4"/>
  <c r="O1765" i="4"/>
  <c r="O1761" i="4"/>
  <c r="O1753" i="4"/>
  <c r="O1745" i="4"/>
  <c r="O1737" i="4"/>
  <c r="O1729" i="4"/>
  <c r="O1702" i="4"/>
  <c r="O1701" i="4"/>
  <c r="O1698" i="4"/>
  <c r="O1697" i="4"/>
  <c r="O1680" i="4"/>
  <c r="O1669" i="4"/>
  <c r="O1666" i="4"/>
  <c r="O1665" i="4"/>
  <c r="O1648" i="4"/>
  <c r="O1637" i="4"/>
  <c r="O1634" i="4"/>
  <c r="O1633" i="4"/>
  <c r="O1622" i="4"/>
  <c r="O1616" i="4"/>
  <c r="O1612" i="4"/>
  <c r="O1600" i="4"/>
  <c r="O1589" i="4"/>
  <c r="O1586" i="4"/>
  <c r="O1515" i="4"/>
  <c r="O1483" i="4"/>
  <c r="O1467" i="4"/>
  <c r="O1453" i="4"/>
  <c r="O1441" i="4"/>
  <c r="O1425" i="4"/>
  <c r="O1421" i="4"/>
  <c r="O1415" i="4"/>
  <c r="O1367" i="4"/>
  <c r="O1018" i="4"/>
  <c r="O572" i="4"/>
  <c r="O212" i="4"/>
  <c r="O128" i="4"/>
  <c r="O2073" i="4"/>
  <c r="O2045" i="4"/>
  <c r="O2017" i="4"/>
  <c r="O1981" i="4"/>
  <c r="O1973" i="4"/>
  <c r="O1965" i="4"/>
  <c r="O1945" i="4"/>
  <c r="O1937" i="4"/>
  <c r="O1909" i="4"/>
  <c r="O1873" i="4"/>
  <c r="O1861" i="4"/>
  <c r="O1849" i="4"/>
  <c r="O1829" i="4"/>
  <c r="O1781" i="4"/>
  <c r="O1773" i="4"/>
  <c r="O1757" i="4"/>
  <c r="O1749" i="4"/>
  <c r="O1741" i="4"/>
  <c r="O1733" i="4"/>
  <c r="O1686" i="4"/>
  <c r="O1685" i="4"/>
  <c r="O1683" i="4"/>
  <c r="O1620" i="4"/>
  <c r="O1604" i="4"/>
  <c r="O1585" i="4"/>
  <c r="O1572" i="4"/>
  <c r="O1569" i="4"/>
  <c r="O1568" i="4"/>
  <c r="O1552" i="4"/>
  <c r="O1522" i="4"/>
  <c r="O1521" i="4"/>
  <c r="O1509" i="4"/>
  <c r="O1508" i="4"/>
  <c r="O1502" i="4"/>
  <c r="O1501" i="4"/>
  <c r="O1477" i="4"/>
  <c r="O1473" i="4"/>
  <c r="O1451" i="4"/>
  <c r="O1445" i="4"/>
  <c r="O1431" i="4"/>
  <c r="O1419" i="4"/>
  <c r="O1389" i="4"/>
  <c r="O1201" i="4"/>
  <c r="O802" i="4"/>
  <c r="O668" i="4"/>
  <c r="O616" i="4"/>
  <c r="O519" i="4"/>
  <c r="O516" i="4"/>
  <c r="O455" i="4"/>
  <c r="O2101" i="4"/>
  <c r="O2033" i="4"/>
  <c r="O2025" i="4"/>
  <c r="O2013" i="4"/>
  <c r="O1997" i="4"/>
  <c r="O1901" i="4"/>
  <c r="O1857" i="4"/>
  <c r="O1841" i="4"/>
  <c r="O1801" i="4"/>
  <c r="O1793" i="4"/>
  <c r="O1725" i="4"/>
  <c r="O1717" i="4"/>
  <c r="O1676" i="4"/>
  <c r="O1650" i="4"/>
  <c r="O1649" i="4"/>
  <c r="O1618" i="4"/>
  <c r="O1617" i="4"/>
  <c r="O1602" i="4"/>
  <c r="O1601" i="4"/>
  <c r="O1573" i="4"/>
  <c r="O1564" i="4"/>
  <c r="O1526" i="4"/>
  <c r="O1525" i="4"/>
  <c r="O1496" i="4"/>
  <c r="O1397" i="4"/>
  <c r="O1361" i="4"/>
  <c r="O1339" i="4"/>
  <c r="O1325" i="4"/>
  <c r="O1321" i="4"/>
  <c r="O1285" i="4"/>
  <c r="O1259" i="4"/>
  <c r="O1227" i="4"/>
  <c r="O1173" i="4"/>
  <c r="O1169" i="4"/>
  <c r="O1153" i="4"/>
  <c r="O1129" i="4"/>
  <c r="O1053" i="4"/>
  <c r="O1030" i="4"/>
  <c r="O1029" i="4"/>
  <c r="O1026" i="4"/>
  <c r="O1010" i="4"/>
  <c r="O998" i="4"/>
  <c r="O986" i="4"/>
  <c r="O970" i="4"/>
  <c r="O954" i="4"/>
  <c r="O926" i="4"/>
  <c r="O910" i="4"/>
  <c r="O834" i="4"/>
  <c r="O810" i="4"/>
  <c r="O794" i="4"/>
  <c r="O786" i="4"/>
  <c r="O754" i="4"/>
  <c r="O708" i="4"/>
  <c r="O700" i="4"/>
  <c r="O664" i="4"/>
  <c r="O592" i="4"/>
  <c r="O550" i="4"/>
  <c r="O547" i="4"/>
  <c r="O518" i="4"/>
  <c r="O503" i="4"/>
  <c r="O501" i="4"/>
  <c r="O500" i="4"/>
  <c r="O468" i="4"/>
  <c r="O453" i="4"/>
  <c r="O445" i="4"/>
  <c r="O441" i="4"/>
  <c r="O440" i="4"/>
  <c r="O409" i="4"/>
  <c r="O403" i="4"/>
  <c r="O387" i="4"/>
  <c r="O321" i="4"/>
  <c r="O319" i="4"/>
  <c r="O284" i="4"/>
  <c r="O268" i="4"/>
  <c r="O257" i="4"/>
  <c r="O255" i="4"/>
  <c r="O242" i="4"/>
  <c r="O223" i="4"/>
  <c r="O220" i="4"/>
  <c r="O179" i="4"/>
  <c r="O178" i="4"/>
  <c r="O129" i="4"/>
  <c r="O127" i="4"/>
  <c r="O120" i="4"/>
  <c r="O112" i="4"/>
  <c r="O110" i="4"/>
  <c r="O84" i="4"/>
  <c r="O50" i="4"/>
  <c r="O1349" i="4"/>
  <c r="O1323" i="4"/>
  <c r="O1319" i="4"/>
  <c r="O1309" i="4"/>
  <c r="O1281" i="4"/>
  <c r="O1269" i="4"/>
  <c r="O1265" i="4"/>
  <c r="O1221" i="4"/>
  <c r="O1193" i="4"/>
  <c r="O1189" i="4"/>
  <c r="O1137" i="4"/>
  <c r="O1127" i="4"/>
  <c r="O1117" i="4"/>
  <c r="O1113" i="4"/>
  <c r="O1108" i="4"/>
  <c r="O1101" i="4"/>
  <c r="O1088" i="4"/>
  <c r="O1076" i="4"/>
  <c r="O1072" i="4"/>
  <c r="O1048" i="4"/>
  <c r="O1044" i="4"/>
  <c r="O1037" i="4"/>
  <c r="O1032" i="4"/>
  <c r="O1027" i="4"/>
  <c r="O950" i="4"/>
  <c r="O938" i="4"/>
  <c r="O906" i="4"/>
  <c r="O862" i="4"/>
  <c r="O774" i="4"/>
  <c r="O762" i="4"/>
  <c r="O750" i="4"/>
  <c r="O738" i="4"/>
  <c r="O724" i="4"/>
  <c r="O712" i="4"/>
  <c r="O696" i="4"/>
  <c r="O684" i="4"/>
  <c r="O652" i="4"/>
  <c r="O612" i="4"/>
  <c r="O588" i="4"/>
  <c r="O533" i="4"/>
  <c r="O499" i="4"/>
  <c r="O473" i="4"/>
  <c r="O454" i="4"/>
  <c r="O435" i="4"/>
  <c r="O407" i="4"/>
  <c r="O371" i="4"/>
  <c r="O366" i="4"/>
  <c r="O361" i="4"/>
  <c r="O337" i="4"/>
  <c r="O332" i="4"/>
  <c r="O324" i="4"/>
  <c r="O211" i="4"/>
  <c r="O185" i="4"/>
  <c r="O184" i="4"/>
  <c r="O132" i="4"/>
  <c r="O96" i="4"/>
  <c r="O68" i="4"/>
  <c r="O66" i="4"/>
  <c r="O30" i="4"/>
  <c r="O1345" i="4"/>
  <c r="O1307" i="4"/>
  <c r="O1293" i="4"/>
  <c r="O1289" i="4"/>
  <c r="O1277" i="4"/>
  <c r="O1249" i="4"/>
  <c r="O1179" i="4"/>
  <c r="O1161" i="4"/>
  <c r="O1157" i="4"/>
  <c r="O1145" i="4"/>
  <c r="O1087" i="4"/>
  <c r="O1057" i="4"/>
  <c r="O918" i="4"/>
  <c r="O842" i="4"/>
  <c r="O818" i="4"/>
  <c r="O716" i="4"/>
  <c r="O688" i="4"/>
  <c r="O648" i="4"/>
  <c r="O628" i="4"/>
  <c r="O608" i="4"/>
  <c r="O600" i="4"/>
  <c r="O564" i="4"/>
  <c r="O437" i="4"/>
  <c r="O399" i="4"/>
  <c r="O373" i="4"/>
  <c r="O349" i="4"/>
  <c r="O347" i="4"/>
  <c r="O302" i="4"/>
  <c r="O271" i="4"/>
  <c r="O247" i="4"/>
  <c r="O232" i="4"/>
  <c r="O230" i="4"/>
  <c r="O199" i="4"/>
  <c r="O116" i="4"/>
  <c r="O88" i="4"/>
  <c r="O42" i="4"/>
  <c r="G1169" i="4"/>
  <c r="H1169" i="4" s="1"/>
  <c r="G1684" i="4"/>
  <c r="H1684" i="4" s="1"/>
  <c r="G1630" i="4"/>
  <c r="H1630" i="4" s="1"/>
  <c r="G1590" i="4"/>
  <c r="H1590" i="4" s="1"/>
  <c r="G1524" i="4"/>
  <c r="G1402" i="4"/>
  <c r="H1402" i="4" s="1"/>
  <c r="G1556" i="4"/>
  <c r="H1556" i="4" s="1"/>
  <c r="G1297" i="4"/>
  <c r="H1297" i="4" s="1"/>
  <c r="G1114" i="4"/>
  <c r="H1114" i="4" s="1"/>
  <c r="G1082" i="4"/>
  <c r="H1082" i="4" s="1"/>
  <c r="G1969" i="4"/>
  <c r="H1969" i="4" s="1"/>
  <c r="G1662" i="4"/>
  <c r="G1664" i="4"/>
  <c r="G1957" i="4"/>
  <c r="H1957" i="4" s="1"/>
  <c r="G1941" i="4"/>
  <c r="H1941" i="4" s="1"/>
  <c r="G1497" i="4"/>
  <c r="H1497" i="4" s="1"/>
  <c r="F1481" i="5"/>
  <c r="F1208" i="5"/>
  <c r="F1083" i="5"/>
  <c r="F1068" i="5"/>
  <c r="F1067" i="5"/>
  <c r="F990" i="5"/>
  <c r="F471" i="5"/>
  <c r="F314" i="5"/>
  <c r="G1629" i="4"/>
  <c r="H1629" i="4" s="1"/>
  <c r="F1911" i="5"/>
  <c r="F1909" i="5"/>
  <c r="F1887" i="5"/>
  <c r="F1885" i="5"/>
  <c r="F1884" i="5"/>
  <c r="F1780" i="5"/>
  <c r="F1342" i="5"/>
  <c r="F1259" i="5"/>
  <c r="F804" i="5"/>
  <c r="F803" i="5"/>
  <c r="F791" i="5"/>
  <c r="F790" i="5"/>
  <c r="F745" i="5"/>
  <c r="F483" i="5"/>
  <c r="G1710" i="4"/>
  <c r="H1710" i="4" s="1"/>
  <c r="G1550" i="4"/>
  <c r="G1693" i="4"/>
  <c r="H1693" i="4" s="1"/>
  <c r="G1628" i="4"/>
  <c r="H1628" i="4" s="1"/>
  <c r="G1565" i="4"/>
  <c r="H1565" i="4" s="1"/>
  <c r="F1519" i="5"/>
  <c r="F1406" i="5"/>
  <c r="F1114" i="5"/>
  <c r="F1112" i="5"/>
  <c r="F1063" i="5"/>
  <c r="F1062" i="5"/>
  <c r="F1061" i="5"/>
  <c r="F1059" i="5"/>
  <c r="F1047" i="5"/>
  <c r="F1046" i="5"/>
  <c r="F1045" i="5"/>
  <c r="F1043" i="5"/>
  <c r="F1042" i="5"/>
  <c r="F955" i="5"/>
  <c r="F940" i="5"/>
  <c r="F939" i="5"/>
  <c r="F923" i="5"/>
  <c r="F911" i="5"/>
  <c r="F881" i="5"/>
  <c r="F865" i="5"/>
  <c r="F857" i="5"/>
  <c r="F841" i="5"/>
  <c r="F707" i="5"/>
  <c r="F561" i="5"/>
  <c r="F560" i="5"/>
  <c r="F545" i="5"/>
  <c r="F544" i="5"/>
  <c r="F529" i="5"/>
  <c r="F528" i="5"/>
  <c r="F513" i="5"/>
  <c r="F512" i="5"/>
  <c r="F511" i="5"/>
  <c r="F497" i="5"/>
  <c r="F496" i="5"/>
  <c r="F495" i="5"/>
  <c r="F494" i="5"/>
  <c r="F493" i="5"/>
  <c r="F364" i="5"/>
  <c r="F178" i="5"/>
  <c r="F177" i="5"/>
  <c r="G1582" i="4"/>
  <c r="H1582" i="4" s="1"/>
  <c r="G1725" i="4"/>
  <c r="H1725" i="4" s="1"/>
  <c r="G1709" i="4"/>
  <c r="H1709" i="4" s="1"/>
  <c r="G1677" i="4"/>
  <c r="H1677" i="4" s="1"/>
  <c r="G1646" i="4"/>
  <c r="H1646" i="4" s="1"/>
  <c r="G1644" i="4"/>
  <c r="H1644" i="4" s="1"/>
  <c r="G1581" i="4"/>
  <c r="H1581" i="4" s="1"/>
  <c r="G1549" i="4"/>
  <c r="H1549" i="4" s="1"/>
  <c r="G1518" i="4"/>
  <c r="H1518" i="4" s="1"/>
  <c r="G1441" i="4"/>
  <c r="H1441" i="4" s="1"/>
  <c r="G1006" i="4"/>
  <c r="H1006" i="4" s="1"/>
  <c r="G926" i="4"/>
  <c r="H926" i="4" s="1"/>
  <c r="G894" i="4"/>
  <c r="H894" i="4" s="1"/>
  <c r="G862" i="4"/>
  <c r="H862" i="4" s="1"/>
  <c r="F2072" i="5"/>
  <c r="F2071" i="5"/>
  <c r="F2053" i="5"/>
  <c r="F1627" i="5"/>
  <c r="F1501" i="5"/>
  <c r="F1500" i="5"/>
  <c r="F1402" i="5"/>
  <c r="F1183" i="5"/>
  <c r="F1182" i="5"/>
  <c r="F1181" i="5"/>
  <c r="F1171" i="5"/>
  <c r="F1170" i="5"/>
  <c r="F1111" i="5"/>
  <c r="F1110" i="5"/>
  <c r="F1109" i="5"/>
  <c r="F965" i="5"/>
  <c r="F950" i="5"/>
  <c r="F949" i="5"/>
  <c r="F937" i="5"/>
  <c r="F933" i="5"/>
  <c r="F921" i="5"/>
  <c r="F920" i="5"/>
  <c r="F919" i="5"/>
  <c r="F557" i="5"/>
  <c r="F556" i="5"/>
  <c r="F542" i="5"/>
  <c r="F541" i="5"/>
  <c r="F540" i="5"/>
  <c r="F460" i="5"/>
  <c r="F459" i="5"/>
  <c r="G882" i="4"/>
  <c r="H882" i="4" s="1"/>
  <c r="G878" i="4"/>
  <c r="H878" i="4" s="1"/>
  <c r="G846" i="4"/>
  <c r="H846" i="4" s="1"/>
  <c r="G798" i="4"/>
  <c r="H798" i="4" s="1"/>
  <c r="G782" i="4"/>
  <c r="G770" i="4"/>
  <c r="H770" i="4" s="1"/>
  <c r="G680" i="4"/>
  <c r="H680" i="4" s="1"/>
  <c r="F2104" i="5"/>
  <c r="F2103" i="5"/>
  <c r="F2102" i="5"/>
  <c r="F2032" i="5"/>
  <c r="F2031" i="5"/>
  <c r="F2022" i="5"/>
  <c r="F1965" i="5"/>
  <c r="F1947" i="5"/>
  <c r="F1919" i="5"/>
  <c r="F1907" i="5"/>
  <c r="F1905" i="5"/>
  <c r="F1904" i="5"/>
  <c r="F1900" i="5"/>
  <c r="F1899" i="5"/>
  <c r="F1881" i="5"/>
  <c r="F1863" i="5"/>
  <c r="F1851" i="5"/>
  <c r="F1755" i="5"/>
  <c r="F1739" i="5"/>
  <c r="F1659" i="5"/>
  <c r="F1593" i="5"/>
  <c r="F1579" i="5"/>
  <c r="F1578" i="5"/>
  <c r="F1534" i="5"/>
  <c r="F1477" i="5"/>
  <c r="F1438" i="5"/>
  <c r="F1374" i="5"/>
  <c r="F1322" i="5"/>
  <c r="F1321" i="5"/>
  <c r="F1298" i="5"/>
  <c r="F1233" i="5"/>
  <c r="F1222" i="5"/>
  <c r="F1221" i="5"/>
  <c r="F1220" i="5"/>
  <c r="F1146" i="5"/>
  <c r="F1138" i="5"/>
  <c r="F1123" i="5"/>
  <c r="F1019" i="5"/>
  <c r="F1004" i="5"/>
  <c r="F1003" i="5"/>
  <c r="F917" i="5"/>
  <c r="F894" i="5"/>
  <c r="F553" i="5"/>
  <c r="F552" i="5"/>
  <c r="F492" i="5"/>
  <c r="F480" i="5"/>
  <c r="F404" i="5"/>
  <c r="F403" i="5"/>
  <c r="F394" i="5"/>
  <c r="F375" i="5"/>
  <c r="F361" i="5"/>
  <c r="F196" i="5"/>
  <c r="F195" i="5"/>
  <c r="F186" i="5"/>
  <c r="F185" i="5"/>
  <c r="F78" i="5"/>
  <c r="F62" i="5"/>
  <c r="F47" i="5"/>
  <c r="F31" i="5"/>
  <c r="F2058" i="5"/>
  <c r="F2057" i="5"/>
  <c r="F2005" i="5"/>
  <c r="F2004" i="5"/>
  <c r="F2001" i="5"/>
  <c r="F2000" i="5"/>
  <c r="F1999" i="5"/>
  <c r="F1961" i="5"/>
  <c r="F1767" i="5"/>
  <c r="F1752" i="5"/>
  <c r="F1751" i="5"/>
  <c r="F1727" i="5"/>
  <c r="F1725" i="5"/>
  <c r="F1724" i="5"/>
  <c r="F1723" i="5"/>
  <c r="F1711" i="5"/>
  <c r="F1709" i="5"/>
  <c r="F1647" i="5"/>
  <c r="F1645" i="5"/>
  <c r="F1606" i="5"/>
  <c r="F1565" i="5"/>
  <c r="F1564" i="5"/>
  <c r="F1563" i="5"/>
  <c r="F1550" i="5"/>
  <c r="F1434" i="5"/>
  <c r="F1370" i="5"/>
  <c r="F1255" i="5"/>
  <c r="F1054" i="5"/>
  <c r="F999" i="5"/>
  <c r="F998" i="5"/>
  <c r="F997" i="5"/>
  <c r="F995" i="5"/>
  <c r="F925" i="5"/>
  <c r="F820" i="5"/>
  <c r="F819" i="5"/>
  <c r="F793" i="5"/>
  <c r="F777" i="5"/>
  <c r="F722" i="5"/>
  <c r="F712" i="5"/>
  <c r="F697" i="5"/>
  <c r="F696" i="5"/>
  <c r="F633" i="5"/>
  <c r="F621" i="5"/>
  <c r="F593" i="5"/>
  <c r="F565" i="5"/>
  <c r="F564" i="5"/>
  <c r="F504" i="5"/>
  <c r="F503" i="5"/>
  <c r="F435" i="5"/>
  <c r="F420" i="5"/>
  <c r="F419" i="5"/>
  <c r="F338" i="5"/>
  <c r="F317" i="5"/>
  <c r="F315" i="5"/>
  <c r="F183" i="5"/>
  <c r="F119" i="5"/>
  <c r="X1394" i="4"/>
  <c r="AJ2048" i="4"/>
  <c r="AJ1991" i="4"/>
  <c r="AJ1964" i="4"/>
  <c r="AJ1959" i="4"/>
  <c r="AJ1928" i="4"/>
  <c r="AJ1919" i="4"/>
  <c r="AJ1899" i="4"/>
  <c r="AJ1824" i="4"/>
  <c r="AJ1732" i="4"/>
  <c r="X1730" i="4"/>
  <c r="AJ1719" i="4"/>
  <c r="X1671" i="4"/>
  <c r="AJ1645" i="4"/>
  <c r="AJ1628" i="4"/>
  <c r="AJ1626" i="4"/>
  <c r="AJ1263" i="4"/>
  <c r="AJ2091" i="4"/>
  <c r="AJ2083" i="4"/>
  <c r="AJ2075" i="4"/>
  <c r="AJ2060" i="4"/>
  <c r="AJ2052" i="4"/>
  <c r="AJ2047" i="4"/>
  <c r="AJ2027" i="4"/>
  <c r="X2006" i="4"/>
  <c r="X1994" i="4"/>
  <c r="AJ1976" i="4"/>
  <c r="AJ1943" i="4"/>
  <c r="X1942" i="4"/>
  <c r="AJ1935" i="4"/>
  <c r="X1934" i="4"/>
  <c r="AJ1911" i="4"/>
  <c r="AJ1904" i="4"/>
  <c r="AJ1872" i="4"/>
  <c r="AJ1864" i="4"/>
  <c r="AJ1834" i="4"/>
  <c r="AJ1823" i="4"/>
  <c r="AJ1811" i="4"/>
  <c r="X1790" i="4"/>
  <c r="AJ1763" i="4"/>
  <c r="AJ1756" i="4"/>
  <c r="AJ1751" i="4"/>
  <c r="AJ1744" i="4"/>
  <c r="AJ1739" i="4"/>
  <c r="AJ1722" i="4"/>
  <c r="AJ1715" i="4"/>
  <c r="AJ1714" i="4"/>
  <c r="AJ1678" i="4"/>
  <c r="AJ1661" i="4"/>
  <c r="AJ1660" i="4"/>
  <c r="X1649" i="4"/>
  <c r="AJ1641" i="4"/>
  <c r="AJ1640" i="4"/>
  <c r="AJ1639" i="4"/>
  <c r="AJ1635" i="4"/>
  <c r="AJ1634" i="4"/>
  <c r="AJ1632" i="4"/>
  <c r="AJ1607" i="4"/>
  <c r="X1086" i="4"/>
  <c r="AJ1079" i="4"/>
  <c r="X1058" i="4"/>
  <c r="X378" i="4"/>
  <c r="X358" i="4"/>
  <c r="AJ2111" i="4"/>
  <c r="X2106" i="4"/>
  <c r="AJ1971" i="4"/>
  <c r="AJ1803" i="4"/>
  <c r="X1786" i="4"/>
  <c r="AJ1740" i="4"/>
  <c r="X1703" i="4"/>
  <c r="X1619" i="4"/>
  <c r="X2083" i="4"/>
  <c r="AJ2071" i="4"/>
  <c r="AJ2058" i="4"/>
  <c r="AJ2050" i="4"/>
  <c r="X2027" i="4"/>
  <c r="AJ1975" i="4"/>
  <c r="AJ1939" i="4"/>
  <c r="AJ1931" i="4"/>
  <c r="AJ1930" i="4"/>
  <c r="X1906" i="4"/>
  <c r="AJ1868" i="4"/>
  <c r="AJ1847" i="4"/>
  <c r="AJ1846" i="4"/>
  <c r="X1826" i="4"/>
  <c r="AJ1815" i="4"/>
  <c r="AJ1814" i="4"/>
  <c r="AJ1766" i="4"/>
  <c r="AJ1754" i="4"/>
  <c r="AJ1742" i="4"/>
  <c r="AJ1734" i="4"/>
  <c r="AJ1702" i="4"/>
  <c r="X1682" i="4"/>
  <c r="X1659" i="4"/>
  <c r="AJ1646" i="4"/>
  <c r="X1479" i="4"/>
  <c r="X1028" i="4"/>
  <c r="X224" i="4"/>
  <c r="X43" i="4"/>
  <c r="X31" i="4"/>
  <c r="AJ1604" i="4"/>
  <c r="AJ1592" i="4"/>
  <c r="AJ1559" i="4"/>
  <c r="AJ1533" i="4"/>
  <c r="AJ1527" i="4"/>
  <c r="X1521" i="4"/>
  <c r="AJ1510" i="4"/>
  <c r="X1490" i="4"/>
  <c r="AJ1482" i="4"/>
  <c r="AJ1474" i="4"/>
  <c r="AJ1455" i="4"/>
  <c r="AJ1454" i="4"/>
  <c r="AJ1453" i="4"/>
  <c r="AJ1452" i="4"/>
  <c r="AJ1414" i="4"/>
  <c r="AJ1406" i="4"/>
  <c r="AJ1405" i="4"/>
  <c r="AJ1404" i="4"/>
  <c r="AJ1392" i="4"/>
  <c r="AJ1367" i="4"/>
  <c r="AJ1331" i="4"/>
  <c r="AJ1330" i="4"/>
  <c r="AJ1329" i="4"/>
  <c r="AJ1310" i="4"/>
  <c r="AJ1309" i="4"/>
  <c r="X1306" i="4"/>
  <c r="AJ1264" i="4"/>
  <c r="AJ1231" i="4"/>
  <c r="AJ1230" i="4"/>
  <c r="AJ1229" i="4"/>
  <c r="AJ1228" i="4"/>
  <c r="AJ1210" i="4"/>
  <c r="AJ1208" i="4"/>
  <c r="AJ1206" i="4"/>
  <c r="AJ1203" i="4"/>
  <c r="AJ1199" i="4"/>
  <c r="AJ1187" i="4"/>
  <c r="AJ1186" i="4"/>
  <c r="AJ1179" i="4"/>
  <c r="AJ1178" i="4"/>
  <c r="AJ1162" i="4"/>
  <c r="AJ1160" i="4"/>
  <c r="AJ1158" i="4"/>
  <c r="AJ1155" i="4"/>
  <c r="AJ1151" i="4"/>
  <c r="AJ1150" i="4"/>
  <c r="AJ1149" i="4"/>
  <c r="AJ1139" i="4"/>
  <c r="AJ1138" i="4"/>
  <c r="AJ1137" i="4"/>
  <c r="AJ1136" i="4"/>
  <c r="AJ1126" i="4"/>
  <c r="AJ1098" i="4"/>
  <c r="X1066" i="4"/>
  <c r="AJ1058" i="4"/>
  <c r="AJ1047" i="4"/>
  <c r="AJ1034" i="4"/>
  <c r="AJ1024" i="4"/>
  <c r="AJ1015" i="4"/>
  <c r="AJ1014" i="4"/>
  <c r="AJ956" i="4"/>
  <c r="AJ892" i="4"/>
  <c r="AJ873" i="4"/>
  <c r="X803" i="4"/>
  <c r="X453" i="4"/>
  <c r="AJ437" i="4"/>
  <c r="AJ1584" i="4"/>
  <c r="AJ1582" i="4"/>
  <c r="AJ1570" i="4"/>
  <c r="AJ1566" i="4"/>
  <c r="AJ1546" i="4"/>
  <c r="X1537" i="4"/>
  <c r="AJ1536" i="4"/>
  <c r="X1533" i="4"/>
  <c r="AJ1522" i="4"/>
  <c r="X1506" i="4"/>
  <c r="AJ1503" i="4"/>
  <c r="AJ1487" i="4"/>
  <c r="AJ1483" i="4"/>
  <c r="AJ1472" i="4"/>
  <c r="X1463" i="4"/>
  <c r="AJ1462" i="4"/>
  <c r="AJ1460" i="4"/>
  <c r="AJ1447" i="4"/>
  <c r="AJ1432" i="4"/>
  <c r="AJ1430" i="4"/>
  <c r="AJ1423" i="4"/>
  <c r="AJ1422" i="4"/>
  <c r="AJ1421" i="4"/>
  <c r="AJ1420" i="4"/>
  <c r="AJ1410" i="4"/>
  <c r="AJ1409" i="4"/>
  <c r="AJ1375" i="4"/>
  <c r="AJ1374" i="4"/>
  <c r="AJ1373" i="4"/>
  <c r="AJ1371" i="4"/>
  <c r="AJ1364" i="4"/>
  <c r="AJ1362" i="4"/>
  <c r="AJ1352" i="4"/>
  <c r="AJ1344" i="4"/>
  <c r="AJ1335" i="4"/>
  <c r="AJ1302" i="4"/>
  <c r="AJ1296" i="4"/>
  <c r="AJ1288" i="4"/>
  <c r="AJ1262" i="4"/>
  <c r="AJ1261" i="4"/>
  <c r="AJ1260" i="4"/>
  <c r="AJ1256" i="4"/>
  <c r="AJ1251" i="4"/>
  <c r="AJ1250" i="4"/>
  <c r="AJ1184" i="4"/>
  <c r="AJ1176" i="4"/>
  <c r="AJ1175" i="4"/>
  <c r="AJ1171" i="4"/>
  <c r="AJ1167" i="4"/>
  <c r="AJ1166" i="4"/>
  <c r="AJ1165" i="4"/>
  <c r="AJ1164" i="4"/>
  <c r="AJ1144" i="4"/>
  <c r="AJ1142" i="4"/>
  <c r="AJ1121" i="4"/>
  <c r="AJ1111" i="4"/>
  <c r="AJ1110" i="4"/>
  <c r="AJ1109" i="4"/>
  <c r="AJ1101" i="4"/>
  <c r="AJ1078" i="4"/>
  <c r="X1074" i="4"/>
  <c r="AJ1063" i="4"/>
  <c r="AJ1062" i="4"/>
  <c r="AJ1059" i="4"/>
  <c r="AJ1039" i="4"/>
  <c r="AJ1038" i="4"/>
  <c r="AJ1036" i="4"/>
  <c r="AJ1035" i="4"/>
  <c r="AJ1022" i="4"/>
  <c r="AJ1019" i="4"/>
  <c r="AJ1018" i="4"/>
  <c r="AJ1008" i="4"/>
  <c r="AJ978" i="4"/>
  <c r="AJ975" i="4"/>
  <c r="AJ964" i="4"/>
  <c r="AJ952" i="4"/>
  <c r="AJ948" i="4"/>
  <c r="AJ944" i="4"/>
  <c r="AJ932" i="4"/>
  <c r="AJ924" i="4"/>
  <c r="AJ910" i="4"/>
  <c r="AJ907" i="4"/>
  <c r="AJ896" i="4"/>
  <c r="AJ883" i="4"/>
  <c r="AJ606" i="4"/>
  <c r="X560" i="4"/>
  <c r="X264" i="4"/>
  <c r="X229" i="4"/>
  <c r="X87" i="4"/>
  <c r="AJ863" i="4"/>
  <c r="AJ854" i="4"/>
  <c r="AJ853" i="4"/>
  <c r="AJ852" i="4"/>
  <c r="AJ850" i="4"/>
  <c r="AJ822" i="4"/>
  <c r="AJ821" i="4"/>
  <c r="AJ816" i="4"/>
  <c r="AJ815" i="4"/>
  <c r="AJ806" i="4"/>
  <c r="AJ805" i="4"/>
  <c r="AJ782" i="4"/>
  <c r="AJ781" i="4"/>
  <c r="AJ778" i="4"/>
  <c r="AJ750" i="4"/>
  <c r="AJ738" i="4"/>
  <c r="X731" i="4"/>
  <c r="AJ717" i="4"/>
  <c r="AJ700" i="4"/>
  <c r="AJ677" i="4"/>
  <c r="AJ588" i="4"/>
  <c r="AJ585" i="4"/>
  <c r="AJ566" i="4"/>
  <c r="AJ547" i="4"/>
  <c r="X541" i="4"/>
  <c r="AJ529" i="4"/>
  <c r="AJ517" i="4"/>
  <c r="AJ510" i="4"/>
  <c r="X506" i="4"/>
  <c r="AJ501" i="4"/>
  <c r="AJ491" i="4"/>
  <c r="AJ473" i="4"/>
  <c r="AJ449" i="4"/>
  <c r="AJ439" i="4"/>
  <c r="AJ410" i="4"/>
  <c r="AJ385" i="4"/>
  <c r="AJ378" i="4"/>
  <c r="AJ355" i="4"/>
  <c r="AJ314" i="4"/>
  <c r="AJ312" i="4"/>
  <c r="AJ310" i="4"/>
  <c r="AJ282" i="4"/>
  <c r="AJ272" i="4"/>
  <c r="AJ265" i="4"/>
  <c r="AJ257" i="4"/>
  <c r="AJ248" i="4"/>
  <c r="AJ232" i="4"/>
  <c r="X227" i="4"/>
  <c r="X217" i="4"/>
  <c r="AJ200" i="4"/>
  <c r="AJ194" i="4"/>
  <c r="X183" i="4"/>
  <c r="AJ160" i="4"/>
  <c r="AJ148" i="4"/>
  <c r="AJ138" i="4"/>
  <c r="AJ105" i="4"/>
  <c r="AJ104" i="4"/>
  <c r="AJ103" i="4"/>
  <c r="AJ102" i="4"/>
  <c r="AJ80" i="4"/>
  <c r="X71" i="4"/>
  <c r="AJ64" i="4"/>
  <c r="AJ50" i="4"/>
  <c r="AJ31" i="4"/>
  <c r="AJ26" i="4"/>
  <c r="U2113" i="4"/>
  <c r="AJ862" i="4"/>
  <c r="AJ861" i="4"/>
  <c r="AJ860" i="4"/>
  <c r="AJ856" i="4"/>
  <c r="AJ855" i="4"/>
  <c r="AJ846" i="4"/>
  <c r="AJ836" i="4"/>
  <c r="AJ823" i="4"/>
  <c r="AJ813" i="4"/>
  <c r="AJ810" i="4"/>
  <c r="AJ800" i="4"/>
  <c r="AJ799" i="4"/>
  <c r="AJ783" i="4"/>
  <c r="AJ766" i="4"/>
  <c r="AJ763" i="4"/>
  <c r="AJ762" i="4"/>
  <c r="AJ760" i="4"/>
  <c r="AJ759" i="4"/>
  <c r="AJ754" i="4"/>
  <c r="AJ752" i="4"/>
  <c r="AJ732" i="4"/>
  <c r="AJ728" i="4"/>
  <c r="AJ720" i="4"/>
  <c r="AJ713" i="4"/>
  <c r="AJ709" i="4"/>
  <c r="AJ704" i="4"/>
  <c r="AJ694" i="4"/>
  <c r="AJ693" i="4"/>
  <c r="AJ660" i="4"/>
  <c r="AJ600" i="4"/>
  <c r="AJ597" i="4"/>
  <c r="AJ596" i="4"/>
  <c r="AJ590" i="4"/>
  <c r="X566" i="4"/>
  <c r="AJ561" i="4"/>
  <c r="AJ557" i="4"/>
  <c r="AJ555" i="4"/>
  <c r="AJ554" i="4"/>
  <c r="AJ489" i="4"/>
  <c r="AJ481" i="4"/>
  <c r="AJ479" i="4"/>
  <c r="AJ462" i="4"/>
  <c r="AJ459" i="4"/>
  <c r="AJ445" i="4"/>
  <c r="AJ444" i="4"/>
  <c r="X436" i="4"/>
  <c r="AJ426" i="4"/>
  <c r="AJ398" i="4"/>
  <c r="AJ397" i="4"/>
  <c r="AJ396" i="4"/>
  <c r="X382" i="4"/>
  <c r="X374" i="4"/>
  <c r="AJ371" i="4"/>
  <c r="AJ352" i="4"/>
  <c r="AJ306" i="4"/>
  <c r="X304" i="4"/>
  <c r="AJ303" i="4"/>
  <c r="AJ297" i="4"/>
  <c r="AJ296" i="4"/>
  <c r="AJ258" i="4"/>
  <c r="AJ253" i="4"/>
  <c r="AJ244" i="4"/>
  <c r="AJ216" i="4"/>
  <c r="AJ214" i="4"/>
  <c r="X192" i="4"/>
  <c r="AJ182" i="4"/>
  <c r="AJ173" i="4"/>
  <c r="AJ153" i="4"/>
  <c r="X127" i="4"/>
  <c r="AJ124" i="4"/>
  <c r="AJ122" i="4"/>
  <c r="AJ120" i="4"/>
  <c r="AJ106" i="4"/>
  <c r="AJ72" i="4"/>
  <c r="AJ22" i="4"/>
  <c r="X1691" i="4"/>
  <c r="AJ1691" i="4"/>
  <c r="X1387" i="4"/>
  <c r="AJ1387" i="4"/>
  <c r="AJ1246" i="4"/>
  <c r="X1246" i="4"/>
  <c r="AJ2104" i="4"/>
  <c r="X2086" i="4"/>
  <c r="X2078" i="4"/>
  <c r="X2067" i="4"/>
  <c r="AJ2040" i="4"/>
  <c r="X2014" i="4"/>
  <c r="AJ2012" i="4"/>
  <c r="AJ2004" i="4"/>
  <c r="AJ1968" i="4"/>
  <c r="X1950" i="4"/>
  <c r="X1922" i="4"/>
  <c r="AJ1887" i="4"/>
  <c r="AJ1767" i="4"/>
  <c r="AJ1760" i="4"/>
  <c r="AJ1748" i="4"/>
  <c r="X1707" i="4"/>
  <c r="AJ1707" i="4"/>
  <c r="AJ1689" i="4"/>
  <c r="AJ1687" i="4"/>
  <c r="X1683" i="4"/>
  <c r="AJ1618" i="4"/>
  <c r="X1618" i="4"/>
  <c r="AJ1593" i="4"/>
  <c r="AJ1548" i="4"/>
  <c r="AJ697" i="4"/>
  <c r="X697" i="4"/>
  <c r="X27" i="4"/>
  <c r="AJ2107" i="4"/>
  <c r="X2102" i="4"/>
  <c r="AJ2096" i="4"/>
  <c r="X2094" i="4"/>
  <c r="AJ2092" i="4"/>
  <c r="X2087" i="4"/>
  <c r="X2079" i="4"/>
  <c r="X2070" i="4"/>
  <c r="AJ2044" i="4"/>
  <c r="AJ2038" i="4"/>
  <c r="AJ2035" i="4"/>
  <c r="X2034" i="4"/>
  <c r="X2015" i="4"/>
  <c r="X1998" i="4"/>
  <c r="AJ1988" i="4"/>
  <c r="AJ1982" i="4"/>
  <c r="AJ1972" i="4"/>
  <c r="AJ1966" i="4"/>
  <c r="AJ1956" i="4"/>
  <c r="X1947" i="4"/>
  <c r="X1938" i="4"/>
  <c r="X1923" i="4"/>
  <c r="X1910" i="4"/>
  <c r="X1890" i="4"/>
  <c r="X1858" i="4"/>
  <c r="AJ1856" i="4"/>
  <c r="AJ1848" i="4"/>
  <c r="X1839" i="4"/>
  <c r="AJ1836" i="4"/>
  <c r="AJ1830" i="4"/>
  <c r="AJ1820" i="4"/>
  <c r="X1818" i="4"/>
  <c r="AJ1816" i="4"/>
  <c r="AJ1808" i="4"/>
  <c r="AJ1796" i="4"/>
  <c r="X1791" i="4"/>
  <c r="AJ1784" i="4"/>
  <c r="X1782" i="4"/>
  <c r="X1778" i="4"/>
  <c r="AJ1770" i="4"/>
  <c r="AJ1764" i="4"/>
  <c r="AJ1723" i="4"/>
  <c r="AJ1716" i="4"/>
  <c r="AJ1699" i="4"/>
  <c r="X1666" i="4"/>
  <c r="AJ1659" i="4"/>
  <c r="AJ1648" i="4"/>
  <c r="AJ1630" i="4"/>
  <c r="AJ1610" i="4"/>
  <c r="AJ1609" i="4"/>
  <c r="X1579" i="4"/>
  <c r="AJ1579" i="4"/>
  <c r="AJ1574" i="4"/>
  <c r="AJ1572" i="4"/>
  <c r="AJ1565" i="4"/>
  <c r="X1494" i="4"/>
  <c r="AJ1479" i="4"/>
  <c r="AJ1463" i="4"/>
  <c r="X1451" i="4"/>
  <c r="AJ1450" i="4"/>
  <c r="X1450" i="4"/>
  <c r="AJ1436" i="4"/>
  <c r="AJ1395" i="4"/>
  <c r="AJ1366" i="4"/>
  <c r="X1366" i="4"/>
  <c r="X1271" i="4"/>
  <c r="AJ1271" i="4"/>
  <c r="X1259" i="4"/>
  <c r="AJ1259" i="4"/>
  <c r="X1239" i="4"/>
  <c r="AJ1239" i="4"/>
  <c r="AJ1238" i="4"/>
  <c r="AJ1097" i="4"/>
  <c r="AJ979" i="4"/>
  <c r="X979" i="4"/>
  <c r="AJ920" i="4"/>
  <c r="AJ877" i="4"/>
  <c r="AJ876" i="4"/>
  <c r="X875" i="4"/>
  <c r="X764" i="4"/>
  <c r="AJ706" i="4"/>
  <c r="AJ569" i="4"/>
  <c r="X569" i="4"/>
  <c r="X532" i="4"/>
  <c r="AJ1234" i="4"/>
  <c r="X1234" i="4"/>
  <c r="AJ2099" i="4"/>
  <c r="AJ2087" i="4"/>
  <c r="AJ2079" i="4"/>
  <c r="AJ1952" i="4"/>
  <c r="X1946" i="4"/>
  <c r="AJ1706" i="4"/>
  <c r="X1614" i="4"/>
  <c r="AJ1594" i="4"/>
  <c r="AJ1554" i="4"/>
  <c r="AJ1530" i="4"/>
  <c r="AJ1438" i="4"/>
  <c r="AJ1360" i="4"/>
  <c r="X1319" i="4"/>
  <c r="AJ1319" i="4"/>
  <c r="AJ1318" i="4"/>
  <c r="X1318" i="4"/>
  <c r="X1303" i="4"/>
  <c r="AJ1303" i="4"/>
  <c r="AJ1286" i="4"/>
  <c r="AJ1212" i="4"/>
  <c r="X2082" i="4"/>
  <c r="X2071" i="4"/>
  <c r="AJ2067" i="4"/>
  <c r="AJ2066" i="4"/>
  <c r="AJ2042" i="4"/>
  <c r="X2035" i="4"/>
  <c r="X2026" i="4"/>
  <c r="AJ2019" i="4"/>
  <c r="AJ2018" i="4"/>
  <c r="X1999" i="4"/>
  <c r="AJ1995" i="4"/>
  <c r="AJ1986" i="4"/>
  <c r="AJ1970" i="4"/>
  <c r="AJ1954" i="4"/>
  <c r="X1939" i="4"/>
  <c r="X1911" i="4"/>
  <c r="AJ1898" i="4"/>
  <c r="X1842" i="4"/>
  <c r="X1802" i="4"/>
  <c r="AJ1787" i="4"/>
  <c r="X1779" i="4"/>
  <c r="AJ1750" i="4"/>
  <c r="AJ1727" i="4"/>
  <c r="AJ1726" i="4"/>
  <c r="AJ1690" i="4"/>
  <c r="X1675" i="4"/>
  <c r="AJ1675" i="4"/>
  <c r="X1662" i="4"/>
  <c r="AJ1650" i="4"/>
  <c r="X1570" i="4"/>
  <c r="X1569" i="4"/>
  <c r="X1566" i="4"/>
  <c r="X1559" i="4"/>
  <c r="X1547" i="4"/>
  <c r="AJ1524" i="4"/>
  <c r="AJ1511" i="4"/>
  <c r="AJ1498" i="4"/>
  <c r="X1498" i="4"/>
  <c r="AJ1475" i="4"/>
  <c r="AJ1459" i="4"/>
  <c r="X1446" i="4"/>
  <c r="AJ1419" i="4"/>
  <c r="AJ1407" i="4"/>
  <c r="AJ1403" i="4"/>
  <c r="AJ1338" i="4"/>
  <c r="X1338" i="4"/>
  <c r="X1307" i="4"/>
  <c r="AJ1307" i="4"/>
  <c r="X1127" i="4"/>
  <c r="AJ1127" i="4"/>
  <c r="AJ1106" i="4"/>
  <c r="X1106" i="4"/>
  <c r="AJ1026" i="4"/>
  <c r="X1020" i="4"/>
  <c r="AJ1016" i="4"/>
  <c r="AJ987" i="4"/>
  <c r="X987" i="4"/>
  <c r="AJ931" i="4"/>
  <c r="X931" i="4"/>
  <c r="AJ266" i="4"/>
  <c r="X1915" i="4"/>
  <c r="AJ1888" i="4"/>
  <c r="AJ1880" i="4"/>
  <c r="AJ1866" i="4"/>
  <c r="AJ1851" i="4"/>
  <c r="AJ1850" i="4"/>
  <c r="X1843" i="4"/>
  <c r="AJ1839" i="4"/>
  <c r="AJ1838" i="4"/>
  <c r="AJ1822" i="4"/>
  <c r="X1803" i="4"/>
  <c r="AJ1799" i="4"/>
  <c r="AJ1798" i="4"/>
  <c r="AJ1775" i="4"/>
  <c r="AJ1768" i="4"/>
  <c r="AJ1762" i="4"/>
  <c r="AJ1752" i="4"/>
  <c r="AJ1746" i="4"/>
  <c r="AJ1736" i="4"/>
  <c r="X1727" i="4"/>
  <c r="AJ1724" i="4"/>
  <c r="AJ1718" i="4"/>
  <c r="AJ1703" i="4"/>
  <c r="AJ1698" i="4"/>
  <c r="AJ1696" i="4"/>
  <c r="AJ1692" i="4"/>
  <c r="AJ1682" i="4"/>
  <c r="AJ1677" i="4"/>
  <c r="AJ1676" i="4"/>
  <c r="AJ1671" i="4"/>
  <c r="AJ1668" i="4"/>
  <c r="AJ1662" i="4"/>
  <c r="AJ1655" i="4"/>
  <c r="AJ1652" i="4"/>
  <c r="X1643" i="4"/>
  <c r="X1630" i="4"/>
  <c r="AJ1614" i="4"/>
  <c r="AJ1606" i="4"/>
  <c r="AJ1603" i="4"/>
  <c r="AJ1602" i="4"/>
  <c r="AJ1600" i="4"/>
  <c r="AJ1590" i="4"/>
  <c r="AJ1580" i="4"/>
  <c r="AJ1571" i="4"/>
  <c r="AJ1568" i="4"/>
  <c r="AJ1562" i="4"/>
  <c r="AJ1561" i="4"/>
  <c r="AJ1558" i="4"/>
  <c r="AJ1555" i="4"/>
  <c r="X1554" i="4"/>
  <c r="AJ1552" i="4"/>
  <c r="AJ1540" i="4"/>
  <c r="AJ1520" i="4"/>
  <c r="AJ1490" i="4"/>
  <c r="X1483" i="4"/>
  <c r="AJ1468" i="4"/>
  <c r="X1447" i="4"/>
  <c r="AJ1439" i="4"/>
  <c r="AJ1431" i="4"/>
  <c r="AJ1399" i="4"/>
  <c r="AJ1394" i="4"/>
  <c r="AJ1393" i="4"/>
  <c r="AJ1390" i="4"/>
  <c r="AJ1389" i="4"/>
  <c r="AJ1388" i="4"/>
  <c r="AJ1376" i="4"/>
  <c r="X1371" i="4"/>
  <c r="AJ1370" i="4"/>
  <c r="AJ1363" i="4"/>
  <c r="AJ1355" i="4"/>
  <c r="AJ1354" i="4"/>
  <c r="X1351" i="4"/>
  <c r="AJ1350" i="4"/>
  <c r="AJ1348" i="4"/>
  <c r="AJ1336" i="4"/>
  <c r="AJ1323" i="4"/>
  <c r="AJ1322" i="4"/>
  <c r="AJ1315" i="4"/>
  <c r="AJ1306" i="4"/>
  <c r="AJ1304" i="4"/>
  <c r="AJ1298" i="4"/>
  <c r="AJ1297" i="4"/>
  <c r="AJ1294" i="4"/>
  <c r="AJ1293" i="4"/>
  <c r="AJ1292" i="4"/>
  <c r="AJ1282" i="4"/>
  <c r="AJ1281" i="4"/>
  <c r="AJ1258" i="4"/>
  <c r="AJ1232" i="4"/>
  <c r="AJ1227" i="4"/>
  <c r="AJ1226" i="4"/>
  <c r="AJ1083" i="4"/>
  <c r="AJ1082" i="4"/>
  <c r="AJ1080" i="4"/>
  <c r="AJ1055" i="4"/>
  <c r="AJ1054" i="4"/>
  <c r="AJ1053" i="4"/>
  <c r="AJ1046" i="4"/>
  <c r="X1046" i="4"/>
  <c r="AJ1044" i="4"/>
  <c r="X964" i="4"/>
  <c r="AJ960" i="4"/>
  <c r="AJ895" i="4"/>
  <c r="X895" i="4"/>
  <c r="X888" i="4"/>
  <c r="AJ884" i="4"/>
  <c r="AJ795" i="4"/>
  <c r="AJ788" i="4"/>
  <c r="X779" i="4"/>
  <c r="AJ770" i="4"/>
  <c r="AJ769" i="4"/>
  <c r="X751" i="4"/>
  <c r="AJ742" i="4"/>
  <c r="AJ734" i="4"/>
  <c r="AJ724" i="4"/>
  <c r="AJ723" i="4"/>
  <c r="AJ689" i="4"/>
  <c r="X689" i="4"/>
  <c r="AJ645" i="4"/>
  <c r="X645" i="4"/>
  <c r="AJ609" i="4"/>
  <c r="AJ493" i="4"/>
  <c r="AJ469" i="4"/>
  <c r="AJ413" i="4"/>
  <c r="AJ411" i="4"/>
  <c r="X361" i="4"/>
  <c r="AJ225" i="4"/>
  <c r="AJ208" i="4"/>
  <c r="AJ207" i="4"/>
  <c r="AJ206" i="4"/>
  <c r="AJ201" i="4"/>
  <c r="AJ1383" i="4"/>
  <c r="AJ1382" i="4"/>
  <c r="X1339" i="4"/>
  <c r="AJ1287" i="4"/>
  <c r="AJ1279" i="4"/>
  <c r="AJ1275" i="4"/>
  <c r="AJ1267" i="4"/>
  <c r="AJ1266" i="4"/>
  <c r="AJ1255" i="4"/>
  <c r="AJ1254" i="4"/>
  <c r="AJ1223" i="4"/>
  <c r="AJ1222" i="4"/>
  <c r="AJ1215" i="4"/>
  <c r="AJ1214" i="4"/>
  <c r="X1211" i="4"/>
  <c r="AJ1146" i="4"/>
  <c r="X1146" i="4"/>
  <c r="AJ1122" i="4"/>
  <c r="X1122" i="4"/>
  <c r="AJ1090" i="4"/>
  <c r="X1090" i="4"/>
  <c r="AJ1069" i="4"/>
  <c r="AJ1011" i="4"/>
  <c r="X1011" i="4"/>
  <c r="AJ976" i="4"/>
  <c r="AJ967" i="4"/>
  <c r="X967" i="4"/>
  <c r="AJ939" i="4"/>
  <c r="X939" i="4"/>
  <c r="AJ908" i="4"/>
  <c r="X896" i="4"/>
  <c r="X871" i="4"/>
  <c r="X859" i="4"/>
  <c r="X852" i="4"/>
  <c r="X839" i="4"/>
  <c r="AJ835" i="4"/>
  <c r="X819" i="4"/>
  <c r="AJ804" i="4"/>
  <c r="X753" i="4"/>
  <c r="X149" i="4"/>
  <c r="X144" i="4"/>
  <c r="AJ144" i="4"/>
  <c r="X117" i="4"/>
  <c r="AJ90" i="4"/>
  <c r="X1195" i="4"/>
  <c r="AJ1194" i="4"/>
  <c r="AJ1192" i="4"/>
  <c r="X1175" i="4"/>
  <c r="AJ1174" i="4"/>
  <c r="AJ1172" i="4"/>
  <c r="AJ1094" i="4"/>
  <c r="AJ1092" i="4"/>
  <c r="AJ1087" i="4"/>
  <c r="AJ1074" i="4"/>
  <c r="AJ1072" i="4"/>
  <c r="AJ1066" i="4"/>
  <c r="AJ1064" i="4"/>
  <c r="AJ1040" i="4"/>
  <c r="AJ1029" i="4"/>
  <c r="AJ1020" i="4"/>
  <c r="X1016" i="4"/>
  <c r="AJ1002" i="4"/>
  <c r="AJ999" i="4"/>
  <c r="X976" i="4"/>
  <c r="AJ958" i="4"/>
  <c r="AJ955" i="4"/>
  <c r="AJ954" i="4"/>
  <c r="AJ946" i="4"/>
  <c r="AJ943" i="4"/>
  <c r="AJ942" i="4"/>
  <c r="AJ936" i="4"/>
  <c r="AJ928" i="4"/>
  <c r="AJ927" i="4"/>
  <c r="X920" i="4"/>
  <c r="X908" i="4"/>
  <c r="AJ891" i="4"/>
  <c r="AJ882" i="4"/>
  <c r="X876" i="4"/>
  <c r="AJ869" i="4"/>
  <c r="AJ834" i="4"/>
  <c r="AJ833" i="4"/>
  <c r="X828" i="4"/>
  <c r="AJ812" i="4"/>
  <c r="AJ794" i="4"/>
  <c r="AJ793" i="4"/>
  <c r="X788" i="4"/>
  <c r="AJ777" i="4"/>
  <c r="X775" i="4"/>
  <c r="X768" i="4"/>
  <c r="AJ757" i="4"/>
  <c r="AJ710" i="4"/>
  <c r="AJ685" i="4"/>
  <c r="AJ669" i="4"/>
  <c r="X669" i="4"/>
  <c r="AJ654" i="4"/>
  <c r="AJ618" i="4"/>
  <c r="AJ538" i="4"/>
  <c r="X538" i="4"/>
  <c r="AJ502" i="4"/>
  <c r="X500" i="4"/>
  <c r="AJ474" i="4"/>
  <c r="X474" i="4"/>
  <c r="X470" i="4"/>
  <c r="X430" i="4"/>
  <c r="AJ422" i="4"/>
  <c r="X417" i="4"/>
  <c r="AJ384" i="4"/>
  <c r="X384" i="4"/>
  <c r="X372" i="4"/>
  <c r="AJ346" i="4"/>
  <c r="X346" i="4"/>
  <c r="X319" i="4"/>
  <c r="AJ318" i="4"/>
  <c r="X256" i="4"/>
  <c r="AJ256" i="4"/>
  <c r="X237" i="4"/>
  <c r="AJ237" i="4"/>
  <c r="AJ235" i="4"/>
  <c r="AJ186" i="4"/>
  <c r="AJ185" i="4"/>
  <c r="AJ184" i="4"/>
  <c r="X69" i="4"/>
  <c r="AJ67" i="4"/>
  <c r="AJ36" i="4"/>
  <c r="AJ35" i="4"/>
  <c r="AJ1207" i="4"/>
  <c r="AJ1188" i="4"/>
  <c r="AJ1180" i="4"/>
  <c r="X1163" i="4"/>
  <c r="X1147" i="4"/>
  <c r="AJ1143" i="4"/>
  <c r="X1131" i="4"/>
  <c r="AJ1099" i="4"/>
  <c r="AJ1071" i="4"/>
  <c r="X1000" i="4"/>
  <c r="AJ988" i="4"/>
  <c r="AJ980" i="4"/>
  <c r="AJ968" i="4"/>
  <c r="X956" i="4"/>
  <c r="X944" i="4"/>
  <c r="AJ940" i="4"/>
  <c r="AJ934" i="4"/>
  <c r="X928" i="4"/>
  <c r="X892" i="4"/>
  <c r="X887" i="4"/>
  <c r="AJ879" i="4"/>
  <c r="X851" i="4"/>
  <c r="AJ847" i="4"/>
  <c r="AJ840" i="4"/>
  <c r="AJ820" i="4"/>
  <c r="X811" i="4"/>
  <c r="AJ807" i="4"/>
  <c r="AJ780" i="4"/>
  <c r="AJ771" i="4"/>
  <c r="AJ764" i="4"/>
  <c r="AJ726" i="4"/>
  <c r="AJ721" i="4"/>
  <c r="AJ718" i="4"/>
  <c r="AJ698" i="4"/>
  <c r="AJ680" i="4"/>
  <c r="X586" i="4"/>
  <c r="X528" i="4"/>
  <c r="AJ518" i="4"/>
  <c r="X512" i="4"/>
  <c r="X404" i="4"/>
  <c r="AJ395" i="4"/>
  <c r="AJ394" i="4"/>
  <c r="AJ393" i="4"/>
  <c r="AJ391" i="4"/>
  <c r="AJ351" i="4"/>
  <c r="AJ343" i="4"/>
  <c r="AJ299" i="4"/>
  <c r="AJ298" i="4"/>
  <c r="AJ247" i="4"/>
  <c r="X247" i="4"/>
  <c r="X195" i="4"/>
  <c r="X141" i="4"/>
  <c r="X136" i="4"/>
  <c r="AJ136" i="4"/>
  <c r="AJ44" i="4"/>
  <c r="AJ678" i="4"/>
  <c r="AJ673" i="4"/>
  <c r="AJ666" i="4"/>
  <c r="AJ653" i="4"/>
  <c r="AJ642" i="4"/>
  <c r="X610" i="4"/>
  <c r="AJ598" i="4"/>
  <c r="AJ586" i="4"/>
  <c r="X574" i="4"/>
  <c r="AJ573" i="4"/>
  <c r="AJ565" i="4"/>
  <c r="AJ551" i="4"/>
  <c r="AJ541" i="4"/>
  <c r="AJ535" i="4"/>
  <c r="X526" i="4"/>
  <c r="X516" i="4"/>
  <c r="X502" i="4"/>
  <c r="X486" i="4"/>
  <c r="X484" i="4"/>
  <c r="AJ471" i="4"/>
  <c r="AJ457" i="4"/>
  <c r="AJ446" i="4"/>
  <c r="AJ421" i="4"/>
  <c r="AJ419" i="4"/>
  <c r="AJ409" i="4"/>
  <c r="AJ390" i="4"/>
  <c r="AJ389" i="4"/>
  <c r="AJ380" i="4"/>
  <c r="AJ342" i="4"/>
  <c r="AJ340" i="4"/>
  <c r="AJ334" i="4"/>
  <c r="AJ332" i="4"/>
  <c r="X330" i="4"/>
  <c r="AJ293" i="4"/>
  <c r="AJ292" i="4"/>
  <c r="AJ278" i="4"/>
  <c r="AJ262" i="4"/>
  <c r="AJ233" i="4"/>
  <c r="AJ193" i="4"/>
  <c r="AJ178" i="4"/>
  <c r="AJ168" i="4"/>
  <c r="AJ167" i="4"/>
  <c r="AJ158" i="4"/>
  <c r="AJ128" i="4"/>
  <c r="AJ112" i="4"/>
  <c r="AJ110" i="4"/>
  <c r="AJ107" i="4"/>
  <c r="AJ101" i="4"/>
  <c r="AJ99" i="4"/>
  <c r="AJ89" i="4"/>
  <c r="AJ73" i="4"/>
  <c r="X67" i="4"/>
  <c r="AJ65" i="4"/>
  <c r="AJ60" i="4"/>
  <c r="AJ52" i="4"/>
  <c r="AJ43" i="4"/>
  <c r="AJ19" i="4"/>
  <c r="AJ646" i="4"/>
  <c r="AJ626" i="4"/>
  <c r="AJ612" i="4"/>
  <c r="AJ570" i="4"/>
  <c r="AJ563" i="4"/>
  <c r="AJ558" i="4"/>
  <c r="X542" i="4"/>
  <c r="AJ534" i="4"/>
  <c r="AJ533" i="4"/>
  <c r="X525" i="4"/>
  <c r="AJ519" i="4"/>
  <c r="AJ513" i="4"/>
  <c r="X478" i="4"/>
  <c r="AJ470" i="4"/>
  <c r="AJ443" i="4"/>
  <c r="AJ442" i="4"/>
  <c r="AJ441" i="4"/>
  <c r="AJ417" i="4"/>
  <c r="AJ375" i="4"/>
  <c r="AJ373" i="4"/>
  <c r="AJ366" i="4"/>
  <c r="AJ365" i="4"/>
  <c r="AJ362" i="4"/>
  <c r="AJ356" i="4"/>
  <c r="AJ353" i="4"/>
  <c r="AJ326" i="4"/>
  <c r="AJ324" i="4"/>
  <c r="AJ302" i="4"/>
  <c r="X272" i="4"/>
  <c r="AJ271" i="4"/>
  <c r="AJ268" i="4"/>
  <c r="AJ260" i="4"/>
  <c r="X253" i="4"/>
  <c r="AJ249" i="4"/>
  <c r="X240" i="4"/>
  <c r="AJ229" i="4"/>
  <c r="AJ210" i="4"/>
  <c r="AJ180" i="4"/>
  <c r="AJ156" i="4"/>
  <c r="X153" i="4"/>
  <c r="AJ145" i="4"/>
  <c r="AJ137" i="4"/>
  <c r="AJ126" i="4"/>
  <c r="AJ121" i="4"/>
  <c r="AJ94" i="4"/>
  <c r="AJ92" i="4"/>
  <c r="AJ84" i="4"/>
  <c r="AJ76" i="4"/>
  <c r="AJ38" i="4"/>
  <c r="AJ24" i="4"/>
  <c r="X2110" i="4"/>
  <c r="X2090" i="4"/>
  <c r="X2068" i="4"/>
  <c r="X2061" i="4"/>
  <c r="X2055" i="4"/>
  <c r="X2038" i="4"/>
  <c r="X2037" i="4"/>
  <c r="X2031" i="4"/>
  <c r="X2028" i="4"/>
  <c r="X2007" i="4"/>
  <c r="X2005" i="4"/>
  <c r="X1997" i="4"/>
  <c r="X1996" i="4"/>
  <c r="X1966" i="4"/>
  <c r="X1945" i="4"/>
  <c r="X1944" i="4"/>
  <c r="X1931" i="4"/>
  <c r="X1907" i="4"/>
  <c r="X1905" i="4"/>
  <c r="X1896" i="4"/>
  <c r="X1878" i="4"/>
  <c r="X1866" i="4"/>
  <c r="X1865" i="4"/>
  <c r="X1841" i="4"/>
  <c r="X1840" i="4"/>
  <c r="X1834" i="4"/>
  <c r="X1814" i="4"/>
  <c r="X1806" i="4"/>
  <c r="X1799" i="4"/>
  <c r="X1788" i="4"/>
  <c r="X1771" i="4"/>
  <c r="X1762" i="4"/>
  <c r="X1746" i="4"/>
  <c r="X1718" i="4"/>
  <c r="X1685" i="4"/>
  <c r="X1681" i="4"/>
  <c r="X1658" i="4"/>
  <c r="X1657" i="4"/>
  <c r="X1629" i="4"/>
  <c r="X1586" i="4"/>
  <c r="X1575" i="4"/>
  <c r="X1549" i="4"/>
  <c r="X1539" i="4"/>
  <c r="X1529" i="4"/>
  <c r="X1480" i="4"/>
  <c r="X1466" i="4"/>
  <c r="X1465" i="4"/>
  <c r="X1454" i="4"/>
  <c r="X1426" i="4"/>
  <c r="X1382" i="4"/>
  <c r="X1380" i="4"/>
  <c r="X1370" i="4"/>
  <c r="X1367" i="4"/>
  <c r="X1354" i="4"/>
  <c r="X1322" i="4"/>
  <c r="X1320" i="4"/>
  <c r="X1310" i="4"/>
  <c r="X1298" i="4"/>
  <c r="X1270" i="4"/>
  <c r="X1236" i="4"/>
  <c r="X1218" i="4"/>
  <c r="X1194" i="4"/>
  <c r="X1166" i="4"/>
  <c r="X1134" i="4"/>
  <c r="X1078" i="4"/>
  <c r="X995" i="4"/>
  <c r="X940" i="4"/>
  <c r="X932" i="4"/>
  <c r="X907" i="4"/>
  <c r="X855" i="4"/>
  <c r="X840" i="4"/>
  <c r="X832" i="4"/>
  <c r="X807" i="4"/>
  <c r="X792" i="4"/>
  <c r="X776" i="4"/>
  <c r="X752" i="4"/>
  <c r="X727" i="4"/>
  <c r="X501" i="4"/>
  <c r="X480" i="4"/>
  <c r="X461" i="4"/>
  <c r="X442" i="4"/>
  <c r="X438" i="4"/>
  <c r="X373" i="4"/>
  <c r="X362" i="4"/>
  <c r="X355" i="4"/>
  <c r="X339" i="4"/>
  <c r="AJ330" i="4"/>
  <c r="X297" i="4"/>
  <c r="X296" i="4"/>
  <c r="X295" i="4"/>
  <c r="X200" i="4"/>
  <c r="AJ165" i="4"/>
  <c r="X165" i="4"/>
  <c r="AJ97" i="4"/>
  <c r="X97" i="4"/>
  <c r="X35" i="4"/>
  <c r="AJ2110" i="4"/>
  <c r="AJ2106" i="4"/>
  <c r="X2105" i="4"/>
  <c r="AJ2094" i="4"/>
  <c r="X2093" i="4"/>
  <c r="AJ2090" i="4"/>
  <c r="AJ2086" i="4"/>
  <c r="X2085" i="4"/>
  <c r="AJ2082" i="4"/>
  <c r="AJ2078" i="4"/>
  <c r="X2077" i="4"/>
  <c r="X2072" i="4"/>
  <c r="X2056" i="4"/>
  <c r="X2042" i="4"/>
  <c r="X2033" i="4"/>
  <c r="X2032" i="4"/>
  <c r="AJ2023" i="4"/>
  <c r="X2019" i="4"/>
  <c r="AJ2015" i="4"/>
  <c r="X2008" i="4"/>
  <c r="X2000" i="4"/>
  <c r="X1986" i="4"/>
  <c r="X1985" i="4"/>
  <c r="X1970" i="4"/>
  <c r="X1969" i="4"/>
  <c r="X1954" i="4"/>
  <c r="X1953" i="4"/>
  <c r="X1948" i="4"/>
  <c r="X1935" i="4"/>
  <c r="X1932" i="4"/>
  <c r="X1926" i="4"/>
  <c r="X1925" i="4"/>
  <c r="AJ1923" i="4"/>
  <c r="X1918" i="4"/>
  <c r="X1917" i="4"/>
  <c r="AJ1915" i="4"/>
  <c r="X1908" i="4"/>
  <c r="AJ1891" i="4"/>
  <c r="X1886" i="4"/>
  <c r="X1885" i="4"/>
  <c r="AJ1883" i="4"/>
  <c r="X1875" i="4"/>
  <c r="X1870" i="4"/>
  <c r="AJ1859" i="4"/>
  <c r="X1844" i="4"/>
  <c r="X1837" i="4"/>
  <c r="AJ1827" i="4"/>
  <c r="X1822" i="4"/>
  <c r="X1821" i="4"/>
  <c r="X1811" i="4"/>
  <c r="X1800" i="4"/>
  <c r="X1794" i="4"/>
  <c r="X1793" i="4"/>
  <c r="X1792" i="4"/>
  <c r="X1775" i="4"/>
  <c r="X1772" i="4"/>
  <c r="X1766" i="4"/>
  <c r="X1765" i="4"/>
  <c r="X1750" i="4"/>
  <c r="X1749" i="4"/>
  <c r="X1734" i="4"/>
  <c r="X1733" i="4"/>
  <c r="X1728" i="4"/>
  <c r="X1722" i="4"/>
  <c r="X1721" i="4"/>
  <c r="X1706" i="4"/>
  <c r="X1690" i="4"/>
  <c r="X1678" i="4"/>
  <c r="AJ1664" i="4"/>
  <c r="X1661" i="4"/>
  <c r="AJ1658" i="4"/>
  <c r="X1655" i="4"/>
  <c r="X1640" i="4"/>
  <c r="X1634" i="4"/>
  <c r="X1613" i="4"/>
  <c r="X1597" i="4"/>
  <c r="X1591" i="4"/>
  <c r="X1587" i="4"/>
  <c r="X1581" i="4"/>
  <c r="X1565" i="4"/>
  <c r="AJ1563" i="4"/>
  <c r="X1534" i="4"/>
  <c r="X1527" i="4"/>
  <c r="X1509" i="4"/>
  <c r="X1486" i="4"/>
  <c r="X1478" i="4"/>
  <c r="X1458" i="4"/>
  <c r="X1448" i="4"/>
  <c r="X1442" i="4"/>
  <c r="X1438" i="4"/>
  <c r="X1430" i="4"/>
  <c r="X1418" i="4"/>
  <c r="X1414" i="4"/>
  <c r="X1412" i="4"/>
  <c r="X1406" i="4"/>
  <c r="X1398" i="4"/>
  <c r="X1396" i="4"/>
  <c r="X1374" i="4"/>
  <c r="X1346" i="4"/>
  <c r="X1334" i="4"/>
  <c r="X1332" i="4"/>
  <c r="X1314" i="4"/>
  <c r="X1282" i="4"/>
  <c r="X1266" i="4"/>
  <c r="X1254" i="4"/>
  <c r="X1252" i="4"/>
  <c r="X1230" i="4"/>
  <c r="X1190" i="4"/>
  <c r="X1182" i="4"/>
  <c r="X1150" i="4"/>
  <c r="X1138" i="4"/>
  <c r="X1124" i="4"/>
  <c r="X1112" i="4"/>
  <c r="X1012" i="4"/>
  <c r="X1003" i="4"/>
  <c r="X649" i="4"/>
  <c r="X585" i="4"/>
  <c r="X570" i="4"/>
  <c r="X2109" i="4"/>
  <c r="X2108" i="4"/>
  <c r="X2107" i="4"/>
  <c r="X2097" i="4"/>
  <c r="X2089" i="4"/>
  <c r="X2088" i="4"/>
  <c r="X2084" i="4"/>
  <c r="X2081" i="4"/>
  <c r="X2080" i="4"/>
  <c r="X2076" i="4"/>
  <c r="X2063" i="4"/>
  <c r="X2046" i="4"/>
  <c r="X2045" i="4"/>
  <c r="X2036" i="4"/>
  <c r="X2023" i="4"/>
  <c r="X2020" i="4"/>
  <c r="X1990" i="4"/>
  <c r="X1983" i="4"/>
  <c r="X1974" i="4"/>
  <c r="X1958" i="4"/>
  <c r="X1937" i="4"/>
  <c r="X1936" i="4"/>
  <c r="X1921" i="4"/>
  <c r="X1913" i="4"/>
  <c r="X1912" i="4"/>
  <c r="X1898" i="4"/>
  <c r="X1891" i="4"/>
  <c r="X1889" i="4"/>
  <c r="X1883" i="4"/>
  <c r="X1881" i="4"/>
  <c r="X1876" i="4"/>
  <c r="X1859" i="4"/>
  <c r="X1851" i="4"/>
  <c r="X1827" i="4"/>
  <c r="X1812" i="4"/>
  <c r="X1804" i="4"/>
  <c r="X1777" i="4"/>
  <c r="X1776" i="4"/>
  <c r="X1754" i="4"/>
  <c r="X1738" i="4"/>
  <c r="X1709" i="4"/>
  <c r="X1687" i="4"/>
  <c r="X1674" i="4"/>
  <c r="X1673" i="4"/>
  <c r="X1650" i="4"/>
  <c r="X1639" i="4"/>
  <c r="X1633" i="4"/>
  <c r="X1623" i="4"/>
  <c r="X1617" i="4"/>
  <c r="X1602" i="4"/>
  <c r="X1557" i="4"/>
  <c r="X1543" i="4"/>
  <c r="X1542" i="4"/>
  <c r="X1522" i="4"/>
  <c r="X1517" i="4"/>
  <c r="X1516" i="4"/>
  <c r="X1501" i="4"/>
  <c r="X1464" i="4"/>
  <c r="X1410" i="4"/>
  <c r="X1386" i="4"/>
  <c r="X1378" i="4"/>
  <c r="X1368" i="4"/>
  <c r="X1358" i="4"/>
  <c r="X1330" i="4"/>
  <c r="X1326" i="4"/>
  <c r="X1250" i="4"/>
  <c r="X1238" i="4"/>
  <c r="X1226" i="4"/>
  <c r="X1186" i="4"/>
  <c r="X1178" i="4"/>
  <c r="X1110" i="4"/>
  <c r="X1108" i="4"/>
  <c r="X1094" i="4"/>
  <c r="X1076" i="4"/>
  <c r="X1032" i="4"/>
  <c r="X1019" i="4"/>
  <c r="X988" i="4"/>
  <c r="X915" i="4"/>
  <c r="X899" i="4"/>
  <c r="X891" i="4"/>
  <c r="X879" i="4"/>
  <c r="X847" i="4"/>
  <c r="X815" i="4"/>
  <c r="X799" i="4"/>
  <c r="X548" i="4"/>
  <c r="X518" i="4"/>
  <c r="X468" i="4"/>
  <c r="X448" i="4"/>
  <c r="X388" i="4"/>
  <c r="X351" i="4"/>
  <c r="X279" i="4"/>
  <c r="X248" i="4"/>
  <c r="X232" i="4"/>
  <c r="X228" i="4"/>
  <c r="X196" i="4"/>
  <c r="X173" i="4"/>
  <c r="X161" i="4"/>
  <c r="AJ161" i="4"/>
  <c r="X23" i="4"/>
  <c r="X2111" i="4"/>
  <c r="AJ2108" i="4"/>
  <c r="X2104" i="4"/>
  <c r="X2103" i="4"/>
  <c r="X2101" i="4"/>
  <c r="X2100" i="4"/>
  <c r="X2099" i="4"/>
  <c r="X2096" i="4"/>
  <c r="X2095" i="4"/>
  <c r="X2092" i="4"/>
  <c r="X2091" i="4"/>
  <c r="AJ2088" i="4"/>
  <c r="AJ2084" i="4"/>
  <c r="AJ2080" i="4"/>
  <c r="AJ2076" i="4"/>
  <c r="X2074" i="4"/>
  <c r="X2064" i="4"/>
  <c r="X2058" i="4"/>
  <c r="X2050" i="4"/>
  <c r="AJ2031" i="4"/>
  <c r="X2025" i="4"/>
  <c r="X2024" i="4"/>
  <c r="X2017" i="4"/>
  <c r="X2016" i="4"/>
  <c r="X2010" i="4"/>
  <c r="AJ2007" i="4"/>
  <c r="X2002" i="4"/>
  <c r="X2001" i="4"/>
  <c r="AJ1999" i="4"/>
  <c r="X1995" i="4"/>
  <c r="X1984" i="4"/>
  <c r="X1978" i="4"/>
  <c r="X1977" i="4"/>
  <c r="X1962" i="4"/>
  <c r="X1961" i="4"/>
  <c r="AJ1947" i="4"/>
  <c r="X1943" i="4"/>
  <c r="X1940" i="4"/>
  <c r="X1924" i="4"/>
  <c r="X1916" i="4"/>
  <c r="AJ1907" i="4"/>
  <c r="X1902" i="4"/>
  <c r="X1901" i="4"/>
  <c r="X1895" i="4"/>
  <c r="X1892" i="4"/>
  <c r="X1884" i="4"/>
  <c r="X1873" i="4"/>
  <c r="X1862" i="4"/>
  <c r="X1860" i="4"/>
  <c r="X1854" i="4"/>
  <c r="X1853" i="4"/>
  <c r="X1852" i="4"/>
  <c r="X1846" i="4"/>
  <c r="X1845" i="4"/>
  <c r="AJ1843" i="4"/>
  <c r="X1830" i="4"/>
  <c r="X1829" i="4"/>
  <c r="X1828" i="4"/>
  <c r="AJ1791" i="4"/>
  <c r="X1787" i="4"/>
  <c r="X1780" i="4"/>
  <c r="X1758" i="4"/>
  <c r="X1757" i="4"/>
  <c r="X1742" i="4"/>
  <c r="X1741" i="4"/>
  <c r="X1714" i="4"/>
  <c r="X1713" i="4"/>
  <c r="X1697" i="4"/>
  <c r="X1693" i="4"/>
  <c r="AJ1674" i="4"/>
  <c r="X1665" i="4"/>
  <c r="X1651" i="4"/>
  <c r="X1646" i="4"/>
  <c r="AJ1644" i="4"/>
  <c r="X1642" i="4"/>
  <c r="X1607" i="4"/>
  <c r="X1606" i="4"/>
  <c r="X1601" i="4"/>
  <c r="X1578" i="4"/>
  <c r="X1576" i="4"/>
  <c r="X1553" i="4"/>
  <c r="X1546" i="4"/>
  <c r="X1538" i="4"/>
  <c r="AJ1531" i="4"/>
  <c r="X1523" i="4"/>
  <c r="X1514" i="4"/>
  <c r="X1474" i="4"/>
  <c r="AJ1470" i="4"/>
  <c r="X1462" i="4"/>
  <c r="X1434" i="4"/>
  <c r="X1428" i="4"/>
  <c r="X1422" i="4"/>
  <c r="X1416" i="4"/>
  <c r="X1402" i="4"/>
  <c r="X1390" i="4"/>
  <c r="X1362" i="4"/>
  <c r="X1350" i="4"/>
  <c r="X1316" i="4"/>
  <c r="X1222" i="4"/>
  <c r="X1220" i="4"/>
  <c r="X1214" i="4"/>
  <c r="X1126" i="4"/>
  <c r="X1114" i="4"/>
  <c r="X1054" i="4"/>
  <c r="X1042" i="4"/>
  <c r="X971" i="4"/>
  <c r="X963" i="4"/>
  <c r="X955" i="4"/>
  <c r="X947" i="4"/>
  <c r="X923" i="4"/>
  <c r="X593" i="4"/>
  <c r="X577" i="4"/>
  <c r="AJ2074" i="4"/>
  <c r="X2073" i="4"/>
  <c r="AJ2070" i="4"/>
  <c r="X2060" i="4"/>
  <c r="X2059" i="4"/>
  <c r="X2057" i="4"/>
  <c r="AJ2054" i="4"/>
  <c r="X2053" i="4"/>
  <c r="AJ2036" i="4"/>
  <c r="AJ2032" i="4"/>
  <c r="AJ2028" i="4"/>
  <c r="AJ2024" i="4"/>
  <c r="AJ2020" i="4"/>
  <c r="X2018" i="4"/>
  <c r="AJ2014" i="4"/>
  <c r="X2013" i="4"/>
  <c r="X2012" i="4"/>
  <c r="X2011" i="4"/>
  <c r="AJ2006" i="4"/>
  <c r="AJ2000" i="4"/>
  <c r="AJ1996" i="4"/>
  <c r="X1992" i="4"/>
  <c r="X1991" i="4"/>
  <c r="X1989" i="4"/>
  <c r="X1988" i="4"/>
  <c r="X1987" i="4"/>
  <c r="X1981" i="4"/>
  <c r="X1980" i="4"/>
  <c r="X1979" i="4"/>
  <c r="X1976" i="4"/>
  <c r="X1975" i="4"/>
  <c r="X1973" i="4"/>
  <c r="X1972" i="4"/>
  <c r="X1971" i="4"/>
  <c r="X1968" i="4"/>
  <c r="X1967" i="4"/>
  <c r="X1965" i="4"/>
  <c r="X1964" i="4"/>
  <c r="X1963" i="4"/>
  <c r="X1960" i="4"/>
  <c r="X1959" i="4"/>
  <c r="X1957" i="4"/>
  <c r="X1956" i="4"/>
  <c r="X1955" i="4"/>
  <c r="X1952" i="4"/>
  <c r="X1951" i="4"/>
  <c r="AJ1948" i="4"/>
  <c r="AJ1944" i="4"/>
  <c r="AJ1940" i="4"/>
  <c r="AJ1936" i="4"/>
  <c r="AJ1932" i="4"/>
  <c r="X1930" i="4"/>
  <c r="AJ1924" i="4"/>
  <c r="X1920" i="4"/>
  <c r="X1919" i="4"/>
  <c r="AJ1914" i="4"/>
  <c r="AJ1910" i="4"/>
  <c r="X1909" i="4"/>
  <c r="AJ1906" i="4"/>
  <c r="AJ1896" i="4"/>
  <c r="AJ1892" i="4"/>
  <c r="X1888" i="4"/>
  <c r="X1887" i="4"/>
  <c r="AJ1882" i="4"/>
  <c r="AJ1878" i="4"/>
  <c r="X1877" i="4"/>
  <c r="X1872" i="4"/>
  <c r="X1871" i="4"/>
  <c r="AJ1858" i="4"/>
  <c r="X1857" i="4"/>
  <c r="X1856" i="4"/>
  <c r="X1855" i="4"/>
  <c r="AJ1852" i="4"/>
  <c r="X1850" i="4"/>
  <c r="AJ1844" i="4"/>
  <c r="AJ1840" i="4"/>
  <c r="X1838" i="4"/>
  <c r="AJ1826" i="4"/>
  <c r="AJ1818" i="4"/>
  <c r="X1817" i="4"/>
  <c r="AJ1812" i="4"/>
  <c r="X1808" i="4"/>
  <c r="X1807" i="4"/>
  <c r="AJ1802" i="4"/>
  <c r="X1801" i="4"/>
  <c r="X1796" i="4"/>
  <c r="X1795" i="4"/>
  <c r="AJ1792" i="4"/>
  <c r="AJ1788" i="4"/>
  <c r="X1784" i="4"/>
  <c r="X1783" i="4"/>
  <c r="AJ1780" i="4"/>
  <c r="AJ1776" i="4"/>
  <c r="AJ1772" i="4"/>
  <c r="X1770" i="4"/>
  <c r="AJ1730" i="4"/>
  <c r="X1729" i="4"/>
  <c r="X1725" i="4"/>
  <c r="X1724" i="4"/>
  <c r="X1723" i="4"/>
  <c r="X1720" i="4"/>
  <c r="X1719" i="4"/>
  <c r="X1717" i="4"/>
  <c r="X1716" i="4"/>
  <c r="X1715" i="4"/>
  <c r="X1712" i="4"/>
  <c r="X1711" i="4"/>
  <c r="AJ1709" i="4"/>
  <c r="AJ1705" i="4"/>
  <c r="AJ1704" i="4"/>
  <c r="X1704" i="4"/>
  <c r="X1699" i="4"/>
  <c r="X1694" i="4"/>
  <c r="AJ1693" i="4"/>
  <c r="AJ1688" i="4"/>
  <c r="AJ1670" i="4"/>
  <c r="X1670" i="4"/>
  <c r="X1667" i="4"/>
  <c r="AJ1654" i="4"/>
  <c r="AJ1651" i="4"/>
  <c r="X1627" i="4"/>
  <c r="X1626" i="4"/>
  <c r="X1621" i="4"/>
  <c r="AJ1620" i="4"/>
  <c r="AJ1612" i="4"/>
  <c r="X1598" i="4"/>
  <c r="AJ1597" i="4"/>
  <c r="AJ1596" i="4"/>
  <c r="AJ1587" i="4"/>
  <c r="X1582" i="4"/>
  <c r="AJ1581" i="4"/>
  <c r="AJ1577" i="4"/>
  <c r="AJ1532" i="4"/>
  <c r="AJ1529" i="4"/>
  <c r="AJ1528" i="4"/>
  <c r="AJ1512" i="4"/>
  <c r="X1510" i="4"/>
  <c r="AJ1509" i="4"/>
  <c r="X1502" i="4"/>
  <c r="AJ1501" i="4"/>
  <c r="AJ1496" i="4"/>
  <c r="AJ1488" i="4"/>
  <c r="AJ1485" i="4"/>
  <c r="AJ1484" i="4"/>
  <c r="AJ1480" i="4"/>
  <c r="X1470" i="4"/>
  <c r="X1467" i="4"/>
  <c r="AJ1464" i="4"/>
  <c r="AJ1448" i="4"/>
  <c r="AJ1440" i="4"/>
  <c r="AJ1437" i="4"/>
  <c r="X1432" i="4"/>
  <c r="X1415" i="4"/>
  <c r="X1400" i="4"/>
  <c r="AJ1396" i="4"/>
  <c r="X1384" i="4"/>
  <c r="AJ1380" i="4"/>
  <c r="AJ1377" i="4"/>
  <c r="X1355" i="4"/>
  <c r="X1342" i="4"/>
  <c r="X1335" i="4"/>
  <c r="X1323" i="4"/>
  <c r="AJ1308" i="4"/>
  <c r="X1302" i="4"/>
  <c r="X1294" i="4"/>
  <c r="X1286" i="4"/>
  <c r="X1284" i="4"/>
  <c r="X1278" i="4"/>
  <c r="X1272" i="4"/>
  <c r="X1210" i="4"/>
  <c r="X1202" i="4"/>
  <c r="X1198" i="4"/>
  <c r="X1174" i="4"/>
  <c r="X1162" i="4"/>
  <c r="X1154" i="4"/>
  <c r="X1142" i="4"/>
  <c r="X1130" i="4"/>
  <c r="X1115" i="4"/>
  <c r="X1102" i="4"/>
  <c r="X1082" i="4"/>
  <c r="X1060" i="4"/>
  <c r="X1048" i="4"/>
  <c r="X1007" i="4"/>
  <c r="X999" i="4"/>
  <c r="X975" i="4"/>
  <c r="X943" i="4"/>
  <c r="X863" i="4"/>
  <c r="X705" i="4"/>
  <c r="X681" i="4"/>
  <c r="X665" i="4"/>
  <c r="X657" i="4"/>
  <c r="X641" i="4"/>
  <c r="X617" i="4"/>
  <c r="X609" i="4"/>
  <c r="X565" i="4"/>
  <c r="X561" i="4"/>
  <c r="X513" i="4"/>
  <c r="X429" i="4"/>
  <c r="X2075" i="4"/>
  <c r="AJ2072" i="4"/>
  <c r="AJ2068" i="4"/>
  <c r="X2066" i="4"/>
  <c r="AJ2064" i="4"/>
  <c r="X2062" i="4"/>
  <c r="AJ2056" i="4"/>
  <c r="X2052" i="4"/>
  <c r="X2051" i="4"/>
  <c r="X2049" i="4"/>
  <c r="X2048" i="4"/>
  <c r="X2047" i="4"/>
  <c r="X2044" i="4"/>
  <c r="X2043" i="4"/>
  <c r="X2041" i="4"/>
  <c r="X2040" i="4"/>
  <c r="X2039" i="4"/>
  <c r="AJ2034" i="4"/>
  <c r="AJ2030" i="4"/>
  <c r="X2029" i="4"/>
  <c r="AJ2026" i="4"/>
  <c r="AJ2022" i="4"/>
  <c r="X2021" i="4"/>
  <c r="AJ2016" i="4"/>
  <c r="AJ2008" i="4"/>
  <c r="X2004" i="4"/>
  <c r="X2003" i="4"/>
  <c r="AJ1998" i="4"/>
  <c r="AJ1994" i="4"/>
  <c r="X1993" i="4"/>
  <c r="AJ1984" i="4"/>
  <c r="X1982" i="4"/>
  <c r="AJ1950" i="4"/>
  <c r="X1949" i="4"/>
  <c r="AJ1946" i="4"/>
  <c r="AJ1942" i="4"/>
  <c r="X1941" i="4"/>
  <c r="AJ1938" i="4"/>
  <c r="AJ1934" i="4"/>
  <c r="X1929" i="4"/>
  <c r="X1928" i="4"/>
  <c r="X1927" i="4"/>
  <c r="AJ1922" i="4"/>
  <c r="AJ1916" i="4"/>
  <c r="AJ1912" i="4"/>
  <c r="AJ1908" i="4"/>
  <c r="X1904" i="4"/>
  <c r="X1903" i="4"/>
  <c r="X1900" i="4"/>
  <c r="X1899" i="4"/>
  <c r="X1897" i="4"/>
  <c r="AJ1894" i="4"/>
  <c r="X1893" i="4"/>
  <c r="AJ1890" i="4"/>
  <c r="AJ1884" i="4"/>
  <c r="X1880" i="4"/>
  <c r="X1879" i="4"/>
  <c r="AJ1876" i="4"/>
  <c r="X1874" i="4"/>
  <c r="AJ1870" i="4"/>
  <c r="X1869" i="4"/>
  <c r="X1868" i="4"/>
  <c r="X1867" i="4"/>
  <c r="X1864" i="4"/>
  <c r="X1863" i="4"/>
  <c r="AJ1860" i="4"/>
  <c r="X1848" i="4"/>
  <c r="X1847" i="4"/>
  <c r="AJ1842" i="4"/>
  <c r="X1836" i="4"/>
  <c r="X1835" i="4"/>
  <c r="X1832" i="4"/>
  <c r="X1831" i="4"/>
  <c r="AJ1828" i="4"/>
  <c r="X1824" i="4"/>
  <c r="X1823" i="4"/>
  <c r="X1820" i="4"/>
  <c r="X1819" i="4"/>
  <c r="X1816" i="4"/>
  <c r="X1815" i="4"/>
  <c r="X1813" i="4"/>
  <c r="AJ1810" i="4"/>
  <c r="X1809" i="4"/>
  <c r="AJ1804" i="4"/>
  <c r="AJ1800" i="4"/>
  <c r="X1798" i="4"/>
  <c r="AJ1790" i="4"/>
  <c r="X1789" i="4"/>
  <c r="AJ1786" i="4"/>
  <c r="AJ1782" i="4"/>
  <c r="X1781" i="4"/>
  <c r="AJ1778" i="4"/>
  <c r="AJ1774" i="4"/>
  <c r="X1773" i="4"/>
  <c r="X1768" i="4"/>
  <c r="X1767" i="4"/>
  <c r="X1764" i="4"/>
  <c r="X1763" i="4"/>
  <c r="X1761" i="4"/>
  <c r="X1760" i="4"/>
  <c r="X1759" i="4"/>
  <c r="X1756" i="4"/>
  <c r="X1755" i="4"/>
  <c r="X1753" i="4"/>
  <c r="X1752" i="4"/>
  <c r="X1751" i="4"/>
  <c r="X1748" i="4"/>
  <c r="X1747" i="4"/>
  <c r="X1745" i="4"/>
  <c r="X1744" i="4"/>
  <c r="X1743" i="4"/>
  <c r="X1740" i="4"/>
  <c r="X1739" i="4"/>
  <c r="X1737" i="4"/>
  <c r="X1736" i="4"/>
  <c r="X1735" i="4"/>
  <c r="X1732" i="4"/>
  <c r="X1731" i="4"/>
  <c r="AJ1728" i="4"/>
  <c r="X1726" i="4"/>
  <c r="AJ1710" i="4"/>
  <c r="AJ1686" i="4"/>
  <c r="AJ1683" i="4"/>
  <c r="AJ1673" i="4"/>
  <c r="AJ1672" i="4"/>
  <c r="AJ1657" i="4"/>
  <c r="AJ1656" i="4"/>
  <c r="X1635" i="4"/>
  <c r="AJ1627" i="4"/>
  <c r="AJ1625" i="4"/>
  <c r="AJ1619" i="4"/>
  <c r="X1611" i="4"/>
  <c r="X1610" i="4"/>
  <c r="X1609" i="4"/>
  <c r="X1603" i="4"/>
  <c r="X1595" i="4"/>
  <c r="X1594" i="4"/>
  <c r="X1593" i="4"/>
  <c r="AJ1588" i="4"/>
  <c r="X1571" i="4"/>
  <c r="X1563" i="4"/>
  <c r="X1562" i="4"/>
  <c r="AJ1560" i="4"/>
  <c r="AJ1556" i="4"/>
  <c r="X1555" i="4"/>
  <c r="X1550" i="4"/>
  <c r="AJ1549" i="4"/>
  <c r="X1545" i="4"/>
  <c r="AJ1539" i="4"/>
  <c r="X1531" i="4"/>
  <c r="X1530" i="4"/>
  <c r="AJ1526" i="4"/>
  <c r="AJ1523" i="4"/>
  <c r="X1518" i="4"/>
  <c r="AJ1517" i="4"/>
  <c r="X1505" i="4"/>
  <c r="X1476" i="4"/>
  <c r="AJ1473" i="4"/>
  <c r="AJ1469" i="4"/>
  <c r="X1460" i="4"/>
  <c r="AJ1457" i="4"/>
  <c r="X1444" i="4"/>
  <c r="X1435" i="4"/>
  <c r="X1431" i="4"/>
  <c r="AJ1428" i="4"/>
  <c r="X1419" i="4"/>
  <c r="AJ1416" i="4"/>
  <c r="AJ1415" i="4"/>
  <c r="AJ1412" i="4"/>
  <c r="AJ1408" i="4"/>
  <c r="X1403" i="4"/>
  <c r="X1399" i="4"/>
  <c r="X1383" i="4"/>
  <c r="AJ1372" i="4"/>
  <c r="AJ1368" i="4"/>
  <c r="X1364" i="4"/>
  <c r="AJ1361" i="4"/>
  <c r="X1352" i="4"/>
  <c r="X1348" i="4"/>
  <c r="AJ1345" i="4"/>
  <c r="AJ1341" i="4"/>
  <c r="AJ1340" i="4"/>
  <c r="X1336" i="4"/>
  <c r="AJ1332" i="4"/>
  <c r="AJ1328" i="4"/>
  <c r="AJ1325" i="4"/>
  <c r="AJ1324" i="4"/>
  <c r="AJ1320" i="4"/>
  <c r="AJ1316" i="4"/>
  <c r="AJ1313" i="4"/>
  <c r="AJ1312" i="4"/>
  <c r="X1304" i="4"/>
  <c r="X1300" i="4"/>
  <c r="X1290" i="4"/>
  <c r="X1274" i="4"/>
  <c r="X1262" i="4"/>
  <c r="AJ1243" i="4"/>
  <c r="X1242" i="4"/>
  <c r="X1240" i="4"/>
  <c r="X1206" i="4"/>
  <c r="X1204" i="4"/>
  <c r="X1170" i="4"/>
  <c r="X1158" i="4"/>
  <c r="X1156" i="4"/>
  <c r="X1140" i="4"/>
  <c r="X1118" i="4"/>
  <c r="X1111" i="4"/>
  <c r="X1098" i="4"/>
  <c r="X1097" i="4"/>
  <c r="X1096" i="4"/>
  <c r="X1070" i="4"/>
  <c r="X1062" i="4"/>
  <c r="X1038" i="4"/>
  <c r="X1023" i="4"/>
  <c r="X1015" i="4"/>
  <c r="X991" i="4"/>
  <c r="X983" i="4"/>
  <c r="X968" i="4"/>
  <c r="X959" i="4"/>
  <c r="X951" i="4"/>
  <c r="X935" i="4"/>
  <c r="X927" i="4"/>
  <c r="X919" i="4"/>
  <c r="X911" i="4"/>
  <c r="X903" i="4"/>
  <c r="X872" i="4"/>
  <c r="X823" i="4"/>
  <c r="X783" i="4"/>
  <c r="X633" i="4"/>
  <c r="X625" i="4"/>
  <c r="X601" i="4"/>
  <c r="X554" i="4"/>
  <c r="X533" i="4"/>
  <c r="X1291" i="4"/>
  <c r="X1287" i="4"/>
  <c r="X1268" i="4"/>
  <c r="AJ1265" i="4"/>
  <c r="X1255" i="4"/>
  <c r="AJ1240" i="4"/>
  <c r="AJ1236" i="4"/>
  <c r="X1224" i="4"/>
  <c r="AJ1220" i="4"/>
  <c r="AJ1217" i="4"/>
  <c r="X1207" i="4"/>
  <c r="AJ1200" i="4"/>
  <c r="AJ1197" i="4"/>
  <c r="X1192" i="4"/>
  <c r="X1188" i="4"/>
  <c r="AJ1185" i="4"/>
  <c r="X1179" i="4"/>
  <c r="X1159" i="4"/>
  <c r="AJ1148" i="4"/>
  <c r="X1143" i="4"/>
  <c r="AJ1140" i="4"/>
  <c r="AJ1133" i="4"/>
  <c r="AJ1132" i="4"/>
  <c r="AJ1124" i="4"/>
  <c r="AJ1120" i="4"/>
  <c r="AJ1117" i="4"/>
  <c r="AJ1116" i="4"/>
  <c r="AJ1112" i="4"/>
  <c r="AJ1108" i="4"/>
  <c r="X1107" i="4"/>
  <c r="AJ1104" i="4"/>
  <c r="AJ1100" i="4"/>
  <c r="AJ1096" i="4"/>
  <c r="X1095" i="4"/>
  <c r="X1091" i="4"/>
  <c r="AJ1084" i="4"/>
  <c r="X1079" i="4"/>
  <c r="AJ1076" i="4"/>
  <c r="X1075" i="4"/>
  <c r="AJ1068" i="4"/>
  <c r="X1063" i="4"/>
  <c r="AJ1060" i="4"/>
  <c r="AJ1056" i="4"/>
  <c r="AJ1052" i="4"/>
  <c r="AJ1048" i="4"/>
  <c r="X1047" i="4"/>
  <c r="AJ1032" i="4"/>
  <c r="X1031" i="4"/>
  <c r="X1008" i="4"/>
  <c r="AJ1007" i="4"/>
  <c r="AJ1006" i="4"/>
  <c r="X1004" i="4"/>
  <c r="AJ1003" i="4"/>
  <c r="AJ998" i="4"/>
  <c r="X984" i="4"/>
  <c r="AJ983" i="4"/>
  <c r="AJ982" i="4"/>
  <c r="X972" i="4"/>
  <c r="AJ971" i="4"/>
  <c r="X952" i="4"/>
  <c r="AJ951" i="4"/>
  <c r="AJ950" i="4"/>
  <c r="X936" i="4"/>
  <c r="AJ935" i="4"/>
  <c r="AJ930" i="4"/>
  <c r="AJ926" i="4"/>
  <c r="X916" i="4"/>
  <c r="AJ915" i="4"/>
  <c r="AJ914" i="4"/>
  <c r="X904" i="4"/>
  <c r="AJ903" i="4"/>
  <c r="AJ902" i="4"/>
  <c r="X900" i="4"/>
  <c r="AJ899" i="4"/>
  <c r="AJ898" i="4"/>
  <c r="AJ894" i="4"/>
  <c r="X843" i="4"/>
  <c r="X835" i="4"/>
  <c r="X795" i="4"/>
  <c r="AJ761" i="4"/>
  <c r="X747" i="4"/>
  <c r="X741" i="4"/>
  <c r="X725" i="4"/>
  <c r="X717" i="4"/>
  <c r="AJ714" i="4"/>
  <c r="X709" i="4"/>
  <c r="X693" i="4"/>
  <c r="X661" i="4"/>
  <c r="X637" i="4"/>
  <c r="X613" i="4"/>
  <c r="X605" i="4"/>
  <c r="X597" i="4"/>
  <c r="X589" i="4"/>
  <c r="X581" i="4"/>
  <c r="X564" i="4"/>
  <c r="X544" i="4"/>
  <c r="AJ525" i="4"/>
  <c r="X522" i="4"/>
  <c r="X517" i="4"/>
  <c r="X496" i="4"/>
  <c r="X490" i="4"/>
  <c r="AJ486" i="4"/>
  <c r="X485" i="4"/>
  <c r="X477" i="4"/>
  <c r="X469" i="4"/>
  <c r="X464" i="4"/>
  <c r="X437" i="4"/>
  <c r="X432" i="4"/>
  <c r="AJ429" i="4"/>
  <c r="X426" i="4"/>
  <c r="X420" i="4"/>
  <c r="X413" i="4"/>
  <c r="X394" i="4"/>
  <c r="X393" i="4"/>
  <c r="X381" i="4"/>
  <c r="AJ1300" i="4"/>
  <c r="X1288" i="4"/>
  <c r="AJ1284" i="4"/>
  <c r="AJ1280" i="4"/>
  <c r="X1275" i="4"/>
  <c r="AJ1272" i="4"/>
  <c r="X1256" i="4"/>
  <c r="AJ1252" i="4"/>
  <c r="AJ1249" i="4"/>
  <c r="AJ1248" i="4"/>
  <c r="X1243" i="4"/>
  <c r="X1227" i="4"/>
  <c r="X1223" i="4"/>
  <c r="AJ1216" i="4"/>
  <c r="AJ1213" i="4"/>
  <c r="X1209" i="4"/>
  <c r="X1208" i="4"/>
  <c r="AJ1204" i="4"/>
  <c r="AJ1201" i="4"/>
  <c r="AJ1196" i="4"/>
  <c r="X1191" i="4"/>
  <c r="AJ1181" i="4"/>
  <c r="X1176" i="4"/>
  <c r="X1172" i="4"/>
  <c r="AJ1169" i="4"/>
  <c r="X1160" i="4"/>
  <c r="AJ1156" i="4"/>
  <c r="AJ1153" i="4"/>
  <c r="X1145" i="4"/>
  <c r="X1144" i="4"/>
  <c r="X1128" i="4"/>
  <c r="AJ1113" i="4"/>
  <c r="AJ1105" i="4"/>
  <c r="AJ1093" i="4"/>
  <c r="X1092" i="4"/>
  <c r="AJ1089" i="4"/>
  <c r="AJ1085" i="4"/>
  <c r="AJ1081" i="4"/>
  <c r="X1081" i="4"/>
  <c r="X1080" i="4"/>
  <c r="AJ1077" i="4"/>
  <c r="AJ1073" i="4"/>
  <c r="AJ1065" i="4"/>
  <c r="X1064" i="4"/>
  <c r="AJ1061" i="4"/>
  <c r="AJ1057" i="4"/>
  <c r="AJ1049" i="4"/>
  <c r="X1049" i="4"/>
  <c r="AJ1045" i="4"/>
  <c r="X1044" i="4"/>
  <c r="AJ1037" i="4"/>
  <c r="AJ1033" i="4"/>
  <c r="X1033" i="4"/>
  <c r="AJ1027" i="4"/>
  <c r="X1024" i="4"/>
  <c r="AJ1023" i="4"/>
  <c r="AJ1010" i="4"/>
  <c r="X996" i="4"/>
  <c r="AJ995" i="4"/>
  <c r="AJ994" i="4"/>
  <c r="X992" i="4"/>
  <c r="AJ991" i="4"/>
  <c r="AJ986" i="4"/>
  <c r="AJ974" i="4"/>
  <c r="X960" i="4"/>
  <c r="AJ959" i="4"/>
  <c r="X948" i="4"/>
  <c r="AJ947" i="4"/>
  <c r="AJ938" i="4"/>
  <c r="X924" i="4"/>
  <c r="AJ923" i="4"/>
  <c r="AJ918" i="4"/>
  <c r="X912" i="4"/>
  <c r="AJ911" i="4"/>
  <c r="AJ906" i="4"/>
  <c r="X883" i="4"/>
  <c r="X868" i="4"/>
  <c r="AJ832" i="4"/>
  <c r="X812" i="4"/>
  <c r="X804" i="4"/>
  <c r="X771" i="4"/>
  <c r="X763" i="4"/>
  <c r="X729" i="4"/>
  <c r="X701" i="4"/>
  <c r="X685" i="4"/>
  <c r="X677" i="4"/>
  <c r="X629" i="4"/>
  <c r="X621" i="4"/>
  <c r="X549" i="4"/>
  <c r="X534" i="4"/>
  <c r="X529" i="4"/>
  <c r="AJ494" i="4"/>
  <c r="X462" i="4"/>
  <c r="AJ461" i="4"/>
  <c r="X458" i="4"/>
  <c r="X452" i="4"/>
  <c r="AJ430" i="4"/>
  <c r="X416" i="4"/>
  <c r="X405" i="4"/>
  <c r="X400" i="4"/>
  <c r="X368" i="4"/>
  <c r="AJ890" i="4"/>
  <c r="AJ886" i="4"/>
  <c r="AJ885" i="4"/>
  <c r="AJ881" i="4"/>
  <c r="AJ875" i="4"/>
  <c r="AJ871" i="4"/>
  <c r="AJ867" i="4"/>
  <c r="AJ865" i="4"/>
  <c r="AJ859" i="4"/>
  <c r="X856" i="4"/>
  <c r="AJ849" i="4"/>
  <c r="AJ845" i="4"/>
  <c r="AJ839" i="4"/>
  <c r="X836" i="4"/>
  <c r="AJ830" i="4"/>
  <c r="AJ825" i="4"/>
  <c r="AJ819" i="4"/>
  <c r="X816" i="4"/>
  <c r="AJ814" i="4"/>
  <c r="AJ809" i="4"/>
  <c r="AJ803" i="4"/>
  <c r="AJ801" i="4"/>
  <c r="AJ797" i="4"/>
  <c r="AJ791" i="4"/>
  <c r="AJ787" i="4"/>
  <c r="X784" i="4"/>
  <c r="AJ774" i="4"/>
  <c r="AJ773" i="4"/>
  <c r="AJ756" i="4"/>
  <c r="X745" i="4"/>
  <c r="X744" i="4"/>
  <c r="X743" i="4"/>
  <c r="AJ739" i="4"/>
  <c r="AJ729" i="4"/>
  <c r="AJ725" i="4"/>
  <c r="AJ708" i="4"/>
  <c r="AJ705" i="4"/>
  <c r="AJ701" i="4"/>
  <c r="AJ692" i="4"/>
  <c r="AJ688" i="4"/>
  <c r="AJ684" i="4"/>
  <c r="AJ681" i="4"/>
  <c r="AJ661" i="4"/>
  <c r="AJ657" i="4"/>
  <c r="AJ652" i="4"/>
  <c r="AJ649" i="4"/>
  <c r="AJ648" i="4"/>
  <c r="AJ621" i="4"/>
  <c r="AJ620" i="4"/>
  <c r="AJ617" i="4"/>
  <c r="AJ616" i="4"/>
  <c r="AJ613" i="4"/>
  <c r="AJ608" i="4"/>
  <c r="X594" i="4"/>
  <c r="AJ593" i="4"/>
  <c r="AJ592" i="4"/>
  <c r="X582" i="4"/>
  <c r="AJ581" i="4"/>
  <c r="AJ580" i="4"/>
  <c r="X578" i="4"/>
  <c r="AJ577" i="4"/>
  <c r="AJ576" i="4"/>
  <c r="AJ572" i="4"/>
  <c r="X558" i="4"/>
  <c r="X550" i="4"/>
  <c r="X545" i="4"/>
  <c r="AJ539" i="4"/>
  <c r="AJ531" i="4"/>
  <c r="AJ521" i="4"/>
  <c r="AJ515" i="4"/>
  <c r="AJ511" i="4"/>
  <c r="X509" i="4"/>
  <c r="AJ507" i="4"/>
  <c r="AJ503" i="4"/>
  <c r="X497" i="4"/>
  <c r="AJ495" i="4"/>
  <c r="X493" i="4"/>
  <c r="AJ487" i="4"/>
  <c r="X481" i="4"/>
  <c r="AJ475" i="4"/>
  <c r="AJ467" i="4"/>
  <c r="X465" i="4"/>
  <c r="AJ463" i="4"/>
  <c r="AJ455" i="4"/>
  <c r="X454" i="4"/>
  <c r="X446" i="4"/>
  <c r="X445" i="4"/>
  <c r="X444" i="4"/>
  <c r="X414" i="4"/>
  <c r="X410" i="4"/>
  <c r="X406" i="4"/>
  <c r="X389" i="4"/>
  <c r="X385" i="4"/>
  <c r="AJ382" i="4"/>
  <c r="X366" i="4"/>
  <c r="X354" i="4"/>
  <c r="AJ339" i="4"/>
  <c r="X338" i="4"/>
  <c r="X255" i="4"/>
  <c r="X245" i="4"/>
  <c r="X243" i="4"/>
  <c r="X191" i="4"/>
  <c r="X160" i="4"/>
  <c r="X152" i="4"/>
  <c r="AJ119" i="4"/>
  <c r="X119" i="4"/>
  <c r="X51" i="4"/>
  <c r="AJ887" i="4"/>
  <c r="X884" i="4"/>
  <c r="X880" i="4"/>
  <c r="AJ878" i="4"/>
  <c r="AJ874" i="4"/>
  <c r="AJ870" i="4"/>
  <c r="AJ866" i="4"/>
  <c r="X864" i="4"/>
  <c r="AJ858" i="4"/>
  <c r="AJ857" i="4"/>
  <c r="AJ851" i="4"/>
  <c r="X848" i="4"/>
  <c r="X844" i="4"/>
  <c r="AJ837" i="4"/>
  <c r="AJ831" i="4"/>
  <c r="AJ827" i="4"/>
  <c r="X824" i="4"/>
  <c r="AJ818" i="4"/>
  <c r="AJ817" i="4"/>
  <c r="AJ811" i="4"/>
  <c r="X808" i="4"/>
  <c r="AJ802" i="4"/>
  <c r="X800" i="4"/>
  <c r="AJ798" i="4"/>
  <c r="X796" i="4"/>
  <c r="AJ786" i="4"/>
  <c r="AJ785" i="4"/>
  <c r="AJ779" i="4"/>
  <c r="AJ775" i="4"/>
  <c r="X772" i="4"/>
  <c r="X761" i="4"/>
  <c r="X760" i="4"/>
  <c r="X759" i="4"/>
  <c r="AJ758" i="4"/>
  <c r="AJ753" i="4"/>
  <c r="X748" i="4"/>
  <c r="AJ747" i="4"/>
  <c r="AJ746" i="4"/>
  <c r="AJ745" i="4"/>
  <c r="AJ737" i="4"/>
  <c r="AJ730" i="4"/>
  <c r="AJ727" i="4"/>
  <c r="AJ716" i="4"/>
  <c r="AJ712" i="4"/>
  <c r="AJ696" i="4"/>
  <c r="AJ676" i="4"/>
  <c r="AJ672" i="4"/>
  <c r="AJ668" i="4"/>
  <c r="AJ665" i="4"/>
  <c r="AJ644" i="4"/>
  <c r="AJ641" i="4"/>
  <c r="AJ640" i="4"/>
  <c r="AJ637" i="4"/>
  <c r="AJ636" i="4"/>
  <c r="AJ633" i="4"/>
  <c r="AJ632" i="4"/>
  <c r="AJ629" i="4"/>
  <c r="X606" i="4"/>
  <c r="AJ605" i="4"/>
  <c r="X602" i="4"/>
  <c r="AJ601" i="4"/>
  <c r="X590" i="4"/>
  <c r="AJ589" i="4"/>
  <c r="AJ584" i="4"/>
  <c r="AJ559" i="4"/>
  <c r="X557" i="4"/>
  <c r="AJ523" i="4"/>
  <c r="X510" i="4"/>
  <c r="AJ505" i="4"/>
  <c r="X494" i="4"/>
  <c r="AJ451" i="4"/>
  <c r="X449" i="4"/>
  <c r="AJ448" i="4"/>
  <c r="AJ447" i="4"/>
  <c r="AJ438" i="4"/>
  <c r="X433" i="4"/>
  <c r="AJ432" i="4"/>
  <c r="AJ428" i="4"/>
  <c r="AJ427" i="4"/>
  <c r="AJ381" i="4"/>
  <c r="X365" i="4"/>
  <c r="X363" i="4"/>
  <c r="X350" i="4"/>
  <c r="X313" i="4"/>
  <c r="X261" i="4"/>
  <c r="X260" i="4"/>
  <c r="X181" i="4"/>
  <c r="X157" i="4"/>
  <c r="X85" i="4"/>
  <c r="AJ423" i="4"/>
  <c r="AJ412" i="4"/>
  <c r="AJ406" i="4"/>
  <c r="X401" i="4"/>
  <c r="AJ400" i="4"/>
  <c r="AJ399" i="4"/>
  <c r="X390" i="4"/>
  <c r="X380" i="4"/>
  <c r="AJ379" i="4"/>
  <c r="AJ374" i="4"/>
  <c r="X369" i="4"/>
  <c r="AJ368" i="4"/>
  <c r="AJ361" i="4"/>
  <c r="AJ357" i="4"/>
  <c r="X356" i="4"/>
  <c r="X352" i="4"/>
  <c r="AJ348" i="4"/>
  <c r="AJ344" i="4"/>
  <c r="X335" i="4"/>
  <c r="X334" i="4"/>
  <c r="AJ333" i="4"/>
  <c r="AJ328" i="4"/>
  <c r="X320" i="4"/>
  <c r="X315" i="4"/>
  <c r="AJ309" i="4"/>
  <c r="X309" i="4"/>
  <c r="AJ308" i="4"/>
  <c r="AJ305" i="4"/>
  <c r="X288" i="4"/>
  <c r="AJ286" i="4"/>
  <c r="AJ281" i="4"/>
  <c r="AJ279" i="4"/>
  <c r="X271" i="4"/>
  <c r="X265" i="4"/>
  <c r="AJ261" i="4"/>
  <c r="AJ239" i="4"/>
  <c r="X239" i="4"/>
  <c r="AJ203" i="4"/>
  <c r="AJ196" i="4"/>
  <c r="X189" i="4"/>
  <c r="X185" i="4"/>
  <c r="AJ176" i="4"/>
  <c r="X168" i="4"/>
  <c r="AJ157" i="4"/>
  <c r="AJ108" i="4"/>
  <c r="X101" i="4"/>
  <c r="X99" i="4"/>
  <c r="AJ85" i="4"/>
  <c r="X65" i="4"/>
  <c r="AJ56" i="4"/>
  <c r="AJ47" i="4"/>
  <c r="X47" i="4"/>
  <c r="AJ46" i="4"/>
  <c r="AJ40" i="4"/>
  <c r="AJ20" i="4"/>
  <c r="X422" i="4"/>
  <c r="X398" i="4"/>
  <c r="X397" i="4"/>
  <c r="X396" i="4"/>
  <c r="AJ383" i="4"/>
  <c r="AJ377" i="4"/>
  <c r="AJ363" i="4"/>
  <c r="AJ360" i="4"/>
  <c r="AJ345" i="4"/>
  <c r="AJ341" i="4"/>
  <c r="X340" i="4"/>
  <c r="X336" i="4"/>
  <c r="AJ313" i="4"/>
  <c r="X312" i="4"/>
  <c r="X303" i="4"/>
  <c r="X292" i="4"/>
  <c r="X291" i="4"/>
  <c r="AJ273" i="4"/>
  <c r="X269" i="4"/>
  <c r="AJ255" i="4"/>
  <c r="X249" i="4"/>
  <c r="AJ242" i="4"/>
  <c r="X208" i="4"/>
  <c r="X201" i="4"/>
  <c r="X184" i="4"/>
  <c r="AJ181" i="4"/>
  <c r="X179" i="4"/>
  <c r="AJ170" i="4"/>
  <c r="X169" i="4"/>
  <c r="AJ152" i="4"/>
  <c r="AJ151" i="4"/>
  <c r="X128" i="4"/>
  <c r="AJ115" i="4"/>
  <c r="X115" i="4"/>
  <c r="AJ114" i="4"/>
  <c r="X103" i="4"/>
  <c r="AJ88" i="4"/>
  <c r="X81" i="4"/>
  <c r="AJ70" i="4"/>
  <c r="AJ51" i="4"/>
  <c r="AJ34" i="4"/>
  <c r="AJ28" i="4"/>
  <c r="AJ327" i="4"/>
  <c r="AJ315" i="4"/>
  <c r="AJ295" i="4"/>
  <c r="AJ290" i="4"/>
  <c r="X281" i="4"/>
  <c r="AJ267" i="4"/>
  <c r="AJ254" i="4"/>
  <c r="AJ245" i="4"/>
  <c r="AJ236" i="4"/>
  <c r="AJ226" i="4"/>
  <c r="AJ218" i="4"/>
  <c r="AJ191" i="4"/>
  <c r="X176" i="4"/>
  <c r="AJ175" i="4"/>
  <c r="AJ174" i="4"/>
  <c r="AJ162" i="4"/>
  <c r="AJ159" i="4"/>
  <c r="X145" i="4"/>
  <c r="AJ91" i="4"/>
  <c r="AJ87" i="4"/>
  <c r="AJ83" i="4"/>
  <c r="AJ69" i="4"/>
  <c r="AJ55" i="4"/>
  <c r="AJ42" i="4"/>
  <c r="AJ39" i="4"/>
  <c r="AJ27" i="4"/>
  <c r="AJ23" i="4"/>
  <c r="AJ329" i="4"/>
  <c r="AJ325" i="4"/>
  <c r="AJ321" i="4"/>
  <c r="AJ319" i="4"/>
  <c r="AJ311" i="4"/>
  <c r="X299" i="4"/>
  <c r="AJ252" i="4"/>
  <c r="AJ246" i="4"/>
  <c r="AJ234" i="4"/>
  <c r="X231" i="4"/>
  <c r="AJ230" i="4"/>
  <c r="X209" i="4"/>
  <c r="X205" i="4"/>
  <c r="AJ197" i="4"/>
  <c r="AJ183" i="4"/>
  <c r="AJ172" i="4"/>
  <c r="AJ149" i="4"/>
  <c r="AJ141" i="4"/>
  <c r="X139" i="4"/>
  <c r="X137" i="4"/>
  <c r="AJ133" i="4"/>
  <c r="AJ127" i="4"/>
  <c r="X124" i="4"/>
  <c r="X123" i="4"/>
  <c r="X121" i="4"/>
  <c r="AJ117" i="4"/>
  <c r="AJ113" i="4"/>
  <c r="AJ100" i="4"/>
  <c r="AJ74" i="4"/>
  <c r="AJ66" i="4"/>
  <c r="AJ59" i="4"/>
  <c r="AJ30" i="4"/>
  <c r="O1100" i="4"/>
  <c r="O1081" i="4"/>
  <c r="O1045" i="4"/>
  <c r="O676" i="4"/>
  <c r="O218" i="4"/>
  <c r="O197" i="4"/>
  <c r="O1692" i="4"/>
  <c r="O1516" i="4"/>
  <c r="O1073" i="4"/>
  <c r="O1065" i="4"/>
  <c r="O1056" i="4"/>
  <c r="O281" i="4"/>
  <c r="O244" i="4"/>
  <c r="O1165" i="4"/>
  <c r="O1069" i="4"/>
  <c r="O1036" i="4"/>
  <c r="O307" i="4"/>
  <c r="O298" i="4"/>
  <c r="O94" i="4"/>
  <c r="O38" i="4"/>
  <c r="O1670" i="4"/>
  <c r="O1667" i="4"/>
  <c r="O1642" i="4"/>
  <c r="O1638" i="4"/>
  <c r="O1635" i="4"/>
  <c r="O1621" i="4"/>
  <c r="O1619" i="4"/>
  <c r="O1594" i="4"/>
  <c r="O1578" i="4"/>
  <c r="O1557" i="4"/>
  <c r="O1548" i="4"/>
  <c r="O1542" i="4"/>
  <c r="O1541" i="4"/>
  <c r="O1530" i="4"/>
  <c r="O1500" i="4"/>
  <c r="O1494" i="4"/>
  <c r="O1491" i="4"/>
  <c r="O1463" i="4"/>
  <c r="O1403" i="4"/>
  <c r="O1387" i="4"/>
  <c r="O1383" i="4"/>
  <c r="O1351" i="4"/>
  <c r="O1271" i="4"/>
  <c r="O1255" i="4"/>
  <c r="O1243" i="4"/>
  <c r="O1239" i="4"/>
  <c r="O1223" i="4"/>
  <c r="O1211" i="4"/>
  <c r="O1207" i="4"/>
  <c r="O1195" i="4"/>
  <c r="O1191" i="4"/>
  <c r="O1175" i="4"/>
  <c r="O1115" i="4"/>
  <c r="O1104" i="4"/>
  <c r="O1052" i="4"/>
  <c r="O1039" i="4"/>
  <c r="O357" i="4"/>
  <c r="O341" i="4"/>
  <c r="O333" i="4"/>
  <c r="O323" i="4"/>
  <c r="O264" i="4"/>
  <c r="O34" i="4"/>
  <c r="O1706" i="4"/>
  <c r="O1699" i="4"/>
  <c r="O1653" i="4"/>
  <c r="O1628" i="4"/>
  <c r="O1606" i="4"/>
  <c r="O1605" i="4"/>
  <c r="O1590" i="4"/>
  <c r="O1587" i="4"/>
  <c r="O1574" i="4"/>
  <c r="O1571" i="4"/>
  <c r="O1510" i="4"/>
  <c r="O1499" i="4"/>
  <c r="O1355" i="4"/>
  <c r="O1335" i="4"/>
  <c r="O1303" i="4"/>
  <c r="O1287" i="4"/>
  <c r="O1131" i="4"/>
  <c r="O1112" i="4"/>
  <c r="O1103" i="4"/>
  <c r="O1096" i="4"/>
  <c r="O1092" i="4"/>
  <c r="O1083" i="4"/>
  <c r="O1071" i="4"/>
  <c r="O1067" i="4"/>
  <c r="O1060" i="4"/>
  <c r="O1040" i="4"/>
  <c r="O756" i="4"/>
  <c r="O755" i="4"/>
  <c r="O521" i="4"/>
  <c r="O509" i="4"/>
  <c r="O505" i="4"/>
  <c r="O502" i="4"/>
  <c r="O493" i="4"/>
  <c r="O489" i="4"/>
  <c r="O486" i="4"/>
  <c r="O425" i="4"/>
  <c r="O424" i="4"/>
  <c r="O422" i="4"/>
  <c r="O381" i="4"/>
  <c r="O343" i="4"/>
  <c r="O336" i="4"/>
  <c r="O296" i="4"/>
  <c r="O282" i="4"/>
  <c r="O275" i="4"/>
  <c r="O215" i="4"/>
  <c r="O214" i="4"/>
  <c r="O208" i="4"/>
  <c r="O201" i="4"/>
  <c r="O188" i="4"/>
  <c r="O158" i="4"/>
  <c r="O150" i="4"/>
  <c r="O126" i="4"/>
  <c r="O118" i="4"/>
  <c r="O102" i="4"/>
  <c r="O86" i="4"/>
  <c r="O70" i="4"/>
  <c r="O557" i="4"/>
  <c r="O553" i="4"/>
  <c r="O457" i="4"/>
  <c r="O408" i="4"/>
  <c r="O406" i="4"/>
  <c r="O393" i="4"/>
  <c r="O377" i="4"/>
  <c r="O376" i="4"/>
  <c r="O367" i="4"/>
  <c r="O359" i="4"/>
  <c r="O352" i="4"/>
  <c r="O348" i="4"/>
  <c r="O331" i="4"/>
  <c r="O328" i="4"/>
  <c r="O325" i="4"/>
  <c r="O314" i="4"/>
  <c r="O311" i="4"/>
  <c r="O265" i="4"/>
  <c r="O259" i="4"/>
  <c r="O229" i="4"/>
  <c r="O174" i="4"/>
  <c r="G2005" i="4"/>
  <c r="H2005" i="4" s="1"/>
  <c r="G1692" i="4"/>
  <c r="H1692" i="4" s="1"/>
  <c r="G1893" i="4"/>
  <c r="H1893" i="4" s="1"/>
  <c r="G1845" i="4"/>
  <c r="H1845" i="4" s="1"/>
  <c r="G1733" i="4"/>
  <c r="H1733" i="4" s="1"/>
  <c r="G1708" i="4"/>
  <c r="H1708" i="4" s="1"/>
  <c r="G1676" i="4"/>
  <c r="G1580" i="4"/>
  <c r="H1580" i="4" s="1"/>
  <c r="G1548" i="4"/>
  <c r="H1548" i="4" s="1"/>
  <c r="G1489" i="4"/>
  <c r="H1489" i="4" s="1"/>
  <c r="F2069" i="5"/>
  <c r="F2068" i="5"/>
  <c r="F2065" i="5"/>
  <c r="F2064" i="5"/>
  <c r="F2063" i="5"/>
  <c r="F1994" i="5"/>
  <c r="F1993" i="5"/>
  <c r="F1943" i="5"/>
  <c r="F1941" i="5"/>
  <c r="F1929" i="5"/>
  <c r="F1915" i="5"/>
  <c r="F1895" i="5"/>
  <c r="F1877" i="5"/>
  <c r="F1848" i="5"/>
  <c r="F1847" i="5"/>
  <c r="F1835" i="5"/>
  <c r="F1799" i="5"/>
  <c r="F1787" i="5"/>
  <c r="F1771" i="5"/>
  <c r="F1733" i="5"/>
  <c r="F1719" i="5"/>
  <c r="F1707" i="5"/>
  <c r="F1675" i="5"/>
  <c r="F1643" i="5"/>
  <c r="F1586" i="5"/>
  <c r="F1573" i="5"/>
  <c r="F1572" i="5"/>
  <c r="F1570" i="5"/>
  <c r="F1558" i="5"/>
  <c r="F1557" i="5"/>
  <c r="F1556" i="5"/>
  <c r="F1545" i="5"/>
  <c r="F1529" i="5"/>
  <c r="F1498" i="5"/>
  <c r="F1497" i="5"/>
  <c r="F1465" i="5"/>
  <c r="F1422" i="5"/>
  <c r="F1390" i="5"/>
  <c r="F1358" i="5"/>
  <c r="F1306" i="5"/>
  <c r="F1305" i="5"/>
  <c r="F1286" i="5"/>
  <c r="F1285" i="5"/>
  <c r="F1249" i="5"/>
  <c r="F1229" i="5"/>
  <c r="F1191" i="5"/>
  <c r="F1190" i="5"/>
  <c r="F1189" i="5"/>
  <c r="F1188" i="5"/>
  <c r="F1178" i="5"/>
  <c r="F1176" i="5"/>
  <c r="F1143" i="5"/>
  <c r="F1142" i="5"/>
  <c r="F1141" i="5"/>
  <c r="F1132" i="5"/>
  <c r="F1107" i="5"/>
  <c r="F1106" i="5"/>
  <c r="F824" i="5"/>
  <c r="F823" i="5"/>
  <c r="F822" i="5"/>
  <c r="F809" i="5"/>
  <c r="F698" i="5"/>
  <c r="F2096" i="5"/>
  <c r="F2095" i="5"/>
  <c r="F2086" i="5"/>
  <c r="F2040" i="5"/>
  <c r="F2039" i="5"/>
  <c r="F2038" i="5"/>
  <c r="F2008" i="5"/>
  <c r="F2007" i="5"/>
  <c r="F1989" i="5"/>
  <c r="F1968" i="5"/>
  <c r="F1951" i="5"/>
  <c r="F1940" i="5"/>
  <c r="F1939" i="5"/>
  <c r="F1937" i="5"/>
  <c r="F1876" i="5"/>
  <c r="F1875" i="5"/>
  <c r="F1873" i="5"/>
  <c r="F1867" i="5"/>
  <c r="F1812" i="5"/>
  <c r="F1784" i="5"/>
  <c r="F1783" i="5"/>
  <c r="F1748" i="5"/>
  <c r="F1695" i="5"/>
  <c r="F1693" i="5"/>
  <c r="F1663" i="5"/>
  <c r="F1661" i="5"/>
  <c r="F1631" i="5"/>
  <c r="F1629" i="5"/>
  <c r="F1598" i="5"/>
  <c r="F1583" i="5"/>
  <c r="F1514" i="5"/>
  <c r="F1493" i="5"/>
  <c r="F1461" i="5"/>
  <c r="F1450" i="5"/>
  <c r="F1418" i="5"/>
  <c r="F1386" i="5"/>
  <c r="F1354" i="5"/>
  <c r="F1281" i="5"/>
  <c r="F1279" i="5"/>
  <c r="F1278" i="5"/>
  <c r="F1267" i="5"/>
  <c r="F1245" i="5"/>
  <c r="F1239" i="5"/>
  <c r="F1227" i="5"/>
  <c r="F1203" i="5"/>
  <c r="F1202" i="5"/>
  <c r="F1197" i="5"/>
  <c r="F1163" i="5"/>
  <c r="F1162" i="5"/>
  <c r="F1148" i="5"/>
  <c r="F1130" i="5"/>
  <c r="F1104" i="5"/>
  <c r="F1103" i="5"/>
  <c r="F1102" i="5"/>
  <c r="F1101" i="5"/>
  <c r="F983" i="5"/>
  <c r="F982" i="5"/>
  <c r="F981" i="5"/>
  <c r="F979" i="5"/>
  <c r="F978" i="5"/>
  <c r="F885" i="5"/>
  <c r="F847" i="5"/>
  <c r="F846" i="5"/>
  <c r="F756" i="5"/>
  <c r="F755" i="5"/>
  <c r="F729" i="5"/>
  <c r="F710" i="5"/>
  <c r="F706" i="5"/>
  <c r="F694" i="5"/>
  <c r="F549" i="5"/>
  <c r="F548" i="5"/>
  <c r="F537" i="5"/>
  <c r="F536" i="5"/>
  <c r="F525" i="5"/>
  <c r="F524" i="5"/>
  <c r="F487" i="5"/>
  <c r="F477" i="5"/>
  <c r="F476" i="5"/>
  <c r="F452" i="5"/>
  <c r="F428" i="5"/>
  <c r="F416" i="5"/>
  <c r="F415" i="5"/>
  <c r="F414" i="5"/>
  <c r="F412" i="5"/>
  <c r="F372" i="5"/>
  <c r="F369" i="5"/>
  <c r="F310" i="5"/>
  <c r="F154" i="5"/>
  <c r="F153" i="5"/>
  <c r="F140" i="5"/>
  <c r="F127" i="5"/>
  <c r="F126" i="5"/>
  <c r="F115" i="5"/>
  <c r="F114" i="5"/>
  <c r="F104" i="5"/>
  <c r="F1105" i="5"/>
  <c r="F1095" i="5"/>
  <c r="F1094" i="5"/>
  <c r="F1093" i="5"/>
  <c r="F1071" i="5"/>
  <c r="F1051" i="5"/>
  <c r="F1036" i="5"/>
  <c r="F1035" i="5"/>
  <c r="F1007" i="5"/>
  <c r="F987" i="5"/>
  <c r="F972" i="5"/>
  <c r="F971" i="5"/>
  <c r="F905" i="5"/>
  <c r="F903" i="5"/>
  <c r="F902" i="5"/>
  <c r="F901" i="5"/>
  <c r="F855" i="5"/>
  <c r="F854" i="5"/>
  <c r="F853" i="5"/>
  <c r="F851" i="5"/>
  <c r="F787" i="5"/>
  <c r="F751" i="5"/>
  <c r="F750" i="5"/>
  <c r="F740" i="5"/>
  <c r="F739" i="5"/>
  <c r="F727" i="5"/>
  <c r="F714" i="5"/>
  <c r="F690" i="5"/>
  <c r="F677" i="5"/>
  <c r="F673" i="5"/>
  <c r="F601" i="5"/>
  <c r="F569" i="5"/>
  <c r="F568" i="5"/>
  <c r="F533" i="5"/>
  <c r="F532" i="5"/>
  <c r="F530" i="5"/>
  <c r="F521" i="5"/>
  <c r="F520" i="5"/>
  <c r="F518" i="5"/>
  <c r="F464" i="5"/>
  <c r="F463" i="5"/>
  <c r="F462" i="5"/>
  <c r="F451" i="5"/>
  <c r="F442" i="5"/>
  <c r="F392" i="5"/>
  <c r="F381" i="5"/>
  <c r="F368" i="5"/>
  <c r="F366" i="5"/>
  <c r="F333" i="5"/>
  <c r="F294" i="5"/>
  <c r="F248" i="5"/>
  <c r="F199" i="5"/>
  <c r="F182" i="5"/>
  <c r="F162" i="5"/>
  <c r="F161" i="5"/>
  <c r="F159" i="5"/>
  <c r="F151" i="5"/>
  <c r="F123" i="5"/>
  <c r="F122" i="5"/>
  <c r="F112" i="5"/>
  <c r="F96" i="5"/>
  <c r="G1574" i="4"/>
  <c r="H1574" i="4" s="1"/>
  <c r="G1505" i="4"/>
  <c r="H1505" i="4" s="1"/>
  <c r="G1482" i="4"/>
  <c r="H1482" i="4" s="1"/>
  <c r="G1386" i="4"/>
  <c r="H1386" i="4" s="1"/>
  <c r="G1226" i="4"/>
  <c r="H1226" i="4" s="1"/>
  <c r="G1130" i="4"/>
  <c r="H1130" i="4" s="1"/>
  <c r="G994" i="4"/>
  <c r="H994" i="4" s="1"/>
  <c r="G802" i="4"/>
  <c r="H802" i="4" s="1"/>
  <c r="G1694" i="4"/>
  <c r="H1694" i="4" s="1"/>
  <c r="G1686" i="4"/>
  <c r="H1686" i="4" s="1"/>
  <c r="G1636" i="4"/>
  <c r="H1636" i="4" s="1"/>
  <c r="G1620" i="4"/>
  <c r="H1620" i="4" s="1"/>
  <c r="G1606" i="4"/>
  <c r="H1606" i="4" s="1"/>
  <c r="G1418" i="4"/>
  <c r="H1418" i="4" s="1"/>
  <c r="G1361" i="4"/>
  <c r="G1338" i="4"/>
  <c r="H1338" i="4" s="1"/>
  <c r="G1322" i="4"/>
  <c r="H1322" i="4" s="1"/>
  <c r="G1306" i="4"/>
  <c r="H1306" i="4" s="1"/>
  <c r="G1290" i="4"/>
  <c r="H1290" i="4" s="1"/>
  <c r="G1210" i="4"/>
  <c r="H1210" i="4" s="1"/>
  <c r="G1194" i="4"/>
  <c r="H1194" i="4" s="1"/>
  <c r="G1162" i="4"/>
  <c r="H1162" i="4" s="1"/>
  <c r="G1146" i="4"/>
  <c r="H1146" i="4" s="1"/>
  <c r="G1050" i="4"/>
  <c r="H1050" i="4" s="1"/>
  <c r="G1034" i="4"/>
  <c r="H1034" i="4" s="1"/>
  <c r="G1010" i="4"/>
  <c r="H1010" i="4" s="1"/>
  <c r="G946" i="4"/>
  <c r="H946" i="4" s="1"/>
  <c r="G898" i="4"/>
  <c r="H898" i="4" s="1"/>
  <c r="G786" i="4"/>
  <c r="H786" i="4" s="1"/>
  <c r="G1638" i="4"/>
  <c r="H1638" i="4" s="1"/>
  <c r="G1450" i="4"/>
  <c r="H1450" i="4" s="1"/>
  <c r="G1354" i="4"/>
  <c r="H1354" i="4" s="1"/>
  <c r="G1066" i="4"/>
  <c r="H1066" i="4" s="1"/>
  <c r="G962" i="4"/>
  <c r="H962" i="4" s="1"/>
  <c r="G914" i="4"/>
  <c r="H914" i="4" s="1"/>
  <c r="G866" i="4"/>
  <c r="H866" i="4" s="1"/>
  <c r="G712" i="4"/>
  <c r="H712" i="4" s="1"/>
  <c r="G1702" i="4"/>
  <c r="H1702" i="4" s="1"/>
  <c r="G1700" i="4"/>
  <c r="H1700" i="4" s="1"/>
  <c r="G1670" i="4"/>
  <c r="H1670" i="4" s="1"/>
  <c r="G1654" i="4"/>
  <c r="H1654" i="4" s="1"/>
  <c r="G1622" i="4"/>
  <c r="H1622" i="4" s="1"/>
  <c r="G1572" i="4"/>
  <c r="H1572" i="4" s="1"/>
  <c r="G1566" i="4"/>
  <c r="H1566" i="4" s="1"/>
  <c r="G1558" i="4"/>
  <c r="H1558" i="4" s="1"/>
  <c r="G1542" i="4"/>
  <c r="H1542" i="4" s="1"/>
  <c r="G1526" i="4"/>
  <c r="H1526" i="4" s="1"/>
  <c r="G1370" i="4"/>
  <c r="H1370" i="4" s="1"/>
  <c r="G1274" i="4"/>
  <c r="H1274" i="4" s="1"/>
  <c r="G1258" i="4"/>
  <c r="G1098" i="4"/>
  <c r="H1098" i="4" s="1"/>
  <c r="G978" i="4"/>
  <c r="H978" i="4" s="1"/>
  <c r="G834" i="4"/>
  <c r="H834" i="4" s="1"/>
  <c r="F2108" i="5"/>
  <c r="F2084" i="5"/>
  <c r="F2082" i="5"/>
  <c r="F2028" i="5"/>
  <c r="F2026" i="5"/>
  <c r="F2020" i="5"/>
  <c r="F1964" i="5"/>
  <c r="F1962" i="5"/>
  <c r="F1938" i="5"/>
  <c r="F1882" i="5"/>
  <c r="F1874" i="5"/>
  <c r="F1872" i="5"/>
  <c r="F1870" i="5"/>
  <c r="F1868" i="5"/>
  <c r="F1866" i="5"/>
  <c r="F1840" i="5"/>
  <c r="F1838" i="5"/>
  <c r="F1836" i="5"/>
  <c r="F1834" i="5"/>
  <c r="F1814" i="5"/>
  <c r="F1782" i="5"/>
  <c r="F1776" i="5"/>
  <c r="F1774" i="5"/>
  <c r="F1772" i="5"/>
  <c r="F1770" i="5"/>
  <c r="F1750" i="5"/>
  <c r="F1744" i="5"/>
  <c r="F1944" i="5"/>
  <c r="F1942" i="5"/>
  <c r="F1918" i="5"/>
  <c r="F1908" i="5"/>
  <c r="F1906" i="5"/>
  <c r="F1862" i="5"/>
  <c r="F1856" i="5"/>
  <c r="F1854" i="5"/>
  <c r="F1852" i="5"/>
  <c r="F1850" i="5"/>
  <c r="F1830" i="5"/>
  <c r="F1824" i="5"/>
  <c r="F1822" i="5"/>
  <c r="F1820" i="5"/>
  <c r="F2092" i="5"/>
  <c r="F2090" i="5"/>
  <c r="F2044" i="5"/>
  <c r="F2018" i="5"/>
  <c r="F1980" i="5"/>
  <c r="F1936" i="5"/>
  <c r="F1934" i="5"/>
  <c r="F1898" i="5"/>
  <c r="F1846" i="5"/>
  <c r="F1808" i="5"/>
  <c r="F1806" i="5"/>
  <c r="F1804" i="5"/>
  <c r="F1802" i="5"/>
  <c r="F1742" i="5"/>
  <c r="F2098" i="5"/>
  <c r="F2070" i="5"/>
  <c r="F2062" i="5"/>
  <c r="F2060" i="5"/>
  <c r="F2054" i="5"/>
  <c r="F2034" i="5"/>
  <c r="F2006" i="5"/>
  <c r="F1998" i="5"/>
  <c r="F1996" i="5"/>
  <c r="F1990" i="5"/>
  <c r="F1970" i="5"/>
  <c r="F1946" i="5"/>
  <c r="F1922" i="5"/>
  <c r="F1910" i="5"/>
  <c r="F1896" i="5"/>
  <c r="F1894" i="5"/>
  <c r="F1880" i="5"/>
  <c r="F1878" i="5"/>
  <c r="F1858" i="5"/>
  <c r="F1826" i="5"/>
  <c r="F1794" i="5"/>
  <c r="F1762" i="5"/>
  <c r="F1722" i="5"/>
  <c r="F1712" i="5"/>
  <c r="F1710" i="5"/>
  <c r="F1688" i="5"/>
  <c r="F1686" i="5"/>
  <c r="F1680" i="5"/>
  <c r="F1678" i="5"/>
  <c r="F1656" i="5"/>
  <c r="F1654" i="5"/>
  <c r="F1648" i="5"/>
  <c r="F1646" i="5"/>
  <c r="F1624" i="5"/>
  <c r="F1622" i="5"/>
  <c r="F1615" i="5"/>
  <c r="F1603" i="5"/>
  <c r="F1567" i="5"/>
  <c r="F1566" i="5"/>
  <c r="F1555" i="5"/>
  <c r="F1547" i="5"/>
  <c r="F1539" i="5"/>
  <c r="F1537" i="5"/>
  <c r="F1535" i="5"/>
  <c r="F1527" i="5"/>
  <c r="F1510" i="5"/>
  <c r="F1507" i="5"/>
  <c r="F1491" i="5"/>
  <c r="F1475" i="5"/>
  <c r="F1459" i="5"/>
  <c r="F1740" i="5"/>
  <c r="F1738" i="5"/>
  <c r="F1704" i="5"/>
  <c r="F1702" i="5"/>
  <c r="F1696" i="5"/>
  <c r="F1694" i="5"/>
  <c r="F1672" i="5"/>
  <c r="F1670" i="5"/>
  <c r="F1664" i="5"/>
  <c r="F1662" i="5"/>
  <c r="F1640" i="5"/>
  <c r="F1638" i="5"/>
  <c r="F1632" i="5"/>
  <c r="F1630" i="5"/>
  <c r="F1611" i="5"/>
  <c r="F1609" i="5"/>
  <c r="F1607" i="5"/>
  <c r="F1591" i="5"/>
  <c r="F1574" i="5"/>
  <c r="F1571" i="5"/>
  <c r="F1561" i="5"/>
  <c r="F1559" i="5"/>
  <c r="F1553" i="5"/>
  <c r="F1551" i="5"/>
  <c r="F1543" i="5"/>
  <c r="F1531" i="5"/>
  <c r="F1523" i="5"/>
  <c r="F1521" i="5"/>
  <c r="F1515" i="5"/>
  <c r="F1495" i="5"/>
  <c r="F1479" i="5"/>
  <c r="F1463" i="5"/>
  <c r="F1453" i="5"/>
  <c r="F1451" i="5"/>
  <c r="F1446" i="5"/>
  <c r="F1437" i="5"/>
  <c r="F1435" i="5"/>
  <c r="F1430" i="5"/>
  <c r="F1421" i="5"/>
  <c r="F1419" i="5"/>
  <c r="F1414" i="5"/>
  <c r="F1405" i="5"/>
  <c r="F1403" i="5"/>
  <c r="F1398" i="5"/>
  <c r="F1389" i="5"/>
  <c r="F1387" i="5"/>
  <c r="F1382" i="5"/>
  <c r="F1373" i="5"/>
  <c r="F1371" i="5"/>
  <c r="F1366" i="5"/>
  <c r="F1357" i="5"/>
  <c r="F1355" i="5"/>
  <c r="F1350" i="5"/>
  <c r="F1341" i="5"/>
  <c r="F1339" i="5"/>
  <c r="F1442" i="5"/>
  <c r="F1441" i="5"/>
  <c r="F1439" i="5"/>
  <c r="F1426" i="5"/>
  <c r="F1425" i="5"/>
  <c r="F1423" i="5"/>
  <c r="F1410" i="5"/>
  <c r="F1409" i="5"/>
  <c r="F1407" i="5"/>
  <c r="F1394" i="5"/>
  <c r="F1393" i="5"/>
  <c r="F1391" i="5"/>
  <c r="F1378" i="5"/>
  <c r="F1377" i="5"/>
  <c r="F1375" i="5"/>
  <c r="F1362" i="5"/>
  <c r="F1361" i="5"/>
  <c r="F1359" i="5"/>
  <c r="F1346" i="5"/>
  <c r="F1345" i="5"/>
  <c r="F1343" i="5"/>
  <c r="F1303" i="5"/>
  <c r="F1236" i="5"/>
  <c r="F1226" i="5"/>
  <c r="F1224" i="5"/>
  <c r="F1187" i="5"/>
  <c r="F1184" i="5"/>
  <c r="F1160" i="5"/>
  <c r="F1156" i="5"/>
  <c r="F1140" i="5"/>
  <c r="F1092" i="5"/>
  <c r="F1040" i="5"/>
  <c r="F1032" i="5"/>
  <c r="F1028" i="5"/>
  <c r="F975" i="5"/>
  <c r="F968" i="5"/>
  <c r="F1334" i="5"/>
  <c r="F1325" i="5"/>
  <c r="F1323" i="5"/>
  <c r="F1318" i="5"/>
  <c r="F1309" i="5"/>
  <c r="F1307" i="5"/>
  <c r="F1302" i="5"/>
  <c r="F1284" i="5"/>
  <c r="F1274" i="5"/>
  <c r="F1264" i="5"/>
  <c r="F1263" i="5"/>
  <c r="F1262" i="5"/>
  <c r="F1248" i="5"/>
  <c r="F1232" i="5"/>
  <c r="F1207" i="5"/>
  <c r="F1204" i="5"/>
  <c r="F1147" i="5"/>
  <c r="F1088" i="5"/>
  <c r="F1024" i="5"/>
  <c r="F974" i="5"/>
  <c r="F964" i="5"/>
  <c r="F942" i="5"/>
  <c r="F916" i="5"/>
  <c r="F908" i="5"/>
  <c r="F1319" i="5"/>
  <c r="F1297" i="5"/>
  <c r="F1295" i="5"/>
  <c r="F1276" i="5"/>
  <c r="F1275" i="5"/>
  <c r="F1258" i="5"/>
  <c r="F1252" i="5"/>
  <c r="F1243" i="5"/>
  <c r="F1242" i="5"/>
  <c r="F1218" i="5"/>
  <c r="F1216" i="5"/>
  <c r="F1196" i="5"/>
  <c r="F1168" i="5"/>
  <c r="F1120" i="5"/>
  <c r="F1100" i="5"/>
  <c r="F1090" i="5"/>
  <c r="F1064" i="5"/>
  <c r="F1060" i="5"/>
  <c r="F1039" i="5"/>
  <c r="F1026" i="5"/>
  <c r="F1000" i="5"/>
  <c r="F996" i="5"/>
  <c r="F976" i="5"/>
  <c r="F970" i="5"/>
  <c r="F946" i="5"/>
  <c r="F944" i="5"/>
  <c r="F938" i="5"/>
  <c r="F926" i="5"/>
  <c r="F898" i="5"/>
  <c r="F890" i="5"/>
  <c r="F888" i="5"/>
  <c r="F878" i="5"/>
  <c r="F876" i="5"/>
  <c r="F829" i="5"/>
  <c r="F849" i="5"/>
  <c r="F801" i="5"/>
  <c r="F792" i="5"/>
  <c r="F781" i="5"/>
  <c r="F736" i="5"/>
  <c r="F715" i="5"/>
  <c r="F683" i="5"/>
  <c r="F651" i="5"/>
  <c r="F629" i="5"/>
  <c r="F597" i="5"/>
  <c r="F562" i="5"/>
  <c r="F559" i="5"/>
  <c r="F539" i="5"/>
  <c r="F457" i="5"/>
  <c r="F445" i="5"/>
  <c r="F413" i="5"/>
  <c r="F401" i="5"/>
  <c r="F397" i="5"/>
  <c r="F389" i="5"/>
  <c r="F884" i="5"/>
  <c r="F856" i="5"/>
  <c r="F848" i="5"/>
  <c r="F845" i="5"/>
  <c r="F840" i="5"/>
  <c r="F827" i="5"/>
  <c r="F825" i="5"/>
  <c r="F817" i="5"/>
  <c r="F800" i="5"/>
  <c r="F797" i="5"/>
  <c r="F731" i="5"/>
  <c r="F703" i="5"/>
  <c r="F701" i="5"/>
  <c r="F695" i="5"/>
  <c r="F693" i="5"/>
  <c r="F681" i="5"/>
  <c r="F679" i="5"/>
  <c r="F671" i="5"/>
  <c r="F669" i="5"/>
  <c r="F659" i="5"/>
  <c r="F639" i="5"/>
  <c r="F627" i="5"/>
  <c r="F595" i="5"/>
  <c r="F575" i="5"/>
  <c r="F574" i="5"/>
  <c r="F567" i="5"/>
  <c r="F538" i="5"/>
  <c r="F534" i="5"/>
  <c r="F517" i="5"/>
  <c r="F514" i="5"/>
  <c r="F498" i="5"/>
  <c r="F491" i="5"/>
  <c r="F489" i="5"/>
  <c r="F455" i="5"/>
  <c r="F441" i="5"/>
  <c r="F423" i="5"/>
  <c r="F421" i="5"/>
  <c r="F409" i="5"/>
  <c r="F393" i="5"/>
  <c r="F377" i="5"/>
  <c r="F365" i="5"/>
  <c r="F357" i="5"/>
  <c r="F337" i="5"/>
  <c r="F335" i="5"/>
  <c r="F327" i="5"/>
  <c r="F326" i="5"/>
  <c r="F784" i="5"/>
  <c r="F776" i="5"/>
  <c r="F763" i="5"/>
  <c r="F761" i="5"/>
  <c r="F753" i="5"/>
  <c r="F733" i="5"/>
  <c r="F705" i="5"/>
  <c r="F631" i="5"/>
  <c r="F619" i="5"/>
  <c r="F609" i="5"/>
  <c r="F607" i="5"/>
  <c r="F599" i="5"/>
  <c r="F589" i="5"/>
  <c r="F587" i="5"/>
  <c r="F547" i="5"/>
  <c r="F485" i="5"/>
  <c r="F484" i="5"/>
  <c r="F475" i="5"/>
  <c r="F473" i="5"/>
  <c r="F468" i="5"/>
  <c r="F449" i="5"/>
  <c r="F443" i="5"/>
  <c r="F395" i="5"/>
  <c r="F318" i="5"/>
  <c r="F306" i="5"/>
  <c r="F298" i="5"/>
  <c r="F286" i="5"/>
  <c r="F285" i="5"/>
  <c r="F278" i="5"/>
  <c r="F274" i="5"/>
  <c r="F272" i="5"/>
  <c r="F222" i="5"/>
  <c r="F204" i="5"/>
  <c r="F203" i="5"/>
  <c r="F194" i="5"/>
  <c r="F192" i="5"/>
  <c r="F313" i="5"/>
  <c r="F302" i="5"/>
  <c r="F301" i="5"/>
  <c r="F290" i="5"/>
  <c r="F254" i="5"/>
  <c r="F253" i="5"/>
  <c r="F246" i="5"/>
  <c r="F242" i="5"/>
  <c r="F240" i="5"/>
  <c r="F207" i="5"/>
  <c r="F200" i="5"/>
  <c r="F184" i="5"/>
  <c r="F176" i="5"/>
  <c r="F156" i="5"/>
  <c r="F129" i="5"/>
  <c r="F117" i="5"/>
  <c r="F101" i="5"/>
  <c r="F100" i="5"/>
  <c r="F71" i="5"/>
  <c r="F67" i="5"/>
  <c r="F65" i="5"/>
  <c r="F59" i="5"/>
  <c r="F56" i="5"/>
  <c r="F39" i="5"/>
  <c r="F36" i="5"/>
  <c r="F35" i="5"/>
  <c r="F188" i="5"/>
  <c r="F187" i="5"/>
  <c r="F172" i="5"/>
  <c r="F133" i="5"/>
  <c r="F125" i="5"/>
  <c r="F113" i="5"/>
  <c r="F108" i="5"/>
  <c r="F105" i="5"/>
  <c r="F87" i="5"/>
  <c r="F83" i="5"/>
  <c r="F81" i="5"/>
  <c r="F52" i="5"/>
  <c r="F51" i="5"/>
  <c r="F23" i="5"/>
  <c r="G1825" i="4"/>
  <c r="H1825" i="4" s="1"/>
  <c r="G1809" i="4"/>
  <c r="H1809" i="4" s="1"/>
  <c r="G1761" i="4"/>
  <c r="H1761" i="4" s="1"/>
  <c r="G1660" i="4"/>
  <c r="H1660" i="4" s="1"/>
  <c r="G1393" i="4"/>
  <c r="H1393" i="4" s="1"/>
  <c r="G1329" i="4"/>
  <c r="H1329" i="4" s="1"/>
  <c r="F2101" i="5"/>
  <c r="F2093" i="5"/>
  <c r="F2088" i="5"/>
  <c r="F2087" i="5"/>
  <c r="F2080" i="5"/>
  <c r="F2079" i="5"/>
  <c r="F2037" i="5"/>
  <c r="F2029" i="5"/>
  <c r="F2024" i="5"/>
  <c r="F2023" i="5"/>
  <c r="F2016" i="5"/>
  <c r="F2015" i="5"/>
  <c r="F1973" i="5"/>
  <c r="F1967" i="5"/>
  <c r="F1959" i="5"/>
  <c r="F1957" i="5"/>
  <c r="F1949" i="5"/>
  <c r="F1931" i="5"/>
  <c r="F1923" i="5"/>
  <c r="F1921" i="5"/>
  <c r="F1913" i="5"/>
  <c r="F1903" i="5"/>
  <c r="F1901" i="5"/>
  <c r="F1893" i="5"/>
  <c r="F1883" i="5"/>
  <c r="F1865" i="5"/>
  <c r="F1859" i="5"/>
  <c r="F1857" i="5"/>
  <c r="F1849" i="5"/>
  <c r="F1843" i="5"/>
  <c r="F1841" i="5"/>
  <c r="F1833" i="5"/>
  <c r="F1827" i="5"/>
  <c r="F1825" i="5"/>
  <c r="F1817" i="5"/>
  <c r="F1811" i="5"/>
  <c r="F1809" i="5"/>
  <c r="F1801" i="5"/>
  <c r="F1795" i="5"/>
  <c r="F1793" i="5"/>
  <c r="F1785" i="5"/>
  <c r="F1779" i="5"/>
  <c r="F1777" i="5"/>
  <c r="F1769" i="5"/>
  <c r="F1763" i="5"/>
  <c r="F1761" i="5"/>
  <c r="F1753" i="5"/>
  <c r="F1747" i="5"/>
  <c r="F1745" i="5"/>
  <c r="F1737" i="5"/>
  <c r="F1735" i="5"/>
  <c r="F1717" i="5"/>
  <c r="F1685" i="5"/>
  <c r="F1653" i="5"/>
  <c r="F1621" i="5"/>
  <c r="F1594" i="5"/>
  <c r="F1546" i="5"/>
  <c r="G1849" i="4"/>
  <c r="H1849" i="4" s="1"/>
  <c r="G1596" i="4"/>
  <c r="H1596" i="4" s="1"/>
  <c r="F2111" i="5"/>
  <c r="F2109" i="5"/>
  <c r="F2085" i="5"/>
  <c r="F2077" i="5"/>
  <c r="F2061" i="5"/>
  <c r="F2056" i="5"/>
  <c r="F2055" i="5"/>
  <c r="F2048" i="5"/>
  <c r="F2047" i="5"/>
  <c r="F2045" i="5"/>
  <c r="F2021" i="5"/>
  <c r="F2013" i="5"/>
  <c r="F1997" i="5"/>
  <c r="F1992" i="5"/>
  <c r="F1991" i="5"/>
  <c r="F1984" i="5"/>
  <c r="F1983" i="5"/>
  <c r="F1981" i="5"/>
  <c r="F1963" i="5"/>
  <c r="F1955" i="5"/>
  <c r="F1953" i="5"/>
  <c r="F1945" i="5"/>
  <c r="F1935" i="5"/>
  <c r="F1927" i="5"/>
  <c r="F1925" i="5"/>
  <c r="F1917" i="5"/>
  <c r="F1897" i="5"/>
  <c r="F1891" i="5"/>
  <c r="F1889" i="5"/>
  <c r="F1879" i="5"/>
  <c r="F1871" i="5"/>
  <c r="F1869" i="5"/>
  <c r="F1861" i="5"/>
  <c r="F1855" i="5"/>
  <c r="F1853" i="5"/>
  <c r="F1845" i="5"/>
  <c r="F1839" i="5"/>
  <c r="F1837" i="5"/>
  <c r="F1829" i="5"/>
  <c r="F1823" i="5"/>
  <c r="F1821" i="5"/>
  <c r="F1813" i="5"/>
  <c r="F1807" i="5"/>
  <c r="F1805" i="5"/>
  <c r="F1797" i="5"/>
  <c r="F1791" i="5"/>
  <c r="F1789" i="5"/>
  <c r="F1781" i="5"/>
  <c r="F1775" i="5"/>
  <c r="F1773" i="5"/>
  <c r="F1765" i="5"/>
  <c r="F1759" i="5"/>
  <c r="F1757" i="5"/>
  <c r="F1749" i="5"/>
  <c r="F1743" i="5"/>
  <c r="F1741" i="5"/>
  <c r="F1701" i="5"/>
  <c r="F1669" i="5"/>
  <c r="F1637" i="5"/>
  <c r="F1581" i="5"/>
  <c r="F1580" i="5"/>
  <c r="F1530" i="5"/>
  <c r="F1731" i="5"/>
  <c r="F1729" i="5"/>
  <c r="F1721" i="5"/>
  <c r="F1715" i="5"/>
  <c r="F1713" i="5"/>
  <c r="F1705" i="5"/>
  <c r="F1699" i="5"/>
  <c r="F1697" i="5"/>
  <c r="F1689" i="5"/>
  <c r="F1683" i="5"/>
  <c r="F1681" i="5"/>
  <c r="F1673" i="5"/>
  <c r="F1667" i="5"/>
  <c r="F1665" i="5"/>
  <c r="F1657" i="5"/>
  <c r="F1651" i="5"/>
  <c r="F1649" i="5"/>
  <c r="F1641" i="5"/>
  <c r="F1635" i="5"/>
  <c r="F1633" i="5"/>
  <c r="F1625" i="5"/>
  <c r="F1619" i="5"/>
  <c r="F1618" i="5"/>
  <c r="F1613" i="5"/>
  <c r="F1612" i="5"/>
  <c r="F1605" i="5"/>
  <c r="F1604" i="5"/>
  <c r="F1602" i="5"/>
  <c r="F1562" i="5"/>
  <c r="F1554" i="5"/>
  <c r="F1549" i="5"/>
  <c r="F1548" i="5"/>
  <c r="F1541" i="5"/>
  <c r="F1540" i="5"/>
  <c r="F1533" i="5"/>
  <c r="F1532" i="5"/>
  <c r="F1525" i="5"/>
  <c r="F1524" i="5"/>
  <c r="F1304" i="5"/>
  <c r="F1293" i="5"/>
  <c r="F1251" i="5"/>
  <c r="F1235" i="5"/>
  <c r="F1217" i="5"/>
  <c r="F967" i="5"/>
  <c r="F1703" i="5"/>
  <c r="F1687" i="5"/>
  <c r="F1671" i="5"/>
  <c r="F1655" i="5"/>
  <c r="F1639" i="5"/>
  <c r="F1623" i="5"/>
  <c r="F1610" i="5"/>
  <c r="F1597" i="5"/>
  <c r="F1596" i="5"/>
  <c r="F1589" i="5"/>
  <c r="F1588" i="5"/>
  <c r="F1538" i="5"/>
  <c r="F1522" i="5"/>
  <c r="F1517" i="5"/>
  <c r="F1516" i="5"/>
  <c r="F1509" i="5"/>
  <c r="F1508" i="5"/>
  <c r="F1506" i="5"/>
  <c r="F1308" i="5"/>
  <c r="F1261" i="5"/>
  <c r="F1099" i="5"/>
  <c r="F1098" i="5"/>
  <c r="F1097" i="5"/>
  <c r="F1038" i="5"/>
  <c r="F973" i="5"/>
  <c r="F1296" i="5"/>
  <c r="F1277" i="5"/>
  <c r="F1265" i="5"/>
  <c r="F1213" i="5"/>
  <c r="F1201" i="5"/>
  <c r="F1194" i="5"/>
  <c r="F1175" i="5"/>
  <c r="F1174" i="5"/>
  <c r="F1173" i="5"/>
  <c r="F1079" i="5"/>
  <c r="F1078" i="5"/>
  <c r="F1077" i="5"/>
  <c r="F1075" i="5"/>
  <c r="F1070" i="5"/>
  <c r="F1015" i="5"/>
  <c r="F1014" i="5"/>
  <c r="F1013" i="5"/>
  <c r="F1011" i="5"/>
  <c r="F1006" i="5"/>
  <c r="F953" i="5"/>
  <c r="F941" i="5"/>
  <c r="F935" i="5"/>
  <c r="F897" i="5"/>
  <c r="F1283" i="5"/>
  <c r="F1270" i="5"/>
  <c r="F1269" i="5"/>
  <c r="F1254" i="5"/>
  <c r="F1253" i="5"/>
  <c r="F1238" i="5"/>
  <c r="F1237" i="5"/>
  <c r="F1219" i="5"/>
  <c r="F1206" i="5"/>
  <c r="F1205" i="5"/>
  <c r="F1186" i="5"/>
  <c r="F1167" i="5"/>
  <c r="F1166" i="5"/>
  <c r="F1159" i="5"/>
  <c r="F1158" i="5"/>
  <c r="F1157" i="5"/>
  <c r="F1151" i="5"/>
  <c r="F1150" i="5"/>
  <c r="F1149" i="5"/>
  <c r="F1127" i="5"/>
  <c r="F1126" i="5"/>
  <c r="F1125" i="5"/>
  <c r="F1119" i="5"/>
  <c r="F1118" i="5"/>
  <c r="F1117" i="5"/>
  <c r="F1091" i="5"/>
  <c r="F1086" i="5"/>
  <c r="F1031" i="5"/>
  <c r="F1030" i="5"/>
  <c r="F1029" i="5"/>
  <c r="F1027" i="5"/>
  <c r="F1022" i="5"/>
  <c r="F969" i="5"/>
  <c r="F957" i="5"/>
  <c r="F951" i="5"/>
  <c r="F913" i="5"/>
  <c r="F895" i="5"/>
  <c r="F889" i="5"/>
  <c r="F887" i="5"/>
  <c r="F1165" i="5"/>
  <c r="F1154" i="5"/>
  <c r="F1135" i="5"/>
  <c r="F1134" i="5"/>
  <c r="F1133" i="5"/>
  <c r="F1122" i="5"/>
  <c r="F1082" i="5"/>
  <c r="F1066" i="5"/>
  <c r="F1034" i="5"/>
  <c r="F1018" i="5"/>
  <c r="F1002" i="5"/>
  <c r="F963" i="5"/>
  <c r="F961" i="5"/>
  <c r="F959" i="5"/>
  <c r="F947" i="5"/>
  <c r="F945" i="5"/>
  <c r="F943" i="5"/>
  <c r="F931" i="5"/>
  <c r="F929" i="5"/>
  <c r="F927" i="5"/>
  <c r="F915" i="5"/>
  <c r="F909" i="5"/>
  <c r="F907" i="5"/>
  <c r="F899" i="5"/>
  <c r="F893" i="5"/>
  <c r="F891" i="5"/>
  <c r="F883" i="5"/>
  <c r="F877" i="5"/>
  <c r="F875" i="5"/>
  <c r="F867" i="5"/>
  <c r="F860" i="5"/>
  <c r="F836" i="5"/>
  <c r="F828" i="5"/>
  <c r="F812" i="5"/>
  <c r="F807" i="5"/>
  <c r="F806" i="5"/>
  <c r="F799" i="5"/>
  <c r="F798" i="5"/>
  <c r="F796" i="5"/>
  <c r="F772" i="5"/>
  <c r="F764" i="5"/>
  <c r="F748" i="5"/>
  <c r="F743" i="5"/>
  <c r="F742" i="5"/>
  <c r="F735" i="5"/>
  <c r="F734" i="5"/>
  <c r="F732" i="5"/>
  <c r="F720" i="5"/>
  <c r="F718" i="5"/>
  <c r="F716" i="5"/>
  <c r="F704" i="5"/>
  <c r="F702" i="5"/>
  <c r="F700" i="5"/>
  <c r="F688" i="5"/>
  <c r="F686" i="5"/>
  <c r="F680" i="5"/>
  <c r="F678" i="5"/>
  <c r="F672" i="5"/>
  <c r="F670" i="5"/>
  <c r="F664" i="5"/>
  <c r="F662" i="5"/>
  <c r="F656" i="5"/>
  <c r="F654" i="5"/>
  <c r="F648" i="5"/>
  <c r="F646" i="5"/>
  <c r="F640" i="5"/>
  <c r="F638" i="5"/>
  <c r="F632" i="5"/>
  <c r="F630" i="5"/>
  <c r="F624" i="5"/>
  <c r="F622" i="5"/>
  <c r="F616" i="5"/>
  <c r="F614" i="5"/>
  <c r="F608" i="5"/>
  <c r="F606" i="5"/>
  <c r="F600" i="5"/>
  <c r="F598" i="5"/>
  <c r="F592" i="5"/>
  <c r="F590" i="5"/>
  <c r="F584" i="5"/>
  <c r="F582" i="5"/>
  <c r="F576" i="5"/>
  <c r="F570" i="5"/>
  <c r="F516" i="5"/>
  <c r="F500" i="5"/>
  <c r="F474" i="5"/>
  <c r="F448" i="5"/>
  <c r="F447" i="5"/>
  <c r="F446" i="5"/>
  <c r="F444" i="5"/>
  <c r="F432" i="5"/>
  <c r="F431" i="5"/>
  <c r="F430" i="5"/>
  <c r="F400" i="5"/>
  <c r="F399" i="5"/>
  <c r="F398" i="5"/>
  <c r="F396" i="5"/>
  <c r="F387" i="5"/>
  <c r="F380" i="5"/>
  <c r="F378" i="5"/>
  <c r="F879" i="5"/>
  <c r="F873" i="5"/>
  <c r="F871" i="5"/>
  <c r="F863" i="5"/>
  <c r="F852" i="5"/>
  <c r="F844" i="5"/>
  <c r="F839" i="5"/>
  <c r="F838" i="5"/>
  <c r="F831" i="5"/>
  <c r="F830" i="5"/>
  <c r="F788" i="5"/>
  <c r="F780" i="5"/>
  <c r="F775" i="5"/>
  <c r="F774" i="5"/>
  <c r="F767" i="5"/>
  <c r="F766" i="5"/>
  <c r="F724" i="5"/>
  <c r="F708" i="5"/>
  <c r="F692" i="5"/>
  <c r="F684" i="5"/>
  <c r="F682" i="5"/>
  <c r="F676" i="5"/>
  <c r="F674" i="5"/>
  <c r="F668" i="5"/>
  <c r="F666" i="5"/>
  <c r="F660" i="5"/>
  <c r="F658" i="5"/>
  <c r="F652" i="5"/>
  <c r="F650" i="5"/>
  <c r="F644" i="5"/>
  <c r="F642" i="5"/>
  <c r="F636" i="5"/>
  <c r="F634" i="5"/>
  <c r="F628" i="5"/>
  <c r="F626" i="5"/>
  <c r="F620" i="5"/>
  <c r="F618" i="5"/>
  <c r="F612" i="5"/>
  <c r="F610" i="5"/>
  <c r="F604" i="5"/>
  <c r="F602" i="5"/>
  <c r="F596" i="5"/>
  <c r="F594" i="5"/>
  <c r="F588" i="5"/>
  <c r="F586" i="5"/>
  <c r="F580" i="5"/>
  <c r="F578" i="5"/>
  <c r="F573" i="5"/>
  <c r="F572" i="5"/>
  <c r="F508" i="5"/>
  <c r="F490" i="5"/>
  <c r="F479" i="5"/>
  <c r="F478" i="5"/>
  <c r="F458" i="5"/>
  <c r="F426" i="5"/>
  <c r="F410" i="5"/>
  <c r="F383" i="5"/>
  <c r="F362" i="5"/>
  <c r="F356" i="5"/>
  <c r="F354" i="5"/>
  <c r="F341" i="5"/>
  <c r="F309" i="5"/>
  <c r="F308" i="5"/>
  <c r="F307" i="5"/>
  <c r="F305" i="5"/>
  <c r="F300" i="5"/>
  <c r="F293" i="5"/>
  <c r="F292" i="5"/>
  <c r="F291" i="5"/>
  <c r="F289" i="5"/>
  <c r="F284" i="5"/>
  <c r="F277" i="5"/>
  <c r="F276" i="5"/>
  <c r="F275" i="5"/>
  <c r="F273" i="5"/>
  <c r="F268" i="5"/>
  <c r="F261" i="5"/>
  <c r="F260" i="5"/>
  <c r="F259" i="5"/>
  <c r="F257" i="5"/>
  <c r="F252" i="5"/>
  <c r="F245" i="5"/>
  <c r="F244" i="5"/>
  <c r="F243" i="5"/>
  <c r="F241" i="5"/>
  <c r="F236" i="5"/>
  <c r="F229" i="5"/>
  <c r="F228" i="5"/>
  <c r="F227" i="5"/>
  <c r="F225" i="5"/>
  <c r="F220" i="5"/>
  <c r="F213" i="5"/>
  <c r="F212" i="5"/>
  <c r="F211" i="5"/>
  <c r="F209" i="5"/>
  <c r="F193" i="5"/>
  <c r="F167" i="5"/>
  <c r="F139" i="5"/>
  <c r="F138" i="5"/>
  <c r="F131" i="5"/>
  <c r="F130" i="5"/>
  <c r="F110" i="5"/>
  <c r="F103" i="5"/>
  <c r="F95" i="5"/>
  <c r="F86" i="5"/>
  <c r="F85" i="5"/>
  <c r="F84" i="5"/>
  <c r="F82" i="5"/>
  <c r="F77" i="5"/>
  <c r="F70" i="5"/>
  <c r="F69" i="5"/>
  <c r="F68" i="5"/>
  <c r="F66" i="5"/>
  <c r="F61" i="5"/>
  <c r="F54" i="5"/>
  <c r="F53" i="5"/>
  <c r="F46" i="5"/>
  <c r="F38" i="5"/>
  <c r="F30" i="5"/>
  <c r="F29" i="5"/>
  <c r="F22" i="5"/>
  <c r="F360" i="5"/>
  <c r="F358" i="5"/>
  <c r="F325" i="5"/>
  <c r="F297" i="5"/>
  <c r="F281" i="5"/>
  <c r="F265" i="5"/>
  <c r="F249" i="5"/>
  <c r="F233" i="5"/>
  <c r="F217" i="5"/>
  <c r="F198" i="5"/>
  <c r="F175" i="5"/>
  <c r="F170" i="5"/>
  <c r="F169" i="5"/>
  <c r="F142" i="5"/>
  <c r="F135" i="5"/>
  <c r="F107" i="5"/>
  <c r="F106" i="5"/>
  <c r="F99" i="5"/>
  <c r="F98" i="5"/>
  <c r="F91" i="5"/>
  <c r="F90" i="5"/>
  <c r="F74" i="5"/>
  <c r="F58" i="5"/>
  <c r="F57" i="5"/>
  <c r="F50" i="5"/>
  <c r="F49" i="5"/>
  <c r="F42" i="5"/>
  <c r="F34" i="5"/>
  <c r="F33" i="5"/>
  <c r="F26" i="5"/>
  <c r="E2113" i="4"/>
  <c r="E13" i="3"/>
  <c r="I11" i="3"/>
  <c r="M15" i="3"/>
  <c r="G14" i="3"/>
  <c r="K12" i="3"/>
  <c r="E11" i="3"/>
  <c r="I9" i="3"/>
  <c r="M7" i="3"/>
  <c r="K14" i="3"/>
  <c r="M9" i="3"/>
  <c r="I15" i="3"/>
  <c r="M13" i="3"/>
  <c r="G12" i="3"/>
  <c r="K10" i="3"/>
  <c r="E9" i="3"/>
  <c r="F7" i="3"/>
  <c r="G8" i="3"/>
  <c r="E15" i="3"/>
  <c r="I13" i="3"/>
  <c r="M11" i="3"/>
  <c r="G10" i="3"/>
  <c r="K8" i="3"/>
  <c r="E7" i="3"/>
  <c r="O1479" i="4"/>
  <c r="H1664" i="4"/>
  <c r="H2109" i="4"/>
  <c r="H2069" i="4"/>
  <c r="H2037" i="4"/>
  <c r="H1981" i="4"/>
  <c r="H1965" i="4"/>
  <c r="H1925" i="4"/>
  <c r="H1917" i="4"/>
  <c r="H1805" i="4"/>
  <c r="H1781" i="4"/>
  <c r="H1757" i="4"/>
  <c r="G1697" i="4"/>
  <c r="G1665" i="4"/>
  <c r="G1649" i="4"/>
  <c r="G1633" i="4"/>
  <c r="G1601" i="4"/>
  <c r="G1585" i="4"/>
  <c r="G1569" i="4"/>
  <c r="G1537" i="4"/>
  <c r="G1521" i="4"/>
  <c r="H1313" i="4"/>
  <c r="H1249" i="4"/>
  <c r="H1185" i="4"/>
  <c r="G2102" i="4"/>
  <c r="G2094" i="4"/>
  <c r="G2086" i="4"/>
  <c r="G2078" i="4"/>
  <c r="G2066" i="4"/>
  <c r="G2058" i="4"/>
  <c r="G2050" i="4"/>
  <c r="G2038" i="4"/>
  <c r="G2030" i="4"/>
  <c r="G2022" i="4"/>
  <c r="G2014" i="4"/>
  <c r="G2006" i="4"/>
  <c r="G1998" i="4"/>
  <c r="G1990" i="4"/>
  <c r="G1982" i="4"/>
  <c r="G1974" i="4"/>
  <c r="G1966" i="4"/>
  <c r="G1958" i="4"/>
  <c r="G1946" i="4"/>
  <c r="G1938" i="4"/>
  <c r="G1930" i="4"/>
  <c r="G1922" i="4"/>
  <c r="G1910" i="4"/>
  <c r="G1902" i="4"/>
  <c r="G1894" i="4"/>
  <c r="G1886" i="4"/>
  <c r="G1878" i="4"/>
  <c r="G1866" i="4"/>
  <c r="G1858" i="4"/>
  <c r="G1850" i="4"/>
  <c r="G1842" i="4"/>
  <c r="G1834" i="4"/>
  <c r="G1826" i="4"/>
  <c r="G1818" i="4"/>
  <c r="G1810" i="4"/>
  <c r="G1798" i="4"/>
  <c r="G1794" i="4"/>
  <c r="G1782" i="4"/>
  <c r="G1774" i="4"/>
  <c r="G1766" i="4"/>
  <c r="G1758" i="4"/>
  <c r="G1750" i="4"/>
  <c r="G1742" i="4"/>
  <c r="G1734" i="4"/>
  <c r="G1722" i="4"/>
  <c r="G1714" i="4"/>
  <c r="H1612" i="4"/>
  <c r="G1512" i="4"/>
  <c r="G1504" i="4"/>
  <c r="G1496" i="4"/>
  <c r="G1488" i="4"/>
  <c r="G1484" i="4"/>
  <c r="G1480" i="4"/>
  <c r="G1476" i="4"/>
  <c r="G1468" i="4"/>
  <c r="G1464" i="4"/>
  <c r="G1460" i="4"/>
  <c r="G1452" i="4"/>
  <c r="G1448" i="4"/>
  <c r="G1444" i="4"/>
  <c r="G1436" i="4"/>
  <c r="G1432" i="4"/>
  <c r="G1428" i="4"/>
  <c r="G1420" i="4"/>
  <c r="G1416" i="4"/>
  <c r="G1412" i="4"/>
  <c r="G1404" i="4"/>
  <c r="G1400" i="4"/>
  <c r="G1396" i="4"/>
  <c r="G1388" i="4"/>
  <c r="G1384" i="4"/>
  <c r="G1380" i="4"/>
  <c r="G1372" i="4"/>
  <c r="G1368" i="4"/>
  <c r="G1364" i="4"/>
  <c r="G1356" i="4"/>
  <c r="G1352" i="4"/>
  <c r="G1348" i="4"/>
  <c r="G1340" i="4"/>
  <c r="G1336" i="4"/>
  <c r="G1332" i="4"/>
  <c r="G1324" i="4"/>
  <c r="G1320" i="4"/>
  <c r="G1316" i="4"/>
  <c r="G1308" i="4"/>
  <c r="G1304" i="4"/>
  <c r="G1300" i="4"/>
  <c r="G1292" i="4"/>
  <c r="G1288" i="4"/>
  <c r="G1284" i="4"/>
  <c r="G1276" i="4"/>
  <c r="G1272" i="4"/>
  <c r="G1268" i="4"/>
  <c r="G1260" i="4"/>
  <c r="G1256" i="4"/>
  <c r="G1252" i="4"/>
  <c r="G1244" i="4"/>
  <c r="G1240" i="4"/>
  <c r="G1236" i="4"/>
  <c r="G1228" i="4"/>
  <c r="G1224" i="4"/>
  <c r="G1220" i="4"/>
  <c r="G1212" i="4"/>
  <c r="G1208" i="4"/>
  <c r="G1204" i="4"/>
  <c r="G1196" i="4"/>
  <c r="G1192" i="4"/>
  <c r="G1188" i="4"/>
  <c r="G1180" i="4"/>
  <c r="G1176" i="4"/>
  <c r="G1172" i="4"/>
  <c r="G1164" i="4"/>
  <c r="G1160" i="4"/>
  <c r="G1156" i="4"/>
  <c r="G1148" i="4"/>
  <c r="G1144" i="4"/>
  <c r="G1140" i="4"/>
  <c r="G1132" i="4"/>
  <c r="G1128" i="4"/>
  <c r="G1124" i="4"/>
  <c r="G1116" i="4"/>
  <c r="G1112" i="4"/>
  <c r="G1108" i="4"/>
  <c r="G1100" i="4"/>
  <c r="G1096" i="4"/>
  <c r="G1092" i="4"/>
  <c r="G1084" i="4"/>
  <c r="G1080" i="4"/>
  <c r="G1076" i="4"/>
  <c r="G1068" i="4"/>
  <c r="G1064" i="4"/>
  <c r="G1060" i="4"/>
  <c r="G1052" i="4"/>
  <c r="G1048" i="4"/>
  <c r="G1044" i="4"/>
  <c r="G1036" i="4"/>
  <c r="G1032" i="4"/>
  <c r="G1030" i="4"/>
  <c r="H1022" i="4"/>
  <c r="H942" i="4"/>
  <c r="H910" i="4"/>
  <c r="H830" i="4"/>
  <c r="H782" i="4"/>
  <c r="X2069" i="4"/>
  <c r="X2065" i="4"/>
  <c r="X1933" i="4"/>
  <c r="G1680" i="4"/>
  <c r="G1666" i="4"/>
  <c r="O1662" i="4"/>
  <c r="G1656" i="4"/>
  <c r="H1645" i="4"/>
  <c r="G1623" i="4"/>
  <c r="G1602" i="4"/>
  <c r="AJ1583" i="4"/>
  <c r="X1583" i="4"/>
  <c r="G1559" i="4"/>
  <c r="G1552" i="4"/>
  <c r="G1538" i="4"/>
  <c r="O1528" i="4"/>
  <c r="AJ1519" i="4"/>
  <c r="X1519" i="4"/>
  <c r="G1516" i="4"/>
  <c r="G1490" i="4"/>
  <c r="O1474" i="4"/>
  <c r="G1439" i="4"/>
  <c r="O1424" i="4"/>
  <c r="O1410" i="4"/>
  <c r="X1401" i="4"/>
  <c r="G1376" i="4"/>
  <c r="X1337" i="4"/>
  <c r="G1312" i="4"/>
  <c r="G1311" i="4"/>
  <c r="G1248" i="4"/>
  <c r="O1232" i="4"/>
  <c r="O1168" i="4"/>
  <c r="G2111" i="4"/>
  <c r="O2110" i="4"/>
  <c r="AJ2109" i="4"/>
  <c r="G2107" i="4"/>
  <c r="O2106" i="4"/>
  <c r="AJ2105" i="4"/>
  <c r="G2103" i="4"/>
  <c r="O2102" i="4"/>
  <c r="AJ2101" i="4"/>
  <c r="G2099" i="4"/>
  <c r="O2098" i="4"/>
  <c r="AJ2097" i="4"/>
  <c r="G2095" i="4"/>
  <c r="O2094" i="4"/>
  <c r="AJ2093" i="4"/>
  <c r="G2091" i="4"/>
  <c r="O2090" i="4"/>
  <c r="AJ2089" i="4"/>
  <c r="G2087" i="4"/>
  <c r="O2086" i="4"/>
  <c r="AJ2085" i="4"/>
  <c r="G2083" i="4"/>
  <c r="O2082" i="4"/>
  <c r="AJ2081" i="4"/>
  <c r="G2079" i="4"/>
  <c r="O2078" i="4"/>
  <c r="AJ2077" i="4"/>
  <c r="G2075" i="4"/>
  <c r="O2074" i="4"/>
  <c r="AJ2073" i="4"/>
  <c r="G2071" i="4"/>
  <c r="O2070" i="4"/>
  <c r="AJ2069" i="4"/>
  <c r="G2067" i="4"/>
  <c r="O2066" i="4"/>
  <c r="AJ2065" i="4"/>
  <c r="G2063" i="4"/>
  <c r="O2062" i="4"/>
  <c r="AJ2061" i="4"/>
  <c r="G2059" i="4"/>
  <c r="O2058" i="4"/>
  <c r="AJ2057" i="4"/>
  <c r="G2055" i="4"/>
  <c r="O2054" i="4"/>
  <c r="AJ2053" i="4"/>
  <c r="G2051" i="4"/>
  <c r="O2050" i="4"/>
  <c r="AJ2049" i="4"/>
  <c r="G2047" i="4"/>
  <c r="O2046" i="4"/>
  <c r="AJ2045" i="4"/>
  <c r="G2043" i="4"/>
  <c r="O2042" i="4"/>
  <c r="AJ2041" i="4"/>
  <c r="G2039" i="4"/>
  <c r="O2038" i="4"/>
  <c r="AJ2037" i="4"/>
  <c r="G2035" i="4"/>
  <c r="O2034" i="4"/>
  <c r="AJ2033" i="4"/>
  <c r="G2031" i="4"/>
  <c r="O2030" i="4"/>
  <c r="AJ2029" i="4"/>
  <c r="G2027" i="4"/>
  <c r="O2026" i="4"/>
  <c r="AJ2025" i="4"/>
  <c r="G2023" i="4"/>
  <c r="O2022" i="4"/>
  <c r="AJ2021" i="4"/>
  <c r="G2019" i="4"/>
  <c r="O2018" i="4"/>
  <c r="AJ2017" i="4"/>
  <c r="G2015" i="4"/>
  <c r="O2014" i="4"/>
  <c r="AJ2013" i="4"/>
  <c r="G2011" i="4"/>
  <c r="O2010" i="4"/>
  <c r="AJ2009" i="4"/>
  <c r="G2007" i="4"/>
  <c r="O2006" i="4"/>
  <c r="AJ2005" i="4"/>
  <c r="G2003" i="4"/>
  <c r="O2002" i="4"/>
  <c r="AJ2001" i="4"/>
  <c r="G1999" i="4"/>
  <c r="O1998" i="4"/>
  <c r="AJ1997" i="4"/>
  <c r="G1995" i="4"/>
  <c r="O1994" i="4"/>
  <c r="AJ1993" i="4"/>
  <c r="G1991" i="4"/>
  <c r="O1990" i="4"/>
  <c r="AJ1989" i="4"/>
  <c r="G1987" i="4"/>
  <c r="O1986" i="4"/>
  <c r="AJ1985" i="4"/>
  <c r="G1983" i="4"/>
  <c r="O1982" i="4"/>
  <c r="AJ1981" i="4"/>
  <c r="G1979" i="4"/>
  <c r="O1978" i="4"/>
  <c r="AJ1977" i="4"/>
  <c r="G1975" i="4"/>
  <c r="O1974" i="4"/>
  <c r="AJ1973" i="4"/>
  <c r="G1971" i="4"/>
  <c r="O1970" i="4"/>
  <c r="AJ1969" i="4"/>
  <c r="G1967" i="4"/>
  <c r="O1966" i="4"/>
  <c r="AJ1965" i="4"/>
  <c r="G1963" i="4"/>
  <c r="O1962" i="4"/>
  <c r="AJ1961" i="4"/>
  <c r="G1959" i="4"/>
  <c r="O1958" i="4"/>
  <c r="AJ1957" i="4"/>
  <c r="G1955" i="4"/>
  <c r="O1954" i="4"/>
  <c r="AJ1953" i="4"/>
  <c r="G1951" i="4"/>
  <c r="O1950" i="4"/>
  <c r="AJ1949" i="4"/>
  <c r="G1947" i="4"/>
  <c r="O1946" i="4"/>
  <c r="AJ1945" i="4"/>
  <c r="G1943" i="4"/>
  <c r="O1942" i="4"/>
  <c r="AJ1941" i="4"/>
  <c r="G1939" i="4"/>
  <c r="O1938" i="4"/>
  <c r="AJ1937" i="4"/>
  <c r="G1935" i="4"/>
  <c r="O1934" i="4"/>
  <c r="AJ1933" i="4"/>
  <c r="G1931" i="4"/>
  <c r="O1930" i="4"/>
  <c r="AJ1929" i="4"/>
  <c r="G1927" i="4"/>
  <c r="O1926" i="4"/>
  <c r="AJ1925" i="4"/>
  <c r="G1923" i="4"/>
  <c r="O1922" i="4"/>
  <c r="AJ1921" i="4"/>
  <c r="G1919" i="4"/>
  <c r="O1918" i="4"/>
  <c r="AJ1917" i="4"/>
  <c r="G1915" i="4"/>
  <c r="O1914" i="4"/>
  <c r="AJ1913" i="4"/>
  <c r="G1911" i="4"/>
  <c r="O1910" i="4"/>
  <c r="AJ1909" i="4"/>
  <c r="G1907" i="4"/>
  <c r="O1906" i="4"/>
  <c r="AJ1905" i="4"/>
  <c r="G1903" i="4"/>
  <c r="O1902" i="4"/>
  <c r="AJ1901" i="4"/>
  <c r="G1899" i="4"/>
  <c r="O1898" i="4"/>
  <c r="AJ1897" i="4"/>
  <c r="G1895" i="4"/>
  <c r="O1894" i="4"/>
  <c r="AJ1893" i="4"/>
  <c r="G1891" i="4"/>
  <c r="O1890" i="4"/>
  <c r="AJ1889" i="4"/>
  <c r="G1887" i="4"/>
  <c r="O1886" i="4"/>
  <c r="AJ1885" i="4"/>
  <c r="G1883" i="4"/>
  <c r="O1882" i="4"/>
  <c r="AJ1881" i="4"/>
  <c r="G1879" i="4"/>
  <c r="O1878" i="4"/>
  <c r="AJ1877" i="4"/>
  <c r="G1875" i="4"/>
  <c r="O1874" i="4"/>
  <c r="AJ1873" i="4"/>
  <c r="G1871" i="4"/>
  <c r="O1870" i="4"/>
  <c r="AJ1869" i="4"/>
  <c r="G1867" i="4"/>
  <c r="O1866" i="4"/>
  <c r="AJ1865" i="4"/>
  <c r="G1863" i="4"/>
  <c r="O1862" i="4"/>
  <c r="AJ1861" i="4"/>
  <c r="G1859" i="4"/>
  <c r="O1858" i="4"/>
  <c r="AJ1857" i="4"/>
  <c r="G1855" i="4"/>
  <c r="O1854" i="4"/>
  <c r="AJ1853" i="4"/>
  <c r="G1851" i="4"/>
  <c r="O1850" i="4"/>
  <c r="AJ1849" i="4"/>
  <c r="G1847" i="4"/>
  <c r="O1846" i="4"/>
  <c r="AJ1845" i="4"/>
  <c r="G1843" i="4"/>
  <c r="O1842" i="4"/>
  <c r="AJ1841" i="4"/>
  <c r="G1839" i="4"/>
  <c r="O1838" i="4"/>
  <c r="AJ1837" i="4"/>
  <c r="G1835" i="4"/>
  <c r="O1834" i="4"/>
  <c r="AJ1833" i="4"/>
  <c r="G1831" i="4"/>
  <c r="O1830" i="4"/>
  <c r="AJ1829" i="4"/>
  <c r="G1827" i="4"/>
  <c r="O1826" i="4"/>
  <c r="AJ1825" i="4"/>
  <c r="G1823" i="4"/>
  <c r="O1822" i="4"/>
  <c r="AJ1821" i="4"/>
  <c r="G1819" i="4"/>
  <c r="O1818" i="4"/>
  <c r="AJ1817" i="4"/>
  <c r="G1815" i="4"/>
  <c r="O1814" i="4"/>
  <c r="AJ1813" i="4"/>
  <c r="G1811" i="4"/>
  <c r="O1810" i="4"/>
  <c r="AJ1809" i="4"/>
  <c r="G1807" i="4"/>
  <c r="O1806" i="4"/>
  <c r="AJ1805" i="4"/>
  <c r="G1803" i="4"/>
  <c r="O1802" i="4"/>
  <c r="AJ1801" i="4"/>
  <c r="G1799" i="4"/>
  <c r="O1798" i="4"/>
  <c r="AJ1797" i="4"/>
  <c r="G1795" i="4"/>
  <c r="O1794" i="4"/>
  <c r="AJ1793" i="4"/>
  <c r="G1791" i="4"/>
  <c r="O1790" i="4"/>
  <c r="AJ1789" i="4"/>
  <c r="G1787" i="4"/>
  <c r="O1786" i="4"/>
  <c r="AJ1785" i="4"/>
  <c r="G1783" i="4"/>
  <c r="O1782" i="4"/>
  <c r="AJ1781" i="4"/>
  <c r="G1779" i="4"/>
  <c r="O1778" i="4"/>
  <c r="AJ1777" i="4"/>
  <c r="G1775" i="4"/>
  <c r="O1774" i="4"/>
  <c r="AJ1773" i="4"/>
  <c r="G1771" i="4"/>
  <c r="O1770" i="4"/>
  <c r="AJ1769" i="4"/>
  <c r="G1767" i="4"/>
  <c r="O1766" i="4"/>
  <c r="AJ1765" i="4"/>
  <c r="G1763" i="4"/>
  <c r="O1762" i="4"/>
  <c r="AJ1761" i="4"/>
  <c r="G1759" i="4"/>
  <c r="O1758" i="4"/>
  <c r="AJ1757" i="4"/>
  <c r="G1755" i="4"/>
  <c r="O1754" i="4"/>
  <c r="AJ1753" i="4"/>
  <c r="G1751" i="4"/>
  <c r="O1750" i="4"/>
  <c r="AJ1749" i="4"/>
  <c r="G1747" i="4"/>
  <c r="O1746" i="4"/>
  <c r="AJ1745" i="4"/>
  <c r="G1743" i="4"/>
  <c r="O1742" i="4"/>
  <c r="AJ1741" i="4"/>
  <c r="G1739" i="4"/>
  <c r="O1738" i="4"/>
  <c r="AJ1737" i="4"/>
  <c r="G1735" i="4"/>
  <c r="O1734" i="4"/>
  <c r="AJ1733" i="4"/>
  <c r="G1731" i="4"/>
  <c r="O1730" i="4"/>
  <c r="AJ1729" i="4"/>
  <c r="G1727" i="4"/>
  <c r="O1726" i="4"/>
  <c r="AJ1725" i="4"/>
  <c r="G1723" i="4"/>
  <c r="O1722" i="4"/>
  <c r="AJ1721" i="4"/>
  <c r="G1719" i="4"/>
  <c r="O1718" i="4"/>
  <c r="AJ1717" i="4"/>
  <c r="G1715" i="4"/>
  <c r="O1714" i="4"/>
  <c r="AJ1713" i="4"/>
  <c r="G1711" i="4"/>
  <c r="O1710" i="4"/>
  <c r="O1704" i="4"/>
  <c r="G1704" i="4"/>
  <c r="AJ1695" i="4"/>
  <c r="X1695" i="4"/>
  <c r="O1690" i="4"/>
  <c r="X1688" i="4"/>
  <c r="O1677" i="4"/>
  <c r="G1671" i="4"/>
  <c r="X1669" i="4"/>
  <c r="G1668" i="4"/>
  <c r="H1662" i="4"/>
  <c r="X1654" i="4"/>
  <c r="G1650" i="4"/>
  <c r="O1646" i="4"/>
  <c r="O1640" i="4"/>
  <c r="G1640" i="4"/>
  <c r="AJ1631" i="4"/>
  <c r="X1631" i="4"/>
  <c r="O1626" i="4"/>
  <c r="X1624" i="4"/>
  <c r="O1613" i="4"/>
  <c r="G1607" i="4"/>
  <c r="X1605" i="4"/>
  <c r="G1604" i="4"/>
  <c r="G1600" i="4"/>
  <c r="X1590" i="4"/>
  <c r="G1586" i="4"/>
  <c r="O1582" i="4"/>
  <c r="O1576" i="4"/>
  <c r="G1576" i="4"/>
  <c r="AJ1567" i="4"/>
  <c r="X1567" i="4"/>
  <c r="O1562" i="4"/>
  <c r="X1560" i="4"/>
  <c r="O1549" i="4"/>
  <c r="G1543" i="4"/>
  <c r="X1541" i="4"/>
  <c r="G1540" i="4"/>
  <c r="G1536" i="4"/>
  <c r="H1534" i="4"/>
  <c r="X1526" i="4"/>
  <c r="G1522" i="4"/>
  <c r="O1518" i="4"/>
  <c r="X1515" i="4"/>
  <c r="AJ1515" i="4"/>
  <c r="G1515" i="4"/>
  <c r="G1514" i="4"/>
  <c r="X1508" i="4"/>
  <c r="G1508" i="4"/>
  <c r="X1497" i="4"/>
  <c r="X1481" i="4"/>
  <c r="G1456" i="4"/>
  <c r="G1455" i="4"/>
  <c r="O1440" i="4"/>
  <c r="H1434" i="4"/>
  <c r="O1426" i="4"/>
  <c r="X1417" i="4"/>
  <c r="G1392" i="4"/>
  <c r="G1391" i="4"/>
  <c r="O1376" i="4"/>
  <c r="O1362" i="4"/>
  <c r="X1353" i="4"/>
  <c r="G1328" i="4"/>
  <c r="G1327" i="4"/>
  <c r="O1312" i="4"/>
  <c r="O1298" i="4"/>
  <c r="X1289" i="4"/>
  <c r="G1264" i="4"/>
  <c r="G1263" i="4"/>
  <c r="O1248" i="4"/>
  <c r="O1234" i="4"/>
  <c r="X1225" i="4"/>
  <c r="G1200" i="4"/>
  <c r="G1199" i="4"/>
  <c r="O1184" i="4"/>
  <c r="H1178" i="4"/>
  <c r="O1170" i="4"/>
  <c r="X1161" i="4"/>
  <c r="G1136" i="4"/>
  <c r="G1135" i="4"/>
  <c r="N2113" i="4"/>
  <c r="G2110" i="4"/>
  <c r="G2106" i="4"/>
  <c r="G2098" i="4"/>
  <c r="G2090" i="4"/>
  <c r="G2082" i="4"/>
  <c r="G2074" i="4"/>
  <c r="G2070" i="4"/>
  <c r="G2062" i="4"/>
  <c r="G2054" i="4"/>
  <c r="G2046" i="4"/>
  <c r="G2042" i="4"/>
  <c r="G2034" i="4"/>
  <c r="G2026" i="4"/>
  <c r="G2018" i="4"/>
  <c r="G2010" i="4"/>
  <c r="G2002" i="4"/>
  <c r="G1994" i="4"/>
  <c r="G1986" i="4"/>
  <c r="G1978" i="4"/>
  <c r="G1970" i="4"/>
  <c r="G1962" i="4"/>
  <c r="G1954" i="4"/>
  <c r="G1950" i="4"/>
  <c r="G1942" i="4"/>
  <c r="G1934" i="4"/>
  <c r="G1926" i="4"/>
  <c r="G1918" i="4"/>
  <c r="G1914" i="4"/>
  <c r="G1906" i="4"/>
  <c r="G1898" i="4"/>
  <c r="G1890" i="4"/>
  <c r="G1882" i="4"/>
  <c r="G1874" i="4"/>
  <c r="G1870" i="4"/>
  <c r="G1862" i="4"/>
  <c r="G1854" i="4"/>
  <c r="G1846" i="4"/>
  <c r="G1838" i="4"/>
  <c r="G1830" i="4"/>
  <c r="G1822" i="4"/>
  <c r="G1814" i="4"/>
  <c r="G1806" i="4"/>
  <c r="G1802" i="4"/>
  <c r="G1790" i="4"/>
  <c r="G1786" i="4"/>
  <c r="G1778" i="4"/>
  <c r="G1770" i="4"/>
  <c r="G1762" i="4"/>
  <c r="G1754" i="4"/>
  <c r="G1746" i="4"/>
  <c r="G1738" i="4"/>
  <c r="G1730" i="4"/>
  <c r="G1726" i="4"/>
  <c r="G1718" i="4"/>
  <c r="H1676" i="4"/>
  <c r="X1849" i="4"/>
  <c r="X1805" i="4"/>
  <c r="X1797" i="4"/>
  <c r="X1785" i="4"/>
  <c r="G1687" i="4"/>
  <c r="O1656" i="4"/>
  <c r="AJ1647" i="4"/>
  <c r="X1647" i="4"/>
  <c r="G1617" i="4"/>
  <c r="O1598" i="4"/>
  <c r="O1592" i="4"/>
  <c r="O1565" i="4"/>
  <c r="G1553" i="4"/>
  <c r="H1517" i="4"/>
  <c r="G1491" i="4"/>
  <c r="O1360" i="4"/>
  <c r="O1296" i="4"/>
  <c r="O1218" i="4"/>
  <c r="G1184" i="4"/>
  <c r="G1705" i="4"/>
  <c r="G1701" i="4"/>
  <c r="G1673" i="4"/>
  <c r="G1669" i="4"/>
  <c r="G1657" i="4"/>
  <c r="G1641" i="4"/>
  <c r="G1637" i="4"/>
  <c r="G1609" i="4"/>
  <c r="G1605" i="4"/>
  <c r="G1593" i="4"/>
  <c r="G1589" i="4"/>
  <c r="G1577" i="4"/>
  <c r="G1573" i="4"/>
  <c r="G1561" i="4"/>
  <c r="G1557" i="4"/>
  <c r="G1501" i="4"/>
  <c r="G1493" i="4"/>
  <c r="G1461" i="4"/>
  <c r="G1453" i="4"/>
  <c r="G1437" i="4"/>
  <c r="G1433" i="4"/>
  <c r="G1429" i="4"/>
  <c r="G1369" i="4"/>
  <c r="G1365" i="4"/>
  <c r="G1353" i="4"/>
  <c r="G1349" i="4"/>
  <c r="G1341" i="4"/>
  <c r="G1337" i="4"/>
  <c r="G1333" i="4"/>
  <c r="G1325" i="4"/>
  <c r="G1321" i="4"/>
  <c r="G1317" i="4"/>
  <c r="G1309" i="4"/>
  <c r="G1305" i="4"/>
  <c r="G1301" i="4"/>
  <c r="G1293" i="4"/>
  <c r="G1289" i="4"/>
  <c r="G1285" i="4"/>
  <c r="G1277" i="4"/>
  <c r="G1273" i="4"/>
  <c r="G1269" i="4"/>
  <c r="G1261" i="4"/>
  <c r="G1257" i="4"/>
  <c r="G1253" i="4"/>
  <c r="G1245" i="4"/>
  <c r="G1241" i="4"/>
  <c r="G1237" i="4"/>
  <c r="G1229" i="4"/>
  <c r="G1225" i="4"/>
  <c r="G1221" i="4"/>
  <c r="G1213" i="4"/>
  <c r="G1209" i="4"/>
  <c r="G1205" i="4"/>
  <c r="G1197" i="4"/>
  <c r="G1193" i="4"/>
  <c r="G1189" i="4"/>
  <c r="G1181" i="4"/>
  <c r="G1177" i="4"/>
  <c r="G1173" i="4"/>
  <c r="G1165" i="4"/>
  <c r="G1161" i="4"/>
  <c r="G1157" i="4"/>
  <c r="G1149" i="4"/>
  <c r="G1145" i="4"/>
  <c r="G1141" i="4"/>
  <c r="G1133" i="4"/>
  <c r="G1129" i="4"/>
  <c r="G1125" i="4"/>
  <c r="G1121" i="4"/>
  <c r="G1117" i="4"/>
  <c r="G1113" i="4"/>
  <c r="G1109" i="4"/>
  <c r="G1105" i="4"/>
  <c r="G1101" i="4"/>
  <c r="G1097" i="4"/>
  <c r="G1093" i="4"/>
  <c r="G1089" i="4"/>
  <c r="G1085" i="4"/>
  <c r="G1081" i="4"/>
  <c r="G1077" i="4"/>
  <c r="G1073" i="4"/>
  <c r="G1069" i="4"/>
  <c r="G1065" i="4"/>
  <c r="G1061" i="4"/>
  <c r="G1057" i="4"/>
  <c r="G1053" i="4"/>
  <c r="G1049" i="4"/>
  <c r="G1045" i="4"/>
  <c r="G1041" i="4"/>
  <c r="G1037" i="4"/>
  <c r="G1033" i="4"/>
  <c r="G1027" i="4"/>
  <c r="G1023" i="4"/>
  <c r="G1019" i="4"/>
  <c r="G1015" i="4"/>
  <c r="G1011" i="4"/>
  <c r="G1007" i="4"/>
  <c r="G1003" i="4"/>
  <c r="G999" i="4"/>
  <c r="G995" i="4"/>
  <c r="G991" i="4"/>
  <c r="G987" i="4"/>
  <c r="G983" i="4"/>
  <c r="G979" i="4"/>
  <c r="G975" i="4"/>
  <c r="G971" i="4"/>
  <c r="G967" i="4"/>
  <c r="G963" i="4"/>
  <c r="G959" i="4"/>
  <c r="G955" i="4"/>
  <c r="G951" i="4"/>
  <c r="G947" i="4"/>
  <c r="G943" i="4"/>
  <c r="G939" i="4"/>
  <c r="G935" i="4"/>
  <c r="G931" i="4"/>
  <c r="G927" i="4"/>
  <c r="G923" i="4"/>
  <c r="G919" i="4"/>
  <c r="G915" i="4"/>
  <c r="G911" i="4"/>
  <c r="G907" i="4"/>
  <c r="G903" i="4"/>
  <c r="G899" i="4"/>
  <c r="G895" i="4"/>
  <c r="G891" i="4"/>
  <c r="G887" i="4"/>
  <c r="G883" i="4"/>
  <c r="G879" i="4"/>
  <c r="G875" i="4"/>
  <c r="G871" i="4"/>
  <c r="G867" i="4"/>
  <c r="G863" i="4"/>
  <c r="G859" i="4"/>
  <c r="G855" i="4"/>
  <c r="G851" i="4"/>
  <c r="G847" i="4"/>
  <c r="G843" i="4"/>
  <c r="G839" i="4"/>
  <c r="G835" i="4"/>
  <c r="G831" i="4"/>
  <c r="G827" i="4"/>
  <c r="G823" i="4"/>
  <c r="G819" i="4"/>
  <c r="G815" i="4"/>
  <c r="G811" i="4"/>
  <c r="G807" i="4"/>
  <c r="G803" i="4"/>
  <c r="G799" i="4"/>
  <c r="G795" i="4"/>
  <c r="G791" i="4"/>
  <c r="G787" i="4"/>
  <c r="G783" i="4"/>
  <c r="G779" i="4"/>
  <c r="G775" i="4"/>
  <c r="G771" i="4"/>
  <c r="G767" i="4"/>
  <c r="G763" i="4"/>
  <c r="G759" i="4"/>
  <c r="G755" i="4"/>
  <c r="G751" i="4"/>
  <c r="G747" i="4"/>
  <c r="G743" i="4"/>
  <c r="G739" i="4"/>
  <c r="G735" i="4"/>
  <c r="G731" i="4"/>
  <c r="G727" i="4"/>
  <c r="G723" i="4"/>
  <c r="G719" i="4"/>
  <c r="G715" i="4"/>
  <c r="G711" i="4"/>
  <c r="G707" i="4"/>
  <c r="G703" i="4"/>
  <c r="G699" i="4"/>
  <c r="G695" i="4"/>
  <c r="G691" i="4"/>
  <c r="G687" i="4"/>
  <c r="G683" i="4"/>
  <c r="G679" i="4"/>
  <c r="G675" i="4"/>
  <c r="G671" i="4"/>
  <c r="G667" i="4"/>
  <c r="G663" i="4"/>
  <c r="G659" i="4"/>
  <c r="G655" i="4"/>
  <c r="G651" i="4"/>
  <c r="G649" i="4"/>
  <c r="G645" i="4"/>
  <c r="G641" i="4"/>
  <c r="G637" i="4"/>
  <c r="G633" i="4"/>
  <c r="G629" i="4"/>
  <c r="G625" i="4"/>
  <c r="G621" i="4"/>
  <c r="G617" i="4"/>
  <c r="G613" i="4"/>
  <c r="G609" i="4"/>
  <c r="G605" i="4"/>
  <c r="G601" i="4"/>
  <c r="G597" i="4"/>
  <c r="G593" i="4"/>
  <c r="G589" i="4"/>
  <c r="G585" i="4"/>
  <c r="G581" i="4"/>
  <c r="G577" i="4"/>
  <c r="G573" i="4"/>
  <c r="G569" i="4"/>
  <c r="G563" i="4"/>
  <c r="G561" i="4"/>
  <c r="G559" i="4"/>
  <c r="G557" i="4"/>
  <c r="G553" i="4"/>
  <c r="G547" i="4"/>
  <c r="G545" i="4"/>
  <c r="G543" i="4"/>
  <c r="G541" i="4"/>
  <c r="G537" i="4"/>
  <c r="G531" i="4"/>
  <c r="G529" i="4"/>
  <c r="G527" i="4"/>
  <c r="G525" i="4"/>
  <c r="G521" i="4"/>
  <c r="G515" i="4"/>
  <c r="G513" i="4"/>
  <c r="G511" i="4"/>
  <c r="G509" i="4"/>
  <c r="G505" i="4"/>
  <c r="G499" i="4"/>
  <c r="G497" i="4"/>
  <c r="G495" i="4"/>
  <c r="G493" i="4"/>
  <c r="G489" i="4"/>
  <c r="G483" i="4"/>
  <c r="G481" i="4"/>
  <c r="G479" i="4"/>
  <c r="G477" i="4"/>
  <c r="G473" i="4"/>
  <c r="G467" i="4"/>
  <c r="G465" i="4"/>
  <c r="G463" i="4"/>
  <c r="G461" i="4"/>
  <c r="G457" i="4"/>
  <c r="G451" i="4"/>
  <c r="G449" i="4"/>
  <c r="G447" i="4"/>
  <c r="G445" i="4"/>
  <c r="G435" i="4"/>
  <c r="G433" i="4"/>
  <c r="G431" i="4"/>
  <c r="G429" i="4"/>
  <c r="G419" i="4"/>
  <c r="G417" i="4"/>
  <c r="G415" i="4"/>
  <c r="G413" i="4"/>
  <c r="G403" i="4"/>
  <c r="G401" i="4"/>
  <c r="G399" i="4"/>
  <c r="G397" i="4"/>
  <c r="G387" i="4"/>
  <c r="G385" i="4"/>
  <c r="G383" i="4"/>
  <c r="G381" i="4"/>
  <c r="G371" i="4"/>
  <c r="G369" i="4"/>
  <c r="G365" i="4"/>
  <c r="G361" i="4"/>
  <c r="G357" i="4"/>
  <c r="G353" i="4"/>
  <c r="G349" i="4"/>
  <c r="G345" i="4"/>
  <c r="G341" i="4"/>
  <c r="G337" i="4"/>
  <c r="G333" i="4"/>
  <c r="G329" i="4"/>
  <c r="G327" i="4"/>
  <c r="G323" i="4"/>
  <c r="G319" i="4"/>
  <c r="G315" i="4"/>
  <c r="G311" i="4"/>
  <c r="G307" i="4"/>
  <c r="G303" i="4"/>
  <c r="G299" i="4"/>
  <c r="G295" i="4"/>
  <c r="G291" i="4"/>
  <c r="G287" i="4"/>
  <c r="G283" i="4"/>
  <c r="G279" i="4"/>
  <c r="G275" i="4"/>
  <c r="G271" i="4"/>
  <c r="G267" i="4"/>
  <c r="G263" i="4"/>
  <c r="G259" i="4"/>
  <c r="G255" i="4"/>
  <c r="G251" i="4"/>
  <c r="G247" i="4"/>
  <c r="G243" i="4"/>
  <c r="G239" i="4"/>
  <c r="G235" i="4"/>
  <c r="G231" i="4"/>
  <c r="G227" i="4"/>
  <c r="G223" i="4"/>
  <c r="G219" i="4"/>
  <c r="G215" i="4"/>
  <c r="G211" i="4"/>
  <c r="G207" i="4"/>
  <c r="G203" i="4"/>
  <c r="G199" i="4"/>
  <c r="G195" i="4"/>
  <c r="G191" i="4"/>
  <c r="G187" i="4"/>
  <c r="G183" i="4"/>
  <c r="G179" i="4"/>
  <c r="G175" i="4"/>
  <c r="G171" i="4"/>
  <c r="G167" i="4"/>
  <c r="G163" i="4"/>
  <c r="G159" i="4"/>
  <c r="G155" i="4"/>
  <c r="G151" i="4"/>
  <c r="G147" i="4"/>
  <c r="G143" i="4"/>
  <c r="G139" i="4"/>
  <c r="G135" i="4"/>
  <c r="G131" i="4"/>
  <c r="G127" i="4"/>
  <c r="G123" i="4"/>
  <c r="G119" i="4"/>
  <c r="G115" i="4"/>
  <c r="G111" i="4"/>
  <c r="G107" i="4"/>
  <c r="G103" i="4"/>
  <c r="G99" i="4"/>
  <c r="G95" i="4"/>
  <c r="G91" i="4"/>
  <c r="G87" i="4"/>
  <c r="G83" i="4"/>
  <c r="G79" i="4"/>
  <c r="G75" i="4"/>
  <c r="G71" i="4"/>
  <c r="G67" i="4"/>
  <c r="G63" i="4"/>
  <c r="G59" i="4"/>
  <c r="G55" i="4"/>
  <c r="G51" i="4"/>
  <c r="G47" i="4"/>
  <c r="G43" i="4"/>
  <c r="G39" i="4"/>
  <c r="G35" i="4"/>
  <c r="G31" i="4"/>
  <c r="G27" i="4"/>
  <c r="G23" i="4"/>
  <c r="G19" i="4"/>
  <c r="F7" i="4"/>
  <c r="F2113" i="4"/>
  <c r="M2113" i="4"/>
  <c r="O2108" i="4"/>
  <c r="G2105" i="4"/>
  <c r="O2104" i="4"/>
  <c r="G2101" i="4"/>
  <c r="O2100" i="4"/>
  <c r="G2097" i="4"/>
  <c r="O2096" i="4"/>
  <c r="G2093" i="4"/>
  <c r="O2092" i="4"/>
  <c r="G2089" i="4"/>
  <c r="O2088" i="4"/>
  <c r="G2085" i="4"/>
  <c r="O2084" i="4"/>
  <c r="G2081" i="4"/>
  <c r="O2080" i="4"/>
  <c r="G2077" i="4"/>
  <c r="O2076" i="4"/>
  <c r="G2073" i="4"/>
  <c r="O2072" i="4"/>
  <c r="O2068" i="4"/>
  <c r="G2065" i="4"/>
  <c r="O2064" i="4"/>
  <c r="G2061" i="4"/>
  <c r="O2060" i="4"/>
  <c r="G2057" i="4"/>
  <c r="O2056" i="4"/>
  <c r="G2053" i="4"/>
  <c r="O2052" i="4"/>
  <c r="G2049" i="4"/>
  <c r="O2048" i="4"/>
  <c r="G2045" i="4"/>
  <c r="O2044" i="4"/>
  <c r="G2041" i="4"/>
  <c r="O2040" i="4"/>
  <c r="O2036" i="4"/>
  <c r="G2033" i="4"/>
  <c r="O2032" i="4"/>
  <c r="G2029" i="4"/>
  <c r="O2028" i="4"/>
  <c r="G2025" i="4"/>
  <c r="O2024" i="4"/>
  <c r="G2021" i="4"/>
  <c r="O2020" i="4"/>
  <c r="G2017" i="4"/>
  <c r="O2016" i="4"/>
  <c r="G2013" i="4"/>
  <c r="O2012" i="4"/>
  <c r="G2009" i="4"/>
  <c r="O2008" i="4"/>
  <c r="O2004" i="4"/>
  <c r="G2001" i="4"/>
  <c r="O2000" i="4"/>
  <c r="G1997" i="4"/>
  <c r="O1996" i="4"/>
  <c r="G1993" i="4"/>
  <c r="O1992" i="4"/>
  <c r="G1989" i="4"/>
  <c r="O1988" i="4"/>
  <c r="G1985" i="4"/>
  <c r="O1984" i="4"/>
  <c r="O1980" i="4"/>
  <c r="G1977" i="4"/>
  <c r="O1976" i="4"/>
  <c r="G1973" i="4"/>
  <c r="O1972" i="4"/>
  <c r="O1968" i="4"/>
  <c r="O1964" i="4"/>
  <c r="G1961" i="4"/>
  <c r="O1960" i="4"/>
  <c r="O1956" i="4"/>
  <c r="G1953" i="4"/>
  <c r="O1952" i="4"/>
  <c r="G1949" i="4"/>
  <c r="O1948" i="4"/>
  <c r="G1945" i="4"/>
  <c r="O1944" i="4"/>
  <c r="O1940" i="4"/>
  <c r="G1937" i="4"/>
  <c r="O1936" i="4"/>
  <c r="G1933" i="4"/>
  <c r="O1932" i="4"/>
  <c r="G1929" i="4"/>
  <c r="O1928" i="4"/>
  <c r="O1924" i="4"/>
  <c r="G1921" i="4"/>
  <c r="O1920" i="4"/>
  <c r="O1916" i="4"/>
  <c r="G1913" i="4"/>
  <c r="O1912" i="4"/>
  <c r="G1909" i="4"/>
  <c r="O1908" i="4"/>
  <c r="G1905" i="4"/>
  <c r="O1904" i="4"/>
  <c r="G1901" i="4"/>
  <c r="O1900" i="4"/>
  <c r="G1897" i="4"/>
  <c r="O1896" i="4"/>
  <c r="O1892" i="4"/>
  <c r="G1889" i="4"/>
  <c r="O1888" i="4"/>
  <c r="G1885" i="4"/>
  <c r="O1884" i="4"/>
  <c r="G1881" i="4"/>
  <c r="O1880" i="4"/>
  <c r="G1877" i="4"/>
  <c r="O1876" i="4"/>
  <c r="G1873" i="4"/>
  <c r="O1872" i="4"/>
  <c r="G1869" i="4"/>
  <c r="O1868" i="4"/>
  <c r="G1865" i="4"/>
  <c r="O1864" i="4"/>
  <c r="G1861" i="4"/>
  <c r="O1860" i="4"/>
  <c r="G1857" i="4"/>
  <c r="O1856" i="4"/>
  <c r="G1853" i="4"/>
  <c r="O1852" i="4"/>
  <c r="O1848" i="4"/>
  <c r="O1844" i="4"/>
  <c r="G1841" i="4"/>
  <c r="O1840" i="4"/>
  <c r="G1837" i="4"/>
  <c r="O1836" i="4"/>
  <c r="G1833" i="4"/>
  <c r="O1832" i="4"/>
  <c r="G1829" i="4"/>
  <c r="O1828" i="4"/>
  <c r="O1824" i="4"/>
  <c r="G1821" i="4"/>
  <c r="O1820" i="4"/>
  <c r="G1817" i="4"/>
  <c r="O1816" i="4"/>
  <c r="G1813" i="4"/>
  <c r="O1812" i="4"/>
  <c r="O1808" i="4"/>
  <c r="O1804" i="4"/>
  <c r="G1801" i="4"/>
  <c r="O1800" i="4"/>
  <c r="G1797" i="4"/>
  <c r="O1796" i="4"/>
  <c r="G1793" i="4"/>
  <c r="O1792" i="4"/>
  <c r="G1789" i="4"/>
  <c r="O1788" i="4"/>
  <c r="G1785" i="4"/>
  <c r="O1784" i="4"/>
  <c r="O1780" i="4"/>
  <c r="G1777" i="4"/>
  <c r="O1776" i="4"/>
  <c r="G1773" i="4"/>
  <c r="O1772" i="4"/>
  <c r="G1769" i="4"/>
  <c r="O1768" i="4"/>
  <c r="G1765" i="4"/>
  <c r="O1764" i="4"/>
  <c r="O1760" i="4"/>
  <c r="O1756" i="4"/>
  <c r="G1753" i="4"/>
  <c r="O1752" i="4"/>
  <c r="G1749" i="4"/>
  <c r="O1748" i="4"/>
  <c r="G1745" i="4"/>
  <c r="O1744" i="4"/>
  <c r="G1741" i="4"/>
  <c r="O1740" i="4"/>
  <c r="G1737" i="4"/>
  <c r="O1736" i="4"/>
  <c r="O1732" i="4"/>
  <c r="G1729" i="4"/>
  <c r="O1728" i="4"/>
  <c r="O1724" i="4"/>
  <c r="G1721" i="4"/>
  <c r="O1720" i="4"/>
  <c r="G1717" i="4"/>
  <c r="O1716" i="4"/>
  <c r="G1713" i="4"/>
  <c r="O1712" i="4"/>
  <c r="X1705" i="4"/>
  <c r="X1702" i="4"/>
  <c r="G1698" i="4"/>
  <c r="O1694" i="4"/>
  <c r="O1688" i="4"/>
  <c r="G1688" i="4"/>
  <c r="AJ1679" i="4"/>
  <c r="X1679" i="4"/>
  <c r="O1674" i="4"/>
  <c r="X1672" i="4"/>
  <c r="O1661" i="4"/>
  <c r="O1660" i="4"/>
  <c r="G1655" i="4"/>
  <c r="X1653" i="4"/>
  <c r="G1652" i="4"/>
  <c r="G1648" i="4"/>
  <c r="X1641" i="4"/>
  <c r="X1638" i="4"/>
  <c r="G1634" i="4"/>
  <c r="O1630" i="4"/>
  <c r="O1624" i="4"/>
  <c r="G1624" i="4"/>
  <c r="AJ1615" i="4"/>
  <c r="X1615" i="4"/>
  <c r="G1613" i="4"/>
  <c r="O1610" i="4"/>
  <c r="X1608" i="4"/>
  <c r="O1597" i="4"/>
  <c r="O1596" i="4"/>
  <c r="G1591" i="4"/>
  <c r="X1589" i="4"/>
  <c r="G1588" i="4"/>
  <c r="G1584" i="4"/>
  <c r="X1577" i="4"/>
  <c r="X1574" i="4"/>
  <c r="G1570" i="4"/>
  <c r="O1566" i="4"/>
  <c r="O1560" i="4"/>
  <c r="G1560" i="4"/>
  <c r="AJ1551" i="4"/>
  <c r="X1551" i="4"/>
  <c r="O1546" i="4"/>
  <c r="X1544" i="4"/>
  <c r="O1533" i="4"/>
  <c r="O1532" i="4"/>
  <c r="G1527" i="4"/>
  <c r="X1525" i="4"/>
  <c r="H1524" i="4"/>
  <c r="G1520" i="4"/>
  <c r="X1507" i="4"/>
  <c r="AJ1507" i="4"/>
  <c r="G1507" i="4"/>
  <c r="G1506" i="4"/>
  <c r="X1500" i="4"/>
  <c r="G1500" i="4"/>
  <c r="X1489" i="4"/>
  <c r="G1472" i="4"/>
  <c r="G1471" i="4"/>
  <c r="G1457" i="4"/>
  <c r="O1456" i="4"/>
  <c r="O1442" i="4"/>
  <c r="X1433" i="4"/>
  <c r="G1408" i="4"/>
  <c r="G1407" i="4"/>
  <c r="O1392" i="4"/>
  <c r="O1378" i="4"/>
  <c r="X1369" i="4"/>
  <c r="G1344" i="4"/>
  <c r="G1343" i="4"/>
  <c r="O1328" i="4"/>
  <c r="O1314" i="4"/>
  <c r="X1305" i="4"/>
  <c r="G1280" i="4"/>
  <c r="G1279" i="4"/>
  <c r="G1265" i="4"/>
  <c r="O1264" i="4"/>
  <c r="H1258" i="4"/>
  <c r="O1250" i="4"/>
  <c r="X1241" i="4"/>
  <c r="G1216" i="4"/>
  <c r="G1215" i="4"/>
  <c r="G1201" i="4"/>
  <c r="O1200" i="4"/>
  <c r="O1186" i="4"/>
  <c r="X1177" i="4"/>
  <c r="G1152" i="4"/>
  <c r="G1151" i="4"/>
  <c r="G1137" i="4"/>
  <c r="O1136" i="4"/>
  <c r="T2113" i="4"/>
  <c r="X2009" i="4"/>
  <c r="X1861" i="4"/>
  <c r="X1833" i="4"/>
  <c r="X1825" i="4"/>
  <c r="X1769" i="4"/>
  <c r="O1693" i="4"/>
  <c r="G1681" i="4"/>
  <c r="H1678" i="4"/>
  <c r="O1629" i="4"/>
  <c r="G1616" i="4"/>
  <c r="G1592" i="4"/>
  <c r="H1550" i="4"/>
  <c r="O1534" i="4"/>
  <c r="G1528" i="4"/>
  <c r="X1491" i="4"/>
  <c r="AJ1491" i="4"/>
  <c r="G1440" i="4"/>
  <c r="G1375" i="4"/>
  <c r="H1361" i="4"/>
  <c r="O1346" i="4"/>
  <c r="O1282" i="4"/>
  <c r="X1273" i="4"/>
  <c r="G1247" i="4"/>
  <c r="H1233" i="4"/>
  <c r="G1183" i="4"/>
  <c r="O1154" i="4"/>
  <c r="L2113" i="4"/>
  <c r="G1689" i="4"/>
  <c r="G1685" i="4"/>
  <c r="G1653" i="4"/>
  <c r="G1625" i="4"/>
  <c r="G1621" i="4"/>
  <c r="G1545" i="4"/>
  <c r="G1541" i="4"/>
  <c r="G1529" i="4"/>
  <c r="G1525" i="4"/>
  <c r="G1509" i="4"/>
  <c r="G1485" i="4"/>
  <c r="G1481" i="4"/>
  <c r="G1477" i="4"/>
  <c r="G1469" i="4"/>
  <c r="G1465" i="4"/>
  <c r="G1449" i="4"/>
  <c r="G1445" i="4"/>
  <c r="G1421" i="4"/>
  <c r="G1417" i="4"/>
  <c r="G1413" i="4"/>
  <c r="G1405" i="4"/>
  <c r="G1401" i="4"/>
  <c r="G1397" i="4"/>
  <c r="G1389" i="4"/>
  <c r="G1385" i="4"/>
  <c r="G1381" i="4"/>
  <c r="G1373" i="4"/>
  <c r="G1357" i="4"/>
  <c r="O2111" i="4"/>
  <c r="G2108" i="4"/>
  <c r="O2107" i="4"/>
  <c r="G2104" i="4"/>
  <c r="O2103" i="4"/>
  <c r="G2100" i="4"/>
  <c r="O2099" i="4"/>
  <c r="G2096" i="4"/>
  <c r="O2095" i="4"/>
  <c r="G2092" i="4"/>
  <c r="O2091" i="4"/>
  <c r="G2088" i="4"/>
  <c r="O2087" i="4"/>
  <c r="G2084" i="4"/>
  <c r="O2083" i="4"/>
  <c r="G2080" i="4"/>
  <c r="O2079" i="4"/>
  <c r="G2076" i="4"/>
  <c r="O2075" i="4"/>
  <c r="G2072" i="4"/>
  <c r="O2071" i="4"/>
  <c r="G2068" i="4"/>
  <c r="O2067" i="4"/>
  <c r="G2064" i="4"/>
  <c r="O2063" i="4"/>
  <c r="G2060" i="4"/>
  <c r="O2059" i="4"/>
  <c r="G2056" i="4"/>
  <c r="O2055" i="4"/>
  <c r="G2052" i="4"/>
  <c r="O2051" i="4"/>
  <c r="G2048" i="4"/>
  <c r="O2047" i="4"/>
  <c r="G2044" i="4"/>
  <c r="O2043" i="4"/>
  <c r="G2040" i="4"/>
  <c r="O2039" i="4"/>
  <c r="G2036" i="4"/>
  <c r="O2035" i="4"/>
  <c r="G2032" i="4"/>
  <c r="O2031" i="4"/>
  <c r="G2028" i="4"/>
  <c r="O2027" i="4"/>
  <c r="G2024" i="4"/>
  <c r="O2023" i="4"/>
  <c r="G2020" i="4"/>
  <c r="O2019" i="4"/>
  <c r="G2016" i="4"/>
  <c r="O2015" i="4"/>
  <c r="G2012" i="4"/>
  <c r="O2011" i="4"/>
  <c r="G2008" i="4"/>
  <c r="O2007" i="4"/>
  <c r="G2004" i="4"/>
  <c r="O2003" i="4"/>
  <c r="G2000" i="4"/>
  <c r="O1999" i="4"/>
  <c r="G1996" i="4"/>
  <c r="O1995" i="4"/>
  <c r="G1992" i="4"/>
  <c r="O1991" i="4"/>
  <c r="G1988" i="4"/>
  <c r="O1987" i="4"/>
  <c r="G1984" i="4"/>
  <c r="O1983" i="4"/>
  <c r="G1980" i="4"/>
  <c r="O1979" i="4"/>
  <c r="G1976" i="4"/>
  <c r="O1975" i="4"/>
  <c r="G1972" i="4"/>
  <c r="O1971" i="4"/>
  <c r="G1968" i="4"/>
  <c r="O1967" i="4"/>
  <c r="G1964" i="4"/>
  <c r="O1963" i="4"/>
  <c r="G1960" i="4"/>
  <c r="O1959" i="4"/>
  <c r="G1956" i="4"/>
  <c r="O1955" i="4"/>
  <c r="G1952" i="4"/>
  <c r="O1951" i="4"/>
  <c r="G1948" i="4"/>
  <c r="O1947" i="4"/>
  <c r="G1944" i="4"/>
  <c r="O1943" i="4"/>
  <c r="G1940" i="4"/>
  <c r="O1939" i="4"/>
  <c r="G1936" i="4"/>
  <c r="O1935" i="4"/>
  <c r="G1932" i="4"/>
  <c r="O1931" i="4"/>
  <c r="G1928" i="4"/>
  <c r="O1927" i="4"/>
  <c r="G1924" i="4"/>
  <c r="O1923" i="4"/>
  <c r="G1920" i="4"/>
  <c r="O1919" i="4"/>
  <c r="G1916" i="4"/>
  <c r="O1915" i="4"/>
  <c r="G1912" i="4"/>
  <c r="O1911" i="4"/>
  <c r="G1908" i="4"/>
  <c r="O1907" i="4"/>
  <c r="G1904" i="4"/>
  <c r="O1903" i="4"/>
  <c r="G1900" i="4"/>
  <c r="O1899" i="4"/>
  <c r="G1896" i="4"/>
  <c r="O1895" i="4"/>
  <c r="G1892" i="4"/>
  <c r="O1891" i="4"/>
  <c r="G1888" i="4"/>
  <c r="O1887" i="4"/>
  <c r="G1884" i="4"/>
  <c r="O1883" i="4"/>
  <c r="G1880" i="4"/>
  <c r="O1879" i="4"/>
  <c r="G1876" i="4"/>
  <c r="O1875" i="4"/>
  <c r="G1872" i="4"/>
  <c r="O1871" i="4"/>
  <c r="G1868" i="4"/>
  <c r="O1867" i="4"/>
  <c r="G1864" i="4"/>
  <c r="O1863" i="4"/>
  <c r="G1860" i="4"/>
  <c r="O1859" i="4"/>
  <c r="G1856" i="4"/>
  <c r="O1855" i="4"/>
  <c r="G1852" i="4"/>
  <c r="O1851" i="4"/>
  <c r="G1848" i="4"/>
  <c r="O1847" i="4"/>
  <c r="G1844" i="4"/>
  <c r="O1843" i="4"/>
  <c r="G1840" i="4"/>
  <c r="O1839" i="4"/>
  <c r="G1836" i="4"/>
  <c r="O1835" i="4"/>
  <c r="G1832" i="4"/>
  <c r="O1831" i="4"/>
  <c r="G1828" i="4"/>
  <c r="O1827" i="4"/>
  <c r="G1824" i="4"/>
  <c r="O1823" i="4"/>
  <c r="G1820" i="4"/>
  <c r="O1819" i="4"/>
  <c r="G1816" i="4"/>
  <c r="O1815" i="4"/>
  <c r="G1812" i="4"/>
  <c r="O1811" i="4"/>
  <c r="G1808" i="4"/>
  <c r="O1807" i="4"/>
  <c r="G1804" i="4"/>
  <c r="O1803" i="4"/>
  <c r="G1800" i="4"/>
  <c r="O1799" i="4"/>
  <c r="G1796" i="4"/>
  <c r="O1795" i="4"/>
  <c r="G1792" i="4"/>
  <c r="O1791" i="4"/>
  <c r="G1788" i="4"/>
  <c r="O1787" i="4"/>
  <c r="G1784" i="4"/>
  <c r="O1783" i="4"/>
  <c r="G1780" i="4"/>
  <c r="O1779" i="4"/>
  <c r="G1776" i="4"/>
  <c r="O1775" i="4"/>
  <c r="G1772" i="4"/>
  <c r="O1771" i="4"/>
  <c r="G1768" i="4"/>
  <c r="O1767" i="4"/>
  <c r="G1764" i="4"/>
  <c r="O1763" i="4"/>
  <c r="G1760" i="4"/>
  <c r="O1759" i="4"/>
  <c r="G1756" i="4"/>
  <c r="O1755" i="4"/>
  <c r="G1752" i="4"/>
  <c r="O1751" i="4"/>
  <c r="G1748" i="4"/>
  <c r="O1747" i="4"/>
  <c r="G1744" i="4"/>
  <c r="O1743" i="4"/>
  <c r="G1740" i="4"/>
  <c r="O1739" i="4"/>
  <c r="G1736" i="4"/>
  <c r="O1735" i="4"/>
  <c r="G1732" i="4"/>
  <c r="O1731" i="4"/>
  <c r="G1728" i="4"/>
  <c r="O1727" i="4"/>
  <c r="G1724" i="4"/>
  <c r="O1723" i="4"/>
  <c r="G1720" i="4"/>
  <c r="O1719" i="4"/>
  <c r="G1716" i="4"/>
  <c r="O1715" i="4"/>
  <c r="G1712" i="4"/>
  <c r="O1709" i="4"/>
  <c r="O1708" i="4"/>
  <c r="G1703" i="4"/>
  <c r="X1701" i="4"/>
  <c r="G1696" i="4"/>
  <c r="X1689" i="4"/>
  <c r="X1686" i="4"/>
  <c r="G1682" i="4"/>
  <c r="O1678" i="4"/>
  <c r="O1672" i="4"/>
  <c r="G1672" i="4"/>
  <c r="AJ1663" i="4"/>
  <c r="X1663" i="4"/>
  <c r="G1661" i="4"/>
  <c r="X1656" i="4"/>
  <c r="O1645" i="4"/>
  <c r="O1644" i="4"/>
  <c r="G1639" i="4"/>
  <c r="X1637" i="4"/>
  <c r="G1632" i="4"/>
  <c r="X1625" i="4"/>
  <c r="X1622" i="4"/>
  <c r="G1618" i="4"/>
  <c r="O1614" i="4"/>
  <c r="O1608" i="4"/>
  <c r="G1608" i="4"/>
  <c r="AJ1599" i="4"/>
  <c r="X1599" i="4"/>
  <c r="G1597" i="4"/>
  <c r="X1592" i="4"/>
  <c r="O1581" i="4"/>
  <c r="O1580" i="4"/>
  <c r="G1575" i="4"/>
  <c r="X1573" i="4"/>
  <c r="G1568" i="4"/>
  <c r="X1561" i="4"/>
  <c r="X1558" i="4"/>
  <c r="G1554" i="4"/>
  <c r="O1550" i="4"/>
  <c r="O1544" i="4"/>
  <c r="G1544" i="4"/>
  <c r="AJ1535" i="4"/>
  <c r="X1535" i="4"/>
  <c r="G1533" i="4"/>
  <c r="X1528" i="4"/>
  <c r="O1517" i="4"/>
  <c r="X1513" i="4"/>
  <c r="G1513" i="4"/>
  <c r="X1499" i="4"/>
  <c r="AJ1499" i="4"/>
  <c r="G1499" i="4"/>
  <c r="G1498" i="4"/>
  <c r="X1492" i="4"/>
  <c r="G1492" i="4"/>
  <c r="G1487" i="4"/>
  <c r="G1473" i="4"/>
  <c r="O1472" i="4"/>
  <c r="O1458" i="4"/>
  <c r="X1449" i="4"/>
  <c r="G1424" i="4"/>
  <c r="G1423" i="4"/>
  <c r="G1409" i="4"/>
  <c r="O1408" i="4"/>
  <c r="O1394" i="4"/>
  <c r="X1385" i="4"/>
  <c r="G1360" i="4"/>
  <c r="G1359" i="4"/>
  <c r="G1345" i="4"/>
  <c r="O1344" i="4"/>
  <c r="O1330" i="4"/>
  <c r="X1321" i="4"/>
  <c r="G1296" i="4"/>
  <c r="G1295" i="4"/>
  <c r="G1281" i="4"/>
  <c r="O1280" i="4"/>
  <c r="O1266" i="4"/>
  <c r="X1257" i="4"/>
  <c r="G1232" i="4"/>
  <c r="G1231" i="4"/>
  <c r="G1217" i="4"/>
  <c r="O1216" i="4"/>
  <c r="O1202" i="4"/>
  <c r="X1193" i="4"/>
  <c r="G1168" i="4"/>
  <c r="G1167" i="4"/>
  <c r="G1153" i="4"/>
  <c r="O1152" i="4"/>
  <c r="O1138" i="4"/>
  <c r="X1129" i="4"/>
  <c r="O1122" i="4"/>
  <c r="O1120" i="4"/>
  <c r="G1104" i="4"/>
  <c r="G1103" i="4"/>
  <c r="G1087" i="4"/>
  <c r="O1058" i="4"/>
  <c r="G1040" i="4"/>
  <c r="X1027" i="4"/>
  <c r="O817" i="4"/>
  <c r="O785" i="4"/>
  <c r="G752" i="4"/>
  <c r="G733" i="4"/>
  <c r="G404" i="4"/>
  <c r="L15" i="3"/>
  <c r="H15" i="3"/>
  <c r="D15" i="3"/>
  <c r="J14" i="3"/>
  <c r="F14" i="3"/>
  <c r="L13" i="3"/>
  <c r="H13" i="3"/>
  <c r="D13" i="3"/>
  <c r="J12" i="3"/>
  <c r="F12" i="3"/>
  <c r="L11" i="3"/>
  <c r="H11" i="3"/>
  <c r="D11" i="3"/>
  <c r="J10" i="3"/>
  <c r="F10" i="3"/>
  <c r="L9" i="3"/>
  <c r="H9" i="3"/>
  <c r="D9" i="3"/>
  <c r="J8" i="3"/>
  <c r="F8" i="3"/>
  <c r="L7" i="3"/>
  <c r="H7" i="3"/>
  <c r="D7" i="3"/>
  <c r="G1706" i="4"/>
  <c r="AJ1701" i="4"/>
  <c r="X1700" i="4"/>
  <c r="G1699" i="4"/>
  <c r="O1695" i="4"/>
  <c r="G1690" i="4"/>
  <c r="AJ1685" i="4"/>
  <c r="X1684" i="4"/>
  <c r="G1683" i="4"/>
  <c r="O1679" i="4"/>
  <c r="G1674" i="4"/>
  <c r="AJ1669" i="4"/>
  <c r="X1668" i="4"/>
  <c r="G1667" i="4"/>
  <c r="O1663" i="4"/>
  <c r="G1658" i="4"/>
  <c r="AJ1653" i="4"/>
  <c r="X1652" i="4"/>
  <c r="G1651" i="4"/>
  <c r="O1647" i="4"/>
  <c r="G1642" i="4"/>
  <c r="AJ1637" i="4"/>
  <c r="X1636" i="4"/>
  <c r="G1635" i="4"/>
  <c r="O1631" i="4"/>
  <c r="G1626" i="4"/>
  <c r="AJ1621" i="4"/>
  <c r="X1620" i="4"/>
  <c r="G1619" i="4"/>
  <c r="O1615" i="4"/>
  <c r="G1610" i="4"/>
  <c r="AJ1605" i="4"/>
  <c r="X1604" i="4"/>
  <c r="G1603" i="4"/>
  <c r="O1599" i="4"/>
  <c r="G1594" i="4"/>
  <c r="AJ1589" i="4"/>
  <c r="X1588" i="4"/>
  <c r="G1587" i="4"/>
  <c r="O1583" i="4"/>
  <c r="G1578" i="4"/>
  <c r="AJ1573" i="4"/>
  <c r="X1572" i="4"/>
  <c r="G1571" i="4"/>
  <c r="O1567" i="4"/>
  <c r="G1562" i="4"/>
  <c r="AJ1557" i="4"/>
  <c r="X1556" i="4"/>
  <c r="G1555" i="4"/>
  <c r="O1551" i="4"/>
  <c r="G1546" i="4"/>
  <c r="AJ1541" i="4"/>
  <c r="X1540" i="4"/>
  <c r="G1539" i="4"/>
  <c r="O1535" i="4"/>
  <c r="G1530" i="4"/>
  <c r="AJ1525" i="4"/>
  <c r="X1524" i="4"/>
  <c r="G1523" i="4"/>
  <c r="O1519" i="4"/>
  <c r="AJ1516" i="4"/>
  <c r="O1514" i="4"/>
  <c r="AJ1513" i="4"/>
  <c r="AJ1508" i="4"/>
  <c r="O1506" i="4"/>
  <c r="AJ1505" i="4"/>
  <c r="AJ1500" i="4"/>
  <c r="O1498" i="4"/>
  <c r="AJ1497" i="4"/>
  <c r="AJ1492" i="4"/>
  <c r="O1490" i="4"/>
  <c r="AJ1489" i="4"/>
  <c r="O1486" i="4"/>
  <c r="O1484" i="4"/>
  <c r="G1483" i="4"/>
  <c r="AJ1481" i="4"/>
  <c r="G1478" i="4"/>
  <c r="X1477" i="4"/>
  <c r="O1475" i="4"/>
  <c r="O1470" i="4"/>
  <c r="O1468" i="4"/>
  <c r="G1467" i="4"/>
  <c r="AJ1465" i="4"/>
  <c r="G1462" i="4"/>
  <c r="X1461" i="4"/>
  <c r="O1459" i="4"/>
  <c r="O1454" i="4"/>
  <c r="O1452" i="4"/>
  <c r="G1451" i="4"/>
  <c r="AJ1449" i="4"/>
  <c r="G1446" i="4"/>
  <c r="X1445" i="4"/>
  <c r="O1443" i="4"/>
  <c r="O1438" i="4"/>
  <c r="O1436" i="4"/>
  <c r="G1435" i="4"/>
  <c r="AJ1433" i="4"/>
  <c r="G1430" i="4"/>
  <c r="X1429" i="4"/>
  <c r="O1427" i="4"/>
  <c r="O1422" i="4"/>
  <c r="O1420" i="4"/>
  <c r="G1419" i="4"/>
  <c r="AJ1417" i="4"/>
  <c r="G1414" i="4"/>
  <c r="X1413" i="4"/>
  <c r="O1411" i="4"/>
  <c r="O1406" i="4"/>
  <c r="O1404" i="4"/>
  <c r="G1403" i="4"/>
  <c r="AJ1401" i="4"/>
  <c r="G1398" i="4"/>
  <c r="X1397" i="4"/>
  <c r="O1395" i="4"/>
  <c r="O1390" i="4"/>
  <c r="O1388" i="4"/>
  <c r="G1387" i="4"/>
  <c r="AJ1385" i="4"/>
  <c r="G1382" i="4"/>
  <c r="X1381" i="4"/>
  <c r="O1379" i="4"/>
  <c r="O1374" i="4"/>
  <c r="O1372" i="4"/>
  <c r="G1371" i="4"/>
  <c r="AJ1369" i="4"/>
  <c r="G1366" i="4"/>
  <c r="X1365" i="4"/>
  <c r="O1363" i="4"/>
  <c r="O1358" i="4"/>
  <c r="O1356" i="4"/>
  <c r="G1355" i="4"/>
  <c r="AJ1353" i="4"/>
  <c r="G1350" i="4"/>
  <c r="X1349" i="4"/>
  <c r="O1347" i="4"/>
  <c r="O1342" i="4"/>
  <c r="O1340" i="4"/>
  <c r="G1339" i="4"/>
  <c r="AJ1337" i="4"/>
  <c r="G1334" i="4"/>
  <c r="X1333" i="4"/>
  <c r="O1331" i="4"/>
  <c r="O1326" i="4"/>
  <c r="O1324" i="4"/>
  <c r="G1323" i="4"/>
  <c r="AJ1321" i="4"/>
  <c r="G1318" i="4"/>
  <c r="X1317" i="4"/>
  <c r="O1315" i="4"/>
  <c r="O1310" i="4"/>
  <c r="O1308" i="4"/>
  <c r="G1307" i="4"/>
  <c r="AJ1305" i="4"/>
  <c r="G1302" i="4"/>
  <c r="X1301" i="4"/>
  <c r="O1299" i="4"/>
  <c r="O1294" i="4"/>
  <c r="O1292" i="4"/>
  <c r="G1291" i="4"/>
  <c r="AJ1289" i="4"/>
  <c r="G1286" i="4"/>
  <c r="X1285" i="4"/>
  <c r="O1283" i="4"/>
  <c r="O1278" i="4"/>
  <c r="O1276" i="4"/>
  <c r="G1275" i="4"/>
  <c r="AJ1273" i="4"/>
  <c r="G1270" i="4"/>
  <c r="X1269" i="4"/>
  <c r="O1267" i="4"/>
  <c r="O1262" i="4"/>
  <c r="O1260" i="4"/>
  <c r="G1259" i="4"/>
  <c r="AJ1257" i="4"/>
  <c r="G1254" i="4"/>
  <c r="X1253" i="4"/>
  <c r="O1251" i="4"/>
  <c r="O1246" i="4"/>
  <c r="O1244" i="4"/>
  <c r="G1243" i="4"/>
  <c r="AJ1241" i="4"/>
  <c r="G1238" i="4"/>
  <c r="X1237" i="4"/>
  <c r="O1235" i="4"/>
  <c r="O1230" i="4"/>
  <c r="O1228" i="4"/>
  <c r="G1227" i="4"/>
  <c r="AJ1225" i="4"/>
  <c r="G1222" i="4"/>
  <c r="X1221" i="4"/>
  <c r="O1219" i="4"/>
  <c r="O1214" i="4"/>
  <c r="O1212" i="4"/>
  <c r="G1211" i="4"/>
  <c r="AJ1209" i="4"/>
  <c r="G1206" i="4"/>
  <c r="X1205" i="4"/>
  <c r="O1203" i="4"/>
  <c r="O1198" i="4"/>
  <c r="O1196" i="4"/>
  <c r="G1195" i="4"/>
  <c r="AJ1193" i="4"/>
  <c r="G1190" i="4"/>
  <c r="X1189" i="4"/>
  <c r="O1187" i="4"/>
  <c r="O1182" i="4"/>
  <c r="O1180" i="4"/>
  <c r="G1179" i="4"/>
  <c r="AJ1177" i="4"/>
  <c r="G1174" i="4"/>
  <c r="X1173" i="4"/>
  <c r="O1171" i="4"/>
  <c r="O1166" i="4"/>
  <c r="O1164" i="4"/>
  <c r="G1163" i="4"/>
  <c r="AJ1161" i="4"/>
  <c r="G1158" i="4"/>
  <c r="X1157" i="4"/>
  <c r="O1155" i="4"/>
  <c r="O1150" i="4"/>
  <c r="O1148" i="4"/>
  <c r="G1147" i="4"/>
  <c r="AJ1145" i="4"/>
  <c r="G1142" i="4"/>
  <c r="X1141" i="4"/>
  <c r="O1139" i="4"/>
  <c r="O1134" i="4"/>
  <c r="O1132" i="4"/>
  <c r="G1131" i="4"/>
  <c r="AJ1129" i="4"/>
  <c r="G1126" i="4"/>
  <c r="X1125" i="4"/>
  <c r="O1123" i="4"/>
  <c r="O1118" i="4"/>
  <c r="O1116" i="4"/>
  <c r="G1115" i="4"/>
  <c r="G1110" i="4"/>
  <c r="X1109" i="4"/>
  <c r="O1102" i="4"/>
  <c r="G1099" i="4"/>
  <c r="G1094" i="4"/>
  <c r="X1093" i="4"/>
  <c r="O1086" i="4"/>
  <c r="G1083" i="4"/>
  <c r="G1078" i="4"/>
  <c r="X1077" i="4"/>
  <c r="O1070" i="4"/>
  <c r="G1067" i="4"/>
  <c r="G1062" i="4"/>
  <c r="X1061" i="4"/>
  <c r="X1059" i="4"/>
  <c r="O1054" i="4"/>
  <c r="G1051" i="4"/>
  <c r="G1046" i="4"/>
  <c r="X1045" i="4"/>
  <c r="X1043" i="4"/>
  <c r="O1038" i="4"/>
  <c r="G1035" i="4"/>
  <c r="O877" i="4"/>
  <c r="O861" i="4"/>
  <c r="O845" i="4"/>
  <c r="O829" i="4"/>
  <c r="O813" i="4"/>
  <c r="O797" i="4"/>
  <c r="O781" i="4"/>
  <c r="X756" i="4"/>
  <c r="O742" i="4"/>
  <c r="G714" i="4"/>
  <c r="G682" i="4"/>
  <c r="G650" i="4"/>
  <c r="G642" i="4"/>
  <c r="G634" i="4"/>
  <c r="G626" i="4"/>
  <c r="G618" i="4"/>
  <c r="G610" i="4"/>
  <c r="G602" i="4"/>
  <c r="G594" i="4"/>
  <c r="G586" i="4"/>
  <c r="G578" i="4"/>
  <c r="G570" i="4"/>
  <c r="O559" i="4"/>
  <c r="G538" i="4"/>
  <c r="O495" i="4"/>
  <c r="G474" i="4"/>
  <c r="O305" i="4"/>
  <c r="G1120" i="4"/>
  <c r="X1113" i="4"/>
  <c r="O1106" i="4"/>
  <c r="G1072" i="4"/>
  <c r="G1071" i="4"/>
  <c r="X1065" i="4"/>
  <c r="G1056" i="4"/>
  <c r="O1042" i="4"/>
  <c r="G1039" i="4"/>
  <c r="H930" i="4"/>
  <c r="O881" i="4"/>
  <c r="H850" i="4"/>
  <c r="O849" i="4"/>
  <c r="O801" i="4"/>
  <c r="G742" i="4"/>
  <c r="AJ733" i="4"/>
  <c r="X733" i="4"/>
  <c r="G760" i="4"/>
  <c r="G750" i="4"/>
  <c r="G748" i="4"/>
  <c r="G746" i="4"/>
  <c r="G744" i="4"/>
  <c r="G736" i="4"/>
  <c r="G734" i="4"/>
  <c r="G732" i="4"/>
  <c r="G730" i="4"/>
  <c r="G720" i="4"/>
  <c r="G716" i="4"/>
  <c r="G708" i="4"/>
  <c r="G704" i="4"/>
  <c r="G700" i="4"/>
  <c r="G692" i="4"/>
  <c r="G688" i="4"/>
  <c r="G684" i="4"/>
  <c r="G676" i="4"/>
  <c r="G672" i="4"/>
  <c r="G668" i="4"/>
  <c r="G660" i="4"/>
  <c r="G656" i="4"/>
  <c r="G652" i="4"/>
  <c r="G648" i="4"/>
  <c r="G644" i="4"/>
  <c r="G640" i="4"/>
  <c r="G636" i="4"/>
  <c r="G632" i="4"/>
  <c r="G628" i="4"/>
  <c r="G624" i="4"/>
  <c r="G620" i="4"/>
  <c r="G616" i="4"/>
  <c r="G612" i="4"/>
  <c r="G608" i="4"/>
  <c r="G604" i="4"/>
  <c r="G600" i="4"/>
  <c r="G596" i="4"/>
  <c r="G592" i="4"/>
  <c r="G588" i="4"/>
  <c r="G584" i="4"/>
  <c r="G580" i="4"/>
  <c r="G576" i="4"/>
  <c r="G572" i="4"/>
  <c r="G568" i="4"/>
  <c r="G564" i="4"/>
  <c r="G560" i="4"/>
  <c r="G556" i="4"/>
  <c r="G552" i="4"/>
  <c r="G548" i="4"/>
  <c r="G544" i="4"/>
  <c r="G540" i="4"/>
  <c r="G536" i="4"/>
  <c r="G532" i="4"/>
  <c r="G528" i="4"/>
  <c r="G524" i="4"/>
  <c r="G520" i="4"/>
  <c r="G516" i="4"/>
  <c r="G512" i="4"/>
  <c r="G508" i="4"/>
  <c r="G504" i="4"/>
  <c r="G500" i="4"/>
  <c r="G496" i="4"/>
  <c r="G492" i="4"/>
  <c r="G488" i="4"/>
  <c r="G484" i="4"/>
  <c r="G480" i="4"/>
  <c r="G476" i="4"/>
  <c r="G472" i="4"/>
  <c r="G468" i="4"/>
  <c r="G464" i="4"/>
  <c r="G460" i="4"/>
  <c r="G456" i="4"/>
  <c r="G452" i="4"/>
  <c r="G448" i="4"/>
  <c r="G444" i="4"/>
  <c r="G440" i="4"/>
  <c r="G436" i="4"/>
  <c r="G428" i="4"/>
  <c r="G424" i="4"/>
  <c r="G420" i="4"/>
  <c r="G416" i="4"/>
  <c r="G412" i="4"/>
  <c r="G408" i="4"/>
  <c r="G400" i="4"/>
  <c r="G396" i="4"/>
  <c r="G392" i="4"/>
  <c r="G388" i="4"/>
  <c r="G384" i="4"/>
  <c r="G380" i="4"/>
  <c r="G376" i="4"/>
  <c r="G372" i="4"/>
  <c r="G368" i="4"/>
  <c r="G364" i="4"/>
  <c r="G360" i="4"/>
  <c r="G356" i="4"/>
  <c r="G352" i="4"/>
  <c r="G348" i="4"/>
  <c r="G344" i="4"/>
  <c r="G340" i="4"/>
  <c r="G336" i="4"/>
  <c r="G332" i="4"/>
  <c r="G328" i="4"/>
  <c r="G322" i="4"/>
  <c r="G318" i="4"/>
  <c r="G316" i="4"/>
  <c r="G306" i="4"/>
  <c r="G302" i="4"/>
  <c r="G300" i="4"/>
  <c r="G290" i="4"/>
  <c r="G288" i="4"/>
  <c r="G286" i="4"/>
  <c r="G284" i="4"/>
  <c r="G278" i="4"/>
  <c r="G274" i="4"/>
  <c r="G268" i="4"/>
  <c r="G262" i="4"/>
  <c r="G258" i="4"/>
  <c r="G252" i="4"/>
  <c r="G246" i="4"/>
  <c r="G244" i="4"/>
  <c r="G242" i="4"/>
  <c r="G236" i="4"/>
  <c r="G226" i="4"/>
  <c r="G224" i="4"/>
  <c r="G220" i="4"/>
  <c r="G212" i="4"/>
  <c r="G210" i="4"/>
  <c r="G204" i="4"/>
  <c r="G198" i="4"/>
  <c r="G194" i="4"/>
  <c r="G192" i="4"/>
  <c r="G190" i="4"/>
  <c r="G188" i="4"/>
  <c r="G182" i="4"/>
  <c r="G180" i="4"/>
  <c r="G178" i="4"/>
  <c r="G172" i="4"/>
  <c r="G166" i="4"/>
  <c r="G164" i="4"/>
  <c r="G162" i="4"/>
  <c r="G158" i="4"/>
  <c r="G156" i="4"/>
  <c r="G150" i="4"/>
  <c r="G148" i="4"/>
  <c r="G146" i="4"/>
  <c r="G142" i="4"/>
  <c r="G140" i="4"/>
  <c r="G132" i="4"/>
  <c r="G130" i="4"/>
  <c r="G126" i="4"/>
  <c r="G124" i="4"/>
  <c r="G116" i="4"/>
  <c r="G114" i="4"/>
  <c r="G108" i="4"/>
  <c r="G106" i="4"/>
  <c r="G100" i="4"/>
  <c r="G98" i="4"/>
  <c r="G92" i="4"/>
  <c r="G90" i="4"/>
  <c r="G84" i="4"/>
  <c r="G82" i="4"/>
  <c r="G76" i="4"/>
  <c r="G74" i="4"/>
  <c r="G68" i="4"/>
  <c r="G66" i="4"/>
  <c r="G60" i="4"/>
  <c r="G58" i="4"/>
  <c r="G54" i="4"/>
  <c r="G50" i="4"/>
  <c r="G46" i="4"/>
  <c r="G42" i="4"/>
  <c r="G38" i="4"/>
  <c r="G34" i="4"/>
  <c r="G30" i="4"/>
  <c r="G26" i="4"/>
  <c r="G22" i="4"/>
  <c r="K15" i="3"/>
  <c r="G15" i="3"/>
  <c r="M14" i="3"/>
  <c r="I14" i="3"/>
  <c r="E14" i="3"/>
  <c r="K13" i="3"/>
  <c r="G13" i="3"/>
  <c r="M12" i="3"/>
  <c r="I12" i="3"/>
  <c r="E12" i="3"/>
  <c r="K11" i="3"/>
  <c r="G11" i="3"/>
  <c r="M10" i="3"/>
  <c r="I10" i="3"/>
  <c r="E10" i="3"/>
  <c r="K9" i="3"/>
  <c r="G9" i="3"/>
  <c r="M8" i="3"/>
  <c r="I8" i="3"/>
  <c r="E8" i="3"/>
  <c r="K7" i="3"/>
  <c r="G7" i="3"/>
  <c r="S2113" i="4"/>
  <c r="O1707" i="4"/>
  <c r="O1705" i="4"/>
  <c r="AJ1697" i="4"/>
  <c r="X1696" i="4"/>
  <c r="G1695" i="4"/>
  <c r="O1691" i="4"/>
  <c r="O1689" i="4"/>
  <c r="AJ1681" i="4"/>
  <c r="X1680" i="4"/>
  <c r="G1679" i="4"/>
  <c r="O1675" i="4"/>
  <c r="O1673" i="4"/>
  <c r="AJ1665" i="4"/>
  <c r="X1664" i="4"/>
  <c r="G1663" i="4"/>
  <c r="O1659" i="4"/>
  <c r="O1657" i="4"/>
  <c r="AJ1649" i="4"/>
  <c r="X1648" i="4"/>
  <c r="G1647" i="4"/>
  <c r="O1643" i="4"/>
  <c r="O1641" i="4"/>
  <c r="AJ1633" i="4"/>
  <c r="X1632" i="4"/>
  <c r="G1631" i="4"/>
  <c r="O1627" i="4"/>
  <c r="O1625" i="4"/>
  <c r="AJ1617" i="4"/>
  <c r="X1616" i="4"/>
  <c r="G1615" i="4"/>
  <c r="O1611" i="4"/>
  <c r="O1609" i="4"/>
  <c r="AJ1601" i="4"/>
  <c r="X1600" i="4"/>
  <c r="G1599" i="4"/>
  <c r="O1595" i="4"/>
  <c r="O1593" i="4"/>
  <c r="AJ1585" i="4"/>
  <c r="X1584" i="4"/>
  <c r="G1583" i="4"/>
  <c r="O1579" i="4"/>
  <c r="O1577" i="4"/>
  <c r="AJ1569" i="4"/>
  <c r="X1568" i="4"/>
  <c r="G1567" i="4"/>
  <c r="O1563" i="4"/>
  <c r="O1561" i="4"/>
  <c r="AJ1553" i="4"/>
  <c r="X1552" i="4"/>
  <c r="G1551" i="4"/>
  <c r="O1547" i="4"/>
  <c r="O1545" i="4"/>
  <c r="AJ1537" i="4"/>
  <c r="X1536" i="4"/>
  <c r="G1535" i="4"/>
  <c r="O1531" i="4"/>
  <c r="O1529" i="4"/>
  <c r="AJ1521" i="4"/>
  <c r="X1520" i="4"/>
  <c r="G1519" i="4"/>
  <c r="O1513" i="4"/>
  <c r="X1512" i="4"/>
  <c r="X1511" i="4"/>
  <c r="O1511" i="4"/>
  <c r="G1511" i="4"/>
  <c r="G1510" i="4"/>
  <c r="O1505" i="4"/>
  <c r="X1504" i="4"/>
  <c r="X1503" i="4"/>
  <c r="O1503" i="4"/>
  <c r="G1503" i="4"/>
  <c r="G1502" i="4"/>
  <c r="O1497" i="4"/>
  <c r="X1496" i="4"/>
  <c r="X1495" i="4"/>
  <c r="O1495" i="4"/>
  <c r="G1495" i="4"/>
  <c r="G1494" i="4"/>
  <c r="O1489" i="4"/>
  <c r="X1488" i="4"/>
  <c r="X1487" i="4"/>
  <c r="O1487" i="4"/>
  <c r="O1482" i="4"/>
  <c r="O1480" i="4"/>
  <c r="G1479" i="4"/>
  <c r="AJ1477" i="4"/>
  <c r="X1475" i="4"/>
  <c r="G1474" i="4"/>
  <c r="X1473" i="4"/>
  <c r="X1472" i="4"/>
  <c r="O1471" i="4"/>
  <c r="O1466" i="4"/>
  <c r="O1464" i="4"/>
  <c r="G1463" i="4"/>
  <c r="AJ1461" i="4"/>
  <c r="X1459" i="4"/>
  <c r="G1458" i="4"/>
  <c r="X1457" i="4"/>
  <c r="X1456" i="4"/>
  <c r="O1455" i="4"/>
  <c r="O1450" i="4"/>
  <c r="O1448" i="4"/>
  <c r="G1447" i="4"/>
  <c r="AJ1445" i="4"/>
  <c r="X1443" i="4"/>
  <c r="G1442" i="4"/>
  <c r="X1441" i="4"/>
  <c r="X1440" i="4"/>
  <c r="O1439" i="4"/>
  <c r="O1434" i="4"/>
  <c r="O1432" i="4"/>
  <c r="G1431" i="4"/>
  <c r="AJ1429" i="4"/>
  <c r="X1427" i="4"/>
  <c r="G1426" i="4"/>
  <c r="X1425" i="4"/>
  <c r="X1424" i="4"/>
  <c r="O1423" i="4"/>
  <c r="O1418" i="4"/>
  <c r="O1416" i="4"/>
  <c r="G1415" i="4"/>
  <c r="AJ1413" i="4"/>
  <c r="X1411" i="4"/>
  <c r="G1410" i="4"/>
  <c r="X1409" i="4"/>
  <c r="X1408" i="4"/>
  <c r="O1407" i="4"/>
  <c r="O1402" i="4"/>
  <c r="O1400" i="4"/>
  <c r="G1399" i="4"/>
  <c r="AJ1397" i="4"/>
  <c r="X1395" i="4"/>
  <c r="G1394" i="4"/>
  <c r="X1393" i="4"/>
  <c r="X1392" i="4"/>
  <c r="O1391" i="4"/>
  <c r="O1386" i="4"/>
  <c r="O1384" i="4"/>
  <c r="G1383" i="4"/>
  <c r="AJ1381" i="4"/>
  <c r="X1379" i="4"/>
  <c r="G1378" i="4"/>
  <c r="X1377" i="4"/>
  <c r="X1376" i="4"/>
  <c r="O1375" i="4"/>
  <c r="O1370" i="4"/>
  <c r="O1368" i="4"/>
  <c r="G1367" i="4"/>
  <c r="AJ1365" i="4"/>
  <c r="X1363" i="4"/>
  <c r="G1362" i="4"/>
  <c r="X1361" i="4"/>
  <c r="X1360" i="4"/>
  <c r="O1359" i="4"/>
  <c r="O1354" i="4"/>
  <c r="O1352" i="4"/>
  <c r="G1351" i="4"/>
  <c r="AJ1349" i="4"/>
  <c r="X1347" i="4"/>
  <c r="G1346" i="4"/>
  <c r="X1345" i="4"/>
  <c r="X1344" i="4"/>
  <c r="O1343" i="4"/>
  <c r="O1338" i="4"/>
  <c r="O1336" i="4"/>
  <c r="G1335" i="4"/>
  <c r="AJ1333" i="4"/>
  <c r="X1331" i="4"/>
  <c r="G1330" i="4"/>
  <c r="X1329" i="4"/>
  <c r="X1328" i="4"/>
  <c r="O1327" i="4"/>
  <c r="O1322" i="4"/>
  <c r="O1320" i="4"/>
  <c r="G1319" i="4"/>
  <c r="AJ1317" i="4"/>
  <c r="X1315" i="4"/>
  <c r="G1314" i="4"/>
  <c r="X1313" i="4"/>
  <c r="X1312" i="4"/>
  <c r="O1311" i="4"/>
  <c r="O1306" i="4"/>
  <c r="O1304" i="4"/>
  <c r="G1303" i="4"/>
  <c r="AJ1301" i="4"/>
  <c r="X1299" i="4"/>
  <c r="G1298" i="4"/>
  <c r="X1297" i="4"/>
  <c r="X1296" i="4"/>
  <c r="O1295" i="4"/>
  <c r="O1290" i="4"/>
  <c r="O1288" i="4"/>
  <c r="G1287" i="4"/>
  <c r="AJ1285" i="4"/>
  <c r="X1283" i="4"/>
  <c r="G1282" i="4"/>
  <c r="X1281" i="4"/>
  <c r="X1280" i="4"/>
  <c r="O1279" i="4"/>
  <c r="O1274" i="4"/>
  <c r="O1272" i="4"/>
  <c r="G1271" i="4"/>
  <c r="AJ1269" i="4"/>
  <c r="X1267" i="4"/>
  <c r="G1266" i="4"/>
  <c r="X1265" i="4"/>
  <c r="X1264" i="4"/>
  <c r="O1263" i="4"/>
  <c r="O1258" i="4"/>
  <c r="O1256" i="4"/>
  <c r="G1255" i="4"/>
  <c r="AJ1253" i="4"/>
  <c r="X1251" i="4"/>
  <c r="G1250" i="4"/>
  <c r="X1249" i="4"/>
  <c r="X1248" i="4"/>
  <c r="O1247" i="4"/>
  <c r="O1242" i="4"/>
  <c r="O1240" i="4"/>
  <c r="G1239" i="4"/>
  <c r="AJ1237" i="4"/>
  <c r="X1235" i="4"/>
  <c r="G1234" i="4"/>
  <c r="X1233" i="4"/>
  <c r="X1232" i="4"/>
  <c r="O1231" i="4"/>
  <c r="O1226" i="4"/>
  <c r="O1224" i="4"/>
  <c r="G1223" i="4"/>
  <c r="AJ1221" i="4"/>
  <c r="X1219" i="4"/>
  <c r="G1218" i="4"/>
  <c r="X1217" i="4"/>
  <c r="X1216" i="4"/>
  <c r="O1215" i="4"/>
  <c r="O1210" i="4"/>
  <c r="O1208" i="4"/>
  <c r="G1207" i="4"/>
  <c r="AJ1205" i="4"/>
  <c r="X1203" i="4"/>
  <c r="G1202" i="4"/>
  <c r="X1201" i="4"/>
  <c r="X1200" i="4"/>
  <c r="O1199" i="4"/>
  <c r="O1194" i="4"/>
  <c r="O1192" i="4"/>
  <c r="G1191" i="4"/>
  <c r="AJ1189" i="4"/>
  <c r="X1187" i="4"/>
  <c r="G1186" i="4"/>
  <c r="X1185" i="4"/>
  <c r="X1184" i="4"/>
  <c r="O1183" i="4"/>
  <c r="O1178" i="4"/>
  <c r="O1176" i="4"/>
  <c r="G1175" i="4"/>
  <c r="AJ1173" i="4"/>
  <c r="X1171" i="4"/>
  <c r="G1170" i="4"/>
  <c r="X1169" i="4"/>
  <c r="X1168" i="4"/>
  <c r="O1167" i="4"/>
  <c r="O1162" i="4"/>
  <c r="O1160" i="4"/>
  <c r="G1159" i="4"/>
  <c r="AJ1157" i="4"/>
  <c r="X1155" i="4"/>
  <c r="G1154" i="4"/>
  <c r="X1153" i="4"/>
  <c r="X1152" i="4"/>
  <c r="O1151" i="4"/>
  <c r="O1146" i="4"/>
  <c r="O1144" i="4"/>
  <c r="G1143" i="4"/>
  <c r="AJ1141" i="4"/>
  <c r="X1139" i="4"/>
  <c r="G1138" i="4"/>
  <c r="X1137" i="4"/>
  <c r="X1136" i="4"/>
  <c r="O1135" i="4"/>
  <c r="O1130" i="4"/>
  <c r="O1128" i="4"/>
  <c r="G1127" i="4"/>
  <c r="AJ1125" i="4"/>
  <c r="X1123" i="4"/>
  <c r="G1122" i="4"/>
  <c r="X1121" i="4"/>
  <c r="X1120" i="4"/>
  <c r="O1119" i="4"/>
  <c r="O1114" i="4"/>
  <c r="O1111" i="4"/>
  <c r="G1111" i="4"/>
  <c r="G1106" i="4"/>
  <c r="X1105" i="4"/>
  <c r="X1104" i="4"/>
  <c r="X1103" i="4"/>
  <c r="O1098" i="4"/>
  <c r="O1095" i="4"/>
  <c r="G1095" i="4"/>
  <c r="G1090" i="4"/>
  <c r="X1089" i="4"/>
  <c r="X1088" i="4"/>
  <c r="X1087" i="4"/>
  <c r="O1082" i="4"/>
  <c r="O1079" i="4"/>
  <c r="G1079" i="4"/>
  <c r="G1074" i="4"/>
  <c r="X1073" i="4"/>
  <c r="X1072" i="4"/>
  <c r="X1071" i="4"/>
  <c r="O1066" i="4"/>
  <c r="O1063" i="4"/>
  <c r="G1063" i="4"/>
  <c r="G1058" i="4"/>
  <c r="X1057" i="4"/>
  <c r="X1056" i="4"/>
  <c r="X1055" i="4"/>
  <c r="O1050" i="4"/>
  <c r="O1047" i="4"/>
  <c r="G1047" i="4"/>
  <c r="G1042" i="4"/>
  <c r="X1041" i="4"/>
  <c r="X1040" i="4"/>
  <c r="X1039" i="4"/>
  <c r="O1034" i="4"/>
  <c r="O1031" i="4"/>
  <c r="G1031" i="4"/>
  <c r="G1028" i="4"/>
  <c r="G1026" i="4"/>
  <c r="G1018" i="4"/>
  <c r="G1002" i="4"/>
  <c r="G986" i="4"/>
  <c r="G970" i="4"/>
  <c r="G954" i="4"/>
  <c r="G938" i="4"/>
  <c r="G922" i="4"/>
  <c r="G906" i="4"/>
  <c r="G890" i="4"/>
  <c r="G874" i="4"/>
  <c r="O873" i="4"/>
  <c r="G858" i="4"/>
  <c r="O857" i="4"/>
  <c r="G842" i="4"/>
  <c r="O841" i="4"/>
  <c r="G826" i="4"/>
  <c r="O825" i="4"/>
  <c r="G810" i="4"/>
  <c r="O809" i="4"/>
  <c r="G794" i="4"/>
  <c r="O793" i="4"/>
  <c r="G778" i="4"/>
  <c r="O777" i="4"/>
  <c r="G766" i="4"/>
  <c r="G696" i="4"/>
  <c r="O693" i="4"/>
  <c r="G664" i="4"/>
  <c r="O661" i="4"/>
  <c r="O534" i="4"/>
  <c r="O470" i="4"/>
  <c r="G410" i="4"/>
  <c r="O379" i="4"/>
  <c r="G342" i="4"/>
  <c r="G1119" i="4"/>
  <c r="O1090" i="4"/>
  <c r="G1088" i="4"/>
  <c r="O1074" i="4"/>
  <c r="G1055" i="4"/>
  <c r="O865" i="4"/>
  <c r="O833" i="4"/>
  <c r="O769" i="4"/>
  <c r="AJ735" i="4"/>
  <c r="X735" i="4"/>
  <c r="O709" i="4"/>
  <c r="O677" i="4"/>
  <c r="J15" i="3"/>
  <c r="F15" i="3"/>
  <c r="L14" i="3"/>
  <c r="H14" i="3"/>
  <c r="D14" i="3"/>
  <c r="J13" i="3"/>
  <c r="F13" i="3"/>
  <c r="L12" i="3"/>
  <c r="H12" i="3"/>
  <c r="D12" i="3"/>
  <c r="J11" i="3"/>
  <c r="F11" i="3"/>
  <c r="L10" i="3"/>
  <c r="H10" i="3"/>
  <c r="D10" i="3"/>
  <c r="J9" i="3"/>
  <c r="F9" i="3"/>
  <c r="L8" i="3"/>
  <c r="H8" i="3"/>
  <c r="D8" i="3"/>
  <c r="J7" i="3"/>
  <c r="X1708" i="4"/>
  <c r="G1707" i="4"/>
  <c r="O1703" i="4"/>
  <c r="X1692" i="4"/>
  <c r="G1691" i="4"/>
  <c r="O1687" i="4"/>
  <c r="X1676" i="4"/>
  <c r="G1675" i="4"/>
  <c r="O1671" i="4"/>
  <c r="X1660" i="4"/>
  <c r="G1659" i="4"/>
  <c r="O1655" i="4"/>
  <c r="X1644" i="4"/>
  <c r="G1643" i="4"/>
  <c r="O1639" i="4"/>
  <c r="X1628" i="4"/>
  <c r="G1627" i="4"/>
  <c r="O1623" i="4"/>
  <c r="X1612" i="4"/>
  <c r="G1611" i="4"/>
  <c r="O1607" i="4"/>
  <c r="X1596" i="4"/>
  <c r="G1595" i="4"/>
  <c r="O1591" i="4"/>
  <c r="X1580" i="4"/>
  <c r="G1579" i="4"/>
  <c r="O1575" i="4"/>
  <c r="X1564" i="4"/>
  <c r="G1563" i="4"/>
  <c r="O1559" i="4"/>
  <c r="X1548" i="4"/>
  <c r="G1547" i="4"/>
  <c r="O1543" i="4"/>
  <c r="X1532" i="4"/>
  <c r="G1531" i="4"/>
  <c r="O1527" i="4"/>
  <c r="G1486" i="4"/>
  <c r="X1485" i="4"/>
  <c r="X1484" i="4"/>
  <c r="O1478" i="4"/>
  <c r="O1476" i="4"/>
  <c r="G1475" i="4"/>
  <c r="X1471" i="4"/>
  <c r="G1470" i="4"/>
  <c r="X1469" i="4"/>
  <c r="X1468" i="4"/>
  <c r="O1462" i="4"/>
  <c r="O1460" i="4"/>
  <c r="G1459" i="4"/>
  <c r="X1455" i="4"/>
  <c r="G1454" i="4"/>
  <c r="X1453" i="4"/>
  <c r="X1452" i="4"/>
  <c r="O1446" i="4"/>
  <c r="O1444" i="4"/>
  <c r="G1443" i="4"/>
  <c r="X1439" i="4"/>
  <c r="G1438" i="4"/>
  <c r="X1437" i="4"/>
  <c r="X1436" i="4"/>
  <c r="O1430" i="4"/>
  <c r="O1428" i="4"/>
  <c r="G1427" i="4"/>
  <c r="X1423" i="4"/>
  <c r="G1422" i="4"/>
  <c r="X1421" i="4"/>
  <c r="X1420" i="4"/>
  <c r="O1414" i="4"/>
  <c r="O1412" i="4"/>
  <c r="G1411" i="4"/>
  <c r="X1407" i="4"/>
  <c r="G1406" i="4"/>
  <c r="X1405" i="4"/>
  <c r="X1404" i="4"/>
  <c r="O1398" i="4"/>
  <c r="O1396" i="4"/>
  <c r="G1395" i="4"/>
  <c r="X1391" i="4"/>
  <c r="G1390" i="4"/>
  <c r="X1389" i="4"/>
  <c r="X1388" i="4"/>
  <c r="O1382" i="4"/>
  <c r="O1380" i="4"/>
  <c r="G1379" i="4"/>
  <c r="X1375" i="4"/>
  <c r="G1374" i="4"/>
  <c r="X1373" i="4"/>
  <c r="X1372" i="4"/>
  <c r="O1366" i="4"/>
  <c r="O1364" i="4"/>
  <c r="G1363" i="4"/>
  <c r="X1359" i="4"/>
  <c r="G1358" i="4"/>
  <c r="X1357" i="4"/>
  <c r="X1356" i="4"/>
  <c r="O1350" i="4"/>
  <c r="O1348" i="4"/>
  <c r="G1347" i="4"/>
  <c r="X1343" i="4"/>
  <c r="G1342" i="4"/>
  <c r="X1341" i="4"/>
  <c r="X1340" i="4"/>
  <c r="O1334" i="4"/>
  <c r="O1332" i="4"/>
  <c r="G1331" i="4"/>
  <c r="X1327" i="4"/>
  <c r="G1326" i="4"/>
  <c r="X1325" i="4"/>
  <c r="X1324" i="4"/>
  <c r="O1318" i="4"/>
  <c r="O1316" i="4"/>
  <c r="G1315" i="4"/>
  <c r="X1311" i="4"/>
  <c r="G1310" i="4"/>
  <c r="X1309" i="4"/>
  <c r="X1308" i="4"/>
  <c r="O1302" i="4"/>
  <c r="O1300" i="4"/>
  <c r="G1299" i="4"/>
  <c r="X1295" i="4"/>
  <c r="G1294" i="4"/>
  <c r="X1293" i="4"/>
  <c r="X1292" i="4"/>
  <c r="O1286" i="4"/>
  <c r="O1284" i="4"/>
  <c r="G1283" i="4"/>
  <c r="X1279" i="4"/>
  <c r="G1278" i="4"/>
  <c r="X1277" i="4"/>
  <c r="X1276" i="4"/>
  <c r="O1270" i="4"/>
  <c r="O1268" i="4"/>
  <c r="G1267" i="4"/>
  <c r="X1263" i="4"/>
  <c r="G1262" i="4"/>
  <c r="X1261" i="4"/>
  <c r="X1260" i="4"/>
  <c r="O1254" i="4"/>
  <c r="O1252" i="4"/>
  <c r="G1251" i="4"/>
  <c r="X1247" i="4"/>
  <c r="G1246" i="4"/>
  <c r="X1245" i="4"/>
  <c r="X1244" i="4"/>
  <c r="O1238" i="4"/>
  <c r="O1236" i="4"/>
  <c r="G1235" i="4"/>
  <c r="X1231" i="4"/>
  <c r="G1230" i="4"/>
  <c r="X1229" i="4"/>
  <c r="X1228" i="4"/>
  <c r="O1222" i="4"/>
  <c r="O1220" i="4"/>
  <c r="G1219" i="4"/>
  <c r="X1215" i="4"/>
  <c r="G1214" i="4"/>
  <c r="X1213" i="4"/>
  <c r="X1212" i="4"/>
  <c r="O1206" i="4"/>
  <c r="O1204" i="4"/>
  <c r="G1203" i="4"/>
  <c r="X1199" i="4"/>
  <c r="G1198" i="4"/>
  <c r="X1197" i="4"/>
  <c r="X1196" i="4"/>
  <c r="O1190" i="4"/>
  <c r="O1188" i="4"/>
  <c r="G1187" i="4"/>
  <c r="X1183" i="4"/>
  <c r="G1182" i="4"/>
  <c r="X1181" i="4"/>
  <c r="X1180" i="4"/>
  <c r="O1174" i="4"/>
  <c r="O1172" i="4"/>
  <c r="G1171" i="4"/>
  <c r="X1167" i="4"/>
  <c r="G1166" i="4"/>
  <c r="X1165" i="4"/>
  <c r="X1164" i="4"/>
  <c r="O1158" i="4"/>
  <c r="O1156" i="4"/>
  <c r="G1155" i="4"/>
  <c r="X1151" i="4"/>
  <c r="G1150" i="4"/>
  <c r="X1149" i="4"/>
  <c r="X1148" i="4"/>
  <c r="O1142" i="4"/>
  <c r="O1140" i="4"/>
  <c r="G1139" i="4"/>
  <c r="X1135" i="4"/>
  <c r="G1134" i="4"/>
  <c r="X1133" i="4"/>
  <c r="X1132" i="4"/>
  <c r="O1126" i="4"/>
  <c r="O1124" i="4"/>
  <c r="G1123" i="4"/>
  <c r="X1119" i="4"/>
  <c r="G1118" i="4"/>
  <c r="X1117" i="4"/>
  <c r="X1116" i="4"/>
  <c r="O1110" i="4"/>
  <c r="O1107" i="4"/>
  <c r="G1107" i="4"/>
  <c r="G1102" i="4"/>
  <c r="X1101" i="4"/>
  <c r="X1100" i="4"/>
  <c r="X1099" i="4"/>
  <c r="O1094" i="4"/>
  <c r="O1091" i="4"/>
  <c r="G1091" i="4"/>
  <c r="G1086" i="4"/>
  <c r="X1085" i="4"/>
  <c r="X1084" i="4"/>
  <c r="X1083" i="4"/>
  <c r="O1078" i="4"/>
  <c r="O1075" i="4"/>
  <c r="G1075" i="4"/>
  <c r="G1070" i="4"/>
  <c r="X1069" i="4"/>
  <c r="X1068" i="4"/>
  <c r="X1067" i="4"/>
  <c r="O1062" i="4"/>
  <c r="O1059" i="4"/>
  <c r="G1059" i="4"/>
  <c r="G1054" i="4"/>
  <c r="X1053" i="4"/>
  <c r="X1052" i="4"/>
  <c r="X1051" i="4"/>
  <c r="O1046" i="4"/>
  <c r="O1043" i="4"/>
  <c r="G1043" i="4"/>
  <c r="G1038" i="4"/>
  <c r="X1037" i="4"/>
  <c r="X1036" i="4"/>
  <c r="X1035" i="4"/>
  <c r="X1025" i="4"/>
  <c r="AJ1025" i="4"/>
  <c r="G1025" i="4"/>
  <c r="G1014" i="4"/>
  <c r="G998" i="4"/>
  <c r="G982" i="4"/>
  <c r="G966" i="4"/>
  <c r="G950" i="4"/>
  <c r="G934" i="4"/>
  <c r="G918" i="4"/>
  <c r="G902" i="4"/>
  <c r="G886" i="4"/>
  <c r="O885" i="4"/>
  <c r="G870" i="4"/>
  <c r="O869" i="4"/>
  <c r="G854" i="4"/>
  <c r="O853" i="4"/>
  <c r="G838" i="4"/>
  <c r="O837" i="4"/>
  <c r="G822" i="4"/>
  <c r="O821" i="4"/>
  <c r="G806" i="4"/>
  <c r="O805" i="4"/>
  <c r="G790" i="4"/>
  <c r="O789" i="4"/>
  <c r="G774" i="4"/>
  <c r="O773" i="4"/>
  <c r="G764" i="4"/>
  <c r="O753" i="4"/>
  <c r="O748" i="4"/>
  <c r="O732" i="4"/>
  <c r="G698" i="4"/>
  <c r="G666" i="4"/>
  <c r="G646" i="4"/>
  <c r="G638" i="4"/>
  <c r="G630" i="4"/>
  <c r="G622" i="4"/>
  <c r="G614" i="4"/>
  <c r="G606" i="4"/>
  <c r="G598" i="4"/>
  <c r="G590" i="4"/>
  <c r="G582" i="4"/>
  <c r="G574" i="4"/>
  <c r="G432" i="4"/>
  <c r="X427" i="4"/>
  <c r="X222" i="4"/>
  <c r="G222" i="4"/>
  <c r="O171" i="4"/>
  <c r="X1030" i="4"/>
  <c r="X1029" i="4"/>
  <c r="G1029" i="4"/>
  <c r="O1024" i="4"/>
  <c r="G1021" i="4"/>
  <c r="O1020" i="4"/>
  <c r="G1017" i="4"/>
  <c r="O1016" i="4"/>
  <c r="G1013" i="4"/>
  <c r="O1012" i="4"/>
  <c r="G1009" i="4"/>
  <c r="O1008" i="4"/>
  <c r="G1005" i="4"/>
  <c r="O1004" i="4"/>
  <c r="G1001" i="4"/>
  <c r="O1000" i="4"/>
  <c r="G997" i="4"/>
  <c r="O996" i="4"/>
  <c r="G993" i="4"/>
  <c r="O992" i="4"/>
  <c r="G989" i="4"/>
  <c r="O988" i="4"/>
  <c r="G985" i="4"/>
  <c r="O984" i="4"/>
  <c r="G981" i="4"/>
  <c r="O980" i="4"/>
  <c r="G977" i="4"/>
  <c r="O976" i="4"/>
  <c r="G973" i="4"/>
  <c r="O972" i="4"/>
  <c r="G969" i="4"/>
  <c r="O968" i="4"/>
  <c r="G965" i="4"/>
  <c r="O964" i="4"/>
  <c r="G961" i="4"/>
  <c r="O960" i="4"/>
  <c r="G957" i="4"/>
  <c r="O956" i="4"/>
  <c r="G953" i="4"/>
  <c r="O952" i="4"/>
  <c r="G949" i="4"/>
  <c r="O948" i="4"/>
  <c r="G945" i="4"/>
  <c r="O944" i="4"/>
  <c r="G941" i="4"/>
  <c r="O940" i="4"/>
  <c r="G937" i="4"/>
  <c r="O936" i="4"/>
  <c r="G933" i="4"/>
  <c r="O932" i="4"/>
  <c r="G929" i="4"/>
  <c r="O928" i="4"/>
  <c r="G925" i="4"/>
  <c r="O924" i="4"/>
  <c r="G921" i="4"/>
  <c r="O920" i="4"/>
  <c r="G917" i="4"/>
  <c r="O916" i="4"/>
  <c r="G913" i="4"/>
  <c r="O912" i="4"/>
  <c r="G909" i="4"/>
  <c r="O908" i="4"/>
  <c r="G905" i="4"/>
  <c r="O904" i="4"/>
  <c r="G901" i="4"/>
  <c r="O900" i="4"/>
  <c r="G897" i="4"/>
  <c r="O896" i="4"/>
  <c r="G893" i="4"/>
  <c r="O892" i="4"/>
  <c r="G889" i="4"/>
  <c r="O888" i="4"/>
  <c r="G885" i="4"/>
  <c r="O884" i="4"/>
  <c r="G881" i="4"/>
  <c r="O880" i="4"/>
  <c r="G877" i="4"/>
  <c r="O876" i="4"/>
  <c r="G873" i="4"/>
  <c r="O872" i="4"/>
  <c r="G869" i="4"/>
  <c r="O868" i="4"/>
  <c r="G865" i="4"/>
  <c r="O864" i="4"/>
  <c r="G861" i="4"/>
  <c r="O860" i="4"/>
  <c r="G857" i="4"/>
  <c r="O856" i="4"/>
  <c r="G853" i="4"/>
  <c r="O852" i="4"/>
  <c r="G849" i="4"/>
  <c r="O848" i="4"/>
  <c r="G845" i="4"/>
  <c r="O844" i="4"/>
  <c r="G841" i="4"/>
  <c r="O840" i="4"/>
  <c r="G837" i="4"/>
  <c r="O836" i="4"/>
  <c r="G833" i="4"/>
  <c r="O832" i="4"/>
  <c r="G829" i="4"/>
  <c r="O828" i="4"/>
  <c r="G825" i="4"/>
  <c r="O824" i="4"/>
  <c r="G821" i="4"/>
  <c r="O820" i="4"/>
  <c r="G817" i="4"/>
  <c r="O816" i="4"/>
  <c r="G813" i="4"/>
  <c r="O812" i="4"/>
  <c r="G809" i="4"/>
  <c r="O808" i="4"/>
  <c r="G805" i="4"/>
  <c r="O804" i="4"/>
  <c r="G801" i="4"/>
  <c r="O800" i="4"/>
  <c r="G797" i="4"/>
  <c r="O796" i="4"/>
  <c r="G793" i="4"/>
  <c r="O792" i="4"/>
  <c r="G789" i="4"/>
  <c r="O788" i="4"/>
  <c r="G785" i="4"/>
  <c r="O784" i="4"/>
  <c r="G781" i="4"/>
  <c r="O780" i="4"/>
  <c r="G777" i="4"/>
  <c r="O776" i="4"/>
  <c r="G773" i="4"/>
  <c r="O772" i="4"/>
  <c r="G769" i="4"/>
  <c r="O768" i="4"/>
  <c r="O763" i="4"/>
  <c r="G757" i="4"/>
  <c r="G756" i="4"/>
  <c r="X755" i="4"/>
  <c r="G754" i="4"/>
  <c r="X740" i="4"/>
  <c r="G738" i="4"/>
  <c r="O730" i="4"/>
  <c r="G728" i="4"/>
  <c r="G726" i="4"/>
  <c r="G724" i="4"/>
  <c r="G718" i="4"/>
  <c r="O713" i="4"/>
  <c r="G702" i="4"/>
  <c r="O697" i="4"/>
  <c r="G686" i="4"/>
  <c r="O681" i="4"/>
  <c r="G670" i="4"/>
  <c r="O665" i="4"/>
  <c r="G654" i="4"/>
  <c r="O649" i="4"/>
  <c r="X647" i="4"/>
  <c r="AJ647" i="4"/>
  <c r="O645" i="4"/>
  <c r="X643" i="4"/>
  <c r="AJ643" i="4"/>
  <c r="O641" i="4"/>
  <c r="X639" i="4"/>
  <c r="AJ639" i="4"/>
  <c r="O637" i="4"/>
  <c r="X635" i="4"/>
  <c r="AJ635" i="4"/>
  <c r="O633" i="4"/>
  <c r="X631" i="4"/>
  <c r="AJ631" i="4"/>
  <c r="O629" i="4"/>
  <c r="X627" i="4"/>
  <c r="AJ627" i="4"/>
  <c r="O625" i="4"/>
  <c r="X623" i="4"/>
  <c r="AJ623" i="4"/>
  <c r="O621" i="4"/>
  <c r="X619" i="4"/>
  <c r="AJ619" i="4"/>
  <c r="O617" i="4"/>
  <c r="X615" i="4"/>
  <c r="AJ615" i="4"/>
  <c r="O613" i="4"/>
  <c r="X611" i="4"/>
  <c r="AJ611" i="4"/>
  <c r="O609" i="4"/>
  <c r="X607" i="4"/>
  <c r="AJ607" i="4"/>
  <c r="O605" i="4"/>
  <c r="X603" i="4"/>
  <c r="AJ603" i="4"/>
  <c r="O601" i="4"/>
  <c r="X599" i="4"/>
  <c r="AJ599" i="4"/>
  <c r="O597" i="4"/>
  <c r="X595" i="4"/>
  <c r="AJ595" i="4"/>
  <c r="O593" i="4"/>
  <c r="X591" i="4"/>
  <c r="AJ591" i="4"/>
  <c r="O589" i="4"/>
  <c r="X587" i="4"/>
  <c r="AJ587" i="4"/>
  <c r="O585" i="4"/>
  <c r="X583" i="4"/>
  <c r="AJ583" i="4"/>
  <c r="O581" i="4"/>
  <c r="X579" i="4"/>
  <c r="AJ579" i="4"/>
  <c r="O577" i="4"/>
  <c r="X575" i="4"/>
  <c r="AJ575" i="4"/>
  <c r="O573" i="4"/>
  <c r="X571" i="4"/>
  <c r="AJ571" i="4"/>
  <c r="O569" i="4"/>
  <c r="AJ562" i="4"/>
  <c r="X562" i="4"/>
  <c r="G533" i="4"/>
  <c r="O513" i="4"/>
  <c r="AJ498" i="4"/>
  <c r="X498" i="4"/>
  <c r="G469" i="4"/>
  <c r="O449" i="4"/>
  <c r="G265" i="4"/>
  <c r="G229" i="4"/>
  <c r="G206" i="4"/>
  <c r="X1026" i="4"/>
  <c r="X1022" i="4"/>
  <c r="O1021" i="4"/>
  <c r="X1018" i="4"/>
  <c r="O1017" i="4"/>
  <c r="X1014" i="4"/>
  <c r="O1013" i="4"/>
  <c r="X1010" i="4"/>
  <c r="O1009" i="4"/>
  <c r="X1006" i="4"/>
  <c r="O1005" i="4"/>
  <c r="X1002" i="4"/>
  <c r="O1001" i="4"/>
  <c r="X998" i="4"/>
  <c r="O997" i="4"/>
  <c r="X994" i="4"/>
  <c r="O993" i="4"/>
  <c r="X990" i="4"/>
  <c r="O989" i="4"/>
  <c r="X986" i="4"/>
  <c r="O985" i="4"/>
  <c r="X982" i="4"/>
  <c r="O981" i="4"/>
  <c r="X978" i="4"/>
  <c r="O977" i="4"/>
  <c r="X974" i="4"/>
  <c r="O973" i="4"/>
  <c r="X970" i="4"/>
  <c r="O969" i="4"/>
  <c r="X966" i="4"/>
  <c r="O965" i="4"/>
  <c r="X962" i="4"/>
  <c r="O961" i="4"/>
  <c r="X958" i="4"/>
  <c r="O957" i="4"/>
  <c r="X954" i="4"/>
  <c r="O953" i="4"/>
  <c r="X950" i="4"/>
  <c r="O949" i="4"/>
  <c r="X946" i="4"/>
  <c r="O945" i="4"/>
  <c r="X942" i="4"/>
  <c r="O941" i="4"/>
  <c r="X938" i="4"/>
  <c r="O937" i="4"/>
  <c r="X934" i="4"/>
  <c r="O933" i="4"/>
  <c r="X930" i="4"/>
  <c r="O929" i="4"/>
  <c r="X926" i="4"/>
  <c r="O925" i="4"/>
  <c r="X922" i="4"/>
  <c r="O921" i="4"/>
  <c r="X918" i="4"/>
  <c r="O917" i="4"/>
  <c r="X914" i="4"/>
  <c r="O913" i="4"/>
  <c r="X910" i="4"/>
  <c r="O909" i="4"/>
  <c r="X906" i="4"/>
  <c r="O905" i="4"/>
  <c r="X902" i="4"/>
  <c r="O901" i="4"/>
  <c r="X898" i="4"/>
  <c r="O897" i="4"/>
  <c r="X894" i="4"/>
  <c r="O893" i="4"/>
  <c r="X890" i="4"/>
  <c r="O889" i="4"/>
  <c r="X886" i="4"/>
  <c r="X885" i="4"/>
  <c r="X882" i="4"/>
  <c r="X881" i="4"/>
  <c r="X878" i="4"/>
  <c r="X877" i="4"/>
  <c r="X874" i="4"/>
  <c r="X873" i="4"/>
  <c r="X870" i="4"/>
  <c r="X869" i="4"/>
  <c r="X866" i="4"/>
  <c r="X865" i="4"/>
  <c r="X862" i="4"/>
  <c r="X861" i="4"/>
  <c r="X858" i="4"/>
  <c r="X857" i="4"/>
  <c r="X854" i="4"/>
  <c r="X853" i="4"/>
  <c r="X850" i="4"/>
  <c r="X849" i="4"/>
  <c r="X846" i="4"/>
  <c r="X845" i="4"/>
  <c r="X842" i="4"/>
  <c r="X841" i="4"/>
  <c r="X838" i="4"/>
  <c r="X837" i="4"/>
  <c r="X834" i="4"/>
  <c r="X833" i="4"/>
  <c r="X830" i="4"/>
  <c r="X829" i="4"/>
  <c r="X826" i="4"/>
  <c r="X825" i="4"/>
  <c r="X822" i="4"/>
  <c r="X821" i="4"/>
  <c r="X818" i="4"/>
  <c r="X817" i="4"/>
  <c r="X814" i="4"/>
  <c r="X813" i="4"/>
  <c r="X810" i="4"/>
  <c r="X809" i="4"/>
  <c r="X806" i="4"/>
  <c r="X805" i="4"/>
  <c r="X802" i="4"/>
  <c r="X801" i="4"/>
  <c r="X798" i="4"/>
  <c r="X797" i="4"/>
  <c r="X794" i="4"/>
  <c r="X793" i="4"/>
  <c r="X790" i="4"/>
  <c r="X789" i="4"/>
  <c r="X786" i="4"/>
  <c r="X785" i="4"/>
  <c r="X782" i="4"/>
  <c r="X781" i="4"/>
  <c r="X778" i="4"/>
  <c r="X777" i="4"/>
  <c r="X774" i="4"/>
  <c r="X773" i="4"/>
  <c r="X770" i="4"/>
  <c r="X769" i="4"/>
  <c r="AJ765" i="4"/>
  <c r="X765" i="4"/>
  <c r="O760" i="4"/>
  <c r="X758" i="4"/>
  <c r="O747" i="4"/>
  <c r="O746" i="4"/>
  <c r="G741" i="4"/>
  <c r="G740" i="4"/>
  <c r="X732" i="4"/>
  <c r="O717" i="4"/>
  <c r="G706" i="4"/>
  <c r="O701" i="4"/>
  <c r="G690" i="4"/>
  <c r="O685" i="4"/>
  <c r="G674" i="4"/>
  <c r="O669" i="4"/>
  <c r="G658" i="4"/>
  <c r="O653" i="4"/>
  <c r="X555" i="4"/>
  <c r="AJ540" i="4"/>
  <c r="X540" i="4"/>
  <c r="G507" i="4"/>
  <c r="X491" i="4"/>
  <c r="AJ476" i="4"/>
  <c r="X476" i="4"/>
  <c r="G443" i="4"/>
  <c r="AJ434" i="4"/>
  <c r="X434" i="4"/>
  <c r="G409" i="4"/>
  <c r="O390" i="4"/>
  <c r="O385" i="4"/>
  <c r="O334" i="4"/>
  <c r="O312" i="4"/>
  <c r="G1024" i="4"/>
  <c r="O1023" i="4"/>
  <c r="X1021" i="4"/>
  <c r="AJ1021" i="4"/>
  <c r="G1020" i="4"/>
  <c r="O1019" i="4"/>
  <c r="X1017" i="4"/>
  <c r="AJ1017" i="4"/>
  <c r="G1016" i="4"/>
  <c r="O1015" i="4"/>
  <c r="X1013" i="4"/>
  <c r="AJ1013" i="4"/>
  <c r="G1012" i="4"/>
  <c r="O1011" i="4"/>
  <c r="X1009" i="4"/>
  <c r="AJ1009" i="4"/>
  <c r="G1008" i="4"/>
  <c r="O1007" i="4"/>
  <c r="X1005" i="4"/>
  <c r="AJ1005" i="4"/>
  <c r="G1004" i="4"/>
  <c r="O1003" i="4"/>
  <c r="X1001" i="4"/>
  <c r="AJ1001" i="4"/>
  <c r="G1000" i="4"/>
  <c r="O999" i="4"/>
  <c r="X997" i="4"/>
  <c r="AJ997" i="4"/>
  <c r="G996" i="4"/>
  <c r="O995" i="4"/>
  <c r="X993" i="4"/>
  <c r="AJ993" i="4"/>
  <c r="G992" i="4"/>
  <c r="O991" i="4"/>
  <c r="X989" i="4"/>
  <c r="AJ989" i="4"/>
  <c r="G988" i="4"/>
  <c r="O987" i="4"/>
  <c r="X985" i="4"/>
  <c r="AJ985" i="4"/>
  <c r="G984" i="4"/>
  <c r="O983" i="4"/>
  <c r="X981" i="4"/>
  <c r="AJ981" i="4"/>
  <c r="G980" i="4"/>
  <c r="O979" i="4"/>
  <c r="X977" i="4"/>
  <c r="AJ977" i="4"/>
  <c r="G976" i="4"/>
  <c r="O975" i="4"/>
  <c r="X973" i="4"/>
  <c r="AJ973" i="4"/>
  <c r="G972" i="4"/>
  <c r="O971" i="4"/>
  <c r="X969" i="4"/>
  <c r="AJ969" i="4"/>
  <c r="G968" i="4"/>
  <c r="O967" i="4"/>
  <c r="X965" i="4"/>
  <c r="AJ965" i="4"/>
  <c r="G964" i="4"/>
  <c r="O963" i="4"/>
  <c r="X961" i="4"/>
  <c r="AJ961" i="4"/>
  <c r="G960" i="4"/>
  <c r="O959" i="4"/>
  <c r="X957" i="4"/>
  <c r="AJ957" i="4"/>
  <c r="G956" i="4"/>
  <c r="O955" i="4"/>
  <c r="X953" i="4"/>
  <c r="AJ953" i="4"/>
  <c r="G952" i="4"/>
  <c r="O951" i="4"/>
  <c r="X949" i="4"/>
  <c r="AJ949" i="4"/>
  <c r="G948" i="4"/>
  <c r="O947" i="4"/>
  <c r="X945" i="4"/>
  <c r="AJ945" i="4"/>
  <c r="G944" i="4"/>
  <c r="O943" i="4"/>
  <c r="X941" i="4"/>
  <c r="AJ941" i="4"/>
  <c r="G940" i="4"/>
  <c r="O939" i="4"/>
  <c r="X937" i="4"/>
  <c r="AJ937" i="4"/>
  <c r="G936" i="4"/>
  <c r="O935" i="4"/>
  <c r="X933" i="4"/>
  <c r="AJ933" i="4"/>
  <c r="G932" i="4"/>
  <c r="O931" i="4"/>
  <c r="X929" i="4"/>
  <c r="AJ929" i="4"/>
  <c r="G928" i="4"/>
  <c r="O927" i="4"/>
  <c r="X925" i="4"/>
  <c r="AJ925" i="4"/>
  <c r="G924" i="4"/>
  <c r="O923" i="4"/>
  <c r="X921" i="4"/>
  <c r="AJ921" i="4"/>
  <c r="G920" i="4"/>
  <c r="O919" i="4"/>
  <c r="X917" i="4"/>
  <c r="AJ917" i="4"/>
  <c r="G916" i="4"/>
  <c r="O915" i="4"/>
  <c r="X913" i="4"/>
  <c r="AJ913" i="4"/>
  <c r="G912" i="4"/>
  <c r="O911" i="4"/>
  <c r="X909" i="4"/>
  <c r="AJ909" i="4"/>
  <c r="G908" i="4"/>
  <c r="O907" i="4"/>
  <c r="X905" i="4"/>
  <c r="AJ905" i="4"/>
  <c r="G904" i="4"/>
  <c r="O903" i="4"/>
  <c r="X901" i="4"/>
  <c r="AJ901" i="4"/>
  <c r="G900" i="4"/>
  <c r="O899" i="4"/>
  <c r="X897" i="4"/>
  <c r="AJ897" i="4"/>
  <c r="G896" i="4"/>
  <c r="O895" i="4"/>
  <c r="X893" i="4"/>
  <c r="AJ893" i="4"/>
  <c r="G892" i="4"/>
  <c r="O891" i="4"/>
  <c r="X889" i="4"/>
  <c r="AJ889" i="4"/>
  <c r="G888" i="4"/>
  <c r="O887" i="4"/>
  <c r="G884" i="4"/>
  <c r="O883" i="4"/>
  <c r="G880" i="4"/>
  <c r="O879" i="4"/>
  <c r="G876" i="4"/>
  <c r="O875" i="4"/>
  <c r="G872" i="4"/>
  <c r="O871" i="4"/>
  <c r="G868" i="4"/>
  <c r="O867" i="4"/>
  <c r="G864" i="4"/>
  <c r="O863" i="4"/>
  <c r="G860" i="4"/>
  <c r="O859" i="4"/>
  <c r="G856" i="4"/>
  <c r="O855" i="4"/>
  <c r="G852" i="4"/>
  <c r="O851" i="4"/>
  <c r="G848" i="4"/>
  <c r="O847" i="4"/>
  <c r="G844" i="4"/>
  <c r="O843" i="4"/>
  <c r="G840" i="4"/>
  <c r="O839" i="4"/>
  <c r="G836" i="4"/>
  <c r="O835" i="4"/>
  <c r="G832" i="4"/>
  <c r="O831" i="4"/>
  <c r="G828" i="4"/>
  <c r="O827" i="4"/>
  <c r="G824" i="4"/>
  <c r="O823" i="4"/>
  <c r="G820" i="4"/>
  <c r="O819" i="4"/>
  <c r="G816" i="4"/>
  <c r="O815" i="4"/>
  <c r="G812" i="4"/>
  <c r="O811" i="4"/>
  <c r="G808" i="4"/>
  <c r="O807" i="4"/>
  <c r="G804" i="4"/>
  <c r="O803" i="4"/>
  <c r="G800" i="4"/>
  <c r="O799" i="4"/>
  <c r="G796" i="4"/>
  <c r="O795" i="4"/>
  <c r="G792" i="4"/>
  <c r="O791" i="4"/>
  <c r="G788" i="4"/>
  <c r="O787" i="4"/>
  <c r="G784" i="4"/>
  <c r="O783" i="4"/>
  <c r="G780" i="4"/>
  <c r="O779" i="4"/>
  <c r="G776" i="4"/>
  <c r="O775" i="4"/>
  <c r="G772" i="4"/>
  <c r="O771" i="4"/>
  <c r="G768" i="4"/>
  <c r="O764" i="4"/>
  <c r="O758" i="4"/>
  <c r="G758" i="4"/>
  <c r="AJ749" i="4"/>
  <c r="X749" i="4"/>
  <c r="X742" i="4"/>
  <c r="O735" i="4"/>
  <c r="O733" i="4"/>
  <c r="X730" i="4"/>
  <c r="G722" i="4"/>
  <c r="G710" i="4"/>
  <c r="O705" i="4"/>
  <c r="G694" i="4"/>
  <c r="O689" i="4"/>
  <c r="G678" i="4"/>
  <c r="O673" i="4"/>
  <c r="G662" i="4"/>
  <c r="O657" i="4"/>
  <c r="O544" i="4"/>
  <c r="X536" i="4"/>
  <c r="G535" i="4"/>
  <c r="X521" i="4"/>
  <c r="O507" i="4"/>
  <c r="O480" i="4"/>
  <c r="X472" i="4"/>
  <c r="G471" i="4"/>
  <c r="X457" i="4"/>
  <c r="O443" i="4"/>
  <c r="O416" i="4"/>
  <c r="X408" i="4"/>
  <c r="G407" i="4"/>
  <c r="G389" i="4"/>
  <c r="G379" i="4"/>
  <c r="AJ370" i="4"/>
  <c r="X370" i="4"/>
  <c r="G176" i="4"/>
  <c r="O765" i="4"/>
  <c r="AJ755" i="4"/>
  <c r="X754" i="4"/>
  <c r="G753" i="4"/>
  <c r="O749" i="4"/>
  <c r="O739" i="4"/>
  <c r="O737" i="4"/>
  <c r="G737" i="4"/>
  <c r="X736" i="4"/>
  <c r="X734" i="4"/>
  <c r="O723" i="4"/>
  <c r="O721" i="4"/>
  <c r="G721" i="4"/>
  <c r="X720" i="4"/>
  <c r="O718" i="4"/>
  <c r="O714" i="4"/>
  <c r="O710" i="4"/>
  <c r="O706" i="4"/>
  <c r="O702" i="4"/>
  <c r="O698" i="4"/>
  <c r="O694" i="4"/>
  <c r="O690" i="4"/>
  <c r="O686" i="4"/>
  <c r="O682" i="4"/>
  <c r="O678" i="4"/>
  <c r="O674" i="4"/>
  <c r="O670" i="4"/>
  <c r="O666" i="4"/>
  <c r="O662" i="4"/>
  <c r="O658" i="4"/>
  <c r="O654" i="4"/>
  <c r="O650" i="4"/>
  <c r="O646" i="4"/>
  <c r="O642" i="4"/>
  <c r="O638" i="4"/>
  <c r="O634" i="4"/>
  <c r="O630" i="4"/>
  <c r="O626" i="4"/>
  <c r="O622" i="4"/>
  <c r="O618" i="4"/>
  <c r="O614" i="4"/>
  <c r="O561" i="4"/>
  <c r="O555" i="4"/>
  <c r="G555" i="4"/>
  <c r="AJ546" i="4"/>
  <c r="X546" i="4"/>
  <c r="O543" i="4"/>
  <c r="O541" i="4"/>
  <c r="X539" i="4"/>
  <c r="O528" i="4"/>
  <c r="AJ524" i="4"/>
  <c r="X524" i="4"/>
  <c r="G522" i="4"/>
  <c r="X520" i="4"/>
  <c r="G519" i="4"/>
  <c r="G517" i="4"/>
  <c r="X505" i="4"/>
  <c r="O497" i="4"/>
  <c r="O491" i="4"/>
  <c r="G491" i="4"/>
  <c r="AJ482" i="4"/>
  <c r="X482" i="4"/>
  <c r="O479" i="4"/>
  <c r="O477" i="4"/>
  <c r="X475" i="4"/>
  <c r="O464" i="4"/>
  <c r="AJ460" i="4"/>
  <c r="X460" i="4"/>
  <c r="G458" i="4"/>
  <c r="X456" i="4"/>
  <c r="G455" i="4"/>
  <c r="G453" i="4"/>
  <c r="X441" i="4"/>
  <c r="G437" i="4"/>
  <c r="O433" i="4"/>
  <c r="O427" i="4"/>
  <c r="G427" i="4"/>
  <c r="AJ418" i="4"/>
  <c r="X418" i="4"/>
  <c r="O413" i="4"/>
  <c r="X411" i="4"/>
  <c r="O400" i="4"/>
  <c r="G394" i="4"/>
  <c r="G393" i="4"/>
  <c r="X392" i="4"/>
  <c r="G391" i="4"/>
  <c r="X377" i="4"/>
  <c r="G373" i="4"/>
  <c r="O369" i="4"/>
  <c r="O365" i="4"/>
  <c r="G358" i="4"/>
  <c r="O350" i="4"/>
  <c r="X341" i="4"/>
  <c r="O315" i="4"/>
  <c r="G304" i="4"/>
  <c r="O293" i="4"/>
  <c r="G270" i="4"/>
  <c r="O206" i="4"/>
  <c r="G104" i="4"/>
  <c r="AJ767" i="4"/>
  <c r="X766" i="4"/>
  <c r="G765" i="4"/>
  <c r="O761" i="4"/>
  <c r="O759" i="4"/>
  <c r="AJ751" i="4"/>
  <c r="X750" i="4"/>
  <c r="G749" i="4"/>
  <c r="O745" i="4"/>
  <c r="O743" i="4"/>
  <c r="X738" i="4"/>
  <c r="O727" i="4"/>
  <c r="O725" i="4"/>
  <c r="G725" i="4"/>
  <c r="X724" i="4"/>
  <c r="X722" i="4"/>
  <c r="O719" i="4"/>
  <c r="X718" i="4"/>
  <c r="G717" i="4"/>
  <c r="X716" i="4"/>
  <c r="O715" i="4"/>
  <c r="X714" i="4"/>
  <c r="G713" i="4"/>
  <c r="X712" i="4"/>
  <c r="O711" i="4"/>
  <c r="X710" i="4"/>
  <c r="G709" i="4"/>
  <c r="X708" i="4"/>
  <c r="O707" i="4"/>
  <c r="X706" i="4"/>
  <c r="G705" i="4"/>
  <c r="X704" i="4"/>
  <c r="O703" i="4"/>
  <c r="X702" i="4"/>
  <c r="G701" i="4"/>
  <c r="X700" i="4"/>
  <c r="O699" i="4"/>
  <c r="X698" i="4"/>
  <c r="G697" i="4"/>
  <c r="X696" i="4"/>
  <c r="O695" i="4"/>
  <c r="X694" i="4"/>
  <c r="G693" i="4"/>
  <c r="X692" i="4"/>
  <c r="O691" i="4"/>
  <c r="X690" i="4"/>
  <c r="G689" i="4"/>
  <c r="X688" i="4"/>
  <c r="O687" i="4"/>
  <c r="X686" i="4"/>
  <c r="G685" i="4"/>
  <c r="X684" i="4"/>
  <c r="O683" i="4"/>
  <c r="X682" i="4"/>
  <c r="G681" i="4"/>
  <c r="X680" i="4"/>
  <c r="O679" i="4"/>
  <c r="X678" i="4"/>
  <c r="G677" i="4"/>
  <c r="X676" i="4"/>
  <c r="O675" i="4"/>
  <c r="X674" i="4"/>
  <c r="G673" i="4"/>
  <c r="X672" i="4"/>
  <c r="O671" i="4"/>
  <c r="X670" i="4"/>
  <c r="G669" i="4"/>
  <c r="X668" i="4"/>
  <c r="O667" i="4"/>
  <c r="X666" i="4"/>
  <c r="G665" i="4"/>
  <c r="X664" i="4"/>
  <c r="O663" i="4"/>
  <c r="X662" i="4"/>
  <c r="G661" i="4"/>
  <c r="X660" i="4"/>
  <c r="O659" i="4"/>
  <c r="X658" i="4"/>
  <c r="G657" i="4"/>
  <c r="X656" i="4"/>
  <c r="O655" i="4"/>
  <c r="X654" i="4"/>
  <c r="G653" i="4"/>
  <c r="X652" i="4"/>
  <c r="O651" i="4"/>
  <c r="X650" i="4"/>
  <c r="G647" i="4"/>
  <c r="X646" i="4"/>
  <c r="G643" i="4"/>
  <c r="X642" i="4"/>
  <c r="G639" i="4"/>
  <c r="X638" i="4"/>
  <c r="G635" i="4"/>
  <c r="X634" i="4"/>
  <c r="G631" i="4"/>
  <c r="X630" i="4"/>
  <c r="G627" i="4"/>
  <c r="X626" i="4"/>
  <c r="G623" i="4"/>
  <c r="X622" i="4"/>
  <c r="G619" i="4"/>
  <c r="X618" i="4"/>
  <c r="G615" i="4"/>
  <c r="X614" i="4"/>
  <c r="G611" i="4"/>
  <c r="O610" i="4"/>
  <c r="G607" i="4"/>
  <c r="O606" i="4"/>
  <c r="G603" i="4"/>
  <c r="O602" i="4"/>
  <c r="G599" i="4"/>
  <c r="O598" i="4"/>
  <c r="G595" i="4"/>
  <c r="O594" i="4"/>
  <c r="G591" i="4"/>
  <c r="O590" i="4"/>
  <c r="G587" i="4"/>
  <c r="O586" i="4"/>
  <c r="G583" i="4"/>
  <c r="O582" i="4"/>
  <c r="G579" i="4"/>
  <c r="O578" i="4"/>
  <c r="G575" i="4"/>
  <c r="O574" i="4"/>
  <c r="G571" i="4"/>
  <c r="O570" i="4"/>
  <c r="X568" i="4"/>
  <c r="G567" i="4"/>
  <c r="G565" i="4"/>
  <c r="X553" i="4"/>
  <c r="O545" i="4"/>
  <c r="O539" i="4"/>
  <c r="G539" i="4"/>
  <c r="AJ530" i="4"/>
  <c r="X530" i="4"/>
  <c r="O527" i="4"/>
  <c r="O525" i="4"/>
  <c r="X523" i="4"/>
  <c r="O512" i="4"/>
  <c r="AJ508" i="4"/>
  <c r="X508" i="4"/>
  <c r="G506" i="4"/>
  <c r="X504" i="4"/>
  <c r="G503" i="4"/>
  <c r="G501" i="4"/>
  <c r="X489" i="4"/>
  <c r="O481" i="4"/>
  <c r="O475" i="4"/>
  <c r="G475" i="4"/>
  <c r="AJ466" i="4"/>
  <c r="X466" i="4"/>
  <c r="O463" i="4"/>
  <c r="O461" i="4"/>
  <c r="X459" i="4"/>
  <c r="O448" i="4"/>
  <c r="O447" i="4"/>
  <c r="G442" i="4"/>
  <c r="G441" i="4"/>
  <c r="X440" i="4"/>
  <c r="G439" i="4"/>
  <c r="X428" i="4"/>
  <c r="X425" i="4"/>
  <c r="G421" i="4"/>
  <c r="O417" i="4"/>
  <c r="O411" i="4"/>
  <c r="G411" i="4"/>
  <c r="AJ402" i="4"/>
  <c r="X402" i="4"/>
  <c r="O397" i="4"/>
  <c r="X395" i="4"/>
  <c r="O384" i="4"/>
  <c r="O383" i="4"/>
  <c r="G378" i="4"/>
  <c r="G377" i="4"/>
  <c r="X376" i="4"/>
  <c r="G375" i="4"/>
  <c r="X357" i="4"/>
  <c r="G331" i="4"/>
  <c r="X280" i="4"/>
  <c r="G276" i="4"/>
  <c r="O270" i="4"/>
  <c r="O250" i="4"/>
  <c r="G232" i="4"/>
  <c r="X221" i="4"/>
  <c r="AJ221" i="4"/>
  <c r="G221" i="4"/>
  <c r="X156" i="4"/>
  <c r="X762" i="4"/>
  <c r="G761" i="4"/>
  <c r="O757" i="4"/>
  <c r="X746" i="4"/>
  <c r="G745" i="4"/>
  <c r="O741" i="4"/>
  <c r="X739" i="4"/>
  <c r="X737" i="4"/>
  <c r="O736" i="4"/>
  <c r="O734" i="4"/>
  <c r="O731" i="4"/>
  <c r="O729" i="4"/>
  <c r="G729" i="4"/>
  <c r="X728" i="4"/>
  <c r="X726" i="4"/>
  <c r="X723" i="4"/>
  <c r="X721" i="4"/>
  <c r="X719" i="4"/>
  <c r="AJ719" i="4"/>
  <c r="X715" i="4"/>
  <c r="AJ715" i="4"/>
  <c r="X711" i="4"/>
  <c r="AJ711" i="4"/>
  <c r="X707" i="4"/>
  <c r="AJ707" i="4"/>
  <c r="X703" i="4"/>
  <c r="AJ703" i="4"/>
  <c r="X699" i="4"/>
  <c r="AJ699" i="4"/>
  <c r="X695" i="4"/>
  <c r="AJ695" i="4"/>
  <c r="X691" i="4"/>
  <c r="AJ691" i="4"/>
  <c r="X687" i="4"/>
  <c r="AJ687" i="4"/>
  <c r="X683" i="4"/>
  <c r="AJ683" i="4"/>
  <c r="X679" i="4"/>
  <c r="AJ679" i="4"/>
  <c r="X675" i="4"/>
  <c r="AJ675" i="4"/>
  <c r="X671" i="4"/>
  <c r="AJ671" i="4"/>
  <c r="X667" i="4"/>
  <c r="AJ667" i="4"/>
  <c r="X663" i="4"/>
  <c r="AJ663" i="4"/>
  <c r="X659" i="4"/>
  <c r="AJ659" i="4"/>
  <c r="X655" i="4"/>
  <c r="AJ655" i="4"/>
  <c r="X651" i="4"/>
  <c r="AJ651" i="4"/>
  <c r="X648" i="4"/>
  <c r="O647" i="4"/>
  <c r="X644" i="4"/>
  <c r="O643" i="4"/>
  <c r="X640" i="4"/>
  <c r="O639" i="4"/>
  <c r="X636" i="4"/>
  <c r="O635" i="4"/>
  <c r="X632" i="4"/>
  <c r="O631" i="4"/>
  <c r="X628" i="4"/>
  <c r="O627" i="4"/>
  <c r="X624" i="4"/>
  <c r="O623" i="4"/>
  <c r="X620" i="4"/>
  <c r="O619" i="4"/>
  <c r="X616" i="4"/>
  <c r="O615" i="4"/>
  <c r="X612" i="4"/>
  <c r="O611" i="4"/>
  <c r="X608" i="4"/>
  <c r="O607" i="4"/>
  <c r="X604" i="4"/>
  <c r="O603" i="4"/>
  <c r="X600" i="4"/>
  <c r="O599" i="4"/>
  <c r="X596" i="4"/>
  <c r="O595" i="4"/>
  <c r="X592" i="4"/>
  <c r="O591" i="4"/>
  <c r="X588" i="4"/>
  <c r="O587" i="4"/>
  <c r="X584" i="4"/>
  <c r="O583" i="4"/>
  <c r="X580" i="4"/>
  <c r="O579" i="4"/>
  <c r="X576" i="4"/>
  <c r="O575" i="4"/>
  <c r="X572" i="4"/>
  <c r="O571" i="4"/>
  <c r="O560" i="4"/>
  <c r="AJ556" i="4"/>
  <c r="X556" i="4"/>
  <c r="G554" i="4"/>
  <c r="X552" i="4"/>
  <c r="G551" i="4"/>
  <c r="G549" i="4"/>
  <c r="X537" i="4"/>
  <c r="O529" i="4"/>
  <c r="O523" i="4"/>
  <c r="G523" i="4"/>
  <c r="AJ514" i="4"/>
  <c r="X514" i="4"/>
  <c r="O511" i="4"/>
  <c r="X507" i="4"/>
  <c r="O496" i="4"/>
  <c r="AJ492" i="4"/>
  <c r="X492" i="4"/>
  <c r="G490" i="4"/>
  <c r="X488" i="4"/>
  <c r="G487" i="4"/>
  <c r="G485" i="4"/>
  <c r="X473" i="4"/>
  <c r="O465" i="4"/>
  <c r="O459" i="4"/>
  <c r="G459" i="4"/>
  <c r="AJ450" i="4"/>
  <c r="X450" i="4"/>
  <c r="X443" i="4"/>
  <c r="O432" i="4"/>
  <c r="O431" i="4"/>
  <c r="G426" i="4"/>
  <c r="G425" i="4"/>
  <c r="X424" i="4"/>
  <c r="G423" i="4"/>
  <c r="X412" i="4"/>
  <c r="X409" i="4"/>
  <c r="G405" i="4"/>
  <c r="O401" i="4"/>
  <c r="O395" i="4"/>
  <c r="G395" i="4"/>
  <c r="AJ386" i="4"/>
  <c r="X386" i="4"/>
  <c r="X379" i="4"/>
  <c r="O368" i="4"/>
  <c r="G347" i="4"/>
  <c r="X326" i="4"/>
  <c r="G308" i="4"/>
  <c r="X285" i="4"/>
  <c r="AJ285" i="4"/>
  <c r="G285" i="4"/>
  <c r="X283" i="4"/>
  <c r="G256" i="4"/>
  <c r="G238" i="4"/>
  <c r="AJ213" i="4"/>
  <c r="X213" i="4"/>
  <c r="X172" i="4"/>
  <c r="O154" i="4"/>
  <c r="G72" i="4"/>
  <c r="U8" i="4"/>
  <c r="U12" i="4"/>
  <c r="AJ568" i="4"/>
  <c r="X567" i="4"/>
  <c r="G566" i="4"/>
  <c r="O562" i="4"/>
  <c r="AJ552" i="4"/>
  <c r="X551" i="4"/>
  <c r="G550" i="4"/>
  <c r="O546" i="4"/>
  <c r="AJ536" i="4"/>
  <c r="X535" i="4"/>
  <c r="G534" i="4"/>
  <c r="O530" i="4"/>
  <c r="AJ520" i="4"/>
  <c r="X519" i="4"/>
  <c r="G518" i="4"/>
  <c r="O514" i="4"/>
  <c r="AJ504" i="4"/>
  <c r="X503" i="4"/>
  <c r="G502" i="4"/>
  <c r="O498" i="4"/>
  <c r="AJ488" i="4"/>
  <c r="X487" i="4"/>
  <c r="G486" i="4"/>
  <c r="O482" i="4"/>
  <c r="AJ472" i="4"/>
  <c r="X471" i="4"/>
  <c r="G470" i="4"/>
  <c r="O466" i="4"/>
  <c r="AJ456" i="4"/>
  <c r="X455" i="4"/>
  <c r="G454" i="4"/>
  <c r="O450" i="4"/>
  <c r="AJ440" i="4"/>
  <c r="X439" i="4"/>
  <c r="G438" i="4"/>
  <c r="O434" i="4"/>
  <c r="AJ424" i="4"/>
  <c r="X423" i="4"/>
  <c r="G422" i="4"/>
  <c r="O418" i="4"/>
  <c r="AJ408" i="4"/>
  <c r="X407" i="4"/>
  <c r="G406" i="4"/>
  <c r="O402" i="4"/>
  <c r="AJ392" i="4"/>
  <c r="X391" i="4"/>
  <c r="G390" i="4"/>
  <c r="O386" i="4"/>
  <c r="AJ376" i="4"/>
  <c r="X375" i="4"/>
  <c r="G374" i="4"/>
  <c r="O370" i="4"/>
  <c r="X364" i="4"/>
  <c r="G363" i="4"/>
  <c r="G362" i="4"/>
  <c r="G359" i="4"/>
  <c r="G354" i="4"/>
  <c r="X353" i="4"/>
  <c r="O346" i="4"/>
  <c r="G343" i="4"/>
  <c r="G338" i="4"/>
  <c r="X337" i="4"/>
  <c r="O330" i="4"/>
  <c r="O326" i="4"/>
  <c r="G326" i="4"/>
  <c r="X324" i="4"/>
  <c r="AJ317" i="4"/>
  <c r="X317" i="4"/>
  <c r="X310" i="4"/>
  <c r="O299" i="4"/>
  <c r="G296" i="4"/>
  <c r="G293" i="4"/>
  <c r="O291" i="4"/>
  <c r="O290" i="4"/>
  <c r="G272" i="4"/>
  <c r="X263" i="4"/>
  <c r="X262" i="4"/>
  <c r="O260" i="4"/>
  <c r="O241" i="4"/>
  <c r="G234" i="4"/>
  <c r="G230" i="4"/>
  <c r="O224" i="4"/>
  <c r="AJ222" i="4"/>
  <c r="O216" i="4"/>
  <c r="G214" i="4"/>
  <c r="X202" i="4"/>
  <c r="O196" i="4"/>
  <c r="O186" i="4"/>
  <c r="G174" i="4"/>
  <c r="O164" i="4"/>
  <c r="X158" i="4"/>
  <c r="O148" i="4"/>
  <c r="X142" i="4"/>
  <c r="G136" i="4"/>
  <c r="G134" i="4"/>
  <c r="X132" i="4"/>
  <c r="O124" i="4"/>
  <c r="O106" i="4"/>
  <c r="AJ95" i="4"/>
  <c r="X95" i="4"/>
  <c r="O93" i="4"/>
  <c r="O74" i="4"/>
  <c r="AJ63" i="4"/>
  <c r="X63" i="4"/>
  <c r="O61" i="4"/>
  <c r="AJ564" i="4"/>
  <c r="X563" i="4"/>
  <c r="G562" i="4"/>
  <c r="O558" i="4"/>
  <c r="O556" i="4"/>
  <c r="AJ548" i="4"/>
  <c r="X547" i="4"/>
  <c r="G546" i="4"/>
  <c r="O542" i="4"/>
  <c r="O540" i="4"/>
  <c r="AJ532" i="4"/>
  <c r="X531" i="4"/>
  <c r="G530" i="4"/>
  <c r="O526" i="4"/>
  <c r="O524" i="4"/>
  <c r="AJ516" i="4"/>
  <c r="X515" i="4"/>
  <c r="G514" i="4"/>
  <c r="O510" i="4"/>
  <c r="O508" i="4"/>
  <c r="AJ500" i="4"/>
  <c r="X499" i="4"/>
  <c r="G498" i="4"/>
  <c r="O494" i="4"/>
  <c r="O492" i="4"/>
  <c r="AJ484" i="4"/>
  <c r="X483" i="4"/>
  <c r="G482" i="4"/>
  <c r="O478" i="4"/>
  <c r="O476" i="4"/>
  <c r="AJ468" i="4"/>
  <c r="X467" i="4"/>
  <c r="G466" i="4"/>
  <c r="O462" i="4"/>
  <c r="O460" i="4"/>
  <c r="AJ452" i="4"/>
  <c r="X451" i="4"/>
  <c r="G450" i="4"/>
  <c r="O446" i="4"/>
  <c r="O444" i="4"/>
  <c r="AJ436" i="4"/>
  <c r="X435" i="4"/>
  <c r="G434" i="4"/>
  <c r="O430" i="4"/>
  <c r="O428" i="4"/>
  <c r="AJ420" i="4"/>
  <c r="X419" i="4"/>
  <c r="G418" i="4"/>
  <c r="O414" i="4"/>
  <c r="O412" i="4"/>
  <c r="AJ404" i="4"/>
  <c r="X403" i="4"/>
  <c r="G402" i="4"/>
  <c r="O398" i="4"/>
  <c r="O396" i="4"/>
  <c r="AJ388" i="4"/>
  <c r="X387" i="4"/>
  <c r="G386" i="4"/>
  <c r="O382" i="4"/>
  <c r="O380" i="4"/>
  <c r="AJ372" i="4"/>
  <c r="X371" i="4"/>
  <c r="G370" i="4"/>
  <c r="X367" i="4"/>
  <c r="AJ364" i="4"/>
  <c r="O362" i="4"/>
  <c r="X359" i="4"/>
  <c r="O358" i="4"/>
  <c r="O355" i="4"/>
  <c r="G355" i="4"/>
  <c r="G350" i="4"/>
  <c r="X349" i="4"/>
  <c r="X348" i="4"/>
  <c r="X347" i="4"/>
  <c r="O342" i="4"/>
  <c r="O339" i="4"/>
  <c r="G339" i="4"/>
  <c r="G334" i="4"/>
  <c r="X333" i="4"/>
  <c r="X332" i="4"/>
  <c r="X331" i="4"/>
  <c r="X327" i="4"/>
  <c r="G325" i="4"/>
  <c r="X323" i="4"/>
  <c r="X316" i="4"/>
  <c r="O316" i="4"/>
  <c r="O310" i="4"/>
  <c r="G310" i="4"/>
  <c r="X308" i="4"/>
  <c r="AJ301" i="4"/>
  <c r="X301" i="4"/>
  <c r="G294" i="4"/>
  <c r="AJ287" i="4"/>
  <c r="X287" i="4"/>
  <c r="O280" i="4"/>
  <c r="X276" i="4"/>
  <c r="X275" i="4"/>
  <c r="X266" i="4"/>
  <c r="G260" i="4"/>
  <c r="G254" i="4"/>
  <c r="O246" i="4"/>
  <c r="X244" i="4"/>
  <c r="X241" i="4"/>
  <c r="AJ241" i="4"/>
  <c r="O240" i="4"/>
  <c r="O239" i="4"/>
  <c r="AJ202" i="4"/>
  <c r="X199" i="4"/>
  <c r="G196" i="4"/>
  <c r="O177" i="4"/>
  <c r="G170" i="4"/>
  <c r="X164" i="4"/>
  <c r="X148" i="4"/>
  <c r="O134" i="4"/>
  <c r="X131" i="4"/>
  <c r="G102" i="4"/>
  <c r="X90" i="4"/>
  <c r="G70" i="4"/>
  <c r="X58" i="4"/>
  <c r="O44" i="4"/>
  <c r="O28" i="4"/>
  <c r="O568" i="4"/>
  <c r="AJ560" i="4"/>
  <c r="X559" i="4"/>
  <c r="G558" i="4"/>
  <c r="O554" i="4"/>
  <c r="O552" i="4"/>
  <c r="AJ544" i="4"/>
  <c r="X543" i="4"/>
  <c r="G542" i="4"/>
  <c r="O538" i="4"/>
  <c r="O536" i="4"/>
  <c r="AJ528" i="4"/>
  <c r="X527" i="4"/>
  <c r="G526" i="4"/>
  <c r="O522" i="4"/>
  <c r="O520" i="4"/>
  <c r="AJ512" i="4"/>
  <c r="X511" i="4"/>
  <c r="G510" i="4"/>
  <c r="O506" i="4"/>
  <c r="O504" i="4"/>
  <c r="AJ496" i="4"/>
  <c r="X495" i="4"/>
  <c r="G494" i="4"/>
  <c r="O490" i="4"/>
  <c r="O488" i="4"/>
  <c r="AJ480" i="4"/>
  <c r="X479" i="4"/>
  <c r="G478" i="4"/>
  <c r="O474" i="4"/>
  <c r="O472" i="4"/>
  <c r="AJ464" i="4"/>
  <c r="X463" i="4"/>
  <c r="G462" i="4"/>
  <c r="O458" i="4"/>
  <c r="O456" i="4"/>
  <c r="X447" i="4"/>
  <c r="G446" i="4"/>
  <c r="O442" i="4"/>
  <c r="X431" i="4"/>
  <c r="G430" i="4"/>
  <c r="O426" i="4"/>
  <c r="X415" i="4"/>
  <c r="G414" i="4"/>
  <c r="O410" i="4"/>
  <c r="X399" i="4"/>
  <c r="G398" i="4"/>
  <c r="O394" i="4"/>
  <c r="X383" i="4"/>
  <c r="G382" i="4"/>
  <c r="O378" i="4"/>
  <c r="G367" i="4"/>
  <c r="G366" i="4"/>
  <c r="O363" i="4"/>
  <c r="X360" i="4"/>
  <c r="O354" i="4"/>
  <c r="O351" i="4"/>
  <c r="G351" i="4"/>
  <c r="G346" i="4"/>
  <c r="X345" i="4"/>
  <c r="X344" i="4"/>
  <c r="X343" i="4"/>
  <c r="O338" i="4"/>
  <c r="O335" i="4"/>
  <c r="G335" i="4"/>
  <c r="G330" i="4"/>
  <c r="X329" i="4"/>
  <c r="X328" i="4"/>
  <c r="G324" i="4"/>
  <c r="G320" i="4"/>
  <c r="G312" i="4"/>
  <c r="X311" i="4"/>
  <c r="G309" i="4"/>
  <c r="X307" i="4"/>
  <c r="X300" i="4"/>
  <c r="O300" i="4"/>
  <c r="G292" i="4"/>
  <c r="O288" i="4"/>
  <c r="X286" i="4"/>
  <c r="AJ277" i="4"/>
  <c r="X277" i="4"/>
  <c r="O266" i="4"/>
  <c r="G240" i="4"/>
  <c r="X236" i="4"/>
  <c r="O235" i="4"/>
  <c r="O227" i="4"/>
  <c r="O226" i="4"/>
  <c r="AJ223" i="4"/>
  <c r="X223" i="4"/>
  <c r="X219" i="4"/>
  <c r="X216" i="4"/>
  <c r="AJ215" i="4"/>
  <c r="X215" i="4"/>
  <c r="X212" i="4"/>
  <c r="X211" i="4"/>
  <c r="G208" i="4"/>
  <c r="O202" i="4"/>
  <c r="G201" i="4"/>
  <c r="X198" i="4"/>
  <c r="O182" i="4"/>
  <c r="X180" i="4"/>
  <c r="X177" i="4"/>
  <c r="AJ177" i="4"/>
  <c r="O176" i="4"/>
  <c r="O175" i="4"/>
  <c r="X166" i="4"/>
  <c r="O156" i="4"/>
  <c r="X150" i="4"/>
  <c r="G96" i="4"/>
  <c r="G64" i="4"/>
  <c r="AJ323" i="4"/>
  <c r="X322" i="4"/>
  <c r="X321" i="4"/>
  <c r="G321" i="4"/>
  <c r="O317" i="4"/>
  <c r="G314" i="4"/>
  <c r="AJ307" i="4"/>
  <c r="X306" i="4"/>
  <c r="X305" i="4"/>
  <c r="G305" i="4"/>
  <c r="O301" i="4"/>
  <c r="G298" i="4"/>
  <c r="X293" i="4"/>
  <c r="X289" i="4"/>
  <c r="O289" i="4"/>
  <c r="X284" i="4"/>
  <c r="AJ283" i="4"/>
  <c r="O283" i="4"/>
  <c r="G282" i="4"/>
  <c r="G280" i="4"/>
  <c r="O277" i="4"/>
  <c r="G277" i="4"/>
  <c r="X270" i="4"/>
  <c r="G269" i="4"/>
  <c r="X267" i="4"/>
  <c r="AJ263" i="4"/>
  <c r="O254" i="4"/>
  <c r="X250" i="4"/>
  <c r="O249" i="4"/>
  <c r="G249" i="4"/>
  <c r="X246" i="4"/>
  <c r="O236" i="4"/>
  <c r="G228" i="4"/>
  <c r="X225" i="4"/>
  <c r="O225" i="4"/>
  <c r="X220" i="4"/>
  <c r="AJ219" i="4"/>
  <c r="O219" i="4"/>
  <c r="G218" i="4"/>
  <c r="G216" i="4"/>
  <c r="O213" i="4"/>
  <c r="G213" i="4"/>
  <c r="X206" i="4"/>
  <c r="G205" i="4"/>
  <c r="X203" i="4"/>
  <c r="AJ199" i="4"/>
  <c r="O190" i="4"/>
  <c r="X186" i="4"/>
  <c r="G185" i="4"/>
  <c r="X182" i="4"/>
  <c r="O172" i="4"/>
  <c r="G168" i="4"/>
  <c r="X163" i="4"/>
  <c r="O163" i="4"/>
  <c r="G160" i="4"/>
  <c r="G154" i="4"/>
  <c r="G152" i="4"/>
  <c r="X147" i="4"/>
  <c r="O147" i="4"/>
  <c r="G144" i="4"/>
  <c r="O139" i="4"/>
  <c r="G138" i="4"/>
  <c r="O136" i="4"/>
  <c r="AJ135" i="4"/>
  <c r="X135" i="4"/>
  <c r="G133" i="4"/>
  <c r="O111" i="4"/>
  <c r="X108" i="4"/>
  <c r="G94" i="4"/>
  <c r="AJ93" i="4"/>
  <c r="X93" i="4"/>
  <c r="G93" i="4"/>
  <c r="O92" i="4"/>
  <c r="O79" i="4"/>
  <c r="X76" i="4"/>
  <c r="G62" i="4"/>
  <c r="AJ61" i="4"/>
  <c r="X61" i="4"/>
  <c r="G61" i="4"/>
  <c r="O60" i="4"/>
  <c r="O56" i="4"/>
  <c r="O40" i="4"/>
  <c r="O24" i="4"/>
  <c r="U14" i="4"/>
  <c r="D2113" i="5"/>
  <c r="X318" i="4"/>
  <c r="G317" i="4"/>
  <c r="O313" i="4"/>
  <c r="X302" i="4"/>
  <c r="G301" i="4"/>
  <c r="O297" i="4"/>
  <c r="G297" i="4"/>
  <c r="X294" i="4"/>
  <c r="X273" i="4"/>
  <c r="O273" i="4"/>
  <c r="X268" i="4"/>
  <c r="O267" i="4"/>
  <c r="G266" i="4"/>
  <c r="G264" i="4"/>
  <c r="G261" i="4"/>
  <c r="X254" i="4"/>
  <c r="G253" i="4"/>
  <c r="X251" i="4"/>
  <c r="X234" i="4"/>
  <c r="O233" i="4"/>
  <c r="G233" i="4"/>
  <c r="X230" i="4"/>
  <c r="O209" i="4"/>
  <c r="X204" i="4"/>
  <c r="O203" i="4"/>
  <c r="G202" i="4"/>
  <c r="G200" i="4"/>
  <c r="G197" i="4"/>
  <c r="X190" i="4"/>
  <c r="G189" i="4"/>
  <c r="X187" i="4"/>
  <c r="X170" i="4"/>
  <c r="G165" i="4"/>
  <c r="G157" i="4"/>
  <c r="X155" i="4"/>
  <c r="O155" i="4"/>
  <c r="G149" i="4"/>
  <c r="G141" i="4"/>
  <c r="O138" i="4"/>
  <c r="G128" i="4"/>
  <c r="O123" i="4"/>
  <c r="G122" i="4"/>
  <c r="G120" i="4"/>
  <c r="G118" i="4"/>
  <c r="G112" i="4"/>
  <c r="AJ111" i="4"/>
  <c r="X111" i="4"/>
  <c r="O109" i="4"/>
  <c r="X106" i="4"/>
  <c r="O90" i="4"/>
  <c r="G88" i="4"/>
  <c r="G86" i="4"/>
  <c r="G80" i="4"/>
  <c r="AJ79" i="4"/>
  <c r="X79" i="4"/>
  <c r="O77" i="4"/>
  <c r="X74" i="4"/>
  <c r="O58" i="4"/>
  <c r="O52" i="4"/>
  <c r="O36" i="4"/>
  <c r="O20" i="4"/>
  <c r="X314" i="4"/>
  <c r="G313" i="4"/>
  <c r="X298" i="4"/>
  <c r="O286" i="4"/>
  <c r="X282" i="4"/>
  <c r="G281" i="4"/>
  <c r="X278" i="4"/>
  <c r="X257" i="4"/>
  <c r="X252" i="4"/>
  <c r="O251" i="4"/>
  <c r="G250" i="4"/>
  <c r="G248" i="4"/>
  <c r="O245" i="4"/>
  <c r="G245" i="4"/>
  <c r="X238" i="4"/>
  <c r="G237" i="4"/>
  <c r="X235" i="4"/>
  <c r="AJ231" i="4"/>
  <c r="O228" i="4"/>
  <c r="O222" i="4"/>
  <c r="X218" i="4"/>
  <c r="O217" i="4"/>
  <c r="G217" i="4"/>
  <c r="X214" i="4"/>
  <c r="O210" i="4"/>
  <c r="AJ209" i="4"/>
  <c r="X207" i="4"/>
  <c r="O207" i="4"/>
  <c r="O204" i="4"/>
  <c r="O200" i="4"/>
  <c r="X197" i="4"/>
  <c r="O195" i="4"/>
  <c r="X193" i="4"/>
  <c r="O193" i="4"/>
  <c r="X188" i="4"/>
  <c r="AJ187" i="4"/>
  <c r="O187" i="4"/>
  <c r="G186" i="4"/>
  <c r="G184" i="4"/>
  <c r="O181" i="4"/>
  <c r="G181" i="4"/>
  <c r="X174" i="4"/>
  <c r="G173" i="4"/>
  <c r="X171" i="4"/>
  <c r="O169" i="4"/>
  <c r="O168" i="4"/>
  <c r="X167" i="4"/>
  <c r="O161" i="4"/>
  <c r="O160" i="4"/>
  <c r="X159" i="4"/>
  <c r="O153" i="4"/>
  <c r="O152" i="4"/>
  <c r="X151" i="4"/>
  <c r="O145" i="4"/>
  <c r="O144" i="4"/>
  <c r="X143" i="4"/>
  <c r="X140" i="4"/>
  <c r="O140" i="4"/>
  <c r="X134" i="4"/>
  <c r="X129" i="4"/>
  <c r="AJ125" i="4"/>
  <c r="X125" i="4"/>
  <c r="O122" i="4"/>
  <c r="G110" i="4"/>
  <c r="AJ109" i="4"/>
  <c r="X109" i="4"/>
  <c r="G109" i="4"/>
  <c r="O108" i="4"/>
  <c r="O95" i="4"/>
  <c r="X92" i="4"/>
  <c r="G78" i="4"/>
  <c r="AJ77" i="4"/>
  <c r="X77" i="4"/>
  <c r="G77" i="4"/>
  <c r="O76" i="4"/>
  <c r="O63" i="4"/>
  <c r="X60" i="4"/>
  <c r="O48" i="4"/>
  <c r="O32" i="4"/>
  <c r="U10" i="4"/>
  <c r="AJ291" i="4"/>
  <c r="X290" i="4"/>
  <c r="G289" i="4"/>
  <c r="O285" i="4"/>
  <c r="AJ275" i="4"/>
  <c r="X274" i="4"/>
  <c r="G273" i="4"/>
  <c r="O269" i="4"/>
  <c r="AJ259" i="4"/>
  <c r="X258" i="4"/>
  <c r="G257" i="4"/>
  <c r="O253" i="4"/>
  <c r="AJ243" i="4"/>
  <c r="X242" i="4"/>
  <c r="G241" i="4"/>
  <c r="O237" i="4"/>
  <c r="AJ227" i="4"/>
  <c r="X226" i="4"/>
  <c r="G225" i="4"/>
  <c r="O221" i="4"/>
  <c r="AJ211" i="4"/>
  <c r="X210" i="4"/>
  <c r="G209" i="4"/>
  <c r="O205" i="4"/>
  <c r="AJ195" i="4"/>
  <c r="X194" i="4"/>
  <c r="G193" i="4"/>
  <c r="O189" i="4"/>
  <c r="AJ179" i="4"/>
  <c r="X178" i="4"/>
  <c r="G177" i="4"/>
  <c r="O173" i="4"/>
  <c r="AJ163" i="4"/>
  <c r="X162" i="4"/>
  <c r="G161" i="4"/>
  <c r="O157" i="4"/>
  <c r="AJ147" i="4"/>
  <c r="X146" i="4"/>
  <c r="G145" i="4"/>
  <c r="O141" i="4"/>
  <c r="AJ131" i="4"/>
  <c r="X130" i="4"/>
  <c r="G129" i="4"/>
  <c r="O125" i="4"/>
  <c r="O115" i="4"/>
  <c r="O113" i="4"/>
  <c r="G113" i="4"/>
  <c r="X112" i="4"/>
  <c r="X110" i="4"/>
  <c r="X107" i="4"/>
  <c r="X105" i="4"/>
  <c r="O99" i="4"/>
  <c r="O97" i="4"/>
  <c r="G97" i="4"/>
  <c r="X96" i="4"/>
  <c r="X94" i="4"/>
  <c r="X91" i="4"/>
  <c r="X89" i="4"/>
  <c r="O83" i="4"/>
  <c r="O81" i="4"/>
  <c r="G81" i="4"/>
  <c r="X80" i="4"/>
  <c r="X78" i="4"/>
  <c r="X75" i="4"/>
  <c r="X73" i="4"/>
  <c r="O67" i="4"/>
  <c r="O65" i="4"/>
  <c r="G65" i="4"/>
  <c r="X64" i="4"/>
  <c r="X62" i="4"/>
  <c r="X59" i="4"/>
  <c r="X57" i="4"/>
  <c r="G57" i="4"/>
  <c r="X56" i="4"/>
  <c r="G53" i="4"/>
  <c r="X52" i="4"/>
  <c r="G49" i="4"/>
  <c r="X48" i="4"/>
  <c r="G45" i="4"/>
  <c r="X44" i="4"/>
  <c r="G41" i="4"/>
  <c r="X40" i="4"/>
  <c r="G37" i="4"/>
  <c r="X36" i="4"/>
  <c r="G33" i="4"/>
  <c r="X32" i="4"/>
  <c r="G29" i="4"/>
  <c r="X28" i="4"/>
  <c r="G25" i="4"/>
  <c r="X24" i="4"/>
  <c r="G21" i="4"/>
  <c r="X20" i="4"/>
  <c r="N7" i="4"/>
  <c r="E15" i="4"/>
  <c r="E13" i="4"/>
  <c r="E11" i="4"/>
  <c r="E9" i="4"/>
  <c r="O137" i="4"/>
  <c r="X126" i="4"/>
  <c r="G125" i="4"/>
  <c r="O121" i="4"/>
  <c r="O119" i="4"/>
  <c r="O117" i="4"/>
  <c r="G117" i="4"/>
  <c r="X116" i="4"/>
  <c r="X114" i="4"/>
  <c r="O103" i="4"/>
  <c r="O101" i="4"/>
  <c r="G101" i="4"/>
  <c r="X100" i="4"/>
  <c r="X98" i="4"/>
  <c r="O87" i="4"/>
  <c r="O85" i="4"/>
  <c r="G85" i="4"/>
  <c r="X84" i="4"/>
  <c r="X82" i="4"/>
  <c r="O71" i="4"/>
  <c r="O69" i="4"/>
  <c r="G69" i="4"/>
  <c r="X68" i="4"/>
  <c r="X66" i="4"/>
  <c r="O57" i="4"/>
  <c r="X54" i="4"/>
  <c r="O53" i="4"/>
  <c r="X50" i="4"/>
  <c r="O49" i="4"/>
  <c r="X46" i="4"/>
  <c r="O45" i="4"/>
  <c r="X42" i="4"/>
  <c r="O41" i="4"/>
  <c r="X38" i="4"/>
  <c r="O37" i="4"/>
  <c r="X34" i="4"/>
  <c r="O33" i="4"/>
  <c r="X30" i="4"/>
  <c r="O29" i="4"/>
  <c r="X26" i="4"/>
  <c r="O25" i="4"/>
  <c r="X22" i="4"/>
  <c r="O21" i="4"/>
  <c r="S7" i="4"/>
  <c r="M8" i="4"/>
  <c r="M9" i="4"/>
  <c r="M10" i="4"/>
  <c r="M11" i="4"/>
  <c r="M12" i="4"/>
  <c r="M13" i="4"/>
  <c r="M14" i="4"/>
  <c r="M15" i="4"/>
  <c r="T15" i="4"/>
  <c r="U13" i="4"/>
  <c r="U11" i="4"/>
  <c r="U9" i="4"/>
  <c r="G169" i="4"/>
  <c r="O165" i="4"/>
  <c r="AJ155" i="4"/>
  <c r="X154" i="4"/>
  <c r="G153" i="4"/>
  <c r="O149" i="4"/>
  <c r="AJ139" i="4"/>
  <c r="X138" i="4"/>
  <c r="G137" i="4"/>
  <c r="O133" i="4"/>
  <c r="O131" i="4"/>
  <c r="AJ123" i="4"/>
  <c r="X122" i="4"/>
  <c r="G121" i="4"/>
  <c r="X120" i="4"/>
  <c r="X118" i="4"/>
  <c r="O107" i="4"/>
  <c r="O105" i="4"/>
  <c r="G105" i="4"/>
  <c r="X104" i="4"/>
  <c r="X102" i="4"/>
  <c r="O91" i="4"/>
  <c r="O89" i="4"/>
  <c r="G89" i="4"/>
  <c r="X88" i="4"/>
  <c r="X86" i="4"/>
  <c r="O75" i="4"/>
  <c r="O73" i="4"/>
  <c r="G73" i="4"/>
  <c r="X72" i="4"/>
  <c r="X70" i="4"/>
  <c r="O59" i="4"/>
  <c r="G56" i="4"/>
  <c r="O55" i="4"/>
  <c r="X53" i="4"/>
  <c r="AJ53" i="4"/>
  <c r="G52" i="4"/>
  <c r="O51" i="4"/>
  <c r="X49" i="4"/>
  <c r="AJ49" i="4"/>
  <c r="G48" i="4"/>
  <c r="O47" i="4"/>
  <c r="X45" i="4"/>
  <c r="AJ45" i="4"/>
  <c r="G44" i="4"/>
  <c r="O43" i="4"/>
  <c r="X41" i="4"/>
  <c r="AJ41" i="4"/>
  <c r="G40" i="4"/>
  <c r="O39" i="4"/>
  <c r="X37" i="4"/>
  <c r="AJ37" i="4"/>
  <c r="G36" i="4"/>
  <c r="O35" i="4"/>
  <c r="X33" i="4"/>
  <c r="AJ33" i="4"/>
  <c r="G32" i="4"/>
  <c r="O31" i="4"/>
  <c r="X29" i="4"/>
  <c r="AJ29" i="4"/>
  <c r="G28" i="4"/>
  <c r="O27" i="4"/>
  <c r="X25" i="4"/>
  <c r="AJ25" i="4"/>
  <c r="G24" i="4"/>
  <c r="O23" i="4"/>
  <c r="X21" i="4"/>
  <c r="AJ21" i="4"/>
  <c r="G20" i="4"/>
  <c r="O19" i="4"/>
  <c r="E14" i="4"/>
  <c r="E12" i="4"/>
  <c r="E10" i="4"/>
  <c r="E8" i="4"/>
  <c r="D7" i="4"/>
  <c r="L7" i="4"/>
  <c r="T7" i="4"/>
  <c r="S8" i="4"/>
  <c r="S9" i="4"/>
  <c r="S10" i="4"/>
  <c r="S11" i="4"/>
  <c r="S12" i="4"/>
  <c r="S13" i="4"/>
  <c r="S14" i="4"/>
  <c r="G15" i="4"/>
  <c r="S15" i="4"/>
  <c r="N15" i="4"/>
  <c r="D15" i="4"/>
  <c r="T14" i="4"/>
  <c r="N14" i="4"/>
  <c r="D14" i="4"/>
  <c r="T13" i="4"/>
  <c r="N13" i="4"/>
  <c r="D13" i="4"/>
  <c r="T12" i="4"/>
  <c r="N12" i="4"/>
  <c r="D12" i="4"/>
  <c r="T11" i="4"/>
  <c r="N11" i="4"/>
  <c r="D11" i="4"/>
  <c r="T10" i="4"/>
  <c r="N10" i="4"/>
  <c r="D10" i="4"/>
  <c r="T9" i="4"/>
  <c r="N9" i="4"/>
  <c r="D9" i="4"/>
  <c r="T8" i="4"/>
  <c r="N8" i="4"/>
  <c r="D8" i="4"/>
  <c r="U7" i="4"/>
  <c r="E7" i="4"/>
  <c r="F2099" i="5"/>
  <c r="F2083" i="5"/>
  <c r="F2067" i="5"/>
  <c r="F2051" i="5"/>
  <c r="F2035" i="5"/>
  <c r="F2019" i="5"/>
  <c r="F2003" i="5"/>
  <c r="F1987" i="5"/>
  <c r="F1971" i="5"/>
  <c r="F726" i="5"/>
  <c r="E2113" i="5"/>
  <c r="U15" i="4"/>
  <c r="L15" i="4"/>
  <c r="F15" i="4"/>
  <c r="L14" i="4"/>
  <c r="F14" i="4"/>
  <c r="L13" i="4"/>
  <c r="F13" i="4"/>
  <c r="L12" i="4"/>
  <c r="F12" i="4"/>
  <c r="L11" i="4"/>
  <c r="F11" i="4"/>
  <c r="L10" i="4"/>
  <c r="F10" i="4"/>
  <c r="L9" i="4"/>
  <c r="F9" i="4"/>
  <c r="L8" i="4"/>
  <c r="F8" i="4"/>
  <c r="M7" i="4"/>
  <c r="F2107" i="5"/>
  <c r="F2091" i="5"/>
  <c r="F2075" i="5"/>
  <c r="F2059" i="5"/>
  <c r="F2043" i="5"/>
  <c r="F2027" i="5"/>
  <c r="F2011" i="5"/>
  <c r="F1995" i="5"/>
  <c r="F1979" i="5"/>
  <c r="F1608" i="5"/>
  <c r="F1592" i="5"/>
  <c r="F1576" i="5"/>
  <c r="F1560" i="5"/>
  <c r="F1544" i="5"/>
  <c r="F1528" i="5"/>
  <c r="F1512" i="5"/>
  <c r="F1492" i="5"/>
  <c r="F1484" i="5"/>
  <c r="F1476" i="5"/>
  <c r="F1468" i="5"/>
  <c r="F1460" i="5"/>
  <c r="F1452" i="5"/>
  <c r="F1444" i="5"/>
  <c r="F1436" i="5"/>
  <c r="F1428" i="5"/>
  <c r="F1420" i="5"/>
  <c r="F1412" i="5"/>
  <c r="F1404" i="5"/>
  <c r="F1396" i="5"/>
  <c r="F1388" i="5"/>
  <c r="F1380" i="5"/>
  <c r="F1372" i="5"/>
  <c r="F1364" i="5"/>
  <c r="F1356" i="5"/>
  <c r="F1348" i="5"/>
  <c r="F1340" i="5"/>
  <c r="F1332" i="5"/>
  <c r="F1324" i="5"/>
  <c r="F1316" i="5"/>
  <c r="F1616" i="5"/>
  <c r="F1600" i="5"/>
  <c r="F1584" i="5"/>
  <c r="F1568" i="5"/>
  <c r="F1552" i="5"/>
  <c r="F1536" i="5"/>
  <c r="F1520" i="5"/>
  <c r="F1504" i="5"/>
  <c r="F1496" i="5"/>
  <c r="F1488" i="5"/>
  <c r="F1480" i="5"/>
  <c r="F1472" i="5"/>
  <c r="F1464" i="5"/>
  <c r="F1456" i="5"/>
  <c r="F1448" i="5"/>
  <c r="F1440" i="5"/>
  <c r="F1432" i="5"/>
  <c r="F1424" i="5"/>
  <c r="F1416" i="5"/>
  <c r="F1408" i="5"/>
  <c r="F1400" i="5"/>
  <c r="F1392" i="5"/>
  <c r="F1384" i="5"/>
  <c r="F1376" i="5"/>
  <c r="F1368" i="5"/>
  <c r="F1360" i="5"/>
  <c r="F1352" i="5"/>
  <c r="F1344" i="5"/>
  <c r="F1336" i="5"/>
  <c r="F1328" i="5"/>
  <c r="F1320" i="5"/>
  <c r="F1312" i="5"/>
  <c r="F1289" i="5"/>
  <c r="F1273" i="5"/>
  <c r="F1257" i="5"/>
  <c r="F1241" i="5"/>
  <c r="F1225" i="5"/>
  <c r="F1209" i="5"/>
  <c r="F1193" i="5"/>
  <c r="F1185" i="5"/>
  <c r="F1177" i="5"/>
  <c r="F1169" i="5"/>
  <c r="F1161" i="5"/>
  <c r="F1153" i="5"/>
  <c r="F1145" i="5"/>
  <c r="F1137" i="5"/>
  <c r="F1129" i="5"/>
  <c r="F1121" i="5"/>
  <c r="F1113" i="5"/>
  <c r="F1050" i="5"/>
  <c r="F986" i="5"/>
  <c r="F1089" i="5"/>
  <c r="F1073" i="5"/>
  <c r="F1057" i="5"/>
  <c r="F1041" i="5"/>
  <c r="F1025" i="5"/>
  <c r="F1009" i="5"/>
  <c r="F993" i="5"/>
  <c r="F977" i="5"/>
  <c r="F1085" i="5"/>
  <c r="F1069" i="5"/>
  <c r="F1053" i="5"/>
  <c r="F1037" i="5"/>
  <c r="F1021" i="5"/>
  <c r="F1005" i="5"/>
  <c r="F989" i="5"/>
  <c r="F1081" i="5"/>
  <c r="F1065" i="5"/>
  <c r="F1049" i="5"/>
  <c r="F1033" i="5"/>
  <c r="F1017" i="5"/>
  <c r="F1001" i="5"/>
  <c r="F985" i="5"/>
  <c r="F850" i="5"/>
  <c r="F834" i="5"/>
  <c r="F818" i="5"/>
  <c r="F802" i="5"/>
  <c r="F786" i="5"/>
  <c r="F770" i="5"/>
  <c r="F754" i="5"/>
  <c r="F738" i="5"/>
  <c r="F858" i="5"/>
  <c r="F842" i="5"/>
  <c r="F826" i="5"/>
  <c r="F810" i="5"/>
  <c r="F794" i="5"/>
  <c r="F778" i="5"/>
  <c r="F762" i="5"/>
  <c r="F746" i="5"/>
  <c r="F730" i="5"/>
  <c r="F531" i="5"/>
  <c r="F523" i="5"/>
  <c r="F515" i="5"/>
  <c r="F499" i="5"/>
  <c r="F467" i="5"/>
  <c r="F535" i="5"/>
  <c r="F527" i="5"/>
  <c r="F519" i="5"/>
  <c r="F507" i="5"/>
  <c r="F370" i="5"/>
  <c r="F486" i="5"/>
  <c r="F470" i="5"/>
  <c r="F454" i="5"/>
  <c r="F438" i="5"/>
  <c r="F422" i="5"/>
  <c r="F406" i="5"/>
  <c r="F390" i="5"/>
  <c r="F379" i="5"/>
  <c r="F371" i="5"/>
  <c r="F482" i="5"/>
  <c r="F466" i="5"/>
  <c r="F450" i="5"/>
  <c r="F434" i="5"/>
  <c r="F418" i="5"/>
  <c r="F402" i="5"/>
  <c r="F386" i="5"/>
  <c r="F382" i="5"/>
  <c r="F374" i="5"/>
  <c r="F367" i="5"/>
  <c r="F363" i="5"/>
  <c r="F359" i="5"/>
  <c r="F355" i="5"/>
  <c r="F348" i="5"/>
  <c r="F340" i="5"/>
  <c r="F332" i="5"/>
  <c r="F324" i="5"/>
  <c r="F316" i="5"/>
  <c r="F264" i="5"/>
  <c r="F311" i="5"/>
  <c r="F280" i="5"/>
  <c r="F216" i="5"/>
  <c r="F352" i="5"/>
  <c r="F344" i="5"/>
  <c r="F336" i="5"/>
  <c r="F328" i="5"/>
  <c r="F320" i="5"/>
  <c r="F312" i="5"/>
  <c r="F296" i="5"/>
  <c r="F232" i="5"/>
  <c r="F303" i="5"/>
  <c r="F287" i="5"/>
  <c r="F271" i="5"/>
  <c r="F255" i="5"/>
  <c r="F239" i="5"/>
  <c r="F223" i="5"/>
  <c r="F201" i="5"/>
  <c r="F197" i="5"/>
  <c r="F299" i="5"/>
  <c r="F283" i="5"/>
  <c r="F267" i="5"/>
  <c r="F251" i="5"/>
  <c r="F235" i="5"/>
  <c r="F219" i="5"/>
  <c r="F202" i="5"/>
  <c r="F295" i="5"/>
  <c r="F279" i="5"/>
  <c r="F263" i="5"/>
  <c r="F247" i="5"/>
  <c r="F231" i="5"/>
  <c r="F215" i="5"/>
  <c r="F205" i="5"/>
  <c r="F189" i="5"/>
  <c r="F173" i="5"/>
  <c r="F157" i="5"/>
  <c r="F134" i="5"/>
  <c r="F102" i="5"/>
  <c r="F181" i="5"/>
  <c r="F165" i="5"/>
  <c r="F150" i="5"/>
  <c r="F118" i="5"/>
  <c r="F89" i="5"/>
  <c r="D12" i="5"/>
  <c r="F94" i="5"/>
  <c r="F80" i="5"/>
  <c r="F64" i="5"/>
  <c r="F76" i="5"/>
  <c r="F60" i="5"/>
  <c r="F37" i="5"/>
  <c r="E9" i="5"/>
  <c r="F88" i="5"/>
  <c r="F72" i="5"/>
  <c r="F45" i="5"/>
  <c r="F41" i="5"/>
  <c r="E13" i="5"/>
  <c r="D7" i="5"/>
  <c r="D8" i="5"/>
  <c r="F25" i="5"/>
  <c r="F21" i="5"/>
  <c r="G17" i="5"/>
  <c r="F15" i="5"/>
  <c r="E14" i="5"/>
  <c r="D13" i="5"/>
  <c r="E10" i="5"/>
  <c r="D9" i="5"/>
  <c r="E15" i="5"/>
  <c r="D14" i="5"/>
  <c r="E11" i="5"/>
  <c r="D10" i="5"/>
  <c r="E7" i="5"/>
  <c r="D15" i="5"/>
  <c r="E12" i="5"/>
  <c r="D11" i="5"/>
  <c r="E8" i="5"/>
  <c r="X15" i="4" l="1"/>
  <c r="X11" i="4"/>
  <c r="G8" i="4"/>
  <c r="H8" i="4" s="1"/>
  <c r="G14" i="4"/>
  <c r="H14" i="4" s="1"/>
  <c r="F14" i="5"/>
  <c r="H2057" i="5" s="1"/>
  <c r="I2057" i="5" s="1"/>
  <c r="F13" i="5"/>
  <c r="H1986" i="5" s="1"/>
  <c r="I1986" i="5" s="1"/>
  <c r="G10" i="4"/>
  <c r="H10" i="4" s="1"/>
  <c r="X9" i="4"/>
  <c r="X13" i="4"/>
  <c r="X12" i="4"/>
  <c r="X10" i="4"/>
  <c r="X8" i="4"/>
  <c r="X14" i="4"/>
  <c r="X7" i="4"/>
  <c r="O2113" i="4"/>
  <c r="F11" i="5"/>
  <c r="H1443" i="5" s="1"/>
  <c r="I1443" i="5" s="1"/>
  <c r="G11" i="4"/>
  <c r="H11" i="4" s="1"/>
  <c r="G9" i="4"/>
  <c r="H9" i="4" s="1"/>
  <c r="F12" i="5"/>
  <c r="H1733" i="5" s="1"/>
  <c r="G7" i="4"/>
  <c r="H7" i="4" s="1"/>
  <c r="G13" i="4"/>
  <c r="H13" i="4" s="1"/>
  <c r="F9" i="5"/>
  <c r="H775" i="5" s="1"/>
  <c r="F8" i="5"/>
  <c r="H281" i="5" s="1"/>
  <c r="I281" i="5" s="1"/>
  <c r="F7" i="5"/>
  <c r="H25" i="5" s="1"/>
  <c r="I25" i="5" s="1"/>
  <c r="F10" i="5"/>
  <c r="H1001" i="5" s="1"/>
  <c r="G12" i="4"/>
  <c r="K17" i="3"/>
  <c r="O8" i="4"/>
  <c r="O12" i="4"/>
  <c r="J17" i="3"/>
  <c r="M17" i="3"/>
  <c r="O9" i="4"/>
  <c r="O13" i="4"/>
  <c r="E17" i="3"/>
  <c r="O11" i="4"/>
  <c r="O15" i="4"/>
  <c r="I17" i="3"/>
  <c r="M17" i="4"/>
  <c r="O10" i="4"/>
  <c r="O14" i="4"/>
  <c r="G17" i="3"/>
  <c r="E17" i="4"/>
  <c r="D17" i="5"/>
  <c r="H1895" i="5"/>
  <c r="H1959" i="5"/>
  <c r="H1794" i="5"/>
  <c r="H1826" i="5"/>
  <c r="H1858" i="5"/>
  <c r="H1922" i="5"/>
  <c r="H1954" i="5"/>
  <c r="H2003" i="5"/>
  <c r="T17" i="4"/>
  <c r="H1973" i="5"/>
  <c r="H24" i="4"/>
  <c r="H40" i="4"/>
  <c r="H56" i="4"/>
  <c r="H73" i="4"/>
  <c r="H105" i="4"/>
  <c r="S17" i="4"/>
  <c r="N17" i="4"/>
  <c r="H29" i="4"/>
  <c r="H53" i="4"/>
  <c r="H81" i="4"/>
  <c r="H113" i="4"/>
  <c r="H145" i="4"/>
  <c r="H209" i="4"/>
  <c r="H273" i="4"/>
  <c r="F2113" i="5"/>
  <c r="H1755" i="5"/>
  <c r="H1819" i="5"/>
  <c r="H1947" i="5"/>
  <c r="H1764" i="5"/>
  <c r="H1796" i="5"/>
  <c r="H1860" i="5"/>
  <c r="H1892" i="5"/>
  <c r="H1924" i="5"/>
  <c r="H2016" i="5"/>
  <c r="U17" i="4"/>
  <c r="H28" i="4"/>
  <c r="H44" i="4"/>
  <c r="H69" i="4"/>
  <c r="H85" i="4"/>
  <c r="H101" i="4"/>
  <c r="H117" i="4"/>
  <c r="H37" i="4"/>
  <c r="H49" i="4"/>
  <c r="H193" i="4"/>
  <c r="H257" i="4"/>
  <c r="H186" i="4"/>
  <c r="H1957" i="5"/>
  <c r="H141" i="4"/>
  <c r="H189" i="4"/>
  <c r="E17" i="5"/>
  <c r="H1741" i="5"/>
  <c r="H1759" i="5"/>
  <c r="H1887" i="5"/>
  <c r="H1951" i="5"/>
  <c r="H1758" i="5"/>
  <c r="H1822" i="5"/>
  <c r="H1854" i="5"/>
  <c r="H1886" i="5"/>
  <c r="H1950" i="5"/>
  <c r="H15" i="4"/>
  <c r="O7" i="4"/>
  <c r="L17" i="4"/>
  <c r="H32" i="4"/>
  <c r="H48" i="4"/>
  <c r="H89" i="4"/>
  <c r="H121" i="4"/>
  <c r="H21" i="4"/>
  <c r="H33" i="4"/>
  <c r="H65" i="4"/>
  <c r="H97" i="4"/>
  <c r="H177" i="4"/>
  <c r="H241" i="4"/>
  <c r="H78" i="4"/>
  <c r="H181" i="4"/>
  <c r="H217" i="4"/>
  <c r="H1845" i="5"/>
  <c r="H88" i="4"/>
  <c r="H128" i="4"/>
  <c r="H1969" i="5"/>
  <c r="H1972" i="5"/>
  <c r="H1961" i="5"/>
  <c r="H1833" i="5"/>
  <c r="H1769" i="5"/>
  <c r="H1997" i="5"/>
  <c r="H1857" i="5"/>
  <c r="H1793" i="5"/>
  <c r="H1977" i="5"/>
  <c r="H1885" i="5"/>
  <c r="H1821" i="5"/>
  <c r="H1757" i="5"/>
  <c r="H1843" i="5"/>
  <c r="H1907" i="5"/>
  <c r="H1976" i="5"/>
  <c r="H1800" i="5"/>
  <c r="H1832" i="5"/>
  <c r="H1864" i="5"/>
  <c r="H1928" i="5"/>
  <c r="H1960" i="5"/>
  <c r="D17" i="4"/>
  <c r="H20" i="4"/>
  <c r="H36" i="4"/>
  <c r="H52" i="4"/>
  <c r="H137" i="4"/>
  <c r="H153" i="4"/>
  <c r="H169" i="4"/>
  <c r="H125" i="4"/>
  <c r="H45" i="4"/>
  <c r="H161" i="4"/>
  <c r="H225" i="4"/>
  <c r="H289" i="4"/>
  <c r="H173" i="4"/>
  <c r="H1797" i="5"/>
  <c r="H109" i="4"/>
  <c r="H237" i="4"/>
  <c r="H245" i="4"/>
  <c r="H313" i="4"/>
  <c r="H80" i="4"/>
  <c r="H86" i="4"/>
  <c r="H157" i="4"/>
  <c r="H301" i="4"/>
  <c r="H317" i="4"/>
  <c r="H62" i="4"/>
  <c r="H168" i="4"/>
  <c r="H205" i="4"/>
  <c r="H216" i="4"/>
  <c r="H269" i="4"/>
  <c r="H277" i="4"/>
  <c r="H282" i="4"/>
  <c r="H305" i="4"/>
  <c r="H321" i="4"/>
  <c r="H96" i="4"/>
  <c r="H292" i="4"/>
  <c r="H320" i="4"/>
  <c r="H367" i="4"/>
  <c r="H414" i="4"/>
  <c r="H494" i="4"/>
  <c r="H558" i="4"/>
  <c r="H70" i="4"/>
  <c r="H170" i="4"/>
  <c r="H260" i="4"/>
  <c r="H325" i="4"/>
  <c r="H418" i="4"/>
  <c r="H482" i="4"/>
  <c r="H546" i="4"/>
  <c r="H136" i="4"/>
  <c r="H338" i="4"/>
  <c r="H343" i="4"/>
  <c r="H374" i="4"/>
  <c r="H390" i="4"/>
  <c r="H406" i="4"/>
  <c r="H422" i="4"/>
  <c r="H438" i="4"/>
  <c r="H454" i="4"/>
  <c r="H470" i="4"/>
  <c r="H486" i="4"/>
  <c r="H502" i="4"/>
  <c r="H518" i="4"/>
  <c r="H534" i="4"/>
  <c r="H550" i="4"/>
  <c r="H566" i="4"/>
  <c r="H72" i="4"/>
  <c r="H485" i="4"/>
  <c r="H490" i="4"/>
  <c r="H523" i="4"/>
  <c r="H221" i="4"/>
  <c r="H377" i="4"/>
  <c r="H475" i="4"/>
  <c r="H539" i="4"/>
  <c r="H623" i="4"/>
  <c r="H639" i="4"/>
  <c r="H653" i="4"/>
  <c r="H669" i="4"/>
  <c r="H685" i="4"/>
  <c r="H701" i="4"/>
  <c r="H717" i="4"/>
  <c r="H765" i="4"/>
  <c r="H358" i="4"/>
  <c r="H455" i="4"/>
  <c r="H519" i="4"/>
  <c r="H389" i="4"/>
  <c r="H407" i="4"/>
  <c r="H471" i="4"/>
  <c r="H535" i="4"/>
  <c r="H662" i="4"/>
  <c r="H678" i="4"/>
  <c r="H694" i="4"/>
  <c r="H710" i="4"/>
  <c r="H772" i="4"/>
  <c r="H780" i="4"/>
  <c r="H788" i="4"/>
  <c r="H796" i="4"/>
  <c r="H804" i="4"/>
  <c r="H812" i="4"/>
  <c r="H820" i="4"/>
  <c r="H828" i="4"/>
  <c r="H836" i="4"/>
  <c r="H844" i="4"/>
  <c r="H852" i="4"/>
  <c r="H860" i="4"/>
  <c r="H868" i="4"/>
  <c r="H876" i="4"/>
  <c r="H884" i="4"/>
  <c r="H896" i="4"/>
  <c r="H912" i="4"/>
  <c r="H928" i="4"/>
  <c r="H944" i="4"/>
  <c r="H960" i="4"/>
  <c r="H976" i="4"/>
  <c r="H992" i="4"/>
  <c r="H1008" i="4"/>
  <c r="H1024" i="4"/>
  <c r="H443" i="4"/>
  <c r="H741" i="4"/>
  <c r="H206" i="4"/>
  <c r="H533" i="4"/>
  <c r="H654" i="4"/>
  <c r="H670" i="4"/>
  <c r="H686" i="4"/>
  <c r="H702" i="4"/>
  <c r="H718" i="4"/>
  <c r="H726" i="4"/>
  <c r="H738" i="4"/>
  <c r="H769" i="4"/>
  <c r="H785" i="4"/>
  <c r="H801" i="4"/>
  <c r="H817" i="4"/>
  <c r="H833" i="4"/>
  <c r="H849" i="4"/>
  <c r="H865" i="4"/>
  <c r="H881" i="4"/>
  <c r="H598" i="4"/>
  <c r="H630" i="4"/>
  <c r="H822" i="4"/>
  <c r="H886" i="4"/>
  <c r="H1123" i="4"/>
  <c r="H1134" i="4"/>
  <c r="H1155" i="4"/>
  <c r="H1166" i="4"/>
  <c r="H1187" i="4"/>
  <c r="H1198" i="4"/>
  <c r="H1219" i="4"/>
  <c r="H1230" i="4"/>
  <c r="H1251" i="4"/>
  <c r="H1262" i="4"/>
  <c r="H1283" i="4"/>
  <c r="H1294" i="4"/>
  <c r="H1315" i="4"/>
  <c r="H1326" i="4"/>
  <c r="H1347" i="4"/>
  <c r="H1358" i="4"/>
  <c r="H1379" i="4"/>
  <c r="H1390" i="4"/>
  <c r="H1411" i="4"/>
  <c r="H1422" i="4"/>
  <c r="H1443" i="4"/>
  <c r="H1454" i="4"/>
  <c r="H1475" i="4"/>
  <c r="H1486" i="4"/>
  <c r="H1547" i="4"/>
  <c r="H1611" i="4"/>
  <c r="H1675" i="4"/>
  <c r="H1088" i="4"/>
  <c r="H664" i="4"/>
  <c r="H794" i="4"/>
  <c r="H858" i="4"/>
  <c r="H1026" i="4"/>
  <c r="H1028" i="4"/>
  <c r="H1122" i="4"/>
  <c r="H1138" i="4"/>
  <c r="H1154" i="4"/>
  <c r="H1170" i="4"/>
  <c r="H1186" i="4"/>
  <c r="H1202" i="4"/>
  <c r="H1218" i="4"/>
  <c r="H1234" i="4"/>
  <c r="H1250" i="4"/>
  <c r="H1266" i="4"/>
  <c r="H1282" i="4"/>
  <c r="H1298" i="4"/>
  <c r="H1314" i="4"/>
  <c r="H1330" i="4"/>
  <c r="H1346" i="4"/>
  <c r="H1362" i="4"/>
  <c r="H1378" i="4"/>
  <c r="H1394" i="4"/>
  <c r="H1410" i="4"/>
  <c r="H1426" i="4"/>
  <c r="H1442" i="4"/>
  <c r="H1458" i="4"/>
  <c r="H1474" i="4"/>
  <c r="H1567" i="4"/>
  <c r="H1631" i="4"/>
  <c r="H1695" i="4"/>
  <c r="H34" i="4"/>
  <c r="H132" i="4"/>
  <c r="H142" i="4"/>
  <c r="H172" i="4"/>
  <c r="H178" i="4"/>
  <c r="H244" i="4"/>
  <c r="H284" i="4"/>
  <c r="H288" i="4"/>
  <c r="H360" i="4"/>
  <c r="H372" i="4"/>
  <c r="H380" i="4"/>
  <c r="H392" i="4"/>
  <c r="H412" i="4"/>
  <c r="H496" i="4"/>
  <c r="H508" i="4"/>
  <c r="H516" i="4"/>
  <c r="H528" i="4"/>
  <c r="H540" i="4"/>
  <c r="H556" i="4"/>
  <c r="H568" i="4"/>
  <c r="H580" i="4"/>
  <c r="H588" i="4"/>
  <c r="H600" i="4"/>
  <c r="H612" i="4"/>
  <c r="H620" i="4"/>
  <c r="H632" i="4"/>
  <c r="H644" i="4"/>
  <c r="H652" i="4"/>
  <c r="H716" i="4"/>
  <c r="H730" i="4"/>
  <c r="H1071" i="4"/>
  <c r="H714" i="4"/>
  <c r="X2113" i="4"/>
  <c r="H25" i="4"/>
  <c r="H41" i="4"/>
  <c r="H57" i="4"/>
  <c r="H129" i="4"/>
  <c r="H184" i="4"/>
  <c r="H250" i="4"/>
  <c r="H281" i="4"/>
  <c r="H112" i="4"/>
  <c r="H118" i="4"/>
  <c r="H122" i="4"/>
  <c r="H165" i="4"/>
  <c r="H200" i="4"/>
  <c r="H253" i="4"/>
  <c r="H261" i="4"/>
  <c r="H266" i="4"/>
  <c r="H297" i="4"/>
  <c r="H61" i="4"/>
  <c r="H94" i="4"/>
  <c r="H133" i="4"/>
  <c r="H144" i="4"/>
  <c r="H213" i="4"/>
  <c r="H218" i="4"/>
  <c r="H208" i="4"/>
  <c r="H312" i="4"/>
  <c r="H324" i="4"/>
  <c r="H330" i="4"/>
  <c r="H335" i="4"/>
  <c r="H398" i="4"/>
  <c r="H510" i="4"/>
  <c r="H196" i="4"/>
  <c r="H294" i="4"/>
  <c r="H310" i="4"/>
  <c r="H334" i="4"/>
  <c r="H339" i="4"/>
  <c r="H402" i="4"/>
  <c r="H498" i="4"/>
  <c r="H562" i="4"/>
  <c r="H214" i="4"/>
  <c r="H234" i="4"/>
  <c r="H272" i="4"/>
  <c r="H296" i="4"/>
  <c r="H362" i="4"/>
  <c r="H308" i="4"/>
  <c r="H347" i="4"/>
  <c r="H395" i="4"/>
  <c r="H405" i="4"/>
  <c r="H425" i="4"/>
  <c r="H487" i="4"/>
  <c r="H729" i="4"/>
  <c r="H761" i="4"/>
  <c r="H439" i="4"/>
  <c r="H442" i="4"/>
  <c r="H619" i="4"/>
  <c r="H635" i="4"/>
  <c r="H657" i="4"/>
  <c r="H673" i="4"/>
  <c r="H689" i="4"/>
  <c r="H705" i="4"/>
  <c r="H749" i="4"/>
  <c r="H373" i="4"/>
  <c r="H393" i="4"/>
  <c r="H491" i="4"/>
  <c r="H555" i="4"/>
  <c r="H753" i="4"/>
  <c r="H176" i="4"/>
  <c r="H892" i="4"/>
  <c r="H908" i="4"/>
  <c r="H924" i="4"/>
  <c r="H940" i="4"/>
  <c r="H956" i="4"/>
  <c r="H972" i="4"/>
  <c r="H988" i="4"/>
  <c r="H1004" i="4"/>
  <c r="H1020" i="4"/>
  <c r="H265" i="4"/>
  <c r="H754" i="4"/>
  <c r="H757" i="4"/>
  <c r="H781" i="4"/>
  <c r="H797" i="4"/>
  <c r="H813" i="4"/>
  <c r="H829" i="4"/>
  <c r="H845" i="4"/>
  <c r="H861" i="4"/>
  <c r="H877" i="4"/>
  <c r="H590" i="4"/>
  <c r="H622" i="4"/>
  <c r="H666" i="4"/>
  <c r="H774" i="4"/>
  <c r="H838" i="4"/>
  <c r="H902" i="4"/>
  <c r="H934" i="4"/>
  <c r="H966" i="4"/>
  <c r="H998" i="4"/>
  <c r="H1054" i="4"/>
  <c r="H1059" i="4"/>
  <c r="H1086" i="4"/>
  <c r="H1091" i="4"/>
  <c r="H1531" i="4"/>
  <c r="H1595" i="4"/>
  <c r="H1659" i="4"/>
  <c r="H1055" i="4"/>
  <c r="H810" i="4"/>
  <c r="H874" i="4"/>
  <c r="H890" i="4"/>
  <c r="H922" i="4"/>
  <c r="H954" i="4"/>
  <c r="H986" i="4"/>
  <c r="H1018" i="4"/>
  <c r="H1031" i="4"/>
  <c r="H1058" i="4"/>
  <c r="H1063" i="4"/>
  <c r="H1090" i="4"/>
  <c r="H1095" i="4"/>
  <c r="H1551" i="4"/>
  <c r="H1615" i="4"/>
  <c r="H1679" i="4"/>
  <c r="H30" i="4"/>
  <c r="H46" i="4"/>
  <c r="H58" i="4"/>
  <c r="H68" i="4"/>
  <c r="H82" i="4"/>
  <c r="H90" i="4"/>
  <c r="H100" i="4"/>
  <c r="H114" i="4"/>
  <c r="H148" i="4"/>
  <c r="H166" i="4"/>
  <c r="H180" i="4"/>
  <c r="H192" i="4"/>
  <c r="H210" i="4"/>
  <c r="H220" i="4"/>
  <c r="H258" i="4"/>
  <c r="H278" i="4"/>
  <c r="H316" i="4"/>
  <c r="H328" i="4"/>
  <c r="H336" i="4"/>
  <c r="H348" i="4"/>
  <c r="H416" i="4"/>
  <c r="H428" i="4"/>
  <c r="H436" i="4"/>
  <c r="H444" i="4"/>
  <c r="H456" i="4"/>
  <c r="H468" i="4"/>
  <c r="H476" i="4"/>
  <c r="H484" i="4"/>
  <c r="H544" i="4"/>
  <c r="H672" i="4"/>
  <c r="H688" i="4"/>
  <c r="H704" i="4"/>
  <c r="H734" i="4"/>
  <c r="H744" i="4"/>
  <c r="H748" i="4"/>
  <c r="H1072" i="4"/>
  <c r="H1062" i="4"/>
  <c r="H93" i="4"/>
  <c r="H160" i="4"/>
  <c r="H185" i="4"/>
  <c r="H228" i="4"/>
  <c r="H64" i="4"/>
  <c r="H201" i="4"/>
  <c r="H240" i="4"/>
  <c r="H346" i="4"/>
  <c r="H351" i="4"/>
  <c r="H382" i="4"/>
  <c r="H446" i="4"/>
  <c r="H462" i="4"/>
  <c r="H526" i="4"/>
  <c r="H102" i="4"/>
  <c r="H386" i="4"/>
  <c r="H450" i="4"/>
  <c r="H514" i="4"/>
  <c r="H134" i="4"/>
  <c r="H174" i="4"/>
  <c r="H230" i="4"/>
  <c r="H293" i="4"/>
  <c r="H326" i="4"/>
  <c r="H363" i="4"/>
  <c r="H238" i="4"/>
  <c r="H256" i="4"/>
  <c r="H459" i="4"/>
  <c r="H549" i="4"/>
  <c r="H554" i="4"/>
  <c r="H745" i="4"/>
  <c r="H232" i="4"/>
  <c r="H276" i="4"/>
  <c r="H331" i="4"/>
  <c r="H375" i="4"/>
  <c r="H378" i="4"/>
  <c r="H411" i="4"/>
  <c r="H421" i="4"/>
  <c r="H501" i="4"/>
  <c r="H506" i="4"/>
  <c r="H565" i="4"/>
  <c r="H571" i="4"/>
  <c r="H575" i="4"/>
  <c r="H579" i="4"/>
  <c r="H583" i="4"/>
  <c r="H587" i="4"/>
  <c r="H591" i="4"/>
  <c r="H595" i="4"/>
  <c r="H599" i="4"/>
  <c r="H603" i="4"/>
  <c r="H607" i="4"/>
  <c r="H611" i="4"/>
  <c r="H615" i="4"/>
  <c r="H631" i="4"/>
  <c r="H647" i="4"/>
  <c r="H661" i="4"/>
  <c r="H677" i="4"/>
  <c r="H693" i="4"/>
  <c r="H709" i="4"/>
  <c r="H104" i="4"/>
  <c r="H304" i="4"/>
  <c r="H721" i="4"/>
  <c r="H737" i="4"/>
  <c r="H768" i="4"/>
  <c r="H776" i="4"/>
  <c r="H784" i="4"/>
  <c r="H792" i="4"/>
  <c r="H800" i="4"/>
  <c r="H808" i="4"/>
  <c r="H816" i="4"/>
  <c r="H824" i="4"/>
  <c r="H832" i="4"/>
  <c r="H840" i="4"/>
  <c r="H848" i="4"/>
  <c r="H856" i="4"/>
  <c r="H864" i="4"/>
  <c r="H872" i="4"/>
  <c r="H880" i="4"/>
  <c r="H888" i="4"/>
  <c r="H904" i="4"/>
  <c r="H920" i="4"/>
  <c r="H936" i="4"/>
  <c r="H952" i="4"/>
  <c r="H968" i="4"/>
  <c r="H984" i="4"/>
  <c r="H1000" i="4"/>
  <c r="H1016" i="4"/>
  <c r="H740" i="4"/>
  <c r="H229" i="4"/>
  <c r="H469" i="4"/>
  <c r="H724" i="4"/>
  <c r="H728" i="4"/>
  <c r="H777" i="4"/>
  <c r="H793" i="4"/>
  <c r="H809" i="4"/>
  <c r="H825" i="4"/>
  <c r="H841" i="4"/>
  <c r="H857" i="4"/>
  <c r="H873" i="4"/>
  <c r="H889" i="4"/>
  <c r="H893" i="4"/>
  <c r="H897" i="4"/>
  <c r="H901" i="4"/>
  <c r="H905" i="4"/>
  <c r="H909" i="4"/>
  <c r="H913" i="4"/>
  <c r="H917" i="4"/>
  <c r="H921" i="4"/>
  <c r="H925" i="4"/>
  <c r="H929" i="4"/>
  <c r="H933" i="4"/>
  <c r="H937" i="4"/>
  <c r="H941" i="4"/>
  <c r="H945" i="4"/>
  <c r="H949" i="4"/>
  <c r="H953" i="4"/>
  <c r="H957" i="4"/>
  <c r="H961" i="4"/>
  <c r="H965" i="4"/>
  <c r="H969" i="4"/>
  <c r="H973" i="4"/>
  <c r="H977" i="4"/>
  <c r="H981" i="4"/>
  <c r="H985" i="4"/>
  <c r="H989" i="4"/>
  <c r="H993" i="4"/>
  <c r="H997" i="4"/>
  <c r="H1001" i="4"/>
  <c r="H1005" i="4"/>
  <c r="H1009" i="4"/>
  <c r="H1013" i="4"/>
  <c r="H1017" i="4"/>
  <c r="H1021" i="4"/>
  <c r="H222" i="4"/>
  <c r="H582" i="4"/>
  <c r="H614" i="4"/>
  <c r="H646" i="4"/>
  <c r="H790" i="4"/>
  <c r="H854" i="4"/>
  <c r="H1118" i="4"/>
  <c r="H1139" i="4"/>
  <c r="H1150" i="4"/>
  <c r="H1171" i="4"/>
  <c r="H1182" i="4"/>
  <c r="H1203" i="4"/>
  <c r="H1214" i="4"/>
  <c r="H1235" i="4"/>
  <c r="H1246" i="4"/>
  <c r="H1267" i="4"/>
  <c r="H1278" i="4"/>
  <c r="H1299" i="4"/>
  <c r="H1310" i="4"/>
  <c r="H1331" i="4"/>
  <c r="H1342" i="4"/>
  <c r="H1363" i="4"/>
  <c r="H1374" i="4"/>
  <c r="H1395" i="4"/>
  <c r="H1406" i="4"/>
  <c r="H1427" i="4"/>
  <c r="H1438" i="4"/>
  <c r="H1459" i="4"/>
  <c r="H1470" i="4"/>
  <c r="H1579" i="4"/>
  <c r="H1643" i="4"/>
  <c r="H1707" i="4"/>
  <c r="H342" i="4"/>
  <c r="H410" i="4"/>
  <c r="H766" i="4"/>
  <c r="H826" i="4"/>
  <c r="H1127" i="4"/>
  <c r="H1143" i="4"/>
  <c r="H1159" i="4"/>
  <c r="H1175" i="4"/>
  <c r="H1191" i="4"/>
  <c r="H1207" i="4"/>
  <c r="H1223" i="4"/>
  <c r="H1239" i="4"/>
  <c r="H1255" i="4"/>
  <c r="H1271" i="4"/>
  <c r="H1287" i="4"/>
  <c r="H1303" i="4"/>
  <c r="H1319" i="4"/>
  <c r="H1335" i="4"/>
  <c r="H1351" i="4"/>
  <c r="H1367" i="4"/>
  <c r="H1383" i="4"/>
  <c r="H1399" i="4"/>
  <c r="H1415" i="4"/>
  <c r="H1431" i="4"/>
  <c r="H1447" i="4"/>
  <c r="H1463" i="4"/>
  <c r="H1479" i="4"/>
  <c r="H1494" i="4"/>
  <c r="H1502" i="4"/>
  <c r="H1510" i="4"/>
  <c r="H1535" i="4"/>
  <c r="H1599" i="4"/>
  <c r="H1663" i="4"/>
  <c r="H26" i="4"/>
  <c r="H42" i="4"/>
  <c r="H124" i="4"/>
  <c r="H130" i="4"/>
  <c r="H156" i="4"/>
  <c r="H162" i="4"/>
  <c r="H182" i="4"/>
  <c r="H188" i="4"/>
  <c r="H198" i="4"/>
  <c r="H204" i="4"/>
  <c r="H212" i="4"/>
  <c r="H226" i="4"/>
  <c r="H252" i="4"/>
  <c r="H322" i="4"/>
  <c r="H364" i="4"/>
  <c r="H376" i="4"/>
  <c r="H388" i="4"/>
  <c r="H396" i="4"/>
  <c r="H492" i="4"/>
  <c r="H500" i="4"/>
  <c r="H512" i="4"/>
  <c r="H524" i="4"/>
  <c r="H532" i="4"/>
  <c r="H552" i="4"/>
  <c r="H564" i="4"/>
  <c r="H572" i="4"/>
  <c r="H584" i="4"/>
  <c r="H596" i="4"/>
  <c r="H604" i="4"/>
  <c r="H616" i="4"/>
  <c r="H628" i="4"/>
  <c r="H636" i="4"/>
  <c r="H648" i="4"/>
  <c r="H660" i="4"/>
  <c r="H736" i="4"/>
  <c r="H760" i="4"/>
  <c r="H742" i="4"/>
  <c r="H570" i="4"/>
  <c r="H586" i="4"/>
  <c r="H602" i="4"/>
  <c r="H618" i="4"/>
  <c r="H634" i="4"/>
  <c r="H650" i="4"/>
  <c r="F17" i="3"/>
  <c r="H77" i="4"/>
  <c r="H110" i="4"/>
  <c r="H248" i="4"/>
  <c r="H120" i="4"/>
  <c r="H149" i="4"/>
  <c r="H197" i="4"/>
  <c r="H202" i="4"/>
  <c r="H233" i="4"/>
  <c r="H264" i="4"/>
  <c r="H138" i="4"/>
  <c r="H152" i="4"/>
  <c r="H154" i="4"/>
  <c r="H249" i="4"/>
  <c r="H280" i="4"/>
  <c r="H298" i="4"/>
  <c r="H314" i="4"/>
  <c r="H309" i="4"/>
  <c r="H366" i="4"/>
  <c r="H430" i="4"/>
  <c r="H478" i="4"/>
  <c r="H542" i="4"/>
  <c r="H254" i="4"/>
  <c r="H350" i="4"/>
  <c r="H355" i="4"/>
  <c r="H370" i="4"/>
  <c r="H434" i="4"/>
  <c r="H466" i="4"/>
  <c r="H530" i="4"/>
  <c r="H354" i="4"/>
  <c r="H359" i="4"/>
  <c r="H285" i="4"/>
  <c r="H423" i="4"/>
  <c r="H426" i="4"/>
  <c r="H551" i="4"/>
  <c r="H441" i="4"/>
  <c r="H503" i="4"/>
  <c r="H567" i="4"/>
  <c r="H627" i="4"/>
  <c r="H643" i="4"/>
  <c r="H665" i="4"/>
  <c r="H681" i="4"/>
  <c r="H697" i="4"/>
  <c r="H713" i="4"/>
  <c r="H725" i="4"/>
  <c r="H270" i="4"/>
  <c r="H391" i="4"/>
  <c r="H394" i="4"/>
  <c r="H427" i="4"/>
  <c r="H437" i="4"/>
  <c r="H453" i="4"/>
  <c r="H458" i="4"/>
  <c r="H517" i="4"/>
  <c r="H522" i="4"/>
  <c r="H379" i="4"/>
  <c r="H722" i="4"/>
  <c r="H758" i="4"/>
  <c r="H900" i="4"/>
  <c r="H916" i="4"/>
  <c r="H932" i="4"/>
  <c r="H948" i="4"/>
  <c r="H964" i="4"/>
  <c r="H980" i="4"/>
  <c r="H996" i="4"/>
  <c r="H1012" i="4"/>
  <c r="H409" i="4"/>
  <c r="H507" i="4"/>
  <c r="H658" i="4"/>
  <c r="H674" i="4"/>
  <c r="H690" i="4"/>
  <c r="H706" i="4"/>
  <c r="H756" i="4"/>
  <c r="H773" i="4"/>
  <c r="H789" i="4"/>
  <c r="H805" i="4"/>
  <c r="H821" i="4"/>
  <c r="H837" i="4"/>
  <c r="H853" i="4"/>
  <c r="H869" i="4"/>
  <c r="H885" i="4"/>
  <c r="H1029" i="4"/>
  <c r="H432" i="4"/>
  <c r="H574" i="4"/>
  <c r="H606" i="4"/>
  <c r="H638" i="4"/>
  <c r="H698" i="4"/>
  <c r="H764" i="4"/>
  <c r="H806" i="4"/>
  <c r="H870" i="4"/>
  <c r="H918" i="4"/>
  <c r="H950" i="4"/>
  <c r="H982" i="4"/>
  <c r="H1014" i="4"/>
  <c r="H1025" i="4"/>
  <c r="H1038" i="4"/>
  <c r="H1043" i="4"/>
  <c r="H1070" i="4"/>
  <c r="H1075" i="4"/>
  <c r="H1102" i="4"/>
  <c r="H1107" i="4"/>
  <c r="H1563" i="4"/>
  <c r="H1627" i="4"/>
  <c r="H1691" i="4"/>
  <c r="H1119" i="4"/>
  <c r="H696" i="4"/>
  <c r="H778" i="4"/>
  <c r="H842" i="4"/>
  <c r="H906" i="4"/>
  <c r="H938" i="4"/>
  <c r="H970" i="4"/>
  <c r="H1002" i="4"/>
  <c r="H1042" i="4"/>
  <c r="H1047" i="4"/>
  <c r="H1074" i="4"/>
  <c r="H1079" i="4"/>
  <c r="H1106" i="4"/>
  <c r="H1111" i="4"/>
  <c r="H1495" i="4"/>
  <c r="H1503" i="4"/>
  <c r="H1511" i="4"/>
  <c r="H1519" i="4"/>
  <c r="H1583" i="4"/>
  <c r="H1647" i="4"/>
  <c r="H22" i="4"/>
  <c r="H38" i="4"/>
  <c r="H54" i="4"/>
  <c r="H66" i="4"/>
  <c r="H74" i="4"/>
  <c r="H84" i="4"/>
  <c r="H98" i="4"/>
  <c r="H106" i="4"/>
  <c r="H116" i="4"/>
  <c r="H126" i="4"/>
  <c r="H140" i="4"/>
  <c r="H146" i="4"/>
  <c r="H158" i="4"/>
  <c r="H242" i="4"/>
  <c r="H262" i="4"/>
  <c r="H300" i="4"/>
  <c r="H318" i="4"/>
  <c r="H332" i="4"/>
  <c r="H344" i="4"/>
  <c r="H352" i="4"/>
  <c r="H424" i="4"/>
  <c r="H440" i="4"/>
  <c r="H452" i="4"/>
  <c r="H460" i="4"/>
  <c r="H472" i="4"/>
  <c r="H480" i="4"/>
  <c r="H676" i="4"/>
  <c r="H684" i="4"/>
  <c r="H692" i="4"/>
  <c r="H700" i="4"/>
  <c r="H750" i="4"/>
  <c r="H1039" i="4"/>
  <c r="H474" i="4"/>
  <c r="H538" i="4"/>
  <c r="H682" i="4"/>
  <c r="H1035" i="4"/>
  <c r="H1067" i="4"/>
  <c r="H1530" i="4"/>
  <c r="H1539" i="4"/>
  <c r="H1594" i="4"/>
  <c r="H1603" i="4"/>
  <c r="H1658" i="4"/>
  <c r="H1667" i="4"/>
  <c r="D17" i="3"/>
  <c r="H404" i="4"/>
  <c r="H1168" i="4"/>
  <c r="H1281" i="4"/>
  <c r="H1295" i="4"/>
  <c r="H1424" i="4"/>
  <c r="H1487" i="4"/>
  <c r="H1533" i="4"/>
  <c r="H1568" i="4"/>
  <c r="H1639" i="4"/>
  <c r="H1661" i="4"/>
  <c r="H1696" i="4"/>
  <c r="H1716" i="4"/>
  <c r="H1732" i="4"/>
  <c r="H1748" i="4"/>
  <c r="H1764" i="4"/>
  <c r="H1780" i="4"/>
  <c r="H1796" i="4"/>
  <c r="H1812" i="4"/>
  <c r="H1828" i="4"/>
  <c r="H1844" i="4"/>
  <c r="H1860" i="4"/>
  <c r="H1876" i="4"/>
  <c r="H1892" i="4"/>
  <c r="H1908" i="4"/>
  <c r="H1924" i="4"/>
  <c r="H1940" i="4"/>
  <c r="H1956" i="4"/>
  <c r="H1972" i="4"/>
  <c r="H1988" i="4"/>
  <c r="H2004" i="4"/>
  <c r="H2020" i="4"/>
  <c r="H2036" i="4"/>
  <c r="H2052" i="4"/>
  <c r="H2068" i="4"/>
  <c r="H2084" i="4"/>
  <c r="H2100" i="4"/>
  <c r="H1381" i="4"/>
  <c r="H1389" i="4"/>
  <c r="H1417" i="4"/>
  <c r="H1481" i="4"/>
  <c r="H1541" i="4"/>
  <c r="H1653" i="4"/>
  <c r="H1440" i="4"/>
  <c r="H1528" i="4"/>
  <c r="H1216" i="4"/>
  <c r="H1457" i="4"/>
  <c r="H1471" i="4"/>
  <c r="H1500" i="4"/>
  <c r="H1507" i="4"/>
  <c r="H1527" i="4"/>
  <c r="H1560" i="4"/>
  <c r="H1570" i="4"/>
  <c r="H1588" i="4"/>
  <c r="H1749" i="4"/>
  <c r="H1773" i="4"/>
  <c r="H1785" i="4"/>
  <c r="H1801" i="4"/>
  <c r="H1837" i="4"/>
  <c r="H1861" i="4"/>
  <c r="H1877" i="4"/>
  <c r="H1905" i="4"/>
  <c r="H1929" i="4"/>
  <c r="H1977" i="4"/>
  <c r="H1989" i="4"/>
  <c r="H2017" i="4"/>
  <c r="H2033" i="4"/>
  <c r="H2045" i="4"/>
  <c r="H2061" i="4"/>
  <c r="H2073" i="4"/>
  <c r="H2089" i="4"/>
  <c r="H2105" i="4"/>
  <c r="F17" i="4"/>
  <c r="H23" i="4"/>
  <c r="H39" i="4"/>
  <c r="H55" i="4"/>
  <c r="H71" i="4"/>
  <c r="H87" i="4"/>
  <c r="H103" i="4"/>
  <c r="H119" i="4"/>
  <c r="H135" i="4"/>
  <c r="H151" i="4"/>
  <c r="H167" i="4"/>
  <c r="H183" i="4"/>
  <c r="H199" i="4"/>
  <c r="H215" i="4"/>
  <c r="H231" i="4"/>
  <c r="H247" i="4"/>
  <c r="H263" i="4"/>
  <c r="H279" i="4"/>
  <c r="H295" i="4"/>
  <c r="H311" i="4"/>
  <c r="H327" i="4"/>
  <c r="H337" i="4"/>
  <c r="H353" i="4"/>
  <c r="H369" i="4"/>
  <c r="H381" i="4"/>
  <c r="H385" i="4"/>
  <c r="H397" i="4"/>
  <c r="H401" i="4"/>
  <c r="H413" i="4"/>
  <c r="H417" i="4"/>
  <c r="H429" i="4"/>
  <c r="H433" i="4"/>
  <c r="H445" i="4"/>
  <c r="H449" i="4"/>
  <c r="H463" i="4"/>
  <c r="H473" i="4"/>
  <c r="H483" i="4"/>
  <c r="H509" i="4"/>
  <c r="H513" i="4"/>
  <c r="H527" i="4"/>
  <c r="H537" i="4"/>
  <c r="H547" i="4"/>
  <c r="H573" i="4"/>
  <c r="H589" i="4"/>
  <c r="H605" i="4"/>
  <c r="H621" i="4"/>
  <c r="H637" i="4"/>
  <c r="H651" i="4"/>
  <c r="H667" i="4"/>
  <c r="H683" i="4"/>
  <c r="H699" i="4"/>
  <c r="H715" i="4"/>
  <c r="H731" i="4"/>
  <c r="H743" i="4"/>
  <c r="H759" i="4"/>
  <c r="H775" i="4"/>
  <c r="H791" i="4"/>
  <c r="H807" i="4"/>
  <c r="H823" i="4"/>
  <c r="H839" i="4"/>
  <c r="H855" i="4"/>
  <c r="H871" i="4"/>
  <c r="H887" i="4"/>
  <c r="H903" i="4"/>
  <c r="H919" i="4"/>
  <c r="H935" i="4"/>
  <c r="H951" i="4"/>
  <c r="H967" i="4"/>
  <c r="H983" i="4"/>
  <c r="H999" i="4"/>
  <c r="H1015" i="4"/>
  <c r="H1037" i="4"/>
  <c r="H1053" i="4"/>
  <c r="H1056" i="4"/>
  <c r="H1120" i="4"/>
  <c r="H578" i="4"/>
  <c r="H610" i="4"/>
  <c r="H642" i="4"/>
  <c r="H1046" i="4"/>
  <c r="H1051" i="4"/>
  <c r="H1131" i="4"/>
  <c r="H1142" i="4"/>
  <c r="H1163" i="4"/>
  <c r="H1174" i="4"/>
  <c r="H1195" i="4"/>
  <c r="H1206" i="4"/>
  <c r="H1227" i="4"/>
  <c r="H1238" i="4"/>
  <c r="H1259" i="4"/>
  <c r="H1270" i="4"/>
  <c r="H1291" i="4"/>
  <c r="H1302" i="4"/>
  <c r="H1323" i="4"/>
  <c r="H1334" i="4"/>
  <c r="H1355" i="4"/>
  <c r="H1366" i="4"/>
  <c r="H1387" i="4"/>
  <c r="H1398" i="4"/>
  <c r="H1419" i="4"/>
  <c r="H1430" i="4"/>
  <c r="H1451" i="4"/>
  <c r="H1462" i="4"/>
  <c r="H1483" i="4"/>
  <c r="H1546" i="4"/>
  <c r="H1555" i="4"/>
  <c r="H1610" i="4"/>
  <c r="H1619" i="4"/>
  <c r="H1674" i="4"/>
  <c r="H1683" i="4"/>
  <c r="H17" i="3"/>
  <c r="H1104" i="4"/>
  <c r="H1217" i="4"/>
  <c r="H1231" i="4"/>
  <c r="H1360" i="4"/>
  <c r="H1473" i="4"/>
  <c r="H1492" i="4"/>
  <c r="H1499" i="4"/>
  <c r="H1544" i="4"/>
  <c r="H1554" i="4"/>
  <c r="H1672" i="4"/>
  <c r="H1682" i="4"/>
  <c r="H1712" i="4"/>
  <c r="H1728" i="4"/>
  <c r="H1744" i="4"/>
  <c r="H1760" i="4"/>
  <c r="H1776" i="4"/>
  <c r="H1792" i="4"/>
  <c r="H1808" i="4"/>
  <c r="H1824" i="4"/>
  <c r="H1840" i="4"/>
  <c r="H1856" i="4"/>
  <c r="H1872" i="4"/>
  <c r="H1888" i="4"/>
  <c r="H1904" i="4"/>
  <c r="H1920" i="4"/>
  <c r="H1936" i="4"/>
  <c r="H1952" i="4"/>
  <c r="H1968" i="4"/>
  <c r="H1984" i="4"/>
  <c r="H2000" i="4"/>
  <c r="H2016" i="4"/>
  <c r="H2032" i="4"/>
  <c r="H2048" i="4"/>
  <c r="H2064" i="4"/>
  <c r="H2080" i="4"/>
  <c r="H2096" i="4"/>
  <c r="H1357" i="4"/>
  <c r="H1373" i="4"/>
  <c r="H1401" i="4"/>
  <c r="H1449" i="4"/>
  <c r="H1465" i="4"/>
  <c r="H1529" i="4"/>
  <c r="H1621" i="4"/>
  <c r="H1685" i="4"/>
  <c r="H1247" i="4"/>
  <c r="H1592" i="4"/>
  <c r="H1152" i="4"/>
  <c r="H1265" i="4"/>
  <c r="H1279" i="4"/>
  <c r="H1344" i="4"/>
  <c r="H1407" i="4"/>
  <c r="H1591" i="4"/>
  <c r="H1613" i="4"/>
  <c r="H1648" i="4"/>
  <c r="H1721" i="4"/>
  <c r="H1745" i="4"/>
  <c r="H1769" i="4"/>
  <c r="H1797" i="4"/>
  <c r="H1821" i="4"/>
  <c r="H1833" i="4"/>
  <c r="H1857" i="4"/>
  <c r="H1873" i="4"/>
  <c r="H1889" i="4"/>
  <c r="H1901" i="4"/>
  <c r="H1953" i="4"/>
  <c r="H1973" i="4"/>
  <c r="H1985" i="4"/>
  <c r="H2001" i="4"/>
  <c r="H2013" i="4"/>
  <c r="H2029" i="4"/>
  <c r="H2041" i="4"/>
  <c r="H2057" i="4"/>
  <c r="H2085" i="4"/>
  <c r="H2101" i="4"/>
  <c r="H19" i="4"/>
  <c r="G2113" i="4"/>
  <c r="H35" i="4"/>
  <c r="H51" i="4"/>
  <c r="H67" i="4"/>
  <c r="H83" i="4"/>
  <c r="H99" i="4"/>
  <c r="H115" i="4"/>
  <c r="H131" i="4"/>
  <c r="H147" i="4"/>
  <c r="H163" i="4"/>
  <c r="H179" i="4"/>
  <c r="H195" i="4"/>
  <c r="H211" i="4"/>
  <c r="H227" i="4"/>
  <c r="H243" i="4"/>
  <c r="H259" i="4"/>
  <c r="H275" i="4"/>
  <c r="H291" i="4"/>
  <c r="H307" i="4"/>
  <c r="H323" i="4"/>
  <c r="H333" i="4"/>
  <c r="H349" i="4"/>
  <c r="H365" i="4"/>
  <c r="H461" i="4"/>
  <c r="H465" i="4"/>
  <c r="H479" i="4"/>
  <c r="H489" i="4"/>
  <c r="H499" i="4"/>
  <c r="H525" i="4"/>
  <c r="H529" i="4"/>
  <c r="H543" i="4"/>
  <c r="H553" i="4"/>
  <c r="H563" i="4"/>
  <c r="H569" i="4"/>
  <c r="H585" i="4"/>
  <c r="H601" i="4"/>
  <c r="H617" i="4"/>
  <c r="H633" i="4"/>
  <c r="H649" i="4"/>
  <c r="H663" i="4"/>
  <c r="H679" i="4"/>
  <c r="H695" i="4"/>
  <c r="H711" i="4"/>
  <c r="H727" i="4"/>
  <c r="H755" i="4"/>
  <c r="H771" i="4"/>
  <c r="H787" i="4"/>
  <c r="H803" i="4"/>
  <c r="H819" i="4"/>
  <c r="H835" i="4"/>
  <c r="H851" i="4"/>
  <c r="H867" i="4"/>
  <c r="H883" i="4"/>
  <c r="H899" i="4"/>
  <c r="H915" i="4"/>
  <c r="H931" i="4"/>
  <c r="H947" i="4"/>
  <c r="H963" i="4"/>
  <c r="H979" i="4"/>
  <c r="H995" i="4"/>
  <c r="H1011" i="4"/>
  <c r="H1027" i="4"/>
  <c r="H1033" i="4"/>
  <c r="H1049" i="4"/>
  <c r="H1061" i="4"/>
  <c r="H1093" i="4"/>
  <c r="H1125" i="4"/>
  <c r="H1189" i="4"/>
  <c r="H1253" i="4"/>
  <c r="H1317" i="4"/>
  <c r="H1577" i="4"/>
  <c r="H1605" i="4"/>
  <c r="H1669" i="4"/>
  <c r="H1718" i="4"/>
  <c r="H1746" i="4"/>
  <c r="H1778" i="4"/>
  <c r="H1806" i="4"/>
  <c r="H1838" i="4"/>
  <c r="H1870" i="4"/>
  <c r="H1898" i="4"/>
  <c r="H1926" i="4"/>
  <c r="H1954" i="4"/>
  <c r="H1986" i="4"/>
  <c r="H2018" i="4"/>
  <c r="H2046" i="4"/>
  <c r="H2074" i="4"/>
  <c r="H2106" i="4"/>
  <c r="H1562" i="4"/>
  <c r="H1571" i="4"/>
  <c r="H1626" i="4"/>
  <c r="H1635" i="4"/>
  <c r="H1690" i="4"/>
  <c r="H1699" i="4"/>
  <c r="L17" i="3"/>
  <c r="H733" i="4"/>
  <c r="H752" i="4"/>
  <c r="H1153" i="4"/>
  <c r="H1167" i="4"/>
  <c r="H1296" i="4"/>
  <c r="H1409" i="4"/>
  <c r="H1423" i="4"/>
  <c r="H1575" i="4"/>
  <c r="H1597" i="4"/>
  <c r="H1632" i="4"/>
  <c r="H1703" i="4"/>
  <c r="H1724" i="4"/>
  <c r="H1740" i="4"/>
  <c r="H1756" i="4"/>
  <c r="H1772" i="4"/>
  <c r="H1788" i="4"/>
  <c r="H1804" i="4"/>
  <c r="H1820" i="4"/>
  <c r="H1836" i="4"/>
  <c r="H1852" i="4"/>
  <c r="H1868" i="4"/>
  <c r="H1884" i="4"/>
  <c r="H1900" i="4"/>
  <c r="H1916" i="4"/>
  <c r="H1932" i="4"/>
  <c r="H1948" i="4"/>
  <c r="H1964" i="4"/>
  <c r="H1980" i="4"/>
  <c r="H1996" i="4"/>
  <c r="H2012" i="4"/>
  <c r="H2028" i="4"/>
  <c r="H2044" i="4"/>
  <c r="H2060" i="4"/>
  <c r="H2076" i="4"/>
  <c r="H2092" i="4"/>
  <c r="H2108" i="4"/>
  <c r="H1385" i="4"/>
  <c r="H1413" i="4"/>
  <c r="H1421" i="4"/>
  <c r="H1477" i="4"/>
  <c r="H1485" i="4"/>
  <c r="H1545" i="4"/>
  <c r="H1681" i="4"/>
  <c r="H1201" i="4"/>
  <c r="H1215" i="4"/>
  <c r="H1472" i="4"/>
  <c r="H1506" i="4"/>
  <c r="H1520" i="4"/>
  <c r="H1624" i="4"/>
  <c r="H1634" i="4"/>
  <c r="H1652" i="4"/>
  <c r="H1717" i="4"/>
  <c r="H1729" i="4"/>
  <c r="H1741" i="4"/>
  <c r="H1765" i="4"/>
  <c r="H1793" i="4"/>
  <c r="H1817" i="4"/>
  <c r="H1829" i="4"/>
  <c r="H1853" i="4"/>
  <c r="H1869" i="4"/>
  <c r="H1885" i="4"/>
  <c r="H1897" i="4"/>
  <c r="H1913" i="4"/>
  <c r="H1937" i="4"/>
  <c r="H1949" i="4"/>
  <c r="H1961" i="4"/>
  <c r="H1997" i="4"/>
  <c r="H2009" i="4"/>
  <c r="H2025" i="4"/>
  <c r="H2053" i="4"/>
  <c r="H2081" i="4"/>
  <c r="H2097" i="4"/>
  <c r="H31" i="4"/>
  <c r="H47" i="4"/>
  <c r="H63" i="4"/>
  <c r="H79" i="4"/>
  <c r="H95" i="4"/>
  <c r="H111" i="4"/>
  <c r="H127" i="4"/>
  <c r="H143" i="4"/>
  <c r="H159" i="4"/>
  <c r="H175" i="4"/>
  <c r="H191" i="4"/>
  <c r="H207" i="4"/>
  <c r="H223" i="4"/>
  <c r="H239" i="4"/>
  <c r="H255" i="4"/>
  <c r="H271" i="4"/>
  <c r="H287" i="4"/>
  <c r="H303" i="4"/>
  <c r="H319" i="4"/>
  <c r="H329" i="4"/>
  <c r="H345" i="4"/>
  <c r="H361" i="4"/>
  <c r="H371" i="4"/>
  <c r="H387" i="4"/>
  <c r="H403" i="4"/>
  <c r="H419" i="4"/>
  <c r="H435" i="4"/>
  <c r="H451" i="4"/>
  <c r="H477" i="4"/>
  <c r="H481" i="4"/>
  <c r="H495" i="4"/>
  <c r="H505" i="4"/>
  <c r="H515" i="4"/>
  <c r="H541" i="4"/>
  <c r="H545" i="4"/>
  <c r="H559" i="4"/>
  <c r="H581" i="4"/>
  <c r="H597" i="4"/>
  <c r="H613" i="4"/>
  <c r="H629" i="4"/>
  <c r="H645" i="4"/>
  <c r="H659" i="4"/>
  <c r="H675" i="4"/>
  <c r="H691" i="4"/>
  <c r="H707" i="4"/>
  <c r="H723" i="4"/>
  <c r="H739" i="4"/>
  <c r="H751" i="4"/>
  <c r="H767" i="4"/>
  <c r="H783" i="4"/>
  <c r="H799" i="4"/>
  <c r="H815" i="4"/>
  <c r="H831" i="4"/>
  <c r="H847" i="4"/>
  <c r="H863" i="4"/>
  <c r="H879" i="4"/>
  <c r="H895" i="4"/>
  <c r="H911" i="4"/>
  <c r="H927" i="4"/>
  <c r="H943" i="4"/>
  <c r="H959" i="4"/>
  <c r="H975" i="4"/>
  <c r="H991" i="4"/>
  <c r="H1007" i="4"/>
  <c r="H1023" i="4"/>
  <c r="H1045" i="4"/>
  <c r="H1501" i="4"/>
  <c r="H50" i="4"/>
  <c r="H60" i="4"/>
  <c r="H76" i="4"/>
  <c r="H92" i="4"/>
  <c r="H108" i="4"/>
  <c r="H150" i="4"/>
  <c r="H164" i="4"/>
  <c r="H190" i="4"/>
  <c r="H194" i="4"/>
  <c r="H224" i="4"/>
  <c r="H236" i="4"/>
  <c r="H246" i="4"/>
  <c r="H268" i="4"/>
  <c r="H274" i="4"/>
  <c r="H286" i="4"/>
  <c r="H290" i="4"/>
  <c r="H302" i="4"/>
  <c r="H306" i="4"/>
  <c r="H340" i="4"/>
  <c r="H356" i="4"/>
  <c r="H368" i="4"/>
  <c r="H384" i="4"/>
  <c r="H400" i="4"/>
  <c r="H408" i="4"/>
  <c r="H420" i="4"/>
  <c r="H448" i="4"/>
  <c r="H464" i="4"/>
  <c r="H488" i="4"/>
  <c r="H504" i="4"/>
  <c r="H520" i="4"/>
  <c r="H536" i="4"/>
  <c r="H548" i="4"/>
  <c r="H560" i="4"/>
  <c r="H576" i="4"/>
  <c r="H592" i="4"/>
  <c r="H608" i="4"/>
  <c r="H624" i="4"/>
  <c r="H640" i="4"/>
  <c r="H656" i="4"/>
  <c r="H668" i="4"/>
  <c r="H708" i="4"/>
  <c r="H720" i="4"/>
  <c r="H732" i="4"/>
  <c r="H746" i="4"/>
  <c r="H594" i="4"/>
  <c r="H626" i="4"/>
  <c r="H1078" i="4"/>
  <c r="H1083" i="4"/>
  <c r="H1094" i="4"/>
  <c r="H1099" i="4"/>
  <c r="H1110" i="4"/>
  <c r="H1115" i="4"/>
  <c r="H1126" i="4"/>
  <c r="H1147" i="4"/>
  <c r="H1158" i="4"/>
  <c r="H1179" i="4"/>
  <c r="H1190" i="4"/>
  <c r="H1211" i="4"/>
  <c r="H1222" i="4"/>
  <c r="H1243" i="4"/>
  <c r="H1254" i="4"/>
  <c r="H1275" i="4"/>
  <c r="H1286" i="4"/>
  <c r="H1307" i="4"/>
  <c r="H1318" i="4"/>
  <c r="H1339" i="4"/>
  <c r="H1350" i="4"/>
  <c r="H1371" i="4"/>
  <c r="H1382" i="4"/>
  <c r="H1403" i="4"/>
  <c r="H1414" i="4"/>
  <c r="H1435" i="4"/>
  <c r="H1446" i="4"/>
  <c r="H1467" i="4"/>
  <c r="H1478" i="4"/>
  <c r="H1523" i="4"/>
  <c r="H1578" i="4"/>
  <c r="H1587" i="4"/>
  <c r="H1642" i="4"/>
  <c r="H1651" i="4"/>
  <c r="H1706" i="4"/>
  <c r="H1040" i="4"/>
  <c r="H1087" i="4"/>
  <c r="H1103" i="4"/>
  <c r="H1232" i="4"/>
  <c r="H1345" i="4"/>
  <c r="H1359" i="4"/>
  <c r="H1498" i="4"/>
  <c r="H1513" i="4"/>
  <c r="H1608" i="4"/>
  <c r="H1618" i="4"/>
  <c r="H1720" i="4"/>
  <c r="H1736" i="4"/>
  <c r="H1752" i="4"/>
  <c r="H1768" i="4"/>
  <c r="H1784" i="4"/>
  <c r="H1800" i="4"/>
  <c r="H1816" i="4"/>
  <c r="H1832" i="4"/>
  <c r="H1848" i="4"/>
  <c r="H1864" i="4"/>
  <c r="H1880" i="4"/>
  <c r="H1896" i="4"/>
  <c r="H1912" i="4"/>
  <c r="H1928" i="4"/>
  <c r="H1944" i="4"/>
  <c r="H1960" i="4"/>
  <c r="H1976" i="4"/>
  <c r="H1992" i="4"/>
  <c r="H2008" i="4"/>
  <c r="H2024" i="4"/>
  <c r="H2040" i="4"/>
  <c r="H2056" i="4"/>
  <c r="H2072" i="4"/>
  <c r="H2088" i="4"/>
  <c r="H2104" i="4"/>
  <c r="H1397" i="4"/>
  <c r="H1405" i="4"/>
  <c r="H1445" i="4"/>
  <c r="H1469" i="4"/>
  <c r="H1509" i="4"/>
  <c r="H1525" i="4"/>
  <c r="H1625" i="4"/>
  <c r="H1689" i="4"/>
  <c r="H1183" i="4"/>
  <c r="H1375" i="4"/>
  <c r="H1616" i="4"/>
  <c r="H1137" i="4"/>
  <c r="H1151" i="4"/>
  <c r="H1280" i="4"/>
  <c r="H1343" i="4"/>
  <c r="H1408" i="4"/>
  <c r="H1584" i="4"/>
  <c r="H1655" i="4"/>
  <c r="H1688" i="4"/>
  <c r="H1698" i="4"/>
  <c r="H1713" i="4"/>
  <c r="H1737" i="4"/>
  <c r="H1753" i="4"/>
  <c r="H1777" i="4"/>
  <c r="H1789" i="4"/>
  <c r="H1813" i="4"/>
  <c r="H1841" i="4"/>
  <c r="H1865" i="4"/>
  <c r="H1881" i="4"/>
  <c r="H1909" i="4"/>
  <c r="H1921" i="4"/>
  <c r="H1933" i="4"/>
  <c r="H1945" i="4"/>
  <c r="H1993" i="4"/>
  <c r="H2021" i="4"/>
  <c r="H2049" i="4"/>
  <c r="H2065" i="4"/>
  <c r="H2077" i="4"/>
  <c r="H2093" i="4"/>
  <c r="H27" i="4"/>
  <c r="H43" i="4"/>
  <c r="H59" i="4"/>
  <c r="H75" i="4"/>
  <c r="H91" i="4"/>
  <c r="H107" i="4"/>
  <c r="H123" i="4"/>
  <c r="H139" i="4"/>
  <c r="H155" i="4"/>
  <c r="H171" i="4"/>
  <c r="H187" i="4"/>
  <c r="H203" i="4"/>
  <c r="H219" i="4"/>
  <c r="H235" i="4"/>
  <c r="H251" i="4"/>
  <c r="H267" i="4"/>
  <c r="H283" i="4"/>
  <c r="H299" i="4"/>
  <c r="H315" i="4"/>
  <c r="H341" i="4"/>
  <c r="H357" i="4"/>
  <c r="H383" i="4"/>
  <c r="H399" i="4"/>
  <c r="H415" i="4"/>
  <c r="H431" i="4"/>
  <c r="H447" i="4"/>
  <c r="H457" i="4"/>
  <c r="H467" i="4"/>
  <c r="H493" i="4"/>
  <c r="H497" i="4"/>
  <c r="H511" i="4"/>
  <c r="H521" i="4"/>
  <c r="H531" i="4"/>
  <c r="H557" i="4"/>
  <c r="H561" i="4"/>
  <c r="H577" i="4"/>
  <c r="H593" i="4"/>
  <c r="H609" i="4"/>
  <c r="H625" i="4"/>
  <c r="H641" i="4"/>
  <c r="H655" i="4"/>
  <c r="H671" i="4"/>
  <c r="H687" i="4"/>
  <c r="H703" i="4"/>
  <c r="H719" i="4"/>
  <c r="H735" i="4"/>
  <c r="H747" i="4"/>
  <c r="H763" i="4"/>
  <c r="H779" i="4"/>
  <c r="H795" i="4"/>
  <c r="H811" i="4"/>
  <c r="H827" i="4"/>
  <c r="H843" i="4"/>
  <c r="H859" i="4"/>
  <c r="H875" i="4"/>
  <c r="H891" i="4"/>
  <c r="H907" i="4"/>
  <c r="H923" i="4"/>
  <c r="H939" i="4"/>
  <c r="H955" i="4"/>
  <c r="H971" i="4"/>
  <c r="H987" i="4"/>
  <c r="H1003" i="4"/>
  <c r="H1019" i="4"/>
  <c r="H1041" i="4"/>
  <c r="H1077" i="4"/>
  <c r="H1109" i="4"/>
  <c r="H1157" i="4"/>
  <c r="H1221" i="4"/>
  <c r="H1285" i="4"/>
  <c r="H1337" i="4"/>
  <c r="H1369" i="4"/>
  <c r="H1730" i="4"/>
  <c r="H1762" i="4"/>
  <c r="H1790" i="4"/>
  <c r="H1822" i="4"/>
  <c r="H1854" i="4"/>
  <c r="H1882" i="4"/>
  <c r="H1914" i="4"/>
  <c r="H1942" i="4"/>
  <c r="H1970" i="4"/>
  <c r="H2002" i="4"/>
  <c r="H2034" i="4"/>
  <c r="H2062" i="4"/>
  <c r="H2090" i="4"/>
  <c r="H1069" i="4"/>
  <c r="H1085" i="4"/>
  <c r="H1101" i="4"/>
  <c r="H1117" i="4"/>
  <c r="H1141" i="4"/>
  <c r="H1173" i="4"/>
  <c r="H1205" i="4"/>
  <c r="H1237" i="4"/>
  <c r="H1269" i="4"/>
  <c r="H1301" i="4"/>
  <c r="H1341" i="4"/>
  <c r="H1353" i="4"/>
  <c r="H1365" i="4"/>
  <c r="H1453" i="4"/>
  <c r="H1573" i="4"/>
  <c r="H1609" i="4"/>
  <c r="H1673" i="4"/>
  <c r="H1184" i="4"/>
  <c r="H1726" i="4"/>
  <c r="H1738" i="4"/>
  <c r="H1754" i="4"/>
  <c r="H1770" i="4"/>
  <c r="H1786" i="4"/>
  <c r="H1802" i="4"/>
  <c r="H1814" i="4"/>
  <c r="H1830" i="4"/>
  <c r="H1846" i="4"/>
  <c r="H1862" i="4"/>
  <c r="H1874" i="4"/>
  <c r="H1890" i="4"/>
  <c r="H1906" i="4"/>
  <c r="H1918" i="4"/>
  <c r="H1934" i="4"/>
  <c r="H1950" i="4"/>
  <c r="H1962" i="4"/>
  <c r="H1978" i="4"/>
  <c r="H1994" i="4"/>
  <c r="H2010" i="4"/>
  <c r="H2026" i="4"/>
  <c r="H2042" i="4"/>
  <c r="H2054" i="4"/>
  <c r="H2070" i="4"/>
  <c r="H2082" i="4"/>
  <c r="H2098" i="4"/>
  <c r="H2110" i="4"/>
  <c r="H1135" i="4"/>
  <c r="H1200" i="4"/>
  <c r="H1263" i="4"/>
  <c r="H1328" i="4"/>
  <c r="H1391" i="4"/>
  <c r="H1456" i="4"/>
  <c r="H1536" i="4"/>
  <c r="H1711" i="4"/>
  <c r="H1719" i="4"/>
  <c r="H1727" i="4"/>
  <c r="H1735" i="4"/>
  <c r="H1743" i="4"/>
  <c r="H1751" i="4"/>
  <c r="H1759" i="4"/>
  <c r="H1767" i="4"/>
  <c r="H1775" i="4"/>
  <c r="H1783" i="4"/>
  <c r="H1791" i="4"/>
  <c r="H1799" i="4"/>
  <c r="H1807" i="4"/>
  <c r="H1815" i="4"/>
  <c r="H1823" i="4"/>
  <c r="H1831" i="4"/>
  <c r="H1839" i="4"/>
  <c r="H1847" i="4"/>
  <c r="H1855" i="4"/>
  <c r="H1863" i="4"/>
  <c r="H1871" i="4"/>
  <c r="H1879" i="4"/>
  <c r="H1887" i="4"/>
  <c r="H1895" i="4"/>
  <c r="H1903" i="4"/>
  <c r="H1911" i="4"/>
  <c r="H1919" i="4"/>
  <c r="H1927" i="4"/>
  <c r="H1935" i="4"/>
  <c r="H1943" i="4"/>
  <c r="H1951" i="4"/>
  <c r="H1959" i="4"/>
  <c r="H1967" i="4"/>
  <c r="H1975" i="4"/>
  <c r="H1983" i="4"/>
  <c r="H1991" i="4"/>
  <c r="H1999" i="4"/>
  <c r="H2007" i="4"/>
  <c r="H2015" i="4"/>
  <c r="H2023" i="4"/>
  <c r="H1376" i="4"/>
  <c r="H1065" i="4"/>
  <c r="H1081" i="4"/>
  <c r="H1097" i="4"/>
  <c r="H1113" i="4"/>
  <c r="H1129" i="4"/>
  <c r="H1149" i="4"/>
  <c r="H1161" i="4"/>
  <c r="H1181" i="4"/>
  <c r="H1193" i="4"/>
  <c r="H1213" i="4"/>
  <c r="H1225" i="4"/>
  <c r="H1245" i="4"/>
  <c r="H1257" i="4"/>
  <c r="H1277" i="4"/>
  <c r="H1289" i="4"/>
  <c r="H1309" i="4"/>
  <c r="H1321" i="4"/>
  <c r="H1349" i="4"/>
  <c r="H1433" i="4"/>
  <c r="H1561" i="4"/>
  <c r="H1589" i="4"/>
  <c r="H1637" i="4"/>
  <c r="H1701" i="4"/>
  <c r="H1491" i="4"/>
  <c r="H1553" i="4"/>
  <c r="H1687" i="4"/>
  <c r="H1508" i="4"/>
  <c r="H1515" i="4"/>
  <c r="H1522" i="4"/>
  <c r="H1540" i="4"/>
  <c r="H1600" i="4"/>
  <c r="H1136" i="4"/>
  <c r="H1199" i="4"/>
  <c r="H1264" i="4"/>
  <c r="H1327" i="4"/>
  <c r="H1392" i="4"/>
  <c r="H1455" i="4"/>
  <c r="H1543" i="4"/>
  <c r="H1576" i="4"/>
  <c r="H1586" i="4"/>
  <c r="H1604" i="4"/>
  <c r="H1668" i="4"/>
  <c r="H1704" i="4"/>
  <c r="H1715" i="4"/>
  <c r="H1723" i="4"/>
  <c r="H1731" i="4"/>
  <c r="H1739" i="4"/>
  <c r="H1747" i="4"/>
  <c r="H1755" i="4"/>
  <c r="H1763" i="4"/>
  <c r="H1771" i="4"/>
  <c r="H1779" i="4"/>
  <c r="H1787" i="4"/>
  <c r="H1795" i="4"/>
  <c r="H1803" i="4"/>
  <c r="H1811" i="4"/>
  <c r="H1819" i="4"/>
  <c r="H1827" i="4"/>
  <c r="H1835" i="4"/>
  <c r="H1843" i="4"/>
  <c r="H1851" i="4"/>
  <c r="H1859" i="4"/>
  <c r="H1867" i="4"/>
  <c r="H1875" i="4"/>
  <c r="H1883" i="4"/>
  <c r="H1891" i="4"/>
  <c r="H1899" i="4"/>
  <c r="H1907" i="4"/>
  <c r="H1915" i="4"/>
  <c r="H1923" i="4"/>
  <c r="H1931" i="4"/>
  <c r="H1939" i="4"/>
  <c r="H1947" i="4"/>
  <c r="H1955" i="4"/>
  <c r="H1963" i="4"/>
  <c r="H1971" i="4"/>
  <c r="H1979" i="4"/>
  <c r="H1987" i="4"/>
  <c r="H1995" i="4"/>
  <c r="H2003" i="4"/>
  <c r="H2011" i="4"/>
  <c r="H2019" i="4"/>
  <c r="H2027" i="4"/>
  <c r="H1311" i="4"/>
  <c r="H1057" i="4"/>
  <c r="H1073" i="4"/>
  <c r="H1089" i="4"/>
  <c r="H1105" i="4"/>
  <c r="H1121" i="4"/>
  <c r="H1133" i="4"/>
  <c r="H1145" i="4"/>
  <c r="H1165" i="4"/>
  <c r="H1177" i="4"/>
  <c r="H1197" i="4"/>
  <c r="H1209" i="4"/>
  <c r="H1229" i="4"/>
  <c r="H1241" i="4"/>
  <c r="H1261" i="4"/>
  <c r="H1273" i="4"/>
  <c r="H1293" i="4"/>
  <c r="H1305" i="4"/>
  <c r="H1325" i="4"/>
  <c r="H1333" i="4"/>
  <c r="H1429" i="4"/>
  <c r="H1437" i="4"/>
  <c r="H1461" i="4"/>
  <c r="H1493" i="4"/>
  <c r="H1557" i="4"/>
  <c r="H1593" i="4"/>
  <c r="H1641" i="4"/>
  <c r="H1657" i="4"/>
  <c r="H1705" i="4"/>
  <c r="H1617" i="4"/>
  <c r="H1514" i="4"/>
  <c r="H1607" i="4"/>
  <c r="H1640" i="4"/>
  <c r="H1650" i="4"/>
  <c r="H1671" i="4"/>
  <c r="H2031" i="4"/>
  <c r="H2035" i="4"/>
  <c r="H2039" i="4"/>
  <c r="H2043" i="4"/>
  <c r="H2047" i="4"/>
  <c r="H2051" i="4"/>
  <c r="H2055" i="4"/>
  <c r="H2059" i="4"/>
  <c r="H2063" i="4"/>
  <c r="H2067" i="4"/>
  <c r="H2071" i="4"/>
  <c r="H2075" i="4"/>
  <c r="H2079" i="4"/>
  <c r="H2083" i="4"/>
  <c r="H2087" i="4"/>
  <c r="H2091" i="4"/>
  <c r="H2095" i="4"/>
  <c r="H2099" i="4"/>
  <c r="H2103" i="4"/>
  <c r="H2107" i="4"/>
  <c r="H2111" i="4"/>
  <c r="H1312" i="4"/>
  <c r="H1248" i="4"/>
  <c r="H1602" i="4"/>
  <c r="H1623" i="4"/>
  <c r="H1439" i="4"/>
  <c r="H1552" i="4"/>
  <c r="H1680" i="4"/>
  <c r="H1030" i="4"/>
  <c r="H1036" i="4"/>
  <c r="H1048" i="4"/>
  <c r="H1060" i="4"/>
  <c r="H1068" i="4"/>
  <c r="H1080" i="4"/>
  <c r="H1092" i="4"/>
  <c r="H1100" i="4"/>
  <c r="H1112" i="4"/>
  <c r="H1124" i="4"/>
  <c r="H1132" i="4"/>
  <c r="H1144" i="4"/>
  <c r="H1156" i="4"/>
  <c r="H1164" i="4"/>
  <c r="H1176" i="4"/>
  <c r="H1188" i="4"/>
  <c r="H1196" i="4"/>
  <c r="H1208" i="4"/>
  <c r="H1220" i="4"/>
  <c r="H1228" i="4"/>
  <c r="H1240" i="4"/>
  <c r="H1252" i="4"/>
  <c r="H1260" i="4"/>
  <c r="H1272" i="4"/>
  <c r="H1284" i="4"/>
  <c r="H1292" i="4"/>
  <c r="H1304" i="4"/>
  <c r="H1316" i="4"/>
  <c r="H1324" i="4"/>
  <c r="H1336" i="4"/>
  <c r="H1348" i="4"/>
  <c r="H1356" i="4"/>
  <c r="H1368" i="4"/>
  <c r="H1380" i="4"/>
  <c r="H1388" i="4"/>
  <c r="H1400" i="4"/>
  <c r="H1412" i="4"/>
  <c r="H1420" i="4"/>
  <c r="H1432" i="4"/>
  <c r="H1444" i="4"/>
  <c r="H1452" i="4"/>
  <c r="H1464" i="4"/>
  <c r="H1476" i="4"/>
  <c r="H1484" i="4"/>
  <c r="H1490" i="4"/>
  <c r="H1516" i="4"/>
  <c r="H1538" i="4"/>
  <c r="H1559" i="4"/>
  <c r="H1666" i="4"/>
  <c r="H1488" i="4"/>
  <c r="H1496" i="4"/>
  <c r="H1504" i="4"/>
  <c r="H1512" i="4"/>
  <c r="H1656" i="4"/>
  <c r="H1032" i="4"/>
  <c r="H1044" i="4"/>
  <c r="H1052" i="4"/>
  <c r="H1064" i="4"/>
  <c r="H1076" i="4"/>
  <c r="H1084" i="4"/>
  <c r="H1096" i="4"/>
  <c r="H1108" i="4"/>
  <c r="H1116" i="4"/>
  <c r="H1128" i="4"/>
  <c r="H1140" i="4"/>
  <c r="H1148" i="4"/>
  <c r="H1160" i="4"/>
  <c r="H1172" i="4"/>
  <c r="H1180" i="4"/>
  <c r="H1192" i="4"/>
  <c r="H1204" i="4"/>
  <c r="H1212" i="4"/>
  <c r="H1224" i="4"/>
  <c r="H1236" i="4"/>
  <c r="H1244" i="4"/>
  <c r="H1256" i="4"/>
  <c r="H1268" i="4"/>
  <c r="H1276" i="4"/>
  <c r="H1288" i="4"/>
  <c r="H1300" i="4"/>
  <c r="H1308" i="4"/>
  <c r="H1320" i="4"/>
  <c r="H1332" i="4"/>
  <c r="H1340" i="4"/>
  <c r="H1352" i="4"/>
  <c r="H1364" i="4"/>
  <c r="H1372" i="4"/>
  <c r="H1384" i="4"/>
  <c r="H1396" i="4"/>
  <c r="H1404" i="4"/>
  <c r="H1416" i="4"/>
  <c r="H1428" i="4"/>
  <c r="H1436" i="4"/>
  <c r="H1448" i="4"/>
  <c r="H1460" i="4"/>
  <c r="H1468" i="4"/>
  <c r="H1480" i="4"/>
  <c r="H1714" i="4"/>
  <c r="H1734" i="4"/>
  <c r="H1750" i="4"/>
  <c r="H1766" i="4"/>
  <c r="H1782" i="4"/>
  <c r="H1798" i="4"/>
  <c r="H1818" i="4"/>
  <c r="H1834" i="4"/>
  <c r="H1850" i="4"/>
  <c r="H1866" i="4"/>
  <c r="H1886" i="4"/>
  <c r="H1902" i="4"/>
  <c r="H1922" i="4"/>
  <c r="H1938" i="4"/>
  <c r="H1958" i="4"/>
  <c r="H1974" i="4"/>
  <c r="H1990" i="4"/>
  <c r="H2006" i="4"/>
  <c r="H2022" i="4"/>
  <c r="H2038" i="4"/>
  <c r="H2058" i="4"/>
  <c r="H2078" i="4"/>
  <c r="H2094" i="4"/>
  <c r="H1521" i="4"/>
  <c r="H1537" i="4"/>
  <c r="H1569" i="4"/>
  <c r="H1585" i="4"/>
  <c r="H1601" i="4"/>
  <c r="H1722" i="4"/>
  <c r="H1742" i="4"/>
  <c r="H1758" i="4"/>
  <c r="H1774" i="4"/>
  <c r="H1794" i="4"/>
  <c r="H1810" i="4"/>
  <c r="H1826" i="4"/>
  <c r="H1842" i="4"/>
  <c r="H1858" i="4"/>
  <c r="H1878" i="4"/>
  <c r="H1894" i="4"/>
  <c r="H1910" i="4"/>
  <c r="H1930" i="4"/>
  <c r="H1946" i="4"/>
  <c r="H1966" i="4"/>
  <c r="H1982" i="4"/>
  <c r="H1998" i="4"/>
  <c r="H2014" i="4"/>
  <c r="H2030" i="4"/>
  <c r="H2050" i="4"/>
  <c r="H2066" i="4"/>
  <c r="H2086" i="4"/>
  <c r="H2102" i="4"/>
  <c r="H1633" i="4"/>
  <c r="H1649" i="4"/>
  <c r="H1665" i="4"/>
  <c r="H1697" i="4"/>
  <c r="H1989" i="5" l="1"/>
  <c r="I1989" i="5" s="1"/>
  <c r="H1896" i="5"/>
  <c r="I1896" i="5" s="1"/>
  <c r="H1768" i="5"/>
  <c r="I1768" i="5" s="1"/>
  <c r="H1779" i="5"/>
  <c r="I1779" i="5" s="1"/>
  <c r="H1949" i="5"/>
  <c r="I1949" i="5" s="1"/>
  <c r="H1921" i="5"/>
  <c r="I1921" i="5" s="1"/>
  <c r="H1897" i="5"/>
  <c r="I1897" i="5" s="1"/>
  <c r="H1918" i="5"/>
  <c r="I1918" i="5" s="1"/>
  <c r="H1790" i="5"/>
  <c r="I1790" i="5" s="1"/>
  <c r="H1823" i="5"/>
  <c r="I1823" i="5" s="1"/>
  <c r="H1956" i="5"/>
  <c r="I1956" i="5" s="1"/>
  <c r="H1828" i="5"/>
  <c r="I1828" i="5" s="1"/>
  <c r="H1883" i="5"/>
  <c r="I1883" i="5" s="1"/>
  <c r="H1877" i="5"/>
  <c r="I1877" i="5" s="1"/>
  <c r="H1890" i="5"/>
  <c r="I1890" i="5" s="1"/>
  <c r="H1762" i="5"/>
  <c r="I1762" i="5" s="1"/>
  <c r="H1767" i="5"/>
  <c r="I1767" i="5" s="1"/>
  <c r="H1831" i="5"/>
  <c r="I1831" i="5" s="1"/>
  <c r="H2021" i="5"/>
  <c r="I2021" i="5" s="1"/>
  <c r="H2099" i="5"/>
  <c r="I2099" i="5" s="1"/>
  <c r="H2084" i="5"/>
  <c r="I2084" i="5" s="1"/>
  <c r="H2081" i="5"/>
  <c r="I2081" i="5" s="1"/>
  <c r="H2050" i="5"/>
  <c r="I2050" i="5" s="1"/>
  <c r="H2072" i="5"/>
  <c r="I2072" i="5" s="1"/>
  <c r="H2077" i="5"/>
  <c r="I2077" i="5" s="1"/>
  <c r="H2020" i="5"/>
  <c r="I2020" i="5" s="1"/>
  <c r="H2031" i="5"/>
  <c r="I2031" i="5" s="1"/>
  <c r="H2101" i="5"/>
  <c r="I2101" i="5" s="1"/>
  <c r="H2075" i="5"/>
  <c r="I2075" i="5" s="1"/>
  <c r="H2061" i="5"/>
  <c r="I2061" i="5" s="1"/>
  <c r="H2068" i="5"/>
  <c r="I2068" i="5" s="1"/>
  <c r="H2069" i="5"/>
  <c r="I2069" i="5" s="1"/>
  <c r="H2083" i="5"/>
  <c r="I2083" i="5" s="1"/>
  <c r="H2027" i="5"/>
  <c r="I2027" i="5" s="1"/>
  <c r="H2080" i="5"/>
  <c r="I2080" i="5" s="1"/>
  <c r="H2097" i="5"/>
  <c r="I2097" i="5" s="1"/>
  <c r="H2090" i="5"/>
  <c r="I2090" i="5" s="1"/>
  <c r="H2053" i="5"/>
  <c r="I2053" i="5" s="1"/>
  <c r="H2105" i="5"/>
  <c r="I2105" i="5" s="1"/>
  <c r="H2054" i="5"/>
  <c r="I2054" i="5" s="1"/>
  <c r="H2103" i="5"/>
  <c r="I2103" i="5" s="1"/>
  <c r="H2024" i="5"/>
  <c r="I2024" i="5" s="1"/>
  <c r="H1446" i="5"/>
  <c r="I1446" i="5" s="1"/>
  <c r="H1414" i="5"/>
  <c r="I1414" i="5" s="1"/>
  <c r="H1382" i="5"/>
  <c r="I1382" i="5" s="1"/>
  <c r="H1350" i="5"/>
  <c r="I1350" i="5" s="1"/>
  <c r="H1362" i="5"/>
  <c r="I1362" i="5" s="1"/>
  <c r="H1403" i="5"/>
  <c r="I1403" i="5" s="1"/>
  <c r="H1451" i="5"/>
  <c r="I1451" i="5" s="1"/>
  <c r="H1354" i="5"/>
  <c r="I1354" i="5" s="1"/>
  <c r="H1397" i="5"/>
  <c r="I1397" i="5" s="1"/>
  <c r="H1411" i="5"/>
  <c r="I1411" i="5" s="1"/>
  <c r="H1433" i="5"/>
  <c r="I1433" i="5" s="1"/>
  <c r="H1401" i="5"/>
  <c r="I1401" i="5" s="1"/>
  <c r="H1369" i="5"/>
  <c r="I1369" i="5" s="1"/>
  <c r="H1337" i="5"/>
  <c r="I1337" i="5" s="1"/>
  <c r="H1346" i="5"/>
  <c r="I1346" i="5" s="1"/>
  <c r="H1339" i="5"/>
  <c r="I1339" i="5" s="1"/>
  <c r="H1431" i="5"/>
  <c r="I1431" i="5" s="1"/>
  <c r="H1399" i="5"/>
  <c r="I1399" i="5" s="1"/>
  <c r="H1367" i="5"/>
  <c r="I1367" i="5" s="1"/>
  <c r="H1434" i="5"/>
  <c r="I1434" i="5" s="1"/>
  <c r="H1437" i="5"/>
  <c r="I1437" i="5" s="1"/>
  <c r="H1373" i="5"/>
  <c r="I1373" i="5" s="1"/>
  <c r="H1412" i="5"/>
  <c r="I1412" i="5" s="1"/>
  <c r="H1408" i="5"/>
  <c r="I1408" i="5" s="1"/>
  <c r="H1404" i="5"/>
  <c r="I1404" i="5" s="1"/>
  <c r="H1400" i="5"/>
  <c r="I1400" i="5" s="1"/>
  <c r="H1364" i="5"/>
  <c r="I1364" i="5" s="1"/>
  <c r="H1448" i="5"/>
  <c r="I1448" i="5" s="1"/>
  <c r="H1355" i="5"/>
  <c r="I1355" i="5" s="1"/>
  <c r="H1430" i="5"/>
  <c r="I1430" i="5" s="1"/>
  <c r="H1398" i="5"/>
  <c r="I1398" i="5" s="1"/>
  <c r="H1366" i="5"/>
  <c r="I1366" i="5" s="1"/>
  <c r="H1426" i="5"/>
  <c r="I1426" i="5" s="1"/>
  <c r="H1363" i="5"/>
  <c r="I1363" i="5" s="1"/>
  <c r="H1418" i="5"/>
  <c r="I1418" i="5" s="1"/>
  <c r="H1429" i="5"/>
  <c r="I1429" i="5" s="1"/>
  <c r="H1365" i="5"/>
  <c r="I1365" i="5" s="1"/>
  <c r="H1347" i="5"/>
  <c r="I1347" i="5" s="1"/>
  <c r="H1419" i="5"/>
  <c r="I1419" i="5" s="1"/>
  <c r="H1449" i="5"/>
  <c r="I1449" i="5" s="1"/>
  <c r="H1417" i="5"/>
  <c r="I1417" i="5" s="1"/>
  <c r="H1385" i="5"/>
  <c r="I1385" i="5" s="1"/>
  <c r="H1353" i="5"/>
  <c r="I1353" i="5" s="1"/>
  <c r="H1410" i="5"/>
  <c r="I1410" i="5" s="1"/>
  <c r="H1427" i="5"/>
  <c r="I1427" i="5" s="1"/>
  <c r="H1387" i="5"/>
  <c r="I1387" i="5" s="1"/>
  <c r="H1447" i="5"/>
  <c r="I1447" i="5" s="1"/>
  <c r="H1415" i="5"/>
  <c r="I1415" i="5" s="1"/>
  <c r="H1383" i="5"/>
  <c r="I1383" i="5" s="1"/>
  <c r="H1351" i="5"/>
  <c r="I1351" i="5" s="1"/>
  <c r="H1370" i="5"/>
  <c r="I1370" i="5" s="1"/>
  <c r="H1405" i="5"/>
  <c r="I1405" i="5" s="1"/>
  <c r="H1341" i="5"/>
  <c r="I1341" i="5" s="1"/>
  <c r="H1336" i="5"/>
  <c r="I1336" i="5" s="1"/>
  <c r="H1348" i="5"/>
  <c r="I1348" i="5" s="1"/>
  <c r="H1344" i="5"/>
  <c r="I1344" i="5" s="1"/>
  <c r="H1340" i="5"/>
  <c r="I1340" i="5" s="1"/>
  <c r="H1428" i="5"/>
  <c r="I1428" i="5" s="1"/>
  <c r="H1392" i="5"/>
  <c r="I1392" i="5" s="1"/>
  <c r="H1388" i="5"/>
  <c r="I1388" i="5" s="1"/>
  <c r="H1384" i="5"/>
  <c r="I1384" i="5" s="1"/>
  <c r="H1395" i="5"/>
  <c r="I1395" i="5" s="1"/>
  <c r="H1438" i="5"/>
  <c r="I1438" i="5" s="1"/>
  <c r="H1406" i="5"/>
  <c r="I1406" i="5" s="1"/>
  <c r="H1374" i="5"/>
  <c r="I1374" i="5" s="1"/>
  <c r="H1342" i="5"/>
  <c r="I1342" i="5" s="1"/>
  <c r="H1450" i="5"/>
  <c r="I1450" i="5" s="1"/>
  <c r="H1445" i="5"/>
  <c r="I1445" i="5" s="1"/>
  <c r="H1381" i="5"/>
  <c r="I1381" i="5" s="1"/>
  <c r="H1379" i="5"/>
  <c r="I1379" i="5" s="1"/>
  <c r="H1371" i="5"/>
  <c r="I1371" i="5" s="1"/>
  <c r="H1425" i="5"/>
  <c r="I1425" i="5" s="1"/>
  <c r="H1393" i="5"/>
  <c r="I1393" i="5" s="1"/>
  <c r="H1361" i="5"/>
  <c r="I1361" i="5" s="1"/>
  <c r="H1442" i="5"/>
  <c r="I1442" i="5" s="1"/>
  <c r="H1423" i="5"/>
  <c r="I1423" i="5" s="1"/>
  <c r="H1391" i="5"/>
  <c r="I1391" i="5" s="1"/>
  <c r="H1359" i="5"/>
  <c r="I1359" i="5" s="1"/>
  <c r="H1402" i="5"/>
  <c r="I1402" i="5" s="1"/>
  <c r="H1421" i="5"/>
  <c r="I1421" i="5" s="1"/>
  <c r="H1357" i="5"/>
  <c r="I1357" i="5" s="1"/>
  <c r="H1335" i="5"/>
  <c r="I1335" i="5" s="1"/>
  <c r="H1380" i="5"/>
  <c r="I1380" i="5" s="1"/>
  <c r="H1376" i="5"/>
  <c r="I1376" i="5" s="1"/>
  <c r="H1372" i="5"/>
  <c r="I1372" i="5" s="1"/>
  <c r="H1368" i="5"/>
  <c r="I1368" i="5" s="1"/>
  <c r="H1424" i="5"/>
  <c r="I1424" i="5" s="1"/>
  <c r="H1420" i="5"/>
  <c r="I1420" i="5" s="1"/>
  <c r="H1416" i="5"/>
  <c r="I1416" i="5" s="1"/>
  <c r="H1435" i="5"/>
  <c r="I1435" i="5" s="1"/>
  <c r="H1422" i="5"/>
  <c r="I1422" i="5" s="1"/>
  <c r="H1390" i="5"/>
  <c r="I1390" i="5" s="1"/>
  <c r="H1358" i="5"/>
  <c r="I1358" i="5" s="1"/>
  <c r="H1394" i="5"/>
  <c r="I1394" i="5" s="1"/>
  <c r="H1386" i="5"/>
  <c r="I1386" i="5" s="1"/>
  <c r="H1413" i="5"/>
  <c r="I1413" i="5" s="1"/>
  <c r="H1349" i="5"/>
  <c r="I1349" i="5" s="1"/>
  <c r="H1441" i="5"/>
  <c r="I1441" i="5" s="1"/>
  <c r="H1409" i="5"/>
  <c r="I1409" i="5" s="1"/>
  <c r="H1377" i="5"/>
  <c r="I1377" i="5" s="1"/>
  <c r="H1345" i="5"/>
  <c r="I1345" i="5" s="1"/>
  <c r="H1378" i="5"/>
  <c r="I1378" i="5" s="1"/>
  <c r="H1439" i="5"/>
  <c r="I1439" i="5" s="1"/>
  <c r="H1407" i="5"/>
  <c r="I1407" i="5" s="1"/>
  <c r="H1375" i="5"/>
  <c r="I1375" i="5" s="1"/>
  <c r="H1343" i="5"/>
  <c r="I1343" i="5" s="1"/>
  <c r="H1338" i="5"/>
  <c r="I1338" i="5" s="1"/>
  <c r="H1389" i="5"/>
  <c r="I1389" i="5" s="1"/>
  <c r="H1444" i="5"/>
  <c r="I1444" i="5" s="1"/>
  <c r="H1440" i="5"/>
  <c r="I1440" i="5" s="1"/>
  <c r="H1436" i="5"/>
  <c r="I1436" i="5" s="1"/>
  <c r="H1432" i="5"/>
  <c r="I1432" i="5" s="1"/>
  <c r="H1396" i="5"/>
  <c r="I1396" i="5" s="1"/>
  <c r="H1360" i="5"/>
  <c r="I1360" i="5" s="1"/>
  <c r="H1356" i="5"/>
  <c r="I1356" i="5" s="1"/>
  <c r="H1352" i="5"/>
  <c r="I1352" i="5" s="1"/>
  <c r="H1453" i="5"/>
  <c r="I1453" i="5" s="1"/>
  <c r="H1452" i="5"/>
  <c r="I1452" i="5" s="1"/>
  <c r="H2058" i="5"/>
  <c r="I2058" i="5" s="1"/>
  <c r="H2111" i="5"/>
  <c r="I2111" i="5" s="1"/>
  <c r="H2030" i="5"/>
  <c r="I2030" i="5" s="1"/>
  <c r="H2096" i="5"/>
  <c r="I2096" i="5" s="1"/>
  <c r="H2040" i="5"/>
  <c r="I2040" i="5" s="1"/>
  <c r="H2025" i="5"/>
  <c r="I2025" i="5" s="1"/>
  <c r="H2052" i="5"/>
  <c r="I2052" i="5" s="1"/>
  <c r="H2034" i="5"/>
  <c r="I2034" i="5" s="1"/>
  <c r="H2045" i="5"/>
  <c r="I2045" i="5" s="1"/>
  <c r="H2066" i="5"/>
  <c r="I2066" i="5" s="1"/>
  <c r="H2102" i="5"/>
  <c r="I2102" i="5" s="1"/>
  <c r="H2038" i="5"/>
  <c r="I2038" i="5" s="1"/>
  <c r="H2049" i="5"/>
  <c r="I2049" i="5" s="1"/>
  <c r="H2046" i="5"/>
  <c r="I2046" i="5" s="1"/>
  <c r="H2051" i="5"/>
  <c r="I2051" i="5" s="1"/>
  <c r="H2106" i="5"/>
  <c r="I2106" i="5" s="1"/>
  <c r="H2079" i="5"/>
  <c r="I2079" i="5" s="1"/>
  <c r="H2085" i="5"/>
  <c r="I2085" i="5" s="1"/>
  <c r="H2048" i="5"/>
  <c r="I2048" i="5" s="1"/>
  <c r="H2065" i="5"/>
  <c r="I2065" i="5" s="1"/>
  <c r="H2063" i="5"/>
  <c r="I2063" i="5" s="1"/>
  <c r="H2078" i="5"/>
  <c r="I2078" i="5" s="1"/>
  <c r="H2067" i="5"/>
  <c r="I2067" i="5" s="1"/>
  <c r="H2043" i="5"/>
  <c r="I2043" i="5" s="1"/>
  <c r="H2026" i="5"/>
  <c r="I2026" i="5" s="1"/>
  <c r="H2047" i="5"/>
  <c r="I2047" i="5" s="1"/>
  <c r="H2094" i="5"/>
  <c r="I2094" i="5" s="1"/>
  <c r="H2064" i="5"/>
  <c r="I2064" i="5" s="1"/>
  <c r="H2092" i="5"/>
  <c r="I2092" i="5" s="1"/>
  <c r="H2089" i="5"/>
  <c r="I2089" i="5" s="1"/>
  <c r="H2036" i="5"/>
  <c r="I2036" i="5" s="1"/>
  <c r="H2098" i="5"/>
  <c r="I2098" i="5" s="1"/>
  <c r="H2100" i="5"/>
  <c r="I2100" i="5" s="1"/>
  <c r="H2029" i="5"/>
  <c r="I2029" i="5" s="1"/>
  <c r="H2086" i="5"/>
  <c r="I2086" i="5" s="1"/>
  <c r="H2022" i="5"/>
  <c r="I2022" i="5" s="1"/>
  <c r="H2110" i="5"/>
  <c r="I2110" i="5" s="1"/>
  <c r="H2023" i="5"/>
  <c r="I2023" i="5" s="1"/>
  <c r="H2076" i="5"/>
  <c r="I2076" i="5" s="1"/>
  <c r="H2091" i="5"/>
  <c r="I2091" i="5" s="1"/>
  <c r="H2074" i="5"/>
  <c r="I2074" i="5" s="1"/>
  <c r="H2062" i="5"/>
  <c r="I2062" i="5" s="1"/>
  <c r="H2060" i="5"/>
  <c r="I2060" i="5" s="1"/>
  <c r="H2088" i="5"/>
  <c r="I2088" i="5" s="1"/>
  <c r="H2033" i="5"/>
  <c r="I2033" i="5" s="1"/>
  <c r="H2055" i="5"/>
  <c r="I2055" i="5" s="1"/>
  <c r="H2035" i="5"/>
  <c r="I2035" i="5" s="1"/>
  <c r="H2108" i="5"/>
  <c r="I2108" i="5" s="1"/>
  <c r="H2073" i="5"/>
  <c r="I2073" i="5" s="1"/>
  <c r="H2071" i="5"/>
  <c r="I2071" i="5" s="1"/>
  <c r="H2032" i="5"/>
  <c r="I2032" i="5" s="1"/>
  <c r="H2028" i="5"/>
  <c r="I2028" i="5" s="1"/>
  <c r="H2104" i="5"/>
  <c r="I2104" i="5" s="1"/>
  <c r="H2082" i="5"/>
  <c r="I2082" i="5" s="1"/>
  <c r="H2041" i="5"/>
  <c r="I2041" i="5" s="1"/>
  <c r="H2093" i="5"/>
  <c r="I2093" i="5" s="1"/>
  <c r="H2109" i="5"/>
  <c r="I2109" i="5" s="1"/>
  <c r="H2070" i="5"/>
  <c r="I2070" i="5" s="1"/>
  <c r="H2095" i="5"/>
  <c r="I2095" i="5" s="1"/>
  <c r="H2087" i="5"/>
  <c r="I2087" i="5" s="1"/>
  <c r="H2059" i="5"/>
  <c r="I2059" i="5" s="1"/>
  <c r="H2042" i="5"/>
  <c r="I2042" i="5" s="1"/>
  <c r="H2039" i="5"/>
  <c r="I2039" i="5" s="1"/>
  <c r="H2056" i="5"/>
  <c r="I2056" i="5" s="1"/>
  <c r="H2037" i="5"/>
  <c r="I2037" i="5" s="1"/>
  <c r="H2044" i="5"/>
  <c r="I2044" i="5" s="1"/>
  <c r="H2107" i="5"/>
  <c r="I2107" i="5" s="1"/>
  <c r="H1952" i="5"/>
  <c r="I1952" i="5" s="1"/>
  <c r="H1920" i="5"/>
  <c r="I1920" i="5" s="1"/>
  <c r="H1888" i="5"/>
  <c r="I1888" i="5" s="1"/>
  <c r="H1856" i="5"/>
  <c r="I1856" i="5" s="1"/>
  <c r="H1824" i="5"/>
  <c r="I1824" i="5" s="1"/>
  <c r="H1792" i="5"/>
  <c r="I1792" i="5" s="1"/>
  <c r="H1760" i="5"/>
  <c r="I1760" i="5" s="1"/>
  <c r="H1955" i="5"/>
  <c r="I1955" i="5" s="1"/>
  <c r="H1891" i="5"/>
  <c r="I1891" i="5" s="1"/>
  <c r="H1827" i="5"/>
  <c r="I1827" i="5" s="1"/>
  <c r="H1763" i="5"/>
  <c r="I1763" i="5" s="1"/>
  <c r="H1773" i="5"/>
  <c r="I1773" i="5" s="1"/>
  <c r="H1837" i="5"/>
  <c r="I1837" i="5" s="1"/>
  <c r="H1901" i="5"/>
  <c r="I1901" i="5" s="1"/>
  <c r="H1965" i="5"/>
  <c r="I1965" i="5" s="1"/>
  <c r="H1745" i="5"/>
  <c r="I1745" i="5" s="1"/>
  <c r="H1809" i="5"/>
  <c r="I1809" i="5" s="1"/>
  <c r="H1873" i="5"/>
  <c r="I1873" i="5" s="1"/>
  <c r="H1937" i="5"/>
  <c r="I1937" i="5" s="1"/>
  <c r="H1988" i="5"/>
  <c r="I1988" i="5" s="1"/>
  <c r="H1785" i="5"/>
  <c r="I1785" i="5" s="1"/>
  <c r="H1849" i="5"/>
  <c r="I1849" i="5" s="1"/>
  <c r="H1913" i="5"/>
  <c r="I1913" i="5" s="1"/>
  <c r="H2002" i="5"/>
  <c r="I2002" i="5" s="1"/>
  <c r="H2006" i="5"/>
  <c r="I2006" i="5" s="1"/>
  <c r="H1781" i="5"/>
  <c r="I1781" i="5" s="1"/>
  <c r="H2005" i="5"/>
  <c r="I2005" i="5" s="1"/>
  <c r="H2012" i="5"/>
  <c r="I2012" i="5" s="1"/>
  <c r="H1942" i="5"/>
  <c r="I1942" i="5" s="1"/>
  <c r="H1910" i="5"/>
  <c r="I1910" i="5" s="1"/>
  <c r="H1878" i="5"/>
  <c r="I1878" i="5" s="1"/>
  <c r="H1846" i="5"/>
  <c r="I1846" i="5" s="1"/>
  <c r="H1814" i="5"/>
  <c r="I1814" i="5" s="1"/>
  <c r="H1782" i="5"/>
  <c r="I1782" i="5" s="1"/>
  <c r="H1750" i="5"/>
  <c r="I1750" i="5" s="1"/>
  <c r="H1935" i="5"/>
  <c r="I1935" i="5" s="1"/>
  <c r="H1871" i="5"/>
  <c r="I1871" i="5" s="1"/>
  <c r="H1807" i="5"/>
  <c r="I1807" i="5" s="1"/>
  <c r="H1743" i="5"/>
  <c r="I1743" i="5" s="1"/>
  <c r="H1893" i="5"/>
  <c r="I1893" i="5" s="1"/>
  <c r="H2009" i="5"/>
  <c r="I2009" i="5" s="1"/>
  <c r="H2010" i="5"/>
  <c r="I2010" i="5" s="1"/>
  <c r="H2015" i="5"/>
  <c r="I2015" i="5" s="1"/>
  <c r="H1998" i="5"/>
  <c r="I1998" i="5" s="1"/>
  <c r="H1984" i="5"/>
  <c r="I1984" i="5" s="1"/>
  <c r="H1948" i="5"/>
  <c r="I1948" i="5" s="1"/>
  <c r="H1916" i="5"/>
  <c r="I1916" i="5" s="1"/>
  <c r="H1884" i="5"/>
  <c r="I1884" i="5" s="1"/>
  <c r="H1852" i="5"/>
  <c r="I1852" i="5" s="1"/>
  <c r="H1820" i="5"/>
  <c r="I1820" i="5" s="1"/>
  <c r="H1788" i="5"/>
  <c r="I1788" i="5" s="1"/>
  <c r="H1756" i="5"/>
  <c r="I1756" i="5" s="1"/>
  <c r="H1931" i="5"/>
  <c r="I1931" i="5" s="1"/>
  <c r="H1867" i="5"/>
  <c r="I1867" i="5" s="1"/>
  <c r="H1803" i="5"/>
  <c r="I1803" i="5" s="1"/>
  <c r="H1813" i="5"/>
  <c r="I1813" i="5" s="1"/>
  <c r="H1971" i="5"/>
  <c r="I1971" i="5" s="1"/>
  <c r="H1946" i="5"/>
  <c r="I1946" i="5" s="1"/>
  <c r="H1914" i="5"/>
  <c r="I1914" i="5" s="1"/>
  <c r="H1882" i="5"/>
  <c r="I1882" i="5" s="1"/>
  <c r="H1850" i="5"/>
  <c r="I1850" i="5" s="1"/>
  <c r="H1818" i="5"/>
  <c r="I1818" i="5" s="1"/>
  <c r="H1786" i="5"/>
  <c r="I1786" i="5" s="1"/>
  <c r="H1754" i="5"/>
  <c r="I1754" i="5" s="1"/>
  <c r="H1943" i="5"/>
  <c r="I1943" i="5" s="1"/>
  <c r="H1879" i="5"/>
  <c r="I1879" i="5" s="1"/>
  <c r="H1815" i="5"/>
  <c r="I1815" i="5" s="1"/>
  <c r="H1751" i="5"/>
  <c r="I1751" i="5" s="1"/>
  <c r="H1925" i="5"/>
  <c r="I1925" i="5" s="1"/>
  <c r="H1994" i="5"/>
  <c r="I1994" i="5" s="1"/>
  <c r="H2000" i="5"/>
  <c r="I2000" i="5" s="1"/>
  <c r="H1944" i="5"/>
  <c r="I1944" i="5" s="1"/>
  <c r="H1912" i="5"/>
  <c r="I1912" i="5" s="1"/>
  <c r="H1880" i="5"/>
  <c r="I1880" i="5" s="1"/>
  <c r="H1848" i="5"/>
  <c r="I1848" i="5" s="1"/>
  <c r="H1816" i="5"/>
  <c r="I1816" i="5" s="1"/>
  <c r="H1784" i="5"/>
  <c r="I1784" i="5" s="1"/>
  <c r="H1752" i="5"/>
  <c r="I1752" i="5" s="1"/>
  <c r="H1939" i="5"/>
  <c r="I1939" i="5" s="1"/>
  <c r="H1875" i="5"/>
  <c r="I1875" i="5" s="1"/>
  <c r="H1811" i="5"/>
  <c r="I1811" i="5" s="1"/>
  <c r="H1747" i="5"/>
  <c r="I1747" i="5" s="1"/>
  <c r="H1789" i="5"/>
  <c r="I1789" i="5" s="1"/>
  <c r="H1853" i="5"/>
  <c r="I1853" i="5" s="1"/>
  <c r="H1917" i="5"/>
  <c r="I1917" i="5" s="1"/>
  <c r="H2018" i="5"/>
  <c r="I2018" i="5" s="1"/>
  <c r="H1761" i="5"/>
  <c r="I1761" i="5" s="1"/>
  <c r="H1825" i="5"/>
  <c r="I1825" i="5" s="1"/>
  <c r="H1889" i="5"/>
  <c r="I1889" i="5" s="1"/>
  <c r="H1953" i="5"/>
  <c r="I1953" i="5" s="1"/>
  <c r="H2004" i="5"/>
  <c r="I2004" i="5" s="1"/>
  <c r="H1801" i="5"/>
  <c r="I1801" i="5" s="1"/>
  <c r="H1865" i="5"/>
  <c r="I1865" i="5" s="1"/>
  <c r="H1929" i="5"/>
  <c r="I1929" i="5" s="1"/>
  <c r="H1990" i="5"/>
  <c r="I1990" i="5" s="1"/>
  <c r="H2017" i="5"/>
  <c r="I2017" i="5" s="1"/>
  <c r="H1982" i="5"/>
  <c r="I1982" i="5" s="1"/>
  <c r="H2019" i="5"/>
  <c r="I2019" i="5" s="1"/>
  <c r="H1966" i="5"/>
  <c r="I1966" i="5" s="1"/>
  <c r="H1934" i="5"/>
  <c r="I1934" i="5" s="1"/>
  <c r="H1902" i="5"/>
  <c r="I1902" i="5" s="1"/>
  <c r="H1870" i="5"/>
  <c r="I1870" i="5" s="1"/>
  <c r="H1838" i="5"/>
  <c r="I1838" i="5" s="1"/>
  <c r="H1806" i="5"/>
  <c r="I1806" i="5" s="1"/>
  <c r="H1774" i="5"/>
  <c r="I1774" i="5" s="1"/>
  <c r="H1742" i="5"/>
  <c r="I1742" i="5" s="1"/>
  <c r="H1995" i="5"/>
  <c r="I1995" i="5" s="1"/>
  <c r="H1919" i="5"/>
  <c r="I1919" i="5" s="1"/>
  <c r="H1855" i="5"/>
  <c r="I1855" i="5" s="1"/>
  <c r="H1791" i="5"/>
  <c r="I1791" i="5" s="1"/>
  <c r="H1829" i="5"/>
  <c r="I1829" i="5" s="1"/>
  <c r="H1978" i="5"/>
  <c r="I1978" i="5" s="1"/>
  <c r="H1975" i="5"/>
  <c r="I1975" i="5" s="1"/>
  <c r="H1996" i="5"/>
  <c r="I1996" i="5" s="1"/>
  <c r="H1940" i="5"/>
  <c r="I1940" i="5" s="1"/>
  <c r="H1908" i="5"/>
  <c r="I1908" i="5" s="1"/>
  <c r="H1876" i="5"/>
  <c r="I1876" i="5" s="1"/>
  <c r="H1844" i="5"/>
  <c r="I1844" i="5" s="1"/>
  <c r="H1812" i="5"/>
  <c r="I1812" i="5" s="1"/>
  <c r="H1780" i="5"/>
  <c r="I1780" i="5" s="1"/>
  <c r="H1748" i="5"/>
  <c r="I1748" i="5" s="1"/>
  <c r="H1992" i="5"/>
  <c r="I1992" i="5" s="1"/>
  <c r="H1915" i="5"/>
  <c r="I1915" i="5" s="1"/>
  <c r="H1851" i="5"/>
  <c r="I1851" i="5" s="1"/>
  <c r="H1787" i="5"/>
  <c r="I1787" i="5" s="1"/>
  <c r="H1749" i="5"/>
  <c r="I1749" i="5" s="1"/>
  <c r="H2014" i="5"/>
  <c r="I2014" i="5" s="1"/>
  <c r="H1980" i="5"/>
  <c r="I1980" i="5" s="1"/>
  <c r="H1938" i="5"/>
  <c r="I1938" i="5" s="1"/>
  <c r="H1906" i="5"/>
  <c r="I1906" i="5" s="1"/>
  <c r="H1874" i="5"/>
  <c r="I1874" i="5" s="1"/>
  <c r="H1842" i="5"/>
  <c r="I1842" i="5" s="1"/>
  <c r="H1810" i="5"/>
  <c r="I1810" i="5" s="1"/>
  <c r="H1778" i="5"/>
  <c r="I1778" i="5" s="1"/>
  <c r="H1746" i="5"/>
  <c r="I1746" i="5" s="1"/>
  <c r="H2011" i="5"/>
  <c r="I2011" i="5" s="1"/>
  <c r="H1927" i="5"/>
  <c r="I1927" i="5" s="1"/>
  <c r="H1863" i="5"/>
  <c r="I1863" i="5" s="1"/>
  <c r="H1799" i="5"/>
  <c r="I1799" i="5" s="1"/>
  <c r="H1861" i="5"/>
  <c r="I1861" i="5" s="1"/>
  <c r="H1983" i="5"/>
  <c r="I1983" i="5" s="1"/>
  <c r="H2007" i="5"/>
  <c r="I2007" i="5" s="1"/>
  <c r="H1968" i="5"/>
  <c r="I1968" i="5" s="1"/>
  <c r="H1936" i="5"/>
  <c r="I1936" i="5" s="1"/>
  <c r="H1904" i="5"/>
  <c r="I1904" i="5" s="1"/>
  <c r="H1872" i="5"/>
  <c r="I1872" i="5" s="1"/>
  <c r="H1840" i="5"/>
  <c r="I1840" i="5" s="1"/>
  <c r="H1808" i="5"/>
  <c r="I1808" i="5" s="1"/>
  <c r="H1776" i="5"/>
  <c r="I1776" i="5" s="1"/>
  <c r="H1744" i="5"/>
  <c r="I1744" i="5" s="1"/>
  <c r="H2008" i="5"/>
  <c r="I2008" i="5" s="1"/>
  <c r="H1923" i="5"/>
  <c r="I1923" i="5" s="1"/>
  <c r="H1859" i="5"/>
  <c r="I1859" i="5" s="1"/>
  <c r="H1795" i="5"/>
  <c r="I1795" i="5" s="1"/>
  <c r="H1805" i="5"/>
  <c r="I1805" i="5" s="1"/>
  <c r="H1869" i="5"/>
  <c r="I1869" i="5" s="1"/>
  <c r="H1933" i="5"/>
  <c r="I1933" i="5" s="1"/>
  <c r="H2013" i="5"/>
  <c r="I2013" i="5" s="1"/>
  <c r="H1777" i="5"/>
  <c r="I1777" i="5" s="1"/>
  <c r="H1841" i="5"/>
  <c r="I1841" i="5" s="1"/>
  <c r="H1905" i="5"/>
  <c r="I1905" i="5" s="1"/>
  <c r="H1970" i="5"/>
  <c r="I1970" i="5" s="1"/>
  <c r="H1753" i="5"/>
  <c r="I1753" i="5" s="1"/>
  <c r="H1817" i="5"/>
  <c r="I1817" i="5" s="1"/>
  <c r="H1881" i="5"/>
  <c r="I1881" i="5" s="1"/>
  <c r="H1945" i="5"/>
  <c r="I1945" i="5" s="1"/>
  <c r="H1981" i="5"/>
  <c r="I1981" i="5" s="1"/>
  <c r="H1974" i="5"/>
  <c r="I1974" i="5" s="1"/>
  <c r="H1909" i="5"/>
  <c r="I1909" i="5" s="1"/>
  <c r="H1985" i="5"/>
  <c r="I1985" i="5" s="1"/>
  <c r="H1987" i="5"/>
  <c r="I1987" i="5" s="1"/>
  <c r="H1958" i="5"/>
  <c r="I1958" i="5" s="1"/>
  <c r="H1926" i="5"/>
  <c r="I1926" i="5" s="1"/>
  <c r="H1894" i="5"/>
  <c r="I1894" i="5" s="1"/>
  <c r="H1862" i="5"/>
  <c r="I1862" i="5" s="1"/>
  <c r="H1830" i="5"/>
  <c r="I1830" i="5" s="1"/>
  <c r="H1798" i="5"/>
  <c r="I1798" i="5" s="1"/>
  <c r="H1766" i="5"/>
  <c r="I1766" i="5" s="1"/>
  <c r="H1967" i="5"/>
  <c r="I1967" i="5" s="1"/>
  <c r="H1903" i="5"/>
  <c r="I1903" i="5" s="1"/>
  <c r="H1839" i="5"/>
  <c r="I1839" i="5" s="1"/>
  <c r="H1775" i="5"/>
  <c r="I1775" i="5" s="1"/>
  <c r="H1765" i="5"/>
  <c r="I1765" i="5" s="1"/>
  <c r="H1964" i="5"/>
  <c r="I1964" i="5" s="1"/>
  <c r="H1932" i="5"/>
  <c r="I1932" i="5" s="1"/>
  <c r="H1900" i="5"/>
  <c r="I1900" i="5" s="1"/>
  <c r="H1868" i="5"/>
  <c r="I1868" i="5" s="1"/>
  <c r="H1836" i="5"/>
  <c r="I1836" i="5" s="1"/>
  <c r="H1804" i="5"/>
  <c r="I1804" i="5" s="1"/>
  <c r="H1772" i="5"/>
  <c r="I1772" i="5" s="1"/>
  <c r="H1963" i="5"/>
  <c r="I1963" i="5" s="1"/>
  <c r="H1899" i="5"/>
  <c r="I1899" i="5" s="1"/>
  <c r="H1835" i="5"/>
  <c r="I1835" i="5" s="1"/>
  <c r="H1771" i="5"/>
  <c r="I1771" i="5" s="1"/>
  <c r="H1941" i="5"/>
  <c r="I1941" i="5" s="1"/>
  <c r="H1993" i="5"/>
  <c r="I1993" i="5" s="1"/>
  <c r="H2001" i="5"/>
  <c r="I2001" i="5" s="1"/>
  <c r="H1999" i="5"/>
  <c r="I1999" i="5" s="1"/>
  <c r="H1991" i="5"/>
  <c r="I1991" i="5" s="1"/>
  <c r="H1962" i="5"/>
  <c r="I1962" i="5" s="1"/>
  <c r="H1930" i="5"/>
  <c r="I1930" i="5" s="1"/>
  <c r="H1898" i="5"/>
  <c r="I1898" i="5" s="1"/>
  <c r="H1866" i="5"/>
  <c r="I1866" i="5" s="1"/>
  <c r="H1834" i="5"/>
  <c r="I1834" i="5" s="1"/>
  <c r="H1802" i="5"/>
  <c r="I1802" i="5" s="1"/>
  <c r="H1770" i="5"/>
  <c r="I1770" i="5" s="1"/>
  <c r="H1979" i="5"/>
  <c r="I1979" i="5" s="1"/>
  <c r="H1911" i="5"/>
  <c r="I1911" i="5" s="1"/>
  <c r="H1847" i="5"/>
  <c r="I1847" i="5" s="1"/>
  <c r="H1783" i="5"/>
  <c r="I1783" i="5" s="1"/>
  <c r="H1500" i="5"/>
  <c r="I1500" i="5" s="1"/>
  <c r="H1593" i="5"/>
  <c r="I1593" i="5" s="1"/>
  <c r="H1562" i="5"/>
  <c r="I1562" i="5" s="1"/>
  <c r="H1483" i="5"/>
  <c r="I1483" i="5" s="1"/>
  <c r="H1486" i="5"/>
  <c r="I1486" i="5" s="1"/>
  <c r="X17" i="4"/>
  <c r="Y6" i="4" s="1"/>
  <c r="Y1413" i="4" s="1"/>
  <c r="Z1413" i="4" s="1"/>
  <c r="AA1413" i="4" s="1"/>
  <c r="H876" i="5"/>
  <c r="I876" i="5" s="1"/>
  <c r="H760" i="5"/>
  <c r="I760" i="5" s="1"/>
  <c r="H588" i="5"/>
  <c r="I588" i="5" s="1"/>
  <c r="H869" i="5"/>
  <c r="I869" i="5" s="1"/>
  <c r="H689" i="5"/>
  <c r="I689" i="5" s="1"/>
  <c r="H822" i="5"/>
  <c r="I822" i="5" s="1"/>
  <c r="H662" i="5"/>
  <c r="I662" i="5" s="1"/>
  <c r="H767" i="5"/>
  <c r="I767" i="5" s="1"/>
  <c r="H627" i="5"/>
  <c r="I627" i="5" s="1"/>
  <c r="H779" i="5"/>
  <c r="I779" i="5" s="1"/>
  <c r="H597" i="5"/>
  <c r="I597" i="5" s="1"/>
  <c r="H759" i="5"/>
  <c r="I759" i="5" s="1"/>
  <c r="H524" i="5"/>
  <c r="I524" i="5" s="1"/>
  <c r="H450" i="5"/>
  <c r="I450" i="5" s="1"/>
  <c r="H494" i="5"/>
  <c r="I494" i="5" s="1"/>
  <c r="H353" i="5"/>
  <c r="I353" i="5" s="1"/>
  <c r="H828" i="5"/>
  <c r="I828" i="5" s="1"/>
  <c r="H684" i="5"/>
  <c r="I684" i="5" s="1"/>
  <c r="H890" i="5"/>
  <c r="I890" i="5" s="1"/>
  <c r="H841" i="5"/>
  <c r="I841" i="5" s="1"/>
  <c r="H421" i="5"/>
  <c r="I421" i="5" s="1"/>
  <c r="H758" i="5"/>
  <c r="I758" i="5" s="1"/>
  <c r="H646" i="5"/>
  <c r="I646" i="5" s="1"/>
  <c r="H735" i="5"/>
  <c r="I735" i="5" s="1"/>
  <c r="H579" i="5"/>
  <c r="I579" i="5" s="1"/>
  <c r="H677" i="5"/>
  <c r="I677" i="5" s="1"/>
  <c r="H581" i="5"/>
  <c r="I581" i="5" s="1"/>
  <c r="H491" i="5"/>
  <c r="I491" i="5" s="1"/>
  <c r="H508" i="5"/>
  <c r="I508" i="5" s="1"/>
  <c r="H408" i="5"/>
  <c r="I408" i="5" s="1"/>
  <c r="H455" i="5"/>
  <c r="I455" i="5" s="1"/>
  <c r="H349" i="5"/>
  <c r="I349" i="5" s="1"/>
  <c r="H817" i="5"/>
  <c r="I817" i="5" s="1"/>
  <c r="H417" i="5"/>
  <c r="I417" i="5" s="1"/>
  <c r="H641" i="5"/>
  <c r="I641" i="5" s="1"/>
  <c r="H467" i="5"/>
  <c r="I467" i="5" s="1"/>
  <c r="H683" i="5"/>
  <c r="I683" i="5" s="1"/>
  <c r="H350" i="5"/>
  <c r="I350" i="5" s="1"/>
  <c r="H681" i="5"/>
  <c r="I681" i="5" s="1"/>
  <c r="H824" i="5"/>
  <c r="I824" i="5" s="1"/>
  <c r="H620" i="5"/>
  <c r="I620" i="5" s="1"/>
  <c r="H787" i="5"/>
  <c r="I787" i="5" s="1"/>
  <c r="H717" i="5"/>
  <c r="I717" i="5" s="1"/>
  <c r="H845" i="5"/>
  <c r="I845" i="5" s="1"/>
  <c r="H722" i="5"/>
  <c r="I722" i="5" s="1"/>
  <c r="H831" i="5"/>
  <c r="I831" i="5" s="1"/>
  <c r="H643" i="5"/>
  <c r="I643" i="5" s="1"/>
  <c r="H413" i="5"/>
  <c r="I413" i="5" s="1"/>
  <c r="H613" i="5"/>
  <c r="I613" i="5" s="1"/>
  <c r="H823" i="5"/>
  <c r="I823" i="5" s="1"/>
  <c r="H569" i="5"/>
  <c r="I569" i="5" s="1"/>
  <c r="H504" i="5"/>
  <c r="I504" i="5" s="1"/>
  <c r="H513" i="5"/>
  <c r="I513" i="5" s="1"/>
  <c r="H335" i="5"/>
  <c r="I335" i="5" s="1"/>
  <c r="H835" i="5"/>
  <c r="I835" i="5" s="1"/>
  <c r="H818" i="5"/>
  <c r="I818" i="5" s="1"/>
  <c r="H460" i="5"/>
  <c r="I460" i="5" s="1"/>
  <c r="H825" i="5"/>
  <c r="I825" i="5" s="1"/>
  <c r="H401" i="5"/>
  <c r="I401" i="5" s="1"/>
  <c r="H354" i="5"/>
  <c r="I354" i="5" s="1"/>
  <c r="H586" i="5"/>
  <c r="I586" i="5" s="1"/>
  <c r="H489" i="5"/>
  <c r="I489" i="5" s="1"/>
  <c r="H464" i="5"/>
  <c r="I464" i="5" s="1"/>
  <c r="H815" i="5"/>
  <c r="I815" i="5" s="1"/>
  <c r="H330" i="5"/>
  <c r="I330" i="5" s="1"/>
  <c r="H742" i="5"/>
  <c r="I742" i="5" s="1"/>
  <c r="H796" i="5"/>
  <c r="I796" i="5" s="1"/>
  <c r="H636" i="5"/>
  <c r="I636" i="5" s="1"/>
  <c r="H851" i="5"/>
  <c r="I851" i="5" s="1"/>
  <c r="H809" i="5"/>
  <c r="I809" i="5" s="1"/>
  <c r="H766" i="5"/>
  <c r="I766" i="5" s="1"/>
  <c r="H740" i="5"/>
  <c r="I740" i="5" s="1"/>
  <c r="H614" i="5"/>
  <c r="I614" i="5" s="1"/>
  <c r="H659" i="5"/>
  <c r="I659" i="5" s="1"/>
  <c r="H503" i="5"/>
  <c r="I503" i="5" s="1"/>
  <c r="H661" i="5"/>
  <c r="I661" i="5" s="1"/>
  <c r="H855" i="5"/>
  <c r="I855" i="5" s="1"/>
  <c r="H390" i="5"/>
  <c r="I390" i="5" s="1"/>
  <c r="H475" i="5"/>
  <c r="I475" i="5" s="1"/>
  <c r="H549" i="5"/>
  <c r="I549" i="5" s="1"/>
  <c r="H391" i="5"/>
  <c r="I391" i="5" s="1"/>
  <c r="H616" i="5"/>
  <c r="I616" i="5" s="1"/>
  <c r="H690" i="5"/>
  <c r="I690" i="5" s="1"/>
  <c r="H405" i="5"/>
  <c r="I405" i="5" s="1"/>
  <c r="H877" i="5"/>
  <c r="I877" i="5" s="1"/>
  <c r="G17" i="4"/>
  <c r="H1701" i="5"/>
  <c r="I1701" i="5" s="1"/>
  <c r="H1496" i="5"/>
  <c r="I1496" i="5" s="1"/>
  <c r="H1488" i="5"/>
  <c r="I1488" i="5" s="1"/>
  <c r="H1484" i="5"/>
  <c r="I1484" i="5" s="1"/>
  <c r="H1476" i="5"/>
  <c r="I1476" i="5" s="1"/>
  <c r="H1568" i="5"/>
  <c r="I1568" i="5" s="1"/>
  <c r="H1505" i="5"/>
  <c r="I1505" i="5" s="1"/>
  <c r="H1576" i="5"/>
  <c r="I1576" i="5" s="1"/>
  <c r="H1572" i="5"/>
  <c r="I1572" i="5" s="1"/>
  <c r="H1671" i="5"/>
  <c r="I1671" i="5" s="1"/>
  <c r="H1735" i="5"/>
  <c r="I1735" i="5" s="1"/>
  <c r="H1519" i="5"/>
  <c r="I1519" i="5" s="1"/>
  <c r="H1626" i="5"/>
  <c r="I1626" i="5" s="1"/>
  <c r="H1658" i="5"/>
  <c r="I1658" i="5" s="1"/>
  <c r="H1690" i="5"/>
  <c r="I1690" i="5" s="1"/>
  <c r="H1722" i="5"/>
  <c r="I1722" i="5" s="1"/>
  <c r="H1455" i="5"/>
  <c r="I1455" i="5" s="1"/>
  <c r="H1487" i="5"/>
  <c r="I1487" i="5" s="1"/>
  <c r="H1559" i="5"/>
  <c r="I1559" i="5" s="1"/>
  <c r="H1571" i="5"/>
  <c r="I1571" i="5" s="1"/>
  <c r="H1594" i="5"/>
  <c r="I1594" i="5" s="1"/>
  <c r="H1581" i="5"/>
  <c r="I1581" i="5" s="1"/>
  <c r="H1525" i="5"/>
  <c r="I1525" i="5" s="1"/>
  <c r="H1524" i="5"/>
  <c r="I1524" i="5" s="1"/>
  <c r="H1659" i="5"/>
  <c r="I1659" i="5" s="1"/>
  <c r="H1723" i="5"/>
  <c r="I1723" i="5" s="1"/>
  <c r="H1620" i="5"/>
  <c r="I1620" i="5" s="1"/>
  <c r="H1652" i="5"/>
  <c r="I1652" i="5" s="1"/>
  <c r="H1684" i="5"/>
  <c r="I1684" i="5" s="1"/>
  <c r="H1716" i="5"/>
  <c r="I1716" i="5" s="1"/>
  <c r="H1481" i="5"/>
  <c r="I1481" i="5" s="1"/>
  <c r="H1543" i="5"/>
  <c r="I1543" i="5" s="1"/>
  <c r="H1629" i="5"/>
  <c r="I1629" i="5" s="1"/>
  <c r="H1499" i="5"/>
  <c r="I1499" i="5" s="1"/>
  <c r="H1563" i="5"/>
  <c r="I1563" i="5" s="1"/>
  <c r="H1506" i="5"/>
  <c r="I1506" i="5" s="1"/>
  <c r="H1522" i="5"/>
  <c r="I1522" i="5" s="1"/>
  <c r="H1580" i="5"/>
  <c r="I1580" i="5" s="1"/>
  <c r="H1689" i="5"/>
  <c r="I1689" i="5" s="1"/>
  <c r="H1516" i="5"/>
  <c r="I1516" i="5" s="1"/>
  <c r="H1681" i="5"/>
  <c r="I1681" i="5" s="1"/>
  <c r="H1475" i="5"/>
  <c r="I1475" i="5" s="1"/>
  <c r="H1693" i="5"/>
  <c r="I1693" i="5" s="1"/>
  <c r="H1584" i="5"/>
  <c r="I1584" i="5" s="1"/>
  <c r="H1537" i="5"/>
  <c r="I1537" i="5" s="1"/>
  <c r="H1592" i="5"/>
  <c r="I1592" i="5" s="1"/>
  <c r="H1631" i="5"/>
  <c r="I1631" i="5" s="1"/>
  <c r="H1695" i="5"/>
  <c r="I1695" i="5" s="1"/>
  <c r="H1567" i="5"/>
  <c r="I1567" i="5" s="1"/>
  <c r="H1638" i="5"/>
  <c r="I1638" i="5" s="1"/>
  <c r="H1670" i="5"/>
  <c r="I1670" i="5" s="1"/>
  <c r="H1702" i="5"/>
  <c r="I1702" i="5" s="1"/>
  <c r="H1734" i="5"/>
  <c r="I1734" i="5" s="1"/>
  <c r="H1502" i="5"/>
  <c r="I1502" i="5" s="1"/>
  <c r="H1591" i="5"/>
  <c r="I1591" i="5" s="1"/>
  <c r="H1539" i="5"/>
  <c r="I1539" i="5" s="1"/>
  <c r="H1533" i="5"/>
  <c r="I1533" i="5" s="1"/>
  <c r="H1553" i="5"/>
  <c r="I1553" i="5" s="1"/>
  <c r="H1573" i="5"/>
  <c r="I1573" i="5" s="1"/>
  <c r="H1619" i="5"/>
  <c r="I1619" i="5" s="1"/>
  <c r="H1683" i="5"/>
  <c r="I1683" i="5" s="1"/>
  <c r="H1542" i="5"/>
  <c r="I1542" i="5" s="1"/>
  <c r="H1632" i="5"/>
  <c r="I1632" i="5" s="1"/>
  <c r="H1664" i="5"/>
  <c r="I1664" i="5" s="1"/>
  <c r="H1696" i="5"/>
  <c r="I1696" i="5" s="1"/>
  <c r="H1728" i="5"/>
  <c r="I1728" i="5" s="1"/>
  <c r="H1462" i="5"/>
  <c r="I1462" i="5" s="1"/>
  <c r="H1494" i="5"/>
  <c r="I1494" i="5" s="1"/>
  <c r="H1575" i="5"/>
  <c r="I1575" i="5" s="1"/>
  <c r="H1637" i="5"/>
  <c r="I1637" i="5" s="1"/>
  <c r="H1613" i="5"/>
  <c r="I1613" i="5" s="1"/>
  <c r="H1557" i="5"/>
  <c r="I1557" i="5" s="1"/>
  <c r="H1588" i="5"/>
  <c r="I1588" i="5" s="1"/>
  <c r="H1675" i="5"/>
  <c r="I1675" i="5" s="1"/>
  <c r="H1739" i="5"/>
  <c r="I1739" i="5" s="1"/>
  <c r="H1526" i="5"/>
  <c r="I1526" i="5" s="1"/>
  <c r="H1628" i="5"/>
  <c r="I1628" i="5" s="1"/>
  <c r="H1660" i="5"/>
  <c r="I1660" i="5" s="1"/>
  <c r="H1692" i="5"/>
  <c r="I1692" i="5" s="1"/>
  <c r="H1724" i="5"/>
  <c r="I1724" i="5" s="1"/>
  <c r="H1457" i="5"/>
  <c r="I1457" i="5" s="1"/>
  <c r="H1489" i="5"/>
  <c r="I1489" i="5" s="1"/>
  <c r="H1561" i="5"/>
  <c r="I1561" i="5" s="1"/>
  <c r="H1459" i="5"/>
  <c r="I1459" i="5" s="1"/>
  <c r="H1645" i="5"/>
  <c r="I1645" i="5" s="1"/>
  <c r="H1498" i="5"/>
  <c r="I1498" i="5" s="1"/>
  <c r="H1515" i="5"/>
  <c r="I1515" i="5" s="1"/>
  <c r="H1579" i="5"/>
  <c r="I1579" i="5" s="1"/>
  <c r="H1538" i="5"/>
  <c r="I1538" i="5" s="1"/>
  <c r="H1554" i="5"/>
  <c r="I1554" i="5" s="1"/>
  <c r="H1737" i="5"/>
  <c r="I1737" i="5" s="1"/>
  <c r="H1673" i="5"/>
  <c r="I1673" i="5" s="1"/>
  <c r="H1729" i="5"/>
  <c r="I1729" i="5" s="1"/>
  <c r="H1665" i="5"/>
  <c r="I1665" i="5" s="1"/>
  <c r="H1677" i="5"/>
  <c r="I1677" i="5" s="1"/>
  <c r="H1468" i="5"/>
  <c r="I1468" i="5" s="1"/>
  <c r="H1460" i="5"/>
  <c r="I1460" i="5" s="1"/>
  <c r="H1600" i="5"/>
  <c r="I1600" i="5" s="1"/>
  <c r="H1569" i="5"/>
  <c r="I1569" i="5" s="1"/>
  <c r="H1608" i="5"/>
  <c r="I1608" i="5" s="1"/>
  <c r="H1623" i="5"/>
  <c r="I1623" i="5" s="1"/>
  <c r="H1687" i="5"/>
  <c r="I1687" i="5" s="1"/>
  <c r="H1551" i="5"/>
  <c r="I1551" i="5" s="1"/>
  <c r="H1634" i="5"/>
  <c r="I1634" i="5" s="1"/>
  <c r="H1666" i="5"/>
  <c r="I1666" i="5" s="1"/>
  <c r="H1698" i="5"/>
  <c r="I1698" i="5" s="1"/>
  <c r="H1730" i="5"/>
  <c r="I1730" i="5" s="1"/>
  <c r="H1463" i="5"/>
  <c r="I1463" i="5" s="1"/>
  <c r="H1495" i="5"/>
  <c r="I1495" i="5" s="1"/>
  <c r="H1577" i="5"/>
  <c r="I1577" i="5" s="1"/>
  <c r="H1514" i="5"/>
  <c r="I1514" i="5" s="1"/>
  <c r="H1625" i="5"/>
  <c r="I1625" i="5" s="1"/>
  <c r="H438" i="5"/>
  <c r="I438" i="5" s="1"/>
  <c r="H694" i="5"/>
  <c r="I694" i="5" s="1"/>
  <c r="H382" i="5"/>
  <c r="I382" i="5" s="1"/>
  <c r="H859" i="5"/>
  <c r="I859" i="5" s="1"/>
  <c r="H640" i="5"/>
  <c r="I640" i="5" s="1"/>
  <c r="H368" i="5"/>
  <c r="I368" i="5" s="1"/>
  <c r="H469" i="5"/>
  <c r="I469" i="5" s="1"/>
  <c r="H414" i="5"/>
  <c r="I414" i="5" s="1"/>
  <c r="H427" i="5"/>
  <c r="I427" i="5" s="1"/>
  <c r="H622" i="5"/>
  <c r="I622" i="5" s="1"/>
  <c r="H734" i="5"/>
  <c r="I734" i="5" s="1"/>
  <c r="H866" i="5"/>
  <c r="I866" i="5" s="1"/>
  <c r="H868" i="5"/>
  <c r="I868" i="5" s="1"/>
  <c r="H351" i="5"/>
  <c r="I351" i="5" s="1"/>
  <c r="H384" i="5"/>
  <c r="I384" i="5" s="1"/>
  <c r="H560" i="5"/>
  <c r="I560" i="5" s="1"/>
  <c r="H505" i="5"/>
  <c r="I505" i="5" s="1"/>
  <c r="H842" i="5"/>
  <c r="I842" i="5" s="1"/>
  <c r="H673" i="5"/>
  <c r="I673" i="5" s="1"/>
  <c r="H623" i="5"/>
  <c r="I623" i="5" s="1"/>
  <c r="H626" i="5"/>
  <c r="I626" i="5" s="1"/>
  <c r="H820" i="5"/>
  <c r="I820" i="5" s="1"/>
  <c r="H736" i="5"/>
  <c r="I736" i="5" s="1"/>
  <c r="H584" i="5"/>
  <c r="I584" i="5" s="1"/>
  <c r="H753" i="5"/>
  <c r="I753" i="5" s="1"/>
  <c r="H333" i="5"/>
  <c r="I333" i="5" s="1"/>
  <c r="H343" i="5"/>
  <c r="I343" i="5" s="1"/>
  <c r="H381" i="5"/>
  <c r="I381" i="5" s="1"/>
  <c r="H535" i="5"/>
  <c r="I535" i="5" s="1"/>
  <c r="H432" i="5"/>
  <c r="I432" i="5" s="1"/>
  <c r="H462" i="5"/>
  <c r="I462" i="5" s="1"/>
  <c r="H537" i="5"/>
  <c r="I537" i="5" s="1"/>
  <c r="H430" i="5"/>
  <c r="I430" i="5" s="1"/>
  <c r="H791" i="5"/>
  <c r="I791" i="5" s="1"/>
  <c r="H476" i="5"/>
  <c r="I476" i="5" s="1"/>
  <c r="H629" i="5"/>
  <c r="I629" i="5" s="1"/>
  <c r="H715" i="5"/>
  <c r="I715" i="5" s="1"/>
  <c r="H437" i="5"/>
  <c r="I437" i="5" s="1"/>
  <c r="H611" i="5"/>
  <c r="I611" i="5" s="1"/>
  <c r="H675" i="5"/>
  <c r="I675" i="5" s="1"/>
  <c r="H799" i="5"/>
  <c r="I799" i="5" s="1"/>
  <c r="H630" i="5"/>
  <c r="I630" i="5" s="1"/>
  <c r="H691" i="5"/>
  <c r="I691" i="5" s="1"/>
  <c r="H781" i="5"/>
  <c r="I781" i="5" s="1"/>
  <c r="H704" i="5"/>
  <c r="I704" i="5" s="1"/>
  <c r="H567" i="5"/>
  <c r="I567" i="5" s="1"/>
  <c r="H777" i="5"/>
  <c r="I777" i="5" s="1"/>
  <c r="H885" i="5"/>
  <c r="I885" i="5" s="1"/>
  <c r="H874" i="5"/>
  <c r="I874" i="5" s="1"/>
  <c r="H604" i="5"/>
  <c r="I604" i="5" s="1"/>
  <c r="H668" i="5"/>
  <c r="I668" i="5" s="1"/>
  <c r="H732" i="5"/>
  <c r="I732" i="5" s="1"/>
  <c r="H860" i="5"/>
  <c r="I860" i="5" s="1"/>
  <c r="H519" i="5"/>
  <c r="I519" i="5" s="1"/>
  <c r="H521" i="5"/>
  <c r="I521" i="5" s="1"/>
  <c r="H509" i="5"/>
  <c r="I509" i="5" s="1"/>
  <c r="H651" i="5"/>
  <c r="I651" i="5" s="1"/>
  <c r="H686" i="5"/>
  <c r="I686" i="5" s="1"/>
  <c r="H551" i="5"/>
  <c r="I551" i="5" s="1"/>
  <c r="H612" i="5"/>
  <c r="I612" i="5" s="1"/>
  <c r="H887" i="5"/>
  <c r="I887" i="5" s="1"/>
  <c r="H463" i="5"/>
  <c r="I463" i="5" s="1"/>
  <c r="H327" i="5"/>
  <c r="I327" i="5" s="1"/>
  <c r="H402" i="5"/>
  <c r="I402" i="5" s="1"/>
  <c r="H564" i="5"/>
  <c r="I564" i="5" s="1"/>
  <c r="H429" i="5"/>
  <c r="I429" i="5" s="1"/>
  <c r="H763" i="5"/>
  <c r="I763" i="5" s="1"/>
  <c r="H687" i="5"/>
  <c r="I687" i="5" s="1"/>
  <c r="H658" i="5"/>
  <c r="I658" i="5" s="1"/>
  <c r="H514" i="5"/>
  <c r="I514" i="5" s="1"/>
  <c r="H708" i="5"/>
  <c r="I708" i="5" s="1"/>
  <c r="H434" i="5"/>
  <c r="I434" i="5" s="1"/>
  <c r="H650" i="5"/>
  <c r="I650" i="5" s="1"/>
  <c r="H776" i="5"/>
  <c r="I776" i="5" s="1"/>
  <c r="H1669" i="5"/>
  <c r="I1669" i="5" s="1"/>
  <c r="H1550" i="5"/>
  <c r="I1550" i="5" s="1"/>
  <c r="H1478" i="5"/>
  <c r="I1478" i="5" s="1"/>
  <c r="H1736" i="5"/>
  <c r="I1736" i="5" s="1"/>
  <c r="H1688" i="5"/>
  <c r="I1688" i="5" s="1"/>
  <c r="H1648" i="5"/>
  <c r="I1648" i="5" s="1"/>
  <c r="H1574" i="5"/>
  <c r="I1574" i="5" s="1"/>
  <c r="H1667" i="5"/>
  <c r="I1667" i="5" s="1"/>
  <c r="H1490" i="5"/>
  <c r="I1490" i="5" s="1"/>
  <c r="H1617" i="5"/>
  <c r="I1617" i="5" s="1"/>
  <c r="H1501" i="5"/>
  <c r="I1501" i="5" s="1"/>
  <c r="H1717" i="5"/>
  <c r="I1717" i="5" s="1"/>
  <c r="H1530" i="5"/>
  <c r="I1530" i="5" s="1"/>
  <c r="H1649" i="5"/>
  <c r="I1649" i="5" s="1"/>
  <c r="H1578" i="5"/>
  <c r="I1578" i="5" s="1"/>
  <c r="H1609" i="5"/>
  <c r="I1609" i="5" s="1"/>
  <c r="H1718" i="5"/>
  <c r="I1718" i="5" s="1"/>
  <c r="H1678" i="5"/>
  <c r="I1678" i="5" s="1"/>
  <c r="H1630" i="5"/>
  <c r="I1630" i="5" s="1"/>
  <c r="H1503" i="5"/>
  <c r="I1503" i="5" s="1"/>
  <c r="H1727" i="5"/>
  <c r="I1727" i="5" s="1"/>
  <c r="H1647" i="5"/>
  <c r="I1647" i="5" s="1"/>
  <c r="H1560" i="5"/>
  <c r="I1560" i="5" s="1"/>
  <c r="H1477" i="5"/>
  <c r="I1477" i="5" s="1"/>
  <c r="H1709" i="5"/>
  <c r="I1709" i="5" s="1"/>
  <c r="H1587" i="5"/>
  <c r="I1587" i="5" s="1"/>
  <c r="H1657" i="5"/>
  <c r="I1657" i="5" s="1"/>
  <c r="H1586" i="5"/>
  <c r="I1586" i="5" s="1"/>
  <c r="H1595" i="5"/>
  <c r="I1595" i="5" s="1"/>
  <c r="H1596" i="5"/>
  <c r="I1596" i="5" s="1"/>
  <c r="H1582" i="5"/>
  <c r="I1582" i="5" s="1"/>
  <c r="H1465" i="5"/>
  <c r="I1465" i="5" s="1"/>
  <c r="H1708" i="5"/>
  <c r="I1708" i="5" s="1"/>
  <c r="H1644" i="5"/>
  <c r="I1644" i="5" s="1"/>
  <c r="H1691" i="5"/>
  <c r="I1691" i="5" s="1"/>
  <c r="H1589" i="5"/>
  <c r="I1589" i="5" s="1"/>
  <c r="H1517" i="5"/>
  <c r="I1517" i="5" s="1"/>
  <c r="H1685" i="5"/>
  <c r="I1685" i="5" s="1"/>
  <c r="H1507" i="5"/>
  <c r="I1507" i="5" s="1"/>
  <c r="H1598" i="5"/>
  <c r="I1598" i="5" s="1"/>
  <c r="H1471" i="5"/>
  <c r="I1471" i="5" s="1"/>
  <c r="H1706" i="5"/>
  <c r="I1706" i="5" s="1"/>
  <c r="H1642" i="5"/>
  <c r="I1642" i="5" s="1"/>
  <c r="H1655" i="5"/>
  <c r="I1655" i="5" s="1"/>
  <c r="H1544" i="5"/>
  <c r="I1544" i="5" s="1"/>
  <c r="H1536" i="5"/>
  <c r="I1536" i="5" s="1"/>
  <c r="H1472" i="5"/>
  <c r="I1472" i="5" s="1"/>
  <c r="H1492" i="5"/>
  <c r="I1492" i="5" s="1"/>
  <c r="H1621" i="5"/>
  <c r="I1621" i="5" s="1"/>
  <c r="H1529" i="5"/>
  <c r="I1529" i="5" s="1"/>
  <c r="H1470" i="5"/>
  <c r="I1470" i="5" s="1"/>
  <c r="H1720" i="5"/>
  <c r="I1720" i="5" s="1"/>
  <c r="H1680" i="5"/>
  <c r="I1680" i="5" s="1"/>
  <c r="H1640" i="5"/>
  <c r="I1640" i="5" s="1"/>
  <c r="H1510" i="5"/>
  <c r="I1510" i="5" s="1"/>
  <c r="H1731" i="5"/>
  <c r="I1731" i="5" s="1"/>
  <c r="H1651" i="5"/>
  <c r="I1651" i="5" s="1"/>
  <c r="H1458" i="5"/>
  <c r="I1458" i="5" s="1"/>
  <c r="H1605" i="5"/>
  <c r="I1605" i="5" s="1"/>
  <c r="H867" i="5"/>
  <c r="I867" i="5" s="1"/>
  <c r="H892" i="5"/>
  <c r="I892" i="5" s="1"/>
  <c r="H764" i="5"/>
  <c r="I764" i="5" s="1"/>
  <c r="H652" i="5"/>
  <c r="I652" i="5" s="1"/>
  <c r="H446" i="5"/>
  <c r="I446" i="5" s="1"/>
  <c r="H720" i="5"/>
  <c r="I720" i="5" s="1"/>
  <c r="H745" i="5"/>
  <c r="I745" i="5" s="1"/>
  <c r="H830" i="5"/>
  <c r="I830" i="5" s="1"/>
  <c r="H804" i="5"/>
  <c r="I804" i="5" s="1"/>
  <c r="H678" i="5"/>
  <c r="I678" i="5" s="1"/>
  <c r="H598" i="5"/>
  <c r="I598" i="5" s="1"/>
  <c r="H695" i="5"/>
  <c r="I695" i="5" s="1"/>
  <c r="H595" i="5"/>
  <c r="I595" i="5" s="1"/>
  <c r="H843" i="5"/>
  <c r="I843" i="5" s="1"/>
  <c r="H645" i="5"/>
  <c r="I645" i="5" s="1"/>
  <c r="H385" i="5"/>
  <c r="I385" i="5" s="1"/>
  <c r="H727" i="5"/>
  <c r="I727" i="5" s="1"/>
  <c r="H553" i="5"/>
  <c r="I553" i="5" s="1"/>
  <c r="H425" i="5"/>
  <c r="I425" i="5" s="1"/>
  <c r="H565" i="5"/>
  <c r="I565" i="5" s="1"/>
  <c r="H481" i="5"/>
  <c r="I481" i="5" s="1"/>
  <c r="H372" i="5"/>
  <c r="I372" i="5" s="1"/>
  <c r="H1653" i="5"/>
  <c r="I1653" i="5" s="1"/>
  <c r="H1633" i="5"/>
  <c r="I1633" i="5" s="1"/>
  <c r="H1566" i="5"/>
  <c r="I1566" i="5" s="1"/>
  <c r="H1710" i="5"/>
  <c r="I1710" i="5" s="1"/>
  <c r="H1662" i="5"/>
  <c r="I1662" i="5" s="1"/>
  <c r="H1622" i="5"/>
  <c r="I1622" i="5" s="1"/>
  <c r="H1711" i="5"/>
  <c r="I1711" i="5" s="1"/>
  <c r="H1604" i="5"/>
  <c r="I1604" i="5" s="1"/>
  <c r="H1528" i="5"/>
  <c r="I1528" i="5" s="1"/>
  <c r="H1461" i="5"/>
  <c r="I1461" i="5" s="1"/>
  <c r="H1616" i="5"/>
  <c r="I1616" i="5" s="1"/>
  <c r="H808" i="5"/>
  <c r="I808" i="5" s="1"/>
  <c r="H693" i="5"/>
  <c r="I693" i="5" s="1"/>
  <c r="H861" i="5"/>
  <c r="I861" i="5" s="1"/>
  <c r="H754" i="5"/>
  <c r="I754" i="5" s="1"/>
  <c r="H577" i="5"/>
  <c r="I577" i="5" s="1"/>
  <c r="H501" i="5"/>
  <c r="I501" i="5" s="1"/>
  <c r="H403" i="5"/>
  <c r="I403" i="5" s="1"/>
  <c r="H1725" i="5"/>
  <c r="I1725" i="5" s="1"/>
  <c r="H1697" i="5"/>
  <c r="I1697" i="5" s="1"/>
  <c r="H1705" i="5"/>
  <c r="I1705" i="5" s="1"/>
  <c r="H1602" i="5"/>
  <c r="I1602" i="5" s="1"/>
  <c r="H1547" i="5"/>
  <c r="I1547" i="5" s="1"/>
  <c r="H1532" i="5"/>
  <c r="I1532" i="5" s="1"/>
  <c r="H1518" i="5"/>
  <c r="I1518" i="5" s="1"/>
  <c r="H1700" i="5"/>
  <c r="I1700" i="5" s="1"/>
  <c r="H1636" i="5"/>
  <c r="I1636" i="5" s="1"/>
  <c r="H1643" i="5"/>
  <c r="I1643" i="5" s="1"/>
  <c r="H1585" i="5"/>
  <c r="I1585" i="5" s="1"/>
  <c r="H792" i="5"/>
  <c r="I792" i="5" s="1"/>
  <c r="H854" i="5"/>
  <c r="I854" i="5" s="1"/>
  <c r="H747" i="5"/>
  <c r="I747" i="5" s="1"/>
  <c r="H400" i="5"/>
  <c r="I400" i="5" s="1"/>
  <c r="H1534" i="5"/>
  <c r="I1534" i="5" s="1"/>
  <c r="H1682" i="5"/>
  <c r="I1682" i="5" s="1"/>
  <c r="H1615" i="5"/>
  <c r="I1615" i="5" s="1"/>
  <c r="H1639" i="5"/>
  <c r="I1639" i="5" s="1"/>
  <c r="H1512" i="5"/>
  <c r="I1512" i="5" s="1"/>
  <c r="H1504" i="5"/>
  <c r="I1504" i="5" s="1"/>
  <c r="H574" i="5"/>
  <c r="I574" i="5" s="1"/>
  <c r="H534" i="5"/>
  <c r="I534" i="5" s="1"/>
  <c r="H1456" i="5"/>
  <c r="I1456" i="5" s="1"/>
  <c r="H1704" i="5"/>
  <c r="I1704" i="5" s="1"/>
  <c r="H1656" i="5"/>
  <c r="I1656" i="5" s="1"/>
  <c r="H1606" i="5"/>
  <c r="I1606" i="5" s="1"/>
  <c r="H1699" i="5"/>
  <c r="I1699" i="5" s="1"/>
  <c r="H1556" i="5"/>
  <c r="I1556" i="5" s="1"/>
  <c r="H1509" i="5"/>
  <c r="I1509" i="5" s="1"/>
  <c r="H1565" i="5"/>
  <c r="I1565" i="5" s="1"/>
  <c r="H1491" i="5"/>
  <c r="I1491" i="5" s="1"/>
  <c r="H1527" i="5"/>
  <c r="I1527" i="5" s="1"/>
  <c r="H1726" i="5"/>
  <c r="I1726" i="5" s="1"/>
  <c r="H1686" i="5"/>
  <c r="I1686" i="5" s="1"/>
  <c r="H1646" i="5"/>
  <c r="I1646" i="5" s="1"/>
  <c r="H1535" i="5"/>
  <c r="I1535" i="5" s="1"/>
  <c r="H1663" i="5"/>
  <c r="I1663" i="5" s="1"/>
  <c r="H1482" i="5"/>
  <c r="I1482" i="5" s="1"/>
  <c r="H1493" i="5"/>
  <c r="I1493" i="5" s="1"/>
  <c r="H1520" i="5"/>
  <c r="I1520" i="5" s="1"/>
  <c r="H1661" i="5"/>
  <c r="I1661" i="5" s="1"/>
  <c r="H1612" i="5"/>
  <c r="I1612" i="5" s="1"/>
  <c r="H1523" i="5"/>
  <c r="I1523" i="5" s="1"/>
  <c r="H1618" i="5"/>
  <c r="I1618" i="5" s="1"/>
  <c r="H1611" i="5"/>
  <c r="I1611" i="5" s="1"/>
  <c r="H1546" i="5"/>
  <c r="I1546" i="5" s="1"/>
  <c r="H1607" i="5"/>
  <c r="I1607" i="5" s="1"/>
  <c r="H1473" i="5"/>
  <c r="I1473" i="5" s="1"/>
  <c r="H1732" i="5"/>
  <c r="I1732" i="5" s="1"/>
  <c r="H1668" i="5"/>
  <c r="I1668" i="5" s="1"/>
  <c r="H1558" i="5"/>
  <c r="I1558" i="5" s="1"/>
  <c r="H1707" i="5"/>
  <c r="I1707" i="5" s="1"/>
  <c r="H1474" i="5"/>
  <c r="I1474" i="5" s="1"/>
  <c r="H1549" i="5"/>
  <c r="I1549" i="5" s="1"/>
  <c r="H1641" i="5"/>
  <c r="I1641" i="5" s="1"/>
  <c r="H1479" i="5"/>
  <c r="I1479" i="5" s="1"/>
  <c r="H1714" i="5"/>
  <c r="I1714" i="5" s="1"/>
  <c r="H1650" i="5"/>
  <c r="I1650" i="5" s="1"/>
  <c r="H1703" i="5"/>
  <c r="I1703" i="5" s="1"/>
  <c r="H1466" i="5"/>
  <c r="I1466" i="5" s="1"/>
  <c r="H1469" i="5"/>
  <c r="I1469" i="5" s="1"/>
  <c r="H1480" i="5"/>
  <c r="I1480" i="5" s="1"/>
  <c r="H1464" i="5"/>
  <c r="I1464" i="5" s="1"/>
  <c r="H1548" i="5"/>
  <c r="I1548" i="5" s="1"/>
  <c r="H1564" i="5"/>
  <c r="I1564" i="5" s="1"/>
  <c r="H1610" i="5"/>
  <c r="I1610" i="5" s="1"/>
  <c r="H1614" i="5"/>
  <c r="I1614" i="5" s="1"/>
  <c r="H1511" i="5"/>
  <c r="I1511" i="5" s="1"/>
  <c r="H1454" i="5"/>
  <c r="I1454" i="5" s="1"/>
  <c r="H1712" i="5"/>
  <c r="I1712" i="5" s="1"/>
  <c r="H1672" i="5"/>
  <c r="I1672" i="5" s="1"/>
  <c r="H1624" i="5"/>
  <c r="I1624" i="5" s="1"/>
  <c r="H1715" i="5"/>
  <c r="I1715" i="5" s="1"/>
  <c r="H1635" i="5"/>
  <c r="I1635" i="5" s="1"/>
  <c r="H1541" i="5"/>
  <c r="I1541" i="5" s="1"/>
  <c r="H1597" i="5"/>
  <c r="I1597" i="5" s="1"/>
  <c r="H1603" i="5"/>
  <c r="I1603" i="5" s="1"/>
  <c r="H1545" i="5"/>
  <c r="I1545" i="5" s="1"/>
  <c r="H1694" i="5"/>
  <c r="I1694" i="5" s="1"/>
  <c r="H1654" i="5"/>
  <c r="I1654" i="5" s="1"/>
  <c r="H1599" i="5"/>
  <c r="I1599" i="5" s="1"/>
  <c r="H1679" i="5"/>
  <c r="I1679" i="5" s="1"/>
  <c r="H1540" i="5"/>
  <c r="I1540" i="5" s="1"/>
  <c r="H1601" i="5"/>
  <c r="I1601" i="5" s="1"/>
  <c r="H1552" i="5"/>
  <c r="I1552" i="5" s="1"/>
  <c r="H648" i="5"/>
  <c r="I648" i="5" s="1"/>
  <c r="H865" i="5"/>
  <c r="I865" i="5" s="1"/>
  <c r="H774" i="5"/>
  <c r="I774" i="5" s="1"/>
  <c r="H591" i="5"/>
  <c r="I591" i="5" s="1"/>
  <c r="H719" i="5"/>
  <c r="I719" i="5" s="1"/>
  <c r="H533" i="5"/>
  <c r="I533" i="5" s="1"/>
  <c r="H328" i="5"/>
  <c r="I328" i="5" s="1"/>
  <c r="H1555" i="5"/>
  <c r="I1555" i="5" s="1"/>
  <c r="H1713" i="5"/>
  <c r="I1713" i="5" s="1"/>
  <c r="H1721" i="5"/>
  <c r="I1721" i="5" s="1"/>
  <c r="H1570" i="5"/>
  <c r="I1570" i="5" s="1"/>
  <c r="H1531" i="5"/>
  <c r="I1531" i="5" s="1"/>
  <c r="H1497" i="5"/>
  <c r="I1497" i="5" s="1"/>
  <c r="H1740" i="5"/>
  <c r="I1740" i="5" s="1"/>
  <c r="H1676" i="5"/>
  <c r="I1676" i="5" s="1"/>
  <c r="H1590" i="5"/>
  <c r="I1590" i="5" s="1"/>
  <c r="H1627" i="5"/>
  <c r="I1627" i="5" s="1"/>
  <c r="H1521" i="5"/>
  <c r="I1521" i="5" s="1"/>
  <c r="H676" i="5"/>
  <c r="I676" i="5" s="1"/>
  <c r="H726" i="5"/>
  <c r="I726" i="5" s="1"/>
  <c r="H669" i="5"/>
  <c r="I669" i="5" s="1"/>
  <c r="H541" i="5"/>
  <c r="I541" i="5" s="1"/>
  <c r="H1467" i="5"/>
  <c r="I1467" i="5" s="1"/>
  <c r="H1513" i="5"/>
  <c r="I1513" i="5" s="1"/>
  <c r="H1738" i="5"/>
  <c r="I1738" i="5" s="1"/>
  <c r="H1674" i="5"/>
  <c r="I1674" i="5" s="1"/>
  <c r="H1583" i="5"/>
  <c r="I1583" i="5" s="1"/>
  <c r="H1719" i="5"/>
  <c r="I1719" i="5" s="1"/>
  <c r="H1508" i="5"/>
  <c r="I1508" i="5" s="1"/>
  <c r="H1485" i="5"/>
  <c r="I1485" i="5" s="1"/>
  <c r="H543" i="5"/>
  <c r="I543" i="5" s="1"/>
  <c r="H419" i="5"/>
  <c r="I419" i="5" s="1"/>
  <c r="H418" i="5"/>
  <c r="I418" i="5" s="1"/>
  <c r="H12" i="4"/>
  <c r="H748" i="5"/>
  <c r="I748" i="5" s="1"/>
  <c r="H580" i="5"/>
  <c r="I580" i="5" s="1"/>
  <c r="H761" i="5"/>
  <c r="I761" i="5" s="1"/>
  <c r="H772" i="5"/>
  <c r="I772" i="5" s="1"/>
  <c r="H590" i="5"/>
  <c r="I590" i="5" s="1"/>
  <c r="H619" i="5"/>
  <c r="I619" i="5" s="1"/>
  <c r="H605" i="5"/>
  <c r="I605" i="5" s="1"/>
  <c r="H703" i="5"/>
  <c r="I703" i="5" s="1"/>
  <c r="H517" i="5"/>
  <c r="I517" i="5" s="1"/>
  <c r="H487" i="5"/>
  <c r="I487" i="5" s="1"/>
  <c r="H325" i="5"/>
  <c r="I325" i="5" s="1"/>
  <c r="H873" i="5"/>
  <c r="I873" i="5" s="1"/>
  <c r="H599" i="5"/>
  <c r="I599" i="5" s="1"/>
  <c r="H540" i="5"/>
  <c r="I540" i="5" s="1"/>
  <c r="H383" i="5"/>
  <c r="I383" i="5" s="1"/>
  <c r="H546" i="5"/>
  <c r="I546" i="5" s="1"/>
  <c r="H833" i="5"/>
  <c r="I833" i="5" s="1"/>
  <c r="H816" i="5"/>
  <c r="I816" i="5" s="1"/>
  <c r="H802" i="5"/>
  <c r="I802" i="5" s="1"/>
  <c r="H826" i="5"/>
  <c r="I826" i="5" s="1"/>
  <c r="H527" i="5"/>
  <c r="I527" i="5" s="1"/>
  <c r="H442" i="5"/>
  <c r="I442" i="5" s="1"/>
  <c r="H872" i="5"/>
  <c r="I872" i="5" s="1"/>
  <c r="H680" i="5"/>
  <c r="I680" i="5" s="1"/>
  <c r="H886" i="5"/>
  <c r="I886" i="5" s="1"/>
  <c r="H800" i="5"/>
  <c r="I800" i="5" s="1"/>
  <c r="H750" i="5"/>
  <c r="I750" i="5" s="1"/>
  <c r="H733" i="5"/>
  <c r="I733" i="5" s="1"/>
  <c r="H594" i="5"/>
  <c r="I594" i="5" s="1"/>
  <c r="H655" i="5"/>
  <c r="I655" i="5" s="1"/>
  <c r="H398" i="5"/>
  <c r="I398" i="5" s="1"/>
  <c r="H609" i="5"/>
  <c r="I609" i="5" s="1"/>
  <c r="H778" i="5"/>
  <c r="I778" i="5" s="1"/>
  <c r="H532" i="5"/>
  <c r="I532" i="5" s="1"/>
  <c r="H448" i="5"/>
  <c r="I448" i="5" s="1"/>
  <c r="H507" i="5"/>
  <c r="I507" i="5" s="1"/>
  <c r="H356" i="5"/>
  <c r="I356" i="5" s="1"/>
  <c r="H399" i="5"/>
  <c r="I399" i="5" s="1"/>
  <c r="H891" i="5"/>
  <c r="I891" i="5" s="1"/>
  <c r="H812" i="5"/>
  <c r="I812" i="5" s="1"/>
  <c r="H644" i="5"/>
  <c r="I644" i="5" s="1"/>
  <c r="H755" i="5"/>
  <c r="I755" i="5" s="1"/>
  <c r="H706" i="5"/>
  <c r="I706" i="5" s="1"/>
  <c r="H813" i="5"/>
  <c r="I813" i="5" s="1"/>
  <c r="H654" i="5"/>
  <c r="I654" i="5" s="1"/>
  <c r="H751" i="5"/>
  <c r="I751" i="5" s="1"/>
  <c r="H587" i="5"/>
  <c r="I587" i="5" s="1"/>
  <c r="H637" i="5"/>
  <c r="I637" i="5" s="1"/>
  <c r="H839" i="5"/>
  <c r="I839" i="5" s="1"/>
  <c r="H545" i="5"/>
  <c r="I545" i="5" s="1"/>
  <c r="H457" i="5"/>
  <c r="I457" i="5" s="1"/>
  <c r="H456" i="5"/>
  <c r="I456" i="5" s="1"/>
  <c r="H365" i="5"/>
  <c r="I365" i="5" s="1"/>
  <c r="H875" i="5"/>
  <c r="I875" i="5" s="1"/>
  <c r="H894" i="5"/>
  <c r="I894" i="5" s="1"/>
  <c r="H829" i="5"/>
  <c r="I829" i="5" s="1"/>
  <c r="H679" i="5"/>
  <c r="I679" i="5" s="1"/>
  <c r="H601" i="5"/>
  <c r="I601" i="5" s="1"/>
  <c r="H346" i="5"/>
  <c r="I346" i="5" s="1"/>
  <c r="H376" i="5"/>
  <c r="I376" i="5" s="1"/>
  <c r="H805" i="5"/>
  <c r="I805" i="5" s="1"/>
  <c r="H490" i="5"/>
  <c r="I490" i="5" s="1"/>
  <c r="H452" i="5"/>
  <c r="I452" i="5" s="1"/>
  <c r="H355" i="5"/>
  <c r="I355" i="5" s="1"/>
  <c r="H367" i="5"/>
  <c r="I367" i="5" s="1"/>
  <c r="H378" i="5"/>
  <c r="I378" i="5" s="1"/>
  <c r="H566" i="5"/>
  <c r="I566" i="5" s="1"/>
  <c r="H477" i="5"/>
  <c r="I477" i="5" s="1"/>
  <c r="H700" i="5"/>
  <c r="I700" i="5" s="1"/>
  <c r="H741" i="5"/>
  <c r="I741" i="5" s="1"/>
  <c r="H338" i="5"/>
  <c r="I338" i="5" s="1"/>
  <c r="H483" i="5"/>
  <c r="I483" i="5" s="1"/>
  <c r="H516" i="5"/>
  <c r="I516" i="5" s="1"/>
  <c r="H480" i="5"/>
  <c r="I480" i="5" s="1"/>
  <c r="H556" i="5"/>
  <c r="I556" i="5" s="1"/>
  <c r="H443" i="5"/>
  <c r="I443" i="5" s="1"/>
  <c r="H731" i="5"/>
  <c r="I731" i="5" s="1"/>
  <c r="H647" i="5"/>
  <c r="I647" i="5" s="1"/>
  <c r="H618" i="5"/>
  <c r="I618" i="5" s="1"/>
  <c r="H765" i="5"/>
  <c r="I765" i="5" s="1"/>
  <c r="H698" i="5"/>
  <c r="I698" i="5" s="1"/>
  <c r="H862" i="5"/>
  <c r="I862" i="5" s="1"/>
  <c r="H688" i="5"/>
  <c r="I688" i="5" s="1"/>
  <c r="H880" i="5"/>
  <c r="I880" i="5" s="1"/>
  <c r="H341" i="5"/>
  <c r="I341" i="5" s="1"/>
  <c r="H375" i="5"/>
  <c r="I375" i="5" s="1"/>
  <c r="H423" i="5"/>
  <c r="I423" i="5" s="1"/>
  <c r="H500" i="5"/>
  <c r="I500" i="5" s="1"/>
  <c r="H557" i="5"/>
  <c r="I557" i="5" s="1"/>
  <c r="H495" i="5"/>
  <c r="I495" i="5" s="1"/>
  <c r="H499" i="5"/>
  <c r="I499" i="5" s="1"/>
  <c r="H561" i="5"/>
  <c r="I561" i="5" s="1"/>
  <c r="H743" i="5"/>
  <c r="I743" i="5" s="1"/>
  <c r="H329" i="5"/>
  <c r="I329" i="5" s="1"/>
  <c r="H589" i="5"/>
  <c r="I589" i="5" s="1"/>
  <c r="H653" i="5"/>
  <c r="I653" i="5" s="1"/>
  <c r="H811" i="5"/>
  <c r="I811" i="5" s="1"/>
  <c r="H603" i="5"/>
  <c r="I603" i="5" s="1"/>
  <c r="H667" i="5"/>
  <c r="I667" i="5" s="1"/>
  <c r="H783" i="5"/>
  <c r="I783" i="5" s="1"/>
  <c r="H606" i="5"/>
  <c r="I606" i="5" s="1"/>
  <c r="H670" i="5"/>
  <c r="I670" i="5" s="1"/>
  <c r="H749" i="5"/>
  <c r="I749" i="5" s="1"/>
  <c r="H836" i="5"/>
  <c r="I836" i="5" s="1"/>
  <c r="H798" i="5"/>
  <c r="I798" i="5" s="1"/>
  <c r="H729" i="5"/>
  <c r="I729" i="5" s="1"/>
  <c r="H857" i="5"/>
  <c r="I857" i="5" s="1"/>
  <c r="H819" i="5"/>
  <c r="I819" i="5" s="1"/>
  <c r="H596" i="5"/>
  <c r="I596" i="5" s="1"/>
  <c r="H660" i="5"/>
  <c r="I660" i="5" s="1"/>
  <c r="H856" i="5"/>
  <c r="I856" i="5" s="1"/>
  <c r="H844" i="5"/>
  <c r="I844" i="5" s="1"/>
  <c r="H380" i="5"/>
  <c r="I380" i="5" s="1"/>
  <c r="H342" i="5"/>
  <c r="I342" i="5" s="1"/>
  <c r="H334" i="5"/>
  <c r="I334" i="5" s="1"/>
  <c r="H439" i="5"/>
  <c r="I439" i="5" s="1"/>
  <c r="H492" i="5"/>
  <c r="I492" i="5" s="1"/>
  <c r="H544" i="5"/>
  <c r="I544" i="5" s="1"/>
  <c r="H424" i="5"/>
  <c r="I424" i="5" s="1"/>
  <c r="H409" i="5"/>
  <c r="I409" i="5" s="1"/>
  <c r="H523" i="5"/>
  <c r="I523" i="5" s="1"/>
  <c r="H373" i="5"/>
  <c r="I373" i="5" s="1"/>
  <c r="H746" i="5"/>
  <c r="I746" i="5" s="1"/>
  <c r="H332" i="5"/>
  <c r="I332" i="5" s="1"/>
  <c r="H593" i="5"/>
  <c r="I593" i="5" s="1"/>
  <c r="H657" i="5"/>
  <c r="I657" i="5" s="1"/>
  <c r="H827" i="5"/>
  <c r="I827" i="5" s="1"/>
  <c r="H575" i="5"/>
  <c r="I575" i="5" s="1"/>
  <c r="H639" i="5"/>
  <c r="I639" i="5" s="1"/>
  <c r="H713" i="5"/>
  <c r="I713" i="5" s="1"/>
  <c r="H850" i="5"/>
  <c r="I850" i="5" s="1"/>
  <c r="H642" i="5"/>
  <c r="I642" i="5" s="1"/>
  <c r="H714" i="5"/>
  <c r="I714" i="5" s="1"/>
  <c r="H797" i="5"/>
  <c r="I797" i="5" s="1"/>
  <c r="H696" i="5"/>
  <c r="I696" i="5" s="1"/>
  <c r="H559" i="5"/>
  <c r="I559" i="5" s="1"/>
  <c r="H768" i="5"/>
  <c r="I768" i="5" s="1"/>
  <c r="H881" i="5"/>
  <c r="I881" i="5" s="1"/>
  <c r="H870" i="5"/>
  <c r="I870" i="5" s="1"/>
  <c r="H600" i="5"/>
  <c r="I600" i="5" s="1"/>
  <c r="H664" i="5"/>
  <c r="I664" i="5" s="1"/>
  <c r="H712" i="5"/>
  <c r="I712" i="5" s="1"/>
  <c r="H849" i="5"/>
  <c r="I849" i="5" s="1"/>
  <c r="H361" i="5"/>
  <c r="I361" i="5" s="1"/>
  <c r="H360" i="5"/>
  <c r="I360" i="5" s="1"/>
  <c r="H428" i="5"/>
  <c r="I428" i="5" s="1"/>
  <c r="H525" i="5"/>
  <c r="I525" i="5" s="1"/>
  <c r="H386" i="5"/>
  <c r="I386" i="5" s="1"/>
  <c r="H472" i="5"/>
  <c r="I472" i="5" s="1"/>
  <c r="H486" i="5"/>
  <c r="I486" i="5" s="1"/>
  <c r="H340" i="5"/>
  <c r="I340" i="5" s="1"/>
  <c r="H347" i="5"/>
  <c r="I347" i="5" s="1"/>
  <c r="H474" i="5"/>
  <c r="I474" i="5" s="1"/>
  <c r="H366" i="5"/>
  <c r="I366" i="5" s="1"/>
  <c r="H522" i="5"/>
  <c r="I522" i="5" s="1"/>
  <c r="H547" i="5"/>
  <c r="I547" i="5" s="1"/>
  <c r="H789" i="5"/>
  <c r="I789" i="5" s="1"/>
  <c r="H345" i="5"/>
  <c r="I345" i="5" s="1"/>
  <c r="H471" i="5"/>
  <c r="I471" i="5" s="1"/>
  <c r="H568" i="5"/>
  <c r="I568" i="5" s="1"/>
  <c r="H529" i="5"/>
  <c r="I529" i="5" s="1"/>
  <c r="H762" i="5"/>
  <c r="I762" i="5" s="1"/>
  <c r="H617" i="5"/>
  <c r="I617" i="5" s="1"/>
  <c r="H583" i="5"/>
  <c r="I583" i="5" s="1"/>
  <c r="H770" i="5"/>
  <c r="I770" i="5" s="1"/>
  <c r="H666" i="5"/>
  <c r="I666" i="5" s="1"/>
  <c r="H782" i="5"/>
  <c r="I782" i="5" s="1"/>
  <c r="H848" i="5"/>
  <c r="I848" i="5" s="1"/>
  <c r="H592" i="5"/>
  <c r="I592" i="5" s="1"/>
  <c r="H801" i="5"/>
  <c r="I801" i="5" s="1"/>
  <c r="H357" i="5"/>
  <c r="I357" i="5" s="1"/>
  <c r="H322" i="5"/>
  <c r="I322" i="5" s="1"/>
  <c r="H396" i="5"/>
  <c r="I396" i="5" s="1"/>
  <c r="H528" i="5"/>
  <c r="I528" i="5" s="1"/>
  <c r="H440" i="5"/>
  <c r="I440" i="5" s="1"/>
  <c r="H393" i="5"/>
  <c r="I393" i="5" s="1"/>
  <c r="H531" i="5"/>
  <c r="I531" i="5" s="1"/>
  <c r="H478" i="5"/>
  <c r="I478" i="5" s="1"/>
  <c r="H807" i="5"/>
  <c r="I807" i="5" s="1"/>
  <c r="H449" i="5"/>
  <c r="I449" i="5" s="1"/>
  <c r="H621" i="5"/>
  <c r="I621" i="5" s="1"/>
  <c r="H685" i="5"/>
  <c r="I685" i="5" s="1"/>
  <c r="H572" i="5"/>
  <c r="I572" i="5" s="1"/>
  <c r="H635" i="5"/>
  <c r="I635" i="5" s="1"/>
  <c r="H711" i="5"/>
  <c r="I711" i="5" s="1"/>
  <c r="H847" i="5"/>
  <c r="I847" i="5" s="1"/>
  <c r="H638" i="5"/>
  <c r="I638" i="5" s="1"/>
  <c r="H705" i="5"/>
  <c r="I705" i="5" s="1"/>
  <c r="H790" i="5"/>
  <c r="I790" i="5" s="1"/>
  <c r="H397" i="5"/>
  <c r="I397" i="5" s="1"/>
  <c r="H582" i="5"/>
  <c r="I582" i="5" s="1"/>
  <c r="H793" i="5"/>
  <c r="I793" i="5" s="1"/>
  <c r="H893" i="5"/>
  <c r="I893" i="5" s="1"/>
  <c r="H882" i="5"/>
  <c r="I882" i="5" s="1"/>
  <c r="H628" i="5"/>
  <c r="I628" i="5" s="1"/>
  <c r="H728" i="5"/>
  <c r="I728" i="5" s="1"/>
  <c r="H780" i="5"/>
  <c r="I780" i="5" s="1"/>
  <c r="H884" i="5"/>
  <c r="I884" i="5" s="1"/>
  <c r="H879" i="5"/>
  <c r="I879" i="5" s="1"/>
  <c r="H725" i="5"/>
  <c r="I725" i="5" s="1"/>
  <c r="H344" i="5"/>
  <c r="I344" i="5" s="1"/>
  <c r="H431" i="5"/>
  <c r="I431" i="5" s="1"/>
  <c r="H435" i="5"/>
  <c r="I435" i="5" s="1"/>
  <c r="H370" i="5"/>
  <c r="I370" i="5" s="1"/>
  <c r="H412" i="5"/>
  <c r="I412" i="5" s="1"/>
  <c r="H520" i="5"/>
  <c r="I520" i="5" s="1"/>
  <c r="H326" i="5"/>
  <c r="I326" i="5" s="1"/>
  <c r="H459" i="5"/>
  <c r="I459" i="5" s="1"/>
  <c r="H473" i="5"/>
  <c r="I473" i="5" s="1"/>
  <c r="H548" i="5"/>
  <c r="I548" i="5" s="1"/>
  <c r="H485" i="5"/>
  <c r="I485" i="5" s="1"/>
  <c r="H810" i="5"/>
  <c r="I810" i="5" s="1"/>
  <c r="H466" i="5"/>
  <c r="I466" i="5" s="1"/>
  <c r="H625" i="5"/>
  <c r="I625" i="5" s="1"/>
  <c r="H699" i="5"/>
  <c r="I699" i="5" s="1"/>
  <c r="H433" i="5"/>
  <c r="I433" i="5" s="1"/>
  <c r="H607" i="5"/>
  <c r="I607" i="5" s="1"/>
  <c r="H671" i="5"/>
  <c r="I671" i="5" s="1"/>
  <c r="H786" i="5"/>
  <c r="I786" i="5" s="1"/>
  <c r="H610" i="5"/>
  <c r="I610" i="5" s="1"/>
  <c r="H674" i="5"/>
  <c r="I674" i="5" s="1"/>
  <c r="H756" i="5"/>
  <c r="I756" i="5" s="1"/>
  <c r="H838" i="5"/>
  <c r="I838" i="5" s="1"/>
  <c r="H814" i="5"/>
  <c r="I814" i="5" s="1"/>
  <c r="H707" i="5"/>
  <c r="I707" i="5" s="1"/>
  <c r="H832" i="5"/>
  <c r="I832" i="5" s="1"/>
  <c r="H771" i="5"/>
  <c r="I771" i="5" s="1"/>
  <c r="H411" i="5"/>
  <c r="I411" i="5" s="1"/>
  <c r="H632" i="5"/>
  <c r="I632" i="5" s="1"/>
  <c r="H744" i="5"/>
  <c r="I744" i="5" s="1"/>
  <c r="H785" i="5"/>
  <c r="I785" i="5" s="1"/>
  <c r="H888" i="5"/>
  <c r="I888" i="5" s="1"/>
  <c r="H221" i="5"/>
  <c r="I221" i="5" s="1"/>
  <c r="H883" i="5"/>
  <c r="I883" i="5" s="1"/>
  <c r="H840" i="5"/>
  <c r="I840" i="5" s="1"/>
  <c r="H624" i="5"/>
  <c r="I624" i="5" s="1"/>
  <c r="H803" i="5"/>
  <c r="I803" i="5" s="1"/>
  <c r="H721" i="5"/>
  <c r="I721" i="5" s="1"/>
  <c r="H852" i="5"/>
  <c r="I852" i="5" s="1"/>
  <c r="H723" i="5"/>
  <c r="I723" i="5" s="1"/>
  <c r="H570" i="5"/>
  <c r="I570" i="5" s="1"/>
  <c r="H663" i="5"/>
  <c r="I663" i="5" s="1"/>
  <c r="H465" i="5"/>
  <c r="I465" i="5" s="1"/>
  <c r="H633" i="5"/>
  <c r="I633" i="5" s="1"/>
  <c r="H389" i="5"/>
  <c r="I389" i="5" s="1"/>
  <c r="H445" i="5"/>
  <c r="I445" i="5" s="1"/>
  <c r="H441" i="5"/>
  <c r="I441" i="5" s="1"/>
  <c r="H392" i="5"/>
  <c r="I392" i="5" s="1"/>
  <c r="H497" i="5"/>
  <c r="I497" i="5" s="1"/>
  <c r="H337" i="5"/>
  <c r="I337" i="5" s="1"/>
  <c r="H447" i="5"/>
  <c r="I447" i="5" s="1"/>
  <c r="H821" i="5"/>
  <c r="I821" i="5" s="1"/>
  <c r="H539" i="5"/>
  <c r="I539" i="5" s="1"/>
  <c r="H716" i="5"/>
  <c r="I716" i="5" s="1"/>
  <c r="H377" i="5"/>
  <c r="I377" i="5" s="1"/>
  <c r="H369" i="5"/>
  <c r="I369" i="5" s="1"/>
  <c r="H542" i="5"/>
  <c r="I542" i="5" s="1"/>
  <c r="H436" i="5"/>
  <c r="I436" i="5" s="1"/>
  <c r="H1316" i="5"/>
  <c r="I1316" i="5" s="1"/>
  <c r="H1242" i="5"/>
  <c r="I1242" i="5" s="1"/>
  <c r="H1113" i="5"/>
  <c r="I1113" i="5" s="1"/>
  <c r="H1226" i="5"/>
  <c r="I1226" i="5" s="1"/>
  <c r="H1279" i="5"/>
  <c r="I1279" i="5" s="1"/>
  <c r="H969" i="5"/>
  <c r="I969" i="5" s="1"/>
  <c r="H127" i="5"/>
  <c r="I127" i="5" s="1"/>
  <c r="H54" i="5"/>
  <c r="I54" i="5" s="1"/>
  <c r="H173" i="5"/>
  <c r="I173" i="5" s="1"/>
  <c r="H75" i="5"/>
  <c r="I75" i="5" s="1"/>
  <c r="H123" i="5"/>
  <c r="I123" i="5" s="1"/>
  <c r="H118" i="5"/>
  <c r="I118" i="5" s="1"/>
  <c r="H148" i="5"/>
  <c r="I148" i="5" s="1"/>
  <c r="H36" i="5"/>
  <c r="I36" i="5" s="1"/>
  <c r="H147" i="5"/>
  <c r="I147" i="5" s="1"/>
  <c r="H135" i="5"/>
  <c r="I135" i="5" s="1"/>
  <c r="H164" i="5"/>
  <c r="I164" i="5" s="1"/>
  <c r="H169" i="5"/>
  <c r="I169" i="5" s="1"/>
  <c r="H65" i="5"/>
  <c r="I65" i="5" s="1"/>
  <c r="H140" i="5"/>
  <c r="I140" i="5" s="1"/>
  <c r="H128" i="5"/>
  <c r="I128" i="5" s="1"/>
  <c r="H125" i="5"/>
  <c r="I125" i="5" s="1"/>
  <c r="H28" i="5"/>
  <c r="I28" i="5" s="1"/>
  <c r="H136" i="5"/>
  <c r="I136" i="5" s="1"/>
  <c r="H71" i="5"/>
  <c r="I71" i="5" s="1"/>
  <c r="H74" i="5"/>
  <c r="I74" i="5" s="1"/>
  <c r="H42" i="5"/>
  <c r="I42" i="5" s="1"/>
  <c r="H181" i="5"/>
  <c r="I181" i="5" s="1"/>
  <c r="H53" i="5"/>
  <c r="I53" i="5" s="1"/>
  <c r="H141" i="5"/>
  <c r="I141" i="5" s="1"/>
  <c r="H90" i="5"/>
  <c r="I90" i="5" s="1"/>
  <c r="H37" i="5"/>
  <c r="I37" i="5" s="1"/>
  <c r="H89" i="5"/>
  <c r="I89" i="5" s="1"/>
  <c r="H60" i="5"/>
  <c r="I60" i="5" s="1"/>
  <c r="H165" i="5"/>
  <c r="I165" i="5" s="1"/>
  <c r="H20" i="5"/>
  <c r="I20" i="5" s="1"/>
  <c r="H51" i="5"/>
  <c r="I51" i="5" s="1"/>
  <c r="H97" i="5"/>
  <c r="I97" i="5" s="1"/>
  <c r="H96" i="5"/>
  <c r="I96" i="5" s="1"/>
  <c r="H168" i="5"/>
  <c r="I168" i="5" s="1"/>
  <c r="H105" i="5"/>
  <c r="I105" i="5" s="1"/>
  <c r="H137" i="5"/>
  <c r="I137" i="5" s="1"/>
  <c r="H109" i="5"/>
  <c r="I109" i="5" s="1"/>
  <c r="H22" i="5"/>
  <c r="I22" i="5" s="1"/>
  <c r="H35" i="5"/>
  <c r="I35" i="5" s="1"/>
  <c r="H81" i="5"/>
  <c r="I81" i="5" s="1"/>
  <c r="H66" i="5"/>
  <c r="I66" i="5" s="1"/>
  <c r="H150" i="5"/>
  <c r="I150" i="5" s="1"/>
  <c r="H79" i="5"/>
  <c r="I79" i="5" s="1"/>
  <c r="H93" i="5"/>
  <c r="I93" i="5" s="1"/>
  <c r="H120" i="5"/>
  <c r="I120" i="5" s="1"/>
  <c r="H185" i="5"/>
  <c r="I185" i="5" s="1"/>
  <c r="H21" i="5"/>
  <c r="I21" i="5" s="1"/>
  <c r="H73" i="5"/>
  <c r="I73" i="5" s="1"/>
  <c r="H55" i="5"/>
  <c r="I55" i="5" s="1"/>
  <c r="H91" i="5"/>
  <c r="I91" i="5" s="1"/>
  <c r="H47" i="5"/>
  <c r="I47" i="5" s="1"/>
  <c r="H130" i="5"/>
  <c r="I130" i="5" s="1"/>
  <c r="H174" i="5"/>
  <c r="I174" i="5" s="1"/>
  <c r="H171" i="5"/>
  <c r="I171" i="5" s="1"/>
  <c r="H104" i="5"/>
  <c r="I104" i="5" s="1"/>
  <c r="H45" i="5"/>
  <c r="I45" i="5" s="1"/>
  <c r="H46" i="5"/>
  <c r="I46" i="5" s="1"/>
  <c r="H33" i="5"/>
  <c r="I33" i="5" s="1"/>
  <c r="H86" i="5"/>
  <c r="I86" i="5" s="1"/>
  <c r="H142" i="5"/>
  <c r="I142" i="5" s="1"/>
  <c r="H62" i="5"/>
  <c r="I62" i="5" s="1"/>
  <c r="H158" i="5"/>
  <c r="I158" i="5" s="1"/>
  <c r="H156" i="5"/>
  <c r="I156" i="5" s="1"/>
  <c r="H113" i="5"/>
  <c r="I113" i="5" s="1"/>
  <c r="H19" i="5"/>
  <c r="I19" i="5" s="1"/>
  <c r="J19" i="5" s="1"/>
  <c r="H50" i="5"/>
  <c r="I50" i="5" s="1"/>
  <c r="H80" i="5"/>
  <c r="I80" i="5" s="1"/>
  <c r="H82" i="5"/>
  <c r="I82" i="5" s="1"/>
  <c r="H115" i="5"/>
  <c r="I115" i="5" s="1"/>
  <c r="H146" i="5"/>
  <c r="I146" i="5" s="1"/>
  <c r="H186" i="5"/>
  <c r="I186" i="5" s="1"/>
  <c r="H182" i="5"/>
  <c r="I182" i="5" s="1"/>
  <c r="H187" i="5"/>
  <c r="I187" i="5" s="1"/>
  <c r="H94" i="5"/>
  <c r="I94" i="5" s="1"/>
  <c r="H24" i="5"/>
  <c r="I24" i="5" s="1"/>
  <c r="H40" i="5"/>
  <c r="I40" i="5" s="1"/>
  <c r="H100" i="5"/>
  <c r="I100" i="5" s="1"/>
  <c r="H124" i="5"/>
  <c r="I124" i="5" s="1"/>
  <c r="H116" i="5"/>
  <c r="I116" i="5" s="1"/>
  <c r="H108" i="5"/>
  <c r="I108" i="5" s="1"/>
  <c r="H184" i="5"/>
  <c r="I184" i="5" s="1"/>
  <c r="H112" i="5"/>
  <c r="I112" i="5" s="1"/>
  <c r="H38" i="5"/>
  <c r="I38" i="5" s="1"/>
  <c r="H31" i="5"/>
  <c r="I31" i="5" s="1"/>
  <c r="H52" i="5"/>
  <c r="I52" i="5" s="1"/>
  <c r="H102" i="5"/>
  <c r="I102" i="5" s="1"/>
  <c r="H114" i="5"/>
  <c r="I114" i="5" s="1"/>
  <c r="H119" i="5"/>
  <c r="I119" i="5" s="1"/>
  <c r="H133" i="5"/>
  <c r="I133" i="5" s="1"/>
  <c r="H163" i="5"/>
  <c r="I163" i="5" s="1"/>
  <c r="H26" i="5"/>
  <c r="I26" i="5" s="1"/>
  <c r="H64" i="5"/>
  <c r="I64" i="5" s="1"/>
  <c r="H68" i="5"/>
  <c r="I68" i="5" s="1"/>
  <c r="H107" i="5"/>
  <c r="I107" i="5" s="1"/>
  <c r="H162" i="5"/>
  <c r="I162" i="5" s="1"/>
  <c r="H170" i="5"/>
  <c r="I170" i="5" s="1"/>
  <c r="H122" i="5"/>
  <c r="I122" i="5" s="1"/>
  <c r="H151" i="5"/>
  <c r="I151" i="5" s="1"/>
  <c r="H172" i="5"/>
  <c r="I172" i="5" s="1"/>
  <c r="H29" i="5"/>
  <c r="I29" i="5" s="1"/>
  <c r="H77" i="5"/>
  <c r="I77" i="5" s="1"/>
  <c r="H95" i="5"/>
  <c r="I95" i="5" s="1"/>
  <c r="H67" i="5"/>
  <c r="I67" i="5" s="1"/>
  <c r="H98" i="5"/>
  <c r="I98" i="5" s="1"/>
  <c r="H177" i="5"/>
  <c r="I177" i="5" s="1"/>
  <c r="H167" i="5"/>
  <c r="I167" i="5" s="1"/>
  <c r="H39" i="5"/>
  <c r="I39" i="5" s="1"/>
  <c r="H49" i="5"/>
  <c r="I49" i="5" s="1"/>
  <c r="H178" i="5"/>
  <c r="I178" i="5" s="1"/>
  <c r="H72" i="5"/>
  <c r="I72" i="5" s="1"/>
  <c r="H76" i="5"/>
  <c r="I76" i="5" s="1"/>
  <c r="H56" i="5"/>
  <c r="I56" i="5" s="1"/>
  <c r="H83" i="5"/>
  <c r="I83" i="5" s="1"/>
  <c r="H132" i="5"/>
  <c r="I132" i="5" s="1"/>
  <c r="H152" i="5"/>
  <c r="I152" i="5" s="1"/>
  <c r="H176" i="5"/>
  <c r="I176" i="5" s="1"/>
  <c r="H144" i="5"/>
  <c r="I144" i="5" s="1"/>
  <c r="H160" i="5"/>
  <c r="I160" i="5" s="1"/>
  <c r="H85" i="5"/>
  <c r="I85" i="5" s="1"/>
  <c r="H48" i="5"/>
  <c r="I48" i="5" s="1"/>
  <c r="H27" i="5"/>
  <c r="I27" i="5" s="1"/>
  <c r="H134" i="5"/>
  <c r="I134" i="5" s="1"/>
  <c r="H138" i="5"/>
  <c r="I138" i="5" s="1"/>
  <c r="H189" i="5"/>
  <c r="I189" i="5" s="1"/>
  <c r="H159" i="5"/>
  <c r="I159" i="5" s="1"/>
  <c r="H58" i="5"/>
  <c r="I58" i="5" s="1"/>
  <c r="H84" i="5"/>
  <c r="I84" i="5" s="1"/>
  <c r="H78" i="5"/>
  <c r="I78" i="5" s="1"/>
  <c r="H139" i="5"/>
  <c r="I139" i="5" s="1"/>
  <c r="H166" i="5"/>
  <c r="I166" i="5" s="1"/>
  <c r="H153" i="5"/>
  <c r="I153" i="5" s="1"/>
  <c r="H143" i="5"/>
  <c r="I143" i="5" s="1"/>
  <c r="H30" i="5"/>
  <c r="I30" i="5" s="1"/>
  <c r="H41" i="5"/>
  <c r="I41" i="5" s="1"/>
  <c r="H87" i="5"/>
  <c r="I87" i="5" s="1"/>
  <c r="H43" i="5"/>
  <c r="I43" i="5" s="1"/>
  <c r="H126" i="5"/>
  <c r="I126" i="5" s="1"/>
  <c r="H106" i="5"/>
  <c r="I106" i="5" s="1"/>
  <c r="H117" i="5"/>
  <c r="I117" i="5" s="1"/>
  <c r="H149" i="5"/>
  <c r="I149" i="5" s="1"/>
  <c r="H121" i="5"/>
  <c r="I121" i="5" s="1"/>
  <c r="H34" i="5"/>
  <c r="I34" i="5" s="1"/>
  <c r="H57" i="5"/>
  <c r="I57" i="5" s="1"/>
  <c r="H44" i="5"/>
  <c r="I44" i="5" s="1"/>
  <c r="H99" i="5"/>
  <c r="I99" i="5" s="1"/>
  <c r="H103" i="5"/>
  <c r="I103" i="5" s="1"/>
  <c r="H154" i="5"/>
  <c r="I154" i="5" s="1"/>
  <c r="H161" i="5"/>
  <c r="I161" i="5" s="1"/>
  <c r="H155" i="5"/>
  <c r="I155" i="5" s="1"/>
  <c r="H188" i="5"/>
  <c r="I188" i="5" s="1"/>
  <c r="H179" i="5"/>
  <c r="I179" i="5" s="1"/>
  <c r="H59" i="5"/>
  <c r="I59" i="5" s="1"/>
  <c r="H92" i="5"/>
  <c r="I92" i="5" s="1"/>
  <c r="H131" i="5"/>
  <c r="I131" i="5" s="1"/>
  <c r="H70" i="5"/>
  <c r="I70" i="5" s="1"/>
  <c r="H101" i="5"/>
  <c r="I101" i="5" s="1"/>
  <c r="H180" i="5"/>
  <c r="I180" i="5" s="1"/>
  <c r="H69" i="5"/>
  <c r="I69" i="5" s="1"/>
  <c r="H32" i="5"/>
  <c r="I32" i="5" s="1"/>
  <c r="H175" i="5"/>
  <c r="I175" i="5" s="1"/>
  <c r="H145" i="5"/>
  <c r="I145" i="5" s="1"/>
  <c r="H88" i="5"/>
  <c r="I88" i="5" s="1"/>
  <c r="H110" i="5"/>
  <c r="I110" i="5" s="1"/>
  <c r="H23" i="5"/>
  <c r="I23" i="5" s="1"/>
  <c r="H111" i="5"/>
  <c r="I111" i="5" s="1"/>
  <c r="H63" i="5"/>
  <c r="I63" i="5" s="1"/>
  <c r="H157" i="5"/>
  <c r="I157" i="5" s="1"/>
  <c r="H61" i="5"/>
  <c r="I61" i="5" s="1"/>
  <c r="H183" i="5"/>
  <c r="I183" i="5" s="1"/>
  <c r="H129" i="5"/>
  <c r="I129" i="5" s="1"/>
  <c r="H323" i="5"/>
  <c r="I323" i="5" s="1"/>
  <c r="H470" i="5"/>
  <c r="I470" i="5" s="1"/>
  <c r="H247" i="5"/>
  <c r="I247" i="5" s="1"/>
  <c r="H207" i="5"/>
  <c r="I207" i="5" s="1"/>
  <c r="H312" i="5"/>
  <c r="I312" i="5" s="1"/>
  <c r="H252" i="5"/>
  <c r="I252" i="5" s="1"/>
  <c r="H270" i="5"/>
  <c r="I270" i="5" s="1"/>
  <c r="H1073" i="5"/>
  <c r="I1073" i="5" s="1"/>
  <c r="H313" i="5"/>
  <c r="I313" i="5" s="1"/>
  <c r="H199" i="5"/>
  <c r="I199" i="5" s="1"/>
  <c r="H311" i="5"/>
  <c r="I311" i="5" s="1"/>
  <c r="H239" i="5"/>
  <c r="I239" i="5" s="1"/>
  <c r="H304" i="5"/>
  <c r="I304" i="5" s="1"/>
  <c r="H853" i="5"/>
  <c r="I853" i="5" s="1"/>
  <c r="H555" i="5"/>
  <c r="I555" i="5" s="1"/>
  <c r="H692" i="5"/>
  <c r="I692" i="5" s="1"/>
  <c r="H554" i="5"/>
  <c r="I554" i="5" s="1"/>
  <c r="H510" i="5"/>
  <c r="I510" i="5" s="1"/>
  <c r="H410" i="5"/>
  <c r="I410" i="5" s="1"/>
  <c r="H571" i="5"/>
  <c r="I571" i="5" s="1"/>
  <c r="H518" i="5"/>
  <c r="I518" i="5" s="1"/>
  <c r="H388" i="5"/>
  <c r="I388" i="5" s="1"/>
  <c r="H339" i="5"/>
  <c r="I339" i="5" s="1"/>
  <c r="H1297" i="5"/>
  <c r="I1297" i="5" s="1"/>
  <c r="H348" i="5"/>
  <c r="I348" i="5" s="1"/>
  <c r="H324" i="5"/>
  <c r="I324" i="5" s="1"/>
  <c r="H287" i="5"/>
  <c r="I287" i="5" s="1"/>
  <c r="H225" i="5"/>
  <c r="I225" i="5" s="1"/>
  <c r="H1222" i="5"/>
  <c r="I1222" i="5" s="1"/>
  <c r="H1304" i="5"/>
  <c r="I1304" i="5" s="1"/>
  <c r="H1132" i="5"/>
  <c r="I1132" i="5" s="1"/>
  <c r="H263" i="5"/>
  <c r="I263" i="5" s="1"/>
  <c r="H196" i="5"/>
  <c r="I196" i="5" s="1"/>
  <c r="H213" i="5"/>
  <c r="I213" i="5" s="1"/>
  <c r="H260" i="5"/>
  <c r="I260" i="5" s="1"/>
  <c r="H222" i="5"/>
  <c r="I222" i="5" s="1"/>
  <c r="H217" i="5"/>
  <c r="I217" i="5" s="1"/>
  <c r="H209" i="5"/>
  <c r="I209" i="5" s="1"/>
  <c r="H871" i="5"/>
  <c r="I871" i="5" s="1"/>
  <c r="H769" i="5"/>
  <c r="I769" i="5" s="1"/>
  <c r="H656" i="5"/>
  <c r="I656" i="5" s="1"/>
  <c r="H576" i="5"/>
  <c r="I576" i="5" s="1"/>
  <c r="H739" i="5"/>
  <c r="I739" i="5" s="1"/>
  <c r="H752" i="5"/>
  <c r="I752" i="5" s="1"/>
  <c r="H846" i="5"/>
  <c r="I846" i="5" s="1"/>
  <c r="H806" i="5"/>
  <c r="I806" i="5" s="1"/>
  <c r="H682" i="5"/>
  <c r="I682" i="5" s="1"/>
  <c r="H602" i="5"/>
  <c r="I602" i="5" s="1"/>
  <c r="H738" i="5"/>
  <c r="I738" i="5" s="1"/>
  <c r="H615" i="5"/>
  <c r="I615" i="5" s="1"/>
  <c r="H422" i="5"/>
  <c r="I422" i="5" s="1"/>
  <c r="H665" i="5"/>
  <c r="I665" i="5" s="1"/>
  <c r="H496" i="5"/>
  <c r="I496" i="5" s="1"/>
  <c r="H794" i="5"/>
  <c r="I794" i="5" s="1"/>
  <c r="H395" i="5"/>
  <c r="I395" i="5" s="1"/>
  <c r="H488" i="5"/>
  <c r="I488" i="5" s="1"/>
  <c r="H453" i="5"/>
  <c r="I453" i="5" s="1"/>
  <c r="H552" i="5"/>
  <c r="I552" i="5" s="1"/>
  <c r="H444" i="5"/>
  <c r="I444" i="5" s="1"/>
  <c r="H364" i="5"/>
  <c r="I364" i="5" s="1"/>
  <c r="H451" i="5"/>
  <c r="I451" i="5" s="1"/>
  <c r="H415" i="5"/>
  <c r="I415" i="5" s="1"/>
  <c r="H198" i="5"/>
  <c r="I198" i="5" s="1"/>
  <c r="H201" i="5"/>
  <c r="I201" i="5" s="1"/>
  <c r="F17" i="5"/>
  <c r="H837" i="5"/>
  <c r="I837" i="5" s="1"/>
  <c r="H563" i="5"/>
  <c r="I563" i="5" s="1"/>
  <c r="H724" i="5"/>
  <c r="I724" i="5" s="1"/>
  <c r="H702" i="5"/>
  <c r="I702" i="5" s="1"/>
  <c r="H538" i="5"/>
  <c r="I538" i="5" s="1"/>
  <c r="H506" i="5"/>
  <c r="I506" i="5" s="1"/>
  <c r="H426" i="5"/>
  <c r="I426" i="5" s="1"/>
  <c r="H362" i="5"/>
  <c r="I362" i="5" s="1"/>
  <c r="H550" i="5"/>
  <c r="I550" i="5" s="1"/>
  <c r="H502" i="5"/>
  <c r="I502" i="5" s="1"/>
  <c r="H420" i="5"/>
  <c r="I420" i="5" s="1"/>
  <c r="H458" i="5"/>
  <c r="I458" i="5" s="1"/>
  <c r="H1022" i="5"/>
  <c r="I1022" i="5" s="1"/>
  <c r="H1301" i="5"/>
  <c r="I1301" i="5" s="1"/>
  <c r="H1237" i="5"/>
  <c r="I1237" i="5" s="1"/>
  <c r="H1267" i="5"/>
  <c r="I1267" i="5" s="1"/>
  <c r="H1020" i="5"/>
  <c r="I1020" i="5" s="1"/>
  <c r="H352" i="5"/>
  <c r="I352" i="5" s="1"/>
  <c r="H454" i="5"/>
  <c r="I454" i="5" s="1"/>
  <c r="H336" i="5"/>
  <c r="I336" i="5" s="1"/>
  <c r="H248" i="5"/>
  <c r="I248" i="5" s="1"/>
  <c r="H294" i="5"/>
  <c r="I294" i="5" s="1"/>
  <c r="H308" i="5"/>
  <c r="I308" i="5" s="1"/>
  <c r="H249" i="5"/>
  <c r="I249" i="5" s="1"/>
  <c r="H212" i="5"/>
  <c r="I212" i="5" s="1"/>
  <c r="H306" i="5"/>
  <c r="I306" i="5" s="1"/>
  <c r="H1042" i="5"/>
  <c r="I1042" i="5" s="1"/>
  <c r="H909" i="5"/>
  <c r="I909" i="5" s="1"/>
  <c r="H964" i="5"/>
  <c r="I964" i="5" s="1"/>
  <c r="H1127" i="5"/>
  <c r="I1127" i="5" s="1"/>
  <c r="H1133" i="5"/>
  <c r="I1133" i="5" s="1"/>
  <c r="H233" i="5"/>
  <c r="I233" i="5" s="1"/>
  <c r="H192" i="5"/>
  <c r="I192" i="5" s="1"/>
  <c r="H278" i="5"/>
  <c r="I278" i="5" s="1"/>
  <c r="H309" i="5"/>
  <c r="I309" i="5" s="1"/>
  <c r="H190" i="5"/>
  <c r="I190" i="5" s="1"/>
  <c r="H235" i="5"/>
  <c r="I235" i="5" s="1"/>
  <c r="H314" i="5"/>
  <c r="I314" i="5" s="1"/>
  <c r="H266" i="5"/>
  <c r="I266" i="5" s="1"/>
  <c r="H272" i="5"/>
  <c r="I272" i="5" s="1"/>
  <c r="H250" i="5"/>
  <c r="I250" i="5" s="1"/>
  <c r="H223" i="5"/>
  <c r="I223" i="5" s="1"/>
  <c r="H321" i="5"/>
  <c r="I321" i="5" s="1"/>
  <c r="H277" i="5"/>
  <c r="I277" i="5" s="1"/>
  <c r="H259" i="5"/>
  <c r="I259" i="5" s="1"/>
  <c r="H195" i="5"/>
  <c r="I195" i="5" s="1"/>
  <c r="H310" i="5"/>
  <c r="I310" i="5" s="1"/>
  <c r="H224" i="5"/>
  <c r="I224" i="5" s="1"/>
  <c r="H269" i="5"/>
  <c r="I269" i="5" s="1"/>
  <c r="H303" i="5"/>
  <c r="I303" i="5" s="1"/>
  <c r="H258" i="5"/>
  <c r="I258" i="5" s="1"/>
  <c r="H863" i="5"/>
  <c r="I863" i="5" s="1"/>
  <c r="H864" i="5"/>
  <c r="I864" i="5" s="1"/>
  <c r="H737" i="5"/>
  <c r="I737" i="5" s="1"/>
  <c r="H672" i="5"/>
  <c r="I672" i="5" s="1"/>
  <c r="H608" i="5"/>
  <c r="I608" i="5" s="1"/>
  <c r="H878" i="5"/>
  <c r="I878" i="5" s="1"/>
  <c r="H889" i="5"/>
  <c r="I889" i="5" s="1"/>
  <c r="H784" i="5"/>
  <c r="I784" i="5" s="1"/>
  <c r="H578" i="5"/>
  <c r="I578" i="5" s="1"/>
  <c r="H709" i="5"/>
  <c r="I709" i="5" s="1"/>
  <c r="H788" i="5"/>
  <c r="I788" i="5" s="1"/>
  <c r="H701" i="5"/>
  <c r="I701" i="5" s="1"/>
  <c r="H634" i="5"/>
  <c r="I634" i="5" s="1"/>
  <c r="H834" i="5"/>
  <c r="I834" i="5" s="1"/>
  <c r="H697" i="5"/>
  <c r="I697" i="5" s="1"/>
  <c r="H631" i="5"/>
  <c r="I631" i="5" s="1"/>
  <c r="H512" i="5"/>
  <c r="I512" i="5" s="1"/>
  <c r="H795" i="5"/>
  <c r="I795" i="5" s="1"/>
  <c r="H649" i="5"/>
  <c r="I649" i="5" s="1"/>
  <c r="H585" i="5"/>
  <c r="I585" i="5" s="1"/>
  <c r="H858" i="5"/>
  <c r="I858" i="5" s="1"/>
  <c r="H730" i="5"/>
  <c r="I730" i="5" s="1"/>
  <c r="H573" i="5"/>
  <c r="I573" i="5" s="1"/>
  <c r="H515" i="5"/>
  <c r="I515" i="5" s="1"/>
  <c r="H511" i="5"/>
  <c r="I511" i="5" s="1"/>
  <c r="H416" i="5"/>
  <c r="I416" i="5" s="1"/>
  <c r="H536" i="5"/>
  <c r="I536" i="5" s="1"/>
  <c r="H482" i="5"/>
  <c r="I482" i="5" s="1"/>
  <c r="H407" i="5"/>
  <c r="I407" i="5" s="1"/>
  <c r="H387" i="5"/>
  <c r="I387" i="5" s="1"/>
  <c r="H479" i="5"/>
  <c r="I479" i="5" s="1"/>
  <c r="H374" i="5"/>
  <c r="I374" i="5" s="1"/>
  <c r="H241" i="5"/>
  <c r="I241" i="5" s="1"/>
  <c r="H268" i="5"/>
  <c r="I268" i="5" s="1"/>
  <c r="H757" i="5"/>
  <c r="I757" i="5" s="1"/>
  <c r="H773" i="5"/>
  <c r="I773" i="5" s="1"/>
  <c r="H493" i="5"/>
  <c r="I493" i="5" s="1"/>
  <c r="H710" i="5"/>
  <c r="I710" i="5" s="1"/>
  <c r="H718" i="5"/>
  <c r="I718" i="5" s="1"/>
  <c r="H562" i="5"/>
  <c r="I562" i="5" s="1"/>
  <c r="H530" i="5"/>
  <c r="I530" i="5" s="1"/>
  <c r="H484" i="5"/>
  <c r="I484" i="5" s="1"/>
  <c r="H468" i="5"/>
  <c r="I468" i="5" s="1"/>
  <c r="H394" i="5"/>
  <c r="I394" i="5" s="1"/>
  <c r="H358" i="5"/>
  <c r="I358" i="5" s="1"/>
  <c r="H558" i="5"/>
  <c r="I558" i="5" s="1"/>
  <c r="H526" i="5"/>
  <c r="I526" i="5" s="1"/>
  <c r="H461" i="5"/>
  <c r="I461" i="5" s="1"/>
  <c r="H404" i="5"/>
  <c r="I404" i="5" s="1"/>
  <c r="H498" i="5"/>
  <c r="I498" i="5" s="1"/>
  <c r="H331" i="5"/>
  <c r="H1069" i="5"/>
  <c r="I1069" i="5" s="1"/>
  <c r="H1187" i="5"/>
  <c r="I1187" i="5" s="1"/>
  <c r="H1126" i="5"/>
  <c r="I1126" i="5" s="1"/>
  <c r="H1034" i="5"/>
  <c r="I1034" i="5" s="1"/>
  <c r="H1147" i="5"/>
  <c r="I1147" i="5" s="1"/>
  <c r="H1046" i="5"/>
  <c r="I1046" i="5" s="1"/>
  <c r="H911" i="5"/>
  <c r="I911" i="5" s="1"/>
  <c r="H1211" i="5"/>
  <c r="I1211" i="5" s="1"/>
  <c r="H379" i="5"/>
  <c r="I379" i="5" s="1"/>
  <c r="H215" i="5"/>
  <c r="I215" i="5" s="1"/>
  <c r="H371" i="5"/>
  <c r="I371" i="5" s="1"/>
  <c r="H231" i="5"/>
  <c r="I231" i="5" s="1"/>
  <c r="H406" i="5"/>
  <c r="I406" i="5" s="1"/>
  <c r="H296" i="5"/>
  <c r="I296" i="5" s="1"/>
  <c r="H230" i="5"/>
  <c r="I230" i="5" s="1"/>
  <c r="H246" i="5"/>
  <c r="I246" i="5" s="1"/>
  <c r="H275" i="5"/>
  <c r="I275" i="5" s="1"/>
  <c r="H261" i="5"/>
  <c r="I261" i="5" s="1"/>
  <c r="H205" i="5"/>
  <c r="I205" i="5" s="1"/>
  <c r="H1025" i="5"/>
  <c r="I1025" i="5" s="1"/>
  <c r="H214" i="5"/>
  <c r="I214" i="5" s="1"/>
  <c r="H265" i="5"/>
  <c r="I265" i="5" s="1"/>
  <c r="H285" i="5"/>
  <c r="I285" i="5" s="1"/>
  <c r="H276" i="5"/>
  <c r="I276" i="5" s="1"/>
  <c r="H203" i="5"/>
  <c r="I203" i="5" s="1"/>
  <c r="H316" i="5"/>
  <c r="I316" i="5" s="1"/>
  <c r="H318" i="5"/>
  <c r="I318" i="5" s="1"/>
  <c r="H273" i="5"/>
  <c r="I273" i="5" s="1"/>
  <c r="H952" i="5"/>
  <c r="I952" i="5" s="1"/>
  <c r="H1040" i="5"/>
  <c r="I1040" i="5" s="1"/>
  <c r="H919" i="5"/>
  <c r="I919" i="5" s="1"/>
  <c r="H1162" i="5"/>
  <c r="I1162" i="5" s="1"/>
  <c r="H1282" i="5"/>
  <c r="I1282" i="5" s="1"/>
  <c r="H1206" i="5"/>
  <c r="I1206" i="5" s="1"/>
  <c r="H1333" i="5"/>
  <c r="I1333" i="5" s="1"/>
  <c r="H908" i="5"/>
  <c r="I908" i="5" s="1"/>
  <c r="H1140" i="5"/>
  <c r="I1140" i="5" s="1"/>
  <c r="H1144" i="5"/>
  <c r="I1144" i="5" s="1"/>
  <c r="H1041" i="5"/>
  <c r="I1041" i="5" s="1"/>
  <c r="H226" i="5"/>
  <c r="I226" i="5" s="1"/>
  <c r="H301" i="5"/>
  <c r="I301" i="5" s="1"/>
  <c r="H305" i="5"/>
  <c r="I305" i="5" s="1"/>
  <c r="H234" i="5"/>
  <c r="I234" i="5" s="1"/>
  <c r="H229" i="5"/>
  <c r="I229" i="5" s="1"/>
  <c r="H255" i="5"/>
  <c r="I255" i="5" s="1"/>
  <c r="H292" i="5"/>
  <c r="I292" i="5" s="1"/>
  <c r="H254" i="5"/>
  <c r="I254" i="5" s="1"/>
  <c r="H290" i="5"/>
  <c r="I290" i="5" s="1"/>
  <c r="H274" i="5"/>
  <c r="I274" i="5" s="1"/>
  <c r="H227" i="5"/>
  <c r="I227" i="5" s="1"/>
  <c r="H243" i="5"/>
  <c r="I243" i="5" s="1"/>
  <c r="H293" i="5"/>
  <c r="I293" i="5" s="1"/>
  <c r="H194" i="5"/>
  <c r="I194" i="5" s="1"/>
  <c r="H220" i="5"/>
  <c r="I220" i="5" s="1"/>
  <c r="H993" i="5"/>
  <c r="I993" i="5" s="1"/>
  <c r="H245" i="5"/>
  <c r="I245" i="5" s="1"/>
  <c r="H289" i="5"/>
  <c r="I289" i="5" s="1"/>
  <c r="H291" i="5"/>
  <c r="I291" i="5" s="1"/>
  <c r="H204" i="5"/>
  <c r="I204" i="5" s="1"/>
  <c r="H286" i="5"/>
  <c r="I286" i="5" s="1"/>
  <c r="H302" i="5"/>
  <c r="I302" i="5" s="1"/>
  <c r="H193" i="5"/>
  <c r="I193" i="5" s="1"/>
  <c r="H297" i="5"/>
  <c r="I297" i="5" s="1"/>
  <c r="H242" i="5"/>
  <c r="I242" i="5" s="1"/>
  <c r="H237" i="5"/>
  <c r="I237" i="5" s="1"/>
  <c r="H307" i="5"/>
  <c r="I307" i="5" s="1"/>
  <c r="H288" i="5"/>
  <c r="I288" i="5" s="1"/>
  <c r="H257" i="5"/>
  <c r="I257" i="5" s="1"/>
  <c r="H300" i="5"/>
  <c r="I300" i="5" s="1"/>
  <c r="H1209" i="5"/>
  <c r="I1209" i="5" s="1"/>
  <c r="H1082" i="5"/>
  <c r="I1082" i="5" s="1"/>
  <c r="H1138" i="5"/>
  <c r="I1138" i="5" s="1"/>
  <c r="H896" i="5"/>
  <c r="I896" i="5" s="1"/>
  <c r="H1097" i="5"/>
  <c r="I1097" i="5" s="1"/>
  <c r="H1245" i="5"/>
  <c r="I1245" i="5" s="1"/>
  <c r="H966" i="5"/>
  <c r="I966" i="5" s="1"/>
  <c r="H967" i="5"/>
  <c r="I967" i="5" s="1"/>
  <c r="H1246" i="5"/>
  <c r="I1246" i="5" s="1"/>
  <c r="H1295" i="5"/>
  <c r="I1295" i="5" s="1"/>
  <c r="H1006" i="5"/>
  <c r="I1006" i="5" s="1"/>
  <c r="H953" i="5"/>
  <c r="I953" i="5" s="1"/>
  <c r="H965" i="5"/>
  <c r="I965" i="5" s="1"/>
  <c r="H1105" i="5"/>
  <c r="I1105" i="5" s="1"/>
  <c r="H975" i="5"/>
  <c r="I975" i="5" s="1"/>
  <c r="H1134" i="5"/>
  <c r="I1134" i="5" s="1"/>
  <c r="H1263" i="5"/>
  <c r="I1263" i="5" s="1"/>
  <c r="H1157" i="5"/>
  <c r="I1157" i="5" s="1"/>
  <c r="H1306" i="5"/>
  <c r="I1306" i="5" s="1"/>
  <c r="H941" i="5"/>
  <c r="I941" i="5" s="1"/>
  <c r="H1312" i="5"/>
  <c r="I1312" i="5" s="1"/>
  <c r="H363" i="5"/>
  <c r="I363" i="5" s="1"/>
  <c r="H320" i="5"/>
  <c r="I320" i="5" s="1"/>
  <c r="H359" i="5"/>
  <c r="I359" i="5" s="1"/>
  <c r="H295" i="5"/>
  <c r="I295" i="5" s="1"/>
  <c r="H267" i="5"/>
  <c r="I267" i="5" s="1"/>
  <c r="H315" i="5"/>
  <c r="I315" i="5" s="1"/>
  <c r="H218" i="5"/>
  <c r="I218" i="5" s="1"/>
  <c r="H317" i="5"/>
  <c r="I317" i="5" s="1"/>
  <c r="H262" i="5"/>
  <c r="I262" i="5" s="1"/>
  <c r="H197" i="5"/>
  <c r="I197" i="5" s="1"/>
  <c r="H216" i="5"/>
  <c r="I216" i="5" s="1"/>
  <c r="H228" i="5"/>
  <c r="I228" i="5" s="1"/>
  <c r="H282" i="5"/>
  <c r="I282" i="5" s="1"/>
  <c r="H298" i="5"/>
  <c r="I298" i="5" s="1"/>
  <c r="H238" i="5"/>
  <c r="I238" i="5" s="1"/>
  <c r="H284" i="5"/>
  <c r="I284" i="5" s="1"/>
  <c r="H319" i="5"/>
  <c r="I319" i="5" s="1"/>
  <c r="H253" i="5"/>
  <c r="I253" i="5" s="1"/>
  <c r="H240" i="5"/>
  <c r="I240" i="5" s="1"/>
  <c r="H256" i="5"/>
  <c r="I256" i="5" s="1"/>
  <c r="H271" i="5"/>
  <c r="I271" i="5" s="1"/>
  <c r="H232" i="5"/>
  <c r="I232" i="5" s="1"/>
  <c r="H244" i="5"/>
  <c r="I244" i="5" s="1"/>
  <c r="H200" i="5"/>
  <c r="I200" i="5" s="1"/>
  <c r="H208" i="5"/>
  <c r="I208" i="5" s="1"/>
  <c r="H210" i="5"/>
  <c r="I210" i="5" s="1"/>
  <c r="H211" i="5"/>
  <c r="I211" i="5" s="1"/>
  <c r="H191" i="5"/>
  <c r="I191" i="5" s="1"/>
  <c r="H206" i="5"/>
  <c r="I206" i="5" s="1"/>
  <c r="H236" i="5"/>
  <c r="I236" i="5" s="1"/>
  <c r="H1193" i="5"/>
  <c r="I1193" i="5" s="1"/>
  <c r="H944" i="5"/>
  <c r="I944" i="5" s="1"/>
  <c r="H945" i="5"/>
  <c r="I945" i="5" s="1"/>
  <c r="H1123" i="5"/>
  <c r="I1123" i="5" s="1"/>
  <c r="H1185" i="5"/>
  <c r="I1185" i="5" s="1"/>
  <c r="H1311" i="5"/>
  <c r="I1311" i="5" s="1"/>
  <c r="H1027" i="5"/>
  <c r="I1027" i="5" s="1"/>
  <c r="H1024" i="5"/>
  <c r="I1024" i="5" s="1"/>
  <c r="H996" i="5"/>
  <c r="I996" i="5" s="1"/>
  <c r="H1329" i="5"/>
  <c r="I1329" i="5" s="1"/>
  <c r="H1122" i="5"/>
  <c r="I1122" i="5" s="1"/>
  <c r="H1036" i="5"/>
  <c r="I1036" i="5" s="1"/>
  <c r="H1085" i="5"/>
  <c r="I1085" i="5" s="1"/>
  <c r="H1299" i="5"/>
  <c r="I1299" i="5" s="1"/>
  <c r="H943" i="5"/>
  <c r="I943" i="5" s="1"/>
  <c r="H1293" i="5"/>
  <c r="I1293" i="5" s="1"/>
  <c r="H1315" i="5"/>
  <c r="I1315" i="5" s="1"/>
  <c r="H1294" i="5"/>
  <c r="I1294" i="5" s="1"/>
  <c r="H1223" i="5"/>
  <c r="I1223" i="5" s="1"/>
  <c r="H264" i="5"/>
  <c r="I264" i="5" s="1"/>
  <c r="H279" i="5"/>
  <c r="I279" i="5" s="1"/>
  <c r="H283" i="5"/>
  <c r="I283" i="5" s="1"/>
  <c r="H1332" i="5"/>
  <c r="I1332" i="5" s="1"/>
  <c r="H1169" i="5"/>
  <c r="I1169" i="5" s="1"/>
  <c r="H1065" i="5"/>
  <c r="I1065" i="5" s="1"/>
  <c r="H1161" i="5"/>
  <c r="I1161" i="5" s="1"/>
  <c r="H986" i="5"/>
  <c r="I986" i="5" s="1"/>
  <c r="H905" i="5"/>
  <c r="I905" i="5" s="1"/>
  <c r="H1054" i="5"/>
  <c r="I1054" i="5" s="1"/>
  <c r="H983" i="5"/>
  <c r="I983" i="5" s="1"/>
  <c r="H1091" i="5"/>
  <c r="I1091" i="5" s="1"/>
  <c r="H1151" i="5"/>
  <c r="I1151" i="5" s="1"/>
  <c r="H1254" i="5"/>
  <c r="I1254" i="5" s="1"/>
  <c r="H956" i="5"/>
  <c r="I956" i="5" s="1"/>
  <c r="H1061" i="5"/>
  <c r="I1061" i="5" s="1"/>
  <c r="H912" i="5"/>
  <c r="I912" i="5" s="1"/>
  <c r="H1071" i="5"/>
  <c r="I1071" i="5" s="1"/>
  <c r="H1139" i="5"/>
  <c r="I1139" i="5" s="1"/>
  <c r="H1230" i="5"/>
  <c r="I1230" i="5" s="1"/>
  <c r="H1215" i="5"/>
  <c r="I1215" i="5" s="1"/>
  <c r="H1303" i="5"/>
  <c r="I1303" i="5" s="1"/>
  <c r="H1244" i="5"/>
  <c r="I1244" i="5" s="1"/>
  <c r="H1055" i="5"/>
  <c r="I1055" i="5" s="1"/>
  <c r="H1272" i="5"/>
  <c r="I1272" i="5" s="1"/>
  <c r="H979" i="5"/>
  <c r="I979" i="5" s="1"/>
  <c r="H1327" i="5"/>
  <c r="I1327" i="5" s="1"/>
  <c r="H998" i="5"/>
  <c r="I998" i="5" s="1"/>
  <c r="H958" i="5"/>
  <c r="I958" i="5" s="1"/>
  <c r="H1095" i="5"/>
  <c r="I1095" i="5" s="1"/>
  <c r="H1175" i="5"/>
  <c r="I1175" i="5" s="1"/>
  <c r="H994" i="5"/>
  <c r="I994" i="5" s="1"/>
  <c r="H900" i="5"/>
  <c r="I900" i="5" s="1"/>
  <c r="H1045" i="5"/>
  <c r="I1045" i="5" s="1"/>
  <c r="H1142" i="5"/>
  <c r="I1142" i="5" s="1"/>
  <c r="H999" i="5"/>
  <c r="I999" i="5" s="1"/>
  <c r="H1261" i="5"/>
  <c r="I1261" i="5" s="1"/>
  <c r="H1067" i="5"/>
  <c r="I1067" i="5" s="1"/>
  <c r="H1026" i="5"/>
  <c r="I1026" i="5" s="1"/>
  <c r="H929" i="5"/>
  <c r="I929" i="5" s="1"/>
  <c r="H991" i="5"/>
  <c r="I991" i="5" s="1"/>
  <c r="H936" i="5"/>
  <c r="I936" i="5" s="1"/>
  <c r="H1066" i="5"/>
  <c r="I1066" i="5" s="1"/>
  <c r="H1038" i="5"/>
  <c r="I1038" i="5" s="1"/>
  <c r="H1039" i="5"/>
  <c r="I1039" i="5" s="1"/>
  <c r="H1135" i="5"/>
  <c r="I1135" i="5" s="1"/>
  <c r="H1238" i="5"/>
  <c r="I1238" i="5" s="1"/>
  <c r="H997" i="5"/>
  <c r="I997" i="5" s="1"/>
  <c r="H904" i="5"/>
  <c r="I904" i="5" s="1"/>
  <c r="H1048" i="5"/>
  <c r="I1048" i="5" s="1"/>
  <c r="H1179" i="5"/>
  <c r="I1179" i="5" s="1"/>
  <c r="H1029" i="5"/>
  <c r="I1029" i="5" s="1"/>
  <c r="H1289" i="5"/>
  <c r="I1289" i="5" s="1"/>
  <c r="H1216" i="5"/>
  <c r="I1216" i="5" s="1"/>
  <c r="H895" i="5"/>
  <c r="I895" i="5" s="1"/>
  <c r="H1213" i="5"/>
  <c r="I1213" i="5" s="1"/>
  <c r="H1202" i="5"/>
  <c r="I1202" i="5" s="1"/>
  <c r="H1063" i="5"/>
  <c r="I1063" i="5" s="1"/>
  <c r="H1078" i="5"/>
  <c r="I1078" i="5" s="1"/>
  <c r="H1013" i="5"/>
  <c r="I1013" i="5" s="1"/>
  <c r="H1146" i="5"/>
  <c r="I1146" i="5" s="1"/>
  <c r="H988" i="5"/>
  <c r="I988" i="5" s="1"/>
  <c r="H1015" i="5"/>
  <c r="I1015" i="5" s="1"/>
  <c r="H1150" i="5"/>
  <c r="I1150" i="5" s="1"/>
  <c r="H1060" i="5"/>
  <c r="I1060" i="5" s="1"/>
  <c r="H1090" i="5"/>
  <c r="I1090" i="5" s="1"/>
  <c r="H1043" i="5"/>
  <c r="I1043" i="5" s="1"/>
  <c r="H1283" i="5"/>
  <c r="I1283" i="5" s="1"/>
  <c r="H1200" i="5"/>
  <c r="I1200" i="5" s="1"/>
  <c r="H1302" i="5"/>
  <c r="I1302" i="5" s="1"/>
  <c r="H1291" i="5"/>
  <c r="I1291" i="5" s="1"/>
  <c r="H1233" i="5"/>
  <c r="I1233" i="5" s="1"/>
  <c r="H1117" i="5"/>
  <c r="I1117" i="5" s="1"/>
  <c r="H1284" i="5"/>
  <c r="I1284" i="5" s="1"/>
  <c r="H1156" i="5"/>
  <c r="I1156" i="5" s="1"/>
  <c r="H1249" i="5"/>
  <c r="I1249" i="5" s="1"/>
  <c r="H1116" i="5"/>
  <c r="I1116" i="5" s="1"/>
  <c r="H1192" i="5"/>
  <c r="I1192" i="5" s="1"/>
  <c r="H1136" i="5"/>
  <c r="I1136" i="5" s="1"/>
  <c r="H985" i="5"/>
  <c r="I985" i="5" s="1"/>
  <c r="H1241" i="5"/>
  <c r="I1241" i="5" s="1"/>
  <c r="H1089" i="5"/>
  <c r="I1089" i="5" s="1"/>
  <c r="H1328" i="5"/>
  <c r="I1328" i="5" s="1"/>
  <c r="H1033" i="5"/>
  <c r="I1033" i="5" s="1"/>
  <c r="H1324" i="5"/>
  <c r="I1324" i="5" s="1"/>
  <c r="H1129" i="5"/>
  <c r="I1129" i="5" s="1"/>
  <c r="H1018" i="5"/>
  <c r="I1018" i="5" s="1"/>
  <c r="H942" i="5"/>
  <c r="I942" i="5" s="1"/>
  <c r="H1086" i="5"/>
  <c r="I1086" i="5" s="1"/>
  <c r="H1004" i="5"/>
  <c r="I1004" i="5" s="1"/>
  <c r="H1107" i="5"/>
  <c r="I1107" i="5" s="1"/>
  <c r="H1170" i="5"/>
  <c r="I1170" i="5" s="1"/>
  <c r="H1286" i="5"/>
  <c r="I1286" i="5" s="1"/>
  <c r="H989" i="5"/>
  <c r="I989" i="5" s="1"/>
  <c r="H1210" i="5"/>
  <c r="I1210" i="5" s="1"/>
  <c r="H948" i="5"/>
  <c r="I948" i="5" s="1"/>
  <c r="H1092" i="5"/>
  <c r="I1092" i="5" s="1"/>
  <c r="H1155" i="5"/>
  <c r="I1155" i="5" s="1"/>
  <c r="H937" i="5"/>
  <c r="I937" i="5" s="1"/>
  <c r="H1235" i="5"/>
  <c r="I1235" i="5" s="1"/>
  <c r="H959" i="5"/>
  <c r="I959" i="5" s="1"/>
  <c r="H1309" i="5"/>
  <c r="I1309" i="5" s="1"/>
  <c r="H1084" i="5"/>
  <c r="I1084" i="5" s="1"/>
  <c r="H1285" i="5"/>
  <c r="I1285" i="5" s="1"/>
  <c r="H972" i="5"/>
  <c r="I972" i="5" s="1"/>
  <c r="H1030" i="5"/>
  <c r="I1030" i="5" s="1"/>
  <c r="H914" i="5"/>
  <c r="I914" i="5" s="1"/>
  <c r="H1111" i="5"/>
  <c r="I1111" i="5" s="1"/>
  <c r="H1194" i="5"/>
  <c r="I1194" i="5" s="1"/>
  <c r="H1052" i="5"/>
  <c r="I1052" i="5" s="1"/>
  <c r="H916" i="5"/>
  <c r="I916" i="5" s="1"/>
  <c r="H1079" i="5"/>
  <c r="I1079" i="5" s="1"/>
  <c r="H1174" i="5"/>
  <c r="I1174" i="5" s="1"/>
  <c r="H1102" i="5"/>
  <c r="I1102" i="5" s="1"/>
  <c r="H1288" i="5"/>
  <c r="I1288" i="5" s="1"/>
  <c r="H1212" i="5"/>
  <c r="I1212" i="5" s="1"/>
  <c r="H1094" i="5"/>
  <c r="I1094" i="5" s="1"/>
  <c r="H1196" i="5"/>
  <c r="I1196" i="5" s="1"/>
  <c r="H1313" i="5"/>
  <c r="I1313" i="5" s="1"/>
  <c r="H968" i="5"/>
  <c r="I968" i="5" s="1"/>
  <c r="H897" i="5"/>
  <c r="I897" i="5" s="1"/>
  <c r="H902" i="5"/>
  <c r="I902" i="5" s="1"/>
  <c r="H1056" i="5"/>
  <c r="I1056" i="5" s="1"/>
  <c r="H1154" i="5"/>
  <c r="I1154" i="5" s="1"/>
  <c r="H917" i="5"/>
  <c r="I917" i="5" s="1"/>
  <c r="H1031" i="5"/>
  <c r="I1031" i="5" s="1"/>
  <c r="H928" i="5"/>
  <c r="I928" i="5" s="1"/>
  <c r="H1115" i="5"/>
  <c r="I1115" i="5" s="1"/>
  <c r="H1198" i="5"/>
  <c r="I1198" i="5" s="1"/>
  <c r="H1203" i="5"/>
  <c r="I1203" i="5" s="1"/>
  <c r="H915" i="5"/>
  <c r="I915" i="5" s="1"/>
  <c r="H1250" i="5"/>
  <c r="I1250" i="5" s="1"/>
  <c r="H980" i="5"/>
  <c r="I980" i="5" s="1"/>
  <c r="H1253" i="5"/>
  <c r="I1253" i="5" s="1"/>
  <c r="H1266" i="5"/>
  <c r="I1266" i="5" s="1"/>
  <c r="H918" i="5"/>
  <c r="I918" i="5" s="1"/>
  <c r="H926" i="5"/>
  <c r="I926" i="5" s="1"/>
  <c r="H1068" i="5"/>
  <c r="I1068" i="5" s="1"/>
  <c r="H1159" i="5"/>
  <c r="I1159" i="5" s="1"/>
  <c r="H1058" i="5"/>
  <c r="I1058" i="5" s="1"/>
  <c r="H1059" i="5"/>
  <c r="I1059" i="5" s="1"/>
  <c r="H1182" i="5"/>
  <c r="I1182" i="5" s="1"/>
  <c r="H1256" i="5"/>
  <c r="I1256" i="5" s="1"/>
  <c r="H1153" i="5"/>
  <c r="I1153" i="5" s="1"/>
  <c r="H1083" i="5"/>
  <c r="I1083" i="5" s="1"/>
  <c r="H1228" i="5"/>
  <c r="I1228" i="5" s="1"/>
  <c r="H1318" i="5"/>
  <c r="I1318" i="5" s="1"/>
  <c r="H1236" i="5"/>
  <c r="I1236" i="5" s="1"/>
  <c r="H1227" i="5"/>
  <c r="I1227" i="5" s="1"/>
  <c r="H1201" i="5"/>
  <c r="I1201" i="5" s="1"/>
  <c r="H957" i="5"/>
  <c r="I957" i="5" s="1"/>
  <c r="H1243" i="5"/>
  <c r="I1243" i="5" s="1"/>
  <c r="H1141" i="5"/>
  <c r="I1141" i="5" s="1"/>
  <c r="H1217" i="5"/>
  <c r="I1217" i="5" s="1"/>
  <c r="H1271" i="5"/>
  <c r="I1271" i="5" s="1"/>
  <c r="H1176" i="5"/>
  <c r="I1176" i="5" s="1"/>
  <c r="H1128" i="5"/>
  <c r="I1128" i="5" s="1"/>
  <c r="H1037" i="5"/>
  <c r="I1037" i="5" s="1"/>
  <c r="H1049" i="5"/>
  <c r="I1049" i="5" s="1"/>
  <c r="H1005" i="5"/>
  <c r="I1005" i="5" s="1"/>
  <c r="H973" i="5"/>
  <c r="I973" i="5" s="1"/>
  <c r="H1160" i="5"/>
  <c r="I1160" i="5" s="1"/>
  <c r="H1207" i="5"/>
  <c r="I1207" i="5" s="1"/>
  <c r="H1287" i="5"/>
  <c r="I1287" i="5" s="1"/>
  <c r="H1180" i="5"/>
  <c r="I1180" i="5" s="1"/>
  <c r="H1012" i="5"/>
  <c r="I1012" i="5" s="1"/>
  <c r="H1173" i="5"/>
  <c r="I1173" i="5" s="1"/>
  <c r="H1275" i="5"/>
  <c r="I1275" i="5" s="1"/>
  <c r="H955" i="5"/>
  <c r="I955" i="5" s="1"/>
  <c r="H1149" i="5"/>
  <c r="I1149" i="5" s="1"/>
  <c r="H1298" i="5"/>
  <c r="I1298" i="5" s="1"/>
  <c r="H1259" i="5"/>
  <c r="I1259" i="5" s="1"/>
  <c r="H1204" i="5"/>
  <c r="I1204" i="5" s="1"/>
  <c r="H1334" i="5"/>
  <c r="I1334" i="5" s="1"/>
  <c r="H940" i="5"/>
  <c r="I940" i="5" s="1"/>
  <c r="H1008" i="5"/>
  <c r="I1008" i="5" s="1"/>
  <c r="H1110" i="5"/>
  <c r="I1110" i="5" s="1"/>
  <c r="H1307" i="5"/>
  <c r="I1307" i="5" s="1"/>
  <c r="H1035" i="5"/>
  <c r="I1035" i="5" s="1"/>
  <c r="H1205" i="5"/>
  <c r="I1205" i="5" s="1"/>
  <c r="H1214" i="5"/>
  <c r="I1214" i="5" s="1"/>
  <c r="H1118" i="5"/>
  <c r="I1118" i="5" s="1"/>
  <c r="H947" i="5"/>
  <c r="I947" i="5" s="1"/>
  <c r="H1000" i="5"/>
  <c r="I1000" i="5" s="1"/>
  <c r="H1191" i="5"/>
  <c r="I1191" i="5" s="1"/>
  <c r="H1103" i="5"/>
  <c r="I1103" i="5" s="1"/>
  <c r="H992" i="5"/>
  <c r="I992" i="5" s="1"/>
  <c r="H901" i="5"/>
  <c r="I901" i="5" s="1"/>
  <c r="H950" i="5"/>
  <c r="I950" i="5" s="1"/>
  <c r="H907" i="5"/>
  <c r="I907" i="5" s="1"/>
  <c r="H961" i="5"/>
  <c r="I961" i="5" s="1"/>
  <c r="H1240" i="5"/>
  <c r="I1240" i="5" s="1"/>
  <c r="H1032" i="5"/>
  <c r="I1032" i="5" s="1"/>
  <c r="H1317" i="5"/>
  <c r="I1317" i="5" s="1"/>
  <c r="H1121" i="5"/>
  <c r="I1121" i="5" s="1"/>
  <c r="H1308" i="5"/>
  <c r="I1308" i="5" s="1"/>
  <c r="H1225" i="5"/>
  <c r="I1225" i="5" s="1"/>
  <c r="H903" i="5"/>
  <c r="I903" i="5" s="1"/>
  <c r="H1163" i="5"/>
  <c r="I1163" i="5" s="1"/>
  <c r="H1100" i="5"/>
  <c r="I1100" i="5" s="1"/>
  <c r="H978" i="5"/>
  <c r="I978" i="5" s="1"/>
  <c r="H1075" i="5"/>
  <c r="I1075" i="5" s="1"/>
  <c r="H976" i="5"/>
  <c r="I976" i="5" s="1"/>
  <c r="H1270" i="5"/>
  <c r="I1270" i="5" s="1"/>
  <c r="H1167" i="5"/>
  <c r="I1167" i="5" s="1"/>
  <c r="H1099" i="5"/>
  <c r="I1099" i="5" s="1"/>
  <c r="H1010" i="5"/>
  <c r="I1010" i="5" s="1"/>
  <c r="H1070" i="5"/>
  <c r="I1070" i="5" s="1"/>
  <c r="H913" i="5"/>
  <c r="I913" i="5" s="1"/>
  <c r="H1002" i="5"/>
  <c r="I1002" i="5" s="1"/>
  <c r="H1331" i="5"/>
  <c r="I1331" i="5" s="1"/>
  <c r="H1264" i="5"/>
  <c r="I1264" i="5" s="1"/>
  <c r="H1260" i="5"/>
  <c r="I1260" i="5" s="1"/>
  <c r="H1251" i="5"/>
  <c r="I1251" i="5" s="1"/>
  <c r="H951" i="5"/>
  <c r="I951" i="5" s="1"/>
  <c r="H1106" i="5"/>
  <c r="I1106" i="5" s="1"/>
  <c r="H1305" i="5"/>
  <c r="I1305" i="5" s="1"/>
  <c r="H1224" i="5"/>
  <c r="I1224" i="5" s="1"/>
  <c r="H938" i="5"/>
  <c r="I938" i="5" s="1"/>
  <c r="H1158" i="5"/>
  <c r="I1158" i="5" s="1"/>
  <c r="H1096" i="5"/>
  <c r="I1096" i="5" s="1"/>
  <c r="H995" i="5"/>
  <c r="I995" i="5" s="1"/>
  <c r="H1290" i="5"/>
  <c r="I1290" i="5" s="1"/>
  <c r="H1023" i="5"/>
  <c r="I1023" i="5" s="1"/>
  <c r="H924" i="5"/>
  <c r="I924" i="5" s="1"/>
  <c r="H1143" i="5"/>
  <c r="I1143" i="5" s="1"/>
  <c r="H1074" i="5"/>
  <c r="I1074" i="5" s="1"/>
  <c r="H898" i="5"/>
  <c r="I898" i="5" s="1"/>
  <c r="H1062" i="5"/>
  <c r="I1062" i="5" s="1"/>
  <c r="H934" i="5"/>
  <c r="I934" i="5" s="1"/>
  <c r="H1319" i="5"/>
  <c r="I1319" i="5" s="1"/>
  <c r="H1093" i="5"/>
  <c r="I1093" i="5" s="1"/>
  <c r="H1137" i="5"/>
  <c r="I1137" i="5" s="1"/>
  <c r="H1221" i="5"/>
  <c r="I1221" i="5" s="1"/>
  <c r="H1021" i="5"/>
  <c r="I1021" i="5" s="1"/>
  <c r="H1280" i="5"/>
  <c r="I1280" i="5" s="1"/>
  <c r="H1044" i="5"/>
  <c r="I1044" i="5" s="1"/>
  <c r="H1009" i="5"/>
  <c r="I1009" i="5" s="1"/>
  <c r="H977" i="5"/>
  <c r="I977" i="5" s="1"/>
  <c r="H1057" i="5"/>
  <c r="I1057" i="5" s="1"/>
  <c r="H1273" i="5"/>
  <c r="I1273" i="5" s="1"/>
  <c r="H1081" i="5"/>
  <c r="I1081" i="5" s="1"/>
  <c r="H1320" i="5"/>
  <c r="I1320" i="5" s="1"/>
  <c r="H920" i="5"/>
  <c r="I920" i="5" s="1"/>
  <c r="H1050" i="5"/>
  <c r="I1050" i="5" s="1"/>
  <c r="H990" i="5"/>
  <c r="I990" i="5" s="1"/>
  <c r="H910" i="5"/>
  <c r="I910" i="5" s="1"/>
  <c r="H1016" i="5"/>
  <c r="I1016" i="5" s="1"/>
  <c r="H1119" i="5"/>
  <c r="I1119" i="5" s="1"/>
  <c r="H1183" i="5"/>
  <c r="I1183" i="5" s="1"/>
  <c r="H922" i="5"/>
  <c r="I922" i="5" s="1"/>
  <c r="H1011" i="5"/>
  <c r="I1011" i="5" s="1"/>
  <c r="H1274" i="5"/>
  <c r="I1274" i="5" s="1"/>
  <c r="H984" i="5"/>
  <c r="I984" i="5" s="1"/>
  <c r="H1108" i="5"/>
  <c r="I1108" i="5" s="1"/>
  <c r="H1171" i="5"/>
  <c r="I1171" i="5" s="1"/>
  <c r="H970" i="5"/>
  <c r="I970" i="5" s="1"/>
  <c r="H1257" i="5"/>
  <c r="I1257" i="5" s="1"/>
  <c r="H1101" i="5"/>
  <c r="I1101" i="5" s="1"/>
  <c r="H1325" i="5"/>
  <c r="I1325" i="5" s="1"/>
  <c r="H1208" i="5"/>
  <c r="I1208" i="5" s="1"/>
  <c r="H1234" i="5"/>
  <c r="I1234" i="5" s="1"/>
  <c r="H1232" i="5"/>
  <c r="I1232" i="5" s="1"/>
  <c r="H1109" i="5"/>
  <c r="I1109" i="5" s="1"/>
  <c r="H930" i="5"/>
  <c r="I930" i="5" s="1"/>
  <c r="H963" i="5"/>
  <c r="I963" i="5" s="1"/>
  <c r="H1130" i="5"/>
  <c r="I1130" i="5" s="1"/>
  <c r="H949" i="5"/>
  <c r="I949" i="5" s="1"/>
  <c r="H1064" i="5"/>
  <c r="I1064" i="5" s="1"/>
  <c r="H960" i="5"/>
  <c r="I960" i="5" s="1"/>
  <c r="H1112" i="5"/>
  <c r="I1112" i="5" s="1"/>
  <c r="H1190" i="5"/>
  <c r="I1190" i="5" s="1"/>
  <c r="H1197" i="5"/>
  <c r="I1197" i="5" s="1"/>
  <c r="H899" i="5"/>
  <c r="I899" i="5" s="1"/>
  <c r="H1248" i="5"/>
  <c r="I1248" i="5" s="1"/>
  <c r="H1231" i="5"/>
  <c r="I1231" i="5" s="1"/>
  <c r="H1314" i="5"/>
  <c r="I1314" i="5" s="1"/>
  <c r="H1321" i="5"/>
  <c r="I1321" i="5" s="1"/>
  <c r="H946" i="5"/>
  <c r="I946" i="5" s="1"/>
  <c r="H974" i="5"/>
  <c r="I974" i="5" s="1"/>
  <c r="H931" i="5"/>
  <c r="I931" i="5" s="1"/>
  <c r="H1077" i="5"/>
  <c r="I1077" i="5" s="1"/>
  <c r="H1186" i="5"/>
  <c r="I1186" i="5" s="1"/>
  <c r="H935" i="5"/>
  <c r="I935" i="5" s="1"/>
  <c r="H1053" i="5"/>
  <c r="I1053" i="5" s="1"/>
  <c r="H1007" i="5"/>
  <c r="I1007" i="5" s="1"/>
  <c r="H1131" i="5"/>
  <c r="I1131" i="5" s="1"/>
  <c r="H1262" i="5"/>
  <c r="I1262" i="5" s="1"/>
  <c r="H1247" i="5"/>
  <c r="I1247" i="5" s="1"/>
  <c r="H1028" i="5"/>
  <c r="I1028" i="5" s="1"/>
  <c r="H1296" i="5"/>
  <c r="I1296" i="5" s="1"/>
  <c r="H1072" i="5"/>
  <c r="I1072" i="5" s="1"/>
  <c r="H1277" i="5"/>
  <c r="I1277" i="5" s="1"/>
  <c r="H1019" i="5"/>
  <c r="I1019" i="5" s="1"/>
  <c r="H1014" i="5"/>
  <c r="I1014" i="5" s="1"/>
  <c r="H906" i="5"/>
  <c r="I906" i="5" s="1"/>
  <c r="H1080" i="5"/>
  <c r="I1080" i="5" s="1"/>
  <c r="H921" i="5"/>
  <c r="I921" i="5" s="1"/>
  <c r="H1258" i="5"/>
  <c r="I1258" i="5" s="1"/>
  <c r="H1088" i="5"/>
  <c r="I1088" i="5" s="1"/>
  <c r="H1278" i="5"/>
  <c r="I1278" i="5" s="1"/>
  <c r="H1269" i="5"/>
  <c r="I1269" i="5" s="1"/>
  <c r="H1276" i="5"/>
  <c r="I1276" i="5" s="1"/>
  <c r="H1219" i="5"/>
  <c r="I1219" i="5" s="1"/>
  <c r="H1292" i="5"/>
  <c r="I1292" i="5" s="1"/>
  <c r="H1326" i="5"/>
  <c r="I1326" i="5" s="1"/>
  <c r="H1189" i="5"/>
  <c r="I1189" i="5" s="1"/>
  <c r="H1172" i="5"/>
  <c r="I1172" i="5" s="1"/>
  <c r="H1181" i="5"/>
  <c r="I1181" i="5" s="1"/>
  <c r="H925" i="5"/>
  <c r="I925" i="5" s="1"/>
  <c r="H1220" i="5"/>
  <c r="I1220" i="5" s="1"/>
  <c r="H1051" i="5"/>
  <c r="I1051" i="5" s="1"/>
  <c r="H1148" i="5"/>
  <c r="I1148" i="5" s="1"/>
  <c r="H1255" i="5"/>
  <c r="I1255" i="5" s="1"/>
  <c r="H1168" i="5"/>
  <c r="I1168" i="5" s="1"/>
  <c r="H971" i="5"/>
  <c r="I971" i="5" s="1"/>
  <c r="H1145" i="5"/>
  <c r="I1145" i="5" s="1"/>
  <c r="H1017" i="5"/>
  <c r="I1017" i="5" s="1"/>
  <c r="H299" i="5"/>
  <c r="I299" i="5" s="1"/>
  <c r="H251" i="5"/>
  <c r="I251" i="5" s="1"/>
  <c r="H219" i="5"/>
  <c r="I219" i="5" s="1"/>
  <c r="H280" i="5"/>
  <c r="I280" i="5" s="1"/>
  <c r="H202" i="5"/>
  <c r="I202" i="5" s="1"/>
  <c r="H1322" i="5"/>
  <c r="I1322" i="5" s="1"/>
  <c r="H1323" i="5"/>
  <c r="I1323" i="5" s="1"/>
  <c r="H982" i="5"/>
  <c r="I982" i="5" s="1"/>
  <c r="H962" i="5"/>
  <c r="I962" i="5" s="1"/>
  <c r="H932" i="5"/>
  <c r="I932" i="5" s="1"/>
  <c r="H1047" i="5"/>
  <c r="I1047" i="5" s="1"/>
  <c r="H1114" i="5"/>
  <c r="I1114" i="5" s="1"/>
  <c r="H1178" i="5"/>
  <c r="I1178" i="5" s="1"/>
  <c r="H954" i="5"/>
  <c r="I954" i="5" s="1"/>
  <c r="H1087" i="5"/>
  <c r="I1087" i="5" s="1"/>
  <c r="H981" i="5"/>
  <c r="I981" i="5" s="1"/>
  <c r="H1104" i="5"/>
  <c r="I1104" i="5" s="1"/>
  <c r="H1166" i="5"/>
  <c r="I1166" i="5" s="1"/>
  <c r="H933" i="5"/>
  <c r="I933" i="5" s="1"/>
  <c r="H1229" i="5"/>
  <c r="I1229" i="5" s="1"/>
  <c r="H927" i="5"/>
  <c r="H1218" i="5"/>
  <c r="I1218" i="5" s="1"/>
  <c r="H1003" i="5"/>
  <c r="I1003" i="5" s="1"/>
  <c r="H1199" i="5"/>
  <c r="I1199" i="5" s="1"/>
  <c r="H1300" i="5"/>
  <c r="I1300" i="5" s="1"/>
  <c r="H1330" i="5"/>
  <c r="I1330" i="5" s="1"/>
  <c r="H1310" i="5"/>
  <c r="I1310" i="5" s="1"/>
  <c r="H1098" i="5"/>
  <c r="I1098" i="5" s="1"/>
  <c r="H1268" i="5"/>
  <c r="I1268" i="5" s="1"/>
  <c r="H1125" i="5"/>
  <c r="I1125" i="5" s="1"/>
  <c r="H1195" i="5"/>
  <c r="I1195" i="5" s="1"/>
  <c r="H1265" i="5"/>
  <c r="I1265" i="5" s="1"/>
  <c r="H1164" i="5"/>
  <c r="I1164" i="5" s="1"/>
  <c r="H987" i="5"/>
  <c r="I987" i="5" s="1"/>
  <c r="H923" i="5"/>
  <c r="I923" i="5" s="1"/>
  <c r="H1252" i="5"/>
  <c r="I1252" i="5" s="1"/>
  <c r="H1188" i="5"/>
  <c r="I1188" i="5" s="1"/>
  <c r="H1124" i="5"/>
  <c r="I1124" i="5" s="1"/>
  <c r="H1281" i="5"/>
  <c r="I1281" i="5" s="1"/>
  <c r="H1165" i="5"/>
  <c r="I1165" i="5" s="1"/>
  <c r="H1076" i="5"/>
  <c r="I1076" i="5" s="1"/>
  <c r="H1239" i="5"/>
  <c r="I1239" i="5" s="1"/>
  <c r="H1184" i="5"/>
  <c r="I1184" i="5" s="1"/>
  <c r="H1152" i="5"/>
  <c r="I1152" i="5" s="1"/>
  <c r="H1120" i="5"/>
  <c r="I1120" i="5" s="1"/>
  <c r="H939" i="5"/>
  <c r="I939" i="5" s="1"/>
  <c r="H1177" i="5"/>
  <c r="I1177" i="5" s="1"/>
  <c r="O17" i="4"/>
  <c r="P6" i="4" s="1"/>
  <c r="I1797" i="5"/>
  <c r="I1960" i="5"/>
  <c r="I1928" i="5"/>
  <c r="I1864" i="5"/>
  <c r="I1832" i="5"/>
  <c r="I1800" i="5"/>
  <c r="I1757" i="5"/>
  <c r="I1821" i="5"/>
  <c r="I1885" i="5"/>
  <c r="I1977" i="5"/>
  <c r="I1793" i="5"/>
  <c r="I1857" i="5"/>
  <c r="I1997" i="5"/>
  <c r="I1769" i="5"/>
  <c r="I1833" i="5"/>
  <c r="I1961" i="5"/>
  <c r="I1972" i="5"/>
  <c r="I1969" i="5"/>
  <c r="I1845" i="5"/>
  <c r="I1951" i="5"/>
  <c r="I1887" i="5"/>
  <c r="I1759" i="5"/>
  <c r="I2016" i="5"/>
  <c r="I1973" i="5"/>
  <c r="I1733" i="5"/>
  <c r="I1950" i="5"/>
  <c r="I1886" i="5"/>
  <c r="I1854" i="5"/>
  <c r="I1822" i="5"/>
  <c r="I1758" i="5"/>
  <c r="I1741" i="5"/>
  <c r="I1924" i="5"/>
  <c r="I1892" i="5"/>
  <c r="I1860" i="5"/>
  <c r="I1796" i="5"/>
  <c r="I1764" i="5"/>
  <c r="I1001" i="5"/>
  <c r="H2113" i="4"/>
  <c r="I1957" i="5"/>
  <c r="I1947" i="5"/>
  <c r="I1819" i="5"/>
  <c r="I1755" i="5"/>
  <c r="I1959" i="5"/>
  <c r="I1895" i="5"/>
  <c r="I1976" i="5"/>
  <c r="I1907" i="5"/>
  <c r="I1843" i="5"/>
  <c r="H17" i="4"/>
  <c r="I6" i="4" s="1"/>
  <c r="I775" i="5"/>
  <c r="I2003" i="5"/>
  <c r="I1954" i="5"/>
  <c r="I1922" i="5"/>
  <c r="I1858" i="5"/>
  <c r="I1826" i="5"/>
  <c r="I1794" i="5"/>
  <c r="Y768" i="4" l="1"/>
  <c r="Z768" i="4" s="1"/>
  <c r="AA768" i="4" s="1"/>
  <c r="H11" i="5"/>
  <c r="H15" i="5"/>
  <c r="P114" i="4"/>
  <c r="Q114" i="4" s="1"/>
  <c r="R114" i="4" s="1"/>
  <c r="P1058" i="4"/>
  <c r="Q1058" i="4" s="1"/>
  <c r="R1058" i="4" s="1"/>
  <c r="P1355" i="4"/>
  <c r="Q1355" i="4" s="1"/>
  <c r="R1355" i="4" s="1"/>
  <c r="Y1225" i="4"/>
  <c r="Z1225" i="4" s="1"/>
  <c r="AA1225" i="4" s="1"/>
  <c r="P1484" i="4"/>
  <c r="Q1484" i="4" s="1"/>
  <c r="R1484" i="4" s="1"/>
  <c r="Y1645" i="4"/>
  <c r="Z1645" i="4" s="1"/>
  <c r="AA1645" i="4" s="1"/>
  <c r="H14" i="5"/>
  <c r="P138" i="4"/>
  <c r="Q138" i="4" s="1"/>
  <c r="R138" i="4" s="1"/>
  <c r="P288" i="4"/>
  <c r="Q288" i="4" s="1"/>
  <c r="R288" i="4" s="1"/>
  <c r="P2008" i="4"/>
  <c r="Q2008" i="4" s="1"/>
  <c r="R2008" i="4" s="1"/>
  <c r="P1386" i="4"/>
  <c r="Q1386" i="4" s="1"/>
  <c r="R1386" i="4" s="1"/>
  <c r="P572" i="4"/>
  <c r="Q572" i="4" s="1"/>
  <c r="R572" i="4" s="1"/>
  <c r="P1632" i="4"/>
  <c r="Q1632" i="4" s="1"/>
  <c r="R1632" i="4" s="1"/>
  <c r="P1787" i="4"/>
  <c r="Q1787" i="4" s="1"/>
  <c r="R1787" i="4" s="1"/>
  <c r="P281" i="4"/>
  <c r="Q281" i="4" s="1"/>
  <c r="R281" i="4" s="1"/>
  <c r="P765" i="4"/>
  <c r="Q765" i="4" s="1"/>
  <c r="R765" i="4" s="1"/>
  <c r="P397" i="4"/>
  <c r="Q397" i="4" s="1"/>
  <c r="R397" i="4" s="1"/>
  <c r="P956" i="4"/>
  <c r="Q956" i="4" s="1"/>
  <c r="R956" i="4" s="1"/>
  <c r="Y953" i="4"/>
  <c r="Z953" i="4" s="1"/>
  <c r="AA953" i="4" s="1"/>
  <c r="Y1789" i="4"/>
  <c r="Z1789" i="4" s="1"/>
  <c r="AA1789" i="4" s="1"/>
  <c r="Y1222" i="4"/>
  <c r="Z1222" i="4" s="1"/>
  <c r="AA1222" i="4" s="1"/>
  <c r="Y1374" i="4"/>
  <c r="Z1374" i="4" s="1"/>
  <c r="AA1374" i="4" s="1"/>
  <c r="Y1547" i="4"/>
  <c r="Z1547" i="4" s="1"/>
  <c r="AA1547" i="4" s="1"/>
  <c r="Y1617" i="4"/>
  <c r="Z1617" i="4" s="1"/>
  <c r="AA1617" i="4" s="1"/>
  <c r="Y386" i="4"/>
  <c r="Z386" i="4" s="1"/>
  <c r="AA386" i="4" s="1"/>
  <c r="Y1633" i="4"/>
  <c r="Z1633" i="4" s="1"/>
  <c r="AA1633" i="4" s="1"/>
  <c r="Y1851" i="4"/>
  <c r="Z1851" i="4" s="1"/>
  <c r="AA1851" i="4" s="1"/>
  <c r="Y1800" i="4"/>
  <c r="Z1800" i="4" s="1"/>
  <c r="AA1800" i="4" s="1"/>
  <c r="Y524" i="4"/>
  <c r="Z524" i="4" s="1"/>
  <c r="AA524" i="4" s="1"/>
  <c r="Y2006" i="4"/>
  <c r="Z2006" i="4" s="1"/>
  <c r="AA2006" i="4" s="1"/>
  <c r="Y1670" i="4"/>
  <c r="Z1670" i="4" s="1"/>
  <c r="AA1670" i="4" s="1"/>
  <c r="Y1875" i="4"/>
  <c r="Z1875" i="4" s="1"/>
  <c r="AA1875" i="4" s="1"/>
  <c r="Y988" i="4"/>
  <c r="Z988" i="4" s="1"/>
  <c r="AA988" i="4" s="1"/>
  <c r="Y358" i="4"/>
  <c r="Z358" i="4" s="1"/>
  <c r="AA358" i="4" s="1"/>
  <c r="Y1592" i="4"/>
  <c r="Z1592" i="4" s="1"/>
  <c r="AA1592" i="4" s="1"/>
  <c r="Y2001" i="4"/>
  <c r="Z2001" i="4" s="1"/>
  <c r="AA2001" i="4" s="1"/>
  <c r="Y866" i="4"/>
  <c r="Z866" i="4" s="1"/>
  <c r="AA866" i="4" s="1"/>
  <c r="Y1966" i="4"/>
  <c r="Z1966" i="4" s="1"/>
  <c r="AA1966" i="4" s="1"/>
  <c r="Y1145" i="4"/>
  <c r="Z1145" i="4" s="1"/>
  <c r="AA1145" i="4" s="1"/>
  <c r="Y1412" i="4"/>
  <c r="Z1412" i="4" s="1"/>
  <c r="AA1412" i="4" s="1"/>
  <c r="Y1426" i="4"/>
  <c r="Z1426" i="4" s="1"/>
  <c r="AA1426" i="4" s="1"/>
  <c r="Y854" i="4"/>
  <c r="Z854" i="4" s="1"/>
  <c r="AA854" i="4" s="1"/>
  <c r="Y204" i="4"/>
  <c r="Z204" i="4" s="1"/>
  <c r="AA204" i="4" s="1"/>
  <c r="Y33" i="4"/>
  <c r="Z33" i="4" s="1"/>
  <c r="AA33" i="4" s="1"/>
  <c r="Y2083" i="4"/>
  <c r="Z2083" i="4" s="1"/>
  <c r="AA2083" i="4" s="1"/>
  <c r="Y168" i="4"/>
  <c r="Z168" i="4" s="1"/>
  <c r="AA168" i="4" s="1"/>
  <c r="Y232" i="4"/>
  <c r="Z232" i="4" s="1"/>
  <c r="AA232" i="4" s="1"/>
  <c r="Y309" i="4"/>
  <c r="Z309" i="4" s="1"/>
  <c r="AA309" i="4" s="1"/>
  <c r="Y1555" i="4"/>
  <c r="Z1555" i="4" s="1"/>
  <c r="AA1555" i="4" s="1"/>
  <c r="Y808" i="4"/>
  <c r="Z808" i="4" s="1"/>
  <c r="AA808" i="4" s="1"/>
  <c r="Y331" i="4"/>
  <c r="Z331" i="4" s="1"/>
  <c r="AA331" i="4" s="1"/>
  <c r="Y1650" i="4"/>
  <c r="Z1650" i="4" s="1"/>
  <c r="AA1650" i="4" s="1"/>
  <c r="Y2026" i="4"/>
  <c r="Z2026" i="4" s="1"/>
  <c r="AA2026" i="4" s="1"/>
  <c r="Y1808" i="4"/>
  <c r="Z1808" i="4" s="1"/>
  <c r="AA1808" i="4" s="1"/>
  <c r="Y1095" i="4"/>
  <c r="Z1095" i="4" s="1"/>
  <c r="AA1095" i="4" s="1"/>
  <c r="Y1114" i="4"/>
  <c r="Z1114" i="4" s="1"/>
  <c r="AA1114" i="4" s="1"/>
  <c r="Y1345" i="4"/>
  <c r="Z1345" i="4" s="1"/>
  <c r="AA1345" i="4" s="1"/>
  <c r="Y769" i="4"/>
  <c r="Z769" i="4" s="1"/>
  <c r="AA769" i="4" s="1"/>
  <c r="Y217" i="4"/>
  <c r="Z217" i="4" s="1"/>
  <c r="AA217" i="4" s="1"/>
  <c r="Y316" i="4"/>
  <c r="Z316" i="4" s="1"/>
  <c r="AA316" i="4" s="1"/>
  <c r="Y319" i="4"/>
  <c r="Z319" i="4" s="1"/>
  <c r="AA319" i="4" s="1"/>
  <c r="Y228" i="4"/>
  <c r="Z228" i="4" s="1"/>
  <c r="AA228" i="4" s="1"/>
  <c r="Y2092" i="4"/>
  <c r="Z2092" i="4" s="1"/>
  <c r="AA2092" i="4" s="1"/>
  <c r="Y1673" i="4"/>
  <c r="Z1673" i="4" s="1"/>
  <c r="AA1673" i="4" s="1"/>
  <c r="Y1028" i="4"/>
  <c r="Z1028" i="4" s="1"/>
  <c r="AA1028" i="4" s="1"/>
  <c r="Y1924" i="4"/>
  <c r="Z1924" i="4" s="1"/>
  <c r="AA1924" i="4" s="1"/>
  <c r="Y1521" i="4"/>
  <c r="Z1521" i="4" s="1"/>
  <c r="AA1521" i="4" s="1"/>
  <c r="Y1638" i="4"/>
  <c r="Z1638" i="4" s="1"/>
  <c r="AA1638" i="4" s="1"/>
  <c r="Y1363" i="4"/>
  <c r="Z1363" i="4" s="1"/>
  <c r="AA1363" i="4" s="1"/>
  <c r="Y1340" i="4"/>
  <c r="Z1340" i="4" s="1"/>
  <c r="AA1340" i="4" s="1"/>
  <c r="Y804" i="4"/>
  <c r="Z804" i="4" s="1"/>
  <c r="AA804" i="4" s="1"/>
  <c r="Y1264" i="4"/>
  <c r="Z1264" i="4" s="1"/>
  <c r="AA1264" i="4" s="1"/>
  <c r="Y847" i="4"/>
  <c r="Z847" i="4" s="1"/>
  <c r="AA847" i="4" s="1"/>
  <c r="Y749" i="4"/>
  <c r="Z749" i="4" s="1"/>
  <c r="AA749" i="4" s="1"/>
  <c r="Y525" i="4"/>
  <c r="Z525" i="4" s="1"/>
  <c r="AA525" i="4" s="1"/>
  <c r="Y486" i="4"/>
  <c r="Z486" i="4" s="1"/>
  <c r="AA486" i="4" s="1"/>
  <c r="Y129" i="4"/>
  <c r="Z129" i="4" s="1"/>
  <c r="AA129" i="4" s="1"/>
  <c r="Y2000" i="4"/>
  <c r="Z2000" i="4" s="1"/>
  <c r="AA2000" i="4" s="1"/>
  <c r="Y1192" i="4"/>
  <c r="Z1192" i="4" s="1"/>
  <c r="AA1192" i="4" s="1"/>
  <c r="Y1764" i="4"/>
  <c r="Z1764" i="4" s="1"/>
  <c r="AA1764" i="4" s="1"/>
  <c r="P730" i="4"/>
  <c r="Q730" i="4" s="1"/>
  <c r="R730" i="4" s="1"/>
  <c r="P642" i="4"/>
  <c r="Q642" i="4" s="1"/>
  <c r="R642" i="4" s="1"/>
  <c r="P777" i="4"/>
  <c r="Q777" i="4" s="1"/>
  <c r="R777" i="4" s="1"/>
  <c r="P151" i="4"/>
  <c r="Q151" i="4" s="1"/>
  <c r="R151" i="4" s="1"/>
  <c r="P345" i="4"/>
  <c r="Q345" i="4" s="1"/>
  <c r="R345" i="4" s="1"/>
  <c r="P806" i="4"/>
  <c r="Q806" i="4" s="1"/>
  <c r="R806" i="4" s="1"/>
  <c r="P731" i="4"/>
  <c r="Q731" i="4" s="1"/>
  <c r="R731" i="4" s="1"/>
  <c r="P1301" i="4"/>
  <c r="Q1301" i="4" s="1"/>
  <c r="R1301" i="4" s="1"/>
  <c r="P741" i="4"/>
  <c r="Q741" i="4" s="1"/>
  <c r="R741" i="4" s="1"/>
  <c r="P1521" i="4"/>
  <c r="Q1521" i="4" s="1"/>
  <c r="R1521" i="4" s="1"/>
  <c r="P1833" i="4"/>
  <c r="Q1833" i="4" s="1"/>
  <c r="R1833" i="4" s="1"/>
  <c r="P2089" i="4"/>
  <c r="Q2089" i="4" s="1"/>
  <c r="R2089" i="4" s="1"/>
  <c r="P1438" i="4"/>
  <c r="Q1438" i="4" s="1"/>
  <c r="R1438" i="4" s="1"/>
  <c r="P1218" i="4"/>
  <c r="Q1218" i="4" s="1"/>
  <c r="R1218" i="4" s="1"/>
  <c r="P1623" i="4"/>
  <c r="Q1623" i="4" s="1"/>
  <c r="R1623" i="4" s="1"/>
  <c r="P1818" i="4"/>
  <c r="Q1818" i="4" s="1"/>
  <c r="R1818" i="4" s="1"/>
  <c r="P1986" i="4"/>
  <c r="Q1986" i="4" s="1"/>
  <c r="R1986" i="4" s="1"/>
  <c r="P1565" i="4"/>
  <c r="Q1565" i="4" s="1"/>
  <c r="R1565" i="4" s="1"/>
  <c r="P1411" i="4"/>
  <c r="Q1411" i="4" s="1"/>
  <c r="R1411" i="4" s="1"/>
  <c r="P1235" i="4"/>
  <c r="Q1235" i="4" s="1"/>
  <c r="R1235" i="4" s="1"/>
  <c r="P880" i="4"/>
  <c r="Q880" i="4" s="1"/>
  <c r="R880" i="4" s="1"/>
  <c r="P828" i="4"/>
  <c r="Q828" i="4" s="1"/>
  <c r="R828" i="4" s="1"/>
  <c r="P1823" i="4"/>
  <c r="Q1823" i="4" s="1"/>
  <c r="R1823" i="4" s="1"/>
  <c r="P1920" i="4"/>
  <c r="Q1920" i="4" s="1"/>
  <c r="R1920" i="4" s="1"/>
  <c r="P1312" i="4"/>
  <c r="Q1312" i="4" s="1"/>
  <c r="R1312" i="4" s="1"/>
  <c r="P1519" i="4"/>
  <c r="Q1519" i="4" s="1"/>
  <c r="R1519" i="4" s="1"/>
  <c r="P1675" i="4"/>
  <c r="Q1675" i="4" s="1"/>
  <c r="R1675" i="4" s="1"/>
  <c r="P1119" i="4"/>
  <c r="Q1119" i="4" s="1"/>
  <c r="R1119" i="4" s="1"/>
  <c r="P1755" i="4"/>
  <c r="Q1755" i="4" s="1"/>
  <c r="R1755" i="4" s="1"/>
  <c r="P1832" i="4"/>
  <c r="Q1832" i="4" s="1"/>
  <c r="R1832" i="4" s="1"/>
  <c r="P940" i="4"/>
  <c r="Q940" i="4" s="1"/>
  <c r="R940" i="4" s="1"/>
  <c r="P1320" i="4"/>
  <c r="Q1320" i="4" s="1"/>
  <c r="R1320" i="4" s="1"/>
  <c r="P945" i="4"/>
  <c r="Q945" i="4" s="1"/>
  <c r="R945" i="4" s="1"/>
  <c r="P1025" i="4"/>
  <c r="Q1025" i="4" s="1"/>
  <c r="R1025" i="4" s="1"/>
  <c r="P599" i="4"/>
  <c r="Q599" i="4" s="1"/>
  <c r="R599" i="4" s="1"/>
  <c r="P106" i="4"/>
  <c r="Q106" i="4" s="1"/>
  <c r="R106" i="4" s="1"/>
  <c r="P232" i="4"/>
  <c r="Q232" i="4" s="1"/>
  <c r="R232" i="4" s="1"/>
  <c r="P1388" i="4"/>
  <c r="Q1388" i="4" s="1"/>
  <c r="R1388" i="4" s="1"/>
  <c r="P1383" i="4"/>
  <c r="Q1383" i="4" s="1"/>
  <c r="R1383" i="4" s="1"/>
  <c r="P734" i="4"/>
  <c r="Q734" i="4" s="1"/>
  <c r="R734" i="4" s="1"/>
  <c r="P290" i="4"/>
  <c r="Q290" i="4" s="1"/>
  <c r="R290" i="4" s="1"/>
  <c r="P1540" i="4"/>
  <c r="Q1540" i="4" s="1"/>
  <c r="R1540" i="4" s="1"/>
  <c r="P1176" i="4"/>
  <c r="Q1176" i="4" s="1"/>
  <c r="R1176" i="4" s="1"/>
  <c r="P549" i="4"/>
  <c r="Q549" i="4" s="1"/>
  <c r="R549" i="4" s="1"/>
  <c r="P494" i="4"/>
  <c r="Q494" i="4" s="1"/>
  <c r="R494" i="4" s="1"/>
  <c r="P224" i="4"/>
  <c r="Q224" i="4" s="1"/>
  <c r="R224" i="4" s="1"/>
  <c r="P56" i="4"/>
  <c r="Q56" i="4" s="1"/>
  <c r="R56" i="4" s="1"/>
  <c r="P1483" i="4"/>
  <c r="Q1483" i="4" s="1"/>
  <c r="R1483" i="4" s="1"/>
  <c r="P1163" i="4"/>
  <c r="Q1163" i="4" s="1"/>
  <c r="R1163" i="4" s="1"/>
  <c r="P1335" i="4"/>
  <c r="Q1335" i="4" s="1"/>
  <c r="R1335" i="4" s="1"/>
  <c r="P978" i="4"/>
  <c r="Q978" i="4" s="1"/>
  <c r="R978" i="4" s="1"/>
  <c r="P898" i="4"/>
  <c r="Q898" i="4" s="1"/>
  <c r="R898" i="4" s="1"/>
  <c r="P736" i="4"/>
  <c r="Q736" i="4" s="1"/>
  <c r="R736" i="4" s="1"/>
  <c r="P604" i="4"/>
  <c r="Q604" i="4" s="1"/>
  <c r="R604" i="4" s="1"/>
  <c r="P526" i="4"/>
  <c r="Q526" i="4" s="1"/>
  <c r="R526" i="4" s="1"/>
  <c r="P451" i="4"/>
  <c r="Q451" i="4" s="1"/>
  <c r="R451" i="4" s="1"/>
  <c r="P34" i="4"/>
  <c r="Q34" i="4" s="1"/>
  <c r="R34" i="4" s="1"/>
  <c r="P118" i="4"/>
  <c r="Q118" i="4" s="1"/>
  <c r="R118" i="4" s="1"/>
  <c r="P128" i="4"/>
  <c r="Q128" i="4" s="1"/>
  <c r="R128" i="4" s="1"/>
  <c r="P21" i="4"/>
  <c r="Q21" i="4" s="1"/>
  <c r="R21" i="4" s="1"/>
  <c r="P593" i="4"/>
  <c r="Q593" i="4" s="1"/>
  <c r="R593" i="4" s="1"/>
  <c r="P1469" i="4"/>
  <c r="Q1469" i="4" s="1"/>
  <c r="R1469" i="4" s="1"/>
  <c r="P1745" i="4"/>
  <c r="Q1745" i="4" s="1"/>
  <c r="R1745" i="4" s="1"/>
  <c r="P923" i="4"/>
  <c r="Q923" i="4" s="1"/>
  <c r="R923" i="4" s="1"/>
  <c r="P1609" i="4"/>
  <c r="Q1609" i="4" s="1"/>
  <c r="R1609" i="4" s="1"/>
  <c r="P1922" i="4"/>
  <c r="Q1922" i="4" s="1"/>
  <c r="R1922" i="4" s="1"/>
  <c r="P1643" i="4"/>
  <c r="Q1643" i="4" s="1"/>
  <c r="R1643" i="4" s="1"/>
  <c r="P1788" i="4"/>
  <c r="Q1788" i="4" s="1"/>
  <c r="R1788" i="4" s="1"/>
  <c r="P2003" i="4"/>
  <c r="Q2003" i="4" s="1"/>
  <c r="R2003" i="4" s="1"/>
  <c r="P1879" i="4"/>
  <c r="Q1879" i="4" s="1"/>
  <c r="R1879" i="4" s="1"/>
  <c r="P1940" i="4"/>
  <c r="Q1940" i="4" s="1"/>
  <c r="R1940" i="4" s="1"/>
  <c r="P1911" i="4"/>
  <c r="Q1911" i="4" s="1"/>
  <c r="R1911" i="4" s="1"/>
  <c r="P1043" i="4"/>
  <c r="Q1043" i="4" s="1"/>
  <c r="R1043" i="4" s="1"/>
  <c r="P901" i="4"/>
  <c r="Q901" i="4" s="1"/>
  <c r="R901" i="4" s="1"/>
  <c r="P555" i="4"/>
  <c r="Q555" i="4" s="1"/>
  <c r="R555" i="4" s="1"/>
  <c r="P403" i="4"/>
  <c r="Q403" i="4" s="1"/>
  <c r="R403" i="4" s="1"/>
  <c r="P1132" i="4"/>
  <c r="Q1132" i="4" s="1"/>
  <c r="R1132" i="4" s="1"/>
  <c r="P31" i="4"/>
  <c r="Q31" i="4" s="1"/>
  <c r="R31" i="4" s="1"/>
  <c r="P497" i="4"/>
  <c r="Q497" i="4" s="1"/>
  <c r="R497" i="4" s="1"/>
  <c r="P1069" i="4"/>
  <c r="Q1069" i="4" s="1"/>
  <c r="R1069" i="4" s="1"/>
  <c r="P1413" i="4"/>
  <c r="Q1413" i="4" s="1"/>
  <c r="R1413" i="4" s="1"/>
  <c r="P871" i="4"/>
  <c r="Q871" i="4" s="1"/>
  <c r="R871" i="4" s="1"/>
  <c r="P1602" i="4"/>
  <c r="Q1602" i="4" s="1"/>
  <c r="R1602" i="4" s="1"/>
  <c r="P1917" i="4"/>
  <c r="Q1917" i="4" s="1"/>
  <c r="R1917" i="4" s="1"/>
  <c r="P883" i="4"/>
  <c r="Q883" i="4" s="1"/>
  <c r="R883" i="4" s="1"/>
  <c r="P1637" i="4"/>
  <c r="Q1637" i="4" s="1"/>
  <c r="R1637" i="4" s="1"/>
  <c r="P1529" i="4"/>
  <c r="Q1529" i="4" s="1"/>
  <c r="R1529" i="4" s="1"/>
  <c r="P1142" i="4"/>
  <c r="Q1142" i="4" s="1"/>
  <c r="R1142" i="4" s="1"/>
  <c r="P1858" i="4"/>
  <c r="Q1858" i="4" s="1"/>
  <c r="R1858" i="4" s="1"/>
  <c r="P2050" i="4"/>
  <c r="Q2050" i="4" s="1"/>
  <c r="R2050" i="4" s="1"/>
  <c r="P1517" i="4"/>
  <c r="Q1517" i="4" s="1"/>
  <c r="R1517" i="4" s="1"/>
  <c r="P1599" i="4"/>
  <c r="Q1599" i="4" s="1"/>
  <c r="R1599" i="4" s="1"/>
  <c r="P1916" i="4"/>
  <c r="Q1916" i="4" s="1"/>
  <c r="R1916" i="4" s="1"/>
  <c r="P1487" i="4"/>
  <c r="Q1487" i="4" s="1"/>
  <c r="R1487" i="4" s="1"/>
  <c r="P1024" i="4"/>
  <c r="Q1024" i="4" s="1"/>
  <c r="R1024" i="4" s="1"/>
  <c r="P1490" i="4"/>
  <c r="Q1490" i="4" s="1"/>
  <c r="R1490" i="4" s="1"/>
  <c r="P1840" i="4"/>
  <c r="Q1840" i="4" s="1"/>
  <c r="R1840" i="4" s="1"/>
  <c r="P2063" i="4"/>
  <c r="Q2063" i="4" s="1"/>
  <c r="R2063" i="4" s="1"/>
  <c r="P2020" i="4"/>
  <c r="Q2020" i="4" s="1"/>
  <c r="R2020" i="4" s="1"/>
  <c r="P1428" i="4"/>
  <c r="Q1428" i="4" s="1"/>
  <c r="R1428" i="4" s="1"/>
  <c r="P2095" i="4"/>
  <c r="Q2095" i="4" s="1"/>
  <c r="R2095" i="4" s="1"/>
  <c r="P1284" i="4"/>
  <c r="Q1284" i="4" s="1"/>
  <c r="R1284" i="4" s="1"/>
  <c r="P1752" i="4"/>
  <c r="Q1752" i="4" s="1"/>
  <c r="R1752" i="4" s="1"/>
  <c r="P1542" i="4"/>
  <c r="Q1542" i="4" s="1"/>
  <c r="R1542" i="4" s="1"/>
  <c r="P852" i="4"/>
  <c r="Q852" i="4" s="1"/>
  <c r="R852" i="4" s="1"/>
  <c r="P925" i="4"/>
  <c r="Q925" i="4" s="1"/>
  <c r="R925" i="4" s="1"/>
  <c r="P690" i="4"/>
  <c r="Q690" i="4" s="1"/>
  <c r="R690" i="4" s="1"/>
  <c r="P728" i="4"/>
  <c r="Q728" i="4" s="1"/>
  <c r="R728" i="4" s="1"/>
  <c r="P289" i="4"/>
  <c r="Q289" i="4" s="1"/>
  <c r="R289" i="4" s="1"/>
  <c r="P48" i="4"/>
  <c r="Q48" i="4" s="1"/>
  <c r="R48" i="4" s="1"/>
  <c r="P1228" i="4"/>
  <c r="Q1228" i="4" s="1"/>
  <c r="R1228" i="4" s="1"/>
  <c r="P1223" i="4"/>
  <c r="Q1223" i="4" s="1"/>
  <c r="R1223" i="4" s="1"/>
  <c r="P680" i="4"/>
  <c r="Q680" i="4" s="1"/>
  <c r="R680" i="4" s="1"/>
  <c r="P547" i="4"/>
  <c r="Q547" i="4" s="1"/>
  <c r="R547" i="4" s="1"/>
  <c r="P904" i="4"/>
  <c r="Q904" i="4" s="1"/>
  <c r="R904" i="4" s="1"/>
  <c r="P948" i="4"/>
  <c r="Q948" i="4" s="1"/>
  <c r="R948" i="4" s="1"/>
  <c r="P666" i="4"/>
  <c r="Q666" i="4" s="1"/>
  <c r="R666" i="4" s="1"/>
  <c r="P640" i="4"/>
  <c r="Q640" i="4" s="1"/>
  <c r="R640" i="4" s="1"/>
  <c r="P391" i="4"/>
  <c r="Q391" i="4" s="1"/>
  <c r="R391" i="4" s="1"/>
  <c r="P146" i="4"/>
  <c r="Q146" i="4" s="1"/>
  <c r="R146" i="4" s="1"/>
  <c r="P1419" i="4"/>
  <c r="Q1419" i="4" s="1"/>
  <c r="R1419" i="4" s="1"/>
  <c r="P1083" i="4"/>
  <c r="Q1083" i="4" s="1"/>
  <c r="R1083" i="4" s="1"/>
  <c r="P1079" i="4"/>
  <c r="Q1079" i="4" s="1"/>
  <c r="R1079" i="4" s="1"/>
  <c r="P962" i="4"/>
  <c r="Q962" i="4" s="1"/>
  <c r="R962" i="4" s="1"/>
  <c r="P869" i="4"/>
  <c r="Q869" i="4" s="1"/>
  <c r="R869" i="4" s="1"/>
  <c r="P662" i="4"/>
  <c r="Q662" i="4" s="1"/>
  <c r="R662" i="4" s="1"/>
  <c r="P588" i="4"/>
  <c r="Q588" i="4" s="1"/>
  <c r="R588" i="4" s="1"/>
  <c r="P225" i="4"/>
  <c r="Q225" i="4" s="1"/>
  <c r="R225" i="4" s="1"/>
  <c r="P152" i="4"/>
  <c r="Q152" i="4" s="1"/>
  <c r="R152" i="4" s="1"/>
  <c r="P84" i="4"/>
  <c r="Q84" i="4" s="1"/>
  <c r="R84" i="4" s="1"/>
  <c r="P254" i="4"/>
  <c r="Q254" i="4" s="1"/>
  <c r="R254" i="4" s="1"/>
  <c r="P102" i="4"/>
  <c r="Q102" i="4" s="1"/>
  <c r="R102" i="4" s="1"/>
  <c r="P619" i="4"/>
  <c r="Q619" i="4" s="1"/>
  <c r="R619" i="4" s="1"/>
  <c r="P1189" i="4"/>
  <c r="Q1189" i="4" s="1"/>
  <c r="R1189" i="4" s="1"/>
  <c r="P1034" i="4"/>
  <c r="Q1034" i="4" s="1"/>
  <c r="R1034" i="4" s="1"/>
  <c r="P1961" i="4"/>
  <c r="Q1961" i="4" s="1"/>
  <c r="R1961" i="4" s="1"/>
  <c r="P879" i="4"/>
  <c r="Q879" i="4" s="1"/>
  <c r="R879" i="4" s="1"/>
  <c r="P1613" i="4"/>
  <c r="Q1613" i="4" s="1"/>
  <c r="R1613" i="4" s="1"/>
  <c r="P2082" i="4"/>
  <c r="Q2082" i="4" s="1"/>
  <c r="R2082" i="4" s="1"/>
  <c r="P1899" i="4"/>
  <c r="Q1899" i="4" s="1"/>
  <c r="R1899" i="4" s="1"/>
  <c r="P1327" i="4"/>
  <c r="Q1327" i="4" s="1"/>
  <c r="R1327" i="4" s="1"/>
  <c r="P1644" i="4"/>
  <c r="Q1644" i="4" s="1"/>
  <c r="R1644" i="4" s="1"/>
  <c r="P1744" i="4"/>
  <c r="Q1744" i="4" s="1"/>
  <c r="R1744" i="4" s="1"/>
  <c r="P912" i="4"/>
  <c r="Q912" i="4" s="1"/>
  <c r="R912" i="4" s="1"/>
  <c r="P2088" i="4"/>
  <c r="Q2088" i="4" s="1"/>
  <c r="R2088" i="4" s="1"/>
  <c r="P928" i="4"/>
  <c r="Q928" i="4" s="1"/>
  <c r="R928" i="4" s="1"/>
  <c r="P1009" i="4"/>
  <c r="Q1009" i="4" s="1"/>
  <c r="R1009" i="4" s="1"/>
  <c r="P430" i="4"/>
  <c r="Q430" i="4" s="1"/>
  <c r="R430" i="4" s="1"/>
  <c r="P1524" i="4"/>
  <c r="Q1524" i="4" s="1"/>
  <c r="R1524" i="4" s="1"/>
  <c r="P38" i="4"/>
  <c r="Q38" i="4" s="1"/>
  <c r="R38" i="4" s="1"/>
  <c r="P298" i="4"/>
  <c r="Q298" i="4" s="1"/>
  <c r="R298" i="4" s="1"/>
  <c r="P469" i="4"/>
  <c r="Q469" i="4" s="1"/>
  <c r="R469" i="4" s="1"/>
  <c r="P914" i="4"/>
  <c r="Q914" i="4" s="1"/>
  <c r="R914" i="4" s="1"/>
  <c r="P1463" i="4"/>
  <c r="Q1463" i="4" s="1"/>
  <c r="R1463" i="4" s="1"/>
  <c r="P972" i="4"/>
  <c r="Q972" i="4" s="1"/>
  <c r="R972" i="4" s="1"/>
  <c r="P501" i="4"/>
  <c r="Q501" i="4" s="1"/>
  <c r="R501" i="4" s="1"/>
  <c r="P769" i="4"/>
  <c r="Q769" i="4" s="1"/>
  <c r="R769" i="4" s="1"/>
  <c r="P1120" i="4"/>
  <c r="Q1120" i="4" s="1"/>
  <c r="R1120" i="4" s="1"/>
  <c r="P781" i="4"/>
  <c r="Q781" i="4" s="1"/>
  <c r="R781" i="4" s="1"/>
  <c r="P145" i="4"/>
  <c r="Q145" i="4" s="1"/>
  <c r="R145" i="4" s="1"/>
  <c r="P989" i="4"/>
  <c r="Q989" i="4" s="1"/>
  <c r="R989" i="4" s="1"/>
  <c r="P1843" i="4"/>
  <c r="Q1843" i="4" s="1"/>
  <c r="R1843" i="4" s="1"/>
  <c r="P1511" i="4"/>
  <c r="Q1511" i="4" s="1"/>
  <c r="R1511" i="4" s="1"/>
  <c r="P1695" i="4"/>
  <c r="Q1695" i="4" s="1"/>
  <c r="R1695" i="4" s="1"/>
  <c r="P1954" i="4"/>
  <c r="Q1954" i="4" s="1"/>
  <c r="R1954" i="4" s="1"/>
  <c r="P1262" i="4"/>
  <c r="Q1262" i="4" s="1"/>
  <c r="R1262" i="4" s="1"/>
  <c r="P1048" i="4"/>
  <c r="Q1048" i="4" s="1"/>
  <c r="R1048" i="4" s="1"/>
  <c r="P109" i="4"/>
  <c r="Q109" i="4" s="1"/>
  <c r="R109" i="4" s="1"/>
  <c r="P294" i="4"/>
  <c r="Q294" i="4" s="1"/>
  <c r="R294" i="4" s="1"/>
  <c r="P377" i="4"/>
  <c r="Q377" i="4" s="1"/>
  <c r="R377" i="4" s="1"/>
  <c r="P578" i="4"/>
  <c r="Q578" i="4" s="1"/>
  <c r="R578" i="4" s="1"/>
  <c r="P946" i="4"/>
  <c r="Q946" i="4" s="1"/>
  <c r="R946" i="4" s="1"/>
  <c r="P1648" i="4"/>
  <c r="Q1648" i="4" s="1"/>
  <c r="R1648" i="4" s="1"/>
  <c r="P1248" i="4"/>
  <c r="Q1248" i="4" s="1"/>
  <c r="R1248" i="4" s="1"/>
  <c r="P399" i="4"/>
  <c r="Q399" i="4" s="1"/>
  <c r="R399" i="4" s="1"/>
  <c r="P833" i="4"/>
  <c r="Q833" i="4" s="1"/>
  <c r="R833" i="4" s="1"/>
  <c r="P274" i="4"/>
  <c r="Q274" i="4" s="1"/>
  <c r="R274" i="4" s="1"/>
  <c r="P1063" i="4"/>
  <c r="Q1063" i="4" s="1"/>
  <c r="R1063" i="4" s="1"/>
  <c r="P459" i="4"/>
  <c r="Q459" i="4" s="1"/>
  <c r="R459" i="4" s="1"/>
  <c r="P1480" i="4"/>
  <c r="Q1480" i="4" s="1"/>
  <c r="R1480" i="4" s="1"/>
  <c r="P1279" i="4"/>
  <c r="Q1279" i="4" s="1"/>
  <c r="R1279" i="4" s="1"/>
  <c r="P2096" i="4"/>
  <c r="Q2096" i="4" s="1"/>
  <c r="R2096" i="4" s="1"/>
  <c r="P1767" i="4"/>
  <c r="Q1767" i="4" s="1"/>
  <c r="R1767" i="4" s="1"/>
  <c r="P1774" i="4"/>
  <c r="Q1774" i="4" s="1"/>
  <c r="R1774" i="4" s="1"/>
  <c r="P2001" i="4"/>
  <c r="Q2001" i="4" s="1"/>
  <c r="R2001" i="4" s="1"/>
  <c r="P1241" i="4"/>
  <c r="Q1241" i="4" s="1"/>
  <c r="R1241" i="4" s="1"/>
  <c r="P126" i="4"/>
  <c r="Q126" i="4" s="1"/>
  <c r="R126" i="4" s="1"/>
  <c r="P178" i="4"/>
  <c r="Q178" i="4" s="1"/>
  <c r="R178" i="4" s="1"/>
  <c r="P434" i="4"/>
  <c r="Q434" i="4" s="1"/>
  <c r="R434" i="4" s="1"/>
  <c r="P312" i="4"/>
  <c r="Q312" i="4" s="1"/>
  <c r="R312" i="4" s="1"/>
  <c r="P1010" i="4"/>
  <c r="Q1010" i="4" s="1"/>
  <c r="R1010" i="4" s="1"/>
  <c r="P1227" i="4"/>
  <c r="Q1227" i="4" s="1"/>
  <c r="R1227" i="4" s="1"/>
  <c r="P250" i="4"/>
  <c r="Q250" i="4" s="1"/>
  <c r="R250" i="4" s="1"/>
  <c r="P626" i="4"/>
  <c r="Q626" i="4" s="1"/>
  <c r="R626" i="4" s="1"/>
  <c r="P1304" i="4"/>
  <c r="Q1304" i="4" s="1"/>
  <c r="R1304" i="4" s="1"/>
  <c r="P557" i="4"/>
  <c r="Q557" i="4" s="1"/>
  <c r="R557" i="4" s="1"/>
  <c r="P872" i="4"/>
  <c r="Q872" i="4" s="1"/>
  <c r="R872" i="4" s="1"/>
  <c r="P632" i="4"/>
  <c r="Q632" i="4" s="1"/>
  <c r="R632" i="4" s="1"/>
  <c r="P1296" i="4"/>
  <c r="Q1296" i="4" s="1"/>
  <c r="R1296" i="4" s="1"/>
  <c r="P1844" i="4"/>
  <c r="Q1844" i="4" s="1"/>
  <c r="R1844" i="4" s="1"/>
  <c r="P1891" i="4"/>
  <c r="Q1891" i="4" s="1"/>
  <c r="R1891" i="4" s="1"/>
  <c r="P1395" i="4"/>
  <c r="Q1395" i="4" s="1"/>
  <c r="R1395" i="4" s="1"/>
  <c r="P1699" i="4"/>
  <c r="Q1699" i="4" s="1"/>
  <c r="R1699" i="4" s="1"/>
  <c r="P1789" i="4"/>
  <c r="Q1789" i="4" s="1"/>
  <c r="R1789" i="4" s="1"/>
  <c r="P705" i="4"/>
  <c r="Q705" i="4" s="1"/>
  <c r="R705" i="4" s="1"/>
  <c r="P96" i="4"/>
  <c r="Q96" i="4" s="1"/>
  <c r="R96" i="4" s="1"/>
  <c r="P182" i="4"/>
  <c r="Q182" i="4" s="1"/>
  <c r="R182" i="4" s="1"/>
  <c r="P94" i="4"/>
  <c r="Q94" i="4" s="1"/>
  <c r="R94" i="4" s="1"/>
  <c r="P282" i="4"/>
  <c r="Q282" i="4" s="1"/>
  <c r="R282" i="4" s="1"/>
  <c r="P326" i="4"/>
  <c r="Q326" i="4" s="1"/>
  <c r="R326" i="4" s="1"/>
  <c r="P567" i="4"/>
  <c r="Q567" i="4" s="1"/>
  <c r="R567" i="4" s="1"/>
  <c r="P498" i="4"/>
  <c r="Q498" i="4" s="1"/>
  <c r="R498" i="4" s="1"/>
  <c r="P644" i="4"/>
  <c r="Q644" i="4" s="1"/>
  <c r="R644" i="4" s="1"/>
  <c r="P694" i="4"/>
  <c r="Q694" i="4" s="1"/>
  <c r="R694" i="4" s="1"/>
  <c r="P805" i="4"/>
  <c r="Q805" i="4" s="1"/>
  <c r="R805" i="4" s="1"/>
  <c r="P930" i="4"/>
  <c r="Q930" i="4" s="1"/>
  <c r="R930" i="4" s="1"/>
  <c r="P994" i="4"/>
  <c r="Q994" i="4" s="1"/>
  <c r="R994" i="4" s="1"/>
  <c r="P1207" i="4"/>
  <c r="Q1207" i="4" s="1"/>
  <c r="R1207" i="4" s="1"/>
  <c r="P553" i="4"/>
  <c r="Q553" i="4" s="1"/>
  <c r="R553" i="4" s="1"/>
  <c r="P1291" i="4"/>
  <c r="Q1291" i="4" s="1"/>
  <c r="R1291" i="4" s="1"/>
  <c r="P1620" i="4"/>
  <c r="Q1620" i="4" s="1"/>
  <c r="R1620" i="4" s="1"/>
  <c r="P234" i="4"/>
  <c r="Q234" i="4" s="1"/>
  <c r="R234" i="4" s="1"/>
  <c r="P467" i="4"/>
  <c r="Q467" i="4" s="1"/>
  <c r="R467" i="4" s="1"/>
  <c r="P192" i="4"/>
  <c r="Q192" i="4" s="1"/>
  <c r="R192" i="4" s="1"/>
  <c r="P598" i="4"/>
  <c r="Q598" i="4" s="1"/>
  <c r="R598" i="4" s="1"/>
  <c r="P698" i="4"/>
  <c r="Q698" i="4" s="1"/>
  <c r="R698" i="4" s="1"/>
  <c r="P732" i="4"/>
  <c r="Q732" i="4" s="1"/>
  <c r="R732" i="4" s="1"/>
  <c r="P1432" i="4"/>
  <c r="Q1432" i="4" s="1"/>
  <c r="R1432" i="4" s="1"/>
  <c r="P1668" i="4"/>
  <c r="Q1668" i="4" s="1"/>
  <c r="R1668" i="4" s="1"/>
  <c r="P409" i="4"/>
  <c r="Q409" i="4" s="1"/>
  <c r="R409" i="4" s="1"/>
  <c r="P586" i="4"/>
  <c r="Q586" i="4" s="1"/>
  <c r="R586" i="4" s="1"/>
  <c r="P861" i="4"/>
  <c r="Q861" i="4" s="1"/>
  <c r="R861" i="4" s="1"/>
  <c r="P1616" i="4"/>
  <c r="Q1616" i="4" s="1"/>
  <c r="R1616" i="4" s="1"/>
  <c r="P1308" i="4"/>
  <c r="Q1308" i="4" s="1"/>
  <c r="R1308" i="4" s="1"/>
  <c r="P1686" i="4"/>
  <c r="Q1686" i="4" s="1"/>
  <c r="R1686" i="4" s="1"/>
  <c r="P186" i="4"/>
  <c r="Q186" i="4" s="1"/>
  <c r="R186" i="4" s="1"/>
  <c r="P379" i="4"/>
  <c r="Q379" i="4" s="1"/>
  <c r="R379" i="4" s="1"/>
  <c r="P575" i="4"/>
  <c r="Q575" i="4" s="1"/>
  <c r="R575" i="4" s="1"/>
  <c r="P652" i="4"/>
  <c r="Q652" i="4" s="1"/>
  <c r="R652" i="4" s="1"/>
  <c r="P857" i="4"/>
  <c r="Q857" i="4" s="1"/>
  <c r="R857" i="4" s="1"/>
  <c r="P965" i="4"/>
  <c r="Q965" i="4" s="1"/>
  <c r="R965" i="4" s="1"/>
  <c r="P1160" i="4"/>
  <c r="Q1160" i="4" s="1"/>
  <c r="R1160" i="4" s="1"/>
  <c r="P888" i="4"/>
  <c r="Q888" i="4" s="1"/>
  <c r="R888" i="4" s="1"/>
  <c r="P1456" i="4"/>
  <c r="Q1456" i="4" s="1"/>
  <c r="P1928" i="4"/>
  <c r="Q1928" i="4" s="1"/>
  <c r="R1928" i="4" s="1"/>
  <c r="P1612" i="4"/>
  <c r="Q1612" i="4" s="1"/>
  <c r="R1612" i="4" s="1"/>
  <c r="P1995" i="4"/>
  <c r="Q1995" i="4" s="1"/>
  <c r="R1995" i="4" s="1"/>
  <c r="P1471" i="4"/>
  <c r="Q1471" i="4" s="1"/>
  <c r="R1471" i="4" s="1"/>
  <c r="P1764" i="4"/>
  <c r="Q1764" i="4" s="1"/>
  <c r="R1764" i="4" s="1"/>
  <c r="P2100" i="4"/>
  <c r="Q2100" i="4" s="1"/>
  <c r="R2100" i="4" s="1"/>
  <c r="P1979" i="4"/>
  <c r="Q1979" i="4" s="1"/>
  <c r="R1979" i="4" s="1"/>
  <c r="P1251" i="4"/>
  <c r="Q1251" i="4" s="1"/>
  <c r="R1251" i="4" s="1"/>
  <c r="P2000" i="4"/>
  <c r="Q2000" i="4" s="1"/>
  <c r="R2000" i="4" s="1"/>
  <c r="P1747" i="4"/>
  <c r="Q1747" i="4" s="1"/>
  <c r="R1747" i="4" s="1"/>
  <c r="P2071" i="4"/>
  <c r="Q2071" i="4" s="1"/>
  <c r="R2071" i="4" s="1"/>
  <c r="P1135" i="4"/>
  <c r="Q1135" i="4" s="1"/>
  <c r="R1135" i="4" s="1"/>
  <c r="P1532" i="4"/>
  <c r="Q1532" i="4" s="1"/>
  <c r="R1532" i="4" s="1"/>
  <c r="P2044" i="4"/>
  <c r="Q2044" i="4" s="1"/>
  <c r="R2044" i="4" s="1"/>
  <c r="P2011" i="4"/>
  <c r="Q2011" i="4" s="1"/>
  <c r="R2011" i="4" s="1"/>
  <c r="P1140" i="4"/>
  <c r="Q1140" i="4" s="1"/>
  <c r="R1140" i="4" s="1"/>
  <c r="P1190" i="4"/>
  <c r="Q1190" i="4" s="1"/>
  <c r="R1190" i="4" s="1"/>
  <c r="P2018" i="4"/>
  <c r="Q2018" i="4" s="1"/>
  <c r="R2018" i="4" s="1"/>
  <c r="P1890" i="4"/>
  <c r="Q1890" i="4" s="1"/>
  <c r="R1890" i="4" s="1"/>
  <c r="P1730" i="4"/>
  <c r="Q1730" i="4" s="1"/>
  <c r="R1730" i="4" s="1"/>
  <c r="P1158" i="4"/>
  <c r="Q1158" i="4" s="1"/>
  <c r="R1158" i="4" s="1"/>
  <c r="P1394" i="4"/>
  <c r="Q1394" i="4" s="1"/>
  <c r="R1394" i="4" s="1"/>
  <c r="P1062" i="4"/>
  <c r="Q1062" i="4" s="1"/>
  <c r="R1062" i="4" s="1"/>
  <c r="P1102" i="4"/>
  <c r="Q1102" i="4" s="1"/>
  <c r="R1102" i="4" s="1"/>
  <c r="P2045" i="4"/>
  <c r="Q2045" i="4" s="1"/>
  <c r="R2045" i="4" s="1"/>
  <c r="P1873" i="4"/>
  <c r="Q1873" i="4" s="1"/>
  <c r="R1873" i="4" s="1"/>
  <c r="P1697" i="4"/>
  <c r="Q1697" i="4" s="1"/>
  <c r="R1697" i="4" s="1"/>
  <c r="P1210" i="4"/>
  <c r="Q1210" i="4" s="1"/>
  <c r="R1210" i="4" s="1"/>
  <c r="P1088" i="4"/>
  <c r="Q1088" i="4" s="1"/>
  <c r="R1088" i="4" s="1"/>
  <c r="P1357" i="4"/>
  <c r="Q1357" i="4" s="1"/>
  <c r="R1357" i="4" s="1"/>
  <c r="P1129" i="4"/>
  <c r="Q1129" i="4" s="1"/>
  <c r="R1129" i="4" s="1"/>
  <c r="P649" i="4"/>
  <c r="Q649" i="4" s="1"/>
  <c r="R649" i="4" s="1"/>
  <c r="P175" i="4"/>
  <c r="Q175" i="4" s="1"/>
  <c r="R175" i="4" s="1"/>
  <c r="P164" i="4"/>
  <c r="Q164" i="4" s="1"/>
  <c r="R164" i="4" s="1"/>
  <c r="H13" i="5"/>
  <c r="Y198" i="4"/>
  <c r="Z198" i="4" s="1"/>
  <c r="AA198" i="4" s="1"/>
  <c r="Y574" i="4"/>
  <c r="Z574" i="4" s="1"/>
  <c r="AA574" i="4" s="1"/>
  <c r="Y1682" i="4"/>
  <c r="Z1682" i="4" s="1"/>
  <c r="AA1682" i="4" s="1"/>
  <c r="Y1595" i="4"/>
  <c r="Z1595" i="4" s="1"/>
  <c r="AA1595" i="4" s="1"/>
  <c r="Y1455" i="4"/>
  <c r="Z1455" i="4" s="1"/>
  <c r="AA1455" i="4" s="1"/>
  <c r="Y1598" i="4"/>
  <c r="Z1598" i="4" s="1"/>
  <c r="AA1598" i="4" s="1"/>
  <c r="Y1836" i="4"/>
  <c r="Z1836" i="4" s="1"/>
  <c r="AA1836" i="4" s="1"/>
  <c r="Y2037" i="4"/>
  <c r="Z2037" i="4" s="1"/>
  <c r="AA2037" i="4" s="1"/>
  <c r="Y2054" i="4"/>
  <c r="Z2054" i="4" s="1"/>
  <c r="AA2054" i="4" s="1"/>
  <c r="Y1368" i="4"/>
  <c r="Z1368" i="4" s="1"/>
  <c r="AA1368" i="4" s="1"/>
  <c r="Y1265" i="4"/>
  <c r="Z1265" i="4" s="1"/>
  <c r="AA1265" i="4" s="1"/>
  <c r="Y946" i="4"/>
  <c r="Z946" i="4" s="1"/>
  <c r="AA946" i="4" s="1"/>
  <c r="Y233" i="4"/>
  <c r="Z233" i="4" s="1"/>
  <c r="AA233" i="4" s="1"/>
  <c r="Y1115" i="4"/>
  <c r="Z1115" i="4" s="1"/>
  <c r="AA1115" i="4" s="1"/>
  <c r="Y325" i="4"/>
  <c r="Z325" i="4" s="1"/>
  <c r="AA325" i="4" s="1"/>
  <c r="Y1983" i="4"/>
  <c r="Z1983" i="4" s="1"/>
  <c r="AA1983" i="4" s="1"/>
  <c r="Y2047" i="4"/>
  <c r="Z2047" i="4" s="1"/>
  <c r="AA2047" i="4" s="1"/>
  <c r="Y1692" i="4"/>
  <c r="Z1692" i="4" s="1"/>
  <c r="AA1692" i="4" s="1"/>
  <c r="Y2072" i="4"/>
  <c r="Z2072" i="4" s="1"/>
  <c r="AA2072" i="4" s="1"/>
  <c r="Y1658" i="4"/>
  <c r="Z1658" i="4" s="1"/>
  <c r="AA1658" i="4" s="1"/>
  <c r="Y1893" i="4"/>
  <c r="Z1893" i="4" s="1"/>
  <c r="AA1893" i="4" s="1"/>
  <c r="Y1866" i="4"/>
  <c r="Z1866" i="4" s="1"/>
  <c r="AA1866" i="4" s="1"/>
  <c r="Y1148" i="4"/>
  <c r="Z1148" i="4" s="1"/>
  <c r="AA1148" i="4" s="1"/>
  <c r="Y1482" i="4"/>
  <c r="Z1482" i="4" s="1"/>
  <c r="AA1482" i="4" s="1"/>
  <c r="Y449" i="4"/>
  <c r="Z449" i="4" s="1"/>
  <c r="AA449" i="4" s="1"/>
  <c r="Y1712" i="4"/>
  <c r="Z1712" i="4" s="1"/>
  <c r="AA1712" i="4" s="1"/>
  <c r="Y2045" i="4"/>
  <c r="Z2045" i="4" s="1"/>
  <c r="AA2045" i="4" s="1"/>
  <c r="Y1030" i="4"/>
  <c r="Z1030" i="4" s="1"/>
  <c r="AA1030" i="4" s="1"/>
  <c r="Y1870" i="4"/>
  <c r="Z1870" i="4" s="1"/>
  <c r="AA1870" i="4" s="1"/>
  <c r="Y776" i="4"/>
  <c r="Z776" i="4" s="1"/>
  <c r="AA776" i="4" s="1"/>
  <c r="Y1184" i="4"/>
  <c r="Z1184" i="4" s="1"/>
  <c r="AA1184" i="4" s="1"/>
  <c r="Y1489" i="4"/>
  <c r="Z1489" i="4" s="1"/>
  <c r="AA1489" i="4" s="1"/>
  <c r="Y1041" i="4"/>
  <c r="Z1041" i="4" s="1"/>
  <c r="AA1041" i="4" s="1"/>
  <c r="Y969" i="4"/>
  <c r="Z969" i="4" s="1"/>
  <c r="AA969" i="4" s="1"/>
  <c r="Y499" i="4"/>
  <c r="Z499" i="4" s="1"/>
  <c r="AA499" i="4" s="1"/>
  <c r="Y1938" i="4"/>
  <c r="Z1938" i="4" s="1"/>
  <c r="AA1938" i="4" s="1"/>
  <c r="Y1236" i="4"/>
  <c r="Z1236" i="4" s="1"/>
  <c r="AA1236" i="4" s="1"/>
  <c r="Y1129" i="4"/>
  <c r="Z1129" i="4" s="1"/>
  <c r="AA1129" i="4" s="1"/>
  <c r="Y939" i="4"/>
  <c r="Z939" i="4" s="1"/>
  <c r="AA939" i="4" s="1"/>
  <c r="Y1469" i="4"/>
  <c r="Z1469" i="4" s="1"/>
  <c r="AA1469" i="4" s="1"/>
  <c r="Y1266" i="4"/>
  <c r="Z1266" i="4" s="1"/>
  <c r="AA1266" i="4" s="1"/>
  <c r="Y890" i="4"/>
  <c r="Z890" i="4" s="1"/>
  <c r="AA890" i="4" s="1"/>
  <c r="Y505" i="4"/>
  <c r="Z505" i="4" s="1"/>
  <c r="AA505" i="4" s="1"/>
  <c r="Y1062" i="4"/>
  <c r="Z1062" i="4" s="1"/>
  <c r="AA1062" i="4" s="1"/>
  <c r="Y927" i="4"/>
  <c r="Z927" i="4" s="1"/>
  <c r="AA927" i="4" s="1"/>
  <c r="Y336" i="4"/>
  <c r="Z336" i="4" s="1"/>
  <c r="AA336" i="4" s="1"/>
  <c r="Y899" i="4"/>
  <c r="Z899" i="4" s="1"/>
  <c r="AA899" i="4" s="1"/>
  <c r="Y596" i="4"/>
  <c r="Z596" i="4" s="1"/>
  <c r="AA596" i="4" s="1"/>
  <c r="Y266" i="4"/>
  <c r="Z266" i="4" s="1"/>
  <c r="AA266" i="4" s="1"/>
  <c r="Y584" i="4"/>
  <c r="Z584" i="4" s="1"/>
  <c r="AA584" i="4" s="1"/>
  <c r="Y192" i="4"/>
  <c r="Z192" i="4" s="1"/>
  <c r="AA192" i="4" s="1"/>
  <c r="Y348" i="4"/>
  <c r="Z348" i="4" s="1"/>
  <c r="AA348" i="4" s="1"/>
  <c r="Y219" i="4"/>
  <c r="Z219" i="4" s="1"/>
  <c r="AA219" i="4" s="1"/>
  <c r="Y143" i="4"/>
  <c r="Z143" i="4" s="1"/>
  <c r="AA143" i="4" s="1"/>
  <c r="Y1818" i="4"/>
  <c r="Z1818" i="4" s="1"/>
  <c r="AA1818" i="4" s="1"/>
  <c r="Y1339" i="4"/>
  <c r="Z1339" i="4" s="1"/>
  <c r="AA1339" i="4" s="1"/>
  <c r="Y1703" i="4"/>
  <c r="Z1703" i="4" s="1"/>
  <c r="AA1703" i="4" s="1"/>
  <c r="Y1530" i="4"/>
  <c r="Z1530" i="4" s="1"/>
  <c r="AA1530" i="4" s="1"/>
  <c r="Y1226" i="4"/>
  <c r="Z1226" i="4" s="1"/>
  <c r="AA1226" i="4" s="1"/>
  <c r="Y1915" i="4"/>
  <c r="Z1915" i="4" s="1"/>
  <c r="AA1915" i="4" s="1"/>
  <c r="Y1695" i="4"/>
  <c r="Z1695" i="4" s="1"/>
  <c r="AA1695" i="4" s="1"/>
  <c r="Y1113" i="4"/>
  <c r="Z1113" i="4" s="1"/>
  <c r="AA1113" i="4" s="1"/>
  <c r="Y1804" i="4"/>
  <c r="Z1804" i="4" s="1"/>
  <c r="AA1804" i="4" s="1"/>
  <c r="Y1416" i="4"/>
  <c r="Z1416" i="4" s="1"/>
  <c r="AA1416" i="4" s="1"/>
  <c r="Y1888" i="4"/>
  <c r="Z1888" i="4" s="1"/>
  <c r="AA1888" i="4" s="1"/>
  <c r="Y1247" i="4"/>
  <c r="Z1247" i="4" s="1"/>
  <c r="AA1247" i="4" s="1"/>
  <c r="Y264" i="4"/>
  <c r="Z264" i="4" s="1"/>
  <c r="AA264" i="4" s="1"/>
  <c r="Y762" i="4"/>
  <c r="Z762" i="4" s="1"/>
  <c r="AA762" i="4" s="1"/>
  <c r="Y216" i="4"/>
  <c r="Z216" i="4" s="1"/>
  <c r="AA216" i="4" s="1"/>
  <c r="Y1887" i="4"/>
  <c r="Z1887" i="4" s="1"/>
  <c r="AA1887" i="4" s="1"/>
  <c r="Y1931" i="4"/>
  <c r="Z1931" i="4" s="1"/>
  <c r="AA1931" i="4" s="1"/>
  <c r="Y1656" i="4"/>
  <c r="Z1656" i="4" s="1"/>
  <c r="AA1656" i="4" s="1"/>
  <c r="Y2100" i="4"/>
  <c r="Z2100" i="4" s="1"/>
  <c r="AA2100" i="4" s="1"/>
  <c r="Y1706" i="4"/>
  <c r="Z1706" i="4" s="1"/>
  <c r="AA1706" i="4" s="1"/>
  <c r="Y1929" i="4"/>
  <c r="Z1929" i="4" s="1"/>
  <c r="AA1929" i="4" s="1"/>
  <c r="Y1894" i="4"/>
  <c r="Z1894" i="4" s="1"/>
  <c r="AA1894" i="4" s="1"/>
  <c r="Y1176" i="4"/>
  <c r="Z1176" i="4" s="1"/>
  <c r="AA1176" i="4" s="1"/>
  <c r="Y1049" i="4"/>
  <c r="Z1049" i="4" s="1"/>
  <c r="AA1049" i="4" s="1"/>
  <c r="Y827" i="4"/>
  <c r="Z827" i="4" s="1"/>
  <c r="AA827" i="4" s="1"/>
  <c r="Y379" i="4"/>
  <c r="Z379" i="4" s="1"/>
  <c r="AA379" i="4" s="1"/>
  <c r="Y1435" i="4"/>
  <c r="Z1435" i="4" s="1"/>
  <c r="AA1435" i="4" s="1"/>
  <c r="Y389" i="4"/>
  <c r="Z389" i="4" s="1"/>
  <c r="AA389" i="4" s="1"/>
  <c r="Y1596" i="4"/>
  <c r="Z1596" i="4" s="1"/>
  <c r="AA1596" i="4" s="1"/>
  <c r="Y1624" i="4"/>
  <c r="Z1624" i="4" s="1"/>
  <c r="AA1624" i="4" s="1"/>
  <c r="Y1395" i="4"/>
  <c r="Z1395" i="4" s="1"/>
  <c r="AA1395" i="4" s="1"/>
  <c r="Y1976" i="4"/>
  <c r="Z1976" i="4" s="1"/>
  <c r="AA1976" i="4" s="1"/>
  <c r="Y1029" i="4"/>
  <c r="Z1029" i="4" s="1"/>
  <c r="AA1029" i="4" s="1"/>
  <c r="Y1785" i="4"/>
  <c r="Z1785" i="4" s="1"/>
  <c r="AA1785" i="4" s="1"/>
  <c r="Y1335" i="4"/>
  <c r="Z1335" i="4" s="1"/>
  <c r="AA1335" i="4" s="1"/>
  <c r="Y1693" i="4"/>
  <c r="Z1693" i="4" s="1"/>
  <c r="AA1693" i="4" s="1"/>
  <c r="Y1262" i="4"/>
  <c r="Z1262" i="4" s="1"/>
  <c r="AA1262" i="4" s="1"/>
  <c r="Y737" i="4"/>
  <c r="Z737" i="4" s="1"/>
  <c r="AA737" i="4" s="1"/>
  <c r="Y1600" i="4"/>
  <c r="Z1600" i="4" s="1"/>
  <c r="AA1600" i="4" s="1"/>
  <c r="Y1965" i="4"/>
  <c r="Z1965" i="4" s="1"/>
  <c r="AA1965" i="4" s="1"/>
  <c r="Y836" i="4"/>
  <c r="Z836" i="4" s="1"/>
  <c r="AA836" i="4" s="1"/>
  <c r="Y1790" i="4"/>
  <c r="Z1790" i="4" s="1"/>
  <c r="AA1790" i="4" s="1"/>
  <c r="Y1440" i="4"/>
  <c r="Z1440" i="4" s="1"/>
  <c r="AA1440" i="4" s="1"/>
  <c r="Y1088" i="4"/>
  <c r="Z1088" i="4" s="1"/>
  <c r="AA1088" i="4" s="1"/>
  <c r="Y1381" i="4"/>
  <c r="Z1381" i="4" s="1"/>
  <c r="AA1381" i="4" s="1"/>
  <c r="Y1402" i="4"/>
  <c r="Z1402" i="4" s="1"/>
  <c r="AA1402" i="4" s="1"/>
  <c r="Y744" i="4"/>
  <c r="Z744" i="4" s="1"/>
  <c r="AA744" i="4" s="1"/>
  <c r="Y697" i="4"/>
  <c r="Z697" i="4" s="1"/>
  <c r="AA697" i="4" s="1"/>
  <c r="Y1762" i="4"/>
  <c r="Z1762" i="4" s="1"/>
  <c r="AA1762" i="4" s="1"/>
  <c r="Y1076" i="4"/>
  <c r="Z1076" i="4" s="1"/>
  <c r="AA1076" i="4" s="1"/>
  <c r="Y1366" i="4"/>
  <c r="Z1366" i="4" s="1"/>
  <c r="AA1366" i="4" s="1"/>
  <c r="Y419" i="4"/>
  <c r="Z419" i="4" s="1"/>
  <c r="AA419" i="4" s="1"/>
  <c r="Y1309" i="4"/>
  <c r="Z1309" i="4" s="1"/>
  <c r="AA1309" i="4" s="1"/>
  <c r="Y1090" i="4"/>
  <c r="Z1090" i="4" s="1"/>
  <c r="AA1090" i="4" s="1"/>
  <c r="Y967" i="4"/>
  <c r="Z967" i="4" s="1"/>
  <c r="AA967" i="4" s="1"/>
  <c r="Y456" i="4"/>
  <c r="Z456" i="4" s="1"/>
  <c r="AA456" i="4" s="1"/>
  <c r="Y901" i="4"/>
  <c r="Z901" i="4" s="1"/>
  <c r="AA901" i="4" s="1"/>
  <c r="Y739" i="4"/>
  <c r="Z739" i="4" s="1"/>
  <c r="AA739" i="4" s="1"/>
  <c r="Y50" i="4"/>
  <c r="Z50" i="4" s="1"/>
  <c r="AA50" i="4" s="1"/>
  <c r="Y767" i="4"/>
  <c r="Z767" i="4" s="1"/>
  <c r="AA767" i="4" s="1"/>
  <c r="Y705" i="4"/>
  <c r="Z705" i="4" s="1"/>
  <c r="AA705" i="4" s="1"/>
  <c r="Y275" i="4"/>
  <c r="Z275" i="4" s="1"/>
  <c r="AA275" i="4" s="1"/>
  <c r="Y689" i="4"/>
  <c r="Z689" i="4" s="1"/>
  <c r="AA689" i="4" s="1"/>
  <c r="Y215" i="4"/>
  <c r="Z215" i="4" s="1"/>
  <c r="AA215" i="4" s="1"/>
  <c r="Y244" i="4"/>
  <c r="Z244" i="4" s="1"/>
  <c r="AA244" i="4" s="1"/>
  <c r="Y43" i="4"/>
  <c r="Z43" i="4" s="1"/>
  <c r="AA43" i="4" s="1"/>
  <c r="Y1552" i="4"/>
  <c r="Z1552" i="4" s="1"/>
  <c r="AA1552" i="4" s="1"/>
  <c r="Y442" i="4"/>
  <c r="Z442" i="4" s="1"/>
  <c r="AA442" i="4" s="1"/>
  <c r="Y1527" i="4"/>
  <c r="Z1527" i="4" s="1"/>
  <c r="AA1527" i="4" s="1"/>
  <c r="Y1777" i="4"/>
  <c r="Z1777" i="4" s="1"/>
  <c r="AA1777" i="4" s="1"/>
  <c r="Y149" i="4"/>
  <c r="Z149" i="4" s="1"/>
  <c r="AA149" i="4" s="1"/>
  <c r="Y1967" i="4"/>
  <c r="Z1967" i="4" s="1"/>
  <c r="AA1967" i="4" s="1"/>
  <c r="Y1941" i="4"/>
  <c r="Z1941" i="4" s="1"/>
  <c r="AA1941" i="4" s="1"/>
  <c r="Y640" i="4"/>
  <c r="Z640" i="4" s="1"/>
  <c r="AA640" i="4" s="1"/>
  <c r="Y1199" i="4"/>
  <c r="Z1199" i="4" s="1"/>
  <c r="AA1199" i="4" s="1"/>
  <c r="Y2108" i="4"/>
  <c r="Z2108" i="4" s="1"/>
  <c r="AA2108" i="4" s="1"/>
  <c r="Y598" i="4"/>
  <c r="Z598" i="4" s="1"/>
  <c r="AA598" i="4" s="1"/>
  <c r="Y1615" i="4"/>
  <c r="Z1615" i="4" s="1"/>
  <c r="AA1615" i="4" s="1"/>
  <c r="Y184" i="4"/>
  <c r="Z184" i="4" s="1"/>
  <c r="AA184" i="4" s="1"/>
  <c r="Y405" i="4"/>
  <c r="Z405" i="4" s="1"/>
  <c r="AA405" i="4" s="1"/>
  <c r="Y1323" i="4"/>
  <c r="Z1323" i="4" s="1"/>
  <c r="AA1323" i="4" s="1"/>
  <c r="Y221" i="4"/>
  <c r="Z221" i="4" s="1"/>
  <c r="AA221" i="4" s="1"/>
  <c r="Y1575" i="4"/>
  <c r="Z1575" i="4" s="1"/>
  <c r="AA1575" i="4" s="1"/>
  <c r="Y1295" i="4"/>
  <c r="Z1295" i="4" s="1"/>
  <c r="AA1295" i="4" s="1"/>
  <c r="Y1630" i="4"/>
  <c r="Z1630" i="4" s="1"/>
  <c r="AA1630" i="4" s="1"/>
  <c r="Y2004" i="4"/>
  <c r="Z2004" i="4" s="1"/>
  <c r="AA2004" i="4" s="1"/>
  <c r="Y1567" i="4"/>
  <c r="Z1567" i="4" s="1"/>
  <c r="AA1567" i="4" s="1"/>
  <c r="Y1825" i="4"/>
  <c r="Z1825" i="4" s="1"/>
  <c r="AA1825" i="4" s="1"/>
  <c r="Y1447" i="4"/>
  <c r="Z1447" i="4" s="1"/>
  <c r="AA1447" i="4" s="1"/>
  <c r="Y407" i="4"/>
  <c r="Z407" i="4" s="1"/>
  <c r="AA407" i="4" s="1"/>
  <c r="Y1306" i="4"/>
  <c r="Z1306" i="4" s="1"/>
  <c r="AA1306" i="4" s="1"/>
  <c r="Y572" i="4"/>
  <c r="Z572" i="4" s="1"/>
  <c r="AA572" i="4" s="1"/>
  <c r="Y128" i="4"/>
  <c r="Z128" i="4" s="1"/>
  <c r="AA128" i="4" s="1"/>
  <c r="Y285" i="4"/>
  <c r="Z285" i="4" s="1"/>
  <c r="AA285" i="4" s="1"/>
  <c r="Y578" i="4"/>
  <c r="Z578" i="4" s="1"/>
  <c r="AA578" i="4" s="1"/>
  <c r="Y1947" i="4"/>
  <c r="Z1947" i="4" s="1"/>
  <c r="AA1947" i="4" s="1"/>
  <c r="Y2003" i="4"/>
  <c r="Z2003" i="4" s="1"/>
  <c r="AA2003" i="4" s="1"/>
  <c r="Y1347" i="4"/>
  <c r="Z1347" i="4" s="1"/>
  <c r="AA1347" i="4" s="1"/>
  <c r="Y1896" i="4"/>
  <c r="Z1896" i="4" s="1"/>
  <c r="AA1896" i="4" s="1"/>
  <c r="Y820" i="4"/>
  <c r="Z820" i="4" s="1"/>
  <c r="AA820" i="4" s="1"/>
  <c r="Y828" i="4"/>
  <c r="Z828" i="4" s="1"/>
  <c r="AA828" i="4" s="1"/>
  <c r="Y1500" i="4"/>
  <c r="Z1500" i="4" s="1"/>
  <c r="AA1500" i="4" s="1"/>
  <c r="Y1481" i="4"/>
  <c r="Z1481" i="4" s="1"/>
  <c r="AA1481" i="4" s="1"/>
  <c r="Y893" i="4"/>
  <c r="Z893" i="4" s="1"/>
  <c r="AA893" i="4" s="1"/>
  <c r="Y45" i="4"/>
  <c r="Z45" i="4" s="1"/>
  <c r="AA45" i="4" s="1"/>
  <c r="Y992" i="4"/>
  <c r="Z992" i="4" s="1"/>
  <c r="AA992" i="4" s="1"/>
  <c r="Y1869" i="4"/>
  <c r="Z1869" i="4" s="1"/>
  <c r="AA1869" i="4" s="1"/>
  <c r="Y2046" i="4"/>
  <c r="Z2046" i="4" s="1"/>
  <c r="AA2046" i="4" s="1"/>
  <c r="Y1479" i="4"/>
  <c r="Z1479" i="4" s="1"/>
  <c r="AA1479" i="4" s="1"/>
  <c r="Y1344" i="4"/>
  <c r="Z1344" i="4" s="1"/>
  <c r="AA1344" i="4" s="1"/>
  <c r="Y369" i="4"/>
  <c r="Z369" i="4" s="1"/>
  <c r="AA369" i="4" s="1"/>
  <c r="Y1273" i="4"/>
  <c r="Z1273" i="4" s="1"/>
  <c r="AA1273" i="4" s="1"/>
  <c r="Y1274" i="4"/>
  <c r="Z1274" i="4" s="1"/>
  <c r="AA1274" i="4" s="1"/>
  <c r="Y838" i="4"/>
  <c r="Z838" i="4" s="1"/>
  <c r="AA838" i="4" s="1"/>
  <c r="Y329" i="4"/>
  <c r="Z329" i="4" s="1"/>
  <c r="AA329" i="4" s="1"/>
  <c r="Y1047" i="4"/>
  <c r="Z1047" i="4" s="1"/>
  <c r="AA1047" i="4" s="1"/>
  <c r="Y1577" i="4"/>
  <c r="Z1577" i="4" s="1"/>
  <c r="AA1577" i="4" s="1"/>
  <c r="Y1054" i="4"/>
  <c r="Z1054" i="4" s="1"/>
  <c r="AA1054" i="4" s="1"/>
  <c r="Y400" i="4"/>
  <c r="Z400" i="4" s="1"/>
  <c r="AA400" i="4" s="1"/>
  <c r="Y1133" i="4"/>
  <c r="Z1133" i="4" s="1"/>
  <c r="AA1133" i="4" s="1"/>
  <c r="Y929" i="4"/>
  <c r="Z929" i="4" s="1"/>
  <c r="AA929" i="4" s="1"/>
  <c r="Y470" i="4"/>
  <c r="Z470" i="4" s="1"/>
  <c r="AA470" i="4" s="1"/>
  <c r="Y90" i="4"/>
  <c r="Z90" i="4" s="1"/>
  <c r="AA90" i="4" s="1"/>
  <c r="Y545" i="4"/>
  <c r="Z545" i="4" s="1"/>
  <c r="AA545" i="4" s="1"/>
  <c r="Y445" i="4"/>
  <c r="Z445" i="4" s="1"/>
  <c r="AA445" i="4" s="1"/>
  <c r="Y926" i="4"/>
  <c r="Z926" i="4" s="1"/>
  <c r="AA926" i="4" s="1"/>
  <c r="Y591" i="4"/>
  <c r="Z591" i="4" s="1"/>
  <c r="AA591" i="4" s="1"/>
  <c r="Y532" i="4"/>
  <c r="Z532" i="4" s="1"/>
  <c r="AA532" i="4" s="1"/>
  <c r="Y579" i="4"/>
  <c r="Z579" i="4" s="1"/>
  <c r="AA579" i="4" s="1"/>
  <c r="Y496" i="4"/>
  <c r="Z496" i="4" s="1"/>
  <c r="AA496" i="4" s="1"/>
  <c r="Y661" i="4"/>
  <c r="Z661" i="4" s="1"/>
  <c r="AA661" i="4" s="1"/>
  <c r="Y164" i="4"/>
  <c r="Z164" i="4" s="1"/>
  <c r="AA164" i="4" s="1"/>
  <c r="Y76" i="4"/>
  <c r="Z76" i="4" s="1"/>
  <c r="AA76" i="4" s="1"/>
  <c r="Y994" i="4"/>
  <c r="Z994" i="4" s="1"/>
  <c r="AA994" i="4" s="1"/>
  <c r="Y1694" i="4"/>
  <c r="Z1694" i="4" s="1"/>
  <c r="AA1694" i="4" s="1"/>
  <c r="Y1403" i="4"/>
  <c r="Z1403" i="4" s="1"/>
  <c r="AA1403" i="4" s="1"/>
  <c r="Y1604" i="4"/>
  <c r="Z1604" i="4" s="1"/>
  <c r="AA1604" i="4" s="1"/>
  <c r="Y1271" i="4"/>
  <c r="Z1271" i="4" s="1"/>
  <c r="AA1271" i="4" s="1"/>
  <c r="Y614" i="4"/>
  <c r="Z614" i="4" s="1"/>
  <c r="AA614" i="4" s="1"/>
  <c r="Y1039" i="4"/>
  <c r="Z1039" i="4" s="1"/>
  <c r="AA1039" i="4" s="1"/>
  <c r="Y1910" i="4"/>
  <c r="Z1910" i="4" s="1"/>
  <c r="AA1910" i="4" s="1"/>
  <c r="Y1329" i="4"/>
  <c r="Z1329" i="4" s="1"/>
  <c r="AA1329" i="4" s="1"/>
  <c r="Y1719" i="4"/>
  <c r="Z1719" i="4" s="1"/>
  <c r="AA1719" i="4" s="1"/>
  <c r="Y1574" i="4"/>
  <c r="Z1574" i="4" s="1"/>
  <c r="AA1574" i="4" s="1"/>
  <c r="Y554" i="4"/>
  <c r="Z554" i="4" s="1"/>
  <c r="AA554" i="4" s="1"/>
  <c r="Y1356" i="4"/>
  <c r="Z1356" i="4" s="1"/>
  <c r="AA1356" i="4" s="1"/>
  <c r="Y114" i="4"/>
  <c r="Z114" i="4" s="1"/>
  <c r="AA114" i="4" s="1"/>
  <c r="Y932" i="4"/>
  <c r="Z932" i="4" s="1"/>
  <c r="AA932" i="4" s="1"/>
  <c r="Y1231" i="4"/>
  <c r="Z1231" i="4" s="1"/>
  <c r="AA1231" i="4" s="1"/>
  <c r="Y916" i="4"/>
  <c r="Z916" i="4" s="1"/>
  <c r="AA916" i="4" s="1"/>
  <c r="Y100" i="4"/>
  <c r="Z100" i="4" s="1"/>
  <c r="AA100" i="4" s="1"/>
  <c r="Y66" i="4"/>
  <c r="Z66" i="4" s="1"/>
  <c r="AA66" i="4" s="1"/>
  <c r="Y1883" i="4"/>
  <c r="Z1883" i="4" s="1"/>
  <c r="AA1883" i="4" s="1"/>
  <c r="Y1538" i="4"/>
  <c r="Z1538" i="4" s="1"/>
  <c r="AA1538" i="4" s="1"/>
  <c r="Y1916" i="4"/>
  <c r="Z1916" i="4" s="1"/>
  <c r="AA1916" i="4" s="1"/>
  <c r="Y1921" i="4"/>
  <c r="Z1921" i="4" s="1"/>
  <c r="AA1921" i="4" s="1"/>
  <c r="Y872" i="4"/>
  <c r="Z872" i="4" s="1"/>
  <c r="AA872" i="4" s="1"/>
  <c r="Y1073" i="4"/>
  <c r="Z1073" i="4" s="1"/>
  <c r="AA1073" i="4" s="1"/>
  <c r="Y234" i="4"/>
  <c r="Z234" i="4" s="1"/>
  <c r="AA234" i="4" s="1"/>
  <c r="Y674" i="4"/>
  <c r="Z674" i="4" s="1"/>
  <c r="AA674" i="4" s="1"/>
  <c r="Y752" i="4"/>
  <c r="Z752" i="4" s="1"/>
  <c r="AA752" i="4" s="1"/>
  <c r="Y1579" i="4"/>
  <c r="Z1579" i="4" s="1"/>
  <c r="AA1579" i="4" s="1"/>
  <c r="Y2016" i="4"/>
  <c r="Z2016" i="4" s="1"/>
  <c r="AA2016" i="4" s="1"/>
  <c r="Y2053" i="4"/>
  <c r="Z2053" i="4" s="1"/>
  <c r="AA2053" i="4" s="1"/>
  <c r="Y1754" i="4"/>
  <c r="Z1754" i="4" s="1"/>
  <c r="AA1754" i="4" s="1"/>
  <c r="Y1333" i="4"/>
  <c r="Z1333" i="4" s="1"/>
  <c r="AA1333" i="4" s="1"/>
  <c r="Y20" i="4"/>
  <c r="Z20" i="4" s="1"/>
  <c r="AA20" i="4" s="1"/>
  <c r="Y1083" i="4"/>
  <c r="Z1083" i="4" s="1"/>
  <c r="AA1083" i="4" s="1"/>
  <c r="Y1686" i="4"/>
  <c r="Z1686" i="4" s="1"/>
  <c r="AA1686" i="4" s="1"/>
  <c r="Y2035" i="4"/>
  <c r="Z2035" i="4" s="1"/>
  <c r="AA2035" i="4" s="1"/>
  <c r="Y1411" i="4"/>
  <c r="Z1411" i="4" s="1"/>
  <c r="AA1411" i="4" s="1"/>
  <c r="Y1663" i="4"/>
  <c r="Z1663" i="4" s="1"/>
  <c r="AA1663" i="4" s="1"/>
  <c r="Y860" i="4"/>
  <c r="Z860" i="4" s="1"/>
  <c r="AA860" i="4" s="1"/>
  <c r="Y1160" i="4"/>
  <c r="Z1160" i="4" s="1"/>
  <c r="AA1160" i="4" s="1"/>
  <c r="Y722" i="4"/>
  <c r="Z722" i="4" s="1"/>
  <c r="AA722" i="4" s="1"/>
  <c r="Y757" i="4"/>
  <c r="Z757" i="4" s="1"/>
  <c r="AA757" i="4" s="1"/>
  <c r="Y1227" i="4"/>
  <c r="Z1227" i="4" s="1"/>
  <c r="AA1227" i="4" s="1"/>
  <c r="Y126" i="4"/>
  <c r="Z126" i="4" s="1"/>
  <c r="AA126" i="4" s="1"/>
  <c r="Y1499" i="4"/>
  <c r="Z1499" i="4" s="1"/>
  <c r="AA1499" i="4" s="1"/>
  <c r="Y1763" i="4"/>
  <c r="Z1763" i="4" s="1"/>
  <c r="AA1763" i="4" s="1"/>
  <c r="Y538" i="4"/>
  <c r="Z538" i="4" s="1"/>
  <c r="AA538" i="4" s="1"/>
  <c r="Y1612" i="4"/>
  <c r="Z1612" i="4" s="1"/>
  <c r="AA1612" i="4" s="1"/>
  <c r="Y1187" i="4"/>
  <c r="Z1187" i="4" s="1"/>
  <c r="AA1187" i="4" s="1"/>
  <c r="Y1948" i="4"/>
  <c r="Z1948" i="4" s="1"/>
  <c r="AA1948" i="4" s="1"/>
  <c r="Y1610" i="4"/>
  <c r="Z1610" i="4" s="1"/>
  <c r="AA1610" i="4" s="1"/>
  <c r="Y1961" i="4"/>
  <c r="Z1961" i="4" s="1"/>
  <c r="AA1961" i="4" s="1"/>
  <c r="Y868" i="4"/>
  <c r="Z868" i="4" s="1"/>
  <c r="AA868" i="4" s="1"/>
  <c r="Y1127" i="4"/>
  <c r="Z1127" i="4" s="1"/>
  <c r="AA1127" i="4" s="1"/>
  <c r="Y1096" i="4"/>
  <c r="Z1096" i="4" s="1"/>
  <c r="AA1096" i="4" s="1"/>
  <c r="Y1157" i="4"/>
  <c r="Z1157" i="4" s="1"/>
  <c r="AA1157" i="4" s="1"/>
  <c r="Y902" i="4"/>
  <c r="Z902" i="4" s="1"/>
  <c r="AA902" i="4" s="1"/>
  <c r="Y226" i="4"/>
  <c r="Z226" i="4" s="1"/>
  <c r="AA226" i="4" s="1"/>
  <c r="Y871" i="4"/>
  <c r="Z871" i="4" s="1"/>
  <c r="AA871" i="4" s="1"/>
  <c r="Y989" i="4"/>
  <c r="Z989" i="4" s="1"/>
  <c r="AA989" i="4" s="1"/>
  <c r="Y764" i="4"/>
  <c r="Z764" i="4" s="1"/>
  <c r="AA764" i="4" s="1"/>
  <c r="Y1369" i="4"/>
  <c r="Z1369" i="4" s="1"/>
  <c r="AA1369" i="4" s="1"/>
  <c r="Y1705" i="4"/>
  <c r="Z1705" i="4" s="1"/>
  <c r="AA1705" i="4" s="1"/>
  <c r="Y1256" i="4"/>
  <c r="Z1256" i="4" s="1"/>
  <c r="AA1256" i="4" s="1"/>
  <c r="Y1512" i="4"/>
  <c r="Z1512" i="4" s="1"/>
  <c r="AA1512" i="4" s="1"/>
  <c r="Y1782" i="4"/>
  <c r="Z1782" i="4" s="1"/>
  <c r="AA1782" i="4" s="1"/>
  <c r="Y2038" i="4"/>
  <c r="Z2038" i="4" s="1"/>
  <c r="AA2038" i="4" s="1"/>
  <c r="Y1729" i="4"/>
  <c r="Z1729" i="4" s="1"/>
  <c r="AA1729" i="4" s="1"/>
  <c r="Y1897" i="4"/>
  <c r="Z1897" i="4" s="1"/>
  <c r="AA1897" i="4" s="1"/>
  <c r="Y2069" i="4"/>
  <c r="Z2069" i="4" s="1"/>
  <c r="AA2069" i="4" s="1"/>
  <c r="Y1520" i="4"/>
  <c r="Z1520" i="4" s="1"/>
  <c r="AA1520" i="4" s="1"/>
  <c r="Y1740" i="4"/>
  <c r="Z1740" i="4" s="1"/>
  <c r="AA1740" i="4" s="1"/>
  <c r="Y1900" i="4"/>
  <c r="Z1900" i="4" s="1"/>
  <c r="AA1900" i="4" s="1"/>
  <c r="Y2028" i="4"/>
  <c r="Z2028" i="4" s="1"/>
  <c r="AA2028" i="4" s="1"/>
  <c r="Y1427" i="4"/>
  <c r="Z1427" i="4" s="1"/>
  <c r="AA1427" i="4" s="1"/>
  <c r="Y1683" i="4"/>
  <c r="Z1683" i="4" s="1"/>
  <c r="AA1683" i="4" s="1"/>
  <c r="Y1628" i="4"/>
  <c r="Z1628" i="4" s="1"/>
  <c r="AA1628" i="4" s="1"/>
  <c r="Y1515" i="4"/>
  <c r="Z1515" i="4" s="1"/>
  <c r="AA1515" i="4" s="1"/>
  <c r="Y1570" i="4"/>
  <c r="Z1570" i="4" s="1"/>
  <c r="AA1570" i="4" s="1"/>
  <c r="Y1811" i="4"/>
  <c r="Z1811" i="4" s="1"/>
  <c r="AA1811" i="4" s="1"/>
  <c r="Y1935" i="4"/>
  <c r="Z1935" i="4" s="1"/>
  <c r="AA1935" i="4" s="1"/>
  <c r="Y602" i="4"/>
  <c r="Z602" i="4" s="1"/>
  <c r="AA602" i="4" s="1"/>
  <c r="Y1532" i="4"/>
  <c r="Z1532" i="4" s="1"/>
  <c r="AA1532" i="4" s="1"/>
  <c r="Y702" i="4"/>
  <c r="Z702" i="4" s="1"/>
  <c r="AA702" i="4" s="1"/>
  <c r="Y260" i="4"/>
  <c r="Z260" i="4" s="1"/>
  <c r="AA260" i="4" s="1"/>
  <c r="Y522" i="4"/>
  <c r="Z522" i="4" s="1"/>
  <c r="AA522" i="4" s="1"/>
  <c r="Y1419" i="4"/>
  <c r="Z1419" i="4" s="1"/>
  <c r="AA1419" i="4" s="1"/>
  <c r="Y732" i="4"/>
  <c r="Z732" i="4" s="1"/>
  <c r="AA732" i="4" s="1"/>
  <c r="Y88" i="4"/>
  <c r="Z88" i="4" s="1"/>
  <c r="AA88" i="4" s="1"/>
  <c r="Y196" i="4"/>
  <c r="Z196" i="4" s="1"/>
  <c r="AA196" i="4" s="1"/>
  <c r="Y352" i="4"/>
  <c r="Z352" i="4" s="1"/>
  <c r="AA352" i="4" s="1"/>
  <c r="Y875" i="4"/>
  <c r="Z875" i="4" s="1"/>
  <c r="AA875" i="4" s="1"/>
  <c r="Y1034" i="4"/>
  <c r="Z1034" i="4" s="1"/>
  <c r="AA1034" i="4" s="1"/>
  <c r="Y1033" i="4"/>
  <c r="Z1033" i="4" s="1"/>
  <c r="AA1033" i="4" s="1"/>
  <c r="Y1377" i="4"/>
  <c r="Z1377" i="4" s="1"/>
  <c r="AA1377" i="4" s="1"/>
  <c r="Y1709" i="4"/>
  <c r="Z1709" i="4" s="1"/>
  <c r="AA1709" i="4" s="1"/>
  <c r="Y1260" i="4"/>
  <c r="Z1260" i="4" s="1"/>
  <c r="AA1260" i="4" s="1"/>
  <c r="Y1516" i="4"/>
  <c r="Z1516" i="4" s="1"/>
  <c r="AA1516" i="4" s="1"/>
  <c r="Y1786" i="4"/>
  <c r="Z1786" i="4" s="1"/>
  <c r="AA1786" i="4" s="1"/>
  <c r="Y2042" i="4"/>
  <c r="Z2042" i="4" s="1"/>
  <c r="AA2042" i="4" s="1"/>
  <c r="Y1733" i="4"/>
  <c r="Z1733" i="4" s="1"/>
  <c r="AA1733" i="4" s="1"/>
  <c r="Y1905" i="4"/>
  <c r="Z1905" i="4" s="1"/>
  <c r="AA1905" i="4" s="1"/>
  <c r="Y2073" i="4"/>
  <c r="Z2073" i="4" s="1"/>
  <c r="AA2073" i="4" s="1"/>
  <c r="Y1584" i="4"/>
  <c r="Z1584" i="4" s="1"/>
  <c r="AA1584" i="4" s="1"/>
  <c r="Y1788" i="4"/>
  <c r="Z1788" i="4" s="1"/>
  <c r="AA1788" i="4" s="1"/>
  <c r="Y1936" i="4"/>
  <c r="Z1936" i="4" s="1"/>
  <c r="AA1936" i="4" s="1"/>
  <c r="Y2064" i="4"/>
  <c r="Z2064" i="4" s="1"/>
  <c r="AA2064" i="4" s="1"/>
  <c r="Y1662" i="4"/>
  <c r="Z1662" i="4" s="1"/>
  <c r="AA1662" i="4" s="1"/>
  <c r="Y1267" i="4"/>
  <c r="Z1267" i="4" s="1"/>
  <c r="AA1267" i="4" s="1"/>
  <c r="Y1704" i="4"/>
  <c r="Z1704" i="4" s="1"/>
  <c r="AA1704" i="4" s="1"/>
  <c r="Y2031" i="4"/>
  <c r="Z2031" i="4" s="1"/>
  <c r="AA2031" i="4" s="1"/>
  <c r="Y650" i="4"/>
  <c r="Z650" i="4" s="1"/>
  <c r="AA650" i="4" s="1"/>
  <c r="Y1343" i="4"/>
  <c r="Z1343" i="4" s="1"/>
  <c r="AA1343" i="4" s="1"/>
  <c r="Y1815" i="4"/>
  <c r="Z1815" i="4" s="1"/>
  <c r="AA1815" i="4" s="1"/>
  <c r="Y2011" i="4"/>
  <c r="Z2011" i="4" s="1"/>
  <c r="AA2011" i="4" s="1"/>
  <c r="Y1608" i="4"/>
  <c r="Z1608" i="4" s="1"/>
  <c r="AA1608" i="4" s="1"/>
  <c r="Y678" i="4"/>
  <c r="Z678" i="4" s="1"/>
  <c r="AA678" i="4" s="1"/>
  <c r="Y84" i="4"/>
  <c r="Z84" i="4" s="1"/>
  <c r="AA84" i="4" s="1"/>
  <c r="Y426" i="4"/>
  <c r="Z426" i="4" s="1"/>
  <c r="AA426" i="4" s="1"/>
  <c r="Y1275" i="4"/>
  <c r="Z1275" i="4" s="1"/>
  <c r="AA1275" i="4" s="1"/>
  <c r="Y421" i="4"/>
  <c r="Z421" i="4" s="1"/>
  <c r="AA421" i="4" s="1"/>
  <c r="Y666" i="4"/>
  <c r="Z666" i="4" s="1"/>
  <c r="AA666" i="4" s="1"/>
  <c r="Y165" i="4"/>
  <c r="Z165" i="4" s="1"/>
  <c r="AA165" i="4" s="1"/>
  <c r="Y427" i="4"/>
  <c r="Z427" i="4" s="1"/>
  <c r="AA427" i="4" s="1"/>
  <c r="Y1051" i="4"/>
  <c r="Z1051" i="4" s="1"/>
  <c r="AA1051" i="4" s="1"/>
  <c r="Y1026" i="4"/>
  <c r="Z1026" i="4" s="1"/>
  <c r="AA1026" i="4" s="1"/>
  <c r="Y1622" i="4"/>
  <c r="Z1622" i="4" s="1"/>
  <c r="AA1622" i="4" s="1"/>
  <c r="Y1506" i="4"/>
  <c r="Z1506" i="4" s="1"/>
  <c r="AA1506" i="4" s="1"/>
  <c r="Y2019" i="4"/>
  <c r="Z2019" i="4" s="1"/>
  <c r="AA2019" i="4" s="1"/>
  <c r="Y1563" i="4"/>
  <c r="Z1563" i="4" s="1"/>
  <c r="AA1563" i="4" s="1"/>
  <c r="Y1475" i="4"/>
  <c r="Z1475" i="4" s="1"/>
  <c r="AA1475" i="4" s="1"/>
  <c r="Y1984" i="4"/>
  <c r="Z1984" i="4" s="1"/>
  <c r="AA1984" i="4" s="1"/>
  <c r="Y1674" i="4"/>
  <c r="Z1674" i="4" s="1"/>
  <c r="AA1674" i="4" s="1"/>
  <c r="Y2009" i="4"/>
  <c r="Z2009" i="4" s="1"/>
  <c r="AA2009" i="4" s="1"/>
  <c r="Y876" i="4"/>
  <c r="Z876" i="4" s="1"/>
  <c r="AA876" i="4" s="1"/>
  <c r="Y1399" i="4"/>
  <c r="Z1399" i="4" s="1"/>
  <c r="AA1399" i="4" s="1"/>
  <c r="Y1164" i="4"/>
  <c r="Z1164" i="4" s="1"/>
  <c r="AA1164" i="4" s="1"/>
  <c r="Y1249" i="4"/>
  <c r="Z1249" i="4" s="1"/>
  <c r="AA1249" i="4" s="1"/>
  <c r="Y793" i="4"/>
  <c r="Z793" i="4" s="1"/>
  <c r="AA793" i="4" s="1"/>
  <c r="Y1290" i="4"/>
  <c r="Z1290" i="4" s="1"/>
  <c r="AA1290" i="4" s="1"/>
  <c r="Y797" i="4"/>
  <c r="Z797" i="4" s="1"/>
  <c r="AA797" i="4" s="1"/>
  <c r="Y791" i="4"/>
  <c r="Z791" i="4" s="1"/>
  <c r="AA791" i="4" s="1"/>
  <c r="Y528" i="4"/>
  <c r="Z528" i="4" s="1"/>
  <c r="AA528" i="4" s="1"/>
  <c r="Y47" i="4"/>
  <c r="Z47" i="4" s="1"/>
  <c r="AA47" i="4" s="1"/>
  <c r="Y111" i="4"/>
  <c r="Z111" i="4" s="1"/>
  <c r="AA111" i="4" s="1"/>
  <c r="Y175" i="4"/>
  <c r="Z175" i="4" s="1"/>
  <c r="AA175" i="4" s="1"/>
  <c r="Y239" i="4"/>
  <c r="Z239" i="4" s="1"/>
  <c r="AA239" i="4" s="1"/>
  <c r="Y303" i="4"/>
  <c r="Z303" i="4" s="1"/>
  <c r="AA303" i="4" s="1"/>
  <c r="Y21" i="4"/>
  <c r="Z21" i="4" s="1"/>
  <c r="AA21" i="4" s="1"/>
  <c r="Y85" i="4"/>
  <c r="Z85" i="4" s="1"/>
  <c r="AA85" i="4" s="1"/>
  <c r="Y108" i="4"/>
  <c r="Z108" i="4" s="1"/>
  <c r="AA108" i="4" s="1"/>
  <c r="Y172" i="4"/>
  <c r="Z172" i="4" s="1"/>
  <c r="AA172" i="4" s="1"/>
  <c r="Y342" i="4"/>
  <c r="Z342" i="4" s="1"/>
  <c r="AA342" i="4" s="1"/>
  <c r="Y75" i="4"/>
  <c r="Z75" i="4" s="1"/>
  <c r="AA75" i="4" s="1"/>
  <c r="Y139" i="4"/>
  <c r="Z139" i="4" s="1"/>
  <c r="AA139" i="4" s="1"/>
  <c r="Y203" i="4"/>
  <c r="Z203" i="4" s="1"/>
  <c r="AA203" i="4" s="1"/>
  <c r="Y267" i="4"/>
  <c r="Z267" i="4" s="1"/>
  <c r="AA267" i="4" s="1"/>
  <c r="Y22" i="4"/>
  <c r="Z22" i="4" s="1"/>
  <c r="AA22" i="4" s="1"/>
  <c r="Y49" i="4"/>
  <c r="Z49" i="4" s="1"/>
  <c r="AA49" i="4" s="1"/>
  <c r="Y113" i="4"/>
  <c r="Z113" i="4" s="1"/>
  <c r="AA113" i="4" s="1"/>
  <c r="Y36" i="4"/>
  <c r="Z36" i="4" s="1"/>
  <c r="AA36" i="4" s="1"/>
  <c r="Y256" i="4"/>
  <c r="Z256" i="4" s="1"/>
  <c r="AA256" i="4" s="1"/>
  <c r="Y56" i="4"/>
  <c r="Z56" i="4" s="1"/>
  <c r="AA56" i="4" s="1"/>
  <c r="Y214" i="4"/>
  <c r="Z214" i="4" s="1"/>
  <c r="AA214" i="4" s="1"/>
  <c r="Y341" i="4"/>
  <c r="Z341" i="4" s="1"/>
  <c r="AA341" i="4" s="1"/>
  <c r="Y213" i="4"/>
  <c r="Z213" i="4" s="1"/>
  <c r="AA213" i="4" s="1"/>
  <c r="Y364" i="4"/>
  <c r="Z364" i="4" s="1"/>
  <c r="AA364" i="4" s="1"/>
  <c r="Y428" i="4"/>
  <c r="Z428" i="4" s="1"/>
  <c r="AA428" i="4" s="1"/>
  <c r="Y492" i="4"/>
  <c r="Z492" i="4" s="1"/>
  <c r="AA492" i="4" s="1"/>
  <c r="Y556" i="4"/>
  <c r="Z556" i="4" s="1"/>
  <c r="AA556" i="4" s="1"/>
  <c r="Y581" i="4"/>
  <c r="Z581" i="4" s="1"/>
  <c r="AA581" i="4" s="1"/>
  <c r="Y645" i="4"/>
  <c r="Z645" i="4" s="1"/>
  <c r="AA645" i="4" s="1"/>
  <c r="Y709" i="4"/>
  <c r="Z709" i="4" s="1"/>
  <c r="AA709" i="4" s="1"/>
  <c r="Y119" i="4"/>
  <c r="Z119" i="4" s="1"/>
  <c r="AA119" i="4" s="1"/>
  <c r="Y247" i="4"/>
  <c r="Z247" i="4" s="1"/>
  <c r="AA247" i="4" s="1"/>
  <c r="Y29" i="4"/>
  <c r="Z29" i="4" s="1"/>
  <c r="AA29" i="4" s="1"/>
  <c r="Y122" i="4"/>
  <c r="Z122" i="4" s="1"/>
  <c r="AA122" i="4" s="1"/>
  <c r="Y350" i="4"/>
  <c r="Z350" i="4" s="1"/>
  <c r="AA350" i="4" s="1"/>
  <c r="Y218" i="4"/>
  <c r="Z218" i="4" s="1"/>
  <c r="AA218" i="4" s="1"/>
  <c r="Y365" i="4"/>
  <c r="Z365" i="4" s="1"/>
  <c r="AA365" i="4" s="1"/>
  <c r="Y344" i="4"/>
  <c r="Z344" i="4" s="1"/>
  <c r="AA344" i="4" s="1"/>
  <c r="Y432" i="4"/>
  <c r="Z432" i="4" s="1"/>
  <c r="AA432" i="4" s="1"/>
  <c r="Y516" i="4"/>
  <c r="Z516" i="4" s="1"/>
  <c r="AA516" i="4" s="1"/>
  <c r="Y339" i="4"/>
  <c r="Z339" i="4" s="1"/>
  <c r="AA339" i="4" s="1"/>
  <c r="Y649" i="4"/>
  <c r="Z649" i="4" s="1"/>
  <c r="AA649" i="4" s="1"/>
  <c r="Y729" i="4"/>
  <c r="Z729" i="4" s="1"/>
  <c r="AA729" i="4" s="1"/>
  <c r="Y478" i="4"/>
  <c r="Z478" i="4" s="1"/>
  <c r="AA478" i="4" s="1"/>
  <c r="Y559" i="4"/>
  <c r="Z559" i="4" s="1"/>
  <c r="AA559" i="4" s="1"/>
  <c r="Y632" i="4"/>
  <c r="Z632" i="4" s="1"/>
  <c r="AA632" i="4" s="1"/>
  <c r="Y696" i="4"/>
  <c r="Z696" i="4" s="1"/>
  <c r="AA696" i="4" s="1"/>
  <c r="Y370" i="4"/>
  <c r="Z370" i="4" s="1"/>
  <c r="AA370" i="4" s="1"/>
  <c r="Y451" i="4"/>
  <c r="Z451" i="4" s="1"/>
  <c r="AA451" i="4" s="1"/>
  <c r="Y541" i="4"/>
  <c r="Z541" i="4" s="1"/>
  <c r="AA541" i="4" s="1"/>
  <c r="Y611" i="4"/>
  <c r="Z611" i="4" s="1"/>
  <c r="AA611" i="4" s="1"/>
  <c r="Y115" i="4"/>
  <c r="Z115" i="4" s="1"/>
  <c r="AA115" i="4" s="1"/>
  <c r="Y243" i="4"/>
  <c r="Z243" i="4" s="1"/>
  <c r="AA243" i="4" s="1"/>
  <c r="Y25" i="4"/>
  <c r="Z25" i="4" s="1"/>
  <c r="AA25" i="4" s="1"/>
  <c r="Y121" i="4"/>
  <c r="Z121" i="4" s="1"/>
  <c r="AA121" i="4" s="1"/>
  <c r="Y346" i="4"/>
  <c r="Z346" i="4" s="1"/>
  <c r="AA346" i="4" s="1"/>
  <c r="Y208" i="4"/>
  <c r="Z208" i="4" s="1"/>
  <c r="AA208" i="4" s="1"/>
  <c r="Y361" i="4"/>
  <c r="Z361" i="4" s="1"/>
  <c r="AA361" i="4" s="1"/>
  <c r="Y340" i="4"/>
  <c r="Z340" i="4" s="1"/>
  <c r="AA340" i="4" s="1"/>
  <c r="Y424" i="4"/>
  <c r="Z424" i="4" s="1"/>
  <c r="AA424" i="4" s="1"/>
  <c r="Y512" i="4"/>
  <c r="Z512" i="4" s="1"/>
  <c r="AA512" i="4" s="1"/>
  <c r="Y322" i="4"/>
  <c r="Z322" i="4" s="1"/>
  <c r="AA322" i="4" s="1"/>
  <c r="Y641" i="4"/>
  <c r="Z641" i="4" s="1"/>
  <c r="AA641" i="4" s="1"/>
  <c r="Y725" i="4"/>
  <c r="Z725" i="4" s="1"/>
  <c r="AA725" i="4" s="1"/>
  <c r="Y473" i="4"/>
  <c r="Z473" i="4" s="1"/>
  <c r="AA473" i="4" s="1"/>
  <c r="Y558" i="4"/>
  <c r="Z558" i="4" s="1"/>
  <c r="AA558" i="4" s="1"/>
  <c r="Y628" i="4"/>
  <c r="Z628" i="4" s="1"/>
  <c r="AA628" i="4" s="1"/>
  <c r="Y692" i="4"/>
  <c r="Z692" i="4" s="1"/>
  <c r="AA692" i="4" s="1"/>
  <c r="Y367" i="4"/>
  <c r="Z367" i="4" s="1"/>
  <c r="AA367" i="4" s="1"/>
  <c r="Y450" i="4"/>
  <c r="Z450" i="4" s="1"/>
  <c r="AA450" i="4" s="1"/>
  <c r="Y531" i="4"/>
  <c r="Z531" i="4" s="1"/>
  <c r="AA531" i="4" s="1"/>
  <c r="Y607" i="4"/>
  <c r="Z607" i="4" s="1"/>
  <c r="AA607" i="4" s="1"/>
  <c r="Y671" i="4"/>
  <c r="Z671" i="4" s="1"/>
  <c r="AA671" i="4" s="1"/>
  <c r="Y735" i="4"/>
  <c r="Z735" i="4" s="1"/>
  <c r="AA735" i="4" s="1"/>
  <c r="Y487" i="4"/>
  <c r="Z487" i="4" s="1"/>
  <c r="AA487" i="4" s="1"/>
  <c r="Y819" i="4"/>
  <c r="Z819" i="4" s="1"/>
  <c r="AA819" i="4" s="1"/>
  <c r="Y883" i="4"/>
  <c r="Z883" i="4" s="1"/>
  <c r="AA883" i="4" s="1"/>
  <c r="Y947" i="4"/>
  <c r="Z947" i="4" s="1"/>
  <c r="AA947" i="4" s="1"/>
  <c r="Y1011" i="4"/>
  <c r="Z1011" i="4" s="1"/>
  <c r="AA1011" i="4" s="1"/>
  <c r="Y567" i="4"/>
  <c r="Z567" i="4" s="1"/>
  <c r="AA567" i="4" s="1"/>
  <c r="Y830" i="4"/>
  <c r="Z830" i="4" s="1"/>
  <c r="AA830" i="4" s="1"/>
  <c r="Y894" i="4"/>
  <c r="Z894" i="4" s="1"/>
  <c r="AA894" i="4" s="1"/>
  <c r="Y958" i="4"/>
  <c r="Z958" i="4" s="1"/>
  <c r="AA958" i="4" s="1"/>
  <c r="Y39" i="4"/>
  <c r="Z39" i="4" s="1"/>
  <c r="AA39" i="4" s="1"/>
  <c r="Y295" i="4"/>
  <c r="Z295" i="4" s="1"/>
  <c r="AA295" i="4" s="1"/>
  <c r="Y156" i="4"/>
  <c r="Z156" i="4" s="1"/>
  <c r="AA156" i="4" s="1"/>
  <c r="Y278" i="4"/>
  <c r="Z278" i="4" s="1"/>
  <c r="AA278" i="4" s="1"/>
  <c r="Y376" i="4"/>
  <c r="Z376" i="4" s="1"/>
  <c r="AA376" i="4" s="1"/>
  <c r="Y548" i="4"/>
  <c r="Z548" i="4" s="1"/>
  <c r="AA548" i="4" s="1"/>
  <c r="Y681" i="4"/>
  <c r="Z681" i="4" s="1"/>
  <c r="AA681" i="4" s="1"/>
  <c r="Y510" i="4"/>
  <c r="Z510" i="4" s="1"/>
  <c r="AA510" i="4" s="1"/>
  <c r="Y656" i="4"/>
  <c r="Z656" i="4" s="1"/>
  <c r="AA656" i="4" s="1"/>
  <c r="Y402" i="4"/>
  <c r="Z402" i="4" s="1"/>
  <c r="AA402" i="4" s="1"/>
  <c r="Y571" i="4"/>
  <c r="Z571" i="4" s="1"/>
  <c r="AA571" i="4" s="1"/>
  <c r="Y675" i="4"/>
  <c r="Z675" i="4" s="1"/>
  <c r="AA675" i="4" s="1"/>
  <c r="Y759" i="4"/>
  <c r="Z759" i="4" s="1"/>
  <c r="AA759" i="4" s="1"/>
  <c r="Y799" i="4"/>
  <c r="Z799" i="4" s="1"/>
  <c r="AA799" i="4" s="1"/>
  <c r="Y887" i="4"/>
  <c r="Z887" i="4" s="1"/>
  <c r="AA887" i="4" s="1"/>
  <c r="Y971" i="4"/>
  <c r="Z971" i="4" s="1"/>
  <c r="AA971" i="4" s="1"/>
  <c r="Y465" i="4"/>
  <c r="Z465" i="4" s="1"/>
  <c r="AA465" i="4" s="1"/>
  <c r="Y834" i="4"/>
  <c r="Z834" i="4" s="1"/>
  <c r="AA834" i="4" s="1"/>
  <c r="Y918" i="4"/>
  <c r="Z918" i="4" s="1"/>
  <c r="AA918" i="4" s="1"/>
  <c r="Y1002" i="4"/>
  <c r="Z1002" i="4" s="1"/>
  <c r="AA1002" i="4" s="1"/>
  <c r="Y738" i="4"/>
  <c r="Z738" i="4" s="1"/>
  <c r="AA738" i="4" s="1"/>
  <c r="Y805" i="4"/>
  <c r="Z805" i="4" s="1"/>
  <c r="AA805" i="4" s="1"/>
  <c r="Y869" i="4"/>
  <c r="Z869" i="4" s="1"/>
  <c r="AA869" i="4" s="1"/>
  <c r="Y933" i="4"/>
  <c r="Z933" i="4" s="1"/>
  <c r="AA933" i="4" s="1"/>
  <c r="Y997" i="4"/>
  <c r="Z997" i="4" s="1"/>
  <c r="AA997" i="4" s="1"/>
  <c r="Y1046" i="4"/>
  <c r="Z1046" i="4" s="1"/>
  <c r="AA1046" i="4" s="1"/>
  <c r="Y1110" i="4"/>
  <c r="Z1110" i="4" s="1"/>
  <c r="AA1110" i="4" s="1"/>
  <c r="Y1174" i="4"/>
  <c r="Z1174" i="4" s="1"/>
  <c r="AA1174" i="4" s="1"/>
  <c r="Y1238" i="4"/>
  <c r="Z1238" i="4" s="1"/>
  <c r="AA1238" i="4" s="1"/>
  <c r="Y99" i="4"/>
  <c r="Z99" i="4" s="1"/>
  <c r="AA99" i="4" s="1"/>
  <c r="Y46" i="4"/>
  <c r="Z46" i="4" s="1"/>
  <c r="AA46" i="4" s="1"/>
  <c r="Y330" i="4"/>
  <c r="Z330" i="4" s="1"/>
  <c r="AA330" i="4" s="1"/>
  <c r="Y349" i="4"/>
  <c r="Z349" i="4" s="1"/>
  <c r="AA349" i="4" s="1"/>
  <c r="Y416" i="4"/>
  <c r="Z416" i="4" s="1"/>
  <c r="AA416" i="4" s="1"/>
  <c r="Y281" i="4"/>
  <c r="Z281" i="4" s="1"/>
  <c r="AA281" i="4" s="1"/>
  <c r="Y717" i="4"/>
  <c r="Z717" i="4" s="1"/>
  <c r="AA717" i="4" s="1"/>
  <c r="Y543" i="4"/>
  <c r="Z543" i="4" s="1"/>
  <c r="AA543" i="4" s="1"/>
  <c r="Y684" i="4"/>
  <c r="Z684" i="4" s="1"/>
  <c r="AA684" i="4" s="1"/>
  <c r="Y435" i="4"/>
  <c r="Z435" i="4" s="1"/>
  <c r="AA435" i="4" s="1"/>
  <c r="Y599" i="4"/>
  <c r="Z599" i="4" s="1"/>
  <c r="AA599" i="4" s="1"/>
  <c r="Y691" i="4"/>
  <c r="Z691" i="4" s="1"/>
  <c r="AA691" i="4" s="1"/>
  <c r="Y351" i="4"/>
  <c r="Z351" i="4" s="1"/>
  <c r="AA351" i="4" s="1"/>
  <c r="Y815" i="4"/>
  <c r="Z815" i="4" s="1"/>
  <c r="AA815" i="4" s="1"/>
  <c r="Y903" i="4"/>
  <c r="Z903" i="4" s="1"/>
  <c r="AA903" i="4" s="1"/>
  <c r="Y987" i="4"/>
  <c r="Z987" i="4" s="1"/>
  <c r="AA987" i="4" s="1"/>
  <c r="Y550" i="4"/>
  <c r="Z550" i="4" s="1"/>
  <c r="AA550" i="4" s="1"/>
  <c r="Y850" i="4"/>
  <c r="Z850" i="4" s="1"/>
  <c r="AA850" i="4" s="1"/>
  <c r="Y934" i="4"/>
  <c r="Z934" i="4" s="1"/>
  <c r="AA934" i="4" s="1"/>
  <c r="Y1018" i="4"/>
  <c r="Z1018" i="4" s="1"/>
  <c r="AA1018" i="4" s="1"/>
  <c r="Y750" i="4"/>
  <c r="Z750" i="4" s="1"/>
  <c r="AA750" i="4" s="1"/>
  <c r="Y817" i="4"/>
  <c r="Z817" i="4" s="1"/>
  <c r="AA817" i="4" s="1"/>
  <c r="Y881" i="4"/>
  <c r="Z881" i="4" s="1"/>
  <c r="AA881" i="4" s="1"/>
  <c r="Y945" i="4"/>
  <c r="Z945" i="4" s="1"/>
  <c r="AA945" i="4" s="1"/>
  <c r="Y1009" i="4"/>
  <c r="Z1009" i="4" s="1"/>
  <c r="AA1009" i="4" s="1"/>
  <c r="Y1058" i="4"/>
  <c r="Z1058" i="4" s="1"/>
  <c r="AA1058" i="4" s="1"/>
  <c r="Y1122" i="4"/>
  <c r="Z1122" i="4" s="1"/>
  <c r="AA1122" i="4" s="1"/>
  <c r="Y1186" i="4"/>
  <c r="Z1186" i="4" s="1"/>
  <c r="AA1186" i="4" s="1"/>
  <c r="Y1250" i="4"/>
  <c r="Z1250" i="4" s="1"/>
  <c r="AA1250" i="4" s="1"/>
  <c r="Y1314" i="4"/>
  <c r="Z1314" i="4" s="1"/>
  <c r="AA1314" i="4" s="1"/>
  <c r="Y1378" i="4"/>
  <c r="Z1378" i="4" s="1"/>
  <c r="AA1378" i="4" s="1"/>
  <c r="Y1442" i="4"/>
  <c r="Z1442" i="4" s="1"/>
  <c r="AA1442" i="4" s="1"/>
  <c r="Y1037" i="4"/>
  <c r="Z1037" i="4" s="1"/>
  <c r="AA1037" i="4" s="1"/>
  <c r="Y1101" i="4"/>
  <c r="Z1101" i="4" s="1"/>
  <c r="AA1101" i="4" s="1"/>
  <c r="Y1165" i="4"/>
  <c r="Z1165" i="4" s="1"/>
  <c r="AA1165" i="4" s="1"/>
  <c r="Y1229" i="4"/>
  <c r="Z1229" i="4" s="1"/>
  <c r="AA1229" i="4" s="1"/>
  <c r="Y1293" i="4"/>
  <c r="Z1293" i="4" s="1"/>
  <c r="AA1293" i="4" s="1"/>
  <c r="Y1357" i="4"/>
  <c r="Z1357" i="4" s="1"/>
  <c r="AA1357" i="4" s="1"/>
  <c r="Y1421" i="4"/>
  <c r="Z1421" i="4" s="1"/>
  <c r="AA1421" i="4" s="1"/>
  <c r="Y1485" i="4"/>
  <c r="Z1485" i="4" s="1"/>
  <c r="AA1485" i="4" s="1"/>
  <c r="Y1549" i="4"/>
  <c r="Z1549" i="4" s="1"/>
  <c r="AA1549" i="4" s="1"/>
  <c r="Y1613" i="4"/>
  <c r="Z1613" i="4" s="1"/>
  <c r="AA1613" i="4" s="1"/>
  <c r="Y1677" i="4"/>
  <c r="Z1677" i="4" s="1"/>
  <c r="AA1677" i="4" s="1"/>
  <c r="Y109" i="4"/>
  <c r="Z109" i="4" s="1"/>
  <c r="AA109" i="4" s="1"/>
  <c r="Y257" i="4"/>
  <c r="Z257" i="4" s="1"/>
  <c r="AA257" i="4" s="1"/>
  <c r="Y617" i="4"/>
  <c r="Z617" i="4" s="1"/>
  <c r="AA617" i="4" s="1"/>
  <c r="Y608" i="4"/>
  <c r="Z608" i="4" s="1"/>
  <c r="AA608" i="4" s="1"/>
  <c r="Y509" i="4"/>
  <c r="Z509" i="4" s="1"/>
  <c r="AA509" i="4" s="1"/>
  <c r="Y727" i="4"/>
  <c r="Z727" i="4" s="1"/>
  <c r="AA727" i="4" s="1"/>
  <c r="Y855" i="4"/>
  <c r="Z855" i="4" s="1"/>
  <c r="AA855" i="4" s="1"/>
  <c r="Y1023" i="4"/>
  <c r="Z1023" i="4" s="1"/>
  <c r="AA1023" i="4" s="1"/>
  <c r="Y886" i="4"/>
  <c r="Z886" i="4" s="1"/>
  <c r="AA886" i="4" s="1"/>
  <c r="Y502" i="4"/>
  <c r="Z502" i="4" s="1"/>
  <c r="AA502" i="4" s="1"/>
  <c r="Y845" i="4"/>
  <c r="Z845" i="4" s="1"/>
  <c r="AA845" i="4" s="1"/>
  <c r="Y973" i="4"/>
  <c r="Z973" i="4" s="1"/>
  <c r="AA973" i="4" s="1"/>
  <c r="Y1086" i="4"/>
  <c r="Z1086" i="4" s="1"/>
  <c r="AA1086" i="4" s="1"/>
  <c r="Y1214" i="4"/>
  <c r="Z1214" i="4" s="1"/>
  <c r="AA1214" i="4" s="1"/>
  <c r="Y1322" i="4"/>
  <c r="Z1322" i="4" s="1"/>
  <c r="AA1322" i="4" s="1"/>
  <c r="Y1406" i="4"/>
  <c r="Z1406" i="4" s="1"/>
  <c r="AA1406" i="4" s="1"/>
  <c r="Y736" i="4"/>
  <c r="Z736" i="4" s="1"/>
  <c r="AA736" i="4" s="1"/>
  <c r="Y1109" i="4"/>
  <c r="Z1109" i="4" s="1"/>
  <c r="AA1109" i="4" s="1"/>
  <c r="Y1193" i="4"/>
  <c r="Z1193" i="4" s="1"/>
  <c r="AA1193" i="4" s="1"/>
  <c r="Y1281" i="4"/>
  <c r="Z1281" i="4" s="1"/>
  <c r="AA1281" i="4" s="1"/>
  <c r="Y1365" i="4"/>
  <c r="Z1365" i="4" s="1"/>
  <c r="AA1365" i="4" s="1"/>
  <c r="Y1449" i="4"/>
  <c r="Z1449" i="4" s="1"/>
  <c r="AA1449" i="4" s="1"/>
  <c r="Y1537" i="4"/>
  <c r="Z1537" i="4" s="1"/>
  <c r="AA1537" i="4" s="1"/>
  <c r="Y1621" i="4"/>
  <c r="Z1621" i="4" s="1"/>
  <c r="AA1621" i="4" s="1"/>
  <c r="Y1701" i="4"/>
  <c r="Z1701" i="4" s="1"/>
  <c r="AA1701" i="4" s="1"/>
  <c r="Y1060" i="4"/>
  <c r="Z1060" i="4" s="1"/>
  <c r="AA1060" i="4" s="1"/>
  <c r="Y1124" i="4"/>
  <c r="Z1124" i="4" s="1"/>
  <c r="AA1124" i="4" s="1"/>
  <c r="Y1188" i="4"/>
  <c r="Z1188" i="4" s="1"/>
  <c r="AA1188" i="4" s="1"/>
  <c r="Y1252" i="4"/>
  <c r="Z1252" i="4" s="1"/>
  <c r="AA1252" i="4" s="1"/>
  <c r="Y1316" i="4"/>
  <c r="Z1316" i="4" s="1"/>
  <c r="AA1316" i="4" s="1"/>
  <c r="Y1380" i="4"/>
  <c r="Z1380" i="4" s="1"/>
  <c r="AA1380" i="4" s="1"/>
  <c r="Y1444" i="4"/>
  <c r="Z1444" i="4" s="1"/>
  <c r="AA1444" i="4" s="1"/>
  <c r="Y1508" i="4"/>
  <c r="Z1508" i="4" s="1"/>
  <c r="AA1508" i="4" s="1"/>
  <c r="Y984" i="4"/>
  <c r="Z984" i="4" s="1"/>
  <c r="AA984" i="4" s="1"/>
  <c r="Y1239" i="4"/>
  <c r="Z1239" i="4" s="1"/>
  <c r="AA1239" i="4" s="1"/>
  <c r="Y1714" i="4"/>
  <c r="Z1714" i="4" s="1"/>
  <c r="AA1714" i="4" s="1"/>
  <c r="Y1778" i="4"/>
  <c r="Z1778" i="4" s="1"/>
  <c r="AA1778" i="4" s="1"/>
  <c r="Y1842" i="4"/>
  <c r="Z1842" i="4" s="1"/>
  <c r="AA1842" i="4" s="1"/>
  <c r="Y1906" i="4"/>
  <c r="Z1906" i="4" s="1"/>
  <c r="AA1906" i="4" s="1"/>
  <c r="Y1970" i="4"/>
  <c r="Z1970" i="4" s="1"/>
  <c r="AA1970" i="4" s="1"/>
  <c r="Y2034" i="4"/>
  <c r="Z2034" i="4" s="1"/>
  <c r="AA2034" i="4" s="1"/>
  <c r="Y2098" i="4"/>
  <c r="Z2098" i="4" s="1"/>
  <c r="AA2098" i="4" s="1"/>
  <c r="Y195" i="4"/>
  <c r="Z195" i="4" s="1"/>
  <c r="AA195" i="4" s="1"/>
  <c r="Y161" i="4"/>
  <c r="Z161" i="4" s="1"/>
  <c r="AA161" i="4" s="1"/>
  <c r="Y480" i="4"/>
  <c r="Z480" i="4" s="1"/>
  <c r="AA480" i="4" s="1"/>
  <c r="Y258" i="4"/>
  <c r="Z258" i="4" s="1"/>
  <c r="AA258" i="4" s="1"/>
  <c r="Y240" i="4"/>
  <c r="Z240" i="4" s="1"/>
  <c r="AA240" i="4" s="1"/>
  <c r="Y635" i="4"/>
  <c r="Z635" i="4" s="1"/>
  <c r="AA635" i="4" s="1"/>
  <c r="Y534" i="4"/>
  <c r="Z534" i="4" s="1"/>
  <c r="AA534" i="4" s="1"/>
  <c r="Y935" i="4"/>
  <c r="Z935" i="4" s="1"/>
  <c r="AA935" i="4" s="1"/>
  <c r="Y794" i="4"/>
  <c r="Z794" i="4" s="1"/>
  <c r="AA794" i="4" s="1"/>
  <c r="Y966" i="4"/>
  <c r="Z966" i="4" s="1"/>
  <c r="AA966" i="4" s="1"/>
  <c r="Y777" i="4"/>
  <c r="Z777" i="4" s="1"/>
  <c r="AA777" i="4" s="1"/>
  <c r="Y2080" i="4"/>
  <c r="Z2080" i="4" s="1"/>
  <c r="AA2080" i="4" s="1"/>
  <c r="Y1143" i="4"/>
  <c r="Z1143" i="4" s="1"/>
  <c r="AA1143" i="4" s="1"/>
  <c r="Y474" i="4"/>
  <c r="Z474" i="4" s="1"/>
  <c r="AA474" i="4" s="1"/>
  <c r="Y906" i="4"/>
  <c r="Z906" i="4" s="1"/>
  <c r="AA906" i="4" s="1"/>
  <c r="Y453" i="4"/>
  <c r="Z453" i="4" s="1"/>
  <c r="AA453" i="4" s="1"/>
  <c r="Y1751" i="4"/>
  <c r="Z1751" i="4" s="1"/>
  <c r="AA1751" i="4" s="1"/>
  <c r="Y1539" i="4"/>
  <c r="Z1539" i="4" s="1"/>
  <c r="AA1539" i="4" s="1"/>
  <c r="Y2089" i="4"/>
  <c r="Z2089" i="4" s="1"/>
  <c r="AA2089" i="4" s="1"/>
  <c r="Y1288" i="4"/>
  <c r="Z1288" i="4" s="1"/>
  <c r="AA1288" i="4" s="1"/>
  <c r="Y955" i="4"/>
  <c r="Z955" i="4" s="1"/>
  <c r="AA955" i="4" s="1"/>
  <c r="Y1467" i="4"/>
  <c r="Z1467" i="4" s="1"/>
  <c r="AA1467" i="4" s="1"/>
  <c r="Y1995" i="4"/>
  <c r="Z1995" i="4" s="1"/>
  <c r="AA1995" i="4" s="1"/>
  <c r="Y1619" i="4"/>
  <c r="Z1619" i="4" s="1"/>
  <c r="AA1619" i="4" s="1"/>
  <c r="Y1008" i="4"/>
  <c r="Z1008" i="4" s="1"/>
  <c r="AA1008" i="4" s="1"/>
  <c r="Y1484" i="4"/>
  <c r="Z1484" i="4" s="1"/>
  <c r="AA1484" i="4" s="1"/>
  <c r="Y985" i="4"/>
  <c r="Z985" i="4" s="1"/>
  <c r="AA985" i="4" s="1"/>
  <c r="Y377" i="4"/>
  <c r="Z377" i="4" s="1"/>
  <c r="AA377" i="4" s="1"/>
  <c r="Y1855" i="4"/>
  <c r="Z1855" i="4" s="1"/>
  <c r="AA1855" i="4" s="1"/>
  <c r="Y1607" i="4"/>
  <c r="Z1607" i="4" s="1"/>
  <c r="AA1607" i="4" s="1"/>
  <c r="Y1848" i="4"/>
  <c r="Z1848" i="4" s="1"/>
  <c r="AA1848" i="4" s="1"/>
  <c r="Y1942" i="4"/>
  <c r="Z1942" i="4" s="1"/>
  <c r="AA1942" i="4" s="1"/>
  <c r="Y1241" i="4"/>
  <c r="Z1241" i="4" s="1"/>
  <c r="AA1241" i="4" s="1"/>
  <c r="Y296" i="4"/>
  <c r="Z296" i="4" s="1"/>
  <c r="AA296" i="4" s="1"/>
  <c r="Y1483" i="4"/>
  <c r="Z1483" i="4" s="1"/>
  <c r="AA1483" i="4" s="1"/>
  <c r="Y414" i="4"/>
  <c r="Z414" i="4" s="1"/>
  <c r="AA414" i="4" s="1"/>
  <c r="Y1167" i="4"/>
  <c r="Z1167" i="4" s="1"/>
  <c r="AA1167" i="4" s="1"/>
  <c r="Y1723" i="4"/>
  <c r="Z1723" i="4" s="1"/>
  <c r="AA1723" i="4" s="1"/>
  <c r="Y1459" i="4"/>
  <c r="Z1459" i="4" s="1"/>
  <c r="AA1459" i="4" s="1"/>
  <c r="Y2012" i="4"/>
  <c r="Z2012" i="4" s="1"/>
  <c r="AA2012" i="4" s="1"/>
  <c r="Y976" i="4"/>
  <c r="Z976" i="4" s="1"/>
  <c r="AA976" i="4" s="1"/>
  <c r="Y1793" i="4"/>
  <c r="Z1793" i="4" s="1"/>
  <c r="AA1793" i="4" s="1"/>
  <c r="Y1750" i="4"/>
  <c r="Z1750" i="4" s="1"/>
  <c r="AA1750" i="4" s="1"/>
  <c r="Y1669" i="4"/>
  <c r="Z1669" i="4" s="1"/>
  <c r="AA1669" i="4" s="1"/>
  <c r="Y1230" i="4"/>
  <c r="Z1230" i="4" s="1"/>
  <c r="AA1230" i="4" s="1"/>
  <c r="Y263" i="4"/>
  <c r="Z263" i="4" s="1"/>
  <c r="AA263" i="4" s="1"/>
  <c r="Y406" i="4"/>
  <c r="Z406" i="4" s="1"/>
  <c r="AA406" i="4" s="1"/>
  <c r="Y1326" i="4"/>
  <c r="Z1326" i="4" s="1"/>
  <c r="AA1326" i="4" s="1"/>
  <c r="Y1285" i="4"/>
  <c r="Z1285" i="4" s="1"/>
  <c r="AA1285" i="4" s="1"/>
  <c r="Y1064" i="4"/>
  <c r="Z1064" i="4" s="1"/>
  <c r="AA1064" i="4" s="1"/>
  <c r="Y1384" i="4"/>
  <c r="Z1384" i="4" s="1"/>
  <c r="AA1384" i="4" s="1"/>
  <c r="Y1718" i="4"/>
  <c r="Z1718" i="4" s="1"/>
  <c r="AA1718" i="4" s="1"/>
  <c r="Y2102" i="4"/>
  <c r="Z2102" i="4" s="1"/>
  <c r="AA2102" i="4" s="1"/>
  <c r="Y1813" i="4"/>
  <c r="Z1813" i="4" s="1"/>
  <c r="AA1813" i="4" s="1"/>
  <c r="Y2025" i="4"/>
  <c r="Z2025" i="4" s="1"/>
  <c r="AA2025" i="4" s="1"/>
  <c r="Y1578" i="4"/>
  <c r="Z1578" i="4" s="1"/>
  <c r="AA1578" i="4" s="1"/>
  <c r="Y1828" i="4"/>
  <c r="Z1828" i="4" s="1"/>
  <c r="AA1828" i="4" s="1"/>
  <c r="Y1996" i="4"/>
  <c r="Z1996" i="4" s="1"/>
  <c r="AA1996" i="4" s="1"/>
  <c r="Y1636" i="4"/>
  <c r="Z1636" i="4" s="1"/>
  <c r="AA1636" i="4" s="1"/>
  <c r="Y1571" i="4"/>
  <c r="Z1571" i="4" s="1"/>
  <c r="AA1571" i="4" s="1"/>
  <c r="Y1586" i="4"/>
  <c r="Z1586" i="4" s="1"/>
  <c r="AA1586" i="4" s="1"/>
  <c r="Y714" i="4"/>
  <c r="Z714" i="4" s="1"/>
  <c r="AA714" i="4" s="1"/>
  <c r="Y1672" i="4"/>
  <c r="Z1672" i="4" s="1"/>
  <c r="AA1672" i="4" s="1"/>
  <c r="Y1528" i="4"/>
  <c r="Z1528" i="4" s="1"/>
  <c r="AA1528" i="4" s="1"/>
  <c r="Y1644" i="4"/>
  <c r="Z1644" i="4" s="1"/>
  <c r="AA1644" i="4" s="1"/>
  <c r="Y318" i="4"/>
  <c r="Z318" i="4" s="1"/>
  <c r="AA318" i="4" s="1"/>
  <c r="Y638" i="4"/>
  <c r="Z638" i="4" s="1"/>
  <c r="AA638" i="4" s="1"/>
  <c r="Y1291" i="4"/>
  <c r="Z1291" i="4" s="1"/>
  <c r="AA1291" i="4" s="1"/>
  <c r="Y382" i="4"/>
  <c r="Z382" i="4" s="1"/>
  <c r="AA382" i="4" s="1"/>
  <c r="Y740" i="4"/>
  <c r="Z740" i="4" s="1"/>
  <c r="AA740" i="4" s="1"/>
  <c r="Y657" i="4"/>
  <c r="Z657" i="4" s="1"/>
  <c r="AA657" i="4" s="1"/>
  <c r="Y566" i="4"/>
  <c r="Z566" i="4" s="1"/>
  <c r="AA566" i="4" s="1"/>
  <c r="Y1418" i="4"/>
  <c r="Z1418" i="4" s="1"/>
  <c r="AA1418" i="4" s="1"/>
  <c r="Y1461" i="4"/>
  <c r="Z1461" i="4" s="1"/>
  <c r="AA1461" i="4" s="1"/>
  <c r="Y1132" i="4"/>
  <c r="Z1132" i="4" s="1"/>
  <c r="AA1132" i="4" s="1"/>
  <c r="Y1452" i="4"/>
  <c r="Z1452" i="4" s="1"/>
  <c r="AA1452" i="4" s="1"/>
  <c r="Y1850" i="4"/>
  <c r="Z1850" i="4" s="1"/>
  <c r="AA1850" i="4" s="1"/>
  <c r="Y796" i="4"/>
  <c r="Z796" i="4" s="1"/>
  <c r="AA796" i="4" s="1"/>
  <c r="Y1861" i="4"/>
  <c r="Z1861" i="4" s="1"/>
  <c r="AA1861" i="4" s="1"/>
  <c r="Y1107" i="4"/>
  <c r="Z1107" i="4" s="1"/>
  <c r="AA1107" i="4" s="1"/>
  <c r="Y1696" i="4"/>
  <c r="Z1696" i="4" s="1"/>
  <c r="AA1696" i="4" s="1"/>
  <c r="Y1904" i="4"/>
  <c r="Z1904" i="4" s="1"/>
  <c r="AA1904" i="4" s="1"/>
  <c r="Y2096" i="4"/>
  <c r="Z2096" i="4" s="1"/>
  <c r="AA2096" i="4" s="1"/>
  <c r="Y1550" i="4"/>
  <c r="Z1550" i="4" s="1"/>
  <c r="AA1550" i="4" s="1"/>
  <c r="Y1311" i="4"/>
  <c r="Z1311" i="4" s="1"/>
  <c r="AA1311" i="4" s="1"/>
  <c r="Y1891" i="4"/>
  <c r="Z1891" i="4" s="1"/>
  <c r="AA1891" i="4" s="1"/>
  <c r="Y1943" i="4"/>
  <c r="Z1943" i="4" s="1"/>
  <c r="AA1943" i="4" s="1"/>
  <c r="Y1923" i="4"/>
  <c r="Z1923" i="4" s="1"/>
  <c r="AA1923" i="4" s="1"/>
  <c r="Y1899" i="4"/>
  <c r="Z1899" i="4" s="1"/>
  <c r="AA1899" i="4" s="1"/>
  <c r="Y1035" i="4"/>
  <c r="Z1035" i="4" s="1"/>
  <c r="AA1035" i="4" s="1"/>
  <c r="Y170" i="4"/>
  <c r="Z170" i="4" s="1"/>
  <c r="AA170" i="4" s="1"/>
  <c r="Y362" i="4"/>
  <c r="Z362" i="4" s="1"/>
  <c r="AA362" i="4" s="1"/>
  <c r="Y582" i="4"/>
  <c r="Z582" i="4" s="1"/>
  <c r="AA582" i="4" s="1"/>
  <c r="Y254" i="4"/>
  <c r="Z254" i="4" s="1"/>
  <c r="AA254" i="4" s="1"/>
  <c r="Y150" i="4"/>
  <c r="Z150" i="4" s="1"/>
  <c r="AA150" i="4" s="1"/>
  <c r="Y317" i="4"/>
  <c r="Z317" i="4" s="1"/>
  <c r="AA317" i="4" s="1"/>
  <c r="Y437" i="4"/>
  <c r="Z437" i="4" s="1"/>
  <c r="AA437" i="4" s="1"/>
  <c r="Y1710" i="4"/>
  <c r="Z1710" i="4" s="1"/>
  <c r="AA1710" i="4" s="1"/>
  <c r="Y1498" i="4"/>
  <c r="Z1498" i="4" s="1"/>
  <c r="AA1498" i="4" s="1"/>
  <c r="Y2087" i="4"/>
  <c r="Z2087" i="4" s="1"/>
  <c r="AA2087" i="4" s="1"/>
  <c r="Y1572" i="4"/>
  <c r="Z1572" i="4" s="1"/>
  <c r="AA1572" i="4" s="1"/>
  <c r="Y1852" i="4"/>
  <c r="Z1852" i="4" s="1"/>
  <c r="AA1852" i="4" s="1"/>
  <c r="Y2097" i="4"/>
  <c r="Z2097" i="4" s="1"/>
  <c r="AA2097" i="4" s="1"/>
  <c r="Y2074" i="4"/>
  <c r="Z2074" i="4" s="1"/>
  <c r="AA2074" i="4" s="1"/>
  <c r="Y1420" i="4"/>
  <c r="Z1420" i="4" s="1"/>
  <c r="AA1420" i="4" s="1"/>
  <c r="Y1417" i="4"/>
  <c r="Z1417" i="4" s="1"/>
  <c r="AA1417" i="4" s="1"/>
  <c r="Y375" i="4"/>
  <c r="Z375" i="4" s="1"/>
  <c r="AA375" i="4" s="1"/>
  <c r="Y1038" i="4"/>
  <c r="Z1038" i="4" s="1"/>
  <c r="AA1038" i="4" s="1"/>
  <c r="Y959" i="4"/>
  <c r="Z959" i="4" s="1"/>
  <c r="AA959" i="4" s="1"/>
  <c r="Y241" i="4"/>
  <c r="Z241" i="4" s="1"/>
  <c r="AA241" i="4" s="1"/>
  <c r="Y79" i="4"/>
  <c r="Z79" i="4" s="1"/>
  <c r="AA79" i="4" s="1"/>
  <c r="Y159" i="4"/>
  <c r="Z159" i="4" s="1"/>
  <c r="AA159" i="4" s="1"/>
  <c r="Y255" i="4"/>
  <c r="Z255" i="4" s="1"/>
  <c r="AA255" i="4" s="1"/>
  <c r="Y26" i="4"/>
  <c r="Z26" i="4" s="1"/>
  <c r="AA26" i="4" s="1"/>
  <c r="Y69" i="4"/>
  <c r="Z69" i="4" s="1"/>
  <c r="AA69" i="4" s="1"/>
  <c r="Y137" i="4"/>
  <c r="Z137" i="4" s="1"/>
  <c r="AA137" i="4" s="1"/>
  <c r="Y262" i="4"/>
  <c r="Z262" i="4" s="1"/>
  <c r="AA262" i="4" s="1"/>
  <c r="Y59" i="4"/>
  <c r="Z59" i="4" s="1"/>
  <c r="AA59" i="4" s="1"/>
  <c r="Y155" i="4"/>
  <c r="Z155" i="4" s="1"/>
  <c r="AA155" i="4" s="1"/>
  <c r="Y235" i="4"/>
  <c r="Z235" i="4" s="1"/>
  <c r="AA235" i="4" s="1"/>
  <c r="Y315" i="4"/>
  <c r="Z315" i="4" s="1"/>
  <c r="AA315" i="4" s="1"/>
  <c r="Y65" i="4"/>
  <c r="Z65" i="4" s="1"/>
  <c r="AA65" i="4" s="1"/>
  <c r="Y106" i="4"/>
  <c r="Z106" i="4" s="1"/>
  <c r="AA106" i="4" s="1"/>
  <c r="Y210" i="4"/>
  <c r="Z210" i="4" s="1"/>
  <c r="AA210" i="4" s="1"/>
  <c r="Y145" i="4"/>
  <c r="Z145" i="4" s="1"/>
  <c r="AA145" i="4" s="1"/>
  <c r="Y272" i="4"/>
  <c r="Z272" i="4" s="1"/>
  <c r="AA272" i="4" s="1"/>
  <c r="Y130" i="4"/>
  <c r="Z130" i="4" s="1"/>
  <c r="AA130" i="4" s="1"/>
  <c r="Y380" i="4"/>
  <c r="Z380" i="4" s="1"/>
  <c r="AA380" i="4" s="1"/>
  <c r="Y460" i="4"/>
  <c r="Z460" i="4" s="1"/>
  <c r="AA460" i="4" s="1"/>
  <c r="Y540" i="4"/>
  <c r="Z540" i="4" s="1"/>
  <c r="AA540" i="4" s="1"/>
  <c r="Y597" i="4"/>
  <c r="Z597" i="4" s="1"/>
  <c r="AA597" i="4" s="1"/>
  <c r="Y677" i="4"/>
  <c r="Z677" i="4" s="1"/>
  <c r="AA677" i="4" s="1"/>
  <c r="Y87" i="4"/>
  <c r="Z87" i="4" s="1"/>
  <c r="AA87" i="4" s="1"/>
  <c r="Y279" i="4"/>
  <c r="Z279" i="4" s="1"/>
  <c r="AA279" i="4" s="1"/>
  <c r="Y93" i="4"/>
  <c r="Z93" i="4" s="1"/>
  <c r="AA93" i="4" s="1"/>
  <c r="Y274" i="4"/>
  <c r="Z274" i="4" s="1"/>
  <c r="AA274" i="4" s="1"/>
  <c r="Y252" i="4"/>
  <c r="Z252" i="4" s="1"/>
  <c r="AA252" i="4" s="1"/>
  <c r="Y224" i="4"/>
  <c r="Z224" i="4" s="1"/>
  <c r="AA224" i="4" s="1"/>
  <c r="Y408" i="4"/>
  <c r="Z408" i="4" s="1"/>
  <c r="AA408" i="4" s="1"/>
  <c r="Y536" i="4"/>
  <c r="Z536" i="4" s="1"/>
  <c r="AA536" i="4" s="1"/>
  <c r="Y605" i="4"/>
  <c r="Z605" i="4" s="1"/>
  <c r="AA605" i="4" s="1"/>
  <c r="Y713" i="4"/>
  <c r="Z713" i="4" s="1"/>
  <c r="AA713" i="4" s="1"/>
  <c r="Y495" i="4"/>
  <c r="Z495" i="4" s="1"/>
  <c r="AA495" i="4" s="1"/>
  <c r="Y600" i="4"/>
  <c r="Z600" i="4" s="1"/>
  <c r="AA600" i="4" s="1"/>
  <c r="Y680" i="4"/>
  <c r="Z680" i="4" s="1"/>
  <c r="AA680" i="4" s="1"/>
  <c r="Y387" i="4"/>
  <c r="Z387" i="4" s="1"/>
  <c r="AA387" i="4" s="1"/>
  <c r="Y498" i="4"/>
  <c r="Z498" i="4" s="1"/>
  <c r="AA498" i="4" s="1"/>
  <c r="Y595" i="4"/>
  <c r="Z595" i="4" s="1"/>
  <c r="AA595" i="4" s="1"/>
  <c r="Y147" i="4"/>
  <c r="Z147" i="4" s="1"/>
  <c r="AA147" i="4" s="1"/>
  <c r="Y307" i="4"/>
  <c r="Z307" i="4" s="1"/>
  <c r="AA307" i="4" s="1"/>
  <c r="Y58" i="4"/>
  <c r="Z58" i="4" s="1"/>
  <c r="AA58" i="4" s="1"/>
  <c r="Y40" i="4"/>
  <c r="Z40" i="4" s="1"/>
  <c r="AA40" i="4" s="1"/>
  <c r="Y282" i="4"/>
  <c r="Z282" i="4" s="1"/>
  <c r="AA282" i="4" s="1"/>
  <c r="Y277" i="4"/>
  <c r="Z277" i="4" s="1"/>
  <c r="AA277" i="4" s="1"/>
  <c r="Y448" i="4"/>
  <c r="Z448" i="4" s="1"/>
  <c r="AA448" i="4" s="1"/>
  <c r="Y552" i="4"/>
  <c r="Z552" i="4" s="1"/>
  <c r="AA552" i="4" s="1"/>
  <c r="Y621" i="4"/>
  <c r="Z621" i="4" s="1"/>
  <c r="AA621" i="4" s="1"/>
  <c r="Y78" i="4"/>
  <c r="Z78" i="4" s="1"/>
  <c r="AA78" i="4" s="1"/>
  <c r="Y511" i="4"/>
  <c r="Z511" i="4" s="1"/>
  <c r="AA511" i="4" s="1"/>
  <c r="Y612" i="4"/>
  <c r="Z612" i="4" s="1"/>
  <c r="AA612" i="4" s="1"/>
  <c r="Y708" i="4"/>
  <c r="Z708" i="4" s="1"/>
  <c r="AA708" i="4" s="1"/>
  <c r="Y403" i="4"/>
  <c r="Z403" i="4" s="1"/>
  <c r="AA403" i="4" s="1"/>
  <c r="Y514" i="4"/>
  <c r="Z514" i="4" s="1"/>
  <c r="AA514" i="4" s="1"/>
  <c r="Y623" i="4"/>
  <c r="Z623" i="4" s="1"/>
  <c r="AA623" i="4" s="1"/>
  <c r="Y703" i="4"/>
  <c r="Z703" i="4" s="1"/>
  <c r="AA703" i="4" s="1"/>
  <c r="Y390" i="4"/>
  <c r="Z390" i="4" s="1"/>
  <c r="AA390" i="4" s="1"/>
  <c r="Y835" i="4"/>
  <c r="Z835" i="4" s="1"/>
  <c r="AA835" i="4" s="1"/>
  <c r="Y915" i="4"/>
  <c r="Z915" i="4" s="1"/>
  <c r="AA915" i="4" s="1"/>
  <c r="Y995" i="4"/>
  <c r="Z995" i="4" s="1"/>
  <c r="AA995" i="4" s="1"/>
  <c r="Y782" i="4"/>
  <c r="Z782" i="4" s="1"/>
  <c r="AA782" i="4" s="1"/>
  <c r="Y862" i="4"/>
  <c r="Z862" i="4" s="1"/>
  <c r="AA862" i="4" s="1"/>
  <c r="Y942" i="4"/>
  <c r="Z942" i="4" s="1"/>
  <c r="AA942" i="4" s="1"/>
  <c r="Y103" i="4"/>
  <c r="Z103" i="4" s="1"/>
  <c r="AA103" i="4" s="1"/>
  <c r="Y77" i="4"/>
  <c r="Z77" i="4" s="1"/>
  <c r="AA77" i="4" s="1"/>
  <c r="Y197" i="4"/>
  <c r="Z197" i="4" s="1"/>
  <c r="AA197" i="4" s="1"/>
  <c r="Y420" i="4"/>
  <c r="Z420" i="4" s="1"/>
  <c r="AA420" i="4" s="1"/>
  <c r="Y593" i="4"/>
  <c r="Z593" i="4" s="1"/>
  <c r="AA593" i="4" s="1"/>
  <c r="Y463" i="4"/>
  <c r="Z463" i="4" s="1"/>
  <c r="AA463" i="4" s="1"/>
  <c r="Y688" i="4"/>
  <c r="Z688" i="4" s="1"/>
  <c r="AA688" i="4" s="1"/>
  <c r="Y483" i="4"/>
  <c r="Z483" i="4" s="1"/>
  <c r="AA483" i="4" s="1"/>
  <c r="Y651" i="4"/>
  <c r="Z651" i="4" s="1"/>
  <c r="AA651" i="4" s="1"/>
  <c r="Y385" i="4"/>
  <c r="Z385" i="4" s="1"/>
  <c r="AA385" i="4" s="1"/>
  <c r="Y843" i="4"/>
  <c r="Z843" i="4" s="1"/>
  <c r="AA843" i="4" s="1"/>
  <c r="Y951" i="4"/>
  <c r="Z951" i="4" s="1"/>
  <c r="AA951" i="4" s="1"/>
  <c r="Y770" i="4"/>
  <c r="Z770" i="4" s="1"/>
  <c r="AA770" i="4" s="1"/>
  <c r="Y874" i="4"/>
  <c r="Z874" i="4" s="1"/>
  <c r="AA874" i="4" s="1"/>
  <c r="Y982" i="4"/>
  <c r="Z982" i="4" s="1"/>
  <c r="AA982" i="4" s="1"/>
  <c r="Y760" i="4"/>
  <c r="Z760" i="4" s="1"/>
  <c r="AA760" i="4" s="1"/>
  <c r="Y837" i="4"/>
  <c r="Z837" i="4" s="1"/>
  <c r="AA837" i="4" s="1"/>
  <c r="Y917" i="4"/>
  <c r="Z917" i="4" s="1"/>
  <c r="AA917" i="4" s="1"/>
  <c r="Y1013" i="4"/>
  <c r="Z1013" i="4" s="1"/>
  <c r="AA1013" i="4" s="1"/>
  <c r="Y1078" i="4"/>
  <c r="Z1078" i="4" s="1"/>
  <c r="AA1078" i="4" s="1"/>
  <c r="Y1158" i="4"/>
  <c r="Z1158" i="4" s="1"/>
  <c r="AA1158" i="4" s="1"/>
  <c r="Y1254" i="4"/>
  <c r="Z1254" i="4" s="1"/>
  <c r="AA1254" i="4" s="1"/>
  <c r="Y227" i="4"/>
  <c r="Z227" i="4" s="1"/>
  <c r="AA227" i="4" s="1"/>
  <c r="Y154" i="4"/>
  <c r="Z154" i="4" s="1"/>
  <c r="AA154" i="4" s="1"/>
  <c r="Y178" i="4"/>
  <c r="Z178" i="4" s="1"/>
  <c r="AA178" i="4" s="1"/>
  <c r="Y500" i="4"/>
  <c r="Z500" i="4" s="1"/>
  <c r="AA500" i="4" s="1"/>
  <c r="Y673" i="4"/>
  <c r="Z673" i="4" s="1"/>
  <c r="AA673" i="4" s="1"/>
  <c r="Y588" i="4"/>
  <c r="Z588" i="4" s="1"/>
  <c r="AA588" i="4" s="1"/>
  <c r="Y359" i="4"/>
  <c r="Z359" i="4" s="1"/>
  <c r="AA359" i="4" s="1"/>
  <c r="Y563" i="4"/>
  <c r="Z563" i="4" s="1"/>
  <c r="AA563" i="4" s="1"/>
  <c r="Y711" i="4"/>
  <c r="Z711" i="4" s="1"/>
  <c r="AA711" i="4" s="1"/>
  <c r="Y775" i="4"/>
  <c r="Z775" i="4" s="1"/>
  <c r="AA775" i="4" s="1"/>
  <c r="Y879" i="4"/>
  <c r="Z879" i="4" s="1"/>
  <c r="AA879" i="4" s="1"/>
  <c r="Y1007" i="4"/>
  <c r="Z1007" i="4" s="1"/>
  <c r="AA1007" i="4" s="1"/>
  <c r="Y806" i="4"/>
  <c r="Z806" i="4" s="1"/>
  <c r="AA806" i="4" s="1"/>
  <c r="Y914" i="4"/>
  <c r="Z914" i="4" s="1"/>
  <c r="AA914" i="4" s="1"/>
  <c r="Y422" i="4"/>
  <c r="Z422" i="4" s="1"/>
  <c r="AA422" i="4" s="1"/>
  <c r="Y785" i="4"/>
  <c r="Z785" i="4" s="1"/>
  <c r="AA785" i="4" s="1"/>
  <c r="Y865" i="4"/>
  <c r="Z865" i="4" s="1"/>
  <c r="AA865" i="4" s="1"/>
  <c r="Y961" i="4"/>
  <c r="Z961" i="4" s="1"/>
  <c r="AA961" i="4" s="1"/>
  <c r="Y748" i="4"/>
  <c r="Z748" i="4" s="1"/>
  <c r="AA748" i="4" s="1"/>
  <c r="Y1106" i="4"/>
  <c r="Z1106" i="4" s="1"/>
  <c r="AA1106" i="4" s="1"/>
  <c r="Y1202" i="4"/>
  <c r="Z1202" i="4" s="1"/>
  <c r="AA1202" i="4" s="1"/>
  <c r="Y1282" i="4"/>
  <c r="Z1282" i="4" s="1"/>
  <c r="AA1282" i="4" s="1"/>
  <c r="Y1362" i="4"/>
  <c r="Z1362" i="4" s="1"/>
  <c r="AA1362" i="4" s="1"/>
  <c r="Y1458" i="4"/>
  <c r="Z1458" i="4" s="1"/>
  <c r="AA1458" i="4" s="1"/>
  <c r="Y1069" i="4"/>
  <c r="Z1069" i="4" s="1"/>
  <c r="AA1069" i="4" s="1"/>
  <c r="Y1149" i="4"/>
  <c r="Z1149" i="4" s="1"/>
  <c r="AA1149" i="4" s="1"/>
  <c r="Y1245" i="4"/>
  <c r="Z1245" i="4" s="1"/>
  <c r="AA1245" i="4" s="1"/>
  <c r="Y1325" i="4"/>
  <c r="Z1325" i="4" s="1"/>
  <c r="AA1325" i="4" s="1"/>
  <c r="Y1405" i="4"/>
  <c r="Z1405" i="4" s="1"/>
  <c r="AA1405" i="4" s="1"/>
  <c r="Y1501" i="4"/>
  <c r="Z1501" i="4" s="1"/>
  <c r="AA1501" i="4" s="1"/>
  <c r="Y1581" i="4"/>
  <c r="Z1581" i="4" s="1"/>
  <c r="AA1581" i="4" s="1"/>
  <c r="Y1661" i="4"/>
  <c r="Z1661" i="4" s="1"/>
  <c r="AA1661" i="4" s="1"/>
  <c r="Y245" i="4"/>
  <c r="Z245" i="4" s="1"/>
  <c r="AA245" i="4" s="1"/>
  <c r="Y484" i="4"/>
  <c r="Z484" i="4" s="1"/>
  <c r="AA484" i="4" s="1"/>
  <c r="Y527" i="4"/>
  <c r="Z527" i="4" s="1"/>
  <c r="AA527" i="4" s="1"/>
  <c r="Y587" i="4"/>
  <c r="Z587" i="4" s="1"/>
  <c r="AA587" i="4" s="1"/>
  <c r="Y551" i="4"/>
  <c r="Z551" i="4" s="1"/>
  <c r="AA551" i="4" s="1"/>
  <c r="Y983" i="4"/>
  <c r="Z983" i="4" s="1"/>
  <c r="AA983" i="4" s="1"/>
  <c r="Y930" i="4"/>
  <c r="Z930" i="4" s="1"/>
  <c r="AA930" i="4" s="1"/>
  <c r="Y781" i="4"/>
  <c r="Z781" i="4" s="1"/>
  <c r="AA781" i="4" s="1"/>
  <c r="Y941" i="4"/>
  <c r="Z941" i="4" s="1"/>
  <c r="AA941" i="4" s="1"/>
  <c r="Y1118" i="4"/>
  <c r="Z1118" i="4" s="1"/>
  <c r="AA1118" i="4" s="1"/>
  <c r="Y1278" i="4"/>
  <c r="Z1278" i="4" s="1"/>
  <c r="AA1278" i="4" s="1"/>
  <c r="Y1386" i="4"/>
  <c r="Z1386" i="4" s="1"/>
  <c r="AA1386" i="4" s="1"/>
  <c r="Y1045" i="4"/>
  <c r="Z1045" i="4" s="1"/>
  <c r="AA1045" i="4" s="1"/>
  <c r="Y1153" i="4"/>
  <c r="Z1153" i="4" s="1"/>
  <c r="AA1153" i="4" s="1"/>
  <c r="Y1257" i="4"/>
  <c r="Z1257" i="4" s="1"/>
  <c r="AA1257" i="4" s="1"/>
  <c r="Y1385" i="4"/>
  <c r="Z1385" i="4" s="1"/>
  <c r="AA1385" i="4" s="1"/>
  <c r="Y1493" i="4"/>
  <c r="Z1493" i="4" s="1"/>
  <c r="AA1493" i="4" s="1"/>
  <c r="Y1601" i="4"/>
  <c r="Z1601" i="4" s="1"/>
  <c r="AA1601" i="4" s="1"/>
  <c r="Y374" i="4"/>
  <c r="Z374" i="4" s="1"/>
  <c r="AA374" i="4" s="1"/>
  <c r="Y1092" i="4"/>
  <c r="Z1092" i="4" s="1"/>
  <c r="AA1092" i="4" s="1"/>
  <c r="Y1172" i="4"/>
  <c r="Z1172" i="4" s="1"/>
  <c r="AA1172" i="4" s="1"/>
  <c r="Y1268" i="4"/>
  <c r="Z1268" i="4" s="1"/>
  <c r="AA1268" i="4" s="1"/>
  <c r="Y1348" i="4"/>
  <c r="Z1348" i="4" s="1"/>
  <c r="AA1348" i="4" s="1"/>
  <c r="Y1428" i="4"/>
  <c r="Z1428" i="4" s="1"/>
  <c r="AA1428" i="4" s="1"/>
  <c r="Y792" i="4"/>
  <c r="Z792" i="4" s="1"/>
  <c r="AA792" i="4" s="1"/>
  <c r="Y1111" i="4"/>
  <c r="Z1111" i="4" s="1"/>
  <c r="AA1111" i="4" s="1"/>
  <c r="Y1431" i="4"/>
  <c r="Z1431" i="4" s="1"/>
  <c r="AA1431" i="4" s="1"/>
  <c r="Y1794" i="4"/>
  <c r="Z1794" i="4" s="1"/>
  <c r="AA1794" i="4" s="1"/>
  <c r="Y1874" i="4"/>
  <c r="Z1874" i="4" s="1"/>
  <c r="AA1874" i="4" s="1"/>
  <c r="Y1954" i="4"/>
  <c r="Z1954" i="4" s="1"/>
  <c r="AA1954" i="4" s="1"/>
  <c r="Y2050" i="4"/>
  <c r="Z2050" i="4" s="1"/>
  <c r="AA2050" i="4" s="1"/>
  <c r="Y852" i="4"/>
  <c r="Z852" i="4" s="1"/>
  <c r="AA852" i="4" s="1"/>
  <c r="Y236" i="4"/>
  <c r="Z236" i="4" s="1"/>
  <c r="AA236" i="4" s="1"/>
  <c r="Y564" i="4"/>
  <c r="Z564" i="4" s="1"/>
  <c r="AA564" i="4" s="1"/>
  <c r="Y604" i="4"/>
  <c r="Z604" i="4" s="1"/>
  <c r="AA604" i="4" s="1"/>
  <c r="Y583" i="4"/>
  <c r="Z583" i="4" s="1"/>
  <c r="AA583" i="4" s="1"/>
  <c r="Y807" i="4"/>
  <c r="Z807" i="4" s="1"/>
  <c r="AA807" i="4" s="1"/>
  <c r="Y1019" i="4"/>
  <c r="Z1019" i="4" s="1"/>
  <c r="AA1019" i="4" s="1"/>
  <c r="Y922" i="4"/>
  <c r="Z922" i="4" s="1"/>
  <c r="AA922" i="4" s="1"/>
  <c r="Y809" i="4"/>
  <c r="Z809" i="4" s="1"/>
  <c r="AA809" i="4" s="1"/>
  <c r="Y937" i="4"/>
  <c r="Z937" i="4" s="1"/>
  <c r="AA937" i="4" s="1"/>
  <c r="Y1050" i="4"/>
  <c r="Z1050" i="4" s="1"/>
  <c r="AA1050" i="4" s="1"/>
  <c r="Y1178" i="4"/>
  <c r="Z1178" i="4" s="1"/>
  <c r="AA1178" i="4" s="1"/>
  <c r="Y1294" i="4"/>
  <c r="Z1294" i="4" s="1"/>
  <c r="AA1294" i="4" s="1"/>
  <c r="Y1382" i="4"/>
  <c r="Z1382" i="4" s="1"/>
  <c r="AA1382" i="4" s="1"/>
  <c r="Y1466" i="4"/>
  <c r="Z1466" i="4" s="1"/>
  <c r="AA1466" i="4" s="1"/>
  <c r="Y1081" i="4"/>
  <c r="Z1081" i="4" s="1"/>
  <c r="AA1081" i="4" s="1"/>
  <c r="Y1169" i="4"/>
  <c r="Z1169" i="4" s="1"/>
  <c r="AA1169" i="4" s="1"/>
  <c r="Y1253" i="4"/>
  <c r="Z1253" i="4" s="1"/>
  <c r="AA1253" i="4" s="1"/>
  <c r="Y1337" i="4"/>
  <c r="Z1337" i="4" s="1"/>
  <c r="AA1337" i="4" s="1"/>
  <c r="Y1425" i="4"/>
  <c r="Z1425" i="4" s="1"/>
  <c r="AA1425" i="4" s="1"/>
  <c r="Y1509" i="4"/>
  <c r="Z1509" i="4" s="1"/>
  <c r="AA1509" i="4" s="1"/>
  <c r="Y1593" i="4"/>
  <c r="Z1593" i="4" s="1"/>
  <c r="AA1593" i="4" s="1"/>
  <c r="Y1681" i="4"/>
  <c r="Z1681" i="4" s="1"/>
  <c r="AA1681" i="4" s="1"/>
  <c r="Y1040" i="4"/>
  <c r="Z1040" i="4" s="1"/>
  <c r="AA1040" i="4" s="1"/>
  <c r="Y1104" i="4"/>
  <c r="Z1104" i="4" s="1"/>
  <c r="AA1104" i="4" s="1"/>
  <c r="Y1168" i="4"/>
  <c r="Z1168" i="4" s="1"/>
  <c r="AA1168" i="4" s="1"/>
  <c r="Y1232" i="4"/>
  <c r="Z1232" i="4" s="1"/>
  <c r="AA1232" i="4" s="1"/>
  <c r="Y1296" i="4"/>
  <c r="Z1296" i="4" s="1"/>
  <c r="AA1296" i="4" s="1"/>
  <c r="Y1360" i="4"/>
  <c r="Z1360" i="4" s="1"/>
  <c r="AA1360" i="4" s="1"/>
  <c r="Y1424" i="4"/>
  <c r="Z1424" i="4" s="1"/>
  <c r="AA1424" i="4" s="1"/>
  <c r="Y1488" i="4"/>
  <c r="Z1488" i="4" s="1"/>
  <c r="AA1488" i="4" s="1"/>
  <c r="Y904" i="4"/>
  <c r="Z904" i="4" s="1"/>
  <c r="AA904" i="4" s="1"/>
  <c r="Y1159" i="4"/>
  <c r="Z1159" i="4" s="1"/>
  <c r="AA1159" i="4" s="1"/>
  <c r="Y1415" i="4"/>
  <c r="Z1415" i="4" s="1"/>
  <c r="AA1415" i="4" s="1"/>
  <c r="Y1758" i="4"/>
  <c r="Z1758" i="4" s="1"/>
  <c r="AA1758" i="4" s="1"/>
  <c r="Y1822" i="4"/>
  <c r="Z1822" i="4" s="1"/>
  <c r="AA1822" i="4" s="1"/>
  <c r="Y1886" i="4"/>
  <c r="Z1886" i="4" s="1"/>
  <c r="AA1886" i="4" s="1"/>
  <c r="Y1950" i="4"/>
  <c r="Z1950" i="4" s="1"/>
  <c r="AA1950" i="4" s="1"/>
  <c r="Y2014" i="4"/>
  <c r="Z2014" i="4" s="1"/>
  <c r="AA2014" i="4" s="1"/>
  <c r="Y2078" i="4"/>
  <c r="Z2078" i="4" s="1"/>
  <c r="AA2078" i="4" s="1"/>
  <c r="Y996" i="4"/>
  <c r="Z996" i="4" s="1"/>
  <c r="AA996" i="4" s="1"/>
  <c r="Y972" i="4"/>
  <c r="Z972" i="4" s="1"/>
  <c r="AA972" i="4" s="1"/>
  <c r="Y1757" i="4"/>
  <c r="Z1757" i="4" s="1"/>
  <c r="AA1757" i="4" s="1"/>
  <c r="Y1821" i="4"/>
  <c r="Z1821" i="4" s="1"/>
  <c r="AA1821" i="4" s="1"/>
  <c r="Y1885" i="4"/>
  <c r="Z1885" i="4" s="1"/>
  <c r="AA1885" i="4" s="1"/>
  <c r="Y1949" i="4"/>
  <c r="Z1949" i="4" s="1"/>
  <c r="AA1949" i="4" s="1"/>
  <c r="Y2013" i="4"/>
  <c r="Z2013" i="4" s="1"/>
  <c r="AA2013" i="4" s="1"/>
  <c r="Y2077" i="4"/>
  <c r="Z2077" i="4" s="1"/>
  <c r="AA2077" i="4" s="1"/>
  <c r="Y964" i="4"/>
  <c r="Z964" i="4" s="1"/>
  <c r="AA964" i="4" s="1"/>
  <c r="Y928" i="4"/>
  <c r="Z928" i="4" s="1"/>
  <c r="AA928" i="4" s="1"/>
  <c r="Y1562" i="4"/>
  <c r="Z1562" i="4" s="1"/>
  <c r="AA1562" i="4" s="1"/>
  <c r="Y1647" i="4"/>
  <c r="Z1647" i="4" s="1"/>
  <c r="AA1647" i="4" s="1"/>
  <c r="Y1728" i="4"/>
  <c r="Z1728" i="4" s="1"/>
  <c r="AA1728" i="4" s="1"/>
  <c r="Y1792" i="4"/>
  <c r="Z1792" i="4" s="1"/>
  <c r="AA1792" i="4" s="1"/>
  <c r="Y1856" i="4"/>
  <c r="Z1856" i="4" s="1"/>
  <c r="AA1856" i="4" s="1"/>
  <c r="Y64" i="4"/>
  <c r="Z64" i="4" s="1"/>
  <c r="AA64" i="4" s="1"/>
  <c r="Y576" i="4"/>
  <c r="Z576" i="4" s="1"/>
  <c r="AA576" i="4" s="1"/>
  <c r="Y707" i="4"/>
  <c r="Z707" i="4" s="1"/>
  <c r="AA707" i="4" s="1"/>
  <c r="Y1003" i="4"/>
  <c r="Z1003" i="4" s="1"/>
  <c r="AA1003" i="4" s="1"/>
  <c r="Y417" i="4"/>
  <c r="Z417" i="4" s="1"/>
  <c r="AA417" i="4" s="1"/>
  <c r="Y957" i="4"/>
  <c r="Z957" i="4" s="1"/>
  <c r="AA957" i="4" s="1"/>
  <c r="Y1198" i="4"/>
  <c r="Z1198" i="4" s="1"/>
  <c r="AA1198" i="4" s="1"/>
  <c r="Y1398" i="4"/>
  <c r="Z1398" i="4" s="1"/>
  <c r="AA1398" i="4" s="1"/>
  <c r="Y1097" i="4"/>
  <c r="Z1097" i="4" s="1"/>
  <c r="AA1097" i="4" s="1"/>
  <c r="Y1269" i="4"/>
  <c r="Z1269" i="4" s="1"/>
  <c r="AA1269" i="4" s="1"/>
  <c r="Y1441" i="4"/>
  <c r="Z1441" i="4" s="1"/>
  <c r="AA1441" i="4" s="1"/>
  <c r="Y1609" i="4"/>
  <c r="Z1609" i="4" s="1"/>
  <c r="AA1609" i="4" s="1"/>
  <c r="Y1052" i="4"/>
  <c r="Z1052" i="4" s="1"/>
  <c r="AA1052" i="4" s="1"/>
  <c r="Y1180" i="4"/>
  <c r="Z1180" i="4" s="1"/>
  <c r="AA1180" i="4" s="1"/>
  <c r="Y1308" i="4"/>
  <c r="Z1308" i="4" s="1"/>
  <c r="AA1308" i="4" s="1"/>
  <c r="Y1436" i="4"/>
  <c r="Z1436" i="4" s="1"/>
  <c r="AA1436" i="4" s="1"/>
  <c r="Y952" i="4"/>
  <c r="Z952" i="4" s="1"/>
  <c r="AA952" i="4" s="1"/>
  <c r="Y1463" i="4"/>
  <c r="Z1463" i="4" s="1"/>
  <c r="AA1463" i="4" s="1"/>
  <c r="Y1834" i="4"/>
  <c r="Z1834" i="4" s="1"/>
  <c r="AA1834" i="4" s="1"/>
  <c r="Y1962" i="4"/>
  <c r="Z1962" i="4" s="1"/>
  <c r="AA1962" i="4" s="1"/>
  <c r="Y2090" i="4"/>
  <c r="Z2090" i="4" s="1"/>
  <c r="AA2090" i="4" s="1"/>
  <c r="Y924" i="4"/>
  <c r="Z924" i="4" s="1"/>
  <c r="AA924" i="4" s="1"/>
  <c r="Y1765" i="4"/>
  <c r="Z1765" i="4" s="1"/>
  <c r="AA1765" i="4" s="1"/>
  <c r="Y1849" i="4"/>
  <c r="Z1849" i="4" s="1"/>
  <c r="AA1849" i="4" s="1"/>
  <c r="Y1937" i="4"/>
  <c r="Z1937" i="4" s="1"/>
  <c r="AA1937" i="4" s="1"/>
  <c r="Y2021" i="4"/>
  <c r="Z2021" i="4" s="1"/>
  <c r="AA2021" i="4" s="1"/>
  <c r="Y2105" i="4"/>
  <c r="Z2105" i="4" s="1"/>
  <c r="AA2105" i="4" s="1"/>
  <c r="Y880" i="4"/>
  <c r="Z880" i="4" s="1"/>
  <c r="AA880" i="4" s="1"/>
  <c r="Y1568" i="4"/>
  <c r="Z1568" i="4" s="1"/>
  <c r="AA1568" i="4" s="1"/>
  <c r="Y1680" i="4"/>
  <c r="Z1680" i="4" s="1"/>
  <c r="AA1680" i="4" s="1"/>
  <c r="Y1780" i="4"/>
  <c r="Z1780" i="4" s="1"/>
  <c r="AA1780" i="4" s="1"/>
  <c r="Y1864" i="4"/>
  <c r="Z1864" i="4" s="1"/>
  <c r="AA1864" i="4" s="1"/>
  <c r="Y1928" i="4"/>
  <c r="Z1928" i="4" s="1"/>
  <c r="AA1928" i="4" s="1"/>
  <c r="Y1992" i="4"/>
  <c r="Z1992" i="4" s="1"/>
  <c r="AA1992" i="4" s="1"/>
  <c r="Y2056" i="4"/>
  <c r="Z2056" i="4" s="1"/>
  <c r="AA2056" i="4" s="1"/>
  <c r="Y433" i="4"/>
  <c r="Z433" i="4" s="1"/>
  <c r="AA433" i="4" s="1"/>
  <c r="Y1603" i="4"/>
  <c r="Z1603" i="4" s="1"/>
  <c r="AA1603" i="4" s="1"/>
  <c r="Y1510" i="4"/>
  <c r="Z1510" i="4" s="1"/>
  <c r="AA1510" i="4" s="1"/>
  <c r="Y1139" i="4"/>
  <c r="Z1139" i="4" s="1"/>
  <c r="AA1139" i="4" s="1"/>
  <c r="Y1251" i="4"/>
  <c r="Z1251" i="4" s="1"/>
  <c r="AA1251" i="4" s="1"/>
  <c r="Y1439" i="4"/>
  <c r="Z1439" i="4" s="1"/>
  <c r="AA1439" i="4" s="1"/>
  <c r="Y1514" i="4"/>
  <c r="Z1514" i="4" s="1"/>
  <c r="AA1514" i="4" s="1"/>
  <c r="Y2059" i="4"/>
  <c r="Z2059" i="4" s="1"/>
  <c r="AA2059" i="4" s="1"/>
  <c r="Y1799" i="4"/>
  <c r="Z1799" i="4" s="1"/>
  <c r="AA1799" i="4" s="1"/>
  <c r="Y1119" i="4"/>
  <c r="Z1119" i="4" s="1"/>
  <c r="AA1119" i="4" s="1"/>
  <c r="Y1979" i="4"/>
  <c r="Z1979" i="4" s="1"/>
  <c r="AA1979" i="4" s="1"/>
  <c r="Y1698" i="4"/>
  <c r="Z1698" i="4" s="1"/>
  <c r="AA1698" i="4" s="1"/>
  <c r="Y2095" i="4"/>
  <c r="Z2095" i="4" s="1"/>
  <c r="AA2095" i="4" s="1"/>
  <c r="Y1843" i="4"/>
  <c r="Z1843" i="4" s="1"/>
  <c r="AA1843" i="4" s="1"/>
  <c r="Y1643" i="4"/>
  <c r="Z1643" i="4" s="1"/>
  <c r="AA1643" i="4" s="1"/>
  <c r="Y2039" i="4"/>
  <c r="Z2039" i="4" s="1"/>
  <c r="AA2039" i="4" s="1"/>
  <c r="Y1807" i="4"/>
  <c r="Z1807" i="4" s="1"/>
  <c r="AA1807" i="4" s="1"/>
  <c r="Y1659" i="4"/>
  <c r="Z1659" i="4" s="1"/>
  <c r="AA1659" i="4" s="1"/>
  <c r="Y1099" i="4"/>
  <c r="Z1099" i="4" s="1"/>
  <c r="AA1099" i="4" s="1"/>
  <c r="Y710" i="4"/>
  <c r="Z710" i="4" s="1"/>
  <c r="AA710" i="4" s="1"/>
  <c r="Y431" i="4"/>
  <c r="Z431" i="4" s="1"/>
  <c r="AA431" i="4" s="1"/>
  <c r="Y205" i="4"/>
  <c r="Z205" i="4" s="1"/>
  <c r="AA205" i="4" s="1"/>
  <c r="Y698" i="4"/>
  <c r="Z698" i="4" s="1"/>
  <c r="AA698" i="4" s="1"/>
  <c r="Y398" i="4"/>
  <c r="Z398" i="4" s="1"/>
  <c r="AA398" i="4" s="1"/>
  <c r="Y152" i="4"/>
  <c r="Z152" i="4" s="1"/>
  <c r="AA152" i="4" s="1"/>
  <c r="Y1307" i="4"/>
  <c r="Z1307" i="4" s="1"/>
  <c r="AA1307" i="4" s="1"/>
  <c r="Y646" i="4"/>
  <c r="Z646" i="4" s="1"/>
  <c r="AA646" i="4" s="1"/>
  <c r="Y475" i="4"/>
  <c r="Z475" i="4" s="1"/>
  <c r="AA475" i="4" s="1"/>
  <c r="Y363" i="4"/>
  <c r="Z363" i="4" s="1"/>
  <c r="AA363" i="4" s="1"/>
  <c r="Y1606" i="4"/>
  <c r="Z1606" i="4" s="1"/>
  <c r="AA1606" i="4" s="1"/>
  <c r="Y125" i="4"/>
  <c r="Z125" i="4" s="1"/>
  <c r="AA125" i="4" s="1"/>
  <c r="Y253" i="4"/>
  <c r="Z253" i="4" s="1"/>
  <c r="AA253" i="4" s="1"/>
  <c r="Y131" i="4"/>
  <c r="Z131" i="4" s="1"/>
  <c r="AA131" i="4" s="1"/>
  <c r="Y436" i="4"/>
  <c r="Z436" i="4" s="1"/>
  <c r="AA436" i="4" s="1"/>
  <c r="Y700" i="4"/>
  <c r="Z700" i="4" s="1"/>
  <c r="AA700" i="4" s="1"/>
  <c r="Y423" i="4"/>
  <c r="Z423" i="4" s="1"/>
  <c r="AA423" i="4" s="1"/>
  <c r="Y774" i="4"/>
  <c r="Z774" i="4" s="1"/>
  <c r="AA774" i="4" s="1"/>
  <c r="Y765" i="4"/>
  <c r="Z765" i="4" s="1"/>
  <c r="AA765" i="4" s="1"/>
  <c r="Y1017" i="4"/>
  <c r="Z1017" i="4" s="1"/>
  <c r="AA1017" i="4" s="1"/>
  <c r="Y1258" i="4"/>
  <c r="Z1258" i="4" s="1"/>
  <c r="AA1258" i="4" s="1"/>
  <c r="Y1434" i="4"/>
  <c r="Z1434" i="4" s="1"/>
  <c r="AA1434" i="4" s="1"/>
  <c r="Y1137" i="4"/>
  <c r="Z1137" i="4" s="1"/>
  <c r="AA1137" i="4" s="1"/>
  <c r="Y1305" i="4"/>
  <c r="Z1305" i="4" s="1"/>
  <c r="AA1305" i="4" s="1"/>
  <c r="Y1477" i="4"/>
  <c r="Z1477" i="4" s="1"/>
  <c r="AA1477" i="4" s="1"/>
  <c r="Y1649" i="4"/>
  <c r="Z1649" i="4" s="1"/>
  <c r="AA1649" i="4" s="1"/>
  <c r="Y1080" i="4"/>
  <c r="Z1080" i="4" s="1"/>
  <c r="AA1080" i="4" s="1"/>
  <c r="Y1208" i="4"/>
  <c r="Z1208" i="4" s="1"/>
  <c r="AA1208" i="4" s="1"/>
  <c r="Y1336" i="4"/>
  <c r="Z1336" i="4" s="1"/>
  <c r="AA1336" i="4" s="1"/>
  <c r="Y1464" i="4"/>
  <c r="Z1464" i="4" s="1"/>
  <c r="AA1464" i="4" s="1"/>
  <c r="Y1063" i="4"/>
  <c r="Z1063" i="4" s="1"/>
  <c r="AA1063" i="4" s="1"/>
  <c r="Y1734" i="4"/>
  <c r="Z1734" i="4" s="1"/>
  <c r="AA1734" i="4" s="1"/>
  <c r="Y1862" i="4"/>
  <c r="Z1862" i="4" s="1"/>
  <c r="AA1862" i="4" s="1"/>
  <c r="Y1990" i="4"/>
  <c r="Z1990" i="4" s="1"/>
  <c r="AA1990" i="4" s="1"/>
  <c r="Y1075" i="4"/>
  <c r="Z1075" i="4" s="1"/>
  <c r="AA1075" i="4" s="1"/>
  <c r="Y1717" i="4"/>
  <c r="Z1717" i="4" s="1"/>
  <c r="AA1717" i="4" s="1"/>
  <c r="Y1801" i="4"/>
  <c r="Z1801" i="4" s="1"/>
  <c r="AA1801" i="4" s="1"/>
  <c r="Y1889" i="4"/>
  <c r="Z1889" i="4" s="1"/>
  <c r="AA1889" i="4" s="1"/>
  <c r="Y1973" i="4"/>
  <c r="Z1973" i="4" s="1"/>
  <c r="AA1973" i="4" s="1"/>
  <c r="Y2057" i="4"/>
  <c r="Z2057" i="4" s="1"/>
  <c r="AA2057" i="4" s="1"/>
  <c r="Y980" i="4"/>
  <c r="Z980" i="4" s="1"/>
  <c r="AA980" i="4" s="1"/>
  <c r="Y1024" i="4"/>
  <c r="Z1024" i="4" s="1"/>
  <c r="AA1024" i="4" s="1"/>
  <c r="Y1616" i="4"/>
  <c r="Z1616" i="4" s="1"/>
  <c r="AA1616" i="4" s="1"/>
  <c r="Y1732" i="4"/>
  <c r="Z1732" i="4" s="1"/>
  <c r="AA1732" i="4" s="1"/>
  <c r="Y1816" i="4"/>
  <c r="Z1816" i="4" s="1"/>
  <c r="AA1816" i="4" s="1"/>
  <c r="Y1892" i="4"/>
  <c r="Z1892" i="4" s="1"/>
  <c r="AA1892" i="4" s="1"/>
  <c r="Y1956" i="4"/>
  <c r="Z1956" i="4" s="1"/>
  <c r="AA1956" i="4" s="1"/>
  <c r="Y2020" i="4"/>
  <c r="Z2020" i="4" s="1"/>
  <c r="AA2020" i="4" s="1"/>
  <c r="Y2084" i="4"/>
  <c r="Z2084" i="4" s="1"/>
  <c r="AA2084" i="4" s="1"/>
  <c r="Y1299" i="4"/>
  <c r="Z1299" i="4" s="1"/>
  <c r="AA1299" i="4" s="1"/>
  <c r="Y1587" i="4"/>
  <c r="Z1587" i="4" s="1"/>
  <c r="AA1587" i="4" s="1"/>
  <c r="Y1652" i="4"/>
  <c r="Z1652" i="4" s="1"/>
  <c r="AA1652" i="4" s="1"/>
  <c r="Y1540" i="4"/>
  <c r="Z1540" i="4" s="1"/>
  <c r="AA1540" i="4" s="1"/>
  <c r="Y1602" i="4"/>
  <c r="Z1602" i="4" s="1"/>
  <c r="AA1602" i="4" s="1"/>
  <c r="Y1391" i="4"/>
  <c r="Z1391" i="4" s="1"/>
  <c r="AA1391" i="4" s="1"/>
  <c r="Y1640" i="4"/>
  <c r="Z1640" i="4" s="1"/>
  <c r="AA1640" i="4" s="1"/>
  <c r="Y1955" i="4"/>
  <c r="Z1955" i="4" s="1"/>
  <c r="AA1955" i="4" s="1"/>
  <c r="Y1660" i="4"/>
  <c r="Z1660" i="4" s="1"/>
  <c r="AA1660" i="4" s="1"/>
  <c r="Y742" i="4"/>
  <c r="Z742" i="4" s="1"/>
  <c r="AA742" i="4" s="1"/>
  <c r="Y1863" i="4"/>
  <c r="Z1863" i="4" s="1"/>
  <c r="AA1863" i="4" s="1"/>
  <c r="Y1183" i="4"/>
  <c r="Z1183" i="4" s="1"/>
  <c r="AA1183" i="4" s="1"/>
  <c r="Y1959" i="4"/>
  <c r="Z1959" i="4" s="1"/>
  <c r="AA1959" i="4" s="1"/>
  <c r="Y1739" i="4"/>
  <c r="Z1739" i="4" s="1"/>
  <c r="AA1739" i="4" s="1"/>
  <c r="Y682" i="4"/>
  <c r="Z682" i="4" s="1"/>
  <c r="AA682" i="4" s="1"/>
  <c r="Y1951" i="4"/>
  <c r="Z1951" i="4" s="1"/>
  <c r="AA1951" i="4" s="1"/>
  <c r="Y1591" i="4"/>
  <c r="Z1591" i="4" s="1"/>
  <c r="AA1591" i="4" s="1"/>
  <c r="Y1055" i="4"/>
  <c r="Z1055" i="4" s="1"/>
  <c r="AA1055" i="4" s="1"/>
  <c r="Y726" i="4"/>
  <c r="Z726" i="4" s="1"/>
  <c r="AA726" i="4" s="1"/>
  <c r="Y756" i="4"/>
  <c r="Z756" i="4" s="1"/>
  <c r="AA756" i="4" s="1"/>
  <c r="Y343" i="4"/>
  <c r="Z343" i="4" s="1"/>
  <c r="AA343" i="4" s="1"/>
  <c r="Y86" i="4"/>
  <c r="Z86" i="4" s="1"/>
  <c r="AA86" i="4" s="1"/>
  <c r="Y658" i="4"/>
  <c r="Z658" i="4" s="1"/>
  <c r="AA658" i="4" s="1"/>
  <c r="Y298" i="4"/>
  <c r="Z298" i="4" s="1"/>
  <c r="AA298" i="4" s="1"/>
  <c r="Y1451" i="4"/>
  <c r="Z1451" i="4" s="1"/>
  <c r="AA1451" i="4" s="1"/>
  <c r="Y1195" i="4"/>
  <c r="Z1195" i="4" s="1"/>
  <c r="AA1195" i="4" s="1"/>
  <c r="Y443" i="4"/>
  <c r="Z443" i="4" s="1"/>
  <c r="AA443" i="4" s="1"/>
  <c r="Y549" i="4"/>
  <c r="Z549" i="4" s="1"/>
  <c r="AA549" i="4" s="1"/>
  <c r="Y141" i="4"/>
  <c r="Z141" i="4" s="1"/>
  <c r="AA141" i="4" s="1"/>
  <c r="Y761" i="4"/>
  <c r="Z761" i="4" s="1"/>
  <c r="AA761" i="4" s="1"/>
  <c r="Y393" i="4"/>
  <c r="Z393" i="4" s="1"/>
  <c r="AA393" i="4" s="1"/>
  <c r="Y142" i="4"/>
  <c r="Z142" i="4" s="1"/>
  <c r="AA142" i="4" s="1"/>
  <c r="Y138" i="4"/>
  <c r="Z138" i="4" s="1"/>
  <c r="AA138" i="4" s="1"/>
  <c r="Y1375" i="4"/>
  <c r="Z1375" i="4" s="1"/>
  <c r="AA1375" i="4" s="1"/>
  <c r="Y1495" i="4"/>
  <c r="Z1495" i="4" s="1"/>
  <c r="AA1495" i="4" s="1"/>
  <c r="Y1556" i="4"/>
  <c r="Z1556" i="4" s="1"/>
  <c r="AA1556" i="4" s="1"/>
  <c r="Y116" i="4"/>
  <c r="Z116" i="4" s="1"/>
  <c r="AA116" i="4" s="1"/>
  <c r="Y533" i="4"/>
  <c r="Z533" i="4" s="1"/>
  <c r="AA533" i="4" s="1"/>
  <c r="Y1707" i="4"/>
  <c r="Z1707" i="4" s="1"/>
  <c r="AA1707" i="4" s="1"/>
  <c r="Y2044" i="4"/>
  <c r="Z2044" i="4" s="1"/>
  <c r="AA2044" i="4" s="1"/>
  <c r="Y1749" i="4"/>
  <c r="Z1749" i="4" s="1"/>
  <c r="AA1749" i="4" s="1"/>
  <c r="Y1032" i="4"/>
  <c r="Z1032" i="4" s="1"/>
  <c r="AA1032" i="4" s="1"/>
  <c r="Y356" i="4"/>
  <c r="Z356" i="4" s="1"/>
  <c r="AA356" i="4" s="1"/>
  <c r="Y409" i="4"/>
  <c r="Z409" i="4" s="1"/>
  <c r="AA409" i="4" s="1"/>
  <c r="Y1879" i="4"/>
  <c r="Z1879" i="4" s="1"/>
  <c r="AA1879" i="4" s="1"/>
  <c r="Y1235" i="4"/>
  <c r="Z1235" i="4" s="1"/>
  <c r="AA1235" i="4" s="1"/>
  <c r="Y1881" i="4"/>
  <c r="Z1881" i="4" s="1"/>
  <c r="AA1881" i="4" s="1"/>
  <c r="Y1228" i="4"/>
  <c r="Z1228" i="4" s="1"/>
  <c r="AA1228" i="4" s="1"/>
  <c r="Y783" i="4"/>
  <c r="Z783" i="4" s="1"/>
  <c r="AA783" i="4" s="1"/>
  <c r="Y312" i="4"/>
  <c r="Z312" i="4" s="1"/>
  <c r="AA312" i="4" s="1"/>
  <c r="Y1560" i="4"/>
  <c r="Z1560" i="4" s="1"/>
  <c r="AA1560" i="4" s="1"/>
  <c r="Y1668" i="4"/>
  <c r="Z1668" i="4" s="1"/>
  <c r="AA1668" i="4" s="1"/>
  <c r="Y816" i="4"/>
  <c r="Z816" i="4" s="1"/>
  <c r="AA816" i="4" s="1"/>
  <c r="Y1383" i="4"/>
  <c r="Z1383" i="4" s="1"/>
  <c r="AA1383" i="4" s="1"/>
  <c r="Y1370" i="4"/>
  <c r="Z1370" i="4" s="1"/>
  <c r="AA1370" i="4" s="1"/>
  <c r="Y270" i="4"/>
  <c r="Z270" i="4" s="1"/>
  <c r="AA270" i="4" s="1"/>
  <c r="Y313" i="4"/>
  <c r="Z313" i="4" s="1"/>
  <c r="AA313" i="4" s="1"/>
  <c r="Y630" i="4"/>
  <c r="Z630" i="4" s="1"/>
  <c r="AA630" i="4" s="1"/>
  <c r="Y2007" i="4"/>
  <c r="Z2007" i="4" s="1"/>
  <c r="AA2007" i="4" s="1"/>
  <c r="Y1987" i="4"/>
  <c r="Z1987" i="4" s="1"/>
  <c r="AA1987" i="4" s="1"/>
  <c r="Y1614" i="4"/>
  <c r="Z1614" i="4" s="1"/>
  <c r="AA1614" i="4" s="1"/>
  <c r="Y1884" i="4"/>
  <c r="Z1884" i="4" s="1"/>
  <c r="AA1884" i="4" s="1"/>
  <c r="Y884" i="4"/>
  <c r="Z884" i="4" s="1"/>
  <c r="AA884" i="4" s="1"/>
  <c r="Y1020" i="4"/>
  <c r="Z1020" i="4" s="1"/>
  <c r="AA1020" i="4" s="1"/>
  <c r="Y1480" i="4"/>
  <c r="Z1480" i="4" s="1"/>
  <c r="AA1480" i="4" s="1"/>
  <c r="Y1497" i="4"/>
  <c r="Z1497" i="4" s="1"/>
  <c r="AA1497" i="4" s="1"/>
  <c r="Y921" i="4"/>
  <c r="Z921" i="4" s="1"/>
  <c r="AA921" i="4" s="1"/>
  <c r="Y653" i="4"/>
  <c r="Z653" i="4" s="1"/>
  <c r="AA653" i="4" s="1"/>
  <c r="Y986" i="4"/>
  <c r="Z986" i="4" s="1"/>
  <c r="AA986" i="4" s="1"/>
  <c r="Y1414" i="4"/>
  <c r="Z1414" i="4" s="1"/>
  <c r="AA1414" i="4" s="1"/>
  <c r="Y1457" i="4"/>
  <c r="Z1457" i="4" s="1"/>
  <c r="AA1457" i="4" s="1"/>
  <c r="Y1128" i="4"/>
  <c r="Z1128" i="4" s="1"/>
  <c r="AA1128" i="4" s="1"/>
  <c r="Y1448" i="4"/>
  <c r="Z1448" i="4" s="1"/>
  <c r="AA1448" i="4" s="1"/>
  <c r="Y1846" i="4"/>
  <c r="Z1846" i="4" s="1"/>
  <c r="AA1846" i="4" s="1"/>
  <c r="Y438" i="4"/>
  <c r="Z438" i="4" s="1"/>
  <c r="AA438" i="4" s="1"/>
  <c r="Y1857" i="4"/>
  <c r="Z1857" i="4" s="1"/>
  <c r="AA1857" i="4" s="1"/>
  <c r="Y1632" i="4"/>
  <c r="Z1632" i="4" s="1"/>
  <c r="AA1632" i="4" s="1"/>
  <c r="Y1868" i="4"/>
  <c r="Z1868" i="4" s="1"/>
  <c r="AA1868" i="4" s="1"/>
  <c r="Y2060" i="4"/>
  <c r="Z2060" i="4" s="1"/>
  <c r="AA2060" i="4" s="1"/>
  <c r="Y1155" i="4"/>
  <c r="Z1155" i="4" s="1"/>
  <c r="AA1155" i="4" s="1"/>
  <c r="Y1315" i="4"/>
  <c r="Z1315" i="4" s="1"/>
  <c r="AA1315" i="4" s="1"/>
  <c r="Y2043" i="4"/>
  <c r="Z2043" i="4" s="1"/>
  <c r="AA2043" i="4" s="1"/>
  <c r="Y2091" i="4"/>
  <c r="Z2091" i="4" s="1"/>
  <c r="AA2091" i="4" s="1"/>
  <c r="Y2079" i="4"/>
  <c r="Z2079" i="4" s="1"/>
  <c r="AA2079" i="4" s="1"/>
  <c r="Y2027" i="4"/>
  <c r="Z2027" i="4" s="1"/>
  <c r="AA2027" i="4" s="1"/>
  <c r="Y626" i="4"/>
  <c r="Z626" i="4" s="1"/>
  <c r="AA626" i="4" s="1"/>
  <c r="Y238" i="4"/>
  <c r="Z238" i="4" s="1"/>
  <c r="AA238" i="4" s="1"/>
  <c r="Y383" i="4"/>
  <c r="Z383" i="4" s="1"/>
  <c r="AA383" i="4" s="1"/>
  <c r="Y1163" i="4"/>
  <c r="Z1163" i="4" s="1"/>
  <c r="AA1163" i="4" s="1"/>
  <c r="Y201" i="4"/>
  <c r="Z201" i="4" s="1"/>
  <c r="AA201" i="4" s="1"/>
  <c r="Y200" i="4"/>
  <c r="Z200" i="4" s="1"/>
  <c r="AA200" i="4" s="1"/>
  <c r="Y371" i="4"/>
  <c r="Z371" i="4" s="1"/>
  <c r="AA371" i="4" s="1"/>
  <c r="Y861" i="4"/>
  <c r="Z861" i="4" s="1"/>
  <c r="AA861" i="4" s="1"/>
  <c r="Y1121" i="4"/>
  <c r="Z1121" i="4" s="1"/>
  <c r="AA1121" i="4" s="1"/>
  <c r="Y1545" i="4"/>
  <c r="Z1545" i="4" s="1"/>
  <c r="AA1545" i="4" s="1"/>
  <c r="Y1196" i="4"/>
  <c r="Z1196" i="4" s="1"/>
  <c r="AA1196" i="4" s="1"/>
  <c r="Y1016" i="4"/>
  <c r="Z1016" i="4" s="1"/>
  <c r="AA1016" i="4" s="1"/>
  <c r="Y1914" i="4"/>
  <c r="Z1914" i="4" s="1"/>
  <c r="AA1914" i="4" s="1"/>
  <c r="Y956" i="4"/>
  <c r="Z956" i="4" s="1"/>
  <c r="AA956" i="4" s="1"/>
  <c r="Y1945" i="4"/>
  <c r="Z1945" i="4" s="1"/>
  <c r="AA1945" i="4" s="1"/>
  <c r="Y912" i="4"/>
  <c r="Z912" i="4" s="1"/>
  <c r="AA912" i="4" s="1"/>
  <c r="Y1748" i="4"/>
  <c r="Z1748" i="4" s="1"/>
  <c r="AA1748" i="4" s="1"/>
  <c r="Y1968" i="4"/>
  <c r="Z1968" i="4" s="1"/>
  <c r="AA1968" i="4" s="1"/>
  <c r="Y900" i="4"/>
  <c r="Z900" i="4" s="1"/>
  <c r="AA900" i="4" s="1"/>
  <c r="Y1494" i="4"/>
  <c r="Z1494" i="4" s="1"/>
  <c r="AA1494" i="4" s="1"/>
  <c r="Y1691" i="4"/>
  <c r="Z1691" i="4" s="1"/>
  <c r="AA1691" i="4" s="1"/>
  <c r="Y1771" i="4"/>
  <c r="Z1771" i="4" s="1"/>
  <c r="AA1771" i="4" s="1"/>
  <c r="Y1803" i="4"/>
  <c r="Z1803" i="4" s="1"/>
  <c r="AA1803" i="4" s="1"/>
  <c r="Y1634" i="4"/>
  <c r="Z1634" i="4" s="1"/>
  <c r="AA1634" i="4" s="1"/>
  <c r="Y1767" i="4"/>
  <c r="Z1767" i="4" s="1"/>
  <c r="AA1767" i="4" s="1"/>
  <c r="Y686" i="4"/>
  <c r="Z686" i="4" s="1"/>
  <c r="AA686" i="4" s="1"/>
  <c r="Y166" i="4"/>
  <c r="Z166" i="4" s="1"/>
  <c r="AA166" i="4" s="1"/>
  <c r="Y1654" i="4"/>
  <c r="Z1654" i="4" s="1"/>
  <c r="AA1654" i="4" s="1"/>
  <c r="Y304" i="4"/>
  <c r="Z304" i="4" s="1"/>
  <c r="AA304" i="4" s="1"/>
  <c r="Y758" i="4"/>
  <c r="Z758" i="4" s="1"/>
  <c r="AA758" i="4" s="1"/>
  <c r="Y248" i="4"/>
  <c r="Z248" i="4" s="1"/>
  <c r="AA248" i="4" s="1"/>
  <c r="Y506" i="4"/>
  <c r="Z506" i="4" s="1"/>
  <c r="AA506" i="4" s="1"/>
  <c r="Y269" i="4"/>
  <c r="Z269" i="4" s="1"/>
  <c r="AA269" i="4" s="1"/>
  <c r="Y1831" i="4"/>
  <c r="Z1831" i="4" s="1"/>
  <c r="AA1831" i="4" s="1"/>
  <c r="Y1735" i="4"/>
  <c r="Z1735" i="4" s="1"/>
  <c r="AA1735" i="4" s="1"/>
  <c r="Y1490" i="4"/>
  <c r="Z1490" i="4" s="1"/>
  <c r="AA1490" i="4" s="1"/>
  <c r="Y1768" i="4"/>
  <c r="Z1768" i="4" s="1"/>
  <c r="AA1768" i="4" s="1"/>
  <c r="Y1925" i="4"/>
  <c r="Z1925" i="4" s="1"/>
  <c r="AA1925" i="4" s="1"/>
  <c r="Y1946" i="4"/>
  <c r="Z1946" i="4" s="1"/>
  <c r="AA1946" i="4" s="1"/>
  <c r="Y1292" i="4"/>
  <c r="Z1292" i="4" s="1"/>
  <c r="AA1292" i="4" s="1"/>
  <c r="Y1077" i="4"/>
  <c r="Z1077" i="4" s="1"/>
  <c r="AA1077" i="4" s="1"/>
  <c r="Y547" i="4"/>
  <c r="Z547" i="4" s="1"/>
  <c r="AA547" i="4" s="1"/>
  <c r="Y925" i="4"/>
  <c r="Z925" i="4" s="1"/>
  <c r="AA925" i="4" s="1"/>
  <c r="Y663" i="4"/>
  <c r="Z663" i="4" s="1"/>
  <c r="AA663" i="4" s="1"/>
  <c r="Y95" i="4"/>
  <c r="Z95" i="4" s="1"/>
  <c r="AA95" i="4" s="1"/>
  <c r="Y191" i="4"/>
  <c r="Z191" i="4" s="1"/>
  <c r="AA191" i="4" s="1"/>
  <c r="Y271" i="4"/>
  <c r="Z271" i="4" s="1"/>
  <c r="AA271" i="4" s="1"/>
  <c r="Y42" i="4"/>
  <c r="Z42" i="4" s="1"/>
  <c r="AA42" i="4" s="1"/>
  <c r="Y101" i="4"/>
  <c r="Z101" i="4" s="1"/>
  <c r="AA101" i="4" s="1"/>
  <c r="Y52" i="4"/>
  <c r="Z52" i="4" s="1"/>
  <c r="AA52" i="4" s="1"/>
  <c r="Y292" i="4"/>
  <c r="Z292" i="4" s="1"/>
  <c r="AA292" i="4" s="1"/>
  <c r="Y91" i="4"/>
  <c r="Z91" i="4" s="1"/>
  <c r="AA91" i="4" s="1"/>
  <c r="Y171" i="4"/>
  <c r="Z171" i="4" s="1"/>
  <c r="AA171" i="4" s="1"/>
  <c r="Y251" i="4"/>
  <c r="Z251" i="4" s="1"/>
  <c r="AA251" i="4" s="1"/>
  <c r="Y38" i="4"/>
  <c r="Z38" i="4" s="1"/>
  <c r="AA38" i="4" s="1"/>
  <c r="Y81" i="4"/>
  <c r="Z81" i="4" s="1"/>
  <c r="AA81" i="4" s="1"/>
  <c r="Y132" i="4"/>
  <c r="Z132" i="4" s="1"/>
  <c r="AA132" i="4" s="1"/>
  <c r="Y289" i="4"/>
  <c r="Z289" i="4" s="1"/>
  <c r="AA289" i="4" s="1"/>
  <c r="Y162" i="4"/>
  <c r="Z162" i="4" s="1"/>
  <c r="AA162" i="4" s="1"/>
  <c r="Y297" i="4"/>
  <c r="Z297" i="4" s="1"/>
  <c r="AA297" i="4" s="1"/>
  <c r="Y268" i="4"/>
  <c r="Z268" i="4" s="1"/>
  <c r="AA268" i="4" s="1"/>
  <c r="Y396" i="4"/>
  <c r="Z396" i="4" s="1"/>
  <c r="AA396" i="4" s="1"/>
  <c r="Y476" i="4"/>
  <c r="Z476" i="4" s="1"/>
  <c r="AA476" i="4" s="1"/>
  <c r="Y32" i="4"/>
  <c r="Z32" i="4" s="1"/>
  <c r="AA32" i="4" s="1"/>
  <c r="Y613" i="4"/>
  <c r="Z613" i="4" s="1"/>
  <c r="AA613" i="4" s="1"/>
  <c r="Y693" i="4"/>
  <c r="Z693" i="4" s="1"/>
  <c r="AA693" i="4" s="1"/>
  <c r="Y151" i="4"/>
  <c r="Z151" i="4" s="1"/>
  <c r="AA151" i="4" s="1"/>
  <c r="Y311" i="4"/>
  <c r="Z311" i="4" s="1"/>
  <c r="AA311" i="4" s="1"/>
  <c r="Y60" i="4"/>
  <c r="Z60" i="4" s="1"/>
  <c r="AA60" i="4" s="1"/>
  <c r="Y62" i="4"/>
  <c r="Z62" i="4" s="1"/>
  <c r="AA62" i="4" s="1"/>
  <c r="Y290" i="4"/>
  <c r="Z290" i="4" s="1"/>
  <c r="AA290" i="4" s="1"/>
  <c r="Y288" i="4"/>
  <c r="Z288" i="4" s="1"/>
  <c r="AA288" i="4" s="1"/>
  <c r="Y452" i="4"/>
  <c r="Z452" i="4" s="1"/>
  <c r="AA452" i="4" s="1"/>
  <c r="Y560" i="4"/>
  <c r="Z560" i="4" s="1"/>
  <c r="AA560" i="4" s="1"/>
  <c r="Y625" i="4"/>
  <c r="Z625" i="4" s="1"/>
  <c r="AA625" i="4" s="1"/>
  <c r="Y110" i="4"/>
  <c r="Z110" i="4" s="1"/>
  <c r="AA110" i="4" s="1"/>
  <c r="Y521" i="4"/>
  <c r="Z521" i="4" s="1"/>
  <c r="AA521" i="4" s="1"/>
  <c r="Y616" i="4"/>
  <c r="Z616" i="4" s="1"/>
  <c r="AA616" i="4" s="1"/>
  <c r="Y712" i="4"/>
  <c r="Z712" i="4" s="1"/>
  <c r="AA712" i="4" s="1"/>
  <c r="Y413" i="4"/>
  <c r="Z413" i="4" s="1"/>
  <c r="AA413" i="4" s="1"/>
  <c r="Y515" i="4"/>
  <c r="Z515" i="4" s="1"/>
  <c r="AA515" i="4" s="1"/>
  <c r="Y19" i="4"/>
  <c r="Z19" i="4" s="1"/>
  <c r="AA19" i="4" s="1"/>
  <c r="Y179" i="4"/>
  <c r="Z179" i="4" s="1"/>
  <c r="AA179" i="4" s="1"/>
  <c r="Y30" i="4"/>
  <c r="Z30" i="4" s="1"/>
  <c r="AA30" i="4" s="1"/>
  <c r="Y80" i="4"/>
  <c r="Z80" i="4" s="1"/>
  <c r="AA80" i="4" s="1"/>
  <c r="Y146" i="4"/>
  <c r="Z146" i="4" s="1"/>
  <c r="AA146" i="4" s="1"/>
  <c r="Y337" i="4"/>
  <c r="Z337" i="4" s="1"/>
  <c r="AA337" i="4" s="1"/>
  <c r="Y360" i="4"/>
  <c r="Z360" i="4" s="1"/>
  <c r="AA360" i="4" s="1"/>
  <c r="Y468" i="4"/>
  <c r="Z468" i="4" s="1"/>
  <c r="AA468" i="4" s="1"/>
  <c r="Y48" i="4"/>
  <c r="Z48" i="4" s="1"/>
  <c r="AA48" i="4" s="1"/>
  <c r="Y665" i="4"/>
  <c r="Z665" i="4" s="1"/>
  <c r="AA665" i="4" s="1"/>
  <c r="Y220" i="4"/>
  <c r="Z220" i="4" s="1"/>
  <c r="AA220" i="4" s="1"/>
  <c r="Y537" i="4"/>
  <c r="Z537" i="4" s="1"/>
  <c r="AA537" i="4" s="1"/>
  <c r="Y644" i="4"/>
  <c r="Z644" i="4" s="1"/>
  <c r="AA644" i="4" s="1"/>
  <c r="Y194" i="4"/>
  <c r="Z194" i="4" s="1"/>
  <c r="AA194" i="4" s="1"/>
  <c r="Y429" i="4"/>
  <c r="Z429" i="4" s="1"/>
  <c r="AA429" i="4" s="1"/>
  <c r="Y557" i="4"/>
  <c r="Z557" i="4" s="1"/>
  <c r="AA557" i="4" s="1"/>
  <c r="Y639" i="4"/>
  <c r="Z639" i="4" s="1"/>
  <c r="AA639" i="4" s="1"/>
  <c r="Y719" i="4"/>
  <c r="Z719" i="4" s="1"/>
  <c r="AA719" i="4" s="1"/>
  <c r="Y771" i="4"/>
  <c r="Z771" i="4" s="1"/>
  <c r="AA771" i="4" s="1"/>
  <c r="Y851" i="4"/>
  <c r="Z851" i="4" s="1"/>
  <c r="AA851" i="4" s="1"/>
  <c r="Y931" i="4"/>
  <c r="Z931" i="4" s="1"/>
  <c r="AA931" i="4" s="1"/>
  <c r="Y1027" i="4"/>
  <c r="Z1027" i="4" s="1"/>
  <c r="AA1027" i="4" s="1"/>
  <c r="Y798" i="4"/>
  <c r="Z798" i="4" s="1"/>
  <c r="AA798" i="4" s="1"/>
  <c r="Y878" i="4"/>
  <c r="Z878" i="4" s="1"/>
  <c r="AA878" i="4" s="1"/>
  <c r="Y974" i="4"/>
  <c r="Z974" i="4" s="1"/>
  <c r="AA974" i="4" s="1"/>
  <c r="Y167" i="4"/>
  <c r="Z167" i="4" s="1"/>
  <c r="AA167" i="4" s="1"/>
  <c r="Y92" i="4"/>
  <c r="Z92" i="4" s="1"/>
  <c r="AA92" i="4" s="1"/>
  <c r="Y353" i="4"/>
  <c r="Z353" i="4" s="1"/>
  <c r="AA353" i="4" s="1"/>
  <c r="Y464" i="4"/>
  <c r="Z464" i="4" s="1"/>
  <c r="AA464" i="4" s="1"/>
  <c r="Y637" i="4"/>
  <c r="Z637" i="4" s="1"/>
  <c r="AA637" i="4" s="1"/>
  <c r="Y553" i="4"/>
  <c r="Z553" i="4" s="1"/>
  <c r="AA553" i="4" s="1"/>
  <c r="Y182" i="4"/>
  <c r="Z182" i="4" s="1"/>
  <c r="AA182" i="4" s="1"/>
  <c r="Y530" i="4"/>
  <c r="Z530" i="4" s="1"/>
  <c r="AA530" i="4" s="1"/>
  <c r="Y695" i="4"/>
  <c r="Z695" i="4" s="1"/>
  <c r="AA695" i="4" s="1"/>
  <c r="Y513" i="4"/>
  <c r="Z513" i="4" s="1"/>
  <c r="AA513" i="4" s="1"/>
  <c r="Y863" i="4"/>
  <c r="Z863" i="4" s="1"/>
  <c r="AA863" i="4" s="1"/>
  <c r="Y991" i="4"/>
  <c r="Z991" i="4" s="1"/>
  <c r="AA991" i="4" s="1"/>
  <c r="Y790" i="4"/>
  <c r="Z790" i="4" s="1"/>
  <c r="AA790" i="4" s="1"/>
  <c r="Y898" i="4"/>
  <c r="Z898" i="4" s="1"/>
  <c r="AA898" i="4" s="1"/>
  <c r="Y1022" i="4"/>
  <c r="Z1022" i="4" s="1"/>
  <c r="AA1022" i="4" s="1"/>
  <c r="Y773" i="4"/>
  <c r="Z773" i="4" s="1"/>
  <c r="AA773" i="4" s="1"/>
  <c r="Y853" i="4"/>
  <c r="Z853" i="4" s="1"/>
  <c r="AA853" i="4" s="1"/>
  <c r="Y949" i="4"/>
  <c r="Z949" i="4" s="1"/>
  <c r="AA949" i="4" s="1"/>
  <c r="Y497" i="4"/>
  <c r="Z497" i="4" s="1"/>
  <c r="AA497" i="4" s="1"/>
  <c r="Y1094" i="4"/>
  <c r="Z1094" i="4" s="1"/>
  <c r="AA1094" i="4" s="1"/>
  <c r="Y1190" i="4"/>
  <c r="Z1190" i="4" s="1"/>
  <c r="AA1190" i="4" s="1"/>
  <c r="Y1270" i="4"/>
  <c r="Z1270" i="4" s="1"/>
  <c r="AA1270" i="4" s="1"/>
  <c r="Y291" i="4"/>
  <c r="Z291" i="4" s="1"/>
  <c r="AA291" i="4" s="1"/>
  <c r="Y94" i="4"/>
  <c r="Z94" i="4" s="1"/>
  <c r="AA94" i="4" s="1"/>
  <c r="Y328" i="4"/>
  <c r="Z328" i="4" s="1"/>
  <c r="AA328" i="4" s="1"/>
  <c r="Y544" i="4"/>
  <c r="Z544" i="4" s="1"/>
  <c r="AA544" i="4" s="1"/>
  <c r="Y212" i="4"/>
  <c r="Z212" i="4" s="1"/>
  <c r="AA212" i="4" s="1"/>
  <c r="Y620" i="4"/>
  <c r="Z620" i="4" s="1"/>
  <c r="AA620" i="4" s="1"/>
  <c r="Y397" i="4"/>
  <c r="Z397" i="4" s="1"/>
  <c r="AA397" i="4" s="1"/>
  <c r="Y627" i="4"/>
  <c r="Z627" i="4" s="1"/>
  <c r="AA627" i="4" s="1"/>
  <c r="Y731" i="4"/>
  <c r="Z731" i="4" s="1"/>
  <c r="AA731" i="4" s="1"/>
  <c r="Y795" i="4"/>
  <c r="Z795" i="4" s="1"/>
  <c r="AA795" i="4" s="1"/>
  <c r="Y923" i="4"/>
  <c r="Z923" i="4" s="1"/>
  <c r="AA923" i="4" s="1"/>
  <c r="Y306" i="4"/>
  <c r="Z306" i="4" s="1"/>
  <c r="AA306" i="4" s="1"/>
  <c r="Y826" i="4"/>
  <c r="Z826" i="4" s="1"/>
  <c r="AA826" i="4" s="1"/>
  <c r="Y954" i="4"/>
  <c r="Z954" i="4" s="1"/>
  <c r="AA954" i="4" s="1"/>
  <c r="Y519" i="4"/>
  <c r="Z519" i="4" s="1"/>
  <c r="AA519" i="4" s="1"/>
  <c r="Y801" i="4"/>
  <c r="Z801" i="4" s="1"/>
  <c r="AA801" i="4" s="1"/>
  <c r="Y897" i="4"/>
  <c r="Z897" i="4" s="1"/>
  <c r="AA897" i="4" s="1"/>
  <c r="Y977" i="4"/>
  <c r="Z977" i="4" s="1"/>
  <c r="AA977" i="4" s="1"/>
  <c r="Y1042" i="4"/>
  <c r="Z1042" i="4" s="1"/>
  <c r="AA1042" i="4" s="1"/>
  <c r="Y1138" i="4"/>
  <c r="Z1138" i="4" s="1"/>
  <c r="AA1138" i="4" s="1"/>
  <c r="Y1218" i="4"/>
  <c r="Z1218" i="4" s="1"/>
  <c r="AA1218" i="4" s="1"/>
  <c r="Y1298" i="4"/>
  <c r="Z1298" i="4" s="1"/>
  <c r="AA1298" i="4" s="1"/>
  <c r="Y1394" i="4"/>
  <c r="Z1394" i="4" s="1"/>
  <c r="AA1394" i="4" s="1"/>
  <c r="Y1474" i="4"/>
  <c r="Z1474" i="4" s="1"/>
  <c r="AA1474" i="4" s="1"/>
  <c r="Y1085" i="4"/>
  <c r="Z1085" i="4" s="1"/>
  <c r="AA1085" i="4" s="1"/>
  <c r="Y1181" i="4"/>
  <c r="Z1181" i="4" s="1"/>
  <c r="AA1181" i="4" s="1"/>
  <c r="Y1261" i="4"/>
  <c r="Z1261" i="4" s="1"/>
  <c r="AA1261" i="4" s="1"/>
  <c r="Y1341" i="4"/>
  <c r="Z1341" i="4" s="1"/>
  <c r="AA1341" i="4" s="1"/>
  <c r="Y1437" i="4"/>
  <c r="Z1437" i="4" s="1"/>
  <c r="AA1437" i="4" s="1"/>
  <c r="Y1517" i="4"/>
  <c r="Z1517" i="4" s="1"/>
  <c r="AA1517" i="4" s="1"/>
  <c r="Y1597" i="4"/>
  <c r="Z1597" i="4" s="1"/>
  <c r="AA1597" i="4" s="1"/>
  <c r="Y71" i="4"/>
  <c r="Z71" i="4" s="1"/>
  <c r="AA71" i="4" s="1"/>
  <c r="Y169" i="4"/>
  <c r="Z169" i="4" s="1"/>
  <c r="AA169" i="4" s="1"/>
  <c r="Y568" i="4"/>
  <c r="Z568" i="4" s="1"/>
  <c r="AA568" i="4" s="1"/>
  <c r="Y672" i="4"/>
  <c r="Z672" i="4" s="1"/>
  <c r="AA672" i="4" s="1"/>
  <c r="Y643" i="4"/>
  <c r="Z643" i="4" s="1"/>
  <c r="AA643" i="4" s="1"/>
  <c r="Y811" i="4"/>
  <c r="Z811" i="4" s="1"/>
  <c r="AA811" i="4" s="1"/>
  <c r="Y529" i="4"/>
  <c r="Z529" i="4" s="1"/>
  <c r="AA529" i="4" s="1"/>
  <c r="Y970" i="4"/>
  <c r="Z970" i="4" s="1"/>
  <c r="AA970" i="4" s="1"/>
  <c r="Y813" i="4"/>
  <c r="Z813" i="4" s="1"/>
  <c r="AA813" i="4" s="1"/>
  <c r="Y1005" i="4"/>
  <c r="Z1005" i="4" s="1"/>
  <c r="AA1005" i="4" s="1"/>
  <c r="Y1150" i="4"/>
  <c r="Z1150" i="4" s="1"/>
  <c r="AA1150" i="4" s="1"/>
  <c r="Y1302" i="4"/>
  <c r="Z1302" i="4" s="1"/>
  <c r="AA1302" i="4" s="1"/>
  <c r="Y1430" i="4"/>
  <c r="Z1430" i="4" s="1"/>
  <c r="AA1430" i="4" s="1"/>
  <c r="Y1065" i="4"/>
  <c r="Z1065" i="4" s="1"/>
  <c r="AA1065" i="4" s="1"/>
  <c r="Y1173" i="4"/>
  <c r="Z1173" i="4" s="1"/>
  <c r="AA1173" i="4" s="1"/>
  <c r="Y1301" i="4"/>
  <c r="Z1301" i="4" s="1"/>
  <c r="AA1301" i="4" s="1"/>
  <c r="Y1409" i="4"/>
  <c r="Z1409" i="4" s="1"/>
  <c r="AA1409" i="4" s="1"/>
  <c r="Y1513" i="4"/>
  <c r="Z1513" i="4" s="1"/>
  <c r="AA1513" i="4" s="1"/>
  <c r="Y1641" i="4"/>
  <c r="Z1641" i="4" s="1"/>
  <c r="AA1641" i="4" s="1"/>
  <c r="Y754" i="4"/>
  <c r="Z754" i="4" s="1"/>
  <c r="AA754" i="4" s="1"/>
  <c r="Y1108" i="4"/>
  <c r="Z1108" i="4" s="1"/>
  <c r="AA1108" i="4" s="1"/>
  <c r="Y1204" i="4"/>
  <c r="Z1204" i="4" s="1"/>
  <c r="AA1204" i="4" s="1"/>
  <c r="Y1284" i="4"/>
  <c r="Z1284" i="4" s="1"/>
  <c r="AA1284" i="4" s="1"/>
  <c r="Y1364" i="4"/>
  <c r="Z1364" i="4" s="1"/>
  <c r="AA1364" i="4" s="1"/>
  <c r="Y1460" i="4"/>
  <c r="Z1460" i="4" s="1"/>
  <c r="AA1460" i="4" s="1"/>
  <c r="Y856" i="4"/>
  <c r="Z856" i="4" s="1"/>
  <c r="AA856" i="4" s="1"/>
  <c r="Y1175" i="4"/>
  <c r="Z1175" i="4" s="1"/>
  <c r="AA1175" i="4" s="1"/>
  <c r="Y1730" i="4"/>
  <c r="Z1730" i="4" s="1"/>
  <c r="AA1730" i="4" s="1"/>
  <c r="Y1810" i="4"/>
  <c r="Z1810" i="4" s="1"/>
  <c r="AA1810" i="4" s="1"/>
  <c r="Y1890" i="4"/>
  <c r="Z1890" i="4" s="1"/>
  <c r="AA1890" i="4" s="1"/>
  <c r="Y1986" i="4"/>
  <c r="Z1986" i="4" s="1"/>
  <c r="AA1986" i="4" s="1"/>
  <c r="Y2066" i="4"/>
  <c r="Z2066" i="4" s="1"/>
  <c r="AA2066" i="4" s="1"/>
  <c r="Y118" i="4"/>
  <c r="Z118" i="4" s="1"/>
  <c r="AA118" i="4" s="1"/>
  <c r="Y373" i="4"/>
  <c r="Z373" i="4" s="1"/>
  <c r="AA373" i="4" s="1"/>
  <c r="Y173" i="4"/>
  <c r="Z173" i="4" s="1"/>
  <c r="AA173" i="4" s="1"/>
  <c r="Y378" i="4"/>
  <c r="Z378" i="4" s="1"/>
  <c r="AA378" i="4" s="1"/>
  <c r="Y410" i="4"/>
  <c r="Z410" i="4" s="1"/>
  <c r="AA410" i="4" s="1"/>
  <c r="Y1387" i="4"/>
  <c r="Z1387" i="4" s="1"/>
  <c r="AA1387" i="4" s="1"/>
  <c r="Y395" i="4"/>
  <c r="Z395" i="4" s="1"/>
  <c r="AA395" i="4" s="1"/>
  <c r="Y1025" i="4"/>
  <c r="Z1025" i="4" s="1"/>
  <c r="AA1025" i="4" s="1"/>
  <c r="Y70" i="4"/>
  <c r="Z70" i="4" s="1"/>
  <c r="AA70" i="4" s="1"/>
  <c r="Y662" i="4"/>
  <c r="Z662" i="4" s="1"/>
  <c r="AA662" i="4" s="1"/>
  <c r="Y1558" i="4"/>
  <c r="Z1558" i="4" s="1"/>
  <c r="AA1558" i="4" s="1"/>
  <c r="Y1279" i="4"/>
  <c r="Z1279" i="4" s="1"/>
  <c r="AA1279" i="4" s="1"/>
  <c r="Y1999" i="4"/>
  <c r="Z1999" i="4" s="1"/>
  <c r="AA1999" i="4" s="1"/>
  <c r="Y1215" i="4"/>
  <c r="Z1215" i="4" s="1"/>
  <c r="AA1215" i="4" s="1"/>
  <c r="Y1911" i="4"/>
  <c r="Z1911" i="4" s="1"/>
  <c r="AA1911" i="4" s="1"/>
  <c r="Y1151" i="4"/>
  <c r="Z1151" i="4" s="1"/>
  <c r="AA1151" i="4" s="1"/>
  <c r="Y1991" i="4"/>
  <c r="Z1991" i="4" s="1"/>
  <c r="AA1991" i="4" s="1"/>
  <c r="Y1507" i="4"/>
  <c r="Z1507" i="4" s="1"/>
  <c r="AA1507" i="4" s="1"/>
  <c r="Y2015" i="4"/>
  <c r="Z2015" i="4" s="1"/>
  <c r="AA2015" i="4" s="1"/>
  <c r="Y1548" i="4"/>
  <c r="Z1548" i="4" s="1"/>
  <c r="AA1548" i="4" s="1"/>
  <c r="Y1666" i="4"/>
  <c r="Z1666" i="4" s="1"/>
  <c r="AA1666" i="4" s="1"/>
  <c r="Y1331" i="4"/>
  <c r="Z1331" i="4" s="1"/>
  <c r="AA1331" i="4" s="1"/>
  <c r="Y1487" i="4"/>
  <c r="Z1487" i="4" s="1"/>
  <c r="AA1487" i="4" s="1"/>
  <c r="Y1511" i="4"/>
  <c r="Z1511" i="4" s="1"/>
  <c r="AA1511" i="4" s="1"/>
  <c r="Y2068" i="4"/>
  <c r="Z2068" i="4" s="1"/>
  <c r="AA2068" i="4" s="1"/>
  <c r="Y1988" i="4"/>
  <c r="Z1988" i="4" s="1"/>
  <c r="AA1988" i="4" s="1"/>
  <c r="Y1908" i="4"/>
  <c r="Z1908" i="4" s="1"/>
  <c r="AA1908" i="4" s="1"/>
  <c r="Y1796" i="4"/>
  <c r="Z1796" i="4" s="1"/>
  <c r="AA1796" i="4" s="1"/>
  <c r="Y1679" i="4"/>
  <c r="Z1679" i="4" s="1"/>
  <c r="AA1679" i="4" s="1"/>
  <c r="Y1535" i="4"/>
  <c r="Z1535" i="4" s="1"/>
  <c r="AA1535" i="4" s="1"/>
  <c r="Y720" i="4"/>
  <c r="Z720" i="4" s="1"/>
  <c r="AA720" i="4" s="1"/>
  <c r="Y2017" i="4"/>
  <c r="Z2017" i="4" s="1"/>
  <c r="AA2017" i="4" s="1"/>
  <c r="Y1909" i="4"/>
  <c r="Z1909" i="4" s="1"/>
  <c r="AA1909" i="4" s="1"/>
  <c r="Y1781" i="4"/>
  <c r="Z1781" i="4" s="1"/>
  <c r="AA1781" i="4" s="1"/>
  <c r="Y892" i="4"/>
  <c r="Z892" i="4" s="1"/>
  <c r="AA892" i="4" s="1"/>
  <c r="Y2022" i="4"/>
  <c r="Z2022" i="4" s="1"/>
  <c r="AA2022" i="4" s="1"/>
  <c r="Y1830" i="4"/>
  <c r="Z1830" i="4" s="1"/>
  <c r="AA1830" i="4" s="1"/>
  <c r="Y1319" i="4"/>
  <c r="Z1319" i="4" s="1"/>
  <c r="AA1319" i="4" s="1"/>
  <c r="Y1496" i="4"/>
  <c r="Z1496" i="4" s="1"/>
  <c r="AA1496" i="4" s="1"/>
  <c r="Y1304" i="4"/>
  <c r="Z1304" i="4" s="1"/>
  <c r="AA1304" i="4" s="1"/>
  <c r="Y1144" i="4"/>
  <c r="Z1144" i="4" s="1"/>
  <c r="AA1144" i="4" s="1"/>
  <c r="Y1689" i="4"/>
  <c r="Z1689" i="4" s="1"/>
  <c r="AA1689" i="4" s="1"/>
  <c r="Y1433" i="4"/>
  <c r="Z1433" i="4" s="1"/>
  <c r="AA1433" i="4" s="1"/>
  <c r="Y1221" i="4"/>
  <c r="Z1221" i="4" s="1"/>
  <c r="AA1221" i="4" s="1"/>
  <c r="Y1478" i="4"/>
  <c r="Z1478" i="4" s="1"/>
  <c r="AA1478" i="4" s="1"/>
  <c r="Y1194" i="4"/>
  <c r="Z1194" i="4" s="1"/>
  <c r="AA1194" i="4" s="1"/>
  <c r="Y889" i="4"/>
  <c r="Z889" i="4" s="1"/>
  <c r="AA889" i="4" s="1"/>
  <c r="Y858" i="4"/>
  <c r="Z858" i="4" s="1"/>
  <c r="AA858" i="4" s="1"/>
  <c r="Y699" i="4"/>
  <c r="Z699" i="4" s="1"/>
  <c r="AA699" i="4" s="1"/>
  <c r="Y733" i="4"/>
  <c r="Z733" i="4" s="1"/>
  <c r="AA733" i="4" s="1"/>
  <c r="Y41" i="4"/>
  <c r="Z41" i="4" s="1"/>
  <c r="AA41" i="4" s="1"/>
  <c r="Y133" i="4"/>
  <c r="Z133" i="4" s="1"/>
  <c r="AA133" i="4" s="1"/>
  <c r="Y746" i="4"/>
  <c r="Z746" i="4" s="1"/>
  <c r="AA746" i="4" s="1"/>
  <c r="Y160" i="4"/>
  <c r="Z160" i="4" s="1"/>
  <c r="AA160" i="4" s="1"/>
  <c r="Y565" i="4"/>
  <c r="Z565" i="4" s="1"/>
  <c r="AA565" i="4" s="1"/>
  <c r="Y1179" i="4"/>
  <c r="Z1179" i="4" s="1"/>
  <c r="AA1179" i="4" s="1"/>
  <c r="Y1526" i="4"/>
  <c r="Z1526" i="4" s="1"/>
  <c r="AA1526" i="4" s="1"/>
  <c r="Y458" i="4"/>
  <c r="Z458" i="4" s="1"/>
  <c r="AA458" i="4" s="1"/>
  <c r="Y237" i="4"/>
  <c r="Z237" i="4" s="1"/>
  <c r="AA237" i="4" s="1"/>
  <c r="Y174" i="4"/>
  <c r="Z174" i="4" s="1"/>
  <c r="AA174" i="4" s="1"/>
  <c r="Y654" i="4"/>
  <c r="Z654" i="4" s="1"/>
  <c r="AA654" i="4" s="1"/>
  <c r="Y642" i="4"/>
  <c r="Z642" i="4" s="1"/>
  <c r="AA642" i="4" s="1"/>
  <c r="Y1731" i="4"/>
  <c r="Z1731" i="4" s="1"/>
  <c r="AA1731" i="4" s="1"/>
  <c r="Y2111" i="4"/>
  <c r="Z2111" i="4" s="1"/>
  <c r="AA2111" i="4" s="1"/>
  <c r="Y1727" i="4"/>
  <c r="Z1727" i="4" s="1"/>
  <c r="AA1727" i="4" s="1"/>
  <c r="Y2023" i="4"/>
  <c r="Z2023" i="4" s="1"/>
  <c r="AA2023" i="4" s="1"/>
  <c r="Y1775" i="4"/>
  <c r="Z1775" i="4" s="1"/>
  <c r="AA1775" i="4" s="1"/>
  <c r="Y2107" i="4"/>
  <c r="Z2107" i="4" s="1"/>
  <c r="AA2107" i="4" s="1"/>
  <c r="Y1747" i="4"/>
  <c r="Z1747" i="4" s="1"/>
  <c r="AA1747" i="4" s="1"/>
  <c r="Y1263" i="4"/>
  <c r="Z1263" i="4" s="1"/>
  <c r="AA1263" i="4" s="1"/>
  <c r="Y1582" i="4"/>
  <c r="Z1582" i="4" s="1"/>
  <c r="AA1582" i="4" s="1"/>
  <c r="Y1518" i="4"/>
  <c r="Z1518" i="4" s="1"/>
  <c r="AA1518" i="4" s="1"/>
  <c r="Y1620" i="4"/>
  <c r="Z1620" i="4" s="1"/>
  <c r="AA1620" i="4" s="1"/>
  <c r="Y1012" i="4"/>
  <c r="Z1012" i="4" s="1"/>
  <c r="AA1012" i="4" s="1"/>
  <c r="Y2040" i="4"/>
  <c r="Z2040" i="4" s="1"/>
  <c r="AA2040" i="4" s="1"/>
  <c r="Y1960" i="4"/>
  <c r="Z1960" i="4" s="1"/>
  <c r="AA1960" i="4" s="1"/>
  <c r="Y1880" i="4"/>
  <c r="Z1880" i="4" s="1"/>
  <c r="AA1880" i="4" s="1"/>
  <c r="Y1756" i="4"/>
  <c r="Z1756" i="4" s="1"/>
  <c r="AA1756" i="4" s="1"/>
  <c r="Y1631" i="4"/>
  <c r="Z1631" i="4" s="1"/>
  <c r="AA1631" i="4" s="1"/>
  <c r="Y960" i="4"/>
  <c r="Z960" i="4" s="1"/>
  <c r="AA960" i="4" s="1"/>
  <c r="Y2085" i="4"/>
  <c r="Z2085" i="4" s="1"/>
  <c r="AA2085" i="4" s="1"/>
  <c r="Y1977" i="4"/>
  <c r="Z1977" i="4" s="1"/>
  <c r="AA1977" i="4" s="1"/>
  <c r="Y1873" i="4"/>
  <c r="Z1873" i="4" s="1"/>
  <c r="AA1873" i="4" s="1"/>
  <c r="Y1745" i="4"/>
  <c r="Z1745" i="4" s="1"/>
  <c r="AA1745" i="4" s="1"/>
  <c r="Y1123" i="4"/>
  <c r="Z1123" i="4" s="1"/>
  <c r="AA1123" i="4" s="1"/>
  <c r="Y1994" i="4"/>
  <c r="Z1994" i="4" s="1"/>
  <c r="AA1994" i="4" s="1"/>
  <c r="Y1802" i="4"/>
  <c r="Z1802" i="4" s="1"/>
  <c r="AA1802" i="4" s="1"/>
  <c r="Y1207" i="4"/>
  <c r="Z1207" i="4" s="1"/>
  <c r="AA1207" i="4" s="1"/>
  <c r="Y1468" i="4"/>
  <c r="Z1468" i="4" s="1"/>
  <c r="AA1468" i="4" s="1"/>
  <c r="Y1276" i="4"/>
  <c r="Z1276" i="4" s="1"/>
  <c r="AA1276" i="4" s="1"/>
  <c r="Y1116" i="4"/>
  <c r="Z1116" i="4" s="1"/>
  <c r="AA1116" i="4" s="1"/>
  <c r="Y1653" i="4"/>
  <c r="Z1653" i="4" s="1"/>
  <c r="AA1653" i="4" s="1"/>
  <c r="Y1397" i="4"/>
  <c r="Z1397" i="4" s="1"/>
  <c r="AA1397" i="4" s="1"/>
  <c r="Y1185" i="4"/>
  <c r="Z1185" i="4" s="1"/>
  <c r="AA1185" i="4" s="1"/>
  <c r="Y1438" i="4"/>
  <c r="Z1438" i="4" s="1"/>
  <c r="AA1438" i="4" s="1"/>
  <c r="Y1134" i="4"/>
  <c r="Z1134" i="4" s="1"/>
  <c r="AA1134" i="4" s="1"/>
  <c r="Y829" i="4"/>
  <c r="Z829" i="4" s="1"/>
  <c r="AA829" i="4" s="1"/>
  <c r="Y778" i="4"/>
  <c r="Z778" i="4" s="1"/>
  <c r="AA778" i="4" s="1"/>
  <c r="Y619" i="4"/>
  <c r="Z619" i="4" s="1"/>
  <c r="AA619" i="4" s="1"/>
  <c r="Y573" i="4"/>
  <c r="Z573" i="4" s="1"/>
  <c r="AA573" i="4" s="1"/>
  <c r="Y135" i="4"/>
  <c r="Z135" i="4" s="1"/>
  <c r="AA135" i="4" s="1"/>
  <c r="Y1776" i="4"/>
  <c r="Z1776" i="4" s="1"/>
  <c r="AA1776" i="4" s="1"/>
  <c r="Y1690" i="4"/>
  <c r="Z1690" i="4" s="1"/>
  <c r="AA1690" i="4" s="1"/>
  <c r="Y1583" i="4"/>
  <c r="Z1583" i="4" s="1"/>
  <c r="AA1583" i="4" s="1"/>
  <c r="Y864" i="4"/>
  <c r="Z864" i="4" s="1"/>
  <c r="AA864" i="4" s="1"/>
  <c r="Y2109" i="4"/>
  <c r="Z2109" i="4" s="1"/>
  <c r="AA2109" i="4" s="1"/>
  <c r="Y2029" i="4"/>
  <c r="Z2029" i="4" s="1"/>
  <c r="AA2029" i="4" s="1"/>
  <c r="Y1933" i="4"/>
  <c r="Z1933" i="4" s="1"/>
  <c r="AA1933" i="4" s="1"/>
  <c r="Y1853" i="4"/>
  <c r="Z1853" i="4" s="1"/>
  <c r="AA1853" i="4" s="1"/>
  <c r="Y1773" i="4"/>
  <c r="Z1773" i="4" s="1"/>
  <c r="AA1773" i="4" s="1"/>
  <c r="Y908" i="4"/>
  <c r="Z908" i="4" s="1"/>
  <c r="AA908" i="4" s="1"/>
  <c r="Y2110" i="4"/>
  <c r="Z2110" i="4" s="1"/>
  <c r="AA2110" i="4" s="1"/>
  <c r="Y2030" i="4"/>
  <c r="Z2030" i="4" s="1"/>
  <c r="AA2030" i="4" s="1"/>
  <c r="Y1934" i="4"/>
  <c r="Z1934" i="4" s="1"/>
  <c r="AA1934" i="4" s="1"/>
  <c r="Y1854" i="4"/>
  <c r="Z1854" i="4" s="1"/>
  <c r="AA1854" i="4" s="1"/>
  <c r="Y1774" i="4"/>
  <c r="Z1774" i="4" s="1"/>
  <c r="AA1774" i="4" s="1"/>
  <c r="Y1351" i="4"/>
  <c r="Z1351" i="4" s="1"/>
  <c r="AA1351" i="4" s="1"/>
  <c r="Y1031" i="4"/>
  <c r="Z1031" i="4" s="1"/>
  <c r="AA1031" i="4" s="1"/>
  <c r="Y1504" i="4"/>
  <c r="Z1504" i="4" s="1"/>
  <c r="AA1504" i="4" s="1"/>
  <c r="Y1408" i="4"/>
  <c r="Z1408" i="4" s="1"/>
  <c r="AA1408" i="4" s="1"/>
  <c r="Y1328" i="4"/>
  <c r="Z1328" i="4" s="1"/>
  <c r="AA1328" i="4" s="1"/>
  <c r="Y1248" i="4"/>
  <c r="Z1248" i="4" s="1"/>
  <c r="AA1248" i="4" s="1"/>
  <c r="Y1152" i="4"/>
  <c r="Z1152" i="4" s="1"/>
  <c r="AA1152" i="4" s="1"/>
  <c r="Y1072" i="4"/>
  <c r="Z1072" i="4" s="1"/>
  <c r="AA1072" i="4" s="1"/>
  <c r="Y1697" i="4"/>
  <c r="Z1697" i="4" s="1"/>
  <c r="AA1697" i="4" s="1"/>
  <c r="Y1573" i="4"/>
  <c r="Z1573" i="4" s="1"/>
  <c r="AA1573" i="4" s="1"/>
  <c r="Y1465" i="4"/>
  <c r="Z1465" i="4" s="1"/>
  <c r="AA1465" i="4" s="1"/>
  <c r="Y1361" i="4"/>
  <c r="Z1361" i="4" s="1"/>
  <c r="AA1361" i="4" s="1"/>
  <c r="Y1233" i="4"/>
  <c r="Z1233" i="4" s="1"/>
  <c r="AA1233" i="4" s="1"/>
  <c r="Y1125" i="4"/>
  <c r="Z1125" i="4" s="1"/>
  <c r="AA1125" i="4" s="1"/>
  <c r="Y1486" i="4"/>
  <c r="Z1486" i="4" s="1"/>
  <c r="AA1486" i="4" s="1"/>
  <c r="Y1358" i="4"/>
  <c r="Z1358" i="4" s="1"/>
  <c r="AA1358" i="4" s="1"/>
  <c r="Y1242" i="4"/>
  <c r="Z1242" i="4" s="1"/>
  <c r="AA1242" i="4" s="1"/>
  <c r="Y1082" i="4"/>
  <c r="Z1082" i="4" s="1"/>
  <c r="AA1082" i="4" s="1"/>
  <c r="Y905" i="4"/>
  <c r="Z905" i="4" s="1"/>
  <c r="AA905" i="4" s="1"/>
  <c r="Y481" i="4"/>
  <c r="Z481" i="4" s="1"/>
  <c r="AA481" i="4" s="1"/>
  <c r="Y503" i="4"/>
  <c r="Z503" i="4" s="1"/>
  <c r="AA503" i="4" s="1"/>
  <c r="Y763" i="4"/>
  <c r="Z763" i="4" s="1"/>
  <c r="AA763" i="4" s="1"/>
  <c r="Y418" i="4"/>
  <c r="Z418" i="4" s="1"/>
  <c r="AA418" i="4" s="1"/>
  <c r="Y609" i="4"/>
  <c r="Z609" i="4" s="1"/>
  <c r="AA609" i="4" s="1"/>
  <c r="Y105" i="4"/>
  <c r="Z105" i="4" s="1"/>
  <c r="AA105" i="4" s="1"/>
  <c r="Y2082" i="4"/>
  <c r="Z2082" i="4" s="1"/>
  <c r="AA2082" i="4" s="1"/>
  <c r="Y1922" i="4"/>
  <c r="Z1922" i="4" s="1"/>
  <c r="AA1922" i="4" s="1"/>
  <c r="Y1746" i="4"/>
  <c r="Z1746" i="4" s="1"/>
  <c r="AA1746" i="4" s="1"/>
  <c r="Y920" i="4"/>
  <c r="Z920" i="4" s="1"/>
  <c r="AA920" i="4" s="1"/>
  <c r="Y1396" i="4"/>
  <c r="Z1396" i="4" s="1"/>
  <c r="AA1396" i="4" s="1"/>
  <c r="Y1220" i="4"/>
  <c r="Z1220" i="4" s="1"/>
  <c r="AA1220" i="4" s="1"/>
  <c r="Y1044" i="4"/>
  <c r="Z1044" i="4" s="1"/>
  <c r="AA1044" i="4" s="1"/>
  <c r="Y1557" i="4"/>
  <c r="Z1557" i="4" s="1"/>
  <c r="AA1557" i="4" s="1"/>
  <c r="Y1321" i="4"/>
  <c r="Z1321" i="4" s="1"/>
  <c r="AA1321" i="4" s="1"/>
  <c r="Y1089" i="4"/>
  <c r="Z1089" i="4" s="1"/>
  <c r="AA1089" i="4" s="1"/>
  <c r="Y1342" i="4"/>
  <c r="Z1342" i="4" s="1"/>
  <c r="AA1342" i="4" s="1"/>
  <c r="Y561" i="4"/>
  <c r="Z561" i="4" s="1"/>
  <c r="AA561" i="4" s="1"/>
  <c r="Y1014" i="4"/>
  <c r="Z1014" i="4" s="1"/>
  <c r="AA1014" i="4" s="1"/>
  <c r="Y895" i="4"/>
  <c r="Z895" i="4" s="1"/>
  <c r="AA895" i="4" s="1"/>
  <c r="Y273" i="4"/>
  <c r="Z273" i="4" s="1"/>
  <c r="AA273" i="4" s="1"/>
  <c r="Y333" i="4"/>
  <c r="Z333" i="4" s="1"/>
  <c r="AA333" i="4" s="1"/>
  <c r="Y1629" i="4"/>
  <c r="Z1629" i="4" s="1"/>
  <c r="AA1629" i="4" s="1"/>
  <c r="Y1453" i="4"/>
  <c r="Z1453" i="4" s="1"/>
  <c r="AA1453" i="4" s="1"/>
  <c r="Y1277" i="4"/>
  <c r="Z1277" i="4" s="1"/>
  <c r="AA1277" i="4" s="1"/>
  <c r="Y1117" i="4"/>
  <c r="Z1117" i="4" s="1"/>
  <c r="AA1117" i="4" s="1"/>
  <c r="Y1410" i="4"/>
  <c r="Z1410" i="4" s="1"/>
  <c r="AA1410" i="4" s="1"/>
  <c r="Y1234" i="4"/>
  <c r="Z1234" i="4" s="1"/>
  <c r="AA1234" i="4" s="1"/>
  <c r="Y1074" i="4"/>
  <c r="Z1074" i="4" s="1"/>
  <c r="AA1074" i="4" s="1"/>
  <c r="Y913" i="4"/>
  <c r="Z913" i="4" s="1"/>
  <c r="AA913" i="4" s="1"/>
  <c r="Y724" i="4"/>
  <c r="Z724" i="4" s="1"/>
  <c r="AA724" i="4" s="1"/>
  <c r="Y870" i="4"/>
  <c r="Z870" i="4" s="1"/>
  <c r="AA870" i="4" s="1"/>
  <c r="Y943" i="4"/>
  <c r="Z943" i="4" s="1"/>
  <c r="AA943" i="4" s="1"/>
  <c r="Y755" i="4"/>
  <c r="Z755" i="4" s="1"/>
  <c r="AA755" i="4" s="1"/>
  <c r="Y482" i="4"/>
  <c r="Z482" i="4" s="1"/>
  <c r="AA482" i="4" s="1"/>
  <c r="Y462" i="4"/>
  <c r="Z462" i="4" s="1"/>
  <c r="AA462" i="4" s="1"/>
  <c r="Y372" i="4"/>
  <c r="Z372" i="4" s="1"/>
  <c r="AA372" i="4" s="1"/>
  <c r="Y73" i="4"/>
  <c r="Z73" i="4" s="1"/>
  <c r="AA73" i="4" s="1"/>
  <c r="Y1206" i="4"/>
  <c r="Z1206" i="4" s="1"/>
  <c r="AA1206" i="4" s="1"/>
  <c r="Y753" i="4"/>
  <c r="Z753" i="4" s="1"/>
  <c r="AA753" i="4" s="1"/>
  <c r="Y885" i="4"/>
  <c r="Z885" i="4" s="1"/>
  <c r="AA885" i="4" s="1"/>
  <c r="Y455" i="4"/>
  <c r="Z455" i="4" s="1"/>
  <c r="AA455" i="4" s="1"/>
  <c r="Y810" i="4"/>
  <c r="Z810" i="4" s="1"/>
  <c r="AA810" i="4" s="1"/>
  <c r="Y907" i="4"/>
  <c r="Z907" i="4" s="1"/>
  <c r="AA907" i="4" s="1"/>
  <c r="Y715" i="4"/>
  <c r="Z715" i="4" s="1"/>
  <c r="AA715" i="4" s="1"/>
  <c r="Y366" i="4"/>
  <c r="Z366" i="4" s="1"/>
  <c r="AA366" i="4" s="1"/>
  <c r="Y721" i="4"/>
  <c r="Z721" i="4" s="1"/>
  <c r="AA721" i="4" s="1"/>
  <c r="Y193" i="4"/>
  <c r="Z193" i="4" s="1"/>
  <c r="AA193" i="4" s="1"/>
  <c r="Y231" i="4"/>
  <c r="Z231" i="4" s="1"/>
  <c r="AA231" i="4" s="1"/>
  <c r="Y910" i="4"/>
  <c r="Z910" i="4" s="1"/>
  <c r="AA910" i="4" s="1"/>
  <c r="Y401" i="4"/>
  <c r="Z401" i="4" s="1"/>
  <c r="AA401" i="4" s="1"/>
  <c r="Y867" i="4"/>
  <c r="Z867" i="4" s="1"/>
  <c r="AA867" i="4" s="1"/>
  <c r="Y751" i="4"/>
  <c r="Z751" i="4" s="1"/>
  <c r="AA751" i="4" s="1"/>
  <c r="Y575" i="4"/>
  <c r="Z575" i="4" s="1"/>
  <c r="AA575" i="4" s="1"/>
  <c r="Y276" i="4"/>
  <c r="Z276" i="4" s="1"/>
  <c r="AA276" i="4" s="1"/>
  <c r="Y580" i="4"/>
  <c r="Z580" i="4" s="1"/>
  <c r="AA580" i="4" s="1"/>
  <c r="Y685" i="4"/>
  <c r="Z685" i="4" s="1"/>
  <c r="AA685" i="4" s="1"/>
  <c r="Y488" i="4"/>
  <c r="Z488" i="4" s="1"/>
  <c r="AA488" i="4" s="1"/>
  <c r="Y96" i="4"/>
  <c r="Z96" i="4" s="1"/>
  <c r="AA96" i="4" s="1"/>
  <c r="Y181" i="4"/>
  <c r="Z181" i="4" s="1"/>
  <c r="AA181" i="4" s="1"/>
  <c r="Y211" i="4"/>
  <c r="Z211" i="4" s="1"/>
  <c r="AA211" i="4" s="1"/>
  <c r="Y562" i="4"/>
  <c r="Z562" i="4" s="1"/>
  <c r="AA562" i="4" s="1"/>
  <c r="Y209" i="4"/>
  <c r="Z209" i="4" s="1"/>
  <c r="AA209" i="4" s="1"/>
  <c r="Y542" i="4"/>
  <c r="Z542" i="4" s="1"/>
  <c r="AA542" i="4" s="1"/>
  <c r="Y669" i="4"/>
  <c r="Z669" i="4" s="1"/>
  <c r="AA669" i="4" s="1"/>
  <c r="Y472" i="4"/>
  <c r="Z472" i="4" s="1"/>
  <c r="AA472" i="4" s="1"/>
  <c r="Y345" i="4"/>
  <c r="Z345" i="4" s="1"/>
  <c r="AA345" i="4" s="1"/>
  <c r="Y112" i="4"/>
  <c r="Z112" i="4" s="1"/>
  <c r="AA112" i="4" s="1"/>
  <c r="Y183" i="4"/>
  <c r="Z183" i="4" s="1"/>
  <c r="AA183" i="4" s="1"/>
  <c r="Y629" i="4"/>
  <c r="Z629" i="4" s="1"/>
  <c r="AA629" i="4" s="1"/>
  <c r="Y508" i="4"/>
  <c r="Z508" i="4" s="1"/>
  <c r="AA508" i="4" s="1"/>
  <c r="Y332" i="4"/>
  <c r="Z332" i="4" s="1"/>
  <c r="AA332" i="4" s="1"/>
  <c r="Y185" i="4"/>
  <c r="Z185" i="4" s="1"/>
  <c r="AA185" i="4" s="1"/>
  <c r="Y124" i="4"/>
  <c r="Z124" i="4" s="1"/>
  <c r="AA124" i="4" s="1"/>
  <c r="Y54" i="4"/>
  <c r="Z54" i="4" s="1"/>
  <c r="AA54" i="4" s="1"/>
  <c r="Y187" i="4"/>
  <c r="Z187" i="4" s="1"/>
  <c r="AA187" i="4" s="1"/>
  <c r="Y27" i="4"/>
  <c r="Z27" i="4" s="1"/>
  <c r="AA27" i="4" s="1"/>
  <c r="Y117" i="4"/>
  <c r="Z117" i="4" s="1"/>
  <c r="AA117" i="4" s="1"/>
  <c r="Y287" i="4"/>
  <c r="Z287" i="4" s="1"/>
  <c r="AA287" i="4" s="1"/>
  <c r="Y127" i="4"/>
  <c r="Z127" i="4" s="1"/>
  <c r="AA127" i="4" s="1"/>
  <c r="Y489" i="4"/>
  <c r="Z489" i="4" s="1"/>
  <c r="AA489" i="4" s="1"/>
  <c r="Y1166" i="4"/>
  <c r="Z1166" i="4" s="1"/>
  <c r="AA1166" i="4" s="1"/>
  <c r="Y1589" i="4"/>
  <c r="Z1589" i="4" s="1"/>
  <c r="AA1589" i="4" s="1"/>
  <c r="Y1753" i="4"/>
  <c r="Z1753" i="4" s="1"/>
  <c r="AA1753" i="4" s="1"/>
  <c r="Y1920" i="4"/>
  <c r="Z1920" i="4" s="1"/>
  <c r="AA1920" i="4" s="1"/>
  <c r="Y1835" i="4"/>
  <c r="Z1835" i="4" s="1"/>
  <c r="AA1835" i="4" s="1"/>
  <c r="Y741" i="4"/>
  <c r="Z741" i="4" s="1"/>
  <c r="AA741" i="4" s="1"/>
  <c r="Y1103" i="4"/>
  <c r="Z1103" i="4" s="1"/>
  <c r="AA1103" i="4" s="1"/>
  <c r="Y98" i="4"/>
  <c r="Z98" i="4" s="1"/>
  <c r="AA98" i="4" s="1"/>
  <c r="Y517" i="4"/>
  <c r="Z517" i="4" s="1"/>
  <c r="AA517" i="4" s="1"/>
  <c r="Y610" i="4"/>
  <c r="Z610" i="4" s="1"/>
  <c r="AA610" i="4" s="1"/>
  <c r="Y2067" i="4"/>
  <c r="Z2067" i="4" s="1"/>
  <c r="AA2067" i="4" s="1"/>
  <c r="Y1687" i="4"/>
  <c r="Z1687" i="4" s="1"/>
  <c r="AA1687" i="4" s="1"/>
  <c r="Y1219" i="4"/>
  <c r="Z1219" i="4" s="1"/>
  <c r="AA1219" i="4" s="1"/>
  <c r="Y1872" i="4"/>
  <c r="Z1872" i="4" s="1"/>
  <c r="AA1872" i="4" s="1"/>
  <c r="Y2033" i="4"/>
  <c r="Z2033" i="4" s="1"/>
  <c r="AA2033" i="4" s="1"/>
  <c r="Y2106" i="4"/>
  <c r="Z2106" i="4" s="1"/>
  <c r="AA2106" i="4" s="1"/>
  <c r="Y1388" i="4"/>
  <c r="Z1388" i="4" s="1"/>
  <c r="AA1388" i="4" s="1"/>
  <c r="Y1289" i="4"/>
  <c r="Z1289" i="4" s="1"/>
  <c r="AA1289" i="4" s="1"/>
  <c r="Y818" i="4"/>
  <c r="Z818" i="4" s="1"/>
  <c r="AA818" i="4" s="1"/>
  <c r="Y507" i="4"/>
  <c r="Z507" i="4" s="1"/>
  <c r="AA507" i="4" s="1"/>
  <c r="Y1087" i="4"/>
  <c r="Z1087" i="4" s="1"/>
  <c r="AA1087" i="4" s="1"/>
  <c r="Y694" i="4"/>
  <c r="Z694" i="4" s="1"/>
  <c r="AA694" i="4" s="1"/>
  <c r="Y1715" i="4"/>
  <c r="Z1715" i="4" s="1"/>
  <c r="AA1715" i="4" s="1"/>
  <c r="Y1783" i="4"/>
  <c r="Z1783" i="4" s="1"/>
  <c r="AA1783" i="4" s="1"/>
  <c r="Y1203" i="4"/>
  <c r="Z1203" i="4" s="1"/>
  <c r="AA1203" i="4" s="1"/>
  <c r="Y1964" i="4"/>
  <c r="Z1964" i="4" s="1"/>
  <c r="AA1964" i="4" s="1"/>
  <c r="Y896" i="4"/>
  <c r="Z896" i="4" s="1"/>
  <c r="AA896" i="4" s="1"/>
  <c r="Y1769" i="4"/>
  <c r="Z1769" i="4" s="1"/>
  <c r="AA1769" i="4" s="1"/>
  <c r="Y1255" i="4"/>
  <c r="Z1255" i="4" s="1"/>
  <c r="AA1255" i="4" s="1"/>
  <c r="Y1625" i="4"/>
  <c r="Z1625" i="4" s="1"/>
  <c r="AA1625" i="4" s="1"/>
  <c r="Y1162" i="4"/>
  <c r="Z1162" i="4" s="1"/>
  <c r="AA1162" i="4" s="1"/>
  <c r="Y479" i="4"/>
  <c r="Z479" i="4" s="1"/>
  <c r="AA479" i="4" s="1"/>
  <c r="Y1224" i="4"/>
  <c r="Z1224" i="4" s="1"/>
  <c r="AA1224" i="4" s="1"/>
  <c r="Y1877" i="4"/>
  <c r="Z1877" i="4" s="1"/>
  <c r="AA1877" i="4" s="1"/>
  <c r="Y2076" i="4"/>
  <c r="Z2076" i="4" s="1"/>
  <c r="AA2076" i="4" s="1"/>
  <c r="Y1907" i="4"/>
  <c r="Z1907" i="4" s="1"/>
  <c r="AA1907" i="4" s="1"/>
  <c r="Y134" i="4"/>
  <c r="Z134" i="4" s="1"/>
  <c r="AA134" i="4" s="1"/>
  <c r="Y202" i="4"/>
  <c r="Z202" i="4" s="1"/>
  <c r="AA202" i="4" s="1"/>
  <c r="Y1833" i="4"/>
  <c r="Z1833" i="4" s="1"/>
  <c r="AA1833" i="4" s="1"/>
  <c r="Y1847" i="4"/>
  <c r="Z1847" i="4" s="1"/>
  <c r="AA1847" i="4" s="1"/>
  <c r="Y176" i="4"/>
  <c r="Z176" i="4" s="1"/>
  <c r="AA176" i="4" s="1"/>
  <c r="Y2010" i="4"/>
  <c r="Z2010" i="4" s="1"/>
  <c r="AA2010" i="4" s="1"/>
  <c r="Y1623" i="4"/>
  <c r="Z1623" i="4" s="1"/>
  <c r="AA1623" i="4" s="1"/>
  <c r="Y229" i="4"/>
  <c r="Z229" i="4" s="1"/>
  <c r="AA229" i="4" s="1"/>
  <c r="Y1814" i="4"/>
  <c r="Z1814" i="4" s="1"/>
  <c r="AA1814" i="4" s="1"/>
  <c r="Y1523" i="4"/>
  <c r="Z1523" i="4" s="1"/>
  <c r="AA1523" i="4" s="1"/>
  <c r="Y1355" i="4"/>
  <c r="Z1355" i="4" s="1"/>
  <c r="AA1355" i="4" s="1"/>
  <c r="Y1211" i="4"/>
  <c r="Z1211" i="4" s="1"/>
  <c r="AA1211" i="4" s="1"/>
  <c r="Y302" i="4"/>
  <c r="Z302" i="4" s="1"/>
  <c r="AA302" i="4" s="1"/>
  <c r="Y1969" i="4"/>
  <c r="Z1969" i="4" s="1"/>
  <c r="AA1969" i="4" s="1"/>
  <c r="Y308" i="4"/>
  <c r="Z308" i="4" s="1"/>
  <c r="AA308" i="4" s="1"/>
  <c r="Y430" i="4"/>
  <c r="Z430" i="4" s="1"/>
  <c r="AA430" i="4" s="1"/>
  <c r="Y286" i="4"/>
  <c r="Z286" i="4" s="1"/>
  <c r="AA286" i="4" s="1"/>
  <c r="Y501" i="4"/>
  <c r="Z501" i="4" s="1"/>
  <c r="AA501" i="4" s="1"/>
  <c r="Y1131" i="4"/>
  <c r="Z1131" i="4" s="1"/>
  <c r="AA1131" i="4" s="1"/>
  <c r="Y1590" i="4"/>
  <c r="Z1590" i="4" s="1"/>
  <c r="AA1590" i="4" s="1"/>
  <c r="Y394" i="4"/>
  <c r="Z394" i="4" s="1"/>
  <c r="AA394" i="4" s="1"/>
  <c r="Y1702" i="4"/>
  <c r="Z1702" i="4" s="1"/>
  <c r="AA1702" i="4" s="1"/>
  <c r="Y326" i="4"/>
  <c r="Z326" i="4" s="1"/>
  <c r="AA326" i="4" s="1"/>
  <c r="Y745" i="4"/>
  <c r="Z745" i="4" s="1"/>
  <c r="AA745" i="4" s="1"/>
  <c r="Y594" i="4"/>
  <c r="Z594" i="4" s="1"/>
  <c r="AA594" i="4" s="1"/>
  <c r="Y1743" i="4"/>
  <c r="Z1743" i="4" s="1"/>
  <c r="AA1743" i="4" s="1"/>
  <c r="Y2055" i="4"/>
  <c r="Z2055" i="4" s="1"/>
  <c r="AA2055" i="4" s="1"/>
  <c r="Y1611" i="4"/>
  <c r="Z1611" i="4" s="1"/>
  <c r="AA1611" i="4" s="1"/>
  <c r="Y2051" i="4"/>
  <c r="Z2051" i="4" s="1"/>
  <c r="AA2051" i="4" s="1"/>
  <c r="Y1711" i="4"/>
  <c r="Z1711" i="4" s="1"/>
  <c r="AA1711" i="4" s="1"/>
  <c r="Y2063" i="4"/>
  <c r="Z2063" i="4" s="1"/>
  <c r="AA2063" i="4" s="1"/>
  <c r="Y1759" i="4"/>
  <c r="Z1759" i="4" s="1"/>
  <c r="AA1759" i="4" s="1"/>
  <c r="Y2071" i="4"/>
  <c r="Z2071" i="4" s="1"/>
  <c r="AA2071" i="4" s="1"/>
  <c r="Y1671" i="4"/>
  <c r="Z1671" i="4" s="1"/>
  <c r="AA1671" i="4" s="1"/>
  <c r="Y1443" i="4"/>
  <c r="Z1443" i="4" s="1"/>
  <c r="AA1443" i="4" s="1"/>
  <c r="Y1651" i="4"/>
  <c r="Z1651" i="4" s="1"/>
  <c r="AA1651" i="4" s="1"/>
  <c r="Y1283" i="4"/>
  <c r="Z1283" i="4" s="1"/>
  <c r="AA1283" i="4" s="1"/>
  <c r="Y948" i="4"/>
  <c r="Z948" i="4" s="1"/>
  <c r="AA948" i="4" s="1"/>
  <c r="Y2052" i="4"/>
  <c r="Z2052" i="4" s="1"/>
  <c r="AA2052" i="4" s="1"/>
  <c r="Y1972" i="4"/>
  <c r="Z1972" i="4" s="1"/>
  <c r="AA1972" i="4" s="1"/>
  <c r="Y1876" i="4"/>
  <c r="Z1876" i="4" s="1"/>
  <c r="AA1876" i="4" s="1"/>
  <c r="Y1772" i="4"/>
  <c r="Z1772" i="4" s="1"/>
  <c r="AA1772" i="4" s="1"/>
  <c r="Y1648" i="4"/>
  <c r="Z1648" i="4" s="1"/>
  <c r="AA1648" i="4" s="1"/>
  <c r="Y944" i="4"/>
  <c r="Z944" i="4" s="1"/>
  <c r="AA944" i="4" s="1"/>
  <c r="Y2101" i="4"/>
  <c r="Z2101" i="4" s="1"/>
  <c r="AA2101" i="4" s="1"/>
  <c r="Y1993" i="4"/>
  <c r="Z1993" i="4" s="1"/>
  <c r="AA1993" i="4" s="1"/>
  <c r="Y1865" i="4"/>
  <c r="Z1865" i="4" s="1"/>
  <c r="AA1865" i="4" s="1"/>
  <c r="Y1761" i="4"/>
  <c r="Z1761" i="4" s="1"/>
  <c r="AA1761" i="4" s="1"/>
  <c r="Y812" i="4"/>
  <c r="Z812" i="4" s="1"/>
  <c r="AA812" i="4" s="1"/>
  <c r="Y1958" i="4"/>
  <c r="Z1958" i="4" s="1"/>
  <c r="AA1958" i="4" s="1"/>
  <c r="Y1798" i="4"/>
  <c r="Z1798" i="4" s="1"/>
  <c r="AA1798" i="4" s="1"/>
  <c r="Y1191" i="4"/>
  <c r="Z1191" i="4" s="1"/>
  <c r="AA1191" i="4" s="1"/>
  <c r="Y1432" i="4"/>
  <c r="Z1432" i="4" s="1"/>
  <c r="AA1432" i="4" s="1"/>
  <c r="Y1272" i="4"/>
  <c r="Z1272" i="4" s="1"/>
  <c r="AA1272" i="4" s="1"/>
  <c r="Y1112" i="4"/>
  <c r="Z1112" i="4" s="1"/>
  <c r="AA1112" i="4" s="1"/>
  <c r="Y1605" i="4"/>
  <c r="Z1605" i="4" s="1"/>
  <c r="AA1605" i="4" s="1"/>
  <c r="Y1393" i="4"/>
  <c r="Z1393" i="4" s="1"/>
  <c r="AA1393" i="4" s="1"/>
  <c r="Y1177" i="4"/>
  <c r="Z1177" i="4" s="1"/>
  <c r="AA1177" i="4" s="1"/>
  <c r="Y1390" i="4"/>
  <c r="Z1390" i="4" s="1"/>
  <c r="AA1390" i="4" s="1"/>
  <c r="Y1130" i="4"/>
  <c r="Z1130" i="4" s="1"/>
  <c r="AA1130" i="4" s="1"/>
  <c r="Y825" i="4"/>
  <c r="Z825" i="4" s="1"/>
  <c r="AA825" i="4" s="1"/>
  <c r="Y999" i="4"/>
  <c r="Z999" i="4" s="1"/>
  <c r="AA999" i="4" s="1"/>
  <c r="Y615" i="4"/>
  <c r="Z615" i="4" s="1"/>
  <c r="AA615" i="4" s="1"/>
  <c r="Y569" i="4"/>
  <c r="Z569" i="4" s="1"/>
  <c r="AA569" i="4" s="1"/>
  <c r="Y120" i="4"/>
  <c r="Z120" i="4" s="1"/>
  <c r="AA120" i="4" s="1"/>
  <c r="Y294" i="4"/>
  <c r="Z294" i="4" s="1"/>
  <c r="AA294" i="4" s="1"/>
  <c r="Y590" i="4"/>
  <c r="Z590" i="4" s="1"/>
  <c r="AA590" i="4" s="1"/>
  <c r="Y441" i="4"/>
  <c r="Z441" i="4" s="1"/>
  <c r="AA441" i="4" s="1"/>
  <c r="Y415" i="4"/>
  <c r="Z415" i="4" s="1"/>
  <c r="AA415" i="4" s="1"/>
  <c r="Y1243" i="4"/>
  <c r="Z1243" i="4" s="1"/>
  <c r="AA1243" i="4" s="1"/>
  <c r="Y293" i="4"/>
  <c r="Z293" i="4" s="1"/>
  <c r="AA293" i="4" s="1"/>
  <c r="Y555" i="4"/>
  <c r="Z555" i="4" s="1"/>
  <c r="AA555" i="4" s="1"/>
  <c r="Y157" i="4"/>
  <c r="Z157" i="4" s="1"/>
  <c r="AA157" i="4" s="1"/>
  <c r="Y490" i="4"/>
  <c r="Z490" i="4" s="1"/>
  <c r="AA490" i="4" s="1"/>
  <c r="Y718" i="4"/>
  <c r="Z718" i="4" s="1"/>
  <c r="AA718" i="4" s="1"/>
  <c r="Y1531" i="4"/>
  <c r="Z1531" i="4" s="1"/>
  <c r="AA1531" i="4" s="1"/>
  <c r="Y1871" i="4"/>
  <c r="Z1871" i="4" s="1"/>
  <c r="AA1871" i="4" s="1"/>
  <c r="Y634" i="4"/>
  <c r="Z634" i="4" s="1"/>
  <c r="AA634" i="4" s="1"/>
  <c r="Y1779" i="4"/>
  <c r="Z1779" i="4" s="1"/>
  <c r="AA1779" i="4" s="1"/>
  <c r="Y1580" i="4"/>
  <c r="Z1580" i="4" s="1"/>
  <c r="AA1580" i="4" s="1"/>
  <c r="Y1839" i="4"/>
  <c r="Z1839" i="4" s="1"/>
  <c r="AA1839" i="4" s="1"/>
  <c r="Y586" i="4"/>
  <c r="Z586" i="4" s="1"/>
  <c r="AA586" i="4" s="1"/>
  <c r="Y1859" i="4"/>
  <c r="Z1859" i="4" s="1"/>
  <c r="AA1859" i="4" s="1"/>
  <c r="Y1522" i="4"/>
  <c r="Z1522" i="4" s="1"/>
  <c r="AA1522" i="4" s="1"/>
  <c r="Y1627" i="4"/>
  <c r="Z1627" i="4" s="1"/>
  <c r="AA1627" i="4" s="1"/>
  <c r="Y1635" i="4"/>
  <c r="Z1635" i="4" s="1"/>
  <c r="AA1635" i="4" s="1"/>
  <c r="Y1678" i="4"/>
  <c r="Z1678" i="4" s="1"/>
  <c r="AA1678" i="4" s="1"/>
  <c r="Y1700" i="4"/>
  <c r="Z1700" i="4" s="1"/>
  <c r="AA1700" i="4" s="1"/>
  <c r="Y2104" i="4"/>
  <c r="Z2104" i="4" s="1"/>
  <c r="AA2104" i="4" s="1"/>
  <c r="Y2024" i="4"/>
  <c r="Z2024" i="4" s="1"/>
  <c r="AA2024" i="4" s="1"/>
  <c r="Y1944" i="4"/>
  <c r="Z1944" i="4" s="1"/>
  <c r="AA1944" i="4" s="1"/>
  <c r="Y1844" i="4"/>
  <c r="Z1844" i="4" s="1"/>
  <c r="AA1844" i="4" s="1"/>
  <c r="Y1736" i="4"/>
  <c r="Z1736" i="4" s="1"/>
  <c r="AA1736" i="4" s="1"/>
  <c r="Y1599" i="4"/>
  <c r="Z1599" i="4" s="1"/>
  <c r="AA1599" i="4" s="1"/>
  <c r="Y784" i="4"/>
  <c r="Z784" i="4" s="1"/>
  <c r="AA784" i="4" s="1"/>
  <c r="Y2065" i="4"/>
  <c r="Z2065" i="4" s="1"/>
  <c r="AA2065" i="4" s="1"/>
  <c r="Y1957" i="4"/>
  <c r="Z1957" i="4" s="1"/>
  <c r="AA1957" i="4" s="1"/>
  <c r="Y1829" i="4"/>
  <c r="Z1829" i="4" s="1"/>
  <c r="AA1829" i="4" s="1"/>
  <c r="Y1721" i="4"/>
  <c r="Z1721" i="4" s="1"/>
  <c r="AA1721" i="4" s="1"/>
  <c r="Y772" i="4"/>
  <c r="Z772" i="4" s="1"/>
  <c r="AA772" i="4" s="1"/>
  <c r="Y1930" i="4"/>
  <c r="Z1930" i="4" s="1"/>
  <c r="AA1930" i="4" s="1"/>
  <c r="Y1770" i="4"/>
  <c r="Z1770" i="4" s="1"/>
  <c r="AA1770" i="4" s="1"/>
  <c r="Y1079" i="4"/>
  <c r="Z1079" i="4" s="1"/>
  <c r="AA1079" i="4" s="1"/>
  <c r="Y1404" i="4"/>
  <c r="Z1404" i="4" s="1"/>
  <c r="AA1404" i="4" s="1"/>
  <c r="Y1244" i="4"/>
  <c r="Z1244" i="4" s="1"/>
  <c r="AA1244" i="4" s="1"/>
  <c r="Y1084" i="4"/>
  <c r="Z1084" i="4" s="1"/>
  <c r="AA1084" i="4" s="1"/>
  <c r="Y1569" i="4"/>
  <c r="Z1569" i="4" s="1"/>
  <c r="AA1569" i="4" s="1"/>
  <c r="Y1353" i="4"/>
  <c r="Z1353" i="4" s="1"/>
  <c r="AA1353" i="4" s="1"/>
  <c r="Y1141" i="4"/>
  <c r="Z1141" i="4" s="1"/>
  <c r="AA1141" i="4" s="1"/>
  <c r="Y1354" i="4"/>
  <c r="Z1354" i="4" s="1"/>
  <c r="AA1354" i="4" s="1"/>
  <c r="Y1070" i="4"/>
  <c r="Z1070" i="4" s="1"/>
  <c r="AA1070" i="4" s="1"/>
  <c r="Y766" i="4"/>
  <c r="Z766" i="4" s="1"/>
  <c r="AA766" i="4" s="1"/>
  <c r="Y919" i="4"/>
  <c r="Z919" i="4" s="1"/>
  <c r="AA919" i="4" s="1"/>
  <c r="Y466" i="4"/>
  <c r="Z466" i="4" s="1"/>
  <c r="AA466" i="4" s="1"/>
  <c r="Y440" i="4"/>
  <c r="Z440" i="4" s="1"/>
  <c r="AA440" i="4" s="1"/>
  <c r="Y1840" i="4"/>
  <c r="Z1840" i="4" s="1"/>
  <c r="AA1840" i="4" s="1"/>
  <c r="Y1760" i="4"/>
  <c r="Z1760" i="4" s="1"/>
  <c r="AA1760" i="4" s="1"/>
  <c r="Y1664" i="4"/>
  <c r="Z1664" i="4" s="1"/>
  <c r="AA1664" i="4" s="1"/>
  <c r="Y1536" i="4"/>
  <c r="Z1536" i="4" s="1"/>
  <c r="AA1536" i="4" s="1"/>
  <c r="Y800" i="4"/>
  <c r="Z800" i="4" s="1"/>
  <c r="AA800" i="4" s="1"/>
  <c r="Y2093" i="4"/>
  <c r="Z2093" i="4" s="1"/>
  <c r="AA2093" i="4" s="1"/>
  <c r="Y1997" i="4"/>
  <c r="Z1997" i="4" s="1"/>
  <c r="AA1997" i="4" s="1"/>
  <c r="Y1917" i="4"/>
  <c r="Z1917" i="4" s="1"/>
  <c r="AA1917" i="4" s="1"/>
  <c r="Y1837" i="4"/>
  <c r="Z1837" i="4" s="1"/>
  <c r="AA1837" i="4" s="1"/>
  <c r="Y1741" i="4"/>
  <c r="Z1741" i="4" s="1"/>
  <c r="AA1741" i="4" s="1"/>
  <c r="Y844" i="4"/>
  <c r="Z844" i="4" s="1"/>
  <c r="AA844" i="4" s="1"/>
  <c r="Y2094" i="4"/>
  <c r="Z2094" i="4" s="1"/>
  <c r="AA2094" i="4" s="1"/>
  <c r="Y1998" i="4"/>
  <c r="Z1998" i="4" s="1"/>
  <c r="AA1998" i="4" s="1"/>
  <c r="Y1918" i="4"/>
  <c r="Z1918" i="4" s="1"/>
  <c r="AA1918" i="4" s="1"/>
  <c r="Y1838" i="4"/>
  <c r="Z1838" i="4" s="1"/>
  <c r="AA1838" i="4" s="1"/>
  <c r="Y1742" i="4"/>
  <c r="Z1742" i="4" s="1"/>
  <c r="AA1742" i="4" s="1"/>
  <c r="Y1287" i="4"/>
  <c r="Z1287" i="4" s="1"/>
  <c r="AA1287" i="4" s="1"/>
  <c r="Y968" i="4"/>
  <c r="Z968" i="4" s="1"/>
  <c r="AA968" i="4" s="1"/>
  <c r="Y1472" i="4"/>
  <c r="Z1472" i="4" s="1"/>
  <c r="AA1472" i="4" s="1"/>
  <c r="Y1392" i="4"/>
  <c r="Z1392" i="4" s="1"/>
  <c r="AA1392" i="4" s="1"/>
  <c r="Y1312" i="4"/>
  <c r="Z1312" i="4" s="1"/>
  <c r="AA1312" i="4" s="1"/>
  <c r="Y1216" i="4"/>
  <c r="Z1216" i="4" s="1"/>
  <c r="AA1216" i="4" s="1"/>
  <c r="Y1136" i="4"/>
  <c r="Z1136" i="4" s="1"/>
  <c r="AA1136" i="4" s="1"/>
  <c r="Y1056" i="4"/>
  <c r="Z1056" i="4" s="1"/>
  <c r="AA1056" i="4" s="1"/>
  <c r="Y1657" i="4"/>
  <c r="Z1657" i="4" s="1"/>
  <c r="AA1657" i="4" s="1"/>
  <c r="Y1553" i="4"/>
  <c r="Z1553" i="4" s="1"/>
  <c r="AA1553" i="4" s="1"/>
  <c r="Y1445" i="4"/>
  <c r="Z1445" i="4" s="1"/>
  <c r="AA1445" i="4" s="1"/>
  <c r="Y1317" i="4"/>
  <c r="Z1317" i="4" s="1"/>
  <c r="AA1317" i="4" s="1"/>
  <c r="Y1209" i="4"/>
  <c r="Z1209" i="4" s="1"/>
  <c r="AA1209" i="4" s="1"/>
  <c r="Y1105" i="4"/>
  <c r="Z1105" i="4" s="1"/>
  <c r="AA1105" i="4" s="1"/>
  <c r="Y1446" i="4"/>
  <c r="Z1446" i="4" s="1"/>
  <c r="AA1446" i="4" s="1"/>
  <c r="Y1338" i="4"/>
  <c r="Z1338" i="4" s="1"/>
  <c r="AA1338" i="4" s="1"/>
  <c r="Y1210" i="4"/>
  <c r="Z1210" i="4" s="1"/>
  <c r="AA1210" i="4" s="1"/>
  <c r="Y518" i="4"/>
  <c r="Z518" i="4" s="1"/>
  <c r="AA518" i="4" s="1"/>
  <c r="Y873" i="4"/>
  <c r="Z873" i="4" s="1"/>
  <c r="AA873" i="4" s="1"/>
  <c r="Y1010" i="4"/>
  <c r="Z1010" i="4" s="1"/>
  <c r="AA1010" i="4" s="1"/>
  <c r="Y975" i="4"/>
  <c r="Z975" i="4" s="1"/>
  <c r="AA975" i="4" s="1"/>
  <c r="Y723" i="4"/>
  <c r="Z723" i="4" s="1"/>
  <c r="AA723" i="4" s="1"/>
  <c r="Y668" i="4"/>
  <c r="Z668" i="4" s="1"/>
  <c r="AA668" i="4" s="1"/>
  <c r="Y392" i="4"/>
  <c r="Z392" i="4" s="1"/>
  <c r="AA392" i="4" s="1"/>
  <c r="Y323" i="4"/>
  <c r="Z323" i="4" s="1"/>
  <c r="AA323" i="4" s="1"/>
  <c r="Y2018" i="4"/>
  <c r="Z2018" i="4" s="1"/>
  <c r="AA2018" i="4" s="1"/>
  <c r="Y1858" i="4"/>
  <c r="Z1858" i="4" s="1"/>
  <c r="AA1858" i="4" s="1"/>
  <c r="Y1367" i="4"/>
  <c r="Z1367" i="4" s="1"/>
  <c r="AA1367" i="4" s="1"/>
  <c r="Y1492" i="4"/>
  <c r="Z1492" i="4" s="1"/>
  <c r="AA1492" i="4" s="1"/>
  <c r="Y1332" i="4"/>
  <c r="Z1332" i="4" s="1"/>
  <c r="AA1332" i="4" s="1"/>
  <c r="Y1156" i="4"/>
  <c r="Z1156" i="4" s="1"/>
  <c r="AA1156" i="4" s="1"/>
  <c r="Y1685" i="4"/>
  <c r="Z1685" i="4" s="1"/>
  <c r="AA1685" i="4" s="1"/>
  <c r="Y1473" i="4"/>
  <c r="Z1473" i="4" s="1"/>
  <c r="AA1473" i="4" s="1"/>
  <c r="Y1237" i="4"/>
  <c r="Z1237" i="4" s="1"/>
  <c r="AA1237" i="4" s="1"/>
  <c r="Y1470" i="4"/>
  <c r="Z1470" i="4" s="1"/>
  <c r="AA1470" i="4" s="1"/>
  <c r="Y1246" i="4"/>
  <c r="Z1246" i="4" s="1"/>
  <c r="AA1246" i="4" s="1"/>
  <c r="Y909" i="4"/>
  <c r="Z909" i="4" s="1"/>
  <c r="AA909" i="4" s="1"/>
  <c r="Y842" i="4"/>
  <c r="Z842" i="4" s="1"/>
  <c r="AA842" i="4" s="1"/>
  <c r="Y246" i="4"/>
  <c r="Z246" i="4" s="1"/>
  <c r="AA246" i="4" s="1"/>
  <c r="Y300" i="4"/>
  <c r="Z300" i="4" s="1"/>
  <c r="AA300" i="4" s="1"/>
  <c r="Y327" i="4"/>
  <c r="Z327" i="4" s="1"/>
  <c r="AA327" i="4" s="1"/>
  <c r="Y1565" i="4"/>
  <c r="Z1565" i="4" s="1"/>
  <c r="AA1565" i="4" s="1"/>
  <c r="Y1389" i="4"/>
  <c r="Z1389" i="4" s="1"/>
  <c r="AA1389" i="4" s="1"/>
  <c r="Y1213" i="4"/>
  <c r="Z1213" i="4" s="1"/>
  <c r="AA1213" i="4" s="1"/>
  <c r="Y1053" i="4"/>
  <c r="Z1053" i="4" s="1"/>
  <c r="AA1053" i="4" s="1"/>
  <c r="Y1346" i="4"/>
  <c r="Z1346" i="4" s="1"/>
  <c r="AA1346" i="4" s="1"/>
  <c r="Y1170" i="4"/>
  <c r="Z1170" i="4" s="1"/>
  <c r="AA1170" i="4" s="1"/>
  <c r="Y454" i="4"/>
  <c r="Z454" i="4" s="1"/>
  <c r="AA454" i="4" s="1"/>
  <c r="Y849" i="4"/>
  <c r="Z849" i="4" s="1"/>
  <c r="AA849" i="4" s="1"/>
  <c r="Y998" i="4"/>
  <c r="Z998" i="4" s="1"/>
  <c r="AA998" i="4" s="1"/>
  <c r="Y786" i="4"/>
  <c r="Z786" i="4" s="1"/>
  <c r="AA786" i="4" s="1"/>
  <c r="Y859" i="4"/>
  <c r="Z859" i="4" s="1"/>
  <c r="AA859" i="4" s="1"/>
  <c r="Y667" i="4"/>
  <c r="Z667" i="4" s="1"/>
  <c r="AA667" i="4" s="1"/>
  <c r="Y716" i="4"/>
  <c r="Z716" i="4" s="1"/>
  <c r="AA716" i="4" s="1"/>
  <c r="Y633" i="4"/>
  <c r="Z633" i="4" s="1"/>
  <c r="AA633" i="4" s="1"/>
  <c r="Y261" i="4"/>
  <c r="Z261" i="4" s="1"/>
  <c r="AA261" i="4" s="1"/>
  <c r="Y163" i="4"/>
  <c r="Z163" i="4" s="1"/>
  <c r="AA163" i="4" s="1"/>
  <c r="Y1142" i="4"/>
  <c r="Z1142" i="4" s="1"/>
  <c r="AA1142" i="4" s="1"/>
  <c r="Y981" i="4"/>
  <c r="Z981" i="4" s="1"/>
  <c r="AA981" i="4" s="1"/>
  <c r="Y821" i="4"/>
  <c r="Z821" i="4" s="1"/>
  <c r="AA821" i="4" s="1"/>
  <c r="Y962" i="4"/>
  <c r="Z962" i="4" s="1"/>
  <c r="AA962" i="4" s="1"/>
  <c r="Y335" i="4"/>
  <c r="Z335" i="4" s="1"/>
  <c r="AA335" i="4" s="1"/>
  <c r="Y823" i="4"/>
  <c r="Z823" i="4" s="1"/>
  <c r="AA823" i="4" s="1"/>
  <c r="Y631" i="4"/>
  <c r="Z631" i="4" s="1"/>
  <c r="AA631" i="4" s="1"/>
  <c r="Y624" i="4"/>
  <c r="Z624" i="4" s="1"/>
  <c r="AA624" i="4" s="1"/>
  <c r="Y305" i="4"/>
  <c r="Z305" i="4" s="1"/>
  <c r="AA305" i="4" s="1"/>
  <c r="Y140" i="4"/>
  <c r="Z140" i="4" s="1"/>
  <c r="AA140" i="4" s="1"/>
  <c r="Y1006" i="4"/>
  <c r="Z1006" i="4" s="1"/>
  <c r="AA1006" i="4" s="1"/>
  <c r="Y846" i="4"/>
  <c r="Z846" i="4" s="1"/>
  <c r="AA846" i="4" s="1"/>
  <c r="Y979" i="4"/>
  <c r="Z979" i="4" s="1"/>
  <c r="AA979" i="4" s="1"/>
  <c r="Y803" i="4"/>
  <c r="Z803" i="4" s="1"/>
  <c r="AA803" i="4" s="1"/>
  <c r="Y687" i="4"/>
  <c r="Z687" i="4" s="1"/>
  <c r="AA687" i="4" s="1"/>
  <c r="Y493" i="4"/>
  <c r="Z493" i="4" s="1"/>
  <c r="AA493" i="4" s="1"/>
  <c r="Y676" i="4"/>
  <c r="Z676" i="4" s="1"/>
  <c r="AA676" i="4" s="1"/>
  <c r="Y494" i="4"/>
  <c r="Z494" i="4" s="1"/>
  <c r="AA494" i="4" s="1"/>
  <c r="Y601" i="4"/>
  <c r="Z601" i="4" s="1"/>
  <c r="AA601" i="4" s="1"/>
  <c r="Y404" i="4"/>
  <c r="Z404" i="4" s="1"/>
  <c r="AA404" i="4" s="1"/>
  <c r="Y249" i="4"/>
  <c r="Z249" i="4" s="1"/>
  <c r="AA249" i="4" s="1"/>
  <c r="Y89" i="4"/>
  <c r="Z89" i="4" s="1"/>
  <c r="AA89" i="4" s="1"/>
  <c r="Y83" i="4"/>
  <c r="Z83" i="4" s="1"/>
  <c r="AA83" i="4" s="1"/>
  <c r="Y477" i="4"/>
  <c r="Z477" i="4" s="1"/>
  <c r="AA477" i="4" s="1"/>
  <c r="Y664" i="4"/>
  <c r="Z664" i="4" s="1"/>
  <c r="AA664" i="4" s="1"/>
  <c r="Y457" i="4"/>
  <c r="Z457" i="4" s="1"/>
  <c r="AA457" i="4" s="1"/>
  <c r="Y585" i="4"/>
  <c r="Z585" i="4" s="1"/>
  <c r="AA585" i="4" s="1"/>
  <c r="Y388" i="4"/>
  <c r="Z388" i="4" s="1"/>
  <c r="AA388" i="4" s="1"/>
  <c r="Y180" i="4"/>
  <c r="Z180" i="4" s="1"/>
  <c r="AA180" i="4" s="1"/>
  <c r="Y61" i="4"/>
  <c r="Z61" i="4" s="1"/>
  <c r="AA61" i="4" s="1"/>
  <c r="Y55" i="4"/>
  <c r="Z55" i="4" s="1"/>
  <c r="AA55" i="4" s="1"/>
  <c r="Y355" i="4"/>
  <c r="Z355" i="4" s="1"/>
  <c r="AA355" i="4" s="1"/>
  <c r="Y444" i="4"/>
  <c r="Z444" i="4" s="1"/>
  <c r="AA444" i="4" s="1"/>
  <c r="Y44" i="4"/>
  <c r="Z44" i="4" s="1"/>
  <c r="AA44" i="4" s="1"/>
  <c r="Y354" i="4"/>
  <c r="Z354" i="4" s="1"/>
  <c r="AA354" i="4" s="1"/>
  <c r="Y74" i="4"/>
  <c r="Z74" i="4" s="1"/>
  <c r="AA74" i="4" s="1"/>
  <c r="Y299" i="4"/>
  <c r="Z299" i="4" s="1"/>
  <c r="AA299" i="4" s="1"/>
  <c r="Y123" i="4"/>
  <c r="Z123" i="4" s="1"/>
  <c r="AA123" i="4" s="1"/>
  <c r="Y225" i="4"/>
  <c r="Z225" i="4" s="1"/>
  <c r="AA225" i="4" s="1"/>
  <c r="Y53" i="4"/>
  <c r="Z53" i="4" s="1"/>
  <c r="AA53" i="4" s="1"/>
  <c r="Y223" i="4"/>
  <c r="Z223" i="4" s="1"/>
  <c r="AA223" i="4" s="1"/>
  <c r="Y63" i="4"/>
  <c r="Z63" i="4" s="1"/>
  <c r="AA63" i="4" s="1"/>
  <c r="Y381" i="4"/>
  <c r="Z381" i="4" s="1"/>
  <c r="AA381" i="4" s="1"/>
  <c r="Y520" i="4"/>
  <c r="Z520" i="4" s="1"/>
  <c r="AA520" i="4" s="1"/>
  <c r="Y1036" i="4"/>
  <c r="Z1036" i="4" s="1"/>
  <c r="AA1036" i="4" s="1"/>
  <c r="Y1841" i="4"/>
  <c r="Z1841" i="4" s="1"/>
  <c r="AA1841" i="4" s="1"/>
  <c r="Y2048" i="4"/>
  <c r="Z2048" i="4" s="1"/>
  <c r="AA2048" i="4" s="1"/>
  <c r="Y1639" i="4"/>
  <c r="Z1639" i="4" s="1"/>
  <c r="AA1639" i="4" s="1"/>
  <c r="Y459" i="4"/>
  <c r="Z459" i="4" s="1"/>
  <c r="AA459" i="4" s="1"/>
  <c r="Y324" i="4"/>
  <c r="Z324" i="4" s="1"/>
  <c r="AA324" i="4" s="1"/>
  <c r="Y230" i="4"/>
  <c r="Z230" i="4" s="1"/>
  <c r="AA230" i="4" s="1"/>
  <c r="Y606" i="4"/>
  <c r="Z606" i="4" s="1"/>
  <c r="AA606" i="4" s="1"/>
  <c r="Y1407" i="4"/>
  <c r="Z1407" i="4" s="1"/>
  <c r="AA1407" i="4" s="1"/>
  <c r="Y1618" i="4"/>
  <c r="Z1618" i="4" s="1"/>
  <c r="AA1618" i="4" s="1"/>
  <c r="Y1543" i="4"/>
  <c r="Z1543" i="4" s="1"/>
  <c r="AA1543" i="4" s="1"/>
  <c r="Y1502" i="4"/>
  <c r="Z1502" i="4" s="1"/>
  <c r="AA1502" i="4" s="1"/>
  <c r="Y1832" i="4"/>
  <c r="Z1832" i="4" s="1"/>
  <c r="AA1832" i="4" s="1"/>
  <c r="Y1989" i="4"/>
  <c r="Z1989" i="4" s="1"/>
  <c r="AA1989" i="4" s="1"/>
  <c r="Y1978" i="4"/>
  <c r="Z1978" i="4" s="1"/>
  <c r="AA1978" i="4" s="1"/>
  <c r="Y1324" i="4"/>
  <c r="Z1324" i="4" s="1"/>
  <c r="AA1324" i="4" s="1"/>
  <c r="Y1205" i="4"/>
  <c r="Z1205" i="4" s="1"/>
  <c r="AA1205" i="4" s="1"/>
  <c r="Y743" i="4"/>
  <c r="Z743" i="4" s="1"/>
  <c r="AA743" i="4" s="1"/>
  <c r="Y1542" i="4"/>
  <c r="Z1542" i="4" s="1"/>
  <c r="AA1542" i="4" s="1"/>
  <c r="Y310" i="4"/>
  <c r="Z310" i="4" s="1"/>
  <c r="AA310" i="4" s="1"/>
  <c r="Y1067" i="4"/>
  <c r="Z1067" i="4" s="1"/>
  <c r="AA1067" i="4" s="1"/>
  <c r="Y1827" i="4"/>
  <c r="Z1827" i="4" s="1"/>
  <c r="AA1827" i="4" s="1"/>
  <c r="Y1903" i="4"/>
  <c r="Z1903" i="4" s="1"/>
  <c r="AA1903" i="4" s="1"/>
  <c r="Y1524" i="4"/>
  <c r="Z1524" i="4" s="1"/>
  <c r="AA1524" i="4" s="1"/>
  <c r="Y1932" i="4"/>
  <c r="Z1932" i="4" s="1"/>
  <c r="AA1932" i="4" s="1"/>
  <c r="Y1059" i="4"/>
  <c r="Z1059" i="4" s="1"/>
  <c r="AA1059" i="4" s="1"/>
  <c r="Y940" i="4"/>
  <c r="Z940" i="4" s="1"/>
  <c r="AA940" i="4" s="1"/>
  <c r="Y1000" i="4"/>
  <c r="Z1000" i="4" s="1"/>
  <c r="AA1000" i="4" s="1"/>
  <c r="Y1541" i="4"/>
  <c r="Z1541" i="4" s="1"/>
  <c r="AA1541" i="4" s="1"/>
  <c r="Y857" i="4"/>
  <c r="Z857" i="4" s="1"/>
  <c r="AA857" i="4" s="1"/>
  <c r="Y747" i="4"/>
  <c r="Z747" i="4" s="1"/>
  <c r="AA747" i="4" s="1"/>
  <c r="Y1352" i="4"/>
  <c r="Z1352" i="4" s="1"/>
  <c r="AA1352" i="4" s="1"/>
  <c r="Y2049" i="4"/>
  <c r="Z2049" i="4" s="1"/>
  <c r="AA2049" i="4" s="1"/>
  <c r="Y1171" i="4"/>
  <c r="Z1171" i="4" s="1"/>
  <c r="AA1171" i="4" s="1"/>
  <c r="Y1564" i="4"/>
  <c r="Z1564" i="4" s="1"/>
  <c r="AA1564" i="4" s="1"/>
  <c r="Y690" i="4"/>
  <c r="Z690" i="4" s="1"/>
  <c r="AA690" i="4" s="1"/>
  <c r="Y546" i="4"/>
  <c r="Z546" i="4" s="1"/>
  <c r="AA546" i="4" s="1"/>
  <c r="Y2005" i="4"/>
  <c r="Z2005" i="4" s="1"/>
  <c r="AA2005" i="4" s="1"/>
  <c r="Y1544" i="4"/>
  <c r="Z1544" i="4" s="1"/>
  <c r="AA1544" i="4" s="1"/>
  <c r="Y82" i="4"/>
  <c r="Z82" i="4" s="1"/>
  <c r="AA82" i="4" s="1"/>
  <c r="Y1713" i="4"/>
  <c r="Z1713" i="4" s="1"/>
  <c r="AA1713" i="4" s="1"/>
  <c r="Y1675" i="4"/>
  <c r="Z1675" i="4" s="1"/>
  <c r="AA1675" i="4" s="1"/>
  <c r="Y189" i="4"/>
  <c r="Z189" i="4" s="1"/>
  <c r="AA189" i="4" s="1"/>
  <c r="Y2070" i="4"/>
  <c r="Z2070" i="4" s="1"/>
  <c r="AA2070" i="4" s="1"/>
  <c r="Y2103" i="4"/>
  <c r="Z2103" i="4" s="1"/>
  <c r="AA2103" i="4" s="1"/>
  <c r="Y539" i="4"/>
  <c r="Z539" i="4" s="1"/>
  <c r="AA539" i="4" s="1"/>
  <c r="Y1755" i="4"/>
  <c r="Z1755" i="4" s="1"/>
  <c r="AA1755" i="4" s="1"/>
  <c r="Y636" i="4"/>
  <c r="Z636" i="4" s="1"/>
  <c r="AA636" i="4" s="1"/>
  <c r="Y136" i="4"/>
  <c r="Z136" i="4" s="1"/>
  <c r="AA136" i="4" s="1"/>
  <c r="Y144" i="4"/>
  <c r="Z144" i="4" s="1"/>
  <c r="AA144" i="4" s="1"/>
  <c r="Y622" i="4"/>
  <c r="Z622" i="4" s="1"/>
  <c r="AA622" i="4" s="1"/>
  <c r="Y102" i="4"/>
  <c r="Z102" i="4" s="1"/>
  <c r="AA102" i="4" s="1"/>
  <c r="Y104" i="4"/>
  <c r="Z104" i="4" s="1"/>
  <c r="AA104" i="4" s="1"/>
  <c r="Y1259" i="4"/>
  <c r="Z1259" i="4" s="1"/>
  <c r="AA1259" i="4" s="1"/>
  <c r="Y222" i="4"/>
  <c r="Z222" i="4" s="1"/>
  <c r="AA222" i="4" s="1"/>
  <c r="Y491" i="4"/>
  <c r="Z491" i="4" s="1"/>
  <c r="AA491" i="4" s="1"/>
  <c r="Y206" i="4"/>
  <c r="Z206" i="4" s="1"/>
  <c r="AA206" i="4" s="1"/>
  <c r="Y446" i="4"/>
  <c r="Z446" i="4" s="1"/>
  <c r="AA446" i="4" s="1"/>
  <c r="Y670" i="4"/>
  <c r="Z670" i="4" s="1"/>
  <c r="AA670" i="4" s="1"/>
  <c r="Y1554" i="4"/>
  <c r="Z1554" i="4" s="1"/>
  <c r="AA1554" i="4" s="1"/>
  <c r="Y1819" i="4"/>
  <c r="Z1819" i="4" s="1"/>
  <c r="AA1819" i="4" s="1"/>
  <c r="Y314" i="4"/>
  <c r="Z314" i="4" s="1"/>
  <c r="AA314" i="4" s="1"/>
  <c r="Y1791" i="4"/>
  <c r="Z1791" i="4" s="1"/>
  <c r="AA1791" i="4" s="1"/>
  <c r="Y1359" i="4"/>
  <c r="Z1359" i="4" s="1"/>
  <c r="AA1359" i="4" s="1"/>
  <c r="Y1787" i="4"/>
  <c r="Z1787" i="4" s="1"/>
  <c r="AA1787" i="4" s="1"/>
  <c r="Y618" i="4"/>
  <c r="Z618" i="4" s="1"/>
  <c r="AA618" i="4" s="1"/>
  <c r="Y1823" i="4"/>
  <c r="Z1823" i="4" s="1"/>
  <c r="AA1823" i="4" s="1"/>
  <c r="Y1491" i="4"/>
  <c r="Z1491" i="4" s="1"/>
  <c r="AA1491" i="4" s="1"/>
  <c r="Y1676" i="4"/>
  <c r="Z1676" i="4" s="1"/>
  <c r="AA1676" i="4" s="1"/>
  <c r="Y1699" i="4"/>
  <c r="Z1699" i="4" s="1"/>
  <c r="AA1699" i="4" s="1"/>
  <c r="Y1503" i="4"/>
  <c r="Z1503" i="4" s="1"/>
  <c r="AA1503" i="4" s="1"/>
  <c r="Y1667" i="4"/>
  <c r="Z1667" i="4" s="1"/>
  <c r="AA1667" i="4" s="1"/>
  <c r="Y2036" i="4"/>
  <c r="Z2036" i="4" s="1"/>
  <c r="AA2036" i="4" s="1"/>
  <c r="Y1940" i="4"/>
  <c r="Z1940" i="4" s="1"/>
  <c r="AA1940" i="4" s="1"/>
  <c r="Y1860" i="4"/>
  <c r="Z1860" i="4" s="1"/>
  <c r="AA1860" i="4" s="1"/>
  <c r="Y1752" i="4"/>
  <c r="Z1752" i="4" s="1"/>
  <c r="AA1752" i="4" s="1"/>
  <c r="Y1594" i="4"/>
  <c r="Z1594" i="4" s="1"/>
  <c r="AA1594" i="4" s="1"/>
  <c r="Y848" i="4"/>
  <c r="Z848" i="4" s="1"/>
  <c r="AA848" i="4" s="1"/>
  <c r="Y2081" i="4"/>
  <c r="Z2081" i="4" s="1"/>
  <c r="AA2081" i="4" s="1"/>
  <c r="Y1953" i="4"/>
  <c r="Z1953" i="4" s="1"/>
  <c r="AA1953" i="4" s="1"/>
  <c r="Y1845" i="4"/>
  <c r="Z1845" i="4" s="1"/>
  <c r="AA1845" i="4" s="1"/>
  <c r="Y1737" i="4"/>
  <c r="Z1737" i="4" s="1"/>
  <c r="AA1737" i="4" s="1"/>
  <c r="Y2086" i="4"/>
  <c r="Z2086" i="4" s="1"/>
  <c r="AA2086" i="4" s="1"/>
  <c r="Y1926" i="4"/>
  <c r="Z1926" i="4" s="1"/>
  <c r="AA1926" i="4" s="1"/>
  <c r="Y1766" i="4"/>
  <c r="Z1766" i="4" s="1"/>
  <c r="AA1766" i="4" s="1"/>
  <c r="Y936" i="4"/>
  <c r="Z936" i="4" s="1"/>
  <c r="AA936" i="4" s="1"/>
  <c r="Y1400" i="4"/>
  <c r="Z1400" i="4" s="1"/>
  <c r="AA1400" i="4" s="1"/>
  <c r="Y1240" i="4"/>
  <c r="Z1240" i="4" s="1"/>
  <c r="AA1240" i="4" s="1"/>
  <c r="Y1048" i="4"/>
  <c r="Z1048" i="4" s="1"/>
  <c r="AA1048" i="4" s="1"/>
  <c r="Y1561" i="4"/>
  <c r="Z1561" i="4" s="1"/>
  <c r="AA1561" i="4" s="1"/>
  <c r="Y1349" i="4"/>
  <c r="Z1349" i="4" s="1"/>
  <c r="AA1349" i="4" s="1"/>
  <c r="Y1093" i="4"/>
  <c r="Z1093" i="4" s="1"/>
  <c r="AA1093" i="4" s="1"/>
  <c r="Y1350" i="4"/>
  <c r="Z1350" i="4" s="1"/>
  <c r="AA1350" i="4" s="1"/>
  <c r="Y1066" i="4"/>
  <c r="Z1066" i="4" s="1"/>
  <c r="AA1066" i="4" s="1"/>
  <c r="Y391" i="4"/>
  <c r="Z391" i="4" s="1"/>
  <c r="AA391" i="4" s="1"/>
  <c r="Y911" i="4"/>
  <c r="Z911" i="4" s="1"/>
  <c r="AA911" i="4" s="1"/>
  <c r="Y461" i="4"/>
  <c r="Z461" i="4" s="1"/>
  <c r="AA461" i="4" s="1"/>
  <c r="Y28" i="4"/>
  <c r="Z28" i="4" s="1"/>
  <c r="AA28" i="4" s="1"/>
  <c r="Y68" i="4"/>
  <c r="Z68" i="4" s="1"/>
  <c r="AA68" i="4" s="1"/>
  <c r="Y347" i="4"/>
  <c r="Z347" i="4" s="1"/>
  <c r="AA347" i="4" s="1"/>
  <c r="Y158" i="4"/>
  <c r="Z158" i="4" s="1"/>
  <c r="AA158" i="4" s="1"/>
  <c r="Y523" i="4"/>
  <c r="Z523" i="4" s="1"/>
  <c r="AA523" i="4" s="1"/>
  <c r="Y728" i="4"/>
  <c r="Z728" i="4" s="1"/>
  <c r="AA728" i="4" s="1"/>
  <c r="Y1371" i="4"/>
  <c r="Z1371" i="4" s="1"/>
  <c r="AA1371" i="4" s="1"/>
  <c r="Y425" i="4"/>
  <c r="Z425" i="4" s="1"/>
  <c r="AA425" i="4" s="1"/>
  <c r="Y706" i="4"/>
  <c r="Z706" i="4" s="1"/>
  <c r="AA706" i="4" s="1"/>
  <c r="Y320" i="4"/>
  <c r="Z320" i="4" s="1"/>
  <c r="AA320" i="4" s="1"/>
  <c r="Y411" i="4"/>
  <c r="Z411" i="4" s="1"/>
  <c r="AA411" i="4" s="1"/>
  <c r="Y730" i="4"/>
  <c r="Z730" i="4" s="1"/>
  <c r="AA730" i="4" s="1"/>
  <c r="Y1071" i="4"/>
  <c r="Z1071" i="4" s="1"/>
  <c r="AA1071" i="4" s="1"/>
  <c r="Y1939" i="4"/>
  <c r="Z1939" i="4" s="1"/>
  <c r="AA1939" i="4" s="1"/>
  <c r="Y1423" i="4"/>
  <c r="Z1423" i="4" s="1"/>
  <c r="AA1423" i="4" s="1"/>
  <c r="Y1895" i="4"/>
  <c r="Z1895" i="4" s="1"/>
  <c r="AA1895" i="4" s="1"/>
  <c r="Y1708" i="4"/>
  <c r="Z1708" i="4" s="1"/>
  <c r="AA1708" i="4" s="1"/>
  <c r="Y1919" i="4"/>
  <c r="Z1919" i="4" s="1"/>
  <c r="AA1919" i="4" s="1"/>
  <c r="Y1471" i="4"/>
  <c r="Z1471" i="4" s="1"/>
  <c r="AA1471" i="4" s="1"/>
  <c r="Y1927" i="4"/>
  <c r="Z1927" i="4" s="1"/>
  <c r="AA1927" i="4" s="1"/>
  <c r="Y1327" i="4"/>
  <c r="Z1327" i="4" s="1"/>
  <c r="AA1327" i="4" s="1"/>
  <c r="Y1559" i="4"/>
  <c r="Z1559" i="4" s="1"/>
  <c r="AA1559" i="4" s="1"/>
  <c r="Y1566" i="4"/>
  <c r="Z1566" i="4" s="1"/>
  <c r="AA1566" i="4" s="1"/>
  <c r="Y1588" i="4"/>
  <c r="Z1588" i="4" s="1"/>
  <c r="AA1588" i="4" s="1"/>
  <c r="Y1534" i="4"/>
  <c r="Z1534" i="4" s="1"/>
  <c r="AA1534" i="4" s="1"/>
  <c r="Y2088" i="4"/>
  <c r="Z2088" i="4" s="1"/>
  <c r="AA2088" i="4" s="1"/>
  <c r="Y2008" i="4"/>
  <c r="Z2008" i="4" s="1"/>
  <c r="AA2008" i="4" s="1"/>
  <c r="Y1912" i="4"/>
  <c r="Z1912" i="4" s="1"/>
  <c r="AA1912" i="4" s="1"/>
  <c r="Y1820" i="4"/>
  <c r="Z1820" i="4" s="1"/>
  <c r="AA1820" i="4" s="1"/>
  <c r="Y1716" i="4"/>
  <c r="Z1716" i="4" s="1"/>
  <c r="AA1716" i="4" s="1"/>
  <c r="Y1546" i="4"/>
  <c r="Z1546" i="4" s="1"/>
  <c r="AA1546" i="4" s="1"/>
  <c r="Y1043" i="4"/>
  <c r="Z1043" i="4" s="1"/>
  <c r="AA1043" i="4" s="1"/>
  <c r="Y2041" i="4"/>
  <c r="Z2041" i="4" s="1"/>
  <c r="AA2041" i="4" s="1"/>
  <c r="Y1913" i="4"/>
  <c r="Z1913" i="4" s="1"/>
  <c r="AA1913" i="4" s="1"/>
  <c r="Y1809" i="4"/>
  <c r="Z1809" i="4" s="1"/>
  <c r="AA1809" i="4" s="1"/>
  <c r="Y1004" i="4"/>
  <c r="Z1004" i="4" s="1"/>
  <c r="AA1004" i="4" s="1"/>
  <c r="Y2058" i="4"/>
  <c r="Z2058" i="4" s="1"/>
  <c r="AA2058" i="4" s="1"/>
  <c r="Y1898" i="4"/>
  <c r="Z1898" i="4" s="1"/>
  <c r="AA1898" i="4" s="1"/>
  <c r="Y1738" i="4"/>
  <c r="Z1738" i="4" s="1"/>
  <c r="AA1738" i="4" s="1"/>
  <c r="Y824" i="4"/>
  <c r="Z824" i="4" s="1"/>
  <c r="AA824" i="4" s="1"/>
  <c r="Y1372" i="4"/>
  <c r="Z1372" i="4" s="1"/>
  <c r="AA1372" i="4" s="1"/>
  <c r="Y1212" i="4"/>
  <c r="Z1212" i="4" s="1"/>
  <c r="AA1212" i="4" s="1"/>
  <c r="Y471" i="4"/>
  <c r="Z471" i="4" s="1"/>
  <c r="AA471" i="4" s="1"/>
  <c r="Y1525" i="4"/>
  <c r="Z1525" i="4" s="1"/>
  <c r="AA1525" i="4" s="1"/>
  <c r="Y1313" i="4"/>
  <c r="Z1313" i="4" s="1"/>
  <c r="AA1313" i="4" s="1"/>
  <c r="Y1057" i="4"/>
  <c r="Z1057" i="4" s="1"/>
  <c r="AA1057" i="4" s="1"/>
  <c r="Y1310" i="4"/>
  <c r="Z1310" i="4" s="1"/>
  <c r="AA1310" i="4" s="1"/>
  <c r="Y1021" i="4"/>
  <c r="Z1021" i="4" s="1"/>
  <c r="AA1021" i="4" s="1"/>
  <c r="Y950" i="4"/>
  <c r="Z950" i="4" s="1"/>
  <c r="AA950" i="4" s="1"/>
  <c r="Y831" i="4"/>
  <c r="Z831" i="4" s="1"/>
  <c r="AA831" i="4" s="1"/>
  <c r="Y704" i="4"/>
  <c r="Z704" i="4" s="1"/>
  <c r="AA704" i="4" s="1"/>
  <c r="Y24" i="4"/>
  <c r="Z24" i="4" s="1"/>
  <c r="AA24" i="4" s="1"/>
  <c r="Y1824" i="4"/>
  <c r="Z1824" i="4" s="1"/>
  <c r="AA1824" i="4" s="1"/>
  <c r="Y1744" i="4"/>
  <c r="Z1744" i="4" s="1"/>
  <c r="AA1744" i="4" s="1"/>
  <c r="Y1626" i="4"/>
  <c r="Z1626" i="4" s="1"/>
  <c r="AA1626" i="4" s="1"/>
  <c r="Y1519" i="4"/>
  <c r="Z1519" i="4" s="1"/>
  <c r="AA1519" i="4" s="1"/>
  <c r="Y1091" i="4"/>
  <c r="Z1091" i="4" s="1"/>
  <c r="AA1091" i="4" s="1"/>
  <c r="Y2061" i="4"/>
  <c r="Z2061" i="4" s="1"/>
  <c r="AA2061" i="4" s="1"/>
  <c r="Y1981" i="4"/>
  <c r="Z1981" i="4" s="1"/>
  <c r="AA1981" i="4" s="1"/>
  <c r="Y1901" i="4"/>
  <c r="Z1901" i="4" s="1"/>
  <c r="AA1901" i="4" s="1"/>
  <c r="Y1805" i="4"/>
  <c r="Z1805" i="4" s="1"/>
  <c r="AA1805" i="4" s="1"/>
  <c r="Y1725" i="4"/>
  <c r="Z1725" i="4" s="1"/>
  <c r="AA1725" i="4" s="1"/>
  <c r="Y780" i="4"/>
  <c r="Z780" i="4" s="1"/>
  <c r="AA780" i="4" s="1"/>
  <c r="Y2062" i="4"/>
  <c r="Z2062" i="4" s="1"/>
  <c r="AA2062" i="4" s="1"/>
  <c r="Y1982" i="4"/>
  <c r="Z1982" i="4" s="1"/>
  <c r="AA1982" i="4" s="1"/>
  <c r="Y1902" i="4"/>
  <c r="Z1902" i="4" s="1"/>
  <c r="AA1902" i="4" s="1"/>
  <c r="Y1806" i="4"/>
  <c r="Z1806" i="4" s="1"/>
  <c r="AA1806" i="4" s="1"/>
  <c r="Y1726" i="4"/>
  <c r="Z1726" i="4" s="1"/>
  <c r="AA1726" i="4" s="1"/>
  <c r="Y1223" i="4"/>
  <c r="Z1223" i="4" s="1"/>
  <c r="AA1223" i="4" s="1"/>
  <c r="Y840" i="4"/>
  <c r="Z840" i="4" s="1"/>
  <c r="AA840" i="4" s="1"/>
  <c r="Y1456" i="4"/>
  <c r="Z1456" i="4" s="1"/>
  <c r="AA1456" i="4" s="1"/>
  <c r="Y1376" i="4"/>
  <c r="Z1376" i="4" s="1"/>
  <c r="AA1376" i="4" s="1"/>
  <c r="Y1280" i="4"/>
  <c r="Z1280" i="4" s="1"/>
  <c r="AA1280" i="4" s="1"/>
  <c r="Y1200" i="4"/>
  <c r="Z1200" i="4" s="1"/>
  <c r="AA1200" i="4" s="1"/>
  <c r="Y1120" i="4"/>
  <c r="Z1120" i="4" s="1"/>
  <c r="AA1120" i="4" s="1"/>
  <c r="Y535" i="4"/>
  <c r="Z535" i="4" s="1"/>
  <c r="AA535" i="4" s="1"/>
  <c r="Y1637" i="4"/>
  <c r="Z1637" i="4" s="1"/>
  <c r="AA1637" i="4" s="1"/>
  <c r="Y1529" i="4"/>
  <c r="Z1529" i="4" s="1"/>
  <c r="AA1529" i="4" s="1"/>
  <c r="Y1401" i="4"/>
  <c r="Z1401" i="4" s="1"/>
  <c r="AA1401" i="4" s="1"/>
  <c r="Y1297" i="4"/>
  <c r="Z1297" i="4" s="1"/>
  <c r="AA1297" i="4" s="1"/>
  <c r="Y1189" i="4"/>
  <c r="Z1189" i="4" s="1"/>
  <c r="AA1189" i="4" s="1"/>
  <c r="Y1061" i="4"/>
  <c r="Z1061" i="4" s="1"/>
  <c r="AA1061" i="4" s="1"/>
  <c r="Y1422" i="4"/>
  <c r="Z1422" i="4" s="1"/>
  <c r="AA1422" i="4" s="1"/>
  <c r="Y1318" i="4"/>
  <c r="Z1318" i="4" s="1"/>
  <c r="AA1318" i="4" s="1"/>
  <c r="Y1146" i="4"/>
  <c r="Z1146" i="4" s="1"/>
  <c r="AA1146" i="4" s="1"/>
  <c r="Y1001" i="4"/>
  <c r="Z1001" i="4" s="1"/>
  <c r="AA1001" i="4" s="1"/>
  <c r="Y841" i="4"/>
  <c r="Z841" i="4" s="1"/>
  <c r="AA841" i="4" s="1"/>
  <c r="Y882" i="4"/>
  <c r="Z882" i="4" s="1"/>
  <c r="AA882" i="4" s="1"/>
  <c r="Y891" i="4"/>
  <c r="Z891" i="4" s="1"/>
  <c r="AA891" i="4" s="1"/>
  <c r="Y679" i="4"/>
  <c r="Z679" i="4" s="1"/>
  <c r="AA679" i="4" s="1"/>
  <c r="Y526" i="4"/>
  <c r="Z526" i="4" s="1"/>
  <c r="AA526" i="4" s="1"/>
  <c r="Y242" i="4"/>
  <c r="Z242" i="4" s="1"/>
  <c r="AA242" i="4" s="1"/>
  <c r="Y67" i="4"/>
  <c r="Z67" i="4" s="1"/>
  <c r="AA67" i="4" s="1"/>
  <c r="Y2002" i="4"/>
  <c r="Z2002" i="4" s="1"/>
  <c r="AA2002" i="4" s="1"/>
  <c r="Y1826" i="4"/>
  <c r="Z1826" i="4" s="1"/>
  <c r="AA1826" i="4" s="1"/>
  <c r="Y1303" i="4"/>
  <c r="Z1303" i="4" s="1"/>
  <c r="AA1303" i="4" s="1"/>
  <c r="Y1476" i="4"/>
  <c r="Z1476" i="4" s="1"/>
  <c r="AA1476" i="4" s="1"/>
  <c r="Y1300" i="4"/>
  <c r="Z1300" i="4" s="1"/>
  <c r="AA1300" i="4" s="1"/>
  <c r="Y1140" i="4"/>
  <c r="Z1140" i="4" s="1"/>
  <c r="AA1140" i="4" s="1"/>
  <c r="Y1665" i="4"/>
  <c r="Z1665" i="4" s="1"/>
  <c r="AA1665" i="4" s="1"/>
  <c r="Y1429" i="4"/>
  <c r="Z1429" i="4" s="1"/>
  <c r="AA1429" i="4" s="1"/>
  <c r="Y1217" i="4"/>
  <c r="Z1217" i="4" s="1"/>
  <c r="AA1217" i="4" s="1"/>
  <c r="Y1450" i="4"/>
  <c r="Z1450" i="4" s="1"/>
  <c r="AA1450" i="4" s="1"/>
  <c r="Y1182" i="4"/>
  <c r="Z1182" i="4" s="1"/>
  <c r="AA1182" i="4" s="1"/>
  <c r="Y877" i="4"/>
  <c r="Z877" i="4" s="1"/>
  <c r="AA877" i="4" s="1"/>
  <c r="Y802" i="4"/>
  <c r="Z802" i="4" s="1"/>
  <c r="AA802" i="4" s="1"/>
  <c r="Y683" i="4"/>
  <c r="Z683" i="4" s="1"/>
  <c r="AA683" i="4" s="1"/>
  <c r="Y701" i="4"/>
  <c r="Z701" i="4" s="1"/>
  <c r="AA701" i="4" s="1"/>
  <c r="Y199" i="4"/>
  <c r="Z199" i="4" s="1"/>
  <c r="AA199" i="4" s="1"/>
  <c r="Y1533" i="4"/>
  <c r="Z1533" i="4" s="1"/>
  <c r="AA1533" i="4" s="1"/>
  <c r="Y1373" i="4"/>
  <c r="Z1373" i="4" s="1"/>
  <c r="AA1373" i="4" s="1"/>
  <c r="Y1197" i="4"/>
  <c r="Z1197" i="4" s="1"/>
  <c r="AA1197" i="4" s="1"/>
  <c r="Y734" i="4"/>
  <c r="Z734" i="4" s="1"/>
  <c r="AA734" i="4" s="1"/>
  <c r="Y1330" i="4"/>
  <c r="Z1330" i="4" s="1"/>
  <c r="AA1330" i="4" s="1"/>
  <c r="Y1154" i="4"/>
  <c r="Z1154" i="4" s="1"/>
  <c r="AA1154" i="4" s="1"/>
  <c r="Y993" i="4"/>
  <c r="Z993" i="4" s="1"/>
  <c r="AA993" i="4" s="1"/>
  <c r="Y833" i="4"/>
  <c r="Z833" i="4" s="1"/>
  <c r="AA833" i="4" s="1"/>
  <c r="Y978" i="4"/>
  <c r="Z978" i="4" s="1"/>
  <c r="AA978" i="4" s="1"/>
  <c r="Y439" i="4"/>
  <c r="Z439" i="4" s="1"/>
  <c r="AA439" i="4" s="1"/>
  <c r="Y839" i="4"/>
  <c r="Z839" i="4" s="1"/>
  <c r="AA839" i="4" s="1"/>
  <c r="Y647" i="4"/>
  <c r="Z647" i="4" s="1"/>
  <c r="AA647" i="4" s="1"/>
  <c r="Y652" i="4"/>
  <c r="Z652" i="4" s="1"/>
  <c r="AA652" i="4" s="1"/>
  <c r="Y589" i="4"/>
  <c r="Z589" i="4" s="1"/>
  <c r="AA589" i="4" s="1"/>
  <c r="Y188" i="4"/>
  <c r="Z188" i="4" s="1"/>
  <c r="AA188" i="4" s="1"/>
  <c r="Y35" i="4"/>
  <c r="Z35" i="4" s="1"/>
  <c r="AA35" i="4" s="1"/>
  <c r="Y1126" i="4"/>
  <c r="Z1126" i="4" s="1"/>
  <c r="AA1126" i="4" s="1"/>
  <c r="Y965" i="4"/>
  <c r="Z965" i="4" s="1"/>
  <c r="AA965" i="4" s="1"/>
  <c r="Y789" i="4"/>
  <c r="Z789" i="4" s="1"/>
  <c r="AA789" i="4" s="1"/>
  <c r="Y938" i="4"/>
  <c r="Z938" i="4" s="1"/>
  <c r="AA938" i="4" s="1"/>
  <c r="Y1015" i="4"/>
  <c r="Z1015" i="4" s="1"/>
  <c r="AA1015" i="4" s="1"/>
  <c r="Y779" i="4"/>
  <c r="Z779" i="4" s="1"/>
  <c r="AA779" i="4" s="1"/>
  <c r="Y603" i="4"/>
  <c r="Z603" i="4" s="1"/>
  <c r="AA603" i="4" s="1"/>
  <c r="Y592" i="4"/>
  <c r="Z592" i="4" s="1"/>
  <c r="AA592" i="4" s="1"/>
  <c r="Y504" i="4"/>
  <c r="Z504" i="4" s="1"/>
  <c r="AA504" i="4" s="1"/>
  <c r="Y334" i="4"/>
  <c r="Z334" i="4" s="1"/>
  <c r="AA334" i="4" s="1"/>
  <c r="Y990" i="4"/>
  <c r="Z990" i="4" s="1"/>
  <c r="AA990" i="4" s="1"/>
  <c r="Y814" i="4"/>
  <c r="Z814" i="4" s="1"/>
  <c r="AA814" i="4" s="1"/>
  <c r="Y963" i="4"/>
  <c r="Z963" i="4" s="1"/>
  <c r="AA963" i="4" s="1"/>
  <c r="Y787" i="4"/>
  <c r="Z787" i="4" s="1"/>
  <c r="AA787" i="4" s="1"/>
  <c r="Y655" i="4"/>
  <c r="Z655" i="4" s="1"/>
  <c r="AA655" i="4" s="1"/>
  <c r="Y467" i="4"/>
  <c r="Z467" i="4" s="1"/>
  <c r="AA467" i="4" s="1"/>
  <c r="Y660" i="4"/>
  <c r="Z660" i="4" s="1"/>
  <c r="AA660" i="4" s="1"/>
  <c r="Y321" i="4"/>
  <c r="Z321" i="4" s="1"/>
  <c r="AA321" i="4" s="1"/>
  <c r="Y577" i="4"/>
  <c r="Z577" i="4" s="1"/>
  <c r="AA577" i="4" s="1"/>
  <c r="Y384" i="4"/>
  <c r="Z384" i="4" s="1"/>
  <c r="AA384" i="4" s="1"/>
  <c r="Y177" i="4"/>
  <c r="Z177" i="4" s="1"/>
  <c r="AA177" i="4" s="1"/>
  <c r="Y57" i="4"/>
  <c r="Z57" i="4" s="1"/>
  <c r="AA57" i="4" s="1"/>
  <c r="Y51" i="4"/>
  <c r="Z51" i="4" s="1"/>
  <c r="AA51" i="4" s="1"/>
  <c r="Y434" i="4"/>
  <c r="Z434" i="4" s="1"/>
  <c r="AA434" i="4" s="1"/>
  <c r="Y648" i="4"/>
  <c r="Z648" i="4" s="1"/>
  <c r="AA648" i="4" s="1"/>
  <c r="Y250" i="4"/>
  <c r="Z250" i="4" s="1"/>
  <c r="AA250" i="4" s="1"/>
  <c r="Y186" i="4"/>
  <c r="Z186" i="4" s="1"/>
  <c r="AA186" i="4" s="1"/>
  <c r="Y368" i="4"/>
  <c r="Z368" i="4" s="1"/>
  <c r="AA368" i="4" s="1"/>
  <c r="Y153" i="4"/>
  <c r="Z153" i="4" s="1"/>
  <c r="AA153" i="4" s="1"/>
  <c r="Y34" i="4"/>
  <c r="Z34" i="4" s="1"/>
  <c r="AA34" i="4" s="1"/>
  <c r="Y23" i="4"/>
  <c r="Z23" i="4" s="1"/>
  <c r="AA23" i="4" s="1"/>
  <c r="Y284" i="4"/>
  <c r="Z284" i="4" s="1"/>
  <c r="AA284" i="4" s="1"/>
  <c r="Y412" i="4"/>
  <c r="Z412" i="4" s="1"/>
  <c r="AA412" i="4" s="1"/>
  <c r="Y357" i="4"/>
  <c r="Z357" i="4" s="1"/>
  <c r="AA357" i="4" s="1"/>
  <c r="Y338" i="4"/>
  <c r="Z338" i="4" s="1"/>
  <c r="AA338" i="4" s="1"/>
  <c r="Y97" i="4"/>
  <c r="Z97" i="4" s="1"/>
  <c r="AA97" i="4" s="1"/>
  <c r="Y283" i="4"/>
  <c r="Z283" i="4" s="1"/>
  <c r="AA283" i="4" s="1"/>
  <c r="Y107" i="4"/>
  <c r="Z107" i="4" s="1"/>
  <c r="AA107" i="4" s="1"/>
  <c r="Y148" i="4"/>
  <c r="Z148" i="4" s="1"/>
  <c r="AA148" i="4" s="1"/>
  <c r="Y37" i="4"/>
  <c r="Z37" i="4" s="1"/>
  <c r="AA37" i="4" s="1"/>
  <c r="Y207" i="4"/>
  <c r="Z207" i="4" s="1"/>
  <c r="AA207" i="4" s="1"/>
  <c r="Y31" i="4"/>
  <c r="Z31" i="4" s="1"/>
  <c r="AA31" i="4" s="1"/>
  <c r="Y822" i="4"/>
  <c r="Z822" i="4" s="1"/>
  <c r="AA822" i="4" s="1"/>
  <c r="Y1102" i="4"/>
  <c r="Z1102" i="4" s="1"/>
  <c r="AA1102" i="4" s="1"/>
  <c r="Y888" i="4"/>
  <c r="Z888" i="4" s="1"/>
  <c r="AA888" i="4" s="1"/>
  <c r="Y832" i="4"/>
  <c r="Z832" i="4" s="1"/>
  <c r="AA832" i="4" s="1"/>
  <c r="Y1646" i="4"/>
  <c r="Z1646" i="4" s="1"/>
  <c r="AA1646" i="4" s="1"/>
  <c r="Y1867" i="4"/>
  <c r="Z1867" i="4" s="1"/>
  <c r="AA1867" i="4" s="1"/>
  <c r="Y280" i="4"/>
  <c r="Z280" i="4" s="1"/>
  <c r="AA280" i="4" s="1"/>
  <c r="Y301" i="4"/>
  <c r="Z301" i="4" s="1"/>
  <c r="AA301" i="4" s="1"/>
  <c r="Y1147" i="4"/>
  <c r="Z1147" i="4" s="1"/>
  <c r="AA1147" i="4" s="1"/>
  <c r="Y72" i="4"/>
  <c r="Z72" i="4" s="1"/>
  <c r="AA72" i="4" s="1"/>
  <c r="Y570" i="4"/>
  <c r="Z570" i="4" s="1"/>
  <c r="AA570" i="4" s="1"/>
  <c r="Y2075" i="4"/>
  <c r="Z2075" i="4" s="1"/>
  <c r="AA2075" i="4" s="1"/>
  <c r="Y1379" i="4"/>
  <c r="Z1379" i="4" s="1"/>
  <c r="AA1379" i="4" s="1"/>
  <c r="Y2032" i="4"/>
  <c r="Z2032" i="4" s="1"/>
  <c r="AA2032" i="4" s="1"/>
  <c r="Y1642" i="4"/>
  <c r="Z1642" i="4" s="1"/>
  <c r="AA1642" i="4" s="1"/>
  <c r="Y1817" i="4"/>
  <c r="Z1817" i="4" s="1"/>
  <c r="AA1817" i="4" s="1"/>
  <c r="Y1722" i="4"/>
  <c r="Z1722" i="4" s="1"/>
  <c r="AA1722" i="4" s="1"/>
  <c r="Y1068" i="4"/>
  <c r="Z1068" i="4" s="1"/>
  <c r="AA1068" i="4" s="1"/>
  <c r="Y1334" i="4"/>
  <c r="Z1334" i="4" s="1"/>
  <c r="AA1334" i="4" s="1"/>
  <c r="Y259" i="4"/>
  <c r="Z259" i="4" s="1"/>
  <c r="AA259" i="4" s="1"/>
  <c r="Y447" i="4"/>
  <c r="Z447" i="4" s="1"/>
  <c r="AA447" i="4" s="1"/>
  <c r="Y190" i="4"/>
  <c r="Z190" i="4" s="1"/>
  <c r="AA190" i="4" s="1"/>
  <c r="Y1795" i="4"/>
  <c r="Z1795" i="4" s="1"/>
  <c r="AA1795" i="4" s="1"/>
  <c r="Y1655" i="4"/>
  <c r="Z1655" i="4" s="1"/>
  <c r="AA1655" i="4" s="1"/>
  <c r="Y1135" i="4"/>
  <c r="Z1135" i="4" s="1"/>
  <c r="AA1135" i="4" s="1"/>
  <c r="Y788" i="4"/>
  <c r="Z788" i="4" s="1"/>
  <c r="AA788" i="4" s="1"/>
  <c r="Y1784" i="4"/>
  <c r="Z1784" i="4" s="1"/>
  <c r="AA1784" i="4" s="1"/>
  <c r="Y1985" i="4"/>
  <c r="Z1985" i="4" s="1"/>
  <c r="AA1985" i="4" s="1"/>
  <c r="Y1974" i="4"/>
  <c r="Z1974" i="4" s="1"/>
  <c r="AA1974" i="4" s="1"/>
  <c r="Y1320" i="4"/>
  <c r="Z1320" i="4" s="1"/>
  <c r="AA1320" i="4" s="1"/>
  <c r="Y1201" i="4"/>
  <c r="Z1201" i="4" s="1"/>
  <c r="AA1201" i="4" s="1"/>
  <c r="Y659" i="4"/>
  <c r="Z659" i="4" s="1"/>
  <c r="AA659" i="4" s="1"/>
  <c r="Y1454" i="4"/>
  <c r="Z1454" i="4" s="1"/>
  <c r="AA1454" i="4" s="1"/>
  <c r="Y1878" i="4"/>
  <c r="Z1878" i="4" s="1"/>
  <c r="AA1878" i="4" s="1"/>
  <c r="Y1720" i="4"/>
  <c r="Z1720" i="4" s="1"/>
  <c r="AA1720" i="4" s="1"/>
  <c r="Y1684" i="4"/>
  <c r="Z1684" i="4" s="1"/>
  <c r="AA1684" i="4" s="1"/>
  <c r="Y1971" i="4"/>
  <c r="Z1971" i="4" s="1"/>
  <c r="AA1971" i="4" s="1"/>
  <c r="Y469" i="4"/>
  <c r="Z469" i="4" s="1"/>
  <c r="AA469" i="4" s="1"/>
  <c r="Y1585" i="4"/>
  <c r="Z1585" i="4" s="1"/>
  <c r="AA1585" i="4" s="1"/>
  <c r="Y1980" i="4"/>
  <c r="Z1980" i="4" s="1"/>
  <c r="AA1980" i="4" s="1"/>
  <c r="Y485" i="4"/>
  <c r="Z485" i="4" s="1"/>
  <c r="AA485" i="4" s="1"/>
  <c r="Y1462" i="4"/>
  <c r="Z1462" i="4" s="1"/>
  <c r="AA1462" i="4" s="1"/>
  <c r="Y1724" i="4"/>
  <c r="Z1724" i="4" s="1"/>
  <c r="AA1724" i="4" s="1"/>
  <c r="Y1688" i="4"/>
  <c r="Z1688" i="4" s="1"/>
  <c r="AA1688" i="4" s="1"/>
  <c r="Y1098" i="4"/>
  <c r="Z1098" i="4" s="1"/>
  <c r="AA1098" i="4" s="1"/>
  <c r="Y1551" i="4"/>
  <c r="Z1551" i="4" s="1"/>
  <c r="AA1551" i="4" s="1"/>
  <c r="Y2099" i="4"/>
  <c r="Z2099" i="4" s="1"/>
  <c r="AA2099" i="4" s="1"/>
  <c r="Y1100" i="4"/>
  <c r="Z1100" i="4" s="1"/>
  <c r="AA1100" i="4" s="1"/>
  <c r="Y1286" i="4"/>
  <c r="Z1286" i="4" s="1"/>
  <c r="AA1286" i="4" s="1"/>
  <c r="Y1576" i="4"/>
  <c r="Z1576" i="4" s="1"/>
  <c r="AA1576" i="4" s="1"/>
  <c r="Y1882" i="4"/>
  <c r="Z1882" i="4" s="1"/>
  <c r="AA1882" i="4" s="1"/>
  <c r="Y1161" i="4"/>
  <c r="Z1161" i="4" s="1"/>
  <c r="AA1161" i="4" s="1"/>
  <c r="Y1952" i="4"/>
  <c r="Z1952" i="4" s="1"/>
  <c r="AA1952" i="4" s="1"/>
  <c r="Y265" i="4"/>
  <c r="Z265" i="4" s="1"/>
  <c r="AA265" i="4" s="1"/>
  <c r="Y1505" i="4"/>
  <c r="Z1505" i="4" s="1"/>
  <c r="AA1505" i="4" s="1"/>
  <c r="Y1975" i="4"/>
  <c r="Z1975" i="4" s="1"/>
  <c r="AA1975" i="4" s="1"/>
  <c r="Y1797" i="4"/>
  <c r="Z1797" i="4" s="1"/>
  <c r="AA1797" i="4" s="1"/>
  <c r="Y1963" i="4"/>
  <c r="Z1963" i="4" s="1"/>
  <c r="AA1963" i="4" s="1"/>
  <c r="Y1812" i="4"/>
  <c r="Z1812" i="4" s="1"/>
  <c r="AA1812" i="4" s="1"/>
  <c r="Y399" i="4"/>
  <c r="Z399" i="4" s="1"/>
  <c r="AA399" i="4" s="1"/>
  <c r="H12" i="5"/>
  <c r="H7" i="5"/>
  <c r="K19" i="5" s="1"/>
  <c r="H9" i="5"/>
  <c r="I331" i="5"/>
  <c r="J553" i="5" s="1"/>
  <c r="K553" i="5" s="1"/>
  <c r="L553" i="5" s="1"/>
  <c r="H10" i="5"/>
  <c r="H8" i="5"/>
  <c r="I927" i="5"/>
  <c r="H2113" i="5"/>
  <c r="P88" i="4"/>
  <c r="Q88" i="4" s="1"/>
  <c r="R88" i="4" s="1"/>
  <c r="P262" i="4"/>
  <c r="Q262" i="4" s="1"/>
  <c r="R262" i="4" s="1"/>
  <c r="P98" i="4"/>
  <c r="Q98" i="4" s="1"/>
  <c r="R98" i="4" s="1"/>
  <c r="P170" i="4"/>
  <c r="Q170" i="4" s="1"/>
  <c r="R170" i="4" s="1"/>
  <c r="P26" i="4"/>
  <c r="Q26" i="4" s="1"/>
  <c r="R26" i="4" s="1"/>
  <c r="P230" i="4"/>
  <c r="Q230" i="4" s="1"/>
  <c r="R230" i="4" s="1"/>
  <c r="P22" i="4"/>
  <c r="Q22" i="4" s="1"/>
  <c r="R22" i="4" s="1"/>
  <c r="P257" i="4"/>
  <c r="Q257" i="4" s="1"/>
  <c r="R257" i="4" s="1"/>
  <c r="P136" i="4"/>
  <c r="Q136" i="4" s="1"/>
  <c r="R136" i="4" s="1"/>
  <c r="P387" i="4"/>
  <c r="Q387" i="4" s="1"/>
  <c r="R387" i="4" s="1"/>
  <c r="P367" i="4"/>
  <c r="Q367" i="4" s="1"/>
  <c r="R367" i="4" s="1"/>
  <c r="P189" i="4"/>
  <c r="Q189" i="4" s="1"/>
  <c r="R189" i="4" s="1"/>
  <c r="P351" i="4"/>
  <c r="Q351" i="4" s="1"/>
  <c r="R351" i="4" s="1"/>
  <c r="P562" i="4"/>
  <c r="Q562" i="4" s="1"/>
  <c r="R562" i="4" s="1"/>
  <c r="P600" i="4"/>
  <c r="Q600" i="4" s="1"/>
  <c r="R600" i="4" s="1"/>
  <c r="P335" i="4"/>
  <c r="Q335" i="4" s="1"/>
  <c r="R335" i="4" s="1"/>
  <c r="P656" i="4"/>
  <c r="Q656" i="4" s="1"/>
  <c r="R656" i="4" s="1"/>
  <c r="P720" i="4"/>
  <c r="Q720" i="4" s="1"/>
  <c r="R720" i="4" s="1"/>
  <c r="P466" i="4"/>
  <c r="Q466" i="4" s="1"/>
  <c r="R466" i="4" s="1"/>
  <c r="P853" i="4"/>
  <c r="Q853" i="4" s="1"/>
  <c r="R853" i="4" s="1"/>
  <c r="P910" i="4"/>
  <c r="Q910" i="4" s="1"/>
  <c r="R910" i="4" s="1"/>
  <c r="P942" i="4"/>
  <c r="Q942" i="4" s="1"/>
  <c r="R942" i="4" s="1"/>
  <c r="P974" i="4"/>
  <c r="Q974" i="4" s="1"/>
  <c r="R974" i="4" s="1"/>
  <c r="P1006" i="4"/>
  <c r="Q1006" i="4" s="1"/>
  <c r="R1006" i="4" s="1"/>
  <c r="P1047" i="4"/>
  <c r="Q1047" i="4" s="1"/>
  <c r="R1047" i="4" s="1"/>
  <c r="P1303" i="4"/>
  <c r="Q1303" i="4" s="1"/>
  <c r="R1303" i="4" s="1"/>
  <c r="P1584" i="4"/>
  <c r="Q1584" i="4" s="1"/>
  <c r="R1584" i="4" s="1"/>
  <c r="P1051" i="4"/>
  <c r="Q1051" i="4" s="1"/>
  <c r="R1051" i="4" s="1"/>
  <c r="P1211" i="4"/>
  <c r="Q1211" i="4" s="1"/>
  <c r="R1211" i="4" s="1"/>
  <c r="P1339" i="4"/>
  <c r="Q1339" i="4" s="1"/>
  <c r="R1339" i="4" s="1"/>
  <c r="P1467" i="4"/>
  <c r="Q1467" i="4" s="1"/>
  <c r="R1467" i="4" s="1"/>
  <c r="P1123" i="4"/>
  <c r="Q1123" i="4" s="1"/>
  <c r="R1123" i="4" s="1"/>
  <c r="P134" i="4"/>
  <c r="Q134" i="4" s="1"/>
  <c r="R134" i="4" s="1"/>
  <c r="P40" i="4"/>
  <c r="Q40" i="4" s="1"/>
  <c r="R40" i="4" s="1"/>
  <c r="P226" i="4"/>
  <c r="Q226" i="4" s="1"/>
  <c r="R226" i="4" s="1"/>
  <c r="P280" i="4"/>
  <c r="Q280" i="4" s="1"/>
  <c r="R280" i="4" s="1"/>
  <c r="P398" i="4"/>
  <c r="Q398" i="4" s="1"/>
  <c r="R398" i="4" s="1"/>
  <c r="P381" i="4"/>
  <c r="Q381" i="4" s="1"/>
  <c r="R381" i="4" s="1"/>
  <c r="P450" i="4"/>
  <c r="Q450" i="4" s="1"/>
  <c r="R450" i="4" s="1"/>
  <c r="P622" i="4"/>
  <c r="Q622" i="4" s="1"/>
  <c r="R622" i="4" s="1"/>
  <c r="P660" i="4"/>
  <c r="Q660" i="4" s="1"/>
  <c r="R660" i="4" s="1"/>
  <c r="P382" i="4"/>
  <c r="Q382" i="4" s="1"/>
  <c r="R382" i="4" s="1"/>
  <c r="P817" i="4"/>
  <c r="Q817" i="4" s="1"/>
  <c r="R817" i="4" s="1"/>
  <c r="P916" i="4"/>
  <c r="Q916" i="4" s="1"/>
  <c r="R916" i="4" s="1"/>
  <c r="P1272" i="4"/>
  <c r="Q1272" i="4" s="1"/>
  <c r="R1272" i="4" s="1"/>
  <c r="P1568" i="4"/>
  <c r="Q1568" i="4" s="1"/>
  <c r="R1568" i="4" s="1"/>
  <c r="P1000" i="4"/>
  <c r="Q1000" i="4" s="1"/>
  <c r="R1000" i="4" s="1"/>
  <c r="P1004" i="4"/>
  <c r="Q1004" i="4" s="1"/>
  <c r="R1004" i="4" s="1"/>
  <c r="P483" i="4"/>
  <c r="Q483" i="4" s="1"/>
  <c r="R483" i="4" s="1"/>
  <c r="P236" i="4"/>
  <c r="Q236" i="4" s="1"/>
  <c r="R236" i="4" s="1"/>
  <c r="P636" i="4"/>
  <c r="Q636" i="4" s="1"/>
  <c r="R636" i="4" s="1"/>
  <c r="P670" i="4"/>
  <c r="Q670" i="4" s="1"/>
  <c r="R670" i="4" s="1"/>
  <c r="P530" i="4"/>
  <c r="Q530" i="4" s="1"/>
  <c r="R530" i="4" s="1"/>
  <c r="P836" i="4"/>
  <c r="Q836" i="4" s="1"/>
  <c r="R836" i="4" s="1"/>
  <c r="P1351" i="4"/>
  <c r="Q1351" i="4" s="1"/>
  <c r="R1351" i="4" s="1"/>
  <c r="P808" i="4"/>
  <c r="Q808" i="4" s="1"/>
  <c r="R808" i="4" s="1"/>
  <c r="P1196" i="4"/>
  <c r="Q1196" i="4" s="1"/>
  <c r="R1196" i="4" s="1"/>
  <c r="P1372" i="4"/>
  <c r="Q1372" i="4" s="1"/>
  <c r="R1372" i="4" s="1"/>
  <c r="P1512" i="4"/>
  <c r="Q1512" i="4" s="1"/>
  <c r="R1512" i="4" s="1"/>
  <c r="P1136" i="4"/>
  <c r="Q1136" i="4" s="1"/>
  <c r="R1136" i="4" s="1"/>
  <c r="P58" i="4"/>
  <c r="Q58" i="4" s="1"/>
  <c r="R58" i="4" s="1"/>
  <c r="P355" i="4"/>
  <c r="Q355" i="4" s="1"/>
  <c r="R355" i="4" s="1"/>
  <c r="P551" i="4"/>
  <c r="Q551" i="4" s="1"/>
  <c r="R551" i="4" s="1"/>
  <c r="P443" i="4"/>
  <c r="Q443" i="4" s="1"/>
  <c r="R443" i="4" s="1"/>
  <c r="P565" i="4"/>
  <c r="Q565" i="4" s="1"/>
  <c r="R565" i="4" s="1"/>
  <c r="P591" i="4"/>
  <c r="Q591" i="4" s="1"/>
  <c r="R591" i="4" s="1"/>
  <c r="P386" i="4"/>
  <c r="Q386" i="4" s="1"/>
  <c r="R386" i="4" s="1"/>
  <c r="P684" i="4"/>
  <c r="Q684" i="4" s="1"/>
  <c r="R684" i="4" s="1"/>
  <c r="P446" i="4"/>
  <c r="Q446" i="4" s="1"/>
  <c r="R446" i="4" s="1"/>
  <c r="P897" i="4"/>
  <c r="Q897" i="4" s="1"/>
  <c r="R897" i="4" s="1"/>
  <c r="P941" i="4"/>
  <c r="Q941" i="4" s="1"/>
  <c r="R941" i="4" s="1"/>
  <c r="P981" i="4"/>
  <c r="Q981" i="4" s="1"/>
  <c r="R981" i="4" s="1"/>
  <c r="P788" i="4"/>
  <c r="Q788" i="4" s="1"/>
  <c r="R788" i="4" s="1"/>
  <c r="P1288" i="4"/>
  <c r="Q1288" i="4" s="1"/>
  <c r="R1288" i="4" s="1"/>
  <c r="P1664" i="4"/>
  <c r="Q1664" i="4" s="1"/>
  <c r="R1664" i="4" s="1"/>
  <c r="P1016" i="4"/>
  <c r="Q1016" i="4" s="1"/>
  <c r="R1016" i="4" s="1"/>
  <c r="P1264" i="4"/>
  <c r="Q1264" i="4" s="1"/>
  <c r="R1264" i="4" s="1"/>
  <c r="P1688" i="4"/>
  <c r="Q1688" i="4" s="1"/>
  <c r="R1688" i="4" s="1"/>
  <c r="P1816" i="4"/>
  <c r="Q1816" i="4" s="1"/>
  <c r="R1816" i="4" s="1"/>
  <c r="P1992" i="4"/>
  <c r="Q1992" i="4" s="1"/>
  <c r="R1992" i="4" s="1"/>
  <c r="P1708" i="4"/>
  <c r="Q1708" i="4" s="1"/>
  <c r="R1708" i="4" s="1"/>
  <c r="P1739" i="4"/>
  <c r="Q1739" i="4" s="1"/>
  <c r="R1739" i="4" s="1"/>
  <c r="P1895" i="4"/>
  <c r="Q1895" i="4" s="1"/>
  <c r="R1895" i="4" s="1"/>
  <c r="P2067" i="4"/>
  <c r="Q2067" i="4" s="1"/>
  <c r="R2067" i="4" s="1"/>
  <c r="P1247" i="4"/>
  <c r="Q1247" i="4" s="1"/>
  <c r="R1247" i="4" s="1"/>
  <c r="P1704" i="4"/>
  <c r="Q1704" i="4" s="1"/>
  <c r="R1704" i="4" s="1"/>
  <c r="P1596" i="4"/>
  <c r="Q1596" i="4" s="1"/>
  <c r="R1596" i="4" s="1"/>
  <c r="P1828" i="4"/>
  <c r="Q1828" i="4" s="1"/>
  <c r="R1828" i="4" s="1"/>
  <c r="P2004" i="4"/>
  <c r="Q2004" i="4" s="1"/>
  <c r="R2004" i="4" s="1"/>
  <c r="P1220" i="4"/>
  <c r="Q1220" i="4" s="1"/>
  <c r="R1220" i="4" s="1"/>
  <c r="P1863" i="4"/>
  <c r="Q1863" i="4" s="1"/>
  <c r="R1863" i="4" s="1"/>
  <c r="P2047" i="4"/>
  <c r="Q2047" i="4" s="1"/>
  <c r="R2047" i="4" s="1"/>
  <c r="P1440" i="4"/>
  <c r="Q1440" i="4" s="1"/>
  <c r="R1440" i="4" s="1"/>
  <c r="P1728" i="4"/>
  <c r="Q1728" i="4" s="1"/>
  <c r="R1728" i="4" s="1"/>
  <c r="P1904" i="4"/>
  <c r="Q1904" i="4" s="1"/>
  <c r="R1904" i="4" s="1"/>
  <c r="P2064" i="4"/>
  <c r="Q2064" i="4" s="1"/>
  <c r="R2064" i="4" s="1"/>
  <c r="P1427" i="4"/>
  <c r="Q1427" i="4" s="1"/>
  <c r="R1427" i="4" s="1"/>
  <c r="P1799" i="4"/>
  <c r="Q1799" i="4" s="1"/>
  <c r="R1799" i="4" s="1"/>
  <c r="P1975" i="4"/>
  <c r="Q1975" i="4" s="1"/>
  <c r="R1975" i="4" s="1"/>
  <c r="P864" i="4"/>
  <c r="Q864" i="4" s="1"/>
  <c r="R864" i="4" s="1"/>
  <c r="P892" i="4"/>
  <c r="Q892" i="4" s="1"/>
  <c r="R892" i="4" s="1"/>
  <c r="P1263" i="4"/>
  <c r="Q1263" i="4" s="1"/>
  <c r="R1263" i="4" s="1"/>
  <c r="P768" i="4"/>
  <c r="Q768" i="4" s="1"/>
  <c r="R768" i="4" s="1"/>
  <c r="P1660" i="4"/>
  <c r="Q1660" i="4" s="1"/>
  <c r="R1660" i="4" s="1"/>
  <c r="P1900" i="4"/>
  <c r="Q1900" i="4" s="1"/>
  <c r="R1900" i="4" s="1"/>
  <c r="P1595" i="4"/>
  <c r="Q1595" i="4" s="1"/>
  <c r="R1595" i="4" s="1"/>
  <c r="P1887" i="4"/>
  <c r="Q1887" i="4" s="1"/>
  <c r="R1887" i="4" s="1"/>
  <c r="P1551" i="4"/>
  <c r="Q1551" i="4" s="1"/>
  <c r="R1551" i="4" s="1"/>
  <c r="P1203" i="4"/>
  <c r="Q1203" i="4" s="1"/>
  <c r="R1203" i="4" s="1"/>
  <c r="P1535" i="4"/>
  <c r="Q1535" i="4" s="1"/>
  <c r="R1535" i="4" s="1"/>
  <c r="P1591" i="4"/>
  <c r="Q1591" i="4" s="1"/>
  <c r="R1591" i="4" s="1"/>
  <c r="P2054" i="4"/>
  <c r="Q2054" i="4" s="1"/>
  <c r="R2054" i="4" s="1"/>
  <c r="P1990" i="4"/>
  <c r="Q1990" i="4" s="1"/>
  <c r="R1990" i="4" s="1"/>
  <c r="P1926" i="4"/>
  <c r="Q1926" i="4" s="1"/>
  <c r="R1926" i="4" s="1"/>
  <c r="P1862" i="4"/>
  <c r="Q1862" i="4" s="1"/>
  <c r="R1862" i="4" s="1"/>
  <c r="P1778" i="4"/>
  <c r="Q1778" i="4" s="1"/>
  <c r="R1778" i="4" s="1"/>
  <c r="P1639" i="4"/>
  <c r="Q1639" i="4" s="1"/>
  <c r="R1639" i="4" s="1"/>
  <c r="P1661" i="4"/>
  <c r="Q1661" i="4" s="1"/>
  <c r="R1661" i="4" s="1"/>
  <c r="P1705" i="4"/>
  <c r="Q1705" i="4" s="1"/>
  <c r="R1705" i="4" s="1"/>
  <c r="P1539" i="4"/>
  <c r="Q1539" i="4" s="1"/>
  <c r="R1539" i="4" s="1"/>
  <c r="P1250" i="4"/>
  <c r="Q1250" i="4" s="1"/>
  <c r="R1250" i="4" s="1"/>
  <c r="P895" i="4"/>
  <c r="P1653" i="4"/>
  <c r="Q1653" i="4" s="1"/>
  <c r="R1653" i="4" s="1"/>
  <c r="P1294" i="4"/>
  <c r="Q1294" i="4" s="1"/>
  <c r="R1294" i="4" s="1"/>
  <c r="P939" i="4"/>
  <c r="Q939" i="4" s="1"/>
  <c r="R939" i="4" s="1"/>
  <c r="P2093" i="4"/>
  <c r="Q2093" i="4" s="1"/>
  <c r="R2093" i="4" s="1"/>
  <c r="P2009" i="4"/>
  <c r="Q2009" i="4" s="1"/>
  <c r="R2009" i="4" s="1"/>
  <c r="P1921" i="4"/>
  <c r="Q1921" i="4" s="1"/>
  <c r="R1921" i="4" s="1"/>
  <c r="P1837" i="4"/>
  <c r="Q1837" i="4" s="1"/>
  <c r="R1837" i="4" s="1"/>
  <c r="P1753" i="4"/>
  <c r="Q1753" i="4" s="1"/>
  <c r="R1753" i="4" s="1"/>
  <c r="P1617" i="4"/>
  <c r="Q1617" i="4" s="1"/>
  <c r="R1617" i="4" s="1"/>
  <c r="P1402" i="4"/>
  <c r="Q1402" i="4" s="1"/>
  <c r="R1402" i="4" s="1"/>
  <c r="P1066" i="4"/>
  <c r="Q1066" i="4" s="1"/>
  <c r="R1066" i="4" s="1"/>
  <c r="P748" i="4"/>
  <c r="Q748" i="4" s="1"/>
  <c r="R748" i="4" s="1"/>
  <c r="P1052" i="4"/>
  <c r="Q1052" i="4" s="1"/>
  <c r="R1052" i="4" s="1"/>
  <c r="P1421" i="4"/>
  <c r="Q1421" i="4" s="1"/>
  <c r="R1421" i="4" s="1"/>
  <c r="P1305" i="4"/>
  <c r="Q1305" i="4" s="1"/>
  <c r="R1305" i="4" s="1"/>
  <c r="P1193" i="4"/>
  <c r="Q1193" i="4" s="1"/>
  <c r="R1193" i="4" s="1"/>
  <c r="P1081" i="4"/>
  <c r="Q1081" i="4" s="1"/>
  <c r="R1081" i="4" s="1"/>
  <c r="P713" i="4"/>
  <c r="Q713" i="4" s="1"/>
  <c r="R713" i="4" s="1"/>
  <c r="P601" i="4"/>
  <c r="Q601" i="4" s="1"/>
  <c r="R601" i="4" s="1"/>
  <c r="P834" i="4"/>
  <c r="Q834" i="4" s="1"/>
  <c r="R834" i="4" s="1"/>
  <c r="P334" i="4"/>
  <c r="Q334" i="4" s="1"/>
  <c r="R334" i="4" s="1"/>
  <c r="P157" i="4"/>
  <c r="Q157" i="4" s="1"/>
  <c r="R157" i="4" s="1"/>
  <c r="P23" i="4"/>
  <c r="Q23" i="4" s="1"/>
  <c r="R23" i="4" s="1"/>
  <c r="P25" i="4"/>
  <c r="Q25" i="4" s="1"/>
  <c r="R25" i="4" s="1"/>
  <c r="P78" i="4"/>
  <c r="Q78" i="4" s="1"/>
  <c r="R78" i="4" s="1"/>
  <c r="P322" i="4"/>
  <c r="Q322" i="4" s="1"/>
  <c r="P54" i="4"/>
  <c r="Q54" i="4" s="1"/>
  <c r="R54" i="4" s="1"/>
  <c r="P104" i="4"/>
  <c r="Q104" i="4" s="1"/>
  <c r="R104" i="4" s="1"/>
  <c r="P80" i="4"/>
  <c r="Q80" i="4" s="1"/>
  <c r="R80" i="4" s="1"/>
  <c r="P68" i="4"/>
  <c r="Q68" i="4" s="1"/>
  <c r="R68" i="4" s="1"/>
  <c r="P278" i="4"/>
  <c r="Q278" i="4" s="1"/>
  <c r="R278" i="4" s="1"/>
  <c r="P90" i="4"/>
  <c r="Q90" i="4" s="1"/>
  <c r="R90" i="4" s="1"/>
  <c r="P310" i="4"/>
  <c r="Q310" i="4" s="1"/>
  <c r="R310" i="4" s="1"/>
  <c r="P285" i="4"/>
  <c r="Q285" i="4" s="1"/>
  <c r="R285" i="4" s="1"/>
  <c r="P503" i="4"/>
  <c r="Q503" i="4" s="1"/>
  <c r="R503" i="4" s="1"/>
  <c r="P493" i="4"/>
  <c r="Q493" i="4" s="1"/>
  <c r="R493" i="4" s="1"/>
  <c r="P478" i="4"/>
  <c r="Q478" i="4" s="1"/>
  <c r="R478" i="4" s="1"/>
  <c r="P584" i="4"/>
  <c r="Q584" i="4" s="1"/>
  <c r="R584" i="4" s="1"/>
  <c r="P628" i="4"/>
  <c r="Q628" i="4" s="1"/>
  <c r="R628" i="4" s="1"/>
  <c r="P537" i="4"/>
  <c r="Q537" i="4" s="1"/>
  <c r="R537" i="4" s="1"/>
  <c r="P688" i="4"/>
  <c r="Q688" i="4" s="1"/>
  <c r="R688" i="4" s="1"/>
  <c r="P1026" i="4"/>
  <c r="Q1026" i="4" s="1"/>
  <c r="R1026" i="4" s="1"/>
  <c r="P789" i="4"/>
  <c r="Q789" i="4" s="1"/>
  <c r="R789" i="4" s="1"/>
  <c r="P894" i="4"/>
  <c r="Q894" i="4" s="1"/>
  <c r="R894" i="4" s="1"/>
  <c r="P926" i="4"/>
  <c r="Q926" i="4" s="1"/>
  <c r="R926" i="4" s="1"/>
  <c r="P958" i="4"/>
  <c r="Q958" i="4" s="1"/>
  <c r="R958" i="4" s="1"/>
  <c r="P990" i="4"/>
  <c r="Q990" i="4" s="1"/>
  <c r="R990" i="4" s="1"/>
  <c r="P1022" i="4"/>
  <c r="Q1022" i="4" s="1"/>
  <c r="R1022" i="4" s="1"/>
  <c r="P1175" i="4"/>
  <c r="Q1175" i="4" s="1"/>
  <c r="R1175" i="4" s="1"/>
  <c r="P1431" i="4"/>
  <c r="Q1431" i="4" s="1"/>
  <c r="R1431" i="4" s="1"/>
  <c r="P1107" i="4"/>
  <c r="Q1107" i="4" s="1"/>
  <c r="R1107" i="4" s="1"/>
  <c r="P1147" i="4"/>
  <c r="Q1147" i="4" s="1"/>
  <c r="R1147" i="4" s="1"/>
  <c r="P1275" i="4"/>
  <c r="Q1275" i="4" s="1"/>
  <c r="R1275" i="4" s="1"/>
  <c r="P1403" i="4"/>
  <c r="Q1403" i="4" s="1"/>
  <c r="R1403" i="4" s="1"/>
  <c r="P1590" i="4"/>
  <c r="Q1590" i="4" s="1"/>
  <c r="R1590" i="4" s="1"/>
  <c r="P1216" i="4"/>
  <c r="Q1216" i="4" s="1"/>
  <c r="R1216" i="4" s="1"/>
  <c r="P161" i="4"/>
  <c r="Q161" i="4" s="1"/>
  <c r="R161" i="4" s="1"/>
  <c r="P206" i="4"/>
  <c r="Q206" i="4" s="1"/>
  <c r="R206" i="4" s="1"/>
  <c r="P435" i="4"/>
  <c r="Q435" i="4" s="1"/>
  <c r="R435" i="4" s="1"/>
  <c r="P519" i="4"/>
  <c r="Q519" i="4" s="1"/>
  <c r="R519" i="4" s="1"/>
  <c r="P726" i="4"/>
  <c r="Q726" i="4" s="1"/>
  <c r="R726" i="4" s="1"/>
  <c r="P624" i="4"/>
  <c r="Q624" i="4" s="1"/>
  <c r="R624" i="4" s="1"/>
  <c r="P582" i="4"/>
  <c r="Q582" i="4" s="1"/>
  <c r="R582" i="4" s="1"/>
  <c r="P638" i="4"/>
  <c r="Q638" i="4" s="1"/>
  <c r="R638" i="4" s="1"/>
  <c r="P692" i="4"/>
  <c r="Q692" i="4" s="1"/>
  <c r="R692" i="4" s="1"/>
  <c r="P749" i="4"/>
  <c r="Q749" i="4" s="1"/>
  <c r="R749" i="4" s="1"/>
  <c r="P881" i="4"/>
  <c r="Q881" i="4" s="1"/>
  <c r="R881" i="4" s="1"/>
  <c r="P1144" i="4"/>
  <c r="Q1144" i="4" s="1"/>
  <c r="R1144" i="4" s="1"/>
  <c r="P1400" i="4"/>
  <c r="Q1400" i="4" s="1"/>
  <c r="R1400" i="4" s="1"/>
  <c r="P856" i="4"/>
  <c r="Q856" i="4" s="1"/>
  <c r="R856" i="4" s="1"/>
  <c r="P1638" i="4"/>
  <c r="Q1638" i="4" s="1"/>
  <c r="R1638" i="4" s="1"/>
  <c r="P209" i="4"/>
  <c r="Q209" i="4" s="1"/>
  <c r="R209" i="4" s="1"/>
  <c r="P343" i="4"/>
  <c r="Q343" i="4" s="1"/>
  <c r="R343" i="4" s="1"/>
  <c r="P482" i="4"/>
  <c r="Q482" i="4" s="1"/>
  <c r="R482" i="4" s="1"/>
  <c r="P570" i="4"/>
  <c r="Q570" i="4" s="1"/>
  <c r="R570" i="4" s="1"/>
  <c r="P712" i="4"/>
  <c r="Q712" i="4" s="1"/>
  <c r="R712" i="4" s="1"/>
  <c r="P845" i="4"/>
  <c r="Q845" i="4" s="1"/>
  <c r="R845" i="4" s="1"/>
  <c r="P1191" i="4"/>
  <c r="Q1191" i="4" s="1"/>
  <c r="R1191" i="4" s="1"/>
  <c r="P1515" i="4"/>
  <c r="Q1515" i="4" s="1"/>
  <c r="R1515" i="4" s="1"/>
  <c r="P1116" i="4"/>
  <c r="Q1116" i="4" s="1"/>
  <c r="R1116" i="4" s="1"/>
  <c r="P1292" i="4"/>
  <c r="Q1292" i="4" s="1"/>
  <c r="R1292" i="4" s="1"/>
  <c r="P1452" i="4"/>
  <c r="Q1452" i="4" s="1"/>
  <c r="R1452" i="4" s="1"/>
  <c r="P1652" i="4"/>
  <c r="Q1652" i="4" s="1"/>
  <c r="R1652" i="4" s="1"/>
  <c r="P177" i="4"/>
  <c r="Q177" i="4" s="1"/>
  <c r="R177" i="4" s="1"/>
  <c r="P129" i="4"/>
  <c r="Q129" i="4" s="1"/>
  <c r="R129" i="4" s="1"/>
  <c r="P205" i="4"/>
  <c r="Q205" i="4" s="1"/>
  <c r="R205" i="4" s="1"/>
  <c r="P286" i="4"/>
  <c r="Q286" i="4" s="1"/>
  <c r="R286" i="4" s="1"/>
  <c r="P523" i="4"/>
  <c r="Q523" i="4" s="1"/>
  <c r="R523" i="4" s="1"/>
  <c r="P571" i="4"/>
  <c r="Q571" i="4" s="1"/>
  <c r="R571" i="4" s="1"/>
  <c r="P616" i="4"/>
  <c r="Q616" i="4" s="1"/>
  <c r="R616" i="4" s="1"/>
  <c r="P590" i="4"/>
  <c r="Q590" i="4" s="1"/>
  <c r="R590" i="4" s="1"/>
  <c r="P761" i="4"/>
  <c r="Q761" i="4" s="1"/>
  <c r="R761" i="4" s="1"/>
  <c r="P841" i="4"/>
  <c r="Q841" i="4" s="1"/>
  <c r="R841" i="4" s="1"/>
  <c r="P917" i="4"/>
  <c r="Q917" i="4" s="1"/>
  <c r="R917" i="4" s="1"/>
  <c r="P961" i="4"/>
  <c r="Q961" i="4" s="1"/>
  <c r="R961" i="4" s="1"/>
  <c r="P1005" i="4"/>
  <c r="Q1005" i="4" s="1"/>
  <c r="R1005" i="4" s="1"/>
  <c r="P996" i="4"/>
  <c r="Q996" i="4" s="1"/>
  <c r="R996" i="4" s="1"/>
  <c r="P1448" i="4"/>
  <c r="Q1448" i="4" s="1"/>
  <c r="R1448" i="4" s="1"/>
  <c r="P824" i="4"/>
  <c r="Q824" i="4" s="1"/>
  <c r="R824" i="4" s="1"/>
  <c r="P1670" i="4"/>
  <c r="Q1670" i="4" s="1"/>
  <c r="R1670" i="4" s="1"/>
  <c r="P1424" i="4"/>
  <c r="Q1424" i="4" s="1"/>
  <c r="R1424" i="4" s="1"/>
  <c r="P1736" i="4"/>
  <c r="Q1736" i="4" s="1"/>
  <c r="R1736" i="4" s="1"/>
  <c r="P1896" i="4"/>
  <c r="Q1896" i="4" s="1"/>
  <c r="R1896" i="4" s="1"/>
  <c r="P2072" i="4"/>
  <c r="Q2072" i="4" s="1"/>
  <c r="R2072" i="4" s="1"/>
  <c r="P1594" i="4"/>
  <c r="Q1594" i="4" s="1"/>
  <c r="R1594" i="4" s="1"/>
  <c r="P1815" i="4"/>
  <c r="Q1815" i="4" s="1"/>
  <c r="R1815" i="4" s="1"/>
  <c r="P1959" i="4"/>
  <c r="Q1959" i="4" s="1"/>
  <c r="R1959" i="4" s="1"/>
  <c r="P1055" i="4"/>
  <c r="Q1055" i="4" s="1"/>
  <c r="R1055" i="4" s="1"/>
  <c r="P1407" i="4"/>
  <c r="Q1407" i="4" s="1"/>
  <c r="R1407" i="4" s="1"/>
  <c r="P1315" i="4"/>
  <c r="Q1315" i="4" s="1"/>
  <c r="R1315" i="4" s="1"/>
  <c r="P1748" i="4"/>
  <c r="Q1748" i="4" s="1"/>
  <c r="R1748" i="4" s="1"/>
  <c r="P1908" i="4"/>
  <c r="Q1908" i="4" s="1"/>
  <c r="R1908" i="4" s="1"/>
  <c r="P2084" i="4"/>
  <c r="Q2084" i="4" s="1"/>
  <c r="R2084" i="4" s="1"/>
  <c r="P1775" i="4"/>
  <c r="Q1775" i="4" s="1"/>
  <c r="R1775" i="4" s="1"/>
  <c r="P1943" i="4"/>
  <c r="Q1943" i="4" s="1"/>
  <c r="R1943" i="4" s="1"/>
  <c r="P1280" i="4"/>
  <c r="Q1280" i="4" s="1"/>
  <c r="R1280" i="4" s="1"/>
  <c r="P960" i="4"/>
  <c r="Q960" i="4" s="1"/>
  <c r="R960" i="4" s="1"/>
  <c r="P1808" i="4"/>
  <c r="Q1808" i="4" s="1"/>
  <c r="R1808" i="4" s="1"/>
  <c r="P1984" i="4"/>
  <c r="Q1984" i="4" s="1"/>
  <c r="R1984" i="4" s="1"/>
  <c r="P1531" i="4"/>
  <c r="Q1531" i="4" s="1"/>
  <c r="R1531" i="4" s="1"/>
  <c r="P1676" i="4"/>
  <c r="Q1676" i="4" s="1"/>
  <c r="R1676" i="4" s="1"/>
  <c r="P1875" i="4"/>
  <c r="Q1875" i="4" s="1"/>
  <c r="R1875" i="4" s="1"/>
  <c r="P2059" i="4"/>
  <c r="Q2059" i="4" s="1"/>
  <c r="R2059" i="4" s="1"/>
  <c r="P796" i="4"/>
  <c r="Q796" i="4" s="1"/>
  <c r="R796" i="4" s="1"/>
  <c r="P1103" i="4"/>
  <c r="Q1103" i="4" s="1"/>
  <c r="R1103" i="4" s="1"/>
  <c r="P1455" i="4"/>
  <c r="Q1455" i="4" s="1"/>
  <c r="R1455" i="4" s="1"/>
  <c r="P1300" i="4"/>
  <c r="Q1300" i="4" s="1"/>
  <c r="R1300" i="4" s="1"/>
  <c r="P1772" i="4"/>
  <c r="Q1772" i="4" s="1"/>
  <c r="R1772" i="4" s="1"/>
  <c r="P2028" i="4"/>
  <c r="Q2028" i="4" s="1"/>
  <c r="R2028" i="4" s="1"/>
  <c r="P1743" i="4"/>
  <c r="Q1743" i="4" s="1"/>
  <c r="P1999" i="4"/>
  <c r="Q1999" i="4" s="1"/>
  <c r="R1999" i="4" s="1"/>
  <c r="P1332" i="4"/>
  <c r="Q1332" i="4" s="1"/>
  <c r="R1332" i="4" s="1"/>
  <c r="P1679" i="4"/>
  <c r="Q1679" i="4" s="1"/>
  <c r="R1679" i="4" s="1"/>
  <c r="P1543" i="4"/>
  <c r="Q1543" i="4" s="1"/>
  <c r="R1543" i="4" s="1"/>
  <c r="P1254" i="4"/>
  <c r="Q1254" i="4" s="1"/>
  <c r="R1254" i="4" s="1"/>
  <c r="P2086" i="4"/>
  <c r="Q2086" i="4" s="1"/>
  <c r="R2086" i="4" s="1"/>
  <c r="P2022" i="4"/>
  <c r="Q2022" i="4" s="1"/>
  <c r="P1958" i="4"/>
  <c r="Q1958" i="4" s="1"/>
  <c r="R1958" i="4" s="1"/>
  <c r="P1894" i="4"/>
  <c r="Q1894" i="4" s="1"/>
  <c r="R1894" i="4" s="1"/>
  <c r="P1822" i="4"/>
  <c r="Q1822" i="4" s="1"/>
  <c r="R1822" i="4" s="1"/>
  <c r="P1738" i="4"/>
  <c r="Q1738" i="4" s="1"/>
  <c r="R1738" i="4" s="1"/>
  <c r="P1206" i="4"/>
  <c r="Q1206" i="4" s="1"/>
  <c r="R1206" i="4" s="1"/>
  <c r="P1222" i="4"/>
  <c r="Q1222" i="4" s="1"/>
  <c r="R1222" i="4" s="1"/>
  <c r="P1625" i="4"/>
  <c r="Q1625" i="4" s="1"/>
  <c r="R1625" i="4" s="1"/>
  <c r="P1410" i="4"/>
  <c r="Q1410" i="4" s="1"/>
  <c r="R1410" i="4" s="1"/>
  <c r="P1074" i="4"/>
  <c r="Q1074" i="4" s="1"/>
  <c r="R1074" i="4" s="1"/>
  <c r="P1094" i="4"/>
  <c r="Q1094" i="4" s="1"/>
  <c r="R1094" i="4" s="1"/>
  <c r="P1454" i="4"/>
  <c r="Q1454" i="4" s="1"/>
  <c r="R1454" i="4" s="1"/>
  <c r="P1118" i="4"/>
  <c r="Q1118" i="4" s="1"/>
  <c r="R1118" i="4" s="1"/>
  <c r="P779" i="4"/>
  <c r="Q779" i="4" s="1"/>
  <c r="R779" i="4" s="1"/>
  <c r="P2049" i="4"/>
  <c r="Q2049" i="4" s="1"/>
  <c r="R2049" i="4" s="1"/>
  <c r="P1965" i="4"/>
  <c r="Q1965" i="4" s="1"/>
  <c r="R1965" i="4" s="1"/>
  <c r="P1881" i="4"/>
  <c r="Q1881" i="4" s="1"/>
  <c r="R1881" i="4" s="1"/>
  <c r="P1793" i="4"/>
  <c r="Q1793" i="4" s="1"/>
  <c r="R1793" i="4" s="1"/>
  <c r="P1698" i="4"/>
  <c r="Q1698" i="4" s="1"/>
  <c r="R1698" i="4" s="1"/>
  <c r="P1537" i="4"/>
  <c r="Q1537" i="4" s="1"/>
  <c r="R1537" i="4" s="1"/>
  <c r="P1226" i="4"/>
  <c r="Q1226" i="4" s="1"/>
  <c r="R1226" i="4" s="1"/>
  <c r="P887" i="4"/>
  <c r="Q887" i="4" s="1"/>
  <c r="R887" i="4" s="1"/>
  <c r="P1096" i="4"/>
  <c r="Q1096" i="4" s="1"/>
  <c r="R1096" i="4" s="1"/>
  <c r="P1477" i="4"/>
  <c r="Q1477" i="4" s="1"/>
  <c r="R1477" i="4" s="1"/>
  <c r="P1365" i="4"/>
  <c r="Q1365" i="4" s="1"/>
  <c r="R1365" i="4" s="1"/>
  <c r="P1253" i="4"/>
  <c r="Q1253" i="4" s="1"/>
  <c r="R1253" i="4" s="1"/>
  <c r="P1133" i="4"/>
  <c r="Q1133" i="4" s="1"/>
  <c r="R1133" i="4" s="1"/>
  <c r="P747" i="4"/>
  <c r="Q747" i="4" s="1"/>
  <c r="R747" i="4" s="1"/>
  <c r="P657" i="4"/>
  <c r="Q657" i="4" s="1"/>
  <c r="R657" i="4" s="1"/>
  <c r="P528" i="4"/>
  <c r="Q528" i="4" s="1"/>
  <c r="R528" i="4" s="1"/>
  <c r="P338" i="4"/>
  <c r="Q338" i="4" s="1"/>
  <c r="R338" i="4" s="1"/>
  <c r="P639" i="4"/>
  <c r="Q639" i="4" s="1"/>
  <c r="R639" i="4" s="1"/>
  <c r="P171" i="4"/>
  <c r="Q171" i="4" s="1"/>
  <c r="R171" i="4" s="1"/>
  <c r="P29" i="4"/>
  <c r="Q29" i="4" s="1"/>
  <c r="R29" i="4" s="1"/>
  <c r="P45" i="4"/>
  <c r="Q45" i="4" s="1"/>
  <c r="R45" i="4" s="1"/>
  <c r="P69" i="4"/>
  <c r="Q69" i="4" s="1"/>
  <c r="R69" i="4" s="1"/>
  <c r="P101" i="4"/>
  <c r="Q101" i="4" s="1"/>
  <c r="R101" i="4" s="1"/>
  <c r="P121" i="4"/>
  <c r="Q121" i="4" s="1"/>
  <c r="R121" i="4" s="1"/>
  <c r="P153" i="4"/>
  <c r="Q153" i="4" s="1"/>
  <c r="R153" i="4" s="1"/>
  <c r="P67" i="4"/>
  <c r="Q67" i="4" s="1"/>
  <c r="R67" i="4" s="1"/>
  <c r="P99" i="4"/>
  <c r="Q99" i="4" s="1"/>
  <c r="R99" i="4" s="1"/>
  <c r="P132" i="4"/>
  <c r="Q132" i="4" s="1"/>
  <c r="R132" i="4" s="1"/>
  <c r="P79" i="4"/>
  <c r="Q79" i="4" s="1"/>
  <c r="R79" i="4" s="1"/>
  <c r="P111" i="4"/>
  <c r="Q111" i="4" s="1"/>
  <c r="R111" i="4" s="1"/>
  <c r="P183" i="4"/>
  <c r="Q183" i="4" s="1"/>
  <c r="R183" i="4" s="1"/>
  <c r="P247" i="4"/>
  <c r="Q247" i="4" s="1"/>
  <c r="R247" i="4" s="1"/>
  <c r="P19" i="4"/>
  <c r="Q19" i="4" s="1"/>
  <c r="P105" i="4"/>
  <c r="Q105" i="4" s="1"/>
  <c r="R105" i="4" s="1"/>
  <c r="P191" i="4"/>
  <c r="Q191" i="4" s="1"/>
  <c r="R191" i="4" s="1"/>
  <c r="P243" i="4"/>
  <c r="Q243" i="4" s="1"/>
  <c r="R243" i="4" s="1"/>
  <c r="P261" i="4"/>
  <c r="Q261" i="4" s="1"/>
  <c r="R261" i="4" s="1"/>
  <c r="P297" i="4"/>
  <c r="Q297" i="4" s="1"/>
  <c r="R297" i="4" s="1"/>
  <c r="P319" i="4"/>
  <c r="Q319" i="4" s="1"/>
  <c r="R319" i="4" s="1"/>
  <c r="P337" i="4"/>
  <c r="Q337" i="4" s="1"/>
  <c r="R337" i="4" s="1"/>
  <c r="P353" i="4"/>
  <c r="Q353" i="4" s="1"/>
  <c r="R353" i="4" s="1"/>
  <c r="P55" i="4"/>
  <c r="Q55" i="4" s="1"/>
  <c r="R55" i="4" s="1"/>
  <c r="P147" i="4"/>
  <c r="Q147" i="4" s="1"/>
  <c r="R147" i="4" s="1"/>
  <c r="P207" i="4"/>
  <c r="Q207" i="4" s="1"/>
  <c r="R207" i="4" s="1"/>
  <c r="P249" i="4"/>
  <c r="Q249" i="4" s="1"/>
  <c r="R249" i="4" s="1"/>
  <c r="P283" i="4"/>
  <c r="Q283" i="4" s="1"/>
  <c r="R283" i="4" s="1"/>
  <c r="P323" i="4"/>
  <c r="Q323" i="4" s="1"/>
  <c r="R323" i="4" s="1"/>
  <c r="P336" i="4"/>
  <c r="Q336" i="4" s="1"/>
  <c r="R336" i="4" s="1"/>
  <c r="P352" i="4"/>
  <c r="Q352" i="4" s="1"/>
  <c r="R352" i="4" s="1"/>
  <c r="P27" i="4"/>
  <c r="Q27" i="4" s="1"/>
  <c r="R27" i="4" s="1"/>
  <c r="P148" i="4"/>
  <c r="Q148" i="4" s="1"/>
  <c r="R148" i="4" s="1"/>
  <c r="P180" i="4"/>
  <c r="Q180" i="4" s="1"/>
  <c r="R180" i="4" s="1"/>
  <c r="P221" i="4"/>
  <c r="Q221" i="4" s="1"/>
  <c r="R221" i="4" s="1"/>
  <c r="P244" i="4"/>
  <c r="Q244" i="4" s="1"/>
  <c r="R244" i="4" s="1"/>
  <c r="P311" i="4"/>
  <c r="Q311" i="4" s="1"/>
  <c r="R311" i="4" s="1"/>
  <c r="P240" i="4"/>
  <c r="Q240" i="4" s="1"/>
  <c r="R240" i="4" s="1"/>
  <c r="P358" i="4"/>
  <c r="Q358" i="4" s="1"/>
  <c r="R358" i="4" s="1"/>
  <c r="P389" i="4"/>
  <c r="Q389" i="4" s="1"/>
  <c r="R389" i="4" s="1"/>
  <c r="P421" i="4"/>
  <c r="Q421" i="4" s="1"/>
  <c r="R421" i="4" s="1"/>
  <c r="P468" i="4"/>
  <c r="Q468" i="4" s="1"/>
  <c r="R468" i="4" s="1"/>
  <c r="P532" i="4"/>
  <c r="Q532" i="4" s="1"/>
  <c r="R532" i="4" s="1"/>
  <c r="P47" i="4"/>
  <c r="Q47" i="4" s="1"/>
  <c r="R47" i="4" s="1"/>
  <c r="P251" i="4"/>
  <c r="Q251" i="4" s="1"/>
  <c r="R251" i="4" s="1"/>
  <c r="P309" i="4"/>
  <c r="Q309" i="4" s="1"/>
  <c r="R309" i="4" s="1"/>
  <c r="P376" i="4"/>
  <c r="Q376" i="4" s="1"/>
  <c r="R376" i="4" s="1"/>
  <c r="P440" i="4"/>
  <c r="Q440" i="4" s="1"/>
  <c r="R440" i="4" s="1"/>
  <c r="P504" i="4"/>
  <c r="Q504" i="4" s="1"/>
  <c r="R504" i="4" s="1"/>
  <c r="P568" i="4"/>
  <c r="Q568" i="4" s="1"/>
  <c r="R568" i="4" s="1"/>
  <c r="P627" i="4"/>
  <c r="Q627" i="4" s="1"/>
  <c r="R627" i="4" s="1"/>
  <c r="P643" i="4"/>
  <c r="Q643" i="4" s="1"/>
  <c r="R643" i="4" s="1"/>
  <c r="P659" i="4"/>
  <c r="Q659" i="4" s="1"/>
  <c r="R659" i="4" s="1"/>
  <c r="P675" i="4"/>
  <c r="Q675" i="4" s="1"/>
  <c r="R675" i="4" s="1"/>
  <c r="P691" i="4"/>
  <c r="Q691" i="4" s="1"/>
  <c r="R691" i="4" s="1"/>
  <c r="P707" i="4"/>
  <c r="Q707" i="4" s="1"/>
  <c r="R707" i="4" s="1"/>
  <c r="P140" i="4"/>
  <c r="Q140" i="4" s="1"/>
  <c r="R140" i="4" s="1"/>
  <c r="P315" i="4"/>
  <c r="Q315" i="4" s="1"/>
  <c r="R315" i="4" s="1"/>
  <c r="P366" i="4"/>
  <c r="Q366" i="4" s="1"/>
  <c r="R366" i="4" s="1"/>
  <c r="P396" i="4"/>
  <c r="Q396" i="4" s="1"/>
  <c r="R396" i="4" s="1"/>
  <c r="P428" i="4"/>
  <c r="Q428" i="4" s="1"/>
  <c r="R428" i="4" s="1"/>
  <c r="P460" i="4"/>
  <c r="Q460" i="4" s="1"/>
  <c r="R460" i="4" s="1"/>
  <c r="P492" i="4"/>
  <c r="Q492" i="4" s="1"/>
  <c r="R492" i="4" s="1"/>
  <c r="P524" i="4"/>
  <c r="Q524" i="4" s="1"/>
  <c r="R524" i="4" s="1"/>
  <c r="P556" i="4"/>
  <c r="Q556" i="4" s="1"/>
  <c r="R556" i="4" s="1"/>
  <c r="P384" i="4"/>
  <c r="Q384" i="4" s="1"/>
  <c r="R384" i="4" s="1"/>
  <c r="P474" i="4"/>
  <c r="Q474" i="4" s="1"/>
  <c r="R474" i="4" s="1"/>
  <c r="P545" i="4"/>
  <c r="Q545" i="4" s="1"/>
  <c r="R545" i="4" s="1"/>
  <c r="P752" i="4"/>
  <c r="Q752" i="4" s="1"/>
  <c r="R752" i="4" s="1"/>
  <c r="P778" i="4"/>
  <c r="Q778" i="4" s="1"/>
  <c r="R778" i="4" s="1"/>
  <c r="P794" i="4"/>
  <c r="Q794" i="4" s="1"/>
  <c r="R794" i="4" s="1"/>
  <c r="P810" i="4"/>
  <c r="Q810" i="4" s="1"/>
  <c r="R810" i="4" s="1"/>
  <c r="P826" i="4"/>
  <c r="Q826" i="4" s="1"/>
  <c r="R826" i="4" s="1"/>
  <c r="P842" i="4"/>
  <c r="Q842" i="4" s="1"/>
  <c r="R842" i="4" s="1"/>
  <c r="P858" i="4"/>
  <c r="Q858" i="4" s="1"/>
  <c r="R858" i="4" s="1"/>
  <c r="P874" i="4"/>
  <c r="Q874" i="4" s="1"/>
  <c r="R874" i="4" s="1"/>
  <c r="P91" i="4"/>
  <c r="Q91" i="4" s="1"/>
  <c r="R91" i="4" s="1"/>
  <c r="P369" i="4"/>
  <c r="Q369" i="4" s="1"/>
  <c r="R369" i="4" s="1"/>
  <c r="P464" i="4"/>
  <c r="Q464" i="4" s="1"/>
  <c r="R464" i="4" s="1"/>
  <c r="P554" i="4"/>
  <c r="Q554" i="4" s="1"/>
  <c r="R554" i="4" s="1"/>
  <c r="P737" i="4"/>
  <c r="Q737" i="4" s="1"/>
  <c r="R737" i="4" s="1"/>
  <c r="P217" i="4"/>
  <c r="Q217" i="4" s="1"/>
  <c r="R217" i="4" s="1"/>
  <c r="P385" i="4"/>
  <c r="Q385" i="4" s="1"/>
  <c r="R385" i="4" s="1"/>
  <c r="P480" i="4"/>
  <c r="Q480" i="4" s="1"/>
  <c r="R480" i="4" s="1"/>
  <c r="P569" i="4"/>
  <c r="Q569" i="4" s="1"/>
  <c r="R569" i="4" s="1"/>
  <c r="P585" i="4"/>
  <c r="Q585" i="4" s="1"/>
  <c r="R585" i="4" s="1"/>
  <c r="P33" i="4"/>
  <c r="Q33" i="4" s="1"/>
  <c r="R33" i="4" s="1"/>
  <c r="P49" i="4"/>
  <c r="Q49" i="4" s="1"/>
  <c r="R49" i="4" s="1"/>
  <c r="P71" i="4"/>
  <c r="Q71" i="4" s="1"/>
  <c r="R71" i="4" s="1"/>
  <c r="P103" i="4"/>
  <c r="Q103" i="4" s="1"/>
  <c r="R103" i="4" s="1"/>
  <c r="P127" i="4"/>
  <c r="Q127" i="4" s="1"/>
  <c r="R127" i="4" s="1"/>
  <c r="P159" i="4"/>
  <c r="Q159" i="4" s="1"/>
  <c r="R159" i="4" s="1"/>
  <c r="P81" i="4"/>
  <c r="Q81" i="4" s="1"/>
  <c r="R81" i="4" s="1"/>
  <c r="P113" i="4"/>
  <c r="Q113" i="4" s="1"/>
  <c r="R113" i="4" s="1"/>
  <c r="P61" i="4"/>
  <c r="Q61" i="4" s="1"/>
  <c r="R61" i="4" s="1"/>
  <c r="P93" i="4"/>
  <c r="Q93" i="4" s="1"/>
  <c r="R93" i="4" s="1"/>
  <c r="P135" i="4"/>
  <c r="Q135" i="4" s="1"/>
  <c r="R135" i="4" s="1"/>
  <c r="P199" i="4"/>
  <c r="Q199" i="4" s="1"/>
  <c r="R199" i="4" s="1"/>
  <c r="P263" i="4"/>
  <c r="Q263" i="4" s="1"/>
  <c r="R263" i="4" s="1"/>
  <c r="P35" i="4"/>
  <c r="Q35" i="4" s="1"/>
  <c r="R35" i="4" s="1"/>
  <c r="P123" i="4"/>
  <c r="Q123" i="4" s="1"/>
  <c r="R123" i="4" s="1"/>
  <c r="P203" i="4"/>
  <c r="Q203" i="4" s="1"/>
  <c r="R203" i="4" s="1"/>
  <c r="P253" i="4"/>
  <c r="Q253" i="4" s="1"/>
  <c r="R253" i="4" s="1"/>
  <c r="P267" i="4"/>
  <c r="Q267" i="4" s="1"/>
  <c r="R267" i="4" s="1"/>
  <c r="P303" i="4"/>
  <c r="Q303" i="4" s="1"/>
  <c r="R303" i="4" s="1"/>
  <c r="P320" i="4"/>
  <c r="Q320" i="4" s="1"/>
  <c r="R320" i="4" s="1"/>
  <c r="P341" i="4"/>
  <c r="Q341" i="4" s="1"/>
  <c r="R341" i="4" s="1"/>
  <c r="P357" i="4"/>
  <c r="Q357" i="4" s="1"/>
  <c r="R357" i="4" s="1"/>
  <c r="P75" i="4"/>
  <c r="Q75" i="4" s="1"/>
  <c r="R75" i="4" s="1"/>
  <c r="P163" i="4"/>
  <c r="Q163" i="4" s="1"/>
  <c r="R163" i="4" s="1"/>
  <c r="P208" i="4"/>
  <c r="Q208" i="4" s="1"/>
  <c r="R208" i="4" s="1"/>
  <c r="P259" i="4"/>
  <c r="Q259" i="4" s="1"/>
  <c r="R259" i="4" s="1"/>
  <c r="P292" i="4"/>
  <c r="Q292" i="4" s="1"/>
  <c r="R292" i="4" s="1"/>
  <c r="P324" i="4"/>
  <c r="Q324" i="4" s="1"/>
  <c r="R324" i="4" s="1"/>
  <c r="P340" i="4"/>
  <c r="Q340" i="4" s="1"/>
  <c r="R340" i="4" s="1"/>
  <c r="P356" i="4"/>
  <c r="Q356" i="4" s="1"/>
  <c r="R356" i="4" s="1"/>
  <c r="P43" i="4"/>
  <c r="Q43" i="4" s="1"/>
  <c r="R43" i="4" s="1"/>
  <c r="P156" i="4"/>
  <c r="Q156" i="4" s="1"/>
  <c r="R156" i="4" s="1"/>
  <c r="P188" i="4"/>
  <c r="Q188" i="4" s="1"/>
  <c r="R188" i="4" s="1"/>
  <c r="P223" i="4"/>
  <c r="Q223" i="4" s="1"/>
  <c r="R223" i="4" s="1"/>
  <c r="P265" i="4"/>
  <c r="Q265" i="4" s="1"/>
  <c r="R265" i="4" s="1"/>
  <c r="P327" i="4"/>
  <c r="Q327" i="4" s="1"/>
  <c r="R327" i="4" s="1"/>
  <c r="P245" i="4"/>
  <c r="Q245" i="4" s="1"/>
  <c r="R245" i="4" s="1"/>
  <c r="P372" i="4"/>
  <c r="Q372" i="4" s="1"/>
  <c r="R372" i="4" s="1"/>
  <c r="P404" i="4"/>
  <c r="Q404" i="4" s="1"/>
  <c r="R404" i="4" s="1"/>
  <c r="P436" i="4"/>
  <c r="Q436" i="4" s="1"/>
  <c r="R436" i="4" s="1"/>
  <c r="P484" i="4"/>
  <c r="Q484" i="4" s="1"/>
  <c r="R484" i="4" s="1"/>
  <c r="P548" i="4"/>
  <c r="Q548" i="4" s="1"/>
  <c r="R548" i="4" s="1"/>
  <c r="P141" i="4"/>
  <c r="Q141" i="4" s="1"/>
  <c r="R141" i="4" s="1"/>
  <c r="P260" i="4"/>
  <c r="Q260" i="4" s="1"/>
  <c r="R260" i="4" s="1"/>
  <c r="P330" i="4"/>
  <c r="Q330" i="4" s="1"/>
  <c r="R330" i="4" s="1"/>
  <c r="P392" i="4"/>
  <c r="Q392" i="4" s="1"/>
  <c r="R392" i="4" s="1"/>
  <c r="P456" i="4"/>
  <c r="Q456" i="4" s="1"/>
  <c r="R456" i="4" s="1"/>
  <c r="P520" i="4"/>
  <c r="Q520" i="4" s="1"/>
  <c r="R520" i="4" s="1"/>
  <c r="P615" i="4"/>
  <c r="Q615" i="4" s="1"/>
  <c r="R615" i="4" s="1"/>
  <c r="P631" i="4"/>
  <c r="Q631" i="4" s="1"/>
  <c r="R631" i="4" s="1"/>
  <c r="P647" i="4"/>
  <c r="Q647" i="4" s="1"/>
  <c r="R647" i="4" s="1"/>
  <c r="P663" i="4"/>
  <c r="Q663" i="4" s="1"/>
  <c r="R663" i="4" s="1"/>
  <c r="P679" i="4"/>
  <c r="Q679" i="4" s="1"/>
  <c r="R679" i="4" s="1"/>
  <c r="P695" i="4"/>
  <c r="Q695" i="4" s="1"/>
  <c r="R695" i="4" s="1"/>
  <c r="P711" i="4"/>
  <c r="Q711" i="4" s="1"/>
  <c r="R711" i="4" s="1"/>
  <c r="P173" i="4"/>
  <c r="Q173" i="4" s="1"/>
  <c r="R173" i="4" s="1"/>
  <c r="P325" i="4"/>
  <c r="Q325" i="4" s="1"/>
  <c r="R325" i="4" s="1"/>
  <c r="P374" i="4"/>
  <c r="Q374" i="4" s="1"/>
  <c r="R374" i="4" s="1"/>
  <c r="P406" i="4"/>
  <c r="Q406" i="4" s="1"/>
  <c r="R406" i="4" s="1"/>
  <c r="P438" i="4"/>
  <c r="Q438" i="4" s="1"/>
  <c r="R438" i="4" s="1"/>
  <c r="P470" i="4"/>
  <c r="Q470" i="4" s="1"/>
  <c r="R470" i="4" s="1"/>
  <c r="P502" i="4"/>
  <c r="Q502" i="4" s="1"/>
  <c r="R502" i="4" s="1"/>
  <c r="P534" i="4"/>
  <c r="Q534" i="4" s="1"/>
  <c r="R534" i="4" s="1"/>
  <c r="P566" i="4"/>
  <c r="Q566" i="4" s="1"/>
  <c r="R566" i="4" s="1"/>
  <c r="P410" i="4"/>
  <c r="Q410" i="4" s="1"/>
  <c r="R410" i="4" s="1"/>
  <c r="P481" i="4"/>
  <c r="Q481" i="4" s="1"/>
  <c r="R481" i="4" s="1"/>
  <c r="P725" i="4"/>
  <c r="Q725" i="4" s="1"/>
  <c r="R725" i="4" s="1"/>
  <c r="P767" i="4"/>
  <c r="Q767" i="4" s="1"/>
  <c r="R767" i="4" s="1"/>
  <c r="P782" i="4"/>
  <c r="Q782" i="4" s="1"/>
  <c r="R782" i="4" s="1"/>
  <c r="P798" i="4"/>
  <c r="Q798" i="4" s="1"/>
  <c r="R798" i="4" s="1"/>
  <c r="P814" i="4"/>
  <c r="Q814" i="4" s="1"/>
  <c r="R814" i="4" s="1"/>
  <c r="P830" i="4"/>
  <c r="Q830" i="4" s="1"/>
  <c r="R830" i="4" s="1"/>
  <c r="P846" i="4"/>
  <c r="Q846" i="4" s="1"/>
  <c r="R846" i="4" s="1"/>
  <c r="P862" i="4"/>
  <c r="Q862" i="4" s="1"/>
  <c r="R862" i="4" s="1"/>
  <c r="P878" i="4"/>
  <c r="Q878" i="4" s="1"/>
  <c r="R878" i="4" s="1"/>
  <c r="P165" i="4"/>
  <c r="Q165" i="4" s="1"/>
  <c r="R165" i="4" s="1"/>
  <c r="P400" i="4"/>
  <c r="Q400" i="4" s="1"/>
  <c r="R400" i="4" s="1"/>
  <c r="P490" i="4"/>
  <c r="Q490" i="4" s="1"/>
  <c r="R490" i="4" s="1"/>
  <c r="P561" i="4"/>
  <c r="Q561" i="4" s="1"/>
  <c r="R561" i="4" s="1"/>
  <c r="P739" i="4"/>
  <c r="Q739" i="4" s="1"/>
  <c r="R739" i="4" s="1"/>
  <c r="P227" i="4"/>
  <c r="Q227" i="4" s="1"/>
  <c r="R227" i="4" s="1"/>
  <c r="P416" i="4"/>
  <c r="Q416" i="4" s="1"/>
  <c r="R416" i="4" s="1"/>
  <c r="P506" i="4"/>
  <c r="Q506" i="4" s="1"/>
  <c r="R506" i="4" s="1"/>
  <c r="P573" i="4"/>
  <c r="Q573" i="4" s="1"/>
  <c r="R573" i="4" s="1"/>
  <c r="P589" i="4"/>
  <c r="Q589" i="4" s="1"/>
  <c r="R589" i="4" s="1"/>
  <c r="P41" i="4"/>
  <c r="Q41" i="4" s="1"/>
  <c r="R41" i="4" s="1"/>
  <c r="P87" i="4"/>
  <c r="Q87" i="4" s="1"/>
  <c r="R87" i="4" s="1"/>
  <c r="P143" i="4"/>
  <c r="Q143" i="4" s="1"/>
  <c r="R143" i="4" s="1"/>
  <c r="P97" i="4"/>
  <c r="Q97" i="4" s="1"/>
  <c r="R97" i="4" s="1"/>
  <c r="P77" i="4"/>
  <c r="Q77" i="4" s="1"/>
  <c r="R77" i="4" s="1"/>
  <c r="P167" i="4"/>
  <c r="Q167" i="4" s="1"/>
  <c r="R167" i="4" s="1"/>
  <c r="P295" i="4"/>
  <c r="Q295" i="4" s="1"/>
  <c r="R295" i="4" s="1"/>
  <c r="P179" i="4"/>
  <c r="Q179" i="4" s="1"/>
  <c r="R179" i="4" s="1"/>
  <c r="P256" i="4"/>
  <c r="Q256" i="4" s="1"/>
  <c r="R256" i="4" s="1"/>
  <c r="P313" i="4"/>
  <c r="Q313" i="4" s="1"/>
  <c r="R313" i="4" s="1"/>
  <c r="P349" i="4"/>
  <c r="Q349" i="4" s="1"/>
  <c r="R349" i="4" s="1"/>
  <c r="P139" i="4"/>
  <c r="Q139" i="4" s="1"/>
  <c r="R139" i="4" s="1"/>
  <c r="P228" i="4"/>
  <c r="Q228" i="4" s="1"/>
  <c r="R228" i="4" s="1"/>
  <c r="P308" i="4"/>
  <c r="Q308" i="4" s="1"/>
  <c r="R308" i="4" s="1"/>
  <c r="P348" i="4"/>
  <c r="Q348" i="4" s="1"/>
  <c r="R348" i="4" s="1"/>
  <c r="P124" i="4"/>
  <c r="Q124" i="4" s="1"/>
  <c r="R124" i="4" s="1"/>
  <c r="P211" i="4"/>
  <c r="Q211" i="4" s="1"/>
  <c r="R211" i="4" s="1"/>
  <c r="P287" i="4"/>
  <c r="Q287" i="4" s="1"/>
  <c r="R287" i="4" s="1"/>
  <c r="P342" i="4"/>
  <c r="Q342" i="4" s="1"/>
  <c r="R342" i="4" s="1"/>
  <c r="P420" i="4"/>
  <c r="Q420" i="4" s="1"/>
  <c r="R420" i="4" s="1"/>
  <c r="P516" i="4"/>
  <c r="Q516" i="4" s="1"/>
  <c r="R516" i="4" s="1"/>
  <c r="P196" i="4"/>
  <c r="Q196" i="4" s="1"/>
  <c r="R196" i="4" s="1"/>
  <c r="P361" i="4"/>
  <c r="Q361" i="4" s="1"/>
  <c r="R361" i="4" s="1"/>
  <c r="P488" i="4"/>
  <c r="Q488" i="4" s="1"/>
  <c r="R488" i="4" s="1"/>
  <c r="P623" i="4"/>
  <c r="Q623" i="4" s="1"/>
  <c r="R623" i="4" s="1"/>
  <c r="P655" i="4"/>
  <c r="Q655" i="4" s="1"/>
  <c r="R655" i="4" s="1"/>
  <c r="P687" i="4"/>
  <c r="Q687" i="4" s="1"/>
  <c r="R687" i="4" s="1"/>
  <c r="P719" i="4"/>
  <c r="Q719" i="4" s="1"/>
  <c r="R719" i="4" s="1"/>
  <c r="P350" i="4"/>
  <c r="Q350" i="4" s="1"/>
  <c r="R350" i="4" s="1"/>
  <c r="P422" i="4"/>
  <c r="Q422" i="4" s="1"/>
  <c r="R422" i="4" s="1"/>
  <c r="P486" i="4"/>
  <c r="Q486" i="4" s="1"/>
  <c r="R486" i="4" s="1"/>
  <c r="P550" i="4"/>
  <c r="Q550" i="4" s="1"/>
  <c r="R550" i="4" s="1"/>
  <c r="P448" i="4"/>
  <c r="Q448" i="4" s="1"/>
  <c r="R448" i="4" s="1"/>
  <c r="P751" i="4"/>
  <c r="Q751" i="4" s="1"/>
  <c r="R751" i="4" s="1"/>
  <c r="P790" i="4"/>
  <c r="Q790" i="4" s="1"/>
  <c r="R790" i="4" s="1"/>
  <c r="P822" i="4"/>
  <c r="Q822" i="4" s="1"/>
  <c r="R822" i="4" s="1"/>
  <c r="P854" i="4"/>
  <c r="Q854" i="4" s="1"/>
  <c r="R854" i="4" s="1"/>
  <c r="P886" i="4"/>
  <c r="Q886" i="4" s="1"/>
  <c r="R886" i="4" s="1"/>
  <c r="P433" i="4"/>
  <c r="Q433" i="4" s="1"/>
  <c r="R433" i="4" s="1"/>
  <c r="P723" i="4"/>
  <c r="Q723" i="4" s="1"/>
  <c r="R723" i="4" s="1"/>
  <c r="P378" i="4"/>
  <c r="Q378" i="4" s="1"/>
  <c r="R378" i="4" s="1"/>
  <c r="P544" i="4"/>
  <c r="Q544" i="4" s="1"/>
  <c r="R544" i="4" s="1"/>
  <c r="P597" i="4"/>
  <c r="Q597" i="4" s="1"/>
  <c r="R597" i="4" s="1"/>
  <c r="P613" i="4"/>
  <c r="Q613" i="4" s="1"/>
  <c r="R613" i="4" s="1"/>
  <c r="P629" i="4"/>
  <c r="Q629" i="4" s="1"/>
  <c r="R629" i="4" s="1"/>
  <c r="P645" i="4"/>
  <c r="Q645" i="4" s="1"/>
  <c r="R645" i="4" s="1"/>
  <c r="P661" i="4"/>
  <c r="Q661" i="4" s="1"/>
  <c r="R661" i="4" s="1"/>
  <c r="P677" i="4"/>
  <c r="Q677" i="4" s="1"/>
  <c r="R677" i="4" s="1"/>
  <c r="P693" i="4"/>
  <c r="Q693" i="4" s="1"/>
  <c r="R693" i="4" s="1"/>
  <c r="P709" i="4"/>
  <c r="Q709" i="4" s="1"/>
  <c r="R709" i="4" s="1"/>
  <c r="P735" i="4"/>
  <c r="Q735" i="4" s="1"/>
  <c r="R735" i="4" s="1"/>
  <c r="P59" i="4"/>
  <c r="Q59" i="4" s="1"/>
  <c r="R59" i="4" s="1"/>
  <c r="P496" i="4"/>
  <c r="Q496" i="4" s="1"/>
  <c r="R496" i="4" s="1"/>
  <c r="P1027" i="4"/>
  <c r="Q1027" i="4" s="1"/>
  <c r="R1027" i="4" s="1"/>
  <c r="P1041" i="4"/>
  <c r="Q1041" i="4" s="1"/>
  <c r="R1041" i="4" s="1"/>
  <c r="P1057" i="4"/>
  <c r="Q1057" i="4" s="1"/>
  <c r="R1057" i="4" s="1"/>
  <c r="P1073" i="4"/>
  <c r="Q1073" i="4" s="1"/>
  <c r="R1073" i="4" s="1"/>
  <c r="P1089" i="4"/>
  <c r="Q1089" i="4" s="1"/>
  <c r="R1089" i="4" s="1"/>
  <c r="P1105" i="4"/>
  <c r="Q1105" i="4" s="1"/>
  <c r="R1105" i="4" s="1"/>
  <c r="P1121" i="4"/>
  <c r="Q1121" i="4" s="1"/>
  <c r="R1121" i="4" s="1"/>
  <c r="P1137" i="4"/>
  <c r="Q1137" i="4" s="1"/>
  <c r="R1137" i="4" s="1"/>
  <c r="P1153" i="4"/>
  <c r="Q1153" i="4" s="1"/>
  <c r="R1153" i="4" s="1"/>
  <c r="P1169" i="4"/>
  <c r="Q1169" i="4" s="1"/>
  <c r="R1169" i="4" s="1"/>
  <c r="P1185" i="4"/>
  <c r="Q1185" i="4" s="1"/>
  <c r="R1185" i="4" s="1"/>
  <c r="P1201" i="4"/>
  <c r="Q1201" i="4" s="1"/>
  <c r="R1201" i="4" s="1"/>
  <c r="P1217" i="4"/>
  <c r="Q1217" i="4" s="1"/>
  <c r="R1217" i="4" s="1"/>
  <c r="P1233" i="4"/>
  <c r="Q1233" i="4" s="1"/>
  <c r="R1233" i="4" s="1"/>
  <c r="P1249" i="4"/>
  <c r="Q1249" i="4" s="1"/>
  <c r="R1249" i="4" s="1"/>
  <c r="P1265" i="4"/>
  <c r="Q1265" i="4" s="1"/>
  <c r="R1265" i="4" s="1"/>
  <c r="P1281" i="4"/>
  <c r="Q1281" i="4" s="1"/>
  <c r="R1281" i="4" s="1"/>
  <c r="P1297" i="4"/>
  <c r="Q1297" i="4" s="1"/>
  <c r="R1297" i="4" s="1"/>
  <c r="P1313" i="4"/>
  <c r="Q1313" i="4" s="1"/>
  <c r="R1313" i="4" s="1"/>
  <c r="P1329" i="4"/>
  <c r="Q1329" i="4" s="1"/>
  <c r="R1329" i="4" s="1"/>
  <c r="P1345" i="4"/>
  <c r="Q1345" i="4" s="1"/>
  <c r="R1345" i="4" s="1"/>
  <c r="P1361" i="4"/>
  <c r="Q1361" i="4" s="1"/>
  <c r="R1361" i="4" s="1"/>
  <c r="P1377" i="4"/>
  <c r="Q1377" i="4" s="1"/>
  <c r="R1377" i="4" s="1"/>
  <c r="P1393" i="4"/>
  <c r="Q1393" i="4" s="1"/>
  <c r="R1393" i="4" s="1"/>
  <c r="P1409" i="4"/>
  <c r="Q1409" i="4" s="1"/>
  <c r="R1409" i="4" s="1"/>
  <c r="P1425" i="4"/>
  <c r="Q1425" i="4" s="1"/>
  <c r="R1425" i="4" s="1"/>
  <c r="P1441" i="4"/>
  <c r="Q1441" i="4" s="1"/>
  <c r="R1441" i="4" s="1"/>
  <c r="P1457" i="4"/>
  <c r="Q1457" i="4" s="1"/>
  <c r="R1457" i="4" s="1"/>
  <c r="P1473" i="4"/>
  <c r="Q1473" i="4" s="1"/>
  <c r="R1473" i="4" s="1"/>
  <c r="P133" i="4"/>
  <c r="Q133" i="4" s="1"/>
  <c r="R133" i="4" s="1"/>
  <c r="P522" i="4"/>
  <c r="Q522" i="4" s="1"/>
  <c r="R522" i="4" s="1"/>
  <c r="P1040" i="4"/>
  <c r="Q1040" i="4" s="1"/>
  <c r="R1040" i="4" s="1"/>
  <c r="P37" i="4"/>
  <c r="Q37" i="4" s="1"/>
  <c r="R37" i="4" s="1"/>
  <c r="P117" i="4"/>
  <c r="Q117" i="4" s="1"/>
  <c r="R117" i="4" s="1"/>
  <c r="P65" i="4"/>
  <c r="Q65" i="4" s="1"/>
  <c r="R65" i="4" s="1"/>
  <c r="P63" i="4"/>
  <c r="Q63" i="4" s="1"/>
  <c r="R63" i="4" s="1"/>
  <c r="P215" i="4"/>
  <c r="Q215" i="4" s="1"/>
  <c r="R215" i="4" s="1"/>
  <c r="P73" i="4"/>
  <c r="Q73" i="4" s="1"/>
  <c r="R73" i="4" s="1"/>
  <c r="P255" i="4"/>
  <c r="Q255" i="4" s="1"/>
  <c r="R255" i="4" s="1"/>
  <c r="P329" i="4"/>
  <c r="Q329" i="4" s="1"/>
  <c r="R329" i="4" s="1"/>
  <c r="P39" i="4"/>
  <c r="Q39" i="4" s="1"/>
  <c r="R39" i="4" s="1"/>
  <c r="P219" i="4"/>
  <c r="Q219" i="4" s="1"/>
  <c r="R219" i="4" s="1"/>
  <c r="P328" i="4"/>
  <c r="Q328" i="4" s="1"/>
  <c r="R328" i="4" s="1"/>
  <c r="P364" i="4"/>
  <c r="Q364" i="4" s="1"/>
  <c r="R364" i="4" s="1"/>
  <c r="P201" i="4"/>
  <c r="Q201" i="4" s="1"/>
  <c r="R201" i="4" s="1"/>
  <c r="P187" i="4"/>
  <c r="Q187" i="4" s="1"/>
  <c r="R187" i="4" s="1"/>
  <c r="P388" i="4"/>
  <c r="Q388" i="4" s="1"/>
  <c r="R388" i="4" s="1"/>
  <c r="P500" i="4"/>
  <c r="Q500" i="4" s="1"/>
  <c r="R500" i="4" s="1"/>
  <c r="P53" i="4"/>
  <c r="Q53" i="4" s="1"/>
  <c r="R53" i="4" s="1"/>
  <c r="P119" i="4"/>
  <c r="Q119" i="4" s="1"/>
  <c r="R119" i="4" s="1"/>
  <c r="P83" i="4"/>
  <c r="Q83" i="4" s="1"/>
  <c r="R83" i="4" s="1"/>
  <c r="P95" i="4"/>
  <c r="Q95" i="4" s="1"/>
  <c r="R95" i="4" s="1"/>
  <c r="P231" i="4"/>
  <c r="Q231" i="4" s="1"/>
  <c r="R231" i="4" s="1"/>
  <c r="P155" i="4"/>
  <c r="Q155" i="4" s="1"/>
  <c r="R155" i="4" s="1"/>
  <c r="P276" i="4"/>
  <c r="Q276" i="4" s="1"/>
  <c r="R276" i="4" s="1"/>
  <c r="P333" i="4"/>
  <c r="Q333" i="4" s="1"/>
  <c r="R333" i="4" s="1"/>
  <c r="P107" i="4"/>
  <c r="Q107" i="4" s="1"/>
  <c r="R107" i="4" s="1"/>
  <c r="P271" i="4"/>
  <c r="Q271" i="4" s="1"/>
  <c r="R271" i="4" s="1"/>
  <c r="P332" i="4"/>
  <c r="Q332" i="4" s="1"/>
  <c r="R332" i="4" s="1"/>
  <c r="P89" i="4"/>
  <c r="Q89" i="4" s="1"/>
  <c r="R89" i="4" s="1"/>
  <c r="P229" i="4"/>
  <c r="Q229" i="4" s="1"/>
  <c r="R229" i="4" s="1"/>
  <c r="P239" i="4"/>
  <c r="Q239" i="4" s="1"/>
  <c r="R239" i="4" s="1"/>
  <c r="P405" i="4"/>
  <c r="Q405" i="4" s="1"/>
  <c r="R405" i="4" s="1"/>
  <c r="P564" i="4"/>
  <c r="Q564" i="4" s="1"/>
  <c r="R564" i="4" s="1"/>
  <c r="P299" i="4"/>
  <c r="Q299" i="4" s="1"/>
  <c r="R299" i="4" s="1"/>
  <c r="P472" i="4"/>
  <c r="Q472" i="4" s="1"/>
  <c r="R472" i="4" s="1"/>
  <c r="P635" i="4"/>
  <c r="Q635" i="4" s="1"/>
  <c r="R635" i="4" s="1"/>
  <c r="P671" i="4"/>
  <c r="Q671" i="4" s="1"/>
  <c r="R671" i="4" s="1"/>
  <c r="P715" i="4"/>
  <c r="Q715" i="4" s="1"/>
  <c r="R715" i="4" s="1"/>
  <c r="P380" i="4"/>
  <c r="Q380" i="4" s="1"/>
  <c r="R380" i="4" s="1"/>
  <c r="P454" i="4"/>
  <c r="Q454" i="4" s="1"/>
  <c r="R454" i="4" s="1"/>
  <c r="P540" i="4"/>
  <c r="Q540" i="4" s="1"/>
  <c r="R540" i="4" s="1"/>
  <c r="P512" i="4"/>
  <c r="Q512" i="4" s="1"/>
  <c r="R512" i="4" s="1"/>
  <c r="P774" i="4"/>
  <c r="Q774" i="4" s="1"/>
  <c r="R774" i="4" s="1"/>
  <c r="P818" i="4"/>
  <c r="Q818" i="4" s="1"/>
  <c r="R818" i="4" s="1"/>
  <c r="P866" i="4"/>
  <c r="Q866" i="4" s="1"/>
  <c r="R866" i="4" s="1"/>
  <c r="P365" i="4"/>
  <c r="Q365" i="4" s="1"/>
  <c r="R365" i="4" s="1"/>
  <c r="P721" i="4"/>
  <c r="Q721" i="4" s="1"/>
  <c r="R721" i="4" s="1"/>
  <c r="P442" i="4"/>
  <c r="Q442" i="4" s="1"/>
  <c r="R442" i="4" s="1"/>
  <c r="P581" i="4"/>
  <c r="Q581" i="4" s="1"/>
  <c r="R581" i="4" s="1"/>
  <c r="P609" i="4"/>
  <c r="Q609" i="4" s="1"/>
  <c r="R609" i="4" s="1"/>
  <c r="P633" i="4"/>
  <c r="Q633" i="4" s="1"/>
  <c r="R633" i="4" s="1"/>
  <c r="P653" i="4"/>
  <c r="Q653" i="4" s="1"/>
  <c r="R653" i="4" s="1"/>
  <c r="P673" i="4"/>
  <c r="Q673" i="4" s="1"/>
  <c r="R673" i="4" s="1"/>
  <c r="P697" i="4"/>
  <c r="Q697" i="4" s="1"/>
  <c r="R697" i="4" s="1"/>
  <c r="P717" i="4"/>
  <c r="Q717" i="4" s="1"/>
  <c r="R717" i="4" s="1"/>
  <c r="P759" i="4"/>
  <c r="Q759" i="4" s="1"/>
  <c r="R759" i="4" s="1"/>
  <c r="P560" i="4"/>
  <c r="Q560" i="4" s="1"/>
  <c r="R560" i="4" s="1"/>
  <c r="P1033" i="4"/>
  <c r="Q1033" i="4" s="1"/>
  <c r="R1033" i="4" s="1"/>
  <c r="P1053" i="4"/>
  <c r="Q1053" i="4" s="1"/>
  <c r="R1053" i="4" s="1"/>
  <c r="P1077" i="4"/>
  <c r="Q1077" i="4" s="1"/>
  <c r="R1077" i="4" s="1"/>
  <c r="P1097" i="4"/>
  <c r="Q1097" i="4" s="1"/>
  <c r="R1097" i="4" s="1"/>
  <c r="P1117" i="4"/>
  <c r="Q1117" i="4" s="1"/>
  <c r="R1117" i="4" s="1"/>
  <c r="P1141" i="4"/>
  <c r="Q1141" i="4" s="1"/>
  <c r="R1141" i="4" s="1"/>
  <c r="P1161" i="4"/>
  <c r="Q1161" i="4" s="1"/>
  <c r="R1161" i="4" s="1"/>
  <c r="P1181" i="4"/>
  <c r="Q1181" i="4" s="1"/>
  <c r="R1181" i="4" s="1"/>
  <c r="P1205" i="4"/>
  <c r="Q1205" i="4" s="1"/>
  <c r="R1205" i="4" s="1"/>
  <c r="P1225" i="4"/>
  <c r="Q1225" i="4" s="1"/>
  <c r="R1225" i="4" s="1"/>
  <c r="P1245" i="4"/>
  <c r="Q1245" i="4" s="1"/>
  <c r="R1245" i="4" s="1"/>
  <c r="P1269" i="4"/>
  <c r="Q1269" i="4" s="1"/>
  <c r="R1269" i="4" s="1"/>
  <c r="P1289" i="4"/>
  <c r="Q1289" i="4" s="1"/>
  <c r="R1289" i="4" s="1"/>
  <c r="P1309" i="4"/>
  <c r="Q1309" i="4" s="1"/>
  <c r="R1309" i="4" s="1"/>
  <c r="P1333" i="4"/>
  <c r="Q1333" i="4" s="1"/>
  <c r="R1333" i="4" s="1"/>
  <c r="P1353" i="4"/>
  <c r="Q1353" i="4" s="1"/>
  <c r="R1353" i="4" s="1"/>
  <c r="P1373" i="4"/>
  <c r="Q1373" i="4" s="1"/>
  <c r="R1373" i="4" s="1"/>
  <c r="P1397" i="4"/>
  <c r="Q1397" i="4" s="1"/>
  <c r="R1397" i="4" s="1"/>
  <c r="P1417" i="4"/>
  <c r="Q1417" i="4" s="1"/>
  <c r="R1417" i="4" s="1"/>
  <c r="P1437" i="4"/>
  <c r="Q1437" i="4" s="1"/>
  <c r="R1437" i="4" s="1"/>
  <c r="P1461" i="4"/>
  <c r="Q1461" i="4" s="1"/>
  <c r="R1461" i="4" s="1"/>
  <c r="P1481" i="4"/>
  <c r="Q1481" i="4" s="1"/>
  <c r="R1481" i="4" s="1"/>
  <c r="P458" i="4"/>
  <c r="Q458" i="4" s="1"/>
  <c r="R458" i="4" s="1"/>
  <c r="P1044" i="4"/>
  <c r="Q1044" i="4" s="1"/>
  <c r="R1044" i="4" s="1"/>
  <c r="P1060" i="4"/>
  <c r="Q1060" i="4" s="1"/>
  <c r="R1060" i="4" s="1"/>
  <c r="P1076" i="4"/>
  <c r="Q1076" i="4" s="1"/>
  <c r="R1076" i="4" s="1"/>
  <c r="P1092" i="4"/>
  <c r="Q1092" i="4" s="1"/>
  <c r="R1092" i="4" s="1"/>
  <c r="P1108" i="4"/>
  <c r="Q1108" i="4" s="1"/>
  <c r="R1108" i="4" s="1"/>
  <c r="P465" i="4"/>
  <c r="Q465" i="4" s="1"/>
  <c r="R465" i="4" s="1"/>
  <c r="P432" i="4"/>
  <c r="Q432" i="4" s="1"/>
  <c r="R432" i="4" s="1"/>
  <c r="P791" i="4"/>
  <c r="Q791" i="4" s="1"/>
  <c r="R791" i="4" s="1"/>
  <c r="P855" i="4"/>
  <c r="Q855" i="4" s="1"/>
  <c r="R855" i="4" s="1"/>
  <c r="P919" i="4"/>
  <c r="Q919" i="4" s="1"/>
  <c r="R919" i="4" s="1"/>
  <c r="P983" i="4"/>
  <c r="Q983" i="4" s="1"/>
  <c r="R983" i="4" s="1"/>
  <c r="P1050" i="4"/>
  <c r="Q1050" i="4" s="1"/>
  <c r="R1050" i="4" s="1"/>
  <c r="P1114" i="4"/>
  <c r="Q1114" i="4" s="1"/>
  <c r="R1114" i="4" s="1"/>
  <c r="P1178" i="4"/>
  <c r="Q1178" i="4" s="1"/>
  <c r="R1178" i="4" s="1"/>
  <c r="P1242" i="4"/>
  <c r="Q1242" i="4" s="1"/>
  <c r="R1242" i="4" s="1"/>
  <c r="P1306" i="4"/>
  <c r="Q1306" i="4" s="1"/>
  <c r="R1306" i="4" s="1"/>
  <c r="P1370" i="4"/>
  <c r="Q1370" i="4" s="1"/>
  <c r="R1370" i="4" s="1"/>
  <c r="P1434" i="4"/>
  <c r="Q1434" i="4" s="1"/>
  <c r="R1434" i="4" s="1"/>
  <c r="P1493" i="4"/>
  <c r="Q1493" i="4" s="1"/>
  <c r="R1493" i="4" s="1"/>
  <c r="P1522" i="4"/>
  <c r="Q1522" i="4" s="1"/>
  <c r="R1522" i="4" s="1"/>
  <c r="P1554" i="4"/>
  <c r="Q1554" i="4" s="1"/>
  <c r="R1554" i="4" s="1"/>
  <c r="P1586" i="4"/>
  <c r="Q1586" i="4" s="1"/>
  <c r="R1586" i="4" s="1"/>
  <c r="P1618" i="4"/>
  <c r="Q1618" i="4" s="1"/>
  <c r="R1618" i="4" s="1"/>
  <c r="P1650" i="4"/>
  <c r="Q1650" i="4" s="1"/>
  <c r="R1650" i="4" s="1"/>
  <c r="P1682" i="4"/>
  <c r="Q1682" i="4" s="1"/>
  <c r="R1682" i="4" s="1"/>
  <c r="P1717" i="4"/>
  <c r="Q1717" i="4" s="1"/>
  <c r="R1717" i="4" s="1"/>
  <c r="P1733" i="4"/>
  <c r="Q1733" i="4" s="1"/>
  <c r="R1733" i="4" s="1"/>
  <c r="P1749" i="4"/>
  <c r="Q1749" i="4" s="1"/>
  <c r="R1749" i="4" s="1"/>
  <c r="P1765" i="4"/>
  <c r="Q1765" i="4" s="1"/>
  <c r="R1765" i="4" s="1"/>
  <c r="P1781" i="4"/>
  <c r="Q1781" i="4" s="1"/>
  <c r="R1781" i="4" s="1"/>
  <c r="P1797" i="4"/>
  <c r="Q1797" i="4" s="1"/>
  <c r="R1797" i="4" s="1"/>
  <c r="P1813" i="4"/>
  <c r="Q1813" i="4" s="1"/>
  <c r="R1813" i="4" s="1"/>
  <c r="P1829" i="4"/>
  <c r="Q1829" i="4" s="1"/>
  <c r="R1829" i="4" s="1"/>
  <c r="P1845" i="4"/>
  <c r="Q1845" i="4" s="1"/>
  <c r="R1845" i="4" s="1"/>
  <c r="P1861" i="4"/>
  <c r="Q1861" i="4" s="1"/>
  <c r="R1861" i="4" s="1"/>
  <c r="P1877" i="4"/>
  <c r="Q1877" i="4" s="1"/>
  <c r="R1877" i="4" s="1"/>
  <c r="P1893" i="4"/>
  <c r="Q1893" i="4" s="1"/>
  <c r="R1893" i="4" s="1"/>
  <c r="P1909" i="4"/>
  <c r="Q1909" i="4" s="1"/>
  <c r="R1909" i="4" s="1"/>
  <c r="P1925" i="4"/>
  <c r="Q1925" i="4" s="1"/>
  <c r="R1925" i="4" s="1"/>
  <c r="P1941" i="4"/>
  <c r="Q1941" i="4" s="1"/>
  <c r="R1941" i="4" s="1"/>
  <c r="P1957" i="4"/>
  <c r="Q1957" i="4" s="1"/>
  <c r="R1957" i="4" s="1"/>
  <c r="P1973" i="4"/>
  <c r="Q1973" i="4" s="1"/>
  <c r="R1973" i="4" s="1"/>
  <c r="P1989" i="4"/>
  <c r="Q1989" i="4" s="1"/>
  <c r="R1989" i="4" s="1"/>
  <c r="P2005" i="4"/>
  <c r="Q2005" i="4" s="1"/>
  <c r="R2005" i="4" s="1"/>
  <c r="P2021" i="4"/>
  <c r="Q2021" i="4" s="1"/>
  <c r="R2021" i="4" s="1"/>
  <c r="P2037" i="4"/>
  <c r="Q2037" i="4" s="1"/>
  <c r="R2037" i="4" s="1"/>
  <c r="P2053" i="4"/>
  <c r="Q2053" i="4" s="1"/>
  <c r="R2053" i="4" s="1"/>
  <c r="P2069" i="4"/>
  <c r="Q2069" i="4" s="1"/>
  <c r="R2069" i="4" s="1"/>
  <c r="P2085" i="4"/>
  <c r="Q2085" i="4" s="1"/>
  <c r="R2085" i="4" s="1"/>
  <c r="P2101" i="4"/>
  <c r="Q2101" i="4" s="1"/>
  <c r="R2101" i="4" s="1"/>
  <c r="P1046" i="4"/>
  <c r="Q1046" i="4" s="1"/>
  <c r="R1046" i="4" s="1"/>
  <c r="P827" i="4"/>
  <c r="Q827" i="4" s="1"/>
  <c r="R827" i="4" s="1"/>
  <c r="P891" i="4"/>
  <c r="Q891" i="4" s="1"/>
  <c r="R891" i="4" s="1"/>
  <c r="P955" i="4"/>
  <c r="Q955" i="4" s="1"/>
  <c r="R955" i="4" s="1"/>
  <c r="P1019" i="4"/>
  <c r="Q1019" i="4" s="1"/>
  <c r="R1019" i="4" s="1"/>
  <c r="P1086" i="4"/>
  <c r="Q1086" i="4" s="1"/>
  <c r="R1086" i="4" s="1"/>
  <c r="P1150" i="4"/>
  <c r="Q1150" i="4" s="1"/>
  <c r="R1150" i="4" s="1"/>
  <c r="P1214" i="4"/>
  <c r="Q1214" i="4" s="1"/>
  <c r="R1214" i="4" s="1"/>
  <c r="P1278" i="4"/>
  <c r="Q1278" i="4" s="1"/>
  <c r="R1278" i="4" s="1"/>
  <c r="P1342" i="4"/>
  <c r="Q1342" i="4" s="1"/>
  <c r="R1342" i="4" s="1"/>
  <c r="P1406" i="4"/>
  <c r="Q1406" i="4" s="1"/>
  <c r="R1406" i="4" s="1"/>
  <c r="P1470" i="4"/>
  <c r="Q1470" i="4" s="1"/>
  <c r="R1470" i="4" s="1"/>
  <c r="P1557" i="4"/>
  <c r="Q1557" i="4" s="1"/>
  <c r="R1557" i="4" s="1"/>
  <c r="P1621" i="4"/>
  <c r="Q1621" i="4" s="1"/>
  <c r="R1621" i="4" s="1"/>
  <c r="P1685" i="4"/>
  <c r="Q1685" i="4" s="1"/>
  <c r="R1685" i="4" s="1"/>
  <c r="P867" i="4"/>
  <c r="Q867" i="4" s="1"/>
  <c r="R867" i="4" s="1"/>
  <c r="P1078" i="4"/>
  <c r="Q1078" i="4" s="1"/>
  <c r="R1078" i="4" s="1"/>
  <c r="P783" i="4"/>
  <c r="Q783" i="4" s="1"/>
  <c r="R783" i="4" s="1"/>
  <c r="P847" i="4"/>
  <c r="Q847" i="4" s="1"/>
  <c r="R847" i="4" s="1"/>
  <c r="P911" i="4"/>
  <c r="Q911" i="4" s="1"/>
  <c r="R911" i="4" s="1"/>
  <c r="P975" i="4"/>
  <c r="Q975" i="4" s="1"/>
  <c r="R975" i="4" s="1"/>
  <c r="P1042" i="4"/>
  <c r="Q1042" i="4" s="1"/>
  <c r="R1042" i="4" s="1"/>
  <c r="P1106" i="4"/>
  <c r="Q1106" i="4" s="1"/>
  <c r="R1106" i="4" s="1"/>
  <c r="P1170" i="4"/>
  <c r="Q1170" i="4" s="1"/>
  <c r="R1170" i="4" s="1"/>
  <c r="P1234" i="4"/>
  <c r="Q1234" i="4" s="1"/>
  <c r="R1234" i="4" s="1"/>
  <c r="P1298" i="4"/>
  <c r="Q1298" i="4" s="1"/>
  <c r="R1298" i="4" s="1"/>
  <c r="P1362" i="4"/>
  <c r="Q1362" i="4" s="1"/>
  <c r="R1362" i="4" s="1"/>
  <c r="P1426" i="4"/>
  <c r="Q1426" i="4" s="1"/>
  <c r="R1426" i="4" s="1"/>
  <c r="P1489" i="4"/>
  <c r="Q1489" i="4" s="1"/>
  <c r="R1489" i="4" s="1"/>
  <c r="P1523" i="4"/>
  <c r="Q1523" i="4" s="1"/>
  <c r="R1523" i="4" s="1"/>
  <c r="P1555" i="4"/>
  <c r="Q1555" i="4" s="1"/>
  <c r="R1555" i="4" s="1"/>
  <c r="P1587" i="4"/>
  <c r="Q1587" i="4" s="1"/>
  <c r="R1587" i="4" s="1"/>
  <c r="P1619" i="4"/>
  <c r="Q1619" i="4" s="1"/>
  <c r="R1619" i="4" s="1"/>
  <c r="P1651" i="4"/>
  <c r="Q1651" i="4" s="1"/>
  <c r="R1651" i="4" s="1"/>
  <c r="P1683" i="4"/>
  <c r="Q1683" i="4" s="1"/>
  <c r="R1683" i="4" s="1"/>
  <c r="P771" i="4"/>
  <c r="Q771" i="4" s="1"/>
  <c r="R771" i="4" s="1"/>
  <c r="P931" i="4"/>
  <c r="Q931" i="4" s="1"/>
  <c r="R931" i="4" s="1"/>
  <c r="P1011" i="4"/>
  <c r="Q1011" i="4" s="1"/>
  <c r="R1011" i="4" s="1"/>
  <c r="P1350" i="4"/>
  <c r="Q1350" i="4" s="1"/>
  <c r="R1350" i="4" s="1"/>
  <c r="P1559" i="4"/>
  <c r="Q1559" i="4" s="1"/>
  <c r="R1559" i="4" s="1"/>
  <c r="P1630" i="4"/>
  <c r="Q1630" i="4" s="1"/>
  <c r="R1630" i="4" s="1"/>
  <c r="P1302" i="4"/>
  <c r="Q1302" i="4" s="1"/>
  <c r="R1302" i="4" s="1"/>
  <c r="P1671" i="4"/>
  <c r="Q1671" i="4" s="1"/>
  <c r="R1671" i="4" s="1"/>
  <c r="P1270" i="4"/>
  <c r="Q1270" i="4" s="1"/>
  <c r="R1270" i="4" s="1"/>
  <c r="P1494" i="4"/>
  <c r="Q1494" i="4" s="1"/>
  <c r="R1494" i="4" s="1"/>
  <c r="P1582" i="4"/>
  <c r="Q1582" i="4" s="1"/>
  <c r="R1582" i="4" s="1"/>
  <c r="P1677" i="4"/>
  <c r="Q1677" i="4" s="1"/>
  <c r="R1677" i="4" s="1"/>
  <c r="P1718" i="4"/>
  <c r="Q1718" i="4" s="1"/>
  <c r="R1718" i="4" s="1"/>
  <c r="P1734" i="4"/>
  <c r="Q1734" i="4" s="1"/>
  <c r="R1734" i="4" s="1"/>
  <c r="P1750" i="4"/>
  <c r="Q1750" i="4" s="1"/>
  <c r="R1750" i="4" s="1"/>
  <c r="P1766" i="4"/>
  <c r="Q1766" i="4" s="1"/>
  <c r="R1766" i="4" s="1"/>
  <c r="P1782" i="4"/>
  <c r="Q1782" i="4" s="1"/>
  <c r="R1782" i="4" s="1"/>
  <c r="P1798" i="4"/>
  <c r="Q1798" i="4" s="1"/>
  <c r="R1798" i="4" s="1"/>
  <c r="P1814" i="4"/>
  <c r="Q1814" i="4" s="1"/>
  <c r="R1814" i="4" s="1"/>
  <c r="P1830" i="4"/>
  <c r="Q1830" i="4" s="1"/>
  <c r="R1830" i="4" s="1"/>
  <c r="P1846" i="4"/>
  <c r="Q1846" i="4" s="1"/>
  <c r="R1846" i="4" s="1"/>
  <c r="P57" i="4"/>
  <c r="Q57" i="4" s="1"/>
  <c r="R57" i="4" s="1"/>
  <c r="P115" i="4"/>
  <c r="Q115" i="4" s="1"/>
  <c r="R115" i="4" s="1"/>
  <c r="P279" i="4"/>
  <c r="Q279" i="4" s="1"/>
  <c r="R279" i="4" s="1"/>
  <c r="P284" i="4"/>
  <c r="Q284" i="4" s="1"/>
  <c r="R284" i="4" s="1"/>
  <c r="P185" i="4"/>
  <c r="Q185" i="4" s="1"/>
  <c r="R185" i="4" s="1"/>
  <c r="P344" i="4"/>
  <c r="Q344" i="4" s="1"/>
  <c r="R344" i="4" s="1"/>
  <c r="P235" i="4"/>
  <c r="Q235" i="4" s="1"/>
  <c r="R235" i="4" s="1"/>
  <c r="P437" i="4"/>
  <c r="Q437" i="4" s="1"/>
  <c r="R437" i="4" s="1"/>
  <c r="P291" i="4"/>
  <c r="Q291" i="4" s="1"/>
  <c r="R291" i="4" s="1"/>
  <c r="P536" i="4"/>
  <c r="Q536" i="4" s="1"/>
  <c r="R536" i="4" s="1"/>
  <c r="P651" i="4"/>
  <c r="Q651" i="4" s="1"/>
  <c r="R651" i="4" s="1"/>
  <c r="P703" i="4"/>
  <c r="Q703" i="4" s="1"/>
  <c r="R703" i="4" s="1"/>
  <c r="P390" i="4"/>
  <c r="Q390" i="4" s="1"/>
  <c r="R390" i="4" s="1"/>
  <c r="P508" i="4"/>
  <c r="Q508" i="4" s="1"/>
  <c r="R508" i="4" s="1"/>
  <c r="P417" i="4"/>
  <c r="Q417" i="4" s="1"/>
  <c r="R417" i="4" s="1"/>
  <c r="P786" i="4"/>
  <c r="Q786" i="4" s="1"/>
  <c r="R786" i="4" s="1"/>
  <c r="P838" i="4"/>
  <c r="Q838" i="4" s="1"/>
  <c r="R838" i="4" s="1"/>
  <c r="P237" i="4"/>
  <c r="Q237" i="4" s="1"/>
  <c r="R237" i="4" s="1"/>
  <c r="P755" i="4"/>
  <c r="Q755" i="4" s="1"/>
  <c r="R755" i="4" s="1"/>
  <c r="P513" i="4"/>
  <c r="Q513" i="4" s="1"/>
  <c r="R513" i="4" s="1"/>
  <c r="P605" i="4"/>
  <c r="Q605" i="4" s="1"/>
  <c r="R605" i="4" s="1"/>
  <c r="P637" i="4"/>
  <c r="Q637" i="4" s="1"/>
  <c r="R637" i="4" s="1"/>
  <c r="P665" i="4"/>
  <c r="Q665" i="4" s="1"/>
  <c r="R665" i="4" s="1"/>
  <c r="P689" i="4"/>
  <c r="Q689" i="4" s="1"/>
  <c r="R689" i="4" s="1"/>
  <c r="P733" i="4"/>
  <c r="Q733" i="4" s="1"/>
  <c r="R733" i="4" s="1"/>
  <c r="P176" i="4"/>
  <c r="Q176" i="4" s="1"/>
  <c r="R176" i="4" s="1"/>
  <c r="P1028" i="4"/>
  <c r="Q1028" i="4" s="1"/>
  <c r="R1028" i="4" s="1"/>
  <c r="P1061" i="4"/>
  <c r="Q1061" i="4" s="1"/>
  <c r="R1061" i="4" s="1"/>
  <c r="P1085" i="4"/>
  <c r="Q1085" i="4" s="1"/>
  <c r="R1085" i="4" s="1"/>
  <c r="P1113" i="4"/>
  <c r="Q1113" i="4" s="1"/>
  <c r="R1113" i="4" s="1"/>
  <c r="P1145" i="4"/>
  <c r="Q1145" i="4" s="1"/>
  <c r="R1145" i="4" s="1"/>
  <c r="P1173" i="4"/>
  <c r="Q1173" i="4" s="1"/>
  <c r="R1173" i="4" s="1"/>
  <c r="P1197" i="4"/>
  <c r="Q1197" i="4" s="1"/>
  <c r="R1197" i="4" s="1"/>
  <c r="P1229" i="4"/>
  <c r="Q1229" i="4" s="1"/>
  <c r="R1229" i="4" s="1"/>
  <c r="P1257" i="4"/>
  <c r="Q1257" i="4" s="1"/>
  <c r="R1257" i="4" s="1"/>
  <c r="P1285" i="4"/>
  <c r="Q1285" i="4" s="1"/>
  <c r="R1285" i="4" s="1"/>
  <c r="P1317" i="4"/>
  <c r="Q1317" i="4" s="1"/>
  <c r="R1317" i="4" s="1"/>
  <c r="P1341" i="4"/>
  <c r="Q1341" i="4" s="1"/>
  <c r="R1341" i="4" s="1"/>
  <c r="P1369" i="4"/>
  <c r="Q1369" i="4" s="1"/>
  <c r="R1369" i="4" s="1"/>
  <c r="P1401" i="4"/>
  <c r="Q1401" i="4" s="1"/>
  <c r="R1401" i="4" s="1"/>
  <c r="P1429" i="4"/>
  <c r="Q1429" i="4" s="1"/>
  <c r="R1429" i="4" s="1"/>
  <c r="P1453" i="4"/>
  <c r="Q1453" i="4" s="1"/>
  <c r="R1453" i="4" s="1"/>
  <c r="P1485" i="4"/>
  <c r="Q1485" i="4" s="1"/>
  <c r="R1485" i="4" s="1"/>
  <c r="P1032" i="4"/>
  <c r="Q1032" i="4" s="1"/>
  <c r="R1032" i="4" s="1"/>
  <c r="P1056" i="4"/>
  <c r="Q1056" i="4" s="1"/>
  <c r="R1056" i="4" s="1"/>
  <c r="P1080" i="4"/>
  <c r="Q1080" i="4" s="1"/>
  <c r="R1080" i="4" s="1"/>
  <c r="P1100" i="4"/>
  <c r="Q1100" i="4" s="1"/>
  <c r="R1100" i="4" s="1"/>
  <c r="P368" i="4"/>
  <c r="Q368" i="4" s="1"/>
  <c r="R368" i="4" s="1"/>
  <c r="P729" i="4"/>
  <c r="Q729" i="4" s="1"/>
  <c r="R729" i="4" s="1"/>
  <c r="P823" i="4"/>
  <c r="Q823" i="4" s="1"/>
  <c r="R823" i="4" s="1"/>
  <c r="P903" i="4"/>
  <c r="Q903" i="4" s="1"/>
  <c r="R903" i="4" s="1"/>
  <c r="P999" i="4"/>
  <c r="Q999" i="4" s="1"/>
  <c r="R999" i="4" s="1"/>
  <c r="P1082" i="4"/>
  <c r="Q1082" i="4" s="1"/>
  <c r="R1082" i="4" s="1"/>
  <c r="P1162" i="4"/>
  <c r="Q1162" i="4" s="1"/>
  <c r="R1162" i="4" s="1"/>
  <c r="P1258" i="4"/>
  <c r="Q1258" i="4" s="1"/>
  <c r="R1258" i="4" s="1"/>
  <c r="P1338" i="4"/>
  <c r="Q1338" i="4" s="1"/>
  <c r="R1338" i="4" s="1"/>
  <c r="P1418" i="4"/>
  <c r="Q1418" i="4" s="1"/>
  <c r="R1418" i="4" s="1"/>
  <c r="P1501" i="4"/>
  <c r="Q1501" i="4" s="1"/>
  <c r="R1501" i="4" s="1"/>
  <c r="P1538" i="4"/>
  <c r="Q1538" i="4" s="1"/>
  <c r="R1538" i="4" s="1"/>
  <c r="P1585" i="4"/>
  <c r="Q1585" i="4" s="1"/>
  <c r="R1585" i="4" s="1"/>
  <c r="P1633" i="4"/>
  <c r="Q1633" i="4" s="1"/>
  <c r="R1633" i="4" s="1"/>
  <c r="P1666" i="4"/>
  <c r="Q1666" i="4" s="1"/>
  <c r="R1666" i="4" s="1"/>
  <c r="P1713" i="4"/>
  <c r="Q1713" i="4" s="1"/>
  <c r="R1713" i="4" s="1"/>
  <c r="P1737" i="4"/>
  <c r="Q1737" i="4" s="1"/>
  <c r="R1737" i="4" s="1"/>
  <c r="P1757" i="4"/>
  <c r="Q1757" i="4" s="1"/>
  <c r="R1757" i="4" s="1"/>
  <c r="P1777" i="4"/>
  <c r="Q1777" i="4" s="1"/>
  <c r="R1777" i="4" s="1"/>
  <c r="P1801" i="4"/>
  <c r="Q1801" i="4" s="1"/>
  <c r="R1801" i="4" s="1"/>
  <c r="P1821" i="4"/>
  <c r="Q1821" i="4" s="1"/>
  <c r="R1821" i="4" s="1"/>
  <c r="P1841" i="4"/>
  <c r="Q1841" i="4" s="1"/>
  <c r="R1841" i="4" s="1"/>
  <c r="P1865" i="4"/>
  <c r="Q1865" i="4" s="1"/>
  <c r="R1865" i="4" s="1"/>
  <c r="P1885" i="4"/>
  <c r="Q1885" i="4" s="1"/>
  <c r="R1885" i="4" s="1"/>
  <c r="P1905" i="4"/>
  <c r="Q1905" i="4" s="1"/>
  <c r="R1905" i="4" s="1"/>
  <c r="P1929" i="4"/>
  <c r="Q1929" i="4" s="1"/>
  <c r="R1929" i="4" s="1"/>
  <c r="P1949" i="4"/>
  <c r="Q1949" i="4" s="1"/>
  <c r="R1949" i="4" s="1"/>
  <c r="P1969" i="4"/>
  <c r="Q1969" i="4" s="1"/>
  <c r="R1969" i="4" s="1"/>
  <c r="P1993" i="4"/>
  <c r="Q1993" i="4" s="1"/>
  <c r="R1993" i="4" s="1"/>
  <c r="P2013" i="4"/>
  <c r="Q2013" i="4" s="1"/>
  <c r="R2013" i="4" s="1"/>
  <c r="P2033" i="4"/>
  <c r="Q2033" i="4" s="1"/>
  <c r="R2033" i="4" s="1"/>
  <c r="P2057" i="4"/>
  <c r="Q2057" i="4" s="1"/>
  <c r="R2057" i="4" s="1"/>
  <c r="P2077" i="4"/>
  <c r="Q2077" i="4" s="1"/>
  <c r="R2077" i="4" s="1"/>
  <c r="P2097" i="4"/>
  <c r="Q2097" i="4" s="1"/>
  <c r="R2097" i="4" s="1"/>
  <c r="P803" i="4"/>
  <c r="Q803" i="4" s="1"/>
  <c r="R803" i="4" s="1"/>
  <c r="P795" i="4"/>
  <c r="Q795" i="4" s="1"/>
  <c r="R795" i="4" s="1"/>
  <c r="P875" i="4"/>
  <c r="Q875" i="4" s="1"/>
  <c r="R875" i="4" s="1"/>
  <c r="P971" i="4"/>
  <c r="Q971" i="4" s="1"/>
  <c r="R971" i="4" s="1"/>
  <c r="P1054" i="4"/>
  <c r="Q1054" i="4" s="1"/>
  <c r="R1054" i="4" s="1"/>
  <c r="P1134" i="4"/>
  <c r="Q1134" i="4" s="1"/>
  <c r="R1134" i="4" s="1"/>
  <c r="P1230" i="4"/>
  <c r="Q1230" i="4" s="1"/>
  <c r="R1230" i="4" s="1"/>
  <c r="P1310" i="4"/>
  <c r="Q1310" i="4" s="1"/>
  <c r="R1310" i="4" s="1"/>
  <c r="P1390" i="4"/>
  <c r="Q1390" i="4" s="1"/>
  <c r="R1390" i="4" s="1"/>
  <c r="P1486" i="4"/>
  <c r="Q1486" i="4" s="1"/>
  <c r="R1486" i="4" s="1"/>
  <c r="P1589" i="4"/>
  <c r="Q1589" i="4" s="1"/>
  <c r="R1589" i="4" s="1"/>
  <c r="P1669" i="4"/>
  <c r="Q1669" i="4" s="1"/>
  <c r="R1669" i="4" s="1"/>
  <c r="P899" i="4"/>
  <c r="Q899" i="4" s="1"/>
  <c r="R899" i="4" s="1"/>
  <c r="P1110" i="4"/>
  <c r="Q1110" i="4" s="1"/>
  <c r="R1110" i="4" s="1"/>
  <c r="P831" i="4"/>
  <c r="Q831" i="4" s="1"/>
  <c r="R831" i="4" s="1"/>
  <c r="P927" i="4"/>
  <c r="Q927" i="4" s="1"/>
  <c r="R927" i="4" s="1"/>
  <c r="P1007" i="4"/>
  <c r="Q1007" i="4" s="1"/>
  <c r="R1007" i="4" s="1"/>
  <c r="P1090" i="4"/>
  <c r="Q1090" i="4" s="1"/>
  <c r="R1090" i="4" s="1"/>
  <c r="P1186" i="4"/>
  <c r="Q1186" i="4" s="1"/>
  <c r="R1186" i="4" s="1"/>
  <c r="P1266" i="4"/>
  <c r="Q1266" i="4" s="1"/>
  <c r="R1266" i="4" s="1"/>
  <c r="P1346" i="4"/>
  <c r="Q1346" i="4" s="1"/>
  <c r="R1346" i="4" s="1"/>
  <c r="P1442" i="4"/>
  <c r="Q1442" i="4" s="1"/>
  <c r="R1442" i="4" s="1"/>
  <c r="P1505" i="4"/>
  <c r="Q1505" i="4" s="1"/>
  <c r="R1505" i="4" s="1"/>
  <c r="P1545" i="4"/>
  <c r="Q1545" i="4" s="1"/>
  <c r="R1545" i="4" s="1"/>
  <c r="P1593" i="4"/>
  <c r="Q1593" i="4" s="1"/>
  <c r="R1593" i="4" s="1"/>
  <c r="P1635" i="4"/>
  <c r="Q1635" i="4" s="1"/>
  <c r="R1635" i="4" s="1"/>
  <c r="P1673" i="4"/>
  <c r="Q1673" i="4" s="1"/>
  <c r="R1673" i="4" s="1"/>
  <c r="P787" i="4"/>
  <c r="Q787" i="4" s="1"/>
  <c r="R787" i="4" s="1"/>
  <c r="P979" i="4"/>
  <c r="Q979" i="4" s="1"/>
  <c r="R979" i="4" s="1"/>
  <c r="P1286" i="4"/>
  <c r="Q1286" i="4" s="1"/>
  <c r="R1286" i="4" s="1"/>
  <c r="P1566" i="4"/>
  <c r="Q1566" i="4" s="1"/>
  <c r="R1566" i="4" s="1"/>
  <c r="P1687" i="4"/>
  <c r="Q1687" i="4" s="1"/>
  <c r="R1687" i="4" s="1"/>
  <c r="P1614" i="4"/>
  <c r="Q1614" i="4" s="1"/>
  <c r="R1614" i="4" s="1"/>
  <c r="P1334" i="4"/>
  <c r="Q1334" i="4" s="1"/>
  <c r="R1334" i="4" s="1"/>
  <c r="P1549" i="4"/>
  <c r="Q1549" i="4" s="1"/>
  <c r="R1549" i="4" s="1"/>
  <c r="P1646" i="4"/>
  <c r="Q1646" i="4" s="1"/>
  <c r="R1646" i="4" s="1"/>
  <c r="P1722" i="4"/>
  <c r="Q1722" i="4" s="1"/>
  <c r="R1722" i="4" s="1"/>
  <c r="P1742" i="4"/>
  <c r="Q1742" i="4" s="1"/>
  <c r="R1742" i="4" s="1"/>
  <c r="P1762" i="4"/>
  <c r="Q1762" i="4" s="1"/>
  <c r="R1762" i="4" s="1"/>
  <c r="P1786" i="4"/>
  <c r="Q1786" i="4" s="1"/>
  <c r="R1786" i="4" s="1"/>
  <c r="P1806" i="4"/>
  <c r="Q1806" i="4" s="1"/>
  <c r="R1806" i="4" s="1"/>
  <c r="P1826" i="4"/>
  <c r="Q1826" i="4" s="1"/>
  <c r="R1826" i="4" s="1"/>
  <c r="P1850" i="4"/>
  <c r="Q1850" i="4" s="1"/>
  <c r="R1850" i="4" s="1"/>
  <c r="P1866" i="4"/>
  <c r="Q1866" i="4" s="1"/>
  <c r="R1866" i="4" s="1"/>
  <c r="P1882" i="4"/>
  <c r="Q1882" i="4" s="1"/>
  <c r="R1882" i="4" s="1"/>
  <c r="P1898" i="4"/>
  <c r="Q1898" i="4" s="1"/>
  <c r="R1898" i="4" s="1"/>
  <c r="P1914" i="4"/>
  <c r="Q1914" i="4" s="1"/>
  <c r="R1914" i="4" s="1"/>
  <c r="P1930" i="4"/>
  <c r="Q1930" i="4" s="1"/>
  <c r="R1930" i="4" s="1"/>
  <c r="P1946" i="4"/>
  <c r="Q1946" i="4" s="1"/>
  <c r="R1946" i="4" s="1"/>
  <c r="P1962" i="4"/>
  <c r="Q1962" i="4" s="1"/>
  <c r="R1962" i="4" s="1"/>
  <c r="P1978" i="4"/>
  <c r="Q1978" i="4" s="1"/>
  <c r="R1978" i="4" s="1"/>
  <c r="P1994" i="4"/>
  <c r="Q1994" i="4" s="1"/>
  <c r="R1994" i="4" s="1"/>
  <c r="P2010" i="4"/>
  <c r="Q2010" i="4" s="1"/>
  <c r="R2010" i="4" s="1"/>
  <c r="P2026" i="4"/>
  <c r="Q2026" i="4" s="1"/>
  <c r="R2026" i="4" s="1"/>
  <c r="P2042" i="4"/>
  <c r="Q2042" i="4" s="1"/>
  <c r="R2042" i="4" s="1"/>
  <c r="P2058" i="4"/>
  <c r="Q2058" i="4" s="1"/>
  <c r="R2058" i="4" s="1"/>
  <c r="P2074" i="4"/>
  <c r="Q2074" i="4" s="1"/>
  <c r="R2074" i="4" s="1"/>
  <c r="P2090" i="4"/>
  <c r="Q2090" i="4" s="1"/>
  <c r="R2090" i="4" s="1"/>
  <c r="P2106" i="4"/>
  <c r="Q2106" i="4" s="1"/>
  <c r="R2106" i="4" s="1"/>
  <c r="P1174" i="4"/>
  <c r="Q1174" i="4" s="1"/>
  <c r="R1174" i="4" s="1"/>
  <c r="P1645" i="4"/>
  <c r="Q1645" i="4" s="1"/>
  <c r="R1645" i="4" s="1"/>
  <c r="P1318" i="4"/>
  <c r="Q1318" i="4" s="1"/>
  <c r="R1318" i="4" s="1"/>
  <c r="P1527" i="4"/>
  <c r="Q1527" i="4" s="1"/>
  <c r="R1527" i="4" s="1"/>
  <c r="P1598" i="4"/>
  <c r="Q1598" i="4" s="1"/>
  <c r="R1598" i="4" s="1"/>
  <c r="P1693" i="4"/>
  <c r="Q1693" i="4" s="1"/>
  <c r="R1693" i="4" s="1"/>
  <c r="P1607" i="4"/>
  <c r="Q1607" i="4" s="1"/>
  <c r="R1607" i="4" s="1"/>
  <c r="P1506" i="4"/>
  <c r="Q1506" i="4" s="1"/>
  <c r="R1506" i="4" s="1"/>
  <c r="P1498" i="4"/>
  <c r="Q1498" i="4" s="1"/>
  <c r="R1498" i="4" s="1"/>
  <c r="P1268" i="4"/>
  <c r="Q1268" i="4" s="1"/>
  <c r="R1268" i="4" s="1"/>
  <c r="P1139" i="4"/>
  <c r="Q1139" i="4" s="1"/>
  <c r="R1139" i="4" s="1"/>
  <c r="P1610" i="4"/>
  <c r="Q1610" i="4" s="1"/>
  <c r="R1610" i="4" s="1"/>
  <c r="P1692" i="4"/>
  <c r="Q1692" i="4" s="1"/>
  <c r="R1692" i="4" s="1"/>
  <c r="P1492" i="4"/>
  <c r="Q1492" i="4" s="1"/>
  <c r="R1492" i="4" s="1"/>
  <c r="P1283" i="4"/>
  <c r="Q1283" i="4" s="1"/>
  <c r="R1283" i="4" s="1"/>
  <c r="P1188" i="4"/>
  <c r="Q1188" i="4" s="1"/>
  <c r="R1188" i="4" s="1"/>
  <c r="P2111" i="4"/>
  <c r="Q2111" i="4" s="1"/>
  <c r="R2111" i="4" s="1"/>
  <c r="P2039" i="4"/>
  <c r="Q2039" i="4" s="1"/>
  <c r="R2039" i="4" s="1"/>
  <c r="P1983" i="4"/>
  <c r="Q1983" i="4" s="1"/>
  <c r="R1983" i="4" s="1"/>
  <c r="P1939" i="4"/>
  <c r="Q1939" i="4" s="1"/>
  <c r="R1939" i="4" s="1"/>
  <c r="P1871" i="4"/>
  <c r="Q1871" i="4" s="1"/>
  <c r="R1871" i="4" s="1"/>
  <c r="P1807" i="4"/>
  <c r="Q1807" i="4" s="1"/>
  <c r="R1807" i="4" s="1"/>
  <c r="P1731" i="4"/>
  <c r="Q1731" i="4" s="1"/>
  <c r="R1731" i="4" s="1"/>
  <c r="P1530" i="4"/>
  <c r="Q1530" i="4" s="1"/>
  <c r="R1530" i="4" s="1"/>
  <c r="P1580" i="4"/>
  <c r="Q1580" i="4" s="1"/>
  <c r="R1580" i="4" s="1"/>
  <c r="P2076" i="4"/>
  <c r="Q2076" i="4" s="1"/>
  <c r="R2076" i="4" s="1"/>
  <c r="P2012" i="4"/>
  <c r="Q2012" i="4" s="1"/>
  <c r="R2012" i="4" s="1"/>
  <c r="P1948" i="4"/>
  <c r="Q1948" i="4" s="1"/>
  <c r="R1948" i="4" s="1"/>
  <c r="P1884" i="4"/>
  <c r="Q1884" i="4" s="1"/>
  <c r="R1884" i="4" s="1"/>
  <c r="P1820" i="4"/>
  <c r="Q1820" i="4" s="1"/>
  <c r="R1820" i="4" s="1"/>
  <c r="P85" i="4"/>
  <c r="Q85" i="4" s="1"/>
  <c r="R85" i="4" s="1"/>
  <c r="P131" i="4"/>
  <c r="Q131" i="4" s="1"/>
  <c r="R131" i="4" s="1"/>
  <c r="P51" i="4"/>
  <c r="Q51" i="4" s="1"/>
  <c r="R51" i="4" s="1"/>
  <c r="P304" i="4"/>
  <c r="Q304" i="4" s="1"/>
  <c r="R304" i="4" s="1"/>
  <c r="P195" i="4"/>
  <c r="Q195" i="4" s="1"/>
  <c r="R195" i="4" s="1"/>
  <c r="P360" i="4"/>
  <c r="Q360" i="4" s="1"/>
  <c r="R360" i="4" s="1"/>
  <c r="P275" i="4"/>
  <c r="Q275" i="4" s="1"/>
  <c r="R275" i="4" s="1"/>
  <c r="P452" i="4"/>
  <c r="Q452" i="4" s="1"/>
  <c r="R452" i="4" s="1"/>
  <c r="P346" i="4"/>
  <c r="Q346" i="4" s="1"/>
  <c r="R346" i="4" s="1"/>
  <c r="P552" i="4"/>
  <c r="Q552" i="4" s="1"/>
  <c r="R552" i="4" s="1"/>
  <c r="P667" i="4"/>
  <c r="Q667" i="4" s="1"/>
  <c r="R667" i="4" s="1"/>
  <c r="P268" i="4"/>
  <c r="Q268" i="4" s="1"/>
  <c r="R268" i="4" s="1"/>
  <c r="P412" i="4"/>
  <c r="Q412" i="4" s="1"/>
  <c r="R412" i="4" s="1"/>
  <c r="P518" i="4"/>
  <c r="Q518" i="4" s="1"/>
  <c r="R518" i="4" s="1"/>
  <c r="P538" i="4"/>
  <c r="Q538" i="4" s="1"/>
  <c r="R538" i="4" s="1"/>
  <c r="P802" i="4"/>
  <c r="Q802" i="4" s="1"/>
  <c r="R802" i="4" s="1"/>
  <c r="P850" i="4"/>
  <c r="Q850" i="4" s="1"/>
  <c r="R850" i="4" s="1"/>
  <c r="P426" i="4"/>
  <c r="Q426" i="4" s="1"/>
  <c r="R426" i="4" s="1"/>
  <c r="P204" i="4"/>
  <c r="Q204" i="4" s="1"/>
  <c r="R204" i="4" s="1"/>
  <c r="P577" i="4"/>
  <c r="Q577" i="4" s="1"/>
  <c r="R577" i="4" s="1"/>
  <c r="P617" i="4"/>
  <c r="Q617" i="4" s="1"/>
  <c r="R617" i="4" s="1"/>
  <c r="P641" i="4"/>
  <c r="Q641" i="4" s="1"/>
  <c r="R641" i="4" s="1"/>
  <c r="P669" i="4"/>
  <c r="Q669" i="4" s="1"/>
  <c r="R669" i="4" s="1"/>
  <c r="P701" i="4"/>
  <c r="Q701" i="4" s="1"/>
  <c r="R701" i="4" s="1"/>
  <c r="P743" i="4"/>
  <c r="Q743" i="4" s="1"/>
  <c r="R743" i="4" s="1"/>
  <c r="P394" i="4"/>
  <c r="Q394" i="4" s="1"/>
  <c r="R394" i="4" s="1"/>
  <c r="P1037" i="4"/>
  <c r="Q1037" i="4" s="1"/>
  <c r="R1037" i="4" s="1"/>
  <c r="P1065" i="4"/>
  <c r="Q1065" i="4" s="1"/>
  <c r="R1065" i="4" s="1"/>
  <c r="P1093" i="4"/>
  <c r="Q1093" i="4" s="1"/>
  <c r="R1093" i="4" s="1"/>
  <c r="P1125" i="4"/>
  <c r="Q1125" i="4" s="1"/>
  <c r="R1125" i="4" s="1"/>
  <c r="P1149" i="4"/>
  <c r="Q1149" i="4" s="1"/>
  <c r="R1149" i="4" s="1"/>
  <c r="P1177" i="4"/>
  <c r="Q1177" i="4" s="1"/>
  <c r="R1177" i="4" s="1"/>
  <c r="P1209" i="4"/>
  <c r="Q1209" i="4" s="1"/>
  <c r="R1209" i="4" s="1"/>
  <c r="P1237" i="4"/>
  <c r="Q1237" i="4" s="1"/>
  <c r="R1237" i="4" s="1"/>
  <c r="P1261" i="4"/>
  <c r="Q1261" i="4" s="1"/>
  <c r="R1261" i="4" s="1"/>
  <c r="P1293" i="4"/>
  <c r="Q1293" i="4" s="1"/>
  <c r="R1293" i="4" s="1"/>
  <c r="P1321" i="4"/>
  <c r="Q1321" i="4" s="1"/>
  <c r="R1321" i="4" s="1"/>
  <c r="P1349" i="4"/>
  <c r="Q1349" i="4" s="1"/>
  <c r="R1349" i="4" s="1"/>
  <c r="P1381" i="4"/>
  <c r="Q1381" i="4" s="1"/>
  <c r="R1381" i="4" s="1"/>
  <c r="P1405" i="4"/>
  <c r="Q1405" i="4" s="1"/>
  <c r="R1405" i="4" s="1"/>
  <c r="P1433" i="4"/>
  <c r="Q1433" i="4" s="1"/>
  <c r="R1433" i="4" s="1"/>
  <c r="P1465" i="4"/>
  <c r="Q1465" i="4" s="1"/>
  <c r="R1465" i="4" s="1"/>
  <c r="P354" i="4"/>
  <c r="Q354" i="4" s="1"/>
  <c r="R354" i="4" s="1"/>
  <c r="P1036" i="4"/>
  <c r="Q1036" i="4" s="1"/>
  <c r="R1036" i="4" s="1"/>
  <c r="P1064" i="4"/>
  <c r="Q1064" i="4" s="1"/>
  <c r="R1064" i="4" s="1"/>
  <c r="P1084" i="4"/>
  <c r="Q1084" i="4" s="1"/>
  <c r="R1084" i="4" s="1"/>
  <c r="P1104" i="4"/>
  <c r="Q1104" i="4" s="1"/>
  <c r="R1104" i="4" s="1"/>
  <c r="P529" i="4"/>
  <c r="Q529" i="4" s="1"/>
  <c r="R529" i="4" s="1"/>
  <c r="P764" i="4"/>
  <c r="Q764" i="4" s="1"/>
  <c r="R764" i="4" s="1"/>
  <c r="P839" i="4"/>
  <c r="Q839" i="4" s="1"/>
  <c r="R839" i="4" s="1"/>
  <c r="P935" i="4"/>
  <c r="Q935" i="4" s="1"/>
  <c r="R935" i="4" s="1"/>
  <c r="P1015" i="4"/>
  <c r="Q1015" i="4" s="1"/>
  <c r="R1015" i="4" s="1"/>
  <c r="P1098" i="4"/>
  <c r="Q1098" i="4" s="1"/>
  <c r="R1098" i="4" s="1"/>
  <c r="P1194" i="4"/>
  <c r="Q1194" i="4" s="1"/>
  <c r="R1194" i="4" s="1"/>
  <c r="P1274" i="4"/>
  <c r="Q1274" i="4" s="1"/>
  <c r="R1274" i="4" s="1"/>
  <c r="P1354" i="4"/>
  <c r="Q1354" i="4" s="1"/>
  <c r="R1354" i="4" s="1"/>
  <c r="P1450" i="4"/>
  <c r="Q1450" i="4" s="1"/>
  <c r="R1450" i="4" s="1"/>
  <c r="P1509" i="4"/>
  <c r="Q1509" i="4" s="1"/>
  <c r="R1509" i="4" s="1"/>
  <c r="P1553" i="4"/>
  <c r="Q1553" i="4" s="1"/>
  <c r="R1553" i="4" s="1"/>
  <c r="P1601" i="4"/>
  <c r="Q1601" i="4" s="1"/>
  <c r="R1601" i="4" s="1"/>
  <c r="P1634" i="4"/>
  <c r="Q1634" i="4" s="1"/>
  <c r="R1634" i="4" s="1"/>
  <c r="P1681" i="4"/>
  <c r="Q1681" i="4" s="1"/>
  <c r="R1681" i="4" s="1"/>
  <c r="P1721" i="4"/>
  <c r="Q1721" i="4" s="1"/>
  <c r="R1721" i="4" s="1"/>
  <c r="P1741" i="4"/>
  <c r="Q1741" i="4" s="1"/>
  <c r="R1741" i="4" s="1"/>
  <c r="P1761" i="4"/>
  <c r="Q1761" i="4" s="1"/>
  <c r="R1761" i="4" s="1"/>
  <c r="P1785" i="4"/>
  <c r="Q1785" i="4" s="1"/>
  <c r="R1785" i="4" s="1"/>
  <c r="P1805" i="4"/>
  <c r="Q1805" i="4" s="1"/>
  <c r="R1805" i="4" s="1"/>
  <c r="P1825" i="4"/>
  <c r="Q1825" i="4" s="1"/>
  <c r="R1825" i="4" s="1"/>
  <c r="P1849" i="4"/>
  <c r="Q1849" i="4" s="1"/>
  <c r="R1849" i="4" s="1"/>
  <c r="P1869" i="4"/>
  <c r="Q1869" i="4" s="1"/>
  <c r="R1869" i="4" s="1"/>
  <c r="P1889" i="4"/>
  <c r="Q1889" i="4" s="1"/>
  <c r="R1889" i="4" s="1"/>
  <c r="P1913" i="4"/>
  <c r="Q1913" i="4" s="1"/>
  <c r="R1913" i="4" s="1"/>
  <c r="P1933" i="4"/>
  <c r="Q1933" i="4" s="1"/>
  <c r="R1933" i="4" s="1"/>
  <c r="P1953" i="4"/>
  <c r="Q1953" i="4" s="1"/>
  <c r="R1953" i="4" s="1"/>
  <c r="P1977" i="4"/>
  <c r="Q1977" i="4" s="1"/>
  <c r="R1977" i="4" s="1"/>
  <c r="P1997" i="4"/>
  <c r="Q1997" i="4" s="1"/>
  <c r="R1997" i="4" s="1"/>
  <c r="P2017" i="4"/>
  <c r="Q2017" i="4" s="1"/>
  <c r="R2017" i="4" s="1"/>
  <c r="P2041" i="4"/>
  <c r="Q2041" i="4" s="1"/>
  <c r="R2041" i="4" s="1"/>
  <c r="P2061" i="4"/>
  <c r="Q2061" i="4" s="1"/>
  <c r="R2061" i="4" s="1"/>
  <c r="P2081" i="4"/>
  <c r="Q2081" i="4" s="1"/>
  <c r="R2081" i="4" s="1"/>
  <c r="P2105" i="4"/>
  <c r="Q2105" i="4" s="1"/>
  <c r="R2105" i="4" s="1"/>
  <c r="P819" i="4"/>
  <c r="Q819" i="4" s="1"/>
  <c r="R819" i="4" s="1"/>
  <c r="P811" i="4"/>
  <c r="Q811" i="4" s="1"/>
  <c r="R811" i="4" s="1"/>
  <c r="P907" i="4"/>
  <c r="Q907" i="4" s="1"/>
  <c r="R907" i="4" s="1"/>
  <c r="P987" i="4"/>
  <c r="Q987" i="4" s="1"/>
  <c r="R987" i="4" s="1"/>
  <c r="P1070" i="4"/>
  <c r="Q1070" i="4" s="1"/>
  <c r="R1070" i="4" s="1"/>
  <c r="P1166" i="4"/>
  <c r="Q1166" i="4" s="1"/>
  <c r="R1166" i="4" s="1"/>
  <c r="P1246" i="4"/>
  <c r="Q1246" i="4" s="1"/>
  <c r="R1246" i="4" s="1"/>
  <c r="P1326" i="4"/>
  <c r="Q1326" i="4" s="1"/>
  <c r="R1326" i="4" s="1"/>
  <c r="P1422" i="4"/>
  <c r="Q1422" i="4" s="1"/>
  <c r="R1422" i="4" s="1"/>
  <c r="P1525" i="4"/>
  <c r="Q1525" i="4" s="1"/>
  <c r="R1525" i="4" s="1"/>
  <c r="P1605" i="4"/>
  <c r="Q1605" i="4" s="1"/>
  <c r="R1605" i="4" s="1"/>
  <c r="P1701" i="4"/>
  <c r="Q1701" i="4" s="1"/>
  <c r="R1701" i="4" s="1"/>
  <c r="P963" i="4"/>
  <c r="Q963" i="4" s="1"/>
  <c r="R963" i="4" s="1"/>
  <c r="P1126" i="4"/>
  <c r="Q1126" i="4" s="1"/>
  <c r="R1126" i="4" s="1"/>
  <c r="P863" i="4"/>
  <c r="Q863" i="4" s="1"/>
  <c r="R863" i="4" s="1"/>
  <c r="P943" i="4"/>
  <c r="Q943" i="4" s="1"/>
  <c r="R943" i="4" s="1"/>
  <c r="P1023" i="4"/>
  <c r="Q1023" i="4" s="1"/>
  <c r="R1023" i="4" s="1"/>
  <c r="P1122" i="4"/>
  <c r="Q1122" i="4" s="1"/>
  <c r="R1122" i="4" s="1"/>
  <c r="P1202" i="4"/>
  <c r="Q1202" i="4" s="1"/>
  <c r="R1202" i="4" s="1"/>
  <c r="P1282" i="4"/>
  <c r="Q1282" i="4" s="1"/>
  <c r="R1282" i="4" s="1"/>
  <c r="P1378" i="4"/>
  <c r="Q1378" i="4" s="1"/>
  <c r="R1378" i="4" s="1"/>
  <c r="P1458" i="4"/>
  <c r="Q1458" i="4" s="1"/>
  <c r="R1458" i="4" s="1"/>
  <c r="P1513" i="4"/>
  <c r="Q1513" i="4" s="1"/>
  <c r="R1513" i="4" s="1"/>
  <c r="P1561" i="4"/>
  <c r="Q1561" i="4" s="1"/>
  <c r="R1561" i="4" s="1"/>
  <c r="P1603" i="4"/>
  <c r="Q1603" i="4" s="1"/>
  <c r="R1603" i="4" s="1"/>
  <c r="P1641" i="4"/>
  <c r="Q1641" i="4" s="1"/>
  <c r="R1641" i="4" s="1"/>
  <c r="P1689" i="4"/>
  <c r="Q1689" i="4" s="1"/>
  <c r="R1689" i="4" s="1"/>
  <c r="P851" i="4"/>
  <c r="Q851" i="4" s="1"/>
  <c r="R851" i="4" s="1"/>
  <c r="P995" i="4"/>
  <c r="Q995" i="4" s="1"/>
  <c r="R995" i="4" s="1"/>
  <c r="P1414" i="4"/>
  <c r="Q1414" i="4" s="1"/>
  <c r="R1414" i="4" s="1"/>
  <c r="P1597" i="4"/>
  <c r="Q1597" i="4" s="1"/>
  <c r="R1597" i="4" s="1"/>
  <c r="P1694" i="4"/>
  <c r="Q1694" i="4" s="1"/>
  <c r="R1694" i="4" s="1"/>
  <c r="P1709" i="4"/>
  <c r="Q1709" i="4" s="1"/>
  <c r="R1709" i="4" s="1"/>
  <c r="P1398" i="4"/>
  <c r="Q1398" i="4" s="1"/>
  <c r="R1398" i="4" s="1"/>
  <c r="P1575" i="4"/>
  <c r="Q1575" i="4" s="1"/>
  <c r="R1575" i="4" s="1"/>
  <c r="P1703" i="4"/>
  <c r="Q1703" i="4" s="1"/>
  <c r="R1703" i="4" s="1"/>
  <c r="P1726" i="4"/>
  <c r="Q1726" i="4" s="1"/>
  <c r="R1726" i="4" s="1"/>
  <c r="P1746" i="4"/>
  <c r="Q1746" i="4" s="1"/>
  <c r="R1746" i="4" s="1"/>
  <c r="P1770" i="4"/>
  <c r="Q1770" i="4" s="1"/>
  <c r="R1770" i="4" s="1"/>
  <c r="P1790" i="4"/>
  <c r="Q1790" i="4" s="1"/>
  <c r="R1790" i="4" s="1"/>
  <c r="P1810" i="4"/>
  <c r="Q1810" i="4" s="1"/>
  <c r="R1810" i="4" s="1"/>
  <c r="P1834" i="4"/>
  <c r="Q1834" i="4" s="1"/>
  <c r="R1834" i="4" s="1"/>
  <c r="P1854" i="4"/>
  <c r="Q1854" i="4" s="1"/>
  <c r="R1854" i="4" s="1"/>
  <c r="P1870" i="4"/>
  <c r="Q1870" i="4" s="1"/>
  <c r="R1870" i="4" s="1"/>
  <c r="P1886" i="4"/>
  <c r="Q1886" i="4" s="1"/>
  <c r="R1886" i="4" s="1"/>
  <c r="P1902" i="4"/>
  <c r="Q1902" i="4" s="1"/>
  <c r="R1902" i="4" s="1"/>
  <c r="P1918" i="4"/>
  <c r="Q1918" i="4" s="1"/>
  <c r="R1918" i="4" s="1"/>
  <c r="P1934" i="4"/>
  <c r="Q1934" i="4" s="1"/>
  <c r="R1934" i="4" s="1"/>
  <c r="P1950" i="4"/>
  <c r="Q1950" i="4" s="1"/>
  <c r="R1950" i="4" s="1"/>
  <c r="P1966" i="4"/>
  <c r="Q1966" i="4" s="1"/>
  <c r="R1966" i="4" s="1"/>
  <c r="P1982" i="4"/>
  <c r="Q1982" i="4" s="1"/>
  <c r="R1982" i="4" s="1"/>
  <c r="P1998" i="4"/>
  <c r="Q1998" i="4" s="1"/>
  <c r="R1998" i="4" s="1"/>
  <c r="P2014" i="4"/>
  <c r="Q2014" i="4" s="1"/>
  <c r="R2014" i="4" s="1"/>
  <c r="P2030" i="4"/>
  <c r="Q2030" i="4" s="1"/>
  <c r="R2030" i="4" s="1"/>
  <c r="P2046" i="4"/>
  <c r="Q2046" i="4" s="1"/>
  <c r="R2046" i="4" s="1"/>
  <c r="P2062" i="4"/>
  <c r="Q2062" i="4" s="1"/>
  <c r="R2062" i="4" s="1"/>
  <c r="P2078" i="4"/>
  <c r="Q2078" i="4" s="1"/>
  <c r="R2078" i="4" s="1"/>
  <c r="P2094" i="4"/>
  <c r="Q2094" i="4" s="1"/>
  <c r="R2094" i="4" s="1"/>
  <c r="P2110" i="4"/>
  <c r="Q2110" i="4" s="1"/>
  <c r="R2110" i="4" s="1"/>
  <c r="P1238" i="4"/>
  <c r="Q1238" i="4" s="1"/>
  <c r="R1238" i="4" s="1"/>
  <c r="P1678" i="4"/>
  <c r="Q1678" i="4" s="1"/>
  <c r="R1678" i="4" s="1"/>
  <c r="P1382" i="4"/>
  <c r="Q1382" i="4" s="1"/>
  <c r="R1382" i="4" s="1"/>
  <c r="P1534" i="4"/>
  <c r="Q1534" i="4" s="1"/>
  <c r="R1534" i="4" s="1"/>
  <c r="P1629" i="4"/>
  <c r="Q1629" i="4" s="1"/>
  <c r="R1629" i="4" s="1"/>
  <c r="P1366" i="4"/>
  <c r="Q1366" i="4" s="1"/>
  <c r="R1366" i="4" s="1"/>
  <c r="P1615" i="4"/>
  <c r="Q1615" i="4" s="1"/>
  <c r="R1615" i="4" s="1"/>
  <c r="P1500" i="4"/>
  <c r="Q1500" i="4" s="1"/>
  <c r="R1500" i="4" s="1"/>
  <c r="P1475" i="4"/>
  <c r="Q1475" i="4" s="1"/>
  <c r="R1475" i="4" s="1"/>
  <c r="P1219" i="4"/>
  <c r="Q1219" i="4" s="1"/>
  <c r="R1219" i="4" s="1"/>
  <c r="P1707" i="4"/>
  <c r="Q1707" i="4" s="1"/>
  <c r="R1707" i="4" s="1"/>
  <c r="P1579" i="4"/>
  <c r="Q1579" i="4" s="1"/>
  <c r="R1579" i="4" s="1"/>
  <c r="P1663" i="4"/>
  <c r="Q1663" i="4" s="1"/>
  <c r="R1663" i="4" s="1"/>
  <c r="P1460" i="4"/>
  <c r="Q1460" i="4" s="1"/>
  <c r="R1460" i="4" s="1"/>
  <c r="P1204" i="4"/>
  <c r="Q1204" i="4" s="1"/>
  <c r="R1204" i="4" s="1"/>
  <c r="P1331" i="4"/>
  <c r="Q1331" i="4" s="1"/>
  <c r="R1331" i="4" s="1"/>
  <c r="P2099" i="4"/>
  <c r="Q2099" i="4" s="1"/>
  <c r="R2099" i="4" s="1"/>
  <c r="P2027" i="4"/>
  <c r="Q2027" i="4" s="1"/>
  <c r="R2027" i="4" s="1"/>
  <c r="P1971" i="4"/>
  <c r="Q1971" i="4" s="1"/>
  <c r="R1971" i="4" s="1"/>
  <c r="P1915" i="4"/>
  <c r="Q1915" i="4" s="1"/>
  <c r="R1915" i="4" s="1"/>
  <c r="P1855" i="4"/>
  <c r="Q1855" i="4" s="1"/>
  <c r="R1855" i="4" s="1"/>
  <c r="P1795" i="4"/>
  <c r="Q1795" i="4" s="1"/>
  <c r="R1795" i="4" s="1"/>
  <c r="P1719" i="4"/>
  <c r="Q1719" i="4" s="1"/>
  <c r="R1719" i="4" s="1"/>
  <c r="P1476" i="4"/>
  <c r="Q1476" i="4" s="1"/>
  <c r="R1476" i="4" s="1"/>
  <c r="P1459" i="4"/>
  <c r="Q1459" i="4" s="1"/>
  <c r="R1459" i="4" s="1"/>
  <c r="P2060" i="4"/>
  <c r="Q2060" i="4" s="1"/>
  <c r="R2060" i="4" s="1"/>
  <c r="P1996" i="4"/>
  <c r="Q1996" i="4" s="1"/>
  <c r="R1996" i="4" s="1"/>
  <c r="P1932" i="4"/>
  <c r="Q1932" i="4" s="1"/>
  <c r="R1932" i="4" s="1"/>
  <c r="P1868" i="4"/>
  <c r="Q1868" i="4" s="1"/>
  <c r="R1868" i="4" s="1"/>
  <c r="P1804" i="4"/>
  <c r="Q1804" i="4" s="1"/>
  <c r="R1804" i="4" s="1"/>
  <c r="P1740" i="4"/>
  <c r="Q1740" i="4" s="1"/>
  <c r="R1740" i="4" s="1"/>
  <c r="P1642" i="4"/>
  <c r="Q1642" i="4" s="1"/>
  <c r="R1642" i="4" s="1"/>
  <c r="P1443" i="4"/>
  <c r="Q1443" i="4" s="1"/>
  <c r="R1443" i="4" s="1"/>
  <c r="P1075" i="4"/>
  <c r="Q1075" i="4" s="1"/>
  <c r="R1075" i="4" s="1"/>
  <c r="P1608" i="4"/>
  <c r="Q1608" i="4" s="1"/>
  <c r="R1608" i="4" s="1"/>
  <c r="P1423" i="4"/>
  <c r="Q1423" i="4" s="1"/>
  <c r="R1423" i="4" s="1"/>
  <c r="P1295" i="4"/>
  <c r="Q1295" i="4" s="1"/>
  <c r="R1295" i="4" s="1"/>
  <c r="P1167" i="4"/>
  <c r="Q1167" i="4" s="1"/>
  <c r="R1167" i="4" s="1"/>
  <c r="P1029" i="4"/>
  <c r="Q1029" i="4" s="1"/>
  <c r="R1029" i="4" s="1"/>
  <c r="P876" i="4"/>
  <c r="Q876" i="4" s="1"/>
  <c r="R876" i="4" s="1"/>
  <c r="P812" i="4"/>
  <c r="Q812" i="4" s="1"/>
  <c r="R812" i="4" s="1"/>
  <c r="P495" i="4"/>
  <c r="Q495" i="4" s="1"/>
  <c r="R495" i="4" s="1"/>
  <c r="P2103" i="4"/>
  <c r="Q2103" i="4" s="1"/>
  <c r="R2103" i="4" s="1"/>
  <c r="P2043" i="4"/>
  <c r="Q2043" i="4" s="1"/>
  <c r="R2043" i="4" s="1"/>
  <c r="P1987" i="4"/>
  <c r="Q1987" i="4" s="1"/>
  <c r="R1987" i="4" s="1"/>
  <c r="P1903" i="4"/>
  <c r="Q1903" i="4" s="1"/>
  <c r="R1903" i="4" s="1"/>
  <c r="P1847" i="4"/>
  <c r="Q1847" i="4" s="1"/>
  <c r="R1847" i="4" s="1"/>
  <c r="P1783" i="4"/>
  <c r="Q1783" i="4" s="1"/>
  <c r="R1783" i="4" s="1"/>
  <c r="P1723" i="4"/>
  <c r="Q1723" i="4" s="1"/>
  <c r="R1723" i="4" s="1"/>
  <c r="P1583" i="4"/>
  <c r="Q1583" i="4" s="1"/>
  <c r="R1583" i="4" s="1"/>
  <c r="P1299" i="4"/>
  <c r="Q1299" i="4" s="1"/>
  <c r="R1299" i="4" s="1"/>
  <c r="P1316" i="4"/>
  <c r="Q1316" i="4" s="1"/>
  <c r="R1316" i="4" s="1"/>
  <c r="P2080" i="4"/>
  <c r="Q2080" i="4" s="1"/>
  <c r="R2080" i="4" s="1"/>
  <c r="P2016" i="4"/>
  <c r="Q2016" i="4" s="1"/>
  <c r="R2016" i="4" s="1"/>
  <c r="P1952" i="4"/>
  <c r="Q1952" i="4" s="1"/>
  <c r="R1952" i="4" s="1"/>
  <c r="P1888" i="4"/>
  <c r="Q1888" i="4" s="1"/>
  <c r="R1888" i="4" s="1"/>
  <c r="P1824" i="4"/>
  <c r="Q1824" i="4" s="1"/>
  <c r="R1824" i="4" s="1"/>
  <c r="P1760" i="4"/>
  <c r="Q1760" i="4" s="1"/>
  <c r="R1760" i="4" s="1"/>
  <c r="P1508" i="4"/>
  <c r="Q1508" i="4" s="1"/>
  <c r="R1508" i="4" s="1"/>
  <c r="P1656" i="4"/>
  <c r="Q1656" i="4" s="1"/>
  <c r="R1656" i="4" s="1"/>
  <c r="P1472" i="4"/>
  <c r="Q1472" i="4" s="1"/>
  <c r="R1472" i="4" s="1"/>
  <c r="P1344" i="4"/>
  <c r="Q1344" i="4" s="1"/>
  <c r="R1344" i="4" s="1"/>
  <c r="P2091" i="4"/>
  <c r="Q2091" i="4" s="1"/>
  <c r="R2091" i="4" s="1"/>
  <c r="P2035" i="4"/>
  <c r="Q2035" i="4" s="1"/>
  <c r="R2035" i="4" s="1"/>
  <c r="P1967" i="4"/>
  <c r="Q1967" i="4" s="1"/>
  <c r="R1967" i="4" s="1"/>
  <c r="P1907" i="4"/>
  <c r="Q1907" i="4" s="1"/>
  <c r="R1907" i="4" s="1"/>
  <c r="P1811" i="4"/>
  <c r="Q1811" i="4" s="1"/>
  <c r="R1811" i="4" s="1"/>
  <c r="P1751" i="4"/>
  <c r="Q1751" i="4" s="1"/>
  <c r="R1751" i="4" s="1"/>
  <c r="P1516" i="4"/>
  <c r="Q1516" i="4" s="1"/>
  <c r="R1516" i="4" s="1"/>
  <c r="P2052" i="4"/>
  <c r="Q2052" i="4" s="1"/>
  <c r="R2052" i="4" s="1"/>
  <c r="P1988" i="4"/>
  <c r="Q1988" i="4" s="1"/>
  <c r="R1988" i="4" s="1"/>
  <c r="P1924" i="4"/>
  <c r="Q1924" i="4" s="1"/>
  <c r="R1924" i="4" s="1"/>
  <c r="P1860" i="4"/>
  <c r="Q1860" i="4" s="1"/>
  <c r="R1860" i="4" s="1"/>
  <c r="P1796" i="4"/>
  <c r="Q1796" i="4" s="1"/>
  <c r="R1796" i="4" s="1"/>
  <c r="P1732" i="4"/>
  <c r="Q1732" i="4" s="1"/>
  <c r="R1732" i="4" s="1"/>
  <c r="P1631" i="4"/>
  <c r="Q1631" i="4" s="1"/>
  <c r="R1631" i="4" s="1"/>
  <c r="P1514" i="4"/>
  <c r="Q1514" i="4" s="1"/>
  <c r="R1514" i="4" s="1"/>
  <c r="P1059" i="4"/>
  <c r="Q1059" i="4" s="1"/>
  <c r="R1059" i="4" s="1"/>
  <c r="P1640" i="4"/>
  <c r="Q1640" i="4" s="1"/>
  <c r="R1640" i="4" s="1"/>
  <c r="P1439" i="4"/>
  <c r="Q1439" i="4" s="1"/>
  <c r="R1439" i="4" s="1"/>
  <c r="P1311" i="4"/>
  <c r="Q1311" i="4" s="1"/>
  <c r="R1311" i="4" s="1"/>
  <c r="P1183" i="4"/>
  <c r="Q1183" i="4" s="1"/>
  <c r="R1183" i="4" s="1"/>
  <c r="P988" i="4"/>
  <c r="Q988" i="4" s="1"/>
  <c r="R988" i="4" s="1"/>
  <c r="P2079" i="4"/>
  <c r="Q2079" i="4" s="1"/>
  <c r="R2079" i="4" s="1"/>
  <c r="P2007" i="4"/>
  <c r="Q2007" i="4" s="1"/>
  <c r="R2007" i="4" s="1"/>
  <c r="P1935" i="4"/>
  <c r="Q1935" i="4" s="1"/>
  <c r="R1935" i="4" s="1"/>
  <c r="P1883" i="4"/>
  <c r="Q1883" i="4" s="1"/>
  <c r="R1883" i="4" s="1"/>
  <c r="P1827" i="4"/>
  <c r="Q1827" i="4" s="1"/>
  <c r="R1827" i="4" s="1"/>
  <c r="P1763" i="4"/>
  <c r="Q1763" i="4" s="1"/>
  <c r="R1763" i="4" s="1"/>
  <c r="P1715" i="4"/>
  <c r="Q1715" i="4" s="1"/>
  <c r="R1715" i="4" s="1"/>
  <c r="P1563" i="4"/>
  <c r="Q1563" i="4" s="1"/>
  <c r="R1563" i="4" s="1"/>
  <c r="P1171" i="4"/>
  <c r="Q1171" i="4" s="1"/>
  <c r="R1171" i="4" s="1"/>
  <c r="P2104" i="4"/>
  <c r="Q2104" i="4" s="1"/>
  <c r="R2104" i="4" s="1"/>
  <c r="P2040" i="4"/>
  <c r="Q2040" i="4" s="1"/>
  <c r="R2040" i="4" s="1"/>
  <c r="P1976" i="4"/>
  <c r="Q1976" i="4" s="1"/>
  <c r="R1976" i="4" s="1"/>
  <c r="P1912" i="4"/>
  <c r="Q1912" i="4" s="1"/>
  <c r="R1912" i="4" s="1"/>
  <c r="P1848" i="4"/>
  <c r="Q1848" i="4" s="1"/>
  <c r="R1848" i="4" s="1"/>
  <c r="P1784" i="4"/>
  <c r="Q1784" i="4" s="1"/>
  <c r="R1784" i="4" s="1"/>
  <c r="P1720" i="4"/>
  <c r="Q1720" i="4" s="1"/>
  <c r="R1720" i="4" s="1"/>
  <c r="P848" i="4"/>
  <c r="Q848" i="4" s="1"/>
  <c r="R848" i="4" s="1"/>
  <c r="P1495" i="4"/>
  <c r="Q1495" i="4" s="1"/>
  <c r="R1495" i="4" s="1"/>
  <c r="P1360" i="4"/>
  <c r="Q1360" i="4" s="1"/>
  <c r="R1360" i="4" s="1"/>
  <c r="P1232" i="4"/>
  <c r="Q1232" i="4" s="1"/>
  <c r="R1232" i="4" s="1"/>
  <c r="P1700" i="4"/>
  <c r="Q1700" i="4" s="1"/>
  <c r="R1700" i="4" s="1"/>
  <c r="P1572" i="4"/>
  <c r="Q1572" i="4" s="1"/>
  <c r="R1572" i="4" s="1"/>
  <c r="P952" i="4"/>
  <c r="Q952" i="4" s="1"/>
  <c r="R952" i="4" s="1"/>
  <c r="P489" i="4"/>
  <c r="Q489" i="4" s="1"/>
  <c r="R489" i="4" s="1"/>
  <c r="P800" i="4"/>
  <c r="Q800" i="4" s="1"/>
  <c r="R800" i="4" s="1"/>
  <c r="P1507" i="4"/>
  <c r="Q1507" i="4" s="1"/>
  <c r="R1507" i="4" s="1"/>
  <c r="P1384" i="4"/>
  <c r="Q1384" i="4" s="1"/>
  <c r="R1384" i="4" s="1"/>
  <c r="P1256" i="4"/>
  <c r="Q1256" i="4" s="1"/>
  <c r="R1256" i="4" s="1"/>
  <c r="P1128" i="4"/>
  <c r="Q1128" i="4" s="1"/>
  <c r="R1128" i="4" s="1"/>
  <c r="P900" i="4"/>
  <c r="Q900" i="4" s="1"/>
  <c r="R900" i="4" s="1"/>
  <c r="P1017" i="4"/>
  <c r="Q1017" i="4" s="1"/>
  <c r="R1017" i="4" s="1"/>
  <c r="P1001" i="4"/>
  <c r="Q1001" i="4" s="1"/>
  <c r="R1001" i="4" s="1"/>
  <c r="P985" i="4"/>
  <c r="Q985" i="4" s="1"/>
  <c r="R985" i="4" s="1"/>
  <c r="P969" i="4"/>
  <c r="Q969" i="4" s="1"/>
  <c r="R969" i="4" s="1"/>
  <c r="P953" i="4"/>
  <c r="Q953" i="4" s="1"/>
  <c r="R953" i="4" s="1"/>
  <c r="P937" i="4"/>
  <c r="Q937" i="4" s="1"/>
  <c r="R937" i="4" s="1"/>
  <c r="P921" i="4"/>
  <c r="Q921" i="4" s="1"/>
  <c r="R921" i="4" s="1"/>
  <c r="P905" i="4"/>
  <c r="Q905" i="4" s="1"/>
  <c r="R905" i="4" s="1"/>
  <c r="P889" i="4"/>
  <c r="Q889" i="4" s="1"/>
  <c r="R889" i="4" s="1"/>
  <c r="P825" i="4"/>
  <c r="Q825" i="4" s="1"/>
  <c r="R825" i="4" s="1"/>
  <c r="P541" i="4"/>
  <c r="Q541" i="4" s="1"/>
  <c r="R541" i="4" s="1"/>
  <c r="P744" i="4"/>
  <c r="Q744" i="4" s="1"/>
  <c r="R744" i="4" s="1"/>
  <c r="P706" i="4"/>
  <c r="Q706" i="4" s="1"/>
  <c r="R706" i="4" s="1"/>
  <c r="P674" i="4"/>
  <c r="Q674" i="4" s="1"/>
  <c r="R674" i="4" s="1"/>
  <c r="P606" i="4"/>
  <c r="Q606" i="4" s="1"/>
  <c r="R606" i="4" s="1"/>
  <c r="P461" i="4"/>
  <c r="Q461" i="4" s="1"/>
  <c r="R461" i="4" s="1"/>
  <c r="P722" i="4"/>
  <c r="Q722" i="4" s="1"/>
  <c r="R722" i="4" s="1"/>
  <c r="P611" i="4"/>
  <c r="Q611" i="4" s="1"/>
  <c r="R611" i="4" s="1"/>
  <c r="P595" i="4"/>
  <c r="Q595" i="4" s="1"/>
  <c r="R595" i="4" s="1"/>
  <c r="P579" i="4"/>
  <c r="Q579" i="4" s="1"/>
  <c r="R579" i="4" s="1"/>
  <c r="P453" i="4"/>
  <c r="Q453" i="4" s="1"/>
  <c r="R453" i="4" s="1"/>
  <c r="P418" i="4"/>
  <c r="Q418" i="4" s="1"/>
  <c r="R418" i="4" s="1"/>
  <c r="P539" i="4"/>
  <c r="Q539" i="4" s="1"/>
  <c r="R539" i="4" s="1"/>
  <c r="P475" i="4"/>
  <c r="Q475" i="4" s="1"/>
  <c r="R475" i="4" s="1"/>
  <c r="P411" i="4"/>
  <c r="Q411" i="4" s="1"/>
  <c r="R411" i="4" s="1"/>
  <c r="P277" i="4"/>
  <c r="Q277" i="4" s="1"/>
  <c r="R277" i="4" s="1"/>
  <c r="P74" i="4"/>
  <c r="Q74" i="4" s="1"/>
  <c r="R74" i="4" s="1"/>
  <c r="P393" i="4"/>
  <c r="Q393" i="4" s="1"/>
  <c r="R393" i="4" s="1"/>
  <c r="P563" i="4"/>
  <c r="Q563" i="4" s="1"/>
  <c r="R563" i="4" s="1"/>
  <c r="P305" i="4"/>
  <c r="Q305" i="4" s="1"/>
  <c r="R305" i="4" s="1"/>
  <c r="P160" i="4"/>
  <c r="Q160" i="4" s="1"/>
  <c r="R160" i="4" s="1"/>
  <c r="P190" i="4"/>
  <c r="Q190" i="4" s="1"/>
  <c r="P36" i="4"/>
  <c r="Q36" i="4" s="1"/>
  <c r="R36" i="4" s="1"/>
  <c r="P174" i="4"/>
  <c r="Q174" i="4" s="1"/>
  <c r="R174" i="4" s="1"/>
  <c r="P32" i="4"/>
  <c r="Q32" i="4" s="1"/>
  <c r="R32" i="4" s="1"/>
  <c r="P908" i="4"/>
  <c r="Q908" i="4" s="1"/>
  <c r="R908" i="4" s="1"/>
  <c r="P1588" i="4"/>
  <c r="Q1588" i="4" s="1"/>
  <c r="R1588" i="4" s="1"/>
  <c r="P1504" i="4"/>
  <c r="Q1504" i="4" s="1"/>
  <c r="R1504" i="4" s="1"/>
  <c r="P1468" i="4"/>
  <c r="Q1468" i="4" s="1"/>
  <c r="R1468" i="4" s="1"/>
  <c r="P1404" i="4"/>
  <c r="Q1404" i="4" s="1"/>
  <c r="R1404" i="4" s="1"/>
  <c r="P1340" i="4"/>
  <c r="Q1340" i="4" s="1"/>
  <c r="R1340" i="4" s="1"/>
  <c r="P1276" i="4"/>
  <c r="Q1276" i="4" s="1"/>
  <c r="R1276" i="4" s="1"/>
  <c r="P1212" i="4"/>
  <c r="Q1212" i="4" s="1"/>
  <c r="R1212" i="4" s="1"/>
  <c r="P1148" i="4"/>
  <c r="Q1148" i="4" s="1"/>
  <c r="R1148" i="4" s="1"/>
  <c r="P1067" i="4"/>
  <c r="Q1067" i="4" s="1"/>
  <c r="R1067" i="4" s="1"/>
  <c r="P992" i="4"/>
  <c r="Q992" i="4" s="1"/>
  <c r="R992" i="4" s="1"/>
  <c r="P1552" i="4"/>
  <c r="Q1552" i="4" s="1"/>
  <c r="R1552" i="4" s="1"/>
  <c r="P1415" i="4"/>
  <c r="Q1415" i="4" s="1"/>
  <c r="R1415" i="4" s="1"/>
  <c r="P1287" i="4"/>
  <c r="Q1287" i="4" s="1"/>
  <c r="R1287" i="4" s="1"/>
  <c r="P1159" i="4"/>
  <c r="Q1159" i="4" s="1"/>
  <c r="R1159" i="4" s="1"/>
  <c r="P1031" i="4"/>
  <c r="Q1031" i="4" s="1"/>
  <c r="R1031" i="4" s="1"/>
  <c r="P877" i="4"/>
  <c r="Q877" i="4" s="1"/>
  <c r="R877" i="4" s="1"/>
  <c r="P813" i="4"/>
  <c r="Q813" i="4" s="1"/>
  <c r="R813" i="4" s="1"/>
  <c r="P485" i="4"/>
  <c r="Q485" i="4" s="1"/>
  <c r="R485" i="4" s="1"/>
  <c r="P718" i="4"/>
  <c r="Q718" i="4" s="1"/>
  <c r="R718" i="4" s="1"/>
  <c r="P686" i="4"/>
  <c r="Q686" i="4" s="1"/>
  <c r="R686" i="4" s="1"/>
  <c r="P654" i="4"/>
  <c r="Q654" i="4" s="1"/>
  <c r="R654" i="4" s="1"/>
  <c r="P543" i="4"/>
  <c r="Q543" i="4" s="1"/>
  <c r="R543" i="4" s="1"/>
  <c r="P756" i="4"/>
  <c r="Q756" i="4" s="1"/>
  <c r="R756" i="4" s="1"/>
  <c r="P414" i="4"/>
  <c r="Q414" i="4" s="1"/>
  <c r="R414" i="4" s="1"/>
  <c r="P447" i="4"/>
  <c r="Q447" i="4" s="1"/>
  <c r="R447" i="4" s="1"/>
  <c r="P535" i="4"/>
  <c r="Q535" i="4" s="1"/>
  <c r="R535" i="4" s="1"/>
  <c r="P375" i="4"/>
  <c r="Q375" i="4" s="1"/>
  <c r="R375" i="4" s="1"/>
  <c r="P44" i="4"/>
  <c r="Q44" i="4" s="1"/>
  <c r="R44" i="4" s="1"/>
  <c r="P120" i="4"/>
  <c r="Q120" i="4" s="1"/>
  <c r="R120" i="4" s="1"/>
  <c r="P110" i="4"/>
  <c r="Q110" i="4" s="1"/>
  <c r="R110" i="4" s="1"/>
  <c r="P318" i="4"/>
  <c r="Q318" i="4" s="1"/>
  <c r="R318" i="4" s="1"/>
  <c r="P66" i="4"/>
  <c r="Q66" i="4" s="1"/>
  <c r="R66" i="4" s="1"/>
  <c r="P130" i="4"/>
  <c r="Q130" i="4" s="1"/>
  <c r="R130" i="4" s="1"/>
  <c r="P246" i="4"/>
  <c r="Q246" i="4" s="1"/>
  <c r="R246" i="4" s="1"/>
  <c r="P72" i="4"/>
  <c r="Q72" i="4" s="1"/>
  <c r="R72" i="4" s="1"/>
  <c r="P142" i="4"/>
  <c r="Q142" i="4" s="1"/>
  <c r="R142" i="4" s="1"/>
  <c r="P50" i="4"/>
  <c r="Q50" i="4" s="1"/>
  <c r="R50" i="4" s="1"/>
  <c r="P112" i="4"/>
  <c r="Q112" i="4" s="1"/>
  <c r="R112" i="4" s="1"/>
  <c r="P76" i="4"/>
  <c r="Q76" i="4" s="1"/>
  <c r="R76" i="4" s="1"/>
  <c r="P100" i="4"/>
  <c r="Q100" i="4" s="1"/>
  <c r="R100" i="4" s="1"/>
  <c r="P150" i="4"/>
  <c r="Q150" i="4" s="1"/>
  <c r="R150" i="4" s="1"/>
  <c r="P296" i="4"/>
  <c r="Q296" i="4" s="1"/>
  <c r="R296" i="4" s="1"/>
  <c r="P218" i="4"/>
  <c r="Q218" i="4" s="1"/>
  <c r="R218" i="4" s="1"/>
  <c r="P194" i="4"/>
  <c r="Q194" i="4" s="1"/>
  <c r="R194" i="4" s="1"/>
  <c r="P200" i="4"/>
  <c r="Q200" i="4" s="1"/>
  <c r="R200" i="4" s="1"/>
  <c r="P202" i="4"/>
  <c r="P515" i="4"/>
  <c r="Q515" i="4" s="1"/>
  <c r="R515" i="4" s="1"/>
  <c r="P321" i="4"/>
  <c r="Q321" i="4" s="1"/>
  <c r="R321" i="4" s="1"/>
  <c r="P407" i="4"/>
  <c r="Q407" i="4" s="1"/>
  <c r="R407" i="4" s="1"/>
  <c r="P347" i="4"/>
  <c r="Q347" i="4" s="1"/>
  <c r="R347" i="4" s="1"/>
  <c r="P363" i="4"/>
  <c r="Q363" i="4" s="1"/>
  <c r="R363" i="4" s="1"/>
  <c r="P546" i="4"/>
  <c r="Q546" i="4" s="1"/>
  <c r="R546" i="4" s="1"/>
  <c r="P445" i="4"/>
  <c r="Q445" i="4" s="1"/>
  <c r="R445" i="4" s="1"/>
  <c r="P521" i="4"/>
  <c r="Q521" i="4" s="1"/>
  <c r="R521" i="4" s="1"/>
  <c r="P576" i="4"/>
  <c r="Q576" i="4" s="1"/>
  <c r="R576" i="4" s="1"/>
  <c r="P592" i="4"/>
  <c r="Q592" i="4" s="1"/>
  <c r="R592" i="4" s="1"/>
  <c r="P608" i="4"/>
  <c r="Q608" i="4" s="1"/>
  <c r="R608" i="4" s="1"/>
  <c r="P754" i="4"/>
  <c r="Q754" i="4" s="1"/>
  <c r="R754" i="4" s="1"/>
  <c r="P473" i="4"/>
  <c r="Q473" i="4" s="1"/>
  <c r="R473" i="4" s="1"/>
  <c r="P594" i="4"/>
  <c r="Q594" i="4" s="1"/>
  <c r="R594" i="4" s="1"/>
  <c r="P672" i="4"/>
  <c r="Q672" i="4" s="1"/>
  <c r="R672" i="4" s="1"/>
  <c r="P704" i="4"/>
  <c r="Q704" i="4" s="1"/>
  <c r="R704" i="4" s="1"/>
  <c r="P742" i="4"/>
  <c r="Q742" i="4" s="1"/>
  <c r="R742" i="4" s="1"/>
  <c r="P431" i="4"/>
  <c r="Q431" i="4" s="1"/>
  <c r="R431" i="4" s="1"/>
  <c r="P760" i="4"/>
  <c r="Q760" i="4" s="1"/>
  <c r="R760" i="4" s="1"/>
  <c r="P821" i="4"/>
  <c r="Q821" i="4" s="1"/>
  <c r="R821" i="4" s="1"/>
  <c r="P885" i="4"/>
  <c r="Q885" i="4" s="1"/>
  <c r="R885" i="4" s="1"/>
  <c r="P902" i="4"/>
  <c r="Q902" i="4" s="1"/>
  <c r="R902" i="4" s="1"/>
  <c r="P918" i="4"/>
  <c r="Q918" i="4" s="1"/>
  <c r="R918" i="4" s="1"/>
  <c r="P934" i="4"/>
  <c r="Q934" i="4" s="1"/>
  <c r="R934" i="4" s="1"/>
  <c r="P950" i="4"/>
  <c r="Q950" i="4" s="1"/>
  <c r="R950" i="4" s="1"/>
  <c r="P966" i="4"/>
  <c r="Q966" i="4" s="1"/>
  <c r="R966" i="4" s="1"/>
  <c r="P982" i="4"/>
  <c r="Q982" i="4" s="1"/>
  <c r="R982" i="4" s="1"/>
  <c r="P998" i="4"/>
  <c r="Q998" i="4" s="1"/>
  <c r="R998" i="4" s="1"/>
  <c r="P1014" i="4"/>
  <c r="Q1014" i="4" s="1"/>
  <c r="R1014" i="4" s="1"/>
  <c r="P804" i="4"/>
  <c r="Q804" i="4" s="1"/>
  <c r="R804" i="4" s="1"/>
  <c r="P1111" i="4"/>
  <c r="Q1111" i="4" s="1"/>
  <c r="R1111" i="4" s="1"/>
  <c r="P1239" i="4"/>
  <c r="Q1239" i="4" s="1"/>
  <c r="R1239" i="4" s="1"/>
  <c r="P1367" i="4"/>
  <c r="Q1367" i="4" s="1"/>
  <c r="R1367" i="4" s="1"/>
  <c r="P1499" i="4"/>
  <c r="Q1499" i="4" s="1"/>
  <c r="R1499" i="4" s="1"/>
  <c r="P896" i="4"/>
  <c r="Q896" i="4" s="1"/>
  <c r="R896" i="4" s="1"/>
  <c r="P776" i="4"/>
  <c r="Q776" i="4" s="1"/>
  <c r="R776" i="4" s="1"/>
  <c r="P1115" i="4"/>
  <c r="Q1115" i="4" s="1"/>
  <c r="R1115" i="4" s="1"/>
  <c r="P1179" i="4"/>
  <c r="Q1179" i="4" s="1"/>
  <c r="R1179" i="4" s="1"/>
  <c r="P1243" i="4"/>
  <c r="Q1243" i="4" s="1"/>
  <c r="R1243" i="4" s="1"/>
  <c r="P1307" i="4"/>
  <c r="Q1307" i="4" s="1"/>
  <c r="R1307" i="4" s="1"/>
  <c r="P1371" i="4"/>
  <c r="Q1371" i="4" s="1"/>
  <c r="R1371" i="4" s="1"/>
  <c r="P1435" i="4"/>
  <c r="Q1435" i="4" s="1"/>
  <c r="R1435" i="4" s="1"/>
  <c r="P1526" i="4"/>
  <c r="Q1526" i="4" s="1"/>
  <c r="R1526" i="4" s="1"/>
  <c r="P1654" i="4"/>
  <c r="Q1654" i="4" s="1"/>
  <c r="R1654" i="4" s="1"/>
  <c r="P1168" i="4"/>
  <c r="Q1168" i="4" s="1"/>
  <c r="R1168" i="4" s="1"/>
  <c r="P30" i="4"/>
  <c r="Q30" i="4" s="1"/>
  <c r="R30" i="4" s="1"/>
  <c r="P238" i="4"/>
  <c r="Q238" i="4" s="1"/>
  <c r="R238" i="4" s="1"/>
  <c r="P248" i="4"/>
  <c r="Q248" i="4" s="1"/>
  <c r="R248" i="4" s="1"/>
  <c r="P92" i="4"/>
  <c r="Q92" i="4" s="1"/>
  <c r="R92" i="4" s="1"/>
  <c r="P270" i="4"/>
  <c r="Q270" i="4" s="1"/>
  <c r="R270" i="4" s="1"/>
  <c r="P293" i="4"/>
  <c r="Q293" i="4" s="1"/>
  <c r="R293" i="4" s="1"/>
  <c r="P531" i="4"/>
  <c r="Q531" i="4" s="1"/>
  <c r="R531" i="4" s="1"/>
  <c r="P425" i="4"/>
  <c r="Q425" i="4" s="1"/>
  <c r="R425" i="4" s="1"/>
  <c r="P314" i="4"/>
  <c r="Q314" i="4" s="1"/>
  <c r="R314" i="4" s="1"/>
  <c r="P505" i="4"/>
  <c r="Q505" i="4" s="1"/>
  <c r="R505" i="4" s="1"/>
  <c r="P252" i="4"/>
  <c r="Q252" i="4" s="1"/>
  <c r="R252" i="4" s="1"/>
  <c r="P463" i="4"/>
  <c r="Q463" i="4" s="1"/>
  <c r="R463" i="4" s="1"/>
  <c r="P724" i="4"/>
  <c r="Q724" i="4" s="1"/>
  <c r="R724" i="4" s="1"/>
  <c r="P514" i="4"/>
  <c r="Q514" i="4" s="1"/>
  <c r="R514" i="4" s="1"/>
  <c r="P614" i="4"/>
  <c r="Q614" i="4" s="1"/>
  <c r="R614" i="4" s="1"/>
  <c r="P630" i="4"/>
  <c r="Q630" i="4" s="1"/>
  <c r="R630" i="4" s="1"/>
  <c r="P646" i="4"/>
  <c r="Q646" i="4" s="1"/>
  <c r="R646" i="4" s="1"/>
  <c r="P676" i="4"/>
  <c r="Q676" i="4" s="1"/>
  <c r="R676" i="4" s="1"/>
  <c r="P708" i="4"/>
  <c r="Q708" i="4" s="1"/>
  <c r="R708" i="4" s="1"/>
  <c r="P477" i="4"/>
  <c r="Q477" i="4" s="1"/>
  <c r="R477" i="4" s="1"/>
  <c r="P785" i="4"/>
  <c r="Q785" i="4" s="1"/>
  <c r="R785" i="4" s="1"/>
  <c r="P849" i="4"/>
  <c r="Q849" i="4" s="1"/>
  <c r="R849" i="4" s="1"/>
  <c r="P820" i="4"/>
  <c r="Q820" i="4" s="1"/>
  <c r="R820" i="4" s="1"/>
  <c r="P980" i="4"/>
  <c r="Q980" i="4" s="1"/>
  <c r="R980" i="4" s="1"/>
  <c r="P1208" i="4"/>
  <c r="Q1208" i="4" s="1"/>
  <c r="R1208" i="4" s="1"/>
  <c r="P1336" i="4"/>
  <c r="Q1336" i="4" s="1"/>
  <c r="R1336" i="4" s="1"/>
  <c r="P1464" i="4"/>
  <c r="Q1464" i="4" s="1"/>
  <c r="R1464" i="4" s="1"/>
  <c r="P1696" i="4"/>
  <c r="Q1696" i="4" s="1"/>
  <c r="R1696" i="4" s="1"/>
  <c r="P936" i="4"/>
  <c r="Q936" i="4" s="1"/>
  <c r="R936" i="4" s="1"/>
  <c r="P1574" i="4"/>
  <c r="Q1574" i="4" s="1"/>
  <c r="R1574" i="4" s="1"/>
  <c r="P1702" i="4"/>
  <c r="Q1702" i="4" s="1"/>
  <c r="R1702" i="4" s="1"/>
  <c r="P125" i="4"/>
  <c r="Q125" i="4" s="1"/>
  <c r="R125" i="4" s="1"/>
  <c r="P339" i="4"/>
  <c r="Q339" i="4" s="1"/>
  <c r="R339" i="4" s="1"/>
  <c r="P197" i="4"/>
  <c r="Q197" i="4" s="1"/>
  <c r="R197" i="4" s="1"/>
  <c r="P439" i="4"/>
  <c r="Q439" i="4" s="1"/>
  <c r="R439" i="4" s="1"/>
  <c r="P429" i="4"/>
  <c r="Q429" i="4" s="1"/>
  <c r="R429" i="4" s="1"/>
  <c r="P509" i="4"/>
  <c r="Q509" i="4" s="1"/>
  <c r="R509" i="4" s="1"/>
  <c r="P415" i="4"/>
  <c r="Q415" i="4" s="1"/>
  <c r="R415" i="4" s="1"/>
  <c r="P602" i="4"/>
  <c r="Q602" i="4" s="1"/>
  <c r="R602" i="4" s="1"/>
  <c r="P696" i="4"/>
  <c r="Q696" i="4" s="1"/>
  <c r="R696" i="4" s="1"/>
  <c r="P746" i="4"/>
  <c r="Q746" i="4" s="1"/>
  <c r="R746" i="4" s="1"/>
  <c r="P797" i="4"/>
  <c r="Q797" i="4" s="1"/>
  <c r="R797" i="4" s="1"/>
  <c r="P745" i="4"/>
  <c r="Q745" i="4" s="1"/>
  <c r="R745" i="4" s="1"/>
  <c r="P1095" i="4"/>
  <c r="Q1095" i="4" s="1"/>
  <c r="R1095" i="4" s="1"/>
  <c r="P1255" i="4"/>
  <c r="Q1255" i="4" s="1"/>
  <c r="R1255" i="4" s="1"/>
  <c r="P1447" i="4"/>
  <c r="Q1447" i="4" s="1"/>
  <c r="R1447" i="4" s="1"/>
  <c r="P1680" i="4"/>
  <c r="Q1680" i="4" s="1"/>
  <c r="R1680" i="4" s="1"/>
  <c r="P1035" i="4"/>
  <c r="Q1035" i="4" s="1"/>
  <c r="R1035" i="4" s="1"/>
  <c r="P1164" i="4"/>
  <c r="Q1164" i="4" s="1"/>
  <c r="R1164" i="4" s="1"/>
  <c r="P1244" i="4"/>
  <c r="Q1244" i="4" s="1"/>
  <c r="R1244" i="4" s="1"/>
  <c r="P1324" i="4"/>
  <c r="Q1324" i="4" s="1"/>
  <c r="R1324" i="4" s="1"/>
  <c r="P1420" i="4"/>
  <c r="Q1420" i="4" s="1"/>
  <c r="R1420" i="4" s="1"/>
  <c r="P1488" i="4"/>
  <c r="Q1488" i="4" s="1"/>
  <c r="R1488" i="4" s="1"/>
  <c r="P1558" i="4"/>
  <c r="Q1558" i="4" s="1"/>
  <c r="R1558" i="4" s="1"/>
  <c r="P1039" i="4"/>
  <c r="Q1039" i="4" s="1"/>
  <c r="R1039" i="4" s="1"/>
  <c r="P108" i="4"/>
  <c r="Q108" i="4" s="1"/>
  <c r="R108" i="4" s="1"/>
  <c r="P20" i="4"/>
  <c r="Q20" i="4" s="1"/>
  <c r="R20" i="4" s="1"/>
  <c r="P193" i="4"/>
  <c r="Q193" i="4" s="1"/>
  <c r="R193" i="4" s="1"/>
  <c r="P210" i="4"/>
  <c r="Q210" i="4" s="1"/>
  <c r="R210" i="4" s="1"/>
  <c r="P499" i="4"/>
  <c r="Q499" i="4" s="1"/>
  <c r="R499" i="4" s="1"/>
  <c r="P423" i="4"/>
  <c r="Q423" i="4" s="1"/>
  <c r="R423" i="4" s="1"/>
  <c r="P216" i="4"/>
  <c r="Q216" i="4" s="1"/>
  <c r="R216" i="4" s="1"/>
  <c r="P395" i="4"/>
  <c r="Q395" i="4" s="1"/>
  <c r="R395" i="4" s="1"/>
  <c r="P491" i="4"/>
  <c r="Q491" i="4" s="1"/>
  <c r="R491" i="4" s="1"/>
  <c r="P266" i="4"/>
  <c r="Q266" i="4" s="1"/>
  <c r="R266" i="4" s="1"/>
  <c r="P766" i="4"/>
  <c r="Q766" i="4" s="1"/>
  <c r="R766" i="4" s="1"/>
  <c r="P583" i="4"/>
  <c r="Q583" i="4" s="1"/>
  <c r="R583" i="4" s="1"/>
  <c r="P603" i="4"/>
  <c r="Q603" i="4" s="1"/>
  <c r="R603" i="4" s="1"/>
  <c r="P648" i="4"/>
  <c r="Q648" i="4" s="1"/>
  <c r="R648" i="4" s="1"/>
  <c r="P525" i="4"/>
  <c r="Q525" i="4" s="1"/>
  <c r="R525" i="4" s="1"/>
  <c r="P658" i="4"/>
  <c r="Q658" i="4" s="1"/>
  <c r="R658" i="4" s="1"/>
  <c r="P700" i="4"/>
  <c r="Q700" i="4" s="1"/>
  <c r="R700" i="4" s="1"/>
  <c r="P762" i="4"/>
  <c r="Q762" i="4" s="1"/>
  <c r="R762" i="4" s="1"/>
  <c r="P793" i="4"/>
  <c r="Q793" i="4" s="1"/>
  <c r="R793" i="4" s="1"/>
  <c r="P873" i="4"/>
  <c r="Q873" i="4" s="1"/>
  <c r="R873" i="4" s="1"/>
  <c r="P909" i="4"/>
  <c r="Q909" i="4" s="1"/>
  <c r="R909" i="4" s="1"/>
  <c r="P929" i="4"/>
  <c r="Q929" i="4" s="1"/>
  <c r="R929" i="4" s="1"/>
  <c r="P949" i="4"/>
  <c r="Q949" i="4" s="1"/>
  <c r="R949" i="4" s="1"/>
  <c r="P973" i="4"/>
  <c r="Q973" i="4" s="1"/>
  <c r="R973" i="4" s="1"/>
  <c r="P993" i="4"/>
  <c r="Q993" i="4" s="1"/>
  <c r="R993" i="4" s="1"/>
  <c r="P1013" i="4"/>
  <c r="Q1013" i="4" s="1"/>
  <c r="R1013" i="4" s="1"/>
  <c r="P932" i="4"/>
  <c r="Q932" i="4" s="1"/>
  <c r="R932" i="4" s="1"/>
  <c r="P1192" i="4"/>
  <c r="Q1192" i="4" s="1"/>
  <c r="R1192" i="4" s="1"/>
  <c r="P1352" i="4"/>
  <c r="Q1352" i="4" s="1"/>
  <c r="R1352" i="4" s="1"/>
  <c r="P1536" i="4"/>
  <c r="Q1536" i="4" s="1"/>
  <c r="R1536" i="4" s="1"/>
  <c r="P976" i="4"/>
  <c r="Q976" i="4" s="1"/>
  <c r="R976" i="4" s="1"/>
  <c r="P920" i="4"/>
  <c r="Q920" i="4" s="1"/>
  <c r="R920" i="4" s="1"/>
  <c r="P1606" i="4"/>
  <c r="Q1606" i="4" s="1"/>
  <c r="R1606" i="4" s="1"/>
  <c r="P1152" i="4"/>
  <c r="Q1152" i="4" s="1"/>
  <c r="R1152" i="4" s="1"/>
  <c r="P1328" i="4"/>
  <c r="Q1328" i="4" s="1"/>
  <c r="R1328" i="4" s="1"/>
  <c r="P1560" i="4"/>
  <c r="Q1560" i="4" s="1"/>
  <c r="R1560" i="4" s="1"/>
  <c r="P1236" i="4"/>
  <c r="Q1236" i="4" s="1"/>
  <c r="R1236" i="4" s="1"/>
  <c r="P1768" i="4"/>
  <c r="Q1768" i="4" s="1"/>
  <c r="R1768" i="4" s="1"/>
  <c r="P1864" i="4"/>
  <c r="Q1864" i="4" s="1"/>
  <c r="R1864" i="4" s="1"/>
  <c r="P1944" i="4"/>
  <c r="Q1944" i="4" s="1"/>
  <c r="R1944" i="4" s="1"/>
  <c r="P2024" i="4"/>
  <c r="Q2024" i="4" s="1"/>
  <c r="R2024" i="4" s="1"/>
  <c r="P1267" i="4"/>
  <c r="Q1267" i="4" s="1"/>
  <c r="R1267" i="4" s="1"/>
  <c r="P1363" i="4"/>
  <c r="Q1363" i="4" s="1"/>
  <c r="R1363" i="4" s="1"/>
  <c r="P1647" i="4"/>
  <c r="Q1647" i="4" s="1"/>
  <c r="R1647" i="4" s="1"/>
  <c r="P1779" i="4"/>
  <c r="Q1779" i="4" s="1"/>
  <c r="R1779" i="4" s="1"/>
  <c r="P1851" i="4"/>
  <c r="Q1851" i="4" s="1"/>
  <c r="R1851" i="4" s="1"/>
  <c r="P1923" i="4"/>
  <c r="Q1923" i="4" s="1"/>
  <c r="R1923" i="4" s="1"/>
  <c r="P2023" i="4"/>
  <c r="Q2023" i="4" s="1"/>
  <c r="R2023" i="4" s="1"/>
  <c r="P816" i="4"/>
  <c r="Q816" i="4" s="1"/>
  <c r="R816" i="4" s="1"/>
  <c r="P1151" i="4"/>
  <c r="Q1151" i="4" s="1"/>
  <c r="R1151" i="4" s="1"/>
  <c r="P1343" i="4"/>
  <c r="Q1343" i="4" s="1"/>
  <c r="R1343" i="4" s="1"/>
  <c r="P1503" i="4"/>
  <c r="Q1503" i="4" s="1"/>
  <c r="R1503" i="4" s="1"/>
  <c r="P944" i="4"/>
  <c r="Q944" i="4" s="1"/>
  <c r="R944" i="4" s="1"/>
  <c r="P1547" i="4"/>
  <c r="Q1547" i="4" s="1"/>
  <c r="R1547" i="4" s="1"/>
  <c r="P1706" i="4"/>
  <c r="Q1706" i="4" s="1"/>
  <c r="R1706" i="4" s="1"/>
  <c r="P1780" i="4"/>
  <c r="Q1780" i="4" s="1"/>
  <c r="R1780" i="4" s="1"/>
  <c r="P1876" i="4"/>
  <c r="Q1876" i="4" s="1"/>
  <c r="R1876" i="4" s="1"/>
  <c r="P1956" i="4"/>
  <c r="Q1956" i="4" s="1"/>
  <c r="R1956" i="4" s="1"/>
  <c r="P2036" i="4"/>
  <c r="Q2036" i="4" s="1"/>
  <c r="R2036" i="4" s="1"/>
  <c r="P1444" i="4"/>
  <c r="Q1444" i="4" s="1"/>
  <c r="R1444" i="4" s="1"/>
  <c r="P1711" i="4"/>
  <c r="Q1711" i="4" s="1"/>
  <c r="R1711" i="4" s="1"/>
  <c r="P1803" i="4"/>
  <c r="Q1803" i="4" s="1"/>
  <c r="R1803" i="4" s="1"/>
  <c r="P1919" i="4"/>
  <c r="Q1919" i="4" s="1"/>
  <c r="R1919" i="4" s="1"/>
  <c r="P1991" i="4"/>
  <c r="Q1991" i="4" s="1"/>
  <c r="R1991" i="4" s="1"/>
  <c r="P2075" i="4"/>
  <c r="Q2075" i="4" s="1"/>
  <c r="R2075" i="4" s="1"/>
  <c r="P1376" i="4"/>
  <c r="Q1376" i="4" s="1"/>
  <c r="R1376" i="4" s="1"/>
  <c r="P1528" i="4"/>
  <c r="Q1528" i="4" s="1"/>
  <c r="R1528" i="4" s="1"/>
  <c r="P1364" i="4"/>
  <c r="Q1364" i="4" s="1"/>
  <c r="R1364" i="4" s="1"/>
  <c r="P1776" i="4"/>
  <c r="Q1776" i="4" s="1"/>
  <c r="R1776" i="4" s="1"/>
  <c r="P1856" i="4"/>
  <c r="Q1856" i="4" s="1"/>
  <c r="R1856" i="4" s="1"/>
  <c r="P1936" i="4"/>
  <c r="Q1936" i="4" s="1"/>
  <c r="R1936" i="4" s="1"/>
  <c r="P2032" i="4"/>
  <c r="Q2032" i="4" s="1"/>
  <c r="R2032" i="4" s="1"/>
  <c r="P1156" i="4"/>
  <c r="Q1156" i="4" s="1"/>
  <c r="R1156" i="4" s="1"/>
  <c r="P1627" i="4"/>
  <c r="Q1627" i="4" s="1"/>
  <c r="R1627" i="4" s="1"/>
  <c r="P1759" i="4"/>
  <c r="Q1759" i="4" s="1"/>
  <c r="R1759" i="4" s="1"/>
  <c r="P1835" i="4"/>
  <c r="Q1835" i="4" s="1"/>
  <c r="R1835" i="4" s="1"/>
  <c r="P1927" i="4"/>
  <c r="Q1927" i="4" s="1"/>
  <c r="R1927" i="4" s="1"/>
  <c r="P2015" i="4"/>
  <c r="Q2015" i="4" s="1"/>
  <c r="R2015" i="4" s="1"/>
  <c r="P2087" i="4"/>
  <c r="Q2087" i="4" s="1"/>
  <c r="R2087" i="4" s="1"/>
  <c r="P559" i="4"/>
  <c r="Q559" i="4" s="1"/>
  <c r="R559" i="4" s="1"/>
  <c r="P844" i="4"/>
  <c r="Q844" i="4" s="1"/>
  <c r="R844" i="4" s="1"/>
  <c r="P1020" i="4"/>
  <c r="Q1020" i="4" s="1"/>
  <c r="R1020" i="4" s="1"/>
  <c r="P1199" i="4"/>
  <c r="Q1199" i="4" s="1"/>
  <c r="R1199" i="4" s="1"/>
  <c r="P1359" i="4"/>
  <c r="Q1359" i="4" s="1"/>
  <c r="R1359" i="4" s="1"/>
  <c r="P1544" i="4"/>
  <c r="Q1544" i="4" s="1"/>
  <c r="R1544" i="4" s="1"/>
  <c r="P1124" i="4"/>
  <c r="Q1124" i="4" s="1"/>
  <c r="R1124" i="4" s="1"/>
  <c r="P1567" i="4"/>
  <c r="Q1567" i="4" s="1"/>
  <c r="R1567" i="4" s="1"/>
  <c r="P1724" i="4"/>
  <c r="Q1724" i="4" s="1"/>
  <c r="R1724" i="4" s="1"/>
  <c r="P1836" i="4"/>
  <c r="Q1836" i="4" s="1"/>
  <c r="R1836" i="4" s="1"/>
  <c r="P1964" i="4"/>
  <c r="Q1964" i="4" s="1"/>
  <c r="R1964" i="4" s="1"/>
  <c r="P2092" i="4"/>
  <c r="Q2092" i="4" s="1"/>
  <c r="R2092" i="4" s="1"/>
  <c r="P1548" i="4"/>
  <c r="Q1548" i="4" s="1"/>
  <c r="R1548" i="4" s="1"/>
  <c r="P1819" i="4"/>
  <c r="Q1819" i="4" s="1"/>
  <c r="R1819" i="4" s="1"/>
  <c r="P1951" i="4"/>
  <c r="Q1951" i="4" s="1"/>
  <c r="R1951" i="4" s="1"/>
  <c r="P2055" i="4"/>
  <c r="Q2055" i="4" s="1"/>
  <c r="R2055" i="4" s="1"/>
  <c r="P1626" i="4"/>
  <c r="Q1626" i="4" s="1"/>
  <c r="R1626" i="4" s="1"/>
  <c r="P1546" i="4"/>
  <c r="Q1546" i="4" s="1"/>
  <c r="R1546" i="4" s="1"/>
  <c r="P1628" i="4"/>
  <c r="Q1628" i="4" s="1"/>
  <c r="R1628" i="4" s="1"/>
  <c r="P1347" i="4"/>
  <c r="Q1347" i="4" s="1"/>
  <c r="R1347" i="4" s="1"/>
  <c r="P1659" i="4"/>
  <c r="Q1659" i="4" s="1"/>
  <c r="R1659" i="4" s="1"/>
  <c r="P1662" i="4"/>
  <c r="Q1662" i="4" s="1"/>
  <c r="R1662" i="4" s="1"/>
  <c r="P1502" i="4"/>
  <c r="Q1502" i="4" s="1"/>
  <c r="R1502" i="4" s="1"/>
  <c r="P1581" i="4"/>
  <c r="Q1581" i="4" s="1"/>
  <c r="R1581" i="4" s="1"/>
  <c r="P2102" i="4"/>
  <c r="Q2102" i="4" s="1"/>
  <c r="R2102" i="4" s="1"/>
  <c r="P2070" i="4"/>
  <c r="Q2070" i="4" s="1"/>
  <c r="R2070" i="4" s="1"/>
  <c r="P2038" i="4"/>
  <c r="Q2038" i="4" s="1"/>
  <c r="R2038" i="4" s="1"/>
  <c r="P2006" i="4"/>
  <c r="Q2006" i="4" s="1"/>
  <c r="R2006" i="4" s="1"/>
  <c r="P1974" i="4"/>
  <c r="Q1974" i="4" s="1"/>
  <c r="R1974" i="4" s="1"/>
  <c r="P1942" i="4"/>
  <c r="Q1942" i="4" s="1"/>
  <c r="R1942" i="4" s="1"/>
  <c r="P1910" i="4"/>
  <c r="Q1910" i="4" s="1"/>
  <c r="R1910" i="4" s="1"/>
  <c r="P1878" i="4"/>
  <c r="Q1878" i="4" s="1"/>
  <c r="R1878" i="4" s="1"/>
  <c r="P1842" i="4"/>
  <c r="Q1842" i="4" s="1"/>
  <c r="R1842" i="4" s="1"/>
  <c r="P1802" i="4"/>
  <c r="Q1802" i="4" s="1"/>
  <c r="R1802" i="4" s="1"/>
  <c r="P1758" i="4"/>
  <c r="Q1758" i="4" s="1"/>
  <c r="R1758" i="4" s="1"/>
  <c r="P1714" i="4"/>
  <c r="Q1714" i="4" s="1"/>
  <c r="R1714" i="4" s="1"/>
  <c r="P1518" i="4"/>
  <c r="Q1518" i="4" s="1"/>
  <c r="R1518" i="4" s="1"/>
  <c r="P1510" i="4"/>
  <c r="Q1510" i="4" s="1"/>
  <c r="R1510" i="4" s="1"/>
  <c r="P1533" i="4"/>
  <c r="Q1533" i="4" s="1"/>
  <c r="R1533" i="4" s="1"/>
  <c r="P947" i="4"/>
  <c r="Q947" i="4" s="1"/>
  <c r="R947" i="4" s="1"/>
  <c r="P1667" i="4"/>
  <c r="Q1667" i="4" s="1"/>
  <c r="R1667" i="4" s="1"/>
  <c r="P1577" i="4"/>
  <c r="Q1577" i="4" s="1"/>
  <c r="R1577" i="4" s="1"/>
  <c r="P1497" i="4"/>
  <c r="Q1497" i="4" s="1"/>
  <c r="R1497" i="4" s="1"/>
  <c r="P1330" i="4"/>
  <c r="Q1330" i="4" s="1"/>
  <c r="R1330" i="4" s="1"/>
  <c r="P1154" i="4"/>
  <c r="Q1154" i="4" s="1"/>
  <c r="R1154" i="4" s="1"/>
  <c r="P991" i="4"/>
  <c r="Q991" i="4" s="1"/>
  <c r="R991" i="4" s="1"/>
  <c r="P815" i="4"/>
  <c r="Q815" i="4" s="1"/>
  <c r="R815" i="4" s="1"/>
  <c r="P835" i="4"/>
  <c r="Q835" i="4" s="1"/>
  <c r="R835" i="4" s="1"/>
  <c r="P1573" i="4"/>
  <c r="Q1573" i="4" s="1"/>
  <c r="R1573" i="4" s="1"/>
  <c r="P1374" i="4"/>
  <c r="Q1374" i="4" s="1"/>
  <c r="R1374" i="4" s="1"/>
  <c r="P1198" i="4"/>
  <c r="Q1198" i="4" s="1"/>
  <c r="R1198" i="4" s="1"/>
  <c r="P1038" i="4"/>
  <c r="Q1038" i="4" s="1"/>
  <c r="R1038" i="4" s="1"/>
  <c r="P859" i="4"/>
  <c r="Q859" i="4" s="1"/>
  <c r="R859" i="4" s="1"/>
  <c r="P2073" i="4"/>
  <c r="Q2073" i="4" s="1"/>
  <c r="R2073" i="4" s="1"/>
  <c r="P2029" i="4"/>
  <c r="Q2029" i="4" s="1"/>
  <c r="R2029" i="4" s="1"/>
  <c r="P1985" i="4"/>
  <c r="Q1985" i="4" s="1"/>
  <c r="R1985" i="4" s="1"/>
  <c r="P1945" i="4"/>
  <c r="Q1945" i="4" s="1"/>
  <c r="R1945" i="4" s="1"/>
  <c r="P1901" i="4"/>
  <c r="Q1901" i="4" s="1"/>
  <c r="R1901" i="4" s="1"/>
  <c r="P1857" i="4"/>
  <c r="Q1857" i="4" s="1"/>
  <c r="R1857" i="4" s="1"/>
  <c r="P1817" i="4"/>
  <c r="Q1817" i="4" s="1"/>
  <c r="R1817" i="4" s="1"/>
  <c r="P1773" i="4"/>
  <c r="Q1773" i="4" s="1"/>
  <c r="R1773" i="4" s="1"/>
  <c r="P1729" i="4"/>
  <c r="Q1729" i="4" s="1"/>
  <c r="R1729" i="4" s="1"/>
  <c r="P1665" i="4"/>
  <c r="Q1665" i="4" s="1"/>
  <c r="R1665" i="4" s="1"/>
  <c r="P1570" i="4"/>
  <c r="Q1570" i="4" s="1"/>
  <c r="R1570" i="4" s="1"/>
  <c r="P1482" i="4"/>
  <c r="Q1482" i="4" s="1"/>
  <c r="R1482" i="4" s="1"/>
  <c r="P1322" i="4"/>
  <c r="Q1322" i="4" s="1"/>
  <c r="R1322" i="4" s="1"/>
  <c r="P1146" i="4"/>
  <c r="Q1146" i="4" s="1"/>
  <c r="R1146" i="4" s="1"/>
  <c r="P967" i="4"/>
  <c r="Q967" i="4" s="1"/>
  <c r="R967" i="4" s="1"/>
  <c r="P807" i="4"/>
  <c r="Q807" i="4" s="1"/>
  <c r="R807" i="4" s="1"/>
  <c r="P181" i="4"/>
  <c r="Q181" i="4" s="1"/>
  <c r="R181" i="4" s="1"/>
  <c r="P1072" i="4"/>
  <c r="Q1072" i="4" s="1"/>
  <c r="R1072" i="4" s="1"/>
  <c r="P763" i="4"/>
  <c r="Q763" i="4" s="1"/>
  <c r="R763" i="4" s="1"/>
  <c r="P1449" i="4"/>
  <c r="Q1449" i="4" s="1"/>
  <c r="R1449" i="4" s="1"/>
  <c r="P1389" i="4"/>
  <c r="Q1389" i="4" s="1"/>
  <c r="R1389" i="4" s="1"/>
  <c r="P1337" i="4"/>
  <c r="P1277" i="4"/>
  <c r="Q1277" i="4" s="1"/>
  <c r="R1277" i="4" s="1"/>
  <c r="P1221" i="4"/>
  <c r="Q1221" i="4" s="1"/>
  <c r="R1221" i="4" s="1"/>
  <c r="P1165" i="4"/>
  <c r="Q1165" i="4" s="1"/>
  <c r="R1165" i="4" s="1"/>
  <c r="P1109" i="4"/>
  <c r="Q1109" i="4" s="1"/>
  <c r="R1109" i="4" s="1"/>
  <c r="P1049" i="4"/>
  <c r="Q1049" i="4" s="1"/>
  <c r="R1049" i="4" s="1"/>
  <c r="P149" i="4"/>
  <c r="Q149" i="4" s="1"/>
  <c r="R149" i="4" s="1"/>
  <c r="P685" i="4"/>
  <c r="Q685" i="4" s="1"/>
  <c r="R685" i="4" s="1"/>
  <c r="P625" i="4"/>
  <c r="Q625" i="4" s="1"/>
  <c r="R625" i="4" s="1"/>
  <c r="P449" i="4"/>
  <c r="Q449" i="4" s="1"/>
  <c r="R449" i="4" s="1"/>
  <c r="P882" i="4"/>
  <c r="Q882" i="4" s="1"/>
  <c r="R882" i="4" s="1"/>
  <c r="P770" i="4"/>
  <c r="Q770" i="4" s="1"/>
  <c r="R770" i="4" s="1"/>
  <c r="P476" i="4"/>
  <c r="Q476" i="4" s="1"/>
  <c r="R476" i="4" s="1"/>
  <c r="P699" i="4"/>
  <c r="Q699" i="4" s="1"/>
  <c r="R699" i="4" s="1"/>
  <c r="P424" i="4"/>
  <c r="Q424" i="4" s="1"/>
  <c r="R424" i="4" s="1"/>
  <c r="P373" i="4"/>
  <c r="Q373" i="4" s="1"/>
  <c r="R373" i="4" s="1"/>
  <c r="P307" i="4"/>
  <c r="Q307" i="4" s="1"/>
  <c r="R307" i="4" s="1"/>
  <c r="P233" i="4"/>
  <c r="Q233" i="4" s="1"/>
  <c r="R233" i="4" s="1"/>
  <c r="P169" i="4"/>
  <c r="Q169" i="4" s="1"/>
  <c r="R169" i="4" s="1"/>
  <c r="P70" i="4"/>
  <c r="Q70" i="4" s="1"/>
  <c r="R70" i="4" s="1"/>
  <c r="P64" i="4"/>
  <c r="Q64" i="4" s="1"/>
  <c r="R64" i="4" s="1"/>
  <c r="P198" i="4"/>
  <c r="Q198" i="4" s="1"/>
  <c r="R198" i="4" s="1"/>
  <c r="P306" i="4"/>
  <c r="Q306" i="4" s="1"/>
  <c r="R306" i="4" s="1"/>
  <c r="P82" i="4"/>
  <c r="Q82" i="4" s="1"/>
  <c r="R82" i="4" s="1"/>
  <c r="P42" i="4"/>
  <c r="Q42" i="4" s="1"/>
  <c r="R42" i="4" s="1"/>
  <c r="P242" i="4"/>
  <c r="Q242" i="4" s="1"/>
  <c r="R242" i="4" s="1"/>
  <c r="P86" i="4"/>
  <c r="Q86" i="4" s="1"/>
  <c r="R86" i="4" s="1"/>
  <c r="P158" i="4"/>
  <c r="Q158" i="4" s="1"/>
  <c r="R158" i="4" s="1"/>
  <c r="P62" i="4"/>
  <c r="Q62" i="4" s="1"/>
  <c r="R62" i="4" s="1"/>
  <c r="P166" i="4"/>
  <c r="Q166" i="4" s="1"/>
  <c r="R166" i="4" s="1"/>
  <c r="P162" i="4"/>
  <c r="Q162" i="4" s="1"/>
  <c r="R162" i="4" s="1"/>
  <c r="P116" i="4"/>
  <c r="Q116" i="4" s="1"/>
  <c r="R116" i="4" s="1"/>
  <c r="P214" i="4"/>
  <c r="Q214" i="4" s="1"/>
  <c r="R214" i="4" s="1"/>
  <c r="P184" i="4"/>
  <c r="Q184" i="4" s="1"/>
  <c r="R184" i="4" s="1"/>
  <c r="P302" i="4"/>
  <c r="Q302" i="4" s="1"/>
  <c r="R302" i="4" s="1"/>
  <c r="P60" i="4"/>
  <c r="Q60" i="4" s="1"/>
  <c r="R60" i="4" s="1"/>
  <c r="P264" i="4"/>
  <c r="Q264" i="4" s="1"/>
  <c r="R264" i="4" s="1"/>
  <c r="P317" i="4"/>
  <c r="Q317" i="4" s="1"/>
  <c r="R317" i="4" s="1"/>
  <c r="P222" i="4"/>
  <c r="Q222" i="4" s="1"/>
  <c r="R222" i="4" s="1"/>
  <c r="P359" i="4"/>
  <c r="Q359" i="4" s="1"/>
  <c r="R359" i="4" s="1"/>
  <c r="P441" i="4"/>
  <c r="Q441" i="4" s="1"/>
  <c r="R441" i="4" s="1"/>
  <c r="P154" i="4"/>
  <c r="Q154" i="4" s="1"/>
  <c r="R154" i="4" s="1"/>
  <c r="P383" i="4"/>
  <c r="Q383" i="4" s="1"/>
  <c r="R383" i="4" s="1"/>
  <c r="P750" i="4"/>
  <c r="Q750" i="4" s="1"/>
  <c r="R750" i="4" s="1"/>
  <c r="P457" i="4"/>
  <c r="Q457" i="4" s="1"/>
  <c r="R457" i="4" s="1"/>
  <c r="P542" i="4"/>
  <c r="Q542" i="4" s="1"/>
  <c r="R542" i="4" s="1"/>
  <c r="P580" i="4"/>
  <c r="Q580" i="4" s="1"/>
  <c r="R580" i="4" s="1"/>
  <c r="P596" i="4"/>
  <c r="Q596" i="4" s="1"/>
  <c r="R596" i="4" s="1"/>
  <c r="P612" i="4"/>
  <c r="Q612" i="4" s="1"/>
  <c r="R612" i="4" s="1"/>
  <c r="P301" i="4"/>
  <c r="Q301" i="4" s="1"/>
  <c r="R301" i="4" s="1"/>
  <c r="P533" i="4"/>
  <c r="Q533" i="4" s="1"/>
  <c r="R533" i="4" s="1"/>
  <c r="P610" i="4"/>
  <c r="Q610" i="4" s="1"/>
  <c r="R610" i="4" s="1"/>
  <c r="P678" i="4"/>
  <c r="Q678" i="4" s="1"/>
  <c r="R678" i="4" s="1"/>
  <c r="P710" i="4"/>
  <c r="Q710" i="4" s="1"/>
  <c r="R710" i="4" s="1"/>
  <c r="P758" i="4"/>
  <c r="Q758" i="4" s="1"/>
  <c r="R758" i="4" s="1"/>
  <c r="P1030" i="4"/>
  <c r="Q1030" i="4" s="1"/>
  <c r="R1030" i="4" s="1"/>
  <c r="P773" i="4"/>
  <c r="Q773" i="4" s="1"/>
  <c r="R773" i="4" s="1"/>
  <c r="P837" i="4"/>
  <c r="Q837" i="4" s="1"/>
  <c r="R837" i="4" s="1"/>
  <c r="P890" i="4"/>
  <c r="Q890" i="4" s="1"/>
  <c r="R890" i="4" s="1"/>
  <c r="P906" i="4"/>
  <c r="Q906" i="4" s="1"/>
  <c r="R906" i="4" s="1"/>
  <c r="P922" i="4"/>
  <c r="Q922" i="4" s="1"/>
  <c r="R922" i="4" s="1"/>
  <c r="P938" i="4"/>
  <c r="Q938" i="4" s="1"/>
  <c r="R938" i="4" s="1"/>
  <c r="P954" i="4"/>
  <c r="Q954" i="4" s="1"/>
  <c r="R954" i="4" s="1"/>
  <c r="P970" i="4"/>
  <c r="Q970" i="4" s="1"/>
  <c r="R970" i="4" s="1"/>
  <c r="P986" i="4"/>
  <c r="Q986" i="4" s="1"/>
  <c r="R986" i="4" s="1"/>
  <c r="P1002" i="4"/>
  <c r="Q1002" i="4" s="1"/>
  <c r="R1002" i="4" s="1"/>
  <c r="P1018" i="4"/>
  <c r="Q1018" i="4" s="1"/>
  <c r="R1018" i="4" s="1"/>
  <c r="P868" i="4"/>
  <c r="Q868" i="4" s="1"/>
  <c r="R868" i="4" s="1"/>
  <c r="P1143" i="4"/>
  <c r="Q1143" i="4" s="1"/>
  <c r="R1143" i="4" s="1"/>
  <c r="P1271" i="4"/>
  <c r="Q1271" i="4" s="1"/>
  <c r="R1271" i="4" s="1"/>
  <c r="P1399" i="4"/>
  <c r="Q1399" i="4" s="1"/>
  <c r="R1399" i="4" s="1"/>
  <c r="P1520" i="4"/>
  <c r="Q1520" i="4" s="1"/>
  <c r="R1520" i="4" s="1"/>
  <c r="P1008" i="4"/>
  <c r="Q1008" i="4" s="1"/>
  <c r="R1008" i="4" s="1"/>
  <c r="P840" i="4"/>
  <c r="Q840" i="4" s="1"/>
  <c r="R840" i="4" s="1"/>
  <c r="P1131" i="4"/>
  <c r="Q1131" i="4" s="1"/>
  <c r="R1131" i="4" s="1"/>
  <c r="P1195" i="4"/>
  <c r="Q1195" i="4" s="1"/>
  <c r="R1195" i="4" s="1"/>
  <c r="P1259" i="4"/>
  <c r="Q1259" i="4" s="1"/>
  <c r="R1259" i="4" s="1"/>
  <c r="P1323" i="4"/>
  <c r="Q1323" i="4" s="1"/>
  <c r="R1323" i="4" s="1"/>
  <c r="P1387" i="4"/>
  <c r="Q1387" i="4" s="1"/>
  <c r="R1387" i="4" s="1"/>
  <c r="P1451" i="4"/>
  <c r="Q1451" i="4" s="1"/>
  <c r="R1451" i="4" s="1"/>
  <c r="P1556" i="4"/>
  <c r="Q1556" i="4" s="1"/>
  <c r="R1556" i="4" s="1"/>
  <c r="P1684" i="4"/>
  <c r="Q1684" i="4" s="1"/>
  <c r="R1684" i="4" s="1"/>
  <c r="P1184" i="4"/>
  <c r="Q1184" i="4" s="1"/>
  <c r="R1184" i="4" s="1"/>
  <c r="P46" i="4"/>
  <c r="Q46" i="4" s="1"/>
  <c r="R46" i="4" s="1"/>
  <c r="P241" i="4"/>
  <c r="Q241" i="4" s="1"/>
  <c r="R241" i="4" s="1"/>
  <c r="P24" i="4"/>
  <c r="Q24" i="4" s="1"/>
  <c r="R24" i="4" s="1"/>
  <c r="P168" i="4"/>
  <c r="Q168" i="4" s="1"/>
  <c r="R168" i="4" s="1"/>
  <c r="P273" i="4"/>
  <c r="Q273" i="4" s="1"/>
  <c r="R273" i="4" s="1"/>
  <c r="P371" i="4"/>
  <c r="Q371" i="4" s="1"/>
  <c r="R371" i="4" s="1"/>
  <c r="P172" i="4"/>
  <c r="Q172" i="4" s="1"/>
  <c r="R172" i="4" s="1"/>
  <c r="P455" i="4"/>
  <c r="Q455" i="4" s="1"/>
  <c r="R455" i="4" s="1"/>
  <c r="P331" i="4"/>
  <c r="Q331" i="4" s="1"/>
  <c r="R331" i="4" s="1"/>
  <c r="P511" i="4"/>
  <c r="Q511" i="4" s="1"/>
  <c r="R511" i="4" s="1"/>
  <c r="P370" i="4"/>
  <c r="Q370" i="4" s="1"/>
  <c r="R370" i="4" s="1"/>
  <c r="P527" i="4"/>
  <c r="Q527" i="4" s="1"/>
  <c r="R527" i="4" s="1"/>
  <c r="P738" i="4"/>
  <c r="Q738" i="4" s="1"/>
  <c r="R738" i="4" s="1"/>
  <c r="P558" i="4"/>
  <c r="Q558" i="4" s="1"/>
  <c r="R558" i="4" s="1"/>
  <c r="P618" i="4"/>
  <c r="Q618" i="4" s="1"/>
  <c r="R618" i="4" s="1"/>
  <c r="P634" i="4"/>
  <c r="Q634" i="4" s="1"/>
  <c r="R634" i="4" s="1"/>
  <c r="P650" i="4"/>
  <c r="Q650" i="4" s="1"/>
  <c r="R650" i="4" s="1"/>
  <c r="P682" i="4"/>
  <c r="Q682" i="4" s="1"/>
  <c r="R682" i="4" s="1"/>
  <c r="P714" i="4"/>
  <c r="Q714" i="4" s="1"/>
  <c r="R714" i="4" s="1"/>
  <c r="P510" i="4"/>
  <c r="Q510" i="4" s="1"/>
  <c r="R510" i="4" s="1"/>
  <c r="P801" i="4"/>
  <c r="Q801" i="4" s="1"/>
  <c r="R801" i="4" s="1"/>
  <c r="P865" i="4"/>
  <c r="Q865" i="4" s="1"/>
  <c r="R865" i="4" s="1"/>
  <c r="P884" i="4"/>
  <c r="Q884" i="4" s="1"/>
  <c r="R884" i="4" s="1"/>
  <c r="P1012" i="4"/>
  <c r="Q1012" i="4" s="1"/>
  <c r="R1012" i="4" s="1"/>
  <c r="P1240" i="4"/>
  <c r="Q1240" i="4" s="1"/>
  <c r="R1240" i="4" s="1"/>
  <c r="P1368" i="4"/>
  <c r="Q1368" i="4" s="1"/>
  <c r="R1368" i="4" s="1"/>
  <c r="P1491" i="4"/>
  <c r="Q1491" i="4" s="1"/>
  <c r="R1491" i="4" s="1"/>
  <c r="P792" i="4"/>
  <c r="Q792" i="4" s="1"/>
  <c r="R792" i="4" s="1"/>
  <c r="P968" i="4"/>
  <c r="Q968" i="4" s="1"/>
  <c r="R968" i="4" s="1"/>
  <c r="P1604" i="4"/>
  <c r="Q1604" i="4" s="1"/>
  <c r="R1604" i="4" s="1"/>
  <c r="P832" i="4"/>
  <c r="Q832" i="4" s="1"/>
  <c r="R832" i="4" s="1"/>
  <c r="P144" i="4"/>
  <c r="Q144" i="4" s="1"/>
  <c r="R144" i="4" s="1"/>
  <c r="P419" i="4"/>
  <c r="Q419" i="4" s="1"/>
  <c r="R419" i="4" s="1"/>
  <c r="P213" i="4"/>
  <c r="Q213" i="4" s="1"/>
  <c r="R213" i="4" s="1"/>
  <c r="P471" i="4"/>
  <c r="Q471" i="4" s="1"/>
  <c r="R471" i="4" s="1"/>
  <c r="P462" i="4"/>
  <c r="Q462" i="4" s="1"/>
  <c r="R462" i="4" s="1"/>
  <c r="P620" i="4"/>
  <c r="Q620" i="4" s="1"/>
  <c r="R620" i="4" s="1"/>
  <c r="P479" i="4"/>
  <c r="Q479" i="4" s="1"/>
  <c r="R479" i="4" s="1"/>
  <c r="P664" i="4"/>
  <c r="Q664" i="4" s="1"/>
  <c r="R664" i="4" s="1"/>
  <c r="P702" i="4"/>
  <c r="Q702" i="4" s="1"/>
  <c r="R702" i="4" s="1"/>
  <c r="P402" i="4"/>
  <c r="Q402" i="4" s="1"/>
  <c r="R402" i="4" s="1"/>
  <c r="P829" i="4"/>
  <c r="Q829" i="4" s="1"/>
  <c r="R829" i="4" s="1"/>
  <c r="P772" i="4"/>
  <c r="Q772" i="4" s="1"/>
  <c r="R772" i="4" s="1"/>
  <c r="P1127" i="4"/>
  <c r="Q1127" i="4" s="1"/>
  <c r="R1127" i="4" s="1"/>
  <c r="P1319" i="4"/>
  <c r="Q1319" i="4" s="1"/>
  <c r="R1319" i="4" s="1"/>
  <c r="P1479" i="4"/>
  <c r="Q1479" i="4" s="1"/>
  <c r="R1479" i="4" s="1"/>
  <c r="P784" i="4"/>
  <c r="Q784" i="4" s="1"/>
  <c r="R784" i="4" s="1"/>
  <c r="P1099" i="4"/>
  <c r="Q1099" i="4" s="1"/>
  <c r="R1099" i="4" s="1"/>
  <c r="P1180" i="4"/>
  <c r="Q1180" i="4" s="1"/>
  <c r="R1180" i="4" s="1"/>
  <c r="P1260" i="4"/>
  <c r="Q1260" i="4" s="1"/>
  <c r="R1260" i="4" s="1"/>
  <c r="P1356" i="4"/>
  <c r="Q1356" i="4" s="1"/>
  <c r="R1356" i="4" s="1"/>
  <c r="P1436" i="4"/>
  <c r="Q1436" i="4" s="1"/>
  <c r="R1436" i="4" s="1"/>
  <c r="P1496" i="4"/>
  <c r="Q1496" i="4" s="1"/>
  <c r="R1496" i="4" s="1"/>
  <c r="P1622" i="4"/>
  <c r="Q1622" i="4" s="1"/>
  <c r="R1622" i="4" s="1"/>
  <c r="P1071" i="4"/>
  <c r="Q1071" i="4" s="1"/>
  <c r="R1071" i="4" s="1"/>
  <c r="P122" i="4"/>
  <c r="Q122" i="4" s="1"/>
  <c r="R122" i="4" s="1"/>
  <c r="P52" i="4"/>
  <c r="Q52" i="4" s="1"/>
  <c r="R52" i="4" s="1"/>
  <c r="P258" i="4"/>
  <c r="Q258" i="4" s="1"/>
  <c r="R258" i="4" s="1"/>
  <c r="P269" i="4"/>
  <c r="Q269" i="4" s="1"/>
  <c r="R269" i="4" s="1"/>
  <c r="P28" i="4"/>
  <c r="Q28" i="4" s="1"/>
  <c r="R28" i="4" s="1"/>
  <c r="P487" i="4"/>
  <c r="Q487" i="4" s="1"/>
  <c r="R487" i="4" s="1"/>
  <c r="P220" i="4"/>
  <c r="Q220" i="4" s="1"/>
  <c r="R220" i="4" s="1"/>
  <c r="P427" i="4"/>
  <c r="Q427" i="4" s="1"/>
  <c r="R427" i="4" s="1"/>
  <c r="P507" i="4"/>
  <c r="Q507" i="4" s="1"/>
  <c r="R507" i="4" s="1"/>
  <c r="P362" i="4"/>
  <c r="Q362" i="4" s="1"/>
  <c r="R362" i="4" s="1"/>
  <c r="P517" i="4"/>
  <c r="Q517" i="4" s="1"/>
  <c r="R517" i="4" s="1"/>
  <c r="P587" i="4"/>
  <c r="Q587" i="4" s="1"/>
  <c r="R587" i="4" s="1"/>
  <c r="P607" i="4"/>
  <c r="Q607" i="4" s="1"/>
  <c r="R607" i="4" s="1"/>
  <c r="P740" i="4"/>
  <c r="Q740" i="4" s="1"/>
  <c r="R740" i="4" s="1"/>
  <c r="P574" i="4"/>
  <c r="Q574" i="4" s="1"/>
  <c r="R574" i="4" s="1"/>
  <c r="P668" i="4"/>
  <c r="Q668" i="4" s="1"/>
  <c r="R668" i="4" s="1"/>
  <c r="P716" i="4"/>
  <c r="Q716" i="4" s="1"/>
  <c r="R716" i="4" s="1"/>
  <c r="P413" i="4"/>
  <c r="Q413" i="4" s="1"/>
  <c r="R413" i="4" s="1"/>
  <c r="P809" i="4"/>
  <c r="Q809" i="4" s="1"/>
  <c r="R809" i="4" s="1"/>
  <c r="P893" i="4"/>
  <c r="Q893" i="4" s="1"/>
  <c r="R893" i="4" s="1"/>
  <c r="P913" i="4"/>
  <c r="Q913" i="4" s="1"/>
  <c r="R913" i="4" s="1"/>
  <c r="P933" i="4"/>
  <c r="Q933" i="4" s="1"/>
  <c r="R933" i="4" s="1"/>
  <c r="P957" i="4"/>
  <c r="Q957" i="4" s="1"/>
  <c r="R957" i="4" s="1"/>
  <c r="P977" i="4"/>
  <c r="Q977" i="4" s="1"/>
  <c r="R977" i="4" s="1"/>
  <c r="P997" i="4"/>
  <c r="Q997" i="4" s="1"/>
  <c r="R997" i="4" s="1"/>
  <c r="P1021" i="4"/>
  <c r="Q1021" i="4" s="1"/>
  <c r="R1021" i="4" s="1"/>
  <c r="P964" i="4"/>
  <c r="Q964" i="4" s="1"/>
  <c r="R964" i="4" s="1"/>
  <c r="P1224" i="4"/>
  <c r="Q1224" i="4" s="1"/>
  <c r="R1224" i="4" s="1"/>
  <c r="P1416" i="4"/>
  <c r="Q1416" i="4" s="1"/>
  <c r="R1416" i="4" s="1"/>
  <c r="P1600" i="4"/>
  <c r="Q1600" i="4" s="1"/>
  <c r="R1600" i="4" s="1"/>
  <c r="P1091" i="4"/>
  <c r="Q1091" i="4" s="1"/>
  <c r="R1091" i="4" s="1"/>
  <c r="P984" i="4"/>
  <c r="Q984" i="4" s="1"/>
  <c r="R984" i="4" s="1"/>
  <c r="P1636" i="4"/>
  <c r="Q1636" i="4" s="1"/>
  <c r="R1636" i="4" s="1"/>
  <c r="P1200" i="4"/>
  <c r="Q1200" i="4" s="1"/>
  <c r="R1200" i="4" s="1"/>
  <c r="P1392" i="4"/>
  <c r="Q1392" i="4" s="1"/>
  <c r="R1392" i="4" s="1"/>
  <c r="P1624" i="4"/>
  <c r="Q1624" i="4" s="1"/>
  <c r="R1624" i="4" s="1"/>
  <c r="P1379" i="4"/>
  <c r="Q1379" i="4" s="1"/>
  <c r="R1379" i="4" s="1"/>
  <c r="P1800" i="4"/>
  <c r="Q1800" i="4" s="1"/>
  <c r="R1800" i="4" s="1"/>
  <c r="P1880" i="4"/>
  <c r="Q1880" i="4" s="1"/>
  <c r="R1880" i="4" s="1"/>
  <c r="P1960" i="4"/>
  <c r="Q1960" i="4" s="1"/>
  <c r="R1960" i="4" s="1"/>
  <c r="P2056" i="4"/>
  <c r="Q2056" i="4" s="1"/>
  <c r="R2056" i="4" s="1"/>
  <c r="P1380" i="4"/>
  <c r="Q1380" i="4" s="1"/>
  <c r="R1380" i="4" s="1"/>
  <c r="P1412" i="4"/>
  <c r="Q1412" i="4" s="1"/>
  <c r="R1412" i="4" s="1"/>
  <c r="P1727" i="4"/>
  <c r="Q1727" i="4" s="1"/>
  <c r="R1727" i="4" s="1"/>
  <c r="P1791" i="4"/>
  <c r="Q1791" i="4" s="1"/>
  <c r="R1791" i="4" s="1"/>
  <c r="P1867" i="4"/>
  <c r="Q1867" i="4" s="1"/>
  <c r="R1867" i="4" s="1"/>
  <c r="P1947" i="4"/>
  <c r="Q1947" i="4" s="1"/>
  <c r="R1947" i="4" s="1"/>
  <c r="P2051" i="4"/>
  <c r="Q2051" i="4" s="1"/>
  <c r="R2051" i="4" s="1"/>
  <c r="P924" i="4"/>
  <c r="Q924" i="4" s="1"/>
  <c r="R924" i="4" s="1"/>
  <c r="P1215" i="4"/>
  <c r="Q1215" i="4" s="1"/>
  <c r="R1215" i="4" s="1"/>
  <c r="P1375" i="4"/>
  <c r="Q1375" i="4" s="1"/>
  <c r="R1375" i="4" s="1"/>
  <c r="P1576" i="4"/>
  <c r="Q1576" i="4" s="1"/>
  <c r="R1576" i="4" s="1"/>
  <c r="P1172" i="4"/>
  <c r="Q1172" i="4" s="1"/>
  <c r="R1172" i="4" s="1"/>
  <c r="P1578" i="4"/>
  <c r="Q1578" i="4" s="1"/>
  <c r="R1578" i="4" s="1"/>
  <c r="P1716" i="4"/>
  <c r="Q1716" i="4" s="1"/>
  <c r="R1716" i="4" s="1"/>
  <c r="P1812" i="4"/>
  <c r="Q1812" i="4" s="1"/>
  <c r="R1812" i="4" s="1"/>
  <c r="P1892" i="4"/>
  <c r="Q1892" i="4" s="1"/>
  <c r="R1892" i="4" s="1"/>
  <c r="P1972" i="4"/>
  <c r="Q1972" i="4" s="1"/>
  <c r="R1972" i="4" s="1"/>
  <c r="P2068" i="4"/>
  <c r="Q2068" i="4" s="1"/>
  <c r="R2068" i="4" s="1"/>
  <c r="P1562" i="4"/>
  <c r="Q1562" i="4" s="1"/>
  <c r="R1562" i="4" s="1"/>
  <c r="P1735" i="4"/>
  <c r="Q1735" i="4" s="1"/>
  <c r="R1735" i="4" s="1"/>
  <c r="P1839" i="4"/>
  <c r="Q1839" i="4" s="1"/>
  <c r="R1839" i="4" s="1"/>
  <c r="P1931" i="4"/>
  <c r="Q1931" i="4" s="1"/>
  <c r="R1931" i="4" s="1"/>
  <c r="P2019" i="4"/>
  <c r="Q2019" i="4" s="1"/>
  <c r="R2019" i="4" s="1"/>
  <c r="P2107" i="4"/>
  <c r="Q2107" i="4" s="1"/>
  <c r="R2107" i="4" s="1"/>
  <c r="P1408" i="4"/>
  <c r="Q1408" i="4" s="1"/>
  <c r="R1408" i="4" s="1"/>
  <c r="P1592" i="4"/>
  <c r="Q1592" i="4" s="1"/>
  <c r="R1592" i="4" s="1"/>
  <c r="P1712" i="4"/>
  <c r="Q1712" i="4" s="1"/>
  <c r="R1712" i="4" s="1"/>
  <c r="P1792" i="4"/>
  <c r="Q1792" i="4" s="1"/>
  <c r="R1792" i="4" s="1"/>
  <c r="P1872" i="4"/>
  <c r="Q1872" i="4" s="1"/>
  <c r="R1872" i="4" s="1"/>
  <c r="P1968" i="4"/>
  <c r="Q1968" i="4" s="1"/>
  <c r="R1968" i="4" s="1"/>
  <c r="P2048" i="4"/>
  <c r="Q2048" i="4" s="1"/>
  <c r="R2048" i="4" s="1"/>
  <c r="P1252" i="4"/>
  <c r="Q1252" i="4" s="1"/>
  <c r="R1252" i="4" s="1"/>
  <c r="P1348" i="4"/>
  <c r="Q1348" i="4" s="1"/>
  <c r="R1348" i="4" s="1"/>
  <c r="P1658" i="4"/>
  <c r="Q1658" i="4" s="1"/>
  <c r="R1658" i="4" s="1"/>
  <c r="P1771" i="4"/>
  <c r="Q1771" i="4" s="1"/>
  <c r="R1771" i="4" s="1"/>
  <c r="P1859" i="4"/>
  <c r="Q1859" i="4" s="1"/>
  <c r="R1859" i="4" s="1"/>
  <c r="P1955" i="4"/>
  <c r="Q1955" i="4" s="1"/>
  <c r="R1955" i="4" s="1"/>
  <c r="P2031" i="4"/>
  <c r="Q2031" i="4" s="1"/>
  <c r="R2031" i="4" s="1"/>
  <c r="P780" i="4"/>
  <c r="Q780" i="4" s="1"/>
  <c r="R780" i="4" s="1"/>
  <c r="P860" i="4"/>
  <c r="Q860" i="4" s="1"/>
  <c r="R860" i="4" s="1"/>
  <c r="P1087" i="4"/>
  <c r="Q1087" i="4" s="1"/>
  <c r="R1087" i="4" s="1"/>
  <c r="P1231" i="4"/>
  <c r="Q1231" i="4" s="1"/>
  <c r="R1231" i="4" s="1"/>
  <c r="P1391" i="4"/>
  <c r="Q1391" i="4" s="1"/>
  <c r="R1391" i="4" s="1"/>
  <c r="P1672" i="4"/>
  <c r="Q1672" i="4" s="1"/>
  <c r="R1672" i="4" s="1"/>
  <c r="P1187" i="4"/>
  <c r="Q1187" i="4" s="1"/>
  <c r="R1187" i="4" s="1"/>
  <c r="P1611" i="4"/>
  <c r="Q1611" i="4" s="1"/>
  <c r="R1611" i="4" s="1"/>
  <c r="P1756" i="4"/>
  <c r="Q1756" i="4" s="1"/>
  <c r="R1756" i="4" s="1"/>
  <c r="P1852" i="4"/>
  <c r="Q1852" i="4" s="1"/>
  <c r="R1852" i="4" s="1"/>
  <c r="P1980" i="4"/>
  <c r="Q1980" i="4" s="1"/>
  <c r="R1980" i="4" s="1"/>
  <c r="P2108" i="4"/>
  <c r="Q2108" i="4" s="1"/>
  <c r="R2108" i="4" s="1"/>
  <c r="P1691" i="4"/>
  <c r="Q1691" i="4" s="1"/>
  <c r="R1691" i="4" s="1"/>
  <c r="P1831" i="4"/>
  <c r="Q1831" i="4" s="1"/>
  <c r="R1831" i="4" s="1"/>
  <c r="P1963" i="4"/>
  <c r="Q1963" i="4" s="1"/>
  <c r="R1963" i="4" s="1"/>
  <c r="P2083" i="4"/>
  <c r="Q2083" i="4" s="1"/>
  <c r="R2083" i="4" s="1"/>
  <c r="P1155" i="4"/>
  <c r="Q1155" i="4" s="1"/>
  <c r="R1155" i="4" s="1"/>
  <c r="P1564" i="4"/>
  <c r="Q1564" i="4" s="1"/>
  <c r="R1564" i="4" s="1"/>
  <c r="P1674" i="4"/>
  <c r="Q1674" i="4" s="1"/>
  <c r="R1674" i="4" s="1"/>
  <c r="P1396" i="4"/>
  <c r="Q1396" i="4" s="1"/>
  <c r="R1396" i="4" s="1"/>
  <c r="P1690" i="4"/>
  <c r="Q1690" i="4" s="1"/>
  <c r="R1690" i="4" s="1"/>
  <c r="P1655" i="4"/>
  <c r="Q1655" i="4" s="1"/>
  <c r="R1655" i="4" s="1"/>
  <c r="P1446" i="4"/>
  <c r="Q1446" i="4" s="1"/>
  <c r="R1446" i="4" s="1"/>
  <c r="P1550" i="4"/>
  <c r="Q1550" i="4" s="1"/>
  <c r="R1550" i="4" s="1"/>
  <c r="P2098" i="4"/>
  <c r="Q2098" i="4" s="1"/>
  <c r="R2098" i="4" s="1"/>
  <c r="P2066" i="4"/>
  <c r="Q2066" i="4" s="1"/>
  <c r="R2066" i="4" s="1"/>
  <c r="P2034" i="4"/>
  <c r="Q2034" i="4" s="1"/>
  <c r="R2034" i="4" s="1"/>
  <c r="P2002" i="4"/>
  <c r="Q2002" i="4" s="1"/>
  <c r="R2002" i="4" s="1"/>
  <c r="P1970" i="4"/>
  <c r="Q1970" i="4" s="1"/>
  <c r="R1970" i="4" s="1"/>
  <c r="P1938" i="4"/>
  <c r="Q1938" i="4" s="1"/>
  <c r="R1938" i="4" s="1"/>
  <c r="P1906" i="4"/>
  <c r="Q1906" i="4" s="1"/>
  <c r="R1906" i="4" s="1"/>
  <c r="P1874" i="4"/>
  <c r="Q1874" i="4" s="1"/>
  <c r="R1874" i="4" s="1"/>
  <c r="P1838" i="4"/>
  <c r="Q1838" i="4" s="1"/>
  <c r="R1838" i="4" s="1"/>
  <c r="P1794" i="4"/>
  <c r="Q1794" i="4" s="1"/>
  <c r="R1794" i="4" s="1"/>
  <c r="P1754" i="4"/>
  <c r="Q1754" i="4" s="1"/>
  <c r="R1754" i="4" s="1"/>
  <c r="P1710" i="4"/>
  <c r="Q1710" i="4" s="1"/>
  <c r="R1710" i="4" s="1"/>
  <c r="P1462" i="4"/>
  <c r="Q1462" i="4" s="1"/>
  <c r="R1462" i="4" s="1"/>
  <c r="P1430" i="4"/>
  <c r="Q1430" i="4" s="1"/>
  <c r="R1430" i="4" s="1"/>
  <c r="P1478" i="4"/>
  <c r="Q1478" i="4" s="1"/>
  <c r="R1478" i="4" s="1"/>
  <c r="P915" i="4"/>
  <c r="Q915" i="4" s="1"/>
  <c r="R915" i="4" s="1"/>
  <c r="P1657" i="4"/>
  <c r="Q1657" i="4" s="1"/>
  <c r="R1657" i="4" s="1"/>
  <c r="P1571" i="4"/>
  <c r="Q1571" i="4" s="1"/>
  <c r="R1571" i="4" s="1"/>
  <c r="P1474" i="4"/>
  <c r="Q1474" i="4" s="1"/>
  <c r="R1474" i="4" s="1"/>
  <c r="P1314" i="4"/>
  <c r="Q1314" i="4" s="1"/>
  <c r="R1314" i="4" s="1"/>
  <c r="P1138" i="4"/>
  <c r="Q1138" i="4" s="1"/>
  <c r="R1138" i="4" s="1"/>
  <c r="P959" i="4"/>
  <c r="Q959" i="4" s="1"/>
  <c r="R959" i="4" s="1"/>
  <c r="P799" i="4"/>
  <c r="Q799" i="4" s="1"/>
  <c r="R799" i="4" s="1"/>
  <c r="P757" i="4"/>
  <c r="Q757" i="4" s="1"/>
  <c r="R757" i="4" s="1"/>
  <c r="P1541" i="4"/>
  <c r="Q1541" i="4" s="1"/>
  <c r="R1541" i="4" s="1"/>
  <c r="P1358" i="4"/>
  <c r="Q1358" i="4" s="1"/>
  <c r="R1358" i="4" s="1"/>
  <c r="P1182" i="4"/>
  <c r="Q1182" i="4" s="1"/>
  <c r="R1182" i="4" s="1"/>
  <c r="P1003" i="4"/>
  <c r="Q1003" i="4" s="1"/>
  <c r="R1003" i="4" s="1"/>
  <c r="P843" i="4"/>
  <c r="Q843" i="4" s="1"/>
  <c r="R843" i="4" s="1"/>
  <c r="P2109" i="4"/>
  <c r="Q2109" i="4" s="1"/>
  <c r="R2109" i="4" s="1"/>
  <c r="P2065" i="4"/>
  <c r="Q2065" i="4" s="1"/>
  <c r="R2065" i="4" s="1"/>
  <c r="P2025" i="4"/>
  <c r="Q2025" i="4" s="1"/>
  <c r="R2025" i="4" s="1"/>
  <c r="P1981" i="4"/>
  <c r="Q1981" i="4" s="1"/>
  <c r="R1981" i="4" s="1"/>
  <c r="P1937" i="4"/>
  <c r="Q1937" i="4" s="1"/>
  <c r="R1937" i="4" s="1"/>
  <c r="P1897" i="4"/>
  <c r="Q1897" i="4" s="1"/>
  <c r="R1897" i="4" s="1"/>
  <c r="P1853" i="4"/>
  <c r="Q1853" i="4" s="1"/>
  <c r="R1853" i="4" s="1"/>
  <c r="P1809" i="4"/>
  <c r="Q1809" i="4" s="1"/>
  <c r="R1809" i="4" s="1"/>
  <c r="P1769" i="4"/>
  <c r="Q1769" i="4" s="1"/>
  <c r="R1769" i="4" s="1"/>
  <c r="P1725" i="4"/>
  <c r="Q1725" i="4" s="1"/>
  <c r="R1725" i="4" s="1"/>
  <c r="P1649" i="4"/>
  <c r="Q1649" i="4" s="1"/>
  <c r="R1649" i="4" s="1"/>
  <c r="P1569" i="4"/>
  <c r="Q1569" i="4" s="1"/>
  <c r="R1569" i="4" s="1"/>
  <c r="P1466" i="4"/>
  <c r="Q1466" i="4" s="1"/>
  <c r="R1466" i="4" s="1"/>
  <c r="P1290" i="4"/>
  <c r="Q1290" i="4" s="1"/>
  <c r="R1290" i="4" s="1"/>
  <c r="P1130" i="4"/>
  <c r="Q1130" i="4" s="1"/>
  <c r="R1130" i="4" s="1"/>
  <c r="P951" i="4"/>
  <c r="Q951" i="4" s="1"/>
  <c r="R951" i="4" s="1"/>
  <c r="P775" i="4"/>
  <c r="Q775" i="4" s="1"/>
  <c r="R775" i="4" s="1"/>
  <c r="P1112" i="4"/>
  <c r="Q1112" i="4" s="1"/>
  <c r="R1112" i="4" s="1"/>
  <c r="P1068" i="4"/>
  <c r="Q1068" i="4" s="1"/>
  <c r="R1068" i="4" s="1"/>
  <c r="P401" i="4"/>
  <c r="Q401" i="4" s="1"/>
  <c r="R401" i="4" s="1"/>
  <c r="P1445" i="4"/>
  <c r="Q1445" i="4" s="1"/>
  <c r="R1445" i="4" s="1"/>
  <c r="P1385" i="4"/>
  <c r="Q1385" i="4" s="1"/>
  <c r="R1385" i="4" s="1"/>
  <c r="P1325" i="4"/>
  <c r="Q1325" i="4" s="1"/>
  <c r="R1325" i="4" s="1"/>
  <c r="P1273" i="4"/>
  <c r="Q1273" i="4" s="1"/>
  <c r="R1273" i="4" s="1"/>
  <c r="P1213" i="4"/>
  <c r="Q1213" i="4" s="1"/>
  <c r="R1213" i="4" s="1"/>
  <c r="P1157" i="4"/>
  <c r="Q1157" i="4" s="1"/>
  <c r="R1157" i="4" s="1"/>
  <c r="P1101" i="4"/>
  <c r="Q1101" i="4" s="1"/>
  <c r="R1101" i="4" s="1"/>
  <c r="P1045" i="4"/>
  <c r="Q1045" i="4" s="1"/>
  <c r="R1045" i="4" s="1"/>
  <c r="P753" i="4"/>
  <c r="Q753" i="4" s="1"/>
  <c r="R753" i="4" s="1"/>
  <c r="P681" i="4"/>
  <c r="Q681" i="4" s="1"/>
  <c r="R681" i="4" s="1"/>
  <c r="P621" i="4"/>
  <c r="Q621" i="4" s="1"/>
  <c r="R621" i="4" s="1"/>
  <c r="P300" i="4"/>
  <c r="Q300" i="4" s="1"/>
  <c r="R300" i="4" s="1"/>
  <c r="P870" i="4"/>
  <c r="Q870" i="4" s="1"/>
  <c r="R870" i="4" s="1"/>
  <c r="P727" i="4"/>
  <c r="Q727" i="4" s="1"/>
  <c r="R727" i="4" s="1"/>
  <c r="P444" i="4"/>
  <c r="Q444" i="4" s="1"/>
  <c r="R444" i="4" s="1"/>
  <c r="P683" i="4"/>
  <c r="Q683" i="4" s="1"/>
  <c r="R683" i="4" s="1"/>
  <c r="P408" i="4"/>
  <c r="Q408" i="4" s="1"/>
  <c r="R408" i="4" s="1"/>
  <c r="P316" i="4"/>
  <c r="Q316" i="4" s="1"/>
  <c r="R316" i="4" s="1"/>
  <c r="P272" i="4"/>
  <c r="Q272" i="4" s="1"/>
  <c r="R272" i="4" s="1"/>
  <c r="P212" i="4"/>
  <c r="Q212" i="4" s="1"/>
  <c r="R212" i="4" s="1"/>
  <c r="P137" i="4"/>
  <c r="Q137" i="4" s="1"/>
  <c r="R137" i="4" s="1"/>
  <c r="J283" i="5"/>
  <c r="K283" i="5" s="1"/>
  <c r="L283" i="5" s="1"/>
  <c r="J53" i="5"/>
  <c r="K53" i="5" s="1"/>
  <c r="L53" i="5" s="1"/>
  <c r="J25" i="5"/>
  <c r="K25" i="5" s="1"/>
  <c r="L25" i="5" s="1"/>
  <c r="J90" i="5"/>
  <c r="K90" i="5" s="1"/>
  <c r="L90" i="5" s="1"/>
  <c r="J61" i="5"/>
  <c r="K61" i="5" s="1"/>
  <c r="L61" i="5" s="1"/>
  <c r="J60" i="5"/>
  <c r="K60" i="5" s="1"/>
  <c r="L60" i="5" s="1"/>
  <c r="J71" i="5"/>
  <c r="K71" i="5" s="1"/>
  <c r="L71" i="5" s="1"/>
  <c r="J243" i="5"/>
  <c r="K243" i="5" s="1"/>
  <c r="L243" i="5" s="1"/>
  <c r="J227" i="5"/>
  <c r="K227" i="5" s="1"/>
  <c r="L227" i="5" s="1"/>
  <c r="J80" i="5"/>
  <c r="K80" i="5" s="1"/>
  <c r="L80" i="5" s="1"/>
  <c r="J145" i="5"/>
  <c r="K145" i="5" s="1"/>
  <c r="L145" i="5" s="1"/>
  <c r="J287" i="5"/>
  <c r="K287" i="5" s="1"/>
  <c r="L287" i="5" s="1"/>
  <c r="J246" i="5"/>
  <c r="K246" i="5" s="1"/>
  <c r="L246" i="5" s="1"/>
  <c r="J196" i="5"/>
  <c r="K196" i="5" s="1"/>
  <c r="L196" i="5" s="1"/>
  <c r="J314" i="5"/>
  <c r="K314" i="5" s="1"/>
  <c r="L314" i="5" s="1"/>
  <c r="J247" i="5"/>
  <c r="K247" i="5" s="1"/>
  <c r="L247" i="5" s="1"/>
  <c r="J56" i="5"/>
  <c r="K56" i="5" s="1"/>
  <c r="L56" i="5" s="1"/>
  <c r="J132" i="5"/>
  <c r="K132" i="5" s="1"/>
  <c r="L132" i="5" s="1"/>
  <c r="J176" i="5"/>
  <c r="K176" i="5" s="1"/>
  <c r="L176" i="5" s="1"/>
  <c r="J160" i="5"/>
  <c r="K160" i="5" s="1"/>
  <c r="L160" i="5" s="1"/>
  <c r="J48" i="5"/>
  <c r="K48" i="5" s="1"/>
  <c r="L48" i="5" s="1"/>
  <c r="J304" i="5"/>
  <c r="K304" i="5" s="1"/>
  <c r="L304" i="5" s="1"/>
  <c r="J316" i="5"/>
  <c r="K316" i="5" s="1"/>
  <c r="L316" i="5" s="1"/>
  <c r="J42" i="5"/>
  <c r="K42" i="5" s="1"/>
  <c r="L42" i="5" s="1"/>
  <c r="J244" i="5"/>
  <c r="K244" i="5" s="1"/>
  <c r="L244" i="5" s="1"/>
  <c r="J240" i="5"/>
  <c r="K240" i="5" s="1"/>
  <c r="L240" i="5" s="1"/>
  <c r="J41" i="5"/>
  <c r="K41" i="5" s="1"/>
  <c r="L41" i="5" s="1"/>
  <c r="J43" i="5"/>
  <c r="K43" i="5" s="1"/>
  <c r="L43" i="5" s="1"/>
  <c r="J106" i="5"/>
  <c r="K106" i="5" s="1"/>
  <c r="L106" i="5" s="1"/>
  <c r="J197" i="5"/>
  <c r="K197" i="5" s="1"/>
  <c r="L197" i="5" s="1"/>
  <c r="J262" i="5"/>
  <c r="K262" i="5" s="1"/>
  <c r="L262" i="5" s="1"/>
  <c r="J179" i="5"/>
  <c r="K179" i="5" s="1"/>
  <c r="L179" i="5" s="1"/>
  <c r="J231" i="5"/>
  <c r="K231" i="5" s="1"/>
  <c r="L231" i="5" s="1"/>
  <c r="J219" i="5"/>
  <c r="K219" i="5" s="1"/>
  <c r="L219" i="5" s="1"/>
  <c r="J235" i="5"/>
  <c r="K235" i="5" s="1"/>
  <c r="L235" i="5" s="1"/>
  <c r="J51" i="5"/>
  <c r="K51" i="5" s="1"/>
  <c r="L51" i="5" s="1"/>
  <c r="J96" i="5"/>
  <c r="K96" i="5" s="1"/>
  <c r="L96" i="5" s="1"/>
  <c r="J105" i="5"/>
  <c r="K105" i="5" s="1"/>
  <c r="L105" i="5" s="1"/>
  <c r="J109" i="5"/>
  <c r="K109" i="5" s="1"/>
  <c r="L109" i="5" s="1"/>
  <c r="J66" i="5"/>
  <c r="K66" i="5" s="1"/>
  <c r="L66" i="5" s="1"/>
  <c r="J159" i="5"/>
  <c r="K159" i="5" s="1"/>
  <c r="L159" i="5" s="1"/>
  <c r="J211" i="5"/>
  <c r="K211" i="5" s="1"/>
  <c r="L211" i="5" s="1"/>
  <c r="J210" i="5"/>
  <c r="K210" i="5" s="1"/>
  <c r="L210" i="5" s="1"/>
  <c r="J58" i="5"/>
  <c r="K58" i="5" s="1"/>
  <c r="L58" i="5" s="1"/>
  <c r="J78" i="5"/>
  <c r="K78" i="5" s="1"/>
  <c r="L78" i="5" s="1"/>
  <c r="J303" i="5"/>
  <c r="K303" i="5" s="1"/>
  <c r="L303" i="5" s="1"/>
  <c r="J269" i="5"/>
  <c r="K269" i="5" s="1"/>
  <c r="L269" i="5" s="1"/>
  <c r="J249" i="5"/>
  <c r="K249" i="5" s="1"/>
  <c r="L249" i="5" s="1"/>
  <c r="J86" i="5"/>
  <c r="K86" i="5" s="1"/>
  <c r="L86" i="5" s="1"/>
  <c r="J62" i="5"/>
  <c r="K62" i="5" s="1"/>
  <c r="L62" i="5" s="1"/>
  <c r="J113" i="5"/>
  <c r="K113" i="5" s="1"/>
  <c r="L113" i="5" s="1"/>
  <c r="J54" i="5"/>
  <c r="K54" i="5" s="1"/>
  <c r="L54" i="5" s="1"/>
  <c r="J88" i="5"/>
  <c r="K88" i="5" s="1"/>
  <c r="L88" i="5" s="1"/>
  <c r="J127" i="5"/>
  <c r="K127" i="5" s="1"/>
  <c r="L127" i="5" s="1"/>
  <c r="J260" i="5"/>
  <c r="K260" i="5" s="1"/>
  <c r="L260" i="5" s="1"/>
  <c r="J272" i="5"/>
  <c r="K272" i="5" s="1"/>
  <c r="L272" i="5" s="1"/>
  <c r="J280" i="5"/>
  <c r="K280" i="5" s="1"/>
  <c r="L280" i="5" s="1"/>
  <c r="J184" i="5"/>
  <c r="K184" i="5" s="1"/>
  <c r="L184" i="5" s="1"/>
  <c r="J38" i="5"/>
  <c r="K38" i="5" s="1"/>
  <c r="L38" i="5" s="1"/>
  <c r="J114" i="5"/>
  <c r="K114" i="5" s="1"/>
  <c r="L114" i="5" s="1"/>
  <c r="J268" i="5"/>
  <c r="K268" i="5" s="1"/>
  <c r="L268" i="5" s="1"/>
  <c r="J55" i="5"/>
  <c r="K55" i="5" s="1"/>
  <c r="L55" i="5" s="1"/>
  <c r="J47" i="5"/>
  <c r="K47" i="5" s="1"/>
  <c r="L47" i="5" s="1"/>
  <c r="J171" i="5"/>
  <c r="K171" i="5" s="1"/>
  <c r="L171" i="5" s="1"/>
  <c r="J204" i="5"/>
  <c r="K204" i="5" s="1"/>
  <c r="L204" i="5" s="1"/>
  <c r="J329" i="5"/>
  <c r="K329" i="5" s="1"/>
  <c r="L329" i="5" s="1"/>
  <c r="J29" i="5"/>
  <c r="K29" i="5" s="1"/>
  <c r="L29" i="5" s="1"/>
  <c r="J59" i="5"/>
  <c r="K59" i="5" s="1"/>
  <c r="L59" i="5" s="1"/>
  <c r="J158" i="5"/>
  <c r="K158" i="5" s="1"/>
  <c r="L158" i="5" s="1"/>
  <c r="J156" i="5"/>
  <c r="K156" i="5" s="1"/>
  <c r="L156" i="5" s="1"/>
  <c r="J222" i="5"/>
  <c r="K222" i="5" s="1"/>
  <c r="L222" i="5" s="1"/>
  <c r="J57" i="5"/>
  <c r="K57" i="5" s="1"/>
  <c r="L57" i="5" s="1"/>
  <c r="J99" i="5"/>
  <c r="K99" i="5" s="1"/>
  <c r="L99" i="5" s="1"/>
  <c r="J154" i="5"/>
  <c r="K154" i="5" s="1"/>
  <c r="L154" i="5" s="1"/>
  <c r="J292" i="5"/>
  <c r="K292" i="5" s="1"/>
  <c r="L292" i="5" s="1"/>
  <c r="J234" i="5"/>
  <c r="K234" i="5" s="1"/>
  <c r="L234" i="5" s="1"/>
  <c r="J128" i="5"/>
  <c r="K128" i="5" s="1"/>
  <c r="L128" i="5" s="1"/>
  <c r="J141" i="5"/>
  <c r="K141" i="5" s="1"/>
  <c r="L141" i="5" s="1"/>
  <c r="J140" i="5"/>
  <c r="K140" i="5" s="1"/>
  <c r="L140" i="5" s="1"/>
  <c r="J157" i="5"/>
  <c r="K157" i="5" s="1"/>
  <c r="L157" i="5" s="1"/>
  <c r="J163" i="5"/>
  <c r="K163" i="5" s="1"/>
  <c r="L163" i="5" s="1"/>
  <c r="J257" i="5"/>
  <c r="K257" i="5" s="1"/>
  <c r="L257" i="5" s="1"/>
  <c r="J307" i="5"/>
  <c r="K307" i="5" s="1"/>
  <c r="L307" i="5" s="1"/>
  <c r="J237" i="5"/>
  <c r="K237" i="5" s="1"/>
  <c r="L237" i="5" s="1"/>
  <c r="J258" i="5"/>
  <c r="K258" i="5" s="1"/>
  <c r="L258" i="5" s="1"/>
  <c r="J64" i="5"/>
  <c r="K64" i="5" s="1"/>
  <c r="L64" i="5" s="1"/>
  <c r="J164" i="5"/>
  <c r="K164" i="5" s="1"/>
  <c r="L164" i="5" s="1"/>
  <c r="J209" i="5"/>
  <c r="K209" i="5" s="1"/>
  <c r="L209" i="5" s="1"/>
  <c r="J265" i="5"/>
  <c r="K265" i="5" s="1"/>
  <c r="L265" i="5" s="1"/>
  <c r="J310" i="5"/>
  <c r="K310" i="5" s="1"/>
  <c r="L310" i="5" s="1"/>
  <c r="J217" i="5"/>
  <c r="K217" i="5" s="1"/>
  <c r="L217" i="5" s="1"/>
  <c r="J89" i="5"/>
  <c r="K89" i="5" s="1"/>
  <c r="L89" i="5" s="1"/>
  <c r="J50" i="5"/>
  <c r="K50" i="5" s="1"/>
  <c r="L50" i="5" s="1"/>
  <c r="J146" i="5"/>
  <c r="K146" i="5" s="1"/>
  <c r="L146" i="5" s="1"/>
  <c r="J182" i="5"/>
  <c r="K182" i="5" s="1"/>
  <c r="L182" i="5" s="1"/>
  <c r="J250" i="5"/>
  <c r="K250" i="5" s="1"/>
  <c r="L250" i="5" s="1"/>
  <c r="J266" i="5"/>
  <c r="K266" i="5" s="1"/>
  <c r="L266" i="5" s="1"/>
  <c r="J32" i="5"/>
  <c r="K32" i="5" s="1"/>
  <c r="L32" i="5" s="1"/>
  <c r="J271" i="5"/>
  <c r="K271" i="5" s="1"/>
  <c r="L271" i="5" s="1"/>
  <c r="J136" i="5"/>
  <c r="K136" i="5" s="1"/>
  <c r="L136" i="5" s="1"/>
  <c r="J261" i="5"/>
  <c r="K261" i="5" s="1"/>
  <c r="L261" i="5" s="1"/>
  <c r="J275" i="5"/>
  <c r="K275" i="5" s="1"/>
  <c r="L275" i="5" s="1"/>
  <c r="J264" i="5"/>
  <c r="K264" i="5" s="1"/>
  <c r="L264" i="5" s="1"/>
  <c r="J168" i="5"/>
  <c r="K168" i="5" s="1"/>
  <c r="L168" i="5" s="1"/>
  <c r="J22" i="5"/>
  <c r="K22" i="5" s="1"/>
  <c r="L22" i="5" s="1"/>
  <c r="J81" i="5"/>
  <c r="K81" i="5" s="1"/>
  <c r="L81" i="5" s="1"/>
  <c r="J150" i="5"/>
  <c r="K150" i="5" s="1"/>
  <c r="L150" i="5" s="1"/>
  <c r="J236" i="5"/>
  <c r="K236" i="5" s="1"/>
  <c r="L236" i="5" s="1"/>
  <c r="J192" i="5"/>
  <c r="K192" i="5" s="1"/>
  <c r="L192" i="5" s="1"/>
  <c r="J139" i="5"/>
  <c r="K139" i="5" s="1"/>
  <c r="L139" i="5" s="1"/>
  <c r="J153" i="5"/>
  <c r="K153" i="5" s="1"/>
  <c r="L153" i="5" s="1"/>
  <c r="J143" i="5"/>
  <c r="K143" i="5" s="1"/>
  <c r="L143" i="5" s="1"/>
  <c r="J45" i="5"/>
  <c r="K45" i="5" s="1"/>
  <c r="L45" i="5" s="1"/>
  <c r="J33" i="5"/>
  <c r="K33" i="5" s="1"/>
  <c r="L33" i="5" s="1"/>
  <c r="J142" i="5"/>
  <c r="K142" i="5" s="1"/>
  <c r="L142" i="5" s="1"/>
  <c r="J117" i="5"/>
  <c r="K117" i="5" s="1"/>
  <c r="L117" i="5" s="1"/>
  <c r="J284" i="5"/>
  <c r="K284" i="5" s="1"/>
  <c r="L284" i="5" s="1"/>
  <c r="J223" i="5"/>
  <c r="K223" i="5" s="1"/>
  <c r="L223" i="5" s="1"/>
  <c r="J213" i="5"/>
  <c r="K213" i="5" s="1"/>
  <c r="L213" i="5" s="1"/>
  <c r="J230" i="5"/>
  <c r="K230" i="5" s="1"/>
  <c r="L230" i="5" s="1"/>
  <c r="J37" i="5"/>
  <c r="K37" i="5" s="1"/>
  <c r="L37" i="5" s="1"/>
  <c r="J24" i="5"/>
  <c r="K24" i="5" s="1"/>
  <c r="L24" i="5" s="1"/>
  <c r="J100" i="5"/>
  <c r="K100" i="5" s="1"/>
  <c r="L100" i="5" s="1"/>
  <c r="J116" i="5"/>
  <c r="K116" i="5" s="1"/>
  <c r="L116" i="5" s="1"/>
  <c r="J52" i="5"/>
  <c r="K52" i="5" s="1"/>
  <c r="L52" i="5" s="1"/>
  <c r="J133" i="5"/>
  <c r="K133" i="5" s="1"/>
  <c r="L133" i="5" s="1"/>
  <c r="J241" i="5"/>
  <c r="K241" i="5" s="1"/>
  <c r="L241" i="5" s="1"/>
  <c r="J200" i="5"/>
  <c r="K200" i="5" s="1"/>
  <c r="L200" i="5" s="1"/>
  <c r="J73" i="5"/>
  <c r="K73" i="5" s="1"/>
  <c r="L73" i="5" s="1"/>
  <c r="J91" i="5"/>
  <c r="K91" i="5" s="1"/>
  <c r="L91" i="5" s="1"/>
  <c r="J130" i="5"/>
  <c r="K130" i="5" s="1"/>
  <c r="L130" i="5" s="1"/>
  <c r="J122" i="5"/>
  <c r="K122" i="5" s="1"/>
  <c r="L122" i="5" s="1"/>
  <c r="J286" i="5"/>
  <c r="K286" i="5" s="1"/>
  <c r="L286" i="5" s="1"/>
  <c r="J322" i="5"/>
  <c r="J245" i="5"/>
  <c r="K245" i="5" s="1"/>
  <c r="L245" i="5" s="1"/>
  <c r="J67" i="5"/>
  <c r="K67" i="5" s="1"/>
  <c r="L67" i="5" s="1"/>
  <c r="J207" i="5"/>
  <c r="K207" i="5" s="1"/>
  <c r="L207" i="5" s="1"/>
  <c r="J255" i="5"/>
  <c r="K255" i="5" s="1"/>
  <c r="L255" i="5" s="1"/>
  <c r="J305" i="5"/>
  <c r="K305" i="5" s="1"/>
  <c r="L305" i="5" s="1"/>
  <c r="J301" i="5"/>
  <c r="K301" i="5" s="1"/>
  <c r="L301" i="5" s="1"/>
  <c r="J215" i="5"/>
  <c r="K215" i="5" s="1"/>
  <c r="L215" i="5" s="1"/>
  <c r="J65" i="5"/>
  <c r="K65" i="5" s="1"/>
  <c r="L65" i="5" s="1"/>
  <c r="J181" i="5"/>
  <c r="K181" i="5" s="1"/>
  <c r="L181" i="5" s="1"/>
  <c r="J169" i="5"/>
  <c r="K169" i="5" s="1"/>
  <c r="L169" i="5" s="1"/>
  <c r="J300" i="5"/>
  <c r="K300" i="5" s="1"/>
  <c r="L300" i="5" s="1"/>
  <c r="J288" i="5"/>
  <c r="K288" i="5" s="1"/>
  <c r="L288" i="5" s="1"/>
  <c r="J26" i="5"/>
  <c r="K26" i="5" s="1"/>
  <c r="L26" i="5" s="1"/>
  <c r="J162" i="5"/>
  <c r="K162" i="5" s="1"/>
  <c r="L162" i="5" s="1"/>
  <c r="J212" i="5"/>
  <c r="K212" i="5" s="1"/>
  <c r="L212" i="5" s="1"/>
  <c r="J224" i="5"/>
  <c r="K224" i="5" s="1"/>
  <c r="L224" i="5" s="1"/>
  <c r="J23" i="5"/>
  <c r="K23" i="5" s="1"/>
  <c r="L23" i="5" s="1"/>
  <c r="J75" i="5"/>
  <c r="K75" i="5" s="1"/>
  <c r="L75" i="5" s="1"/>
  <c r="J110" i="5"/>
  <c r="K110" i="5" s="1"/>
  <c r="L110" i="5" s="1"/>
  <c r="J220" i="5"/>
  <c r="K220" i="5" s="1"/>
  <c r="L220" i="5" s="1"/>
  <c r="J328" i="5"/>
  <c r="K328" i="5" s="1"/>
  <c r="L328" i="5" s="1"/>
  <c r="J254" i="5"/>
  <c r="K254" i="5" s="1"/>
  <c r="L254" i="5" s="1"/>
  <c r="J267" i="5"/>
  <c r="K267" i="5" s="1"/>
  <c r="L267" i="5" s="1"/>
  <c r="J152" i="5"/>
  <c r="K152" i="5" s="1"/>
  <c r="L152" i="5" s="1"/>
  <c r="J85" i="5"/>
  <c r="K85" i="5" s="1"/>
  <c r="L85" i="5" s="1"/>
  <c r="J27" i="5"/>
  <c r="K27" i="5" s="1"/>
  <c r="L27" i="5" s="1"/>
  <c r="J138" i="5"/>
  <c r="K138" i="5" s="1"/>
  <c r="L138" i="5" s="1"/>
  <c r="J201" i="5"/>
  <c r="K201" i="5" s="1"/>
  <c r="L201" i="5" s="1"/>
  <c r="J242" i="5"/>
  <c r="K242" i="5" s="1"/>
  <c r="L242" i="5" s="1"/>
  <c r="J74" i="5"/>
  <c r="K74" i="5" s="1"/>
  <c r="L74" i="5" s="1"/>
  <c r="J253" i="5"/>
  <c r="K253" i="5" s="1"/>
  <c r="L253" i="5" s="1"/>
  <c r="J221" i="5"/>
  <c r="K221" i="5" s="1"/>
  <c r="L221" i="5" s="1"/>
  <c r="J277" i="5"/>
  <c r="K277" i="5" s="1"/>
  <c r="L277" i="5" s="1"/>
  <c r="J92" i="5"/>
  <c r="K92" i="5" s="1"/>
  <c r="L92" i="5" s="1"/>
  <c r="J131" i="5"/>
  <c r="K131" i="5" s="1"/>
  <c r="L131" i="5" s="1"/>
  <c r="J216" i="5"/>
  <c r="K216" i="5" s="1"/>
  <c r="L216" i="5" s="1"/>
  <c r="J317" i="5"/>
  <c r="K317" i="5" s="1"/>
  <c r="L317" i="5" s="1"/>
  <c r="J251" i="5"/>
  <c r="K251" i="5" s="1"/>
  <c r="L251" i="5" s="1"/>
  <c r="J263" i="5"/>
  <c r="K263" i="5" s="1"/>
  <c r="L263" i="5" s="1"/>
  <c r="J320" i="5"/>
  <c r="K320" i="5" s="1"/>
  <c r="L320" i="5" s="1"/>
  <c r="J36" i="5"/>
  <c r="K36" i="5" s="1"/>
  <c r="L36" i="5" s="1"/>
  <c r="J129" i="5"/>
  <c r="K129" i="5" s="1"/>
  <c r="L129" i="5" s="1"/>
  <c r="J148" i="5"/>
  <c r="K148" i="5" s="1"/>
  <c r="L148" i="5" s="1"/>
  <c r="J183" i="5"/>
  <c r="K183" i="5" s="1"/>
  <c r="L183" i="5" s="1"/>
  <c r="J203" i="5"/>
  <c r="K203" i="5" s="1"/>
  <c r="L203" i="5" s="1"/>
  <c r="J68" i="5"/>
  <c r="K68" i="5" s="1"/>
  <c r="L68" i="5" s="1"/>
  <c r="J239" i="5"/>
  <c r="K239" i="5" s="1"/>
  <c r="L239" i="5" s="1"/>
  <c r="J151" i="5"/>
  <c r="K151" i="5" s="1"/>
  <c r="L151" i="5" s="1"/>
  <c r="J173" i="5"/>
  <c r="K173" i="5" s="1"/>
  <c r="L173" i="5" s="1"/>
  <c r="J293" i="5"/>
  <c r="K293" i="5" s="1"/>
  <c r="L293" i="5" s="1"/>
  <c r="J274" i="5"/>
  <c r="K274" i="5" s="1"/>
  <c r="L274" i="5" s="1"/>
  <c r="J290" i="5"/>
  <c r="K290" i="5" s="1"/>
  <c r="L290" i="5" s="1"/>
  <c r="J82" i="5"/>
  <c r="K82" i="5" s="1"/>
  <c r="L82" i="5" s="1"/>
  <c r="J155" i="5"/>
  <c r="K155" i="5" s="1"/>
  <c r="L155" i="5" s="1"/>
  <c r="J188" i="5"/>
  <c r="K188" i="5" s="1"/>
  <c r="L188" i="5" s="1"/>
  <c r="J323" i="5"/>
  <c r="K323" i="5" s="1"/>
  <c r="L323" i="5" s="1"/>
  <c r="J83" i="5"/>
  <c r="K83" i="5" s="1"/>
  <c r="L83" i="5" s="1"/>
  <c r="J144" i="5"/>
  <c r="K144" i="5" s="1"/>
  <c r="L144" i="5" s="1"/>
  <c r="J190" i="5"/>
  <c r="J63" i="5"/>
  <c r="K63" i="5" s="1"/>
  <c r="L63" i="5" s="1"/>
  <c r="J123" i="5"/>
  <c r="K123" i="5" s="1"/>
  <c r="L123" i="5" s="1"/>
  <c r="J111" i="5"/>
  <c r="K111" i="5" s="1"/>
  <c r="L111" i="5" s="1"/>
  <c r="J232" i="5"/>
  <c r="K232" i="5" s="1"/>
  <c r="L232" i="5" s="1"/>
  <c r="J256" i="5"/>
  <c r="K256" i="5" s="1"/>
  <c r="L256" i="5" s="1"/>
  <c r="J319" i="5"/>
  <c r="K319" i="5" s="1"/>
  <c r="L319" i="5" s="1"/>
  <c r="J30" i="5"/>
  <c r="K30" i="5" s="1"/>
  <c r="L30" i="5" s="1"/>
  <c r="J126" i="5"/>
  <c r="K126" i="5" s="1"/>
  <c r="L126" i="5" s="1"/>
  <c r="J205" i="5"/>
  <c r="K205" i="5" s="1"/>
  <c r="L205" i="5" s="1"/>
  <c r="J252" i="5"/>
  <c r="K252" i="5" s="1"/>
  <c r="L252" i="5" s="1"/>
  <c r="J308" i="5"/>
  <c r="K308" i="5" s="1"/>
  <c r="L308" i="5" s="1"/>
  <c r="J321" i="5"/>
  <c r="K321" i="5" s="1"/>
  <c r="L321" i="5" s="1"/>
  <c r="J311" i="5"/>
  <c r="K311" i="5" s="1"/>
  <c r="L311" i="5" s="1"/>
  <c r="J70" i="5"/>
  <c r="K70" i="5" s="1"/>
  <c r="L70" i="5" s="1"/>
  <c r="J187" i="5"/>
  <c r="K187" i="5" s="1"/>
  <c r="L187" i="5" s="1"/>
  <c r="J315" i="5"/>
  <c r="K315" i="5" s="1"/>
  <c r="L315" i="5" s="1"/>
  <c r="J72" i="5"/>
  <c r="K72" i="5" s="1"/>
  <c r="L72" i="5" s="1"/>
  <c r="J295" i="5"/>
  <c r="K295" i="5" s="1"/>
  <c r="L295" i="5" s="1"/>
  <c r="J20" i="5"/>
  <c r="K20" i="5" s="1"/>
  <c r="L20" i="5" s="1"/>
  <c r="J97" i="5"/>
  <c r="K97" i="5" s="1"/>
  <c r="L97" i="5" s="1"/>
  <c r="J137" i="5"/>
  <c r="K137" i="5" s="1"/>
  <c r="L137" i="5" s="1"/>
  <c r="J93" i="5"/>
  <c r="K93" i="5" s="1"/>
  <c r="L93" i="5" s="1"/>
  <c r="J191" i="5"/>
  <c r="K191" i="5" s="1"/>
  <c r="L191" i="5" s="1"/>
  <c r="J233" i="5"/>
  <c r="K233" i="5" s="1"/>
  <c r="L233" i="5" s="1"/>
  <c r="J84" i="5"/>
  <c r="K84" i="5" s="1"/>
  <c r="L84" i="5" s="1"/>
  <c r="J285" i="5"/>
  <c r="K285" i="5" s="1"/>
  <c r="L285" i="5" s="1"/>
  <c r="J104" i="5"/>
  <c r="K104" i="5" s="1"/>
  <c r="L104" i="5" s="1"/>
  <c r="J214" i="5"/>
  <c r="K214" i="5" s="1"/>
  <c r="L214" i="5" s="1"/>
  <c r="J180" i="5"/>
  <c r="K180" i="5" s="1"/>
  <c r="L180" i="5" s="1"/>
  <c r="J167" i="5"/>
  <c r="K167" i="5" s="1"/>
  <c r="L167" i="5" s="1"/>
  <c r="J147" i="5"/>
  <c r="K147" i="5" s="1"/>
  <c r="L147" i="5" s="1"/>
  <c r="J248" i="5"/>
  <c r="K248" i="5" s="1"/>
  <c r="L248" i="5" s="1"/>
  <c r="J165" i="5"/>
  <c r="K165" i="5" s="1"/>
  <c r="L165" i="5" s="1"/>
  <c r="J202" i="5"/>
  <c r="K202" i="5" s="1"/>
  <c r="L202" i="5" s="1"/>
  <c r="J31" i="5"/>
  <c r="K31" i="5" s="1"/>
  <c r="L31" i="5" s="1"/>
  <c r="J102" i="5"/>
  <c r="K102" i="5" s="1"/>
  <c r="L102" i="5" s="1"/>
  <c r="J119" i="5"/>
  <c r="K119" i="5" s="1"/>
  <c r="L119" i="5" s="1"/>
  <c r="J208" i="5"/>
  <c r="K208" i="5" s="1"/>
  <c r="L208" i="5" s="1"/>
  <c r="J193" i="5"/>
  <c r="K193" i="5" s="1"/>
  <c r="L193" i="5" s="1"/>
  <c r="J291" i="5"/>
  <c r="K291" i="5" s="1"/>
  <c r="L291" i="5" s="1"/>
  <c r="J289" i="5"/>
  <c r="K289" i="5" s="1"/>
  <c r="L289" i="5" s="1"/>
  <c r="J77" i="5"/>
  <c r="K77" i="5" s="1"/>
  <c r="L77" i="5" s="1"/>
  <c r="J95" i="5"/>
  <c r="K95" i="5" s="1"/>
  <c r="L95" i="5" s="1"/>
  <c r="J98" i="5"/>
  <c r="K98" i="5" s="1"/>
  <c r="L98" i="5" s="1"/>
  <c r="J312" i="5"/>
  <c r="K312" i="5" s="1"/>
  <c r="L312" i="5" s="1"/>
  <c r="J34" i="5"/>
  <c r="K34" i="5" s="1"/>
  <c r="L34" i="5" s="1"/>
  <c r="J44" i="5"/>
  <c r="K44" i="5" s="1"/>
  <c r="L44" i="5" s="1"/>
  <c r="J103" i="5"/>
  <c r="K103" i="5" s="1"/>
  <c r="L103" i="5" s="1"/>
  <c r="J118" i="5"/>
  <c r="K118" i="5" s="1"/>
  <c r="L118" i="5" s="1"/>
  <c r="J107" i="5"/>
  <c r="K107" i="5" s="1"/>
  <c r="L107" i="5" s="1"/>
  <c r="J170" i="5"/>
  <c r="K170" i="5" s="1"/>
  <c r="L170" i="5" s="1"/>
  <c r="J325" i="5"/>
  <c r="K325" i="5" s="1"/>
  <c r="L325" i="5" s="1"/>
  <c r="I762" i="4"/>
  <c r="J762" i="4" s="1"/>
  <c r="K762" i="4" s="1"/>
  <c r="I1558" i="4"/>
  <c r="J1558" i="4" s="1"/>
  <c r="K1558" i="4" s="1"/>
  <c r="I1622" i="4"/>
  <c r="J1622" i="4" s="1"/>
  <c r="K1622" i="4" s="1"/>
  <c r="I1686" i="4"/>
  <c r="J1686" i="4" s="1"/>
  <c r="K1686" i="4" s="1"/>
  <c r="I1355" i="4"/>
  <c r="J1355" i="4" s="1"/>
  <c r="K1355" i="4" s="1"/>
  <c r="I1419" i="4"/>
  <c r="J1419" i="4" s="1"/>
  <c r="K1419" i="4" s="1"/>
  <c r="I1711" i="4"/>
  <c r="J1711" i="4" s="1"/>
  <c r="K1711" i="4" s="1"/>
  <c r="I1723" i="4"/>
  <c r="J1723" i="4" s="1"/>
  <c r="K1723" i="4" s="1"/>
  <c r="I1739" i="4"/>
  <c r="J1739" i="4" s="1"/>
  <c r="K1739" i="4" s="1"/>
  <c r="I1743" i="4"/>
  <c r="I1747" i="4"/>
  <c r="J1747" i="4" s="1"/>
  <c r="K1747" i="4" s="1"/>
  <c r="I1755" i="4"/>
  <c r="J1755" i="4" s="1"/>
  <c r="K1755" i="4" s="1"/>
  <c r="I1759" i="4"/>
  <c r="J1759" i="4" s="1"/>
  <c r="K1759" i="4" s="1"/>
  <c r="I1771" i="4"/>
  <c r="J1771" i="4" s="1"/>
  <c r="K1771" i="4" s="1"/>
  <c r="I1779" i="4"/>
  <c r="J1779" i="4" s="1"/>
  <c r="K1779" i="4" s="1"/>
  <c r="I1783" i="4"/>
  <c r="J1783" i="4" s="1"/>
  <c r="K1783" i="4" s="1"/>
  <c r="I1787" i="4"/>
  <c r="J1787" i="4" s="1"/>
  <c r="K1787" i="4" s="1"/>
  <c r="I1799" i="4"/>
  <c r="J1799" i="4" s="1"/>
  <c r="K1799" i="4" s="1"/>
  <c r="I1827" i="4"/>
  <c r="J1827" i="4" s="1"/>
  <c r="K1827" i="4" s="1"/>
  <c r="I1831" i="4"/>
  <c r="J1831" i="4" s="1"/>
  <c r="K1831" i="4" s="1"/>
  <c r="I1843" i="4"/>
  <c r="J1843" i="4" s="1"/>
  <c r="K1843" i="4" s="1"/>
  <c r="I1859" i="4"/>
  <c r="J1859" i="4" s="1"/>
  <c r="K1859" i="4" s="1"/>
  <c r="I1863" i="4"/>
  <c r="J1863" i="4" s="1"/>
  <c r="K1863" i="4" s="1"/>
  <c r="I1883" i="4"/>
  <c r="J1883" i="4" s="1"/>
  <c r="K1883" i="4" s="1"/>
  <c r="I1903" i="4"/>
  <c r="J1903" i="4" s="1"/>
  <c r="K1903" i="4" s="1"/>
  <c r="I1907" i="4"/>
  <c r="J1907" i="4" s="1"/>
  <c r="K1907" i="4" s="1"/>
  <c r="I1947" i="4"/>
  <c r="J1947" i="4" s="1"/>
  <c r="K1947" i="4" s="1"/>
  <c r="I1951" i="4"/>
  <c r="J1951" i="4" s="1"/>
  <c r="K1951" i="4" s="1"/>
  <c r="I1955" i="4"/>
  <c r="J1955" i="4" s="1"/>
  <c r="K1955" i="4" s="1"/>
  <c r="I1959" i="4"/>
  <c r="J1959" i="4" s="1"/>
  <c r="K1959" i="4" s="1"/>
  <c r="I1967" i="4"/>
  <c r="J1967" i="4" s="1"/>
  <c r="K1967" i="4" s="1"/>
  <c r="I1971" i="4"/>
  <c r="J1971" i="4" s="1"/>
  <c r="K1971" i="4" s="1"/>
  <c r="I1975" i="4"/>
  <c r="J1975" i="4" s="1"/>
  <c r="K1975" i="4" s="1"/>
  <c r="I1979" i="4"/>
  <c r="J1979" i="4" s="1"/>
  <c r="K1979" i="4" s="1"/>
  <c r="I2003" i="4"/>
  <c r="J2003" i="4" s="1"/>
  <c r="K2003" i="4" s="1"/>
  <c r="I2007" i="4"/>
  <c r="J2007" i="4" s="1"/>
  <c r="K2007" i="4" s="1"/>
  <c r="I2023" i="4"/>
  <c r="J2023" i="4" s="1"/>
  <c r="K2023" i="4" s="1"/>
  <c r="I2027" i="4"/>
  <c r="J2027" i="4" s="1"/>
  <c r="K2027" i="4" s="1"/>
  <c r="I2043" i="4"/>
  <c r="J2043" i="4" s="1"/>
  <c r="K2043" i="4" s="1"/>
  <c r="I2071" i="4"/>
  <c r="J2071" i="4" s="1"/>
  <c r="K2071" i="4" s="1"/>
  <c r="I2111" i="4"/>
  <c r="J2111" i="4" s="1"/>
  <c r="K2111" i="4" s="1"/>
  <c r="I1494" i="4"/>
  <c r="J1494" i="4" s="1"/>
  <c r="K1494" i="4" s="1"/>
  <c r="I1574" i="4"/>
  <c r="J1574" i="4" s="1"/>
  <c r="K1574" i="4" s="1"/>
  <c r="I1638" i="4"/>
  <c r="J1638" i="4" s="1"/>
  <c r="K1638" i="4" s="1"/>
  <c r="I1702" i="4"/>
  <c r="J1702" i="4" s="1"/>
  <c r="K1702" i="4" s="1"/>
  <c r="I1227" i="4"/>
  <c r="J1227" i="4" s="1"/>
  <c r="K1227" i="4" s="1"/>
  <c r="I1291" i="4"/>
  <c r="J1291" i="4" s="1"/>
  <c r="K1291" i="4" s="1"/>
  <c r="I1483" i="4"/>
  <c r="J1483" i="4" s="1"/>
  <c r="K1483" i="4" s="1"/>
  <c r="I1542" i="4"/>
  <c r="J1542" i="4" s="1"/>
  <c r="K1542" i="4" s="1"/>
  <c r="I1627" i="4"/>
  <c r="J1627" i="4" s="1"/>
  <c r="K1627" i="4" s="1"/>
  <c r="I1691" i="4"/>
  <c r="J1691" i="4" s="1"/>
  <c r="K1691" i="4" s="1"/>
  <c r="I1727" i="4"/>
  <c r="J1727" i="4" s="1"/>
  <c r="K1727" i="4" s="1"/>
  <c r="I1751" i="4"/>
  <c r="J1751" i="4" s="1"/>
  <c r="K1751" i="4" s="1"/>
  <c r="I1767" i="4"/>
  <c r="J1767" i="4" s="1"/>
  <c r="K1767" i="4" s="1"/>
  <c r="I1775" i="4"/>
  <c r="J1775" i="4" s="1"/>
  <c r="K1775" i="4" s="1"/>
  <c r="I1791" i="4"/>
  <c r="J1791" i="4" s="1"/>
  <c r="K1791" i="4" s="1"/>
  <c r="I1795" i="4"/>
  <c r="J1795" i="4" s="1"/>
  <c r="K1795" i="4" s="1"/>
  <c r="I1803" i="4"/>
  <c r="J1803" i="4" s="1"/>
  <c r="K1803" i="4" s="1"/>
  <c r="I1807" i="4"/>
  <c r="J1807" i="4" s="1"/>
  <c r="K1807" i="4" s="1"/>
  <c r="I1815" i="4"/>
  <c r="J1815" i="4" s="1"/>
  <c r="K1815" i="4" s="1"/>
  <c r="I1819" i="4"/>
  <c r="J1819" i="4" s="1"/>
  <c r="K1819" i="4" s="1"/>
  <c r="I1847" i="4"/>
  <c r="J1847" i="4" s="1"/>
  <c r="K1847" i="4" s="1"/>
  <c r="I1867" i="4"/>
  <c r="J1867" i="4" s="1"/>
  <c r="K1867" i="4" s="1"/>
  <c r="I1871" i="4"/>
  <c r="J1871" i="4" s="1"/>
  <c r="K1871" i="4" s="1"/>
  <c r="I1879" i="4"/>
  <c r="J1879" i="4" s="1"/>
  <c r="K1879" i="4" s="1"/>
  <c r="I1895" i="4"/>
  <c r="J1895" i="4" s="1"/>
  <c r="K1895" i="4" s="1"/>
  <c r="I1899" i="4"/>
  <c r="J1899" i="4" s="1"/>
  <c r="K1899" i="4" s="1"/>
  <c r="I1923" i="4"/>
  <c r="J1923" i="4" s="1"/>
  <c r="K1923" i="4" s="1"/>
  <c r="I1935" i="4"/>
  <c r="J1935" i="4" s="1"/>
  <c r="K1935" i="4" s="1"/>
  <c r="I1939" i="4"/>
  <c r="J1939" i="4" s="1"/>
  <c r="K1939" i="4" s="1"/>
  <c r="I1943" i="4"/>
  <c r="J1943" i="4" s="1"/>
  <c r="K1943" i="4" s="1"/>
  <c r="I1963" i="4"/>
  <c r="J1963" i="4" s="1"/>
  <c r="K1963" i="4" s="1"/>
  <c r="I1987" i="4"/>
  <c r="J1987" i="4" s="1"/>
  <c r="K1987" i="4" s="1"/>
  <c r="I2035" i="4"/>
  <c r="J2035" i="4" s="1"/>
  <c r="K2035" i="4" s="1"/>
  <c r="I2039" i="4"/>
  <c r="J2039" i="4" s="1"/>
  <c r="K2039" i="4" s="1"/>
  <c r="I2075" i="4"/>
  <c r="J2075" i="4" s="1"/>
  <c r="K2075" i="4" s="1"/>
  <c r="I2079" i="4"/>
  <c r="J2079" i="4" s="1"/>
  <c r="K2079" i="4" s="1"/>
  <c r="I2091" i="4"/>
  <c r="J2091" i="4" s="1"/>
  <c r="K2091" i="4" s="1"/>
  <c r="I2095" i="4"/>
  <c r="J2095" i="4" s="1"/>
  <c r="K2095" i="4" s="1"/>
  <c r="I2099" i="4"/>
  <c r="J2099" i="4" s="1"/>
  <c r="K2099" i="4" s="1"/>
  <c r="I2103" i="4"/>
  <c r="J2103" i="4" s="1"/>
  <c r="K2103" i="4" s="1"/>
  <c r="I1502" i="4"/>
  <c r="J1502" i="4" s="1"/>
  <c r="K1502" i="4" s="1"/>
  <c r="I1526" i="4"/>
  <c r="J1526" i="4" s="1"/>
  <c r="K1526" i="4" s="1"/>
  <c r="I1590" i="4"/>
  <c r="J1590" i="4" s="1"/>
  <c r="K1590" i="4" s="1"/>
  <c r="I1654" i="4"/>
  <c r="J1654" i="4" s="1"/>
  <c r="K1654" i="4" s="1"/>
  <c r="I1163" i="4"/>
  <c r="J1163" i="4" s="1"/>
  <c r="K1163" i="4" s="1"/>
  <c r="I1510" i="4"/>
  <c r="J1510" i="4" s="1"/>
  <c r="K1510" i="4" s="1"/>
  <c r="I1511" i="4"/>
  <c r="J1511" i="4" s="1"/>
  <c r="K1511" i="4" s="1"/>
  <c r="I1563" i="4"/>
  <c r="J1563" i="4" s="1"/>
  <c r="K1563" i="4" s="1"/>
  <c r="I1606" i="4"/>
  <c r="J1606" i="4" s="1"/>
  <c r="K1606" i="4" s="1"/>
  <c r="I1670" i="4"/>
  <c r="J1670" i="4" s="1"/>
  <c r="K1670" i="4" s="1"/>
  <c r="I1715" i="4"/>
  <c r="J1715" i="4" s="1"/>
  <c r="K1715" i="4" s="1"/>
  <c r="I1719" i="4"/>
  <c r="J1719" i="4" s="1"/>
  <c r="K1719" i="4" s="1"/>
  <c r="I1731" i="4"/>
  <c r="J1731" i="4" s="1"/>
  <c r="K1731" i="4" s="1"/>
  <c r="I1735" i="4"/>
  <c r="J1735" i="4" s="1"/>
  <c r="K1735" i="4" s="1"/>
  <c r="I1763" i="4"/>
  <c r="J1763" i="4" s="1"/>
  <c r="K1763" i="4" s="1"/>
  <c r="I1811" i="4"/>
  <c r="J1811" i="4" s="1"/>
  <c r="K1811" i="4" s="1"/>
  <c r="I1823" i="4"/>
  <c r="J1823" i="4" s="1"/>
  <c r="K1823" i="4" s="1"/>
  <c r="I1835" i="4"/>
  <c r="J1835" i="4" s="1"/>
  <c r="K1835" i="4" s="1"/>
  <c r="I1839" i="4"/>
  <c r="J1839" i="4" s="1"/>
  <c r="K1839" i="4" s="1"/>
  <c r="I1851" i="4"/>
  <c r="J1851" i="4" s="1"/>
  <c r="K1851" i="4" s="1"/>
  <c r="I1855" i="4"/>
  <c r="J1855" i="4" s="1"/>
  <c r="K1855" i="4" s="1"/>
  <c r="I1875" i="4"/>
  <c r="J1875" i="4" s="1"/>
  <c r="K1875" i="4" s="1"/>
  <c r="I1887" i="4"/>
  <c r="J1887" i="4" s="1"/>
  <c r="K1887" i="4" s="1"/>
  <c r="I1891" i="4"/>
  <c r="J1891" i="4" s="1"/>
  <c r="K1891" i="4" s="1"/>
  <c r="I1911" i="4"/>
  <c r="J1911" i="4" s="1"/>
  <c r="K1911" i="4" s="1"/>
  <c r="I1915" i="4"/>
  <c r="J1915" i="4" s="1"/>
  <c r="K1915" i="4" s="1"/>
  <c r="I1919" i="4"/>
  <c r="J1919" i="4" s="1"/>
  <c r="K1919" i="4" s="1"/>
  <c r="I1927" i="4"/>
  <c r="J1927" i="4" s="1"/>
  <c r="K1927" i="4" s="1"/>
  <c r="I1931" i="4"/>
  <c r="J1931" i="4" s="1"/>
  <c r="K1931" i="4" s="1"/>
  <c r="I1983" i="4"/>
  <c r="J1983" i="4" s="1"/>
  <c r="K1983" i="4" s="1"/>
  <c r="I1991" i="4"/>
  <c r="J1991" i="4" s="1"/>
  <c r="K1991" i="4" s="1"/>
  <c r="I1995" i="4"/>
  <c r="J1995" i="4" s="1"/>
  <c r="K1995" i="4" s="1"/>
  <c r="I1999" i="4"/>
  <c r="J1999" i="4" s="1"/>
  <c r="K1999" i="4" s="1"/>
  <c r="I2011" i="4"/>
  <c r="J2011" i="4" s="1"/>
  <c r="K2011" i="4" s="1"/>
  <c r="I2015" i="4"/>
  <c r="J2015" i="4" s="1"/>
  <c r="K2015" i="4" s="1"/>
  <c r="I2019" i="4"/>
  <c r="J2019" i="4" s="1"/>
  <c r="K2019" i="4" s="1"/>
  <c r="I2031" i="4"/>
  <c r="J2031" i="4" s="1"/>
  <c r="K2031" i="4" s="1"/>
  <c r="I2047" i="4"/>
  <c r="J2047" i="4" s="1"/>
  <c r="K2047" i="4" s="1"/>
  <c r="I2051" i="4"/>
  <c r="J2051" i="4" s="1"/>
  <c r="K2051" i="4" s="1"/>
  <c r="I2055" i="4"/>
  <c r="J2055" i="4" s="1"/>
  <c r="K2055" i="4" s="1"/>
  <c r="I2059" i="4"/>
  <c r="J2059" i="4" s="1"/>
  <c r="K2059" i="4" s="1"/>
  <c r="I2063" i="4"/>
  <c r="J2063" i="4" s="1"/>
  <c r="K2063" i="4" s="1"/>
  <c r="I2067" i="4"/>
  <c r="J2067" i="4" s="1"/>
  <c r="K2067" i="4" s="1"/>
  <c r="I2083" i="4"/>
  <c r="J2083" i="4" s="1"/>
  <c r="K2083" i="4" s="1"/>
  <c r="I2087" i="4"/>
  <c r="J2087" i="4" s="1"/>
  <c r="K2087" i="4" s="1"/>
  <c r="I2107" i="4"/>
  <c r="J2107" i="4" s="1"/>
  <c r="K2107" i="4" s="1"/>
  <c r="I1697" i="4"/>
  <c r="J1697" i="4" s="1"/>
  <c r="K1697" i="4" s="1"/>
  <c r="I1665" i="4"/>
  <c r="J1665" i="4" s="1"/>
  <c r="K1665" i="4" s="1"/>
  <c r="I1649" i="4"/>
  <c r="J1649" i="4" s="1"/>
  <c r="K1649" i="4" s="1"/>
  <c r="I1633" i="4"/>
  <c r="J1633" i="4" s="1"/>
  <c r="K1633" i="4" s="1"/>
  <c r="I1611" i="4"/>
  <c r="J1611" i="4" s="1"/>
  <c r="K1611" i="4" s="1"/>
  <c r="I1595" i="4"/>
  <c r="J1595" i="4" s="1"/>
  <c r="K1595" i="4" s="1"/>
  <c r="I1579" i="4"/>
  <c r="J1579" i="4" s="1"/>
  <c r="K1579" i="4" s="1"/>
  <c r="I1547" i="4"/>
  <c r="J1547" i="4" s="1"/>
  <c r="K1547" i="4" s="1"/>
  <c r="I1531" i="4"/>
  <c r="J1531" i="4" s="1"/>
  <c r="K1531" i="4" s="1"/>
  <c r="I1503" i="4"/>
  <c r="J1503" i="4" s="1"/>
  <c r="K1503" i="4" s="1"/>
  <c r="I1307" i="4"/>
  <c r="J1307" i="4" s="1"/>
  <c r="K1307" i="4" s="1"/>
  <c r="I1131" i="4"/>
  <c r="J1131" i="4" s="1"/>
  <c r="K1131" i="4" s="1"/>
  <c r="I1603" i="4"/>
  <c r="J1603" i="4" s="1"/>
  <c r="K1603" i="4" s="1"/>
  <c r="I1587" i="4"/>
  <c r="J1587" i="4" s="1"/>
  <c r="K1587" i="4" s="1"/>
  <c r="I1571" i="4"/>
  <c r="J1571" i="4" s="1"/>
  <c r="K1571" i="4" s="1"/>
  <c r="I1539" i="4"/>
  <c r="J1539" i="4" s="1"/>
  <c r="K1539" i="4" s="1"/>
  <c r="I1523" i="4"/>
  <c r="J1523" i="4" s="1"/>
  <c r="K1523" i="4" s="1"/>
  <c r="I1371" i="4"/>
  <c r="J1371" i="4" s="1"/>
  <c r="K1371" i="4" s="1"/>
  <c r="I1323" i="4"/>
  <c r="J1323" i="4" s="1"/>
  <c r="K1323" i="4" s="1"/>
  <c r="I1275" i="4"/>
  <c r="J1275" i="4" s="1"/>
  <c r="K1275" i="4" s="1"/>
  <c r="I1243" i="4"/>
  <c r="J1243" i="4" s="1"/>
  <c r="K1243" i="4" s="1"/>
  <c r="I1706" i="4"/>
  <c r="J1706" i="4" s="1"/>
  <c r="K1706" i="4" s="1"/>
  <c r="I1680" i="4"/>
  <c r="J1680" i="4" s="1"/>
  <c r="K1680" i="4" s="1"/>
  <c r="I1662" i="4"/>
  <c r="J1662" i="4" s="1"/>
  <c r="K1662" i="4" s="1"/>
  <c r="I1640" i="4"/>
  <c r="J1640" i="4" s="1"/>
  <c r="K1640" i="4" s="1"/>
  <c r="I1707" i="4"/>
  <c r="J1707" i="4" s="1"/>
  <c r="K1707" i="4" s="1"/>
  <c r="I1675" i="4"/>
  <c r="J1675" i="4" s="1"/>
  <c r="K1675" i="4" s="1"/>
  <c r="I1659" i="4"/>
  <c r="J1659" i="4" s="1"/>
  <c r="K1659" i="4" s="1"/>
  <c r="I1643" i="4"/>
  <c r="J1643" i="4" s="1"/>
  <c r="K1643" i="4" s="1"/>
  <c r="I1601" i="4"/>
  <c r="J1601" i="4" s="1"/>
  <c r="K1601" i="4" s="1"/>
  <c r="I1585" i="4"/>
  <c r="J1585" i="4" s="1"/>
  <c r="K1585" i="4" s="1"/>
  <c r="I1569" i="4"/>
  <c r="J1569" i="4" s="1"/>
  <c r="K1569" i="4" s="1"/>
  <c r="I1537" i="4"/>
  <c r="J1537" i="4" s="1"/>
  <c r="K1537" i="4" s="1"/>
  <c r="I1521" i="4"/>
  <c r="J1521" i="4" s="1"/>
  <c r="K1521" i="4" s="1"/>
  <c r="I1467" i="4"/>
  <c r="J1467" i="4" s="1"/>
  <c r="K1467" i="4" s="1"/>
  <c r="I1435" i="4"/>
  <c r="J1435" i="4" s="1"/>
  <c r="K1435" i="4" s="1"/>
  <c r="I1387" i="4"/>
  <c r="J1387" i="4" s="1"/>
  <c r="K1387" i="4" s="1"/>
  <c r="I1339" i="4"/>
  <c r="J1339" i="4" s="1"/>
  <c r="K1339" i="4" s="1"/>
  <c r="I1259" i="4"/>
  <c r="J1259" i="4" s="1"/>
  <c r="K1259" i="4" s="1"/>
  <c r="I1211" i="4"/>
  <c r="J1211" i="4" s="1"/>
  <c r="K1211" i="4" s="1"/>
  <c r="I1179" i="4"/>
  <c r="J1179" i="4" s="1"/>
  <c r="K1179" i="4" s="1"/>
  <c r="I1699" i="4"/>
  <c r="J1699" i="4" s="1"/>
  <c r="K1699" i="4" s="1"/>
  <c r="I1667" i="4"/>
  <c r="J1667" i="4" s="1"/>
  <c r="K1667" i="4" s="1"/>
  <c r="I1651" i="4"/>
  <c r="J1651" i="4" s="1"/>
  <c r="K1651" i="4" s="1"/>
  <c r="I1635" i="4"/>
  <c r="J1635" i="4" s="1"/>
  <c r="K1635" i="4" s="1"/>
  <c r="I1495" i="4"/>
  <c r="J1495" i="4" s="1"/>
  <c r="K1495" i="4" s="1"/>
  <c r="I1451" i="4"/>
  <c r="J1451" i="4" s="1"/>
  <c r="K1451" i="4" s="1"/>
  <c r="I1403" i="4"/>
  <c r="J1403" i="4" s="1"/>
  <c r="K1403" i="4" s="1"/>
  <c r="I1195" i="4"/>
  <c r="J1195" i="4" s="1"/>
  <c r="K1195" i="4" s="1"/>
  <c r="I1147" i="4"/>
  <c r="J1147" i="4" s="1"/>
  <c r="K1147" i="4" s="1"/>
  <c r="I1694" i="4"/>
  <c r="J1694" i="4" s="1"/>
  <c r="K1694" i="4" s="1"/>
  <c r="I1672" i="4"/>
  <c r="J1672" i="4" s="1"/>
  <c r="K1672" i="4" s="1"/>
  <c r="I1650" i="4"/>
  <c r="J1650" i="4" s="1"/>
  <c r="K1650" i="4" s="1"/>
  <c r="I2102" i="4"/>
  <c r="J2102" i="4" s="1"/>
  <c r="K2102" i="4" s="1"/>
  <c r="I2086" i="4"/>
  <c r="J2086" i="4" s="1"/>
  <c r="K2086" i="4" s="1"/>
  <c r="I2066" i="4"/>
  <c r="J2066" i="4" s="1"/>
  <c r="K2066" i="4" s="1"/>
  <c r="I2050" i="4"/>
  <c r="J2050" i="4" s="1"/>
  <c r="K2050" i="4" s="1"/>
  <c r="I2030" i="4"/>
  <c r="J2030" i="4" s="1"/>
  <c r="K2030" i="4" s="1"/>
  <c r="I2014" i="4"/>
  <c r="J2014" i="4" s="1"/>
  <c r="K2014" i="4" s="1"/>
  <c r="I1998" i="4"/>
  <c r="J1998" i="4" s="1"/>
  <c r="K1998" i="4" s="1"/>
  <c r="I1982" i="4"/>
  <c r="J1982" i="4" s="1"/>
  <c r="K1982" i="4" s="1"/>
  <c r="I1966" i="4"/>
  <c r="J1966" i="4" s="1"/>
  <c r="K1966" i="4" s="1"/>
  <c r="I1946" i="4"/>
  <c r="J1946" i="4" s="1"/>
  <c r="K1946" i="4" s="1"/>
  <c r="I1930" i="4"/>
  <c r="J1930" i="4" s="1"/>
  <c r="K1930" i="4" s="1"/>
  <c r="I1910" i="4"/>
  <c r="J1910" i="4" s="1"/>
  <c r="K1910" i="4" s="1"/>
  <c r="I1894" i="4"/>
  <c r="J1894" i="4" s="1"/>
  <c r="K1894" i="4" s="1"/>
  <c r="I1878" i="4"/>
  <c r="J1878" i="4" s="1"/>
  <c r="K1878" i="4" s="1"/>
  <c r="I1858" i="4"/>
  <c r="J1858" i="4" s="1"/>
  <c r="K1858" i="4" s="1"/>
  <c r="I1842" i="4"/>
  <c r="J1842" i="4" s="1"/>
  <c r="K1842" i="4" s="1"/>
  <c r="I1826" i="4"/>
  <c r="J1826" i="4" s="1"/>
  <c r="K1826" i="4" s="1"/>
  <c r="I1810" i="4"/>
  <c r="J1810" i="4" s="1"/>
  <c r="K1810" i="4" s="1"/>
  <c r="I1794" i="4"/>
  <c r="J1794" i="4" s="1"/>
  <c r="K1794" i="4" s="1"/>
  <c r="I1774" i="4"/>
  <c r="J1774" i="4" s="1"/>
  <c r="K1774" i="4" s="1"/>
  <c r="I1758" i="4"/>
  <c r="J1758" i="4" s="1"/>
  <c r="K1758" i="4" s="1"/>
  <c r="I1742" i="4"/>
  <c r="J1742" i="4" s="1"/>
  <c r="K1742" i="4" s="1"/>
  <c r="I1722" i="4"/>
  <c r="J1722" i="4" s="1"/>
  <c r="K1722" i="4" s="1"/>
  <c r="I1710" i="4"/>
  <c r="J1710" i="4" s="1"/>
  <c r="K1710" i="4" s="1"/>
  <c r="I1666" i="4"/>
  <c r="J1666" i="4" s="1"/>
  <c r="K1666" i="4" s="1"/>
  <c r="I1630" i="4"/>
  <c r="J1630" i="4" s="1"/>
  <c r="K1630" i="4" s="1"/>
  <c r="I1614" i="4"/>
  <c r="J1614" i="4" s="1"/>
  <c r="K1614" i="4" s="1"/>
  <c r="I1608" i="4"/>
  <c r="J1608" i="4" s="1"/>
  <c r="K1608" i="4" s="1"/>
  <c r="I1586" i="4"/>
  <c r="J1586" i="4" s="1"/>
  <c r="K1586" i="4" s="1"/>
  <c r="I1568" i="4"/>
  <c r="J1568" i="4" s="1"/>
  <c r="K1568" i="4" s="1"/>
  <c r="I1562" i="4"/>
  <c r="J1562" i="4" s="1"/>
  <c r="K1562" i="4" s="1"/>
  <c r="I1550" i="4"/>
  <c r="J1550" i="4" s="1"/>
  <c r="K1550" i="4" s="1"/>
  <c r="I1544" i="4"/>
  <c r="J1544" i="4" s="1"/>
  <c r="K1544" i="4" s="1"/>
  <c r="I1522" i="4"/>
  <c r="J1522" i="4" s="1"/>
  <c r="K1522" i="4" s="1"/>
  <c r="I1512" i="4"/>
  <c r="J1512" i="4" s="1"/>
  <c r="K1512" i="4" s="1"/>
  <c r="I1504" i="4"/>
  <c r="J1504" i="4" s="1"/>
  <c r="K1504" i="4" s="1"/>
  <c r="I1496" i="4"/>
  <c r="J1496" i="4" s="1"/>
  <c r="K1496" i="4" s="1"/>
  <c r="I1488" i="4"/>
  <c r="J1488" i="4" s="1"/>
  <c r="K1488" i="4" s="1"/>
  <c r="I756" i="4"/>
  <c r="J756" i="4" s="1"/>
  <c r="K756" i="4" s="1"/>
  <c r="I486" i="4"/>
  <c r="J486" i="4" s="1"/>
  <c r="K486" i="4" s="1"/>
  <c r="I1668" i="4"/>
  <c r="J1668" i="4" s="1"/>
  <c r="K1668" i="4" s="1"/>
  <c r="I1612" i="4"/>
  <c r="J1612" i="4" s="1"/>
  <c r="K1612" i="4" s="1"/>
  <c r="I1696" i="4"/>
  <c r="J1696" i="4" s="1"/>
  <c r="K1696" i="4" s="1"/>
  <c r="I1658" i="4"/>
  <c r="J1658" i="4" s="1"/>
  <c r="K1658" i="4" s="1"/>
  <c r="I1626" i="4"/>
  <c r="J1626" i="4" s="1"/>
  <c r="K1626" i="4" s="1"/>
  <c r="I1602" i="4"/>
  <c r="J1602" i="4" s="1"/>
  <c r="K1602" i="4" s="1"/>
  <c r="I1584" i="4"/>
  <c r="J1584" i="4" s="1"/>
  <c r="K1584" i="4" s="1"/>
  <c r="I1578" i="4"/>
  <c r="J1578" i="4" s="1"/>
  <c r="K1578" i="4" s="1"/>
  <c r="I1566" i="4"/>
  <c r="J1566" i="4" s="1"/>
  <c r="K1566" i="4" s="1"/>
  <c r="I1560" i="4"/>
  <c r="J1560" i="4" s="1"/>
  <c r="K1560" i="4" s="1"/>
  <c r="I1538" i="4"/>
  <c r="J1538" i="4" s="1"/>
  <c r="K1538" i="4" s="1"/>
  <c r="I1518" i="4"/>
  <c r="J1518" i="4" s="1"/>
  <c r="K1518" i="4" s="1"/>
  <c r="I1480" i="4"/>
  <c r="J1480" i="4" s="1"/>
  <c r="K1480" i="4" s="1"/>
  <c r="I1468" i="4"/>
  <c r="J1468" i="4" s="1"/>
  <c r="K1468" i="4" s="1"/>
  <c r="I1460" i="4"/>
  <c r="J1460" i="4" s="1"/>
  <c r="K1460" i="4" s="1"/>
  <c r="I1448" i="4"/>
  <c r="J1448" i="4" s="1"/>
  <c r="K1448" i="4" s="1"/>
  <c r="I1436" i="4"/>
  <c r="J1436" i="4" s="1"/>
  <c r="K1436" i="4" s="1"/>
  <c r="I1428" i="4"/>
  <c r="J1428" i="4" s="1"/>
  <c r="K1428" i="4" s="1"/>
  <c r="I1416" i="4"/>
  <c r="J1416" i="4" s="1"/>
  <c r="K1416" i="4" s="1"/>
  <c r="I1404" i="4"/>
  <c r="J1404" i="4" s="1"/>
  <c r="K1404" i="4" s="1"/>
  <c r="I1396" i="4"/>
  <c r="J1396" i="4" s="1"/>
  <c r="K1396" i="4" s="1"/>
  <c r="I1384" i="4"/>
  <c r="J1384" i="4" s="1"/>
  <c r="K1384" i="4" s="1"/>
  <c r="I1372" i="4"/>
  <c r="J1372" i="4" s="1"/>
  <c r="K1372" i="4" s="1"/>
  <c r="I1364" i="4"/>
  <c r="J1364" i="4" s="1"/>
  <c r="K1364" i="4" s="1"/>
  <c r="I1352" i="4"/>
  <c r="J1352" i="4" s="1"/>
  <c r="K1352" i="4" s="1"/>
  <c r="I1340" i="4"/>
  <c r="J1340" i="4" s="1"/>
  <c r="K1340" i="4" s="1"/>
  <c r="I1332" i="4"/>
  <c r="J1332" i="4" s="1"/>
  <c r="K1332" i="4" s="1"/>
  <c r="I1320" i="4"/>
  <c r="J1320" i="4" s="1"/>
  <c r="K1320" i="4" s="1"/>
  <c r="I1308" i="4"/>
  <c r="J1308" i="4" s="1"/>
  <c r="K1308" i="4" s="1"/>
  <c r="I1300" i="4"/>
  <c r="J1300" i="4" s="1"/>
  <c r="K1300" i="4" s="1"/>
  <c r="I1288" i="4"/>
  <c r="J1288" i="4" s="1"/>
  <c r="K1288" i="4" s="1"/>
  <c r="I1276" i="4"/>
  <c r="J1276" i="4" s="1"/>
  <c r="K1276" i="4" s="1"/>
  <c r="I1268" i="4"/>
  <c r="J1268" i="4" s="1"/>
  <c r="K1268" i="4" s="1"/>
  <c r="I1256" i="4"/>
  <c r="J1256" i="4" s="1"/>
  <c r="K1256" i="4" s="1"/>
  <c r="I1244" i="4"/>
  <c r="J1244" i="4" s="1"/>
  <c r="K1244" i="4" s="1"/>
  <c r="I1236" i="4"/>
  <c r="J1236" i="4" s="1"/>
  <c r="K1236" i="4" s="1"/>
  <c r="I1224" i="4"/>
  <c r="J1224" i="4" s="1"/>
  <c r="K1224" i="4" s="1"/>
  <c r="I1212" i="4"/>
  <c r="J1212" i="4" s="1"/>
  <c r="K1212" i="4" s="1"/>
  <c r="I1204" i="4"/>
  <c r="J1204" i="4" s="1"/>
  <c r="K1204" i="4" s="1"/>
  <c r="I1192" i="4"/>
  <c r="J1192" i="4" s="1"/>
  <c r="K1192" i="4" s="1"/>
  <c r="I1180" i="4"/>
  <c r="J1180" i="4" s="1"/>
  <c r="K1180" i="4" s="1"/>
  <c r="I1172" i="4"/>
  <c r="J1172" i="4" s="1"/>
  <c r="K1172" i="4" s="1"/>
  <c r="I1160" i="4"/>
  <c r="J1160" i="4" s="1"/>
  <c r="K1160" i="4" s="1"/>
  <c r="I1148" i="4"/>
  <c r="J1148" i="4" s="1"/>
  <c r="K1148" i="4" s="1"/>
  <c r="I1140" i="4"/>
  <c r="J1140" i="4" s="1"/>
  <c r="K1140" i="4" s="1"/>
  <c r="I1128" i="4"/>
  <c r="J1128" i="4" s="1"/>
  <c r="K1128" i="4" s="1"/>
  <c r="I1116" i="4"/>
  <c r="J1116" i="4" s="1"/>
  <c r="K1116" i="4" s="1"/>
  <c r="I1108" i="4"/>
  <c r="J1108" i="4" s="1"/>
  <c r="K1108" i="4" s="1"/>
  <c r="I1096" i="4"/>
  <c r="J1096" i="4" s="1"/>
  <c r="K1096" i="4" s="1"/>
  <c r="I1084" i="4"/>
  <c r="J1084" i="4" s="1"/>
  <c r="K1084" i="4" s="1"/>
  <c r="I1076" i="4"/>
  <c r="J1076" i="4" s="1"/>
  <c r="K1076" i="4" s="1"/>
  <c r="I1064" i="4"/>
  <c r="J1064" i="4" s="1"/>
  <c r="K1064" i="4" s="1"/>
  <c r="I1052" i="4"/>
  <c r="J1052" i="4" s="1"/>
  <c r="K1052" i="4" s="1"/>
  <c r="I1044" i="4"/>
  <c r="J1044" i="4" s="1"/>
  <c r="K1044" i="4" s="1"/>
  <c r="I1032" i="4"/>
  <c r="J1032" i="4" s="1"/>
  <c r="K1032" i="4" s="1"/>
  <c r="I754" i="4"/>
  <c r="J754" i="4" s="1"/>
  <c r="K754" i="4" s="1"/>
  <c r="I478" i="4"/>
  <c r="J478" i="4" s="1"/>
  <c r="K478" i="4" s="1"/>
  <c r="I1683" i="4"/>
  <c r="J1683" i="4" s="1"/>
  <c r="K1683" i="4" s="1"/>
  <c r="I2094" i="4"/>
  <c r="J2094" i="4" s="1"/>
  <c r="K2094" i="4" s="1"/>
  <c r="I2078" i="4"/>
  <c r="J2078" i="4" s="1"/>
  <c r="K2078" i="4" s="1"/>
  <c r="I2058" i="4"/>
  <c r="J2058" i="4" s="1"/>
  <c r="K2058" i="4" s="1"/>
  <c r="I2038" i="4"/>
  <c r="J2038" i="4" s="1"/>
  <c r="K2038" i="4" s="1"/>
  <c r="I2022" i="4"/>
  <c r="I2006" i="4"/>
  <c r="J2006" i="4" s="1"/>
  <c r="K2006" i="4" s="1"/>
  <c r="I1990" i="4"/>
  <c r="J1990" i="4" s="1"/>
  <c r="K1990" i="4" s="1"/>
  <c r="I1974" i="4"/>
  <c r="J1974" i="4" s="1"/>
  <c r="K1974" i="4" s="1"/>
  <c r="I1958" i="4"/>
  <c r="J1958" i="4" s="1"/>
  <c r="K1958" i="4" s="1"/>
  <c r="I1938" i="4"/>
  <c r="J1938" i="4" s="1"/>
  <c r="K1938" i="4" s="1"/>
  <c r="I1922" i="4"/>
  <c r="J1922" i="4" s="1"/>
  <c r="K1922" i="4" s="1"/>
  <c r="I1902" i="4"/>
  <c r="J1902" i="4" s="1"/>
  <c r="K1902" i="4" s="1"/>
  <c r="I1886" i="4"/>
  <c r="J1886" i="4" s="1"/>
  <c r="K1886" i="4" s="1"/>
  <c r="I1866" i="4"/>
  <c r="J1866" i="4" s="1"/>
  <c r="K1866" i="4" s="1"/>
  <c r="I1850" i="4"/>
  <c r="J1850" i="4" s="1"/>
  <c r="K1850" i="4" s="1"/>
  <c r="I1834" i="4"/>
  <c r="J1834" i="4" s="1"/>
  <c r="K1834" i="4" s="1"/>
  <c r="I1818" i="4"/>
  <c r="J1818" i="4" s="1"/>
  <c r="K1818" i="4" s="1"/>
  <c r="I1798" i="4"/>
  <c r="J1798" i="4" s="1"/>
  <c r="K1798" i="4" s="1"/>
  <c r="I1782" i="4"/>
  <c r="J1782" i="4" s="1"/>
  <c r="K1782" i="4" s="1"/>
  <c r="I1766" i="4"/>
  <c r="J1766" i="4" s="1"/>
  <c r="K1766" i="4" s="1"/>
  <c r="I1750" i="4"/>
  <c r="J1750" i="4" s="1"/>
  <c r="K1750" i="4" s="1"/>
  <c r="I1734" i="4"/>
  <c r="J1734" i="4" s="1"/>
  <c r="K1734" i="4" s="1"/>
  <c r="I1714" i="4"/>
  <c r="J1714" i="4" s="1"/>
  <c r="K1714" i="4" s="1"/>
  <c r="I1690" i="4"/>
  <c r="J1690" i="4" s="1"/>
  <c r="K1690" i="4" s="1"/>
  <c r="I1646" i="4"/>
  <c r="J1646" i="4" s="1"/>
  <c r="K1646" i="4" s="1"/>
  <c r="I1624" i="4"/>
  <c r="J1624" i="4" s="1"/>
  <c r="K1624" i="4" s="1"/>
  <c r="I1600" i="4"/>
  <c r="J1600" i="4" s="1"/>
  <c r="K1600" i="4" s="1"/>
  <c r="I1594" i="4"/>
  <c r="J1594" i="4" s="1"/>
  <c r="K1594" i="4" s="1"/>
  <c r="I1582" i="4"/>
  <c r="J1582" i="4" s="1"/>
  <c r="K1582" i="4" s="1"/>
  <c r="I1576" i="4"/>
  <c r="J1576" i="4" s="1"/>
  <c r="K1576" i="4" s="1"/>
  <c r="I1554" i="4"/>
  <c r="J1554" i="4" s="1"/>
  <c r="K1554" i="4" s="1"/>
  <c r="I1536" i="4"/>
  <c r="J1536" i="4" s="1"/>
  <c r="K1536" i="4" s="1"/>
  <c r="I1530" i="4"/>
  <c r="J1530" i="4" s="1"/>
  <c r="K1530" i="4" s="1"/>
  <c r="I1516" i="4"/>
  <c r="J1516" i="4" s="1"/>
  <c r="K1516" i="4" s="1"/>
  <c r="I1508" i="4"/>
  <c r="J1508" i="4" s="1"/>
  <c r="K1508" i="4" s="1"/>
  <c r="I1500" i="4"/>
  <c r="J1500" i="4" s="1"/>
  <c r="K1500" i="4" s="1"/>
  <c r="I1492" i="4"/>
  <c r="J1492" i="4" s="1"/>
  <c r="K1492" i="4" s="1"/>
  <c r="I550" i="4"/>
  <c r="J550" i="4" s="1"/>
  <c r="K550" i="4" s="1"/>
  <c r="I414" i="4"/>
  <c r="J414" i="4" s="1"/>
  <c r="K414" i="4" s="1"/>
  <c r="I1604" i="4"/>
  <c r="J1604" i="4" s="1"/>
  <c r="K1604" i="4" s="1"/>
  <c r="I1678" i="4"/>
  <c r="J1678" i="4" s="1"/>
  <c r="K1678" i="4" s="1"/>
  <c r="I1632" i="4"/>
  <c r="J1632" i="4" s="1"/>
  <c r="K1632" i="4" s="1"/>
  <c r="I1616" i="4"/>
  <c r="J1616" i="4" s="1"/>
  <c r="K1616" i="4" s="1"/>
  <c r="I1610" i="4"/>
  <c r="J1610" i="4" s="1"/>
  <c r="K1610" i="4" s="1"/>
  <c r="I1598" i="4"/>
  <c r="J1598" i="4" s="1"/>
  <c r="K1598" i="4" s="1"/>
  <c r="I1592" i="4"/>
  <c r="J1592" i="4" s="1"/>
  <c r="K1592" i="4" s="1"/>
  <c r="I1570" i="4"/>
  <c r="J1570" i="4" s="1"/>
  <c r="K1570" i="4" s="1"/>
  <c r="I1552" i="4"/>
  <c r="J1552" i="4" s="1"/>
  <c r="K1552" i="4" s="1"/>
  <c r="I1546" i="4"/>
  <c r="J1546" i="4" s="1"/>
  <c r="K1546" i="4" s="1"/>
  <c r="I1534" i="4"/>
  <c r="J1534" i="4" s="1"/>
  <c r="K1534" i="4" s="1"/>
  <c r="I1528" i="4"/>
  <c r="J1528" i="4" s="1"/>
  <c r="K1528" i="4" s="1"/>
  <c r="I1514" i="4"/>
  <c r="J1514" i="4" s="1"/>
  <c r="K1514" i="4" s="1"/>
  <c r="I1506" i="4"/>
  <c r="J1506" i="4" s="1"/>
  <c r="K1506" i="4" s="1"/>
  <c r="I1498" i="4"/>
  <c r="J1498" i="4" s="1"/>
  <c r="K1498" i="4" s="1"/>
  <c r="I1490" i="4"/>
  <c r="J1490" i="4" s="1"/>
  <c r="K1490" i="4" s="1"/>
  <c r="I1484" i="4"/>
  <c r="J1484" i="4" s="1"/>
  <c r="K1484" i="4" s="1"/>
  <c r="I1476" i="4"/>
  <c r="J1476" i="4" s="1"/>
  <c r="K1476" i="4" s="1"/>
  <c r="I1464" i="4"/>
  <c r="J1464" i="4" s="1"/>
  <c r="K1464" i="4" s="1"/>
  <c r="I1452" i="4"/>
  <c r="J1452" i="4" s="1"/>
  <c r="K1452" i="4" s="1"/>
  <c r="I1444" i="4"/>
  <c r="J1444" i="4" s="1"/>
  <c r="K1444" i="4" s="1"/>
  <c r="I1432" i="4"/>
  <c r="J1432" i="4" s="1"/>
  <c r="K1432" i="4" s="1"/>
  <c r="I1420" i="4"/>
  <c r="J1420" i="4" s="1"/>
  <c r="K1420" i="4" s="1"/>
  <c r="I1412" i="4"/>
  <c r="J1412" i="4" s="1"/>
  <c r="K1412" i="4" s="1"/>
  <c r="I1400" i="4"/>
  <c r="J1400" i="4" s="1"/>
  <c r="K1400" i="4" s="1"/>
  <c r="I1388" i="4"/>
  <c r="J1388" i="4" s="1"/>
  <c r="K1388" i="4" s="1"/>
  <c r="I1380" i="4"/>
  <c r="J1380" i="4" s="1"/>
  <c r="K1380" i="4" s="1"/>
  <c r="I1368" i="4"/>
  <c r="J1368" i="4" s="1"/>
  <c r="K1368" i="4" s="1"/>
  <c r="I1356" i="4"/>
  <c r="J1356" i="4" s="1"/>
  <c r="K1356" i="4" s="1"/>
  <c r="I1348" i="4"/>
  <c r="J1348" i="4" s="1"/>
  <c r="K1348" i="4" s="1"/>
  <c r="I1336" i="4"/>
  <c r="J1336" i="4" s="1"/>
  <c r="K1336" i="4" s="1"/>
  <c r="I1324" i="4"/>
  <c r="J1324" i="4" s="1"/>
  <c r="K1324" i="4" s="1"/>
  <c r="I1316" i="4"/>
  <c r="J1316" i="4" s="1"/>
  <c r="K1316" i="4" s="1"/>
  <c r="I1304" i="4"/>
  <c r="J1304" i="4" s="1"/>
  <c r="K1304" i="4" s="1"/>
  <c r="I1292" i="4"/>
  <c r="J1292" i="4" s="1"/>
  <c r="K1292" i="4" s="1"/>
  <c r="I1284" i="4"/>
  <c r="J1284" i="4" s="1"/>
  <c r="K1284" i="4" s="1"/>
  <c r="I1272" i="4"/>
  <c r="J1272" i="4" s="1"/>
  <c r="K1272" i="4" s="1"/>
  <c r="I1260" i="4"/>
  <c r="J1260" i="4" s="1"/>
  <c r="K1260" i="4" s="1"/>
  <c r="I1252" i="4"/>
  <c r="J1252" i="4" s="1"/>
  <c r="K1252" i="4" s="1"/>
  <c r="I1240" i="4"/>
  <c r="J1240" i="4" s="1"/>
  <c r="K1240" i="4" s="1"/>
  <c r="I1228" i="4"/>
  <c r="J1228" i="4" s="1"/>
  <c r="K1228" i="4" s="1"/>
  <c r="I1220" i="4"/>
  <c r="J1220" i="4" s="1"/>
  <c r="K1220" i="4" s="1"/>
  <c r="I1208" i="4"/>
  <c r="J1208" i="4" s="1"/>
  <c r="K1208" i="4" s="1"/>
  <c r="I1196" i="4"/>
  <c r="J1196" i="4" s="1"/>
  <c r="K1196" i="4" s="1"/>
  <c r="I1188" i="4"/>
  <c r="J1188" i="4" s="1"/>
  <c r="K1188" i="4" s="1"/>
  <c r="I1176" i="4"/>
  <c r="J1176" i="4" s="1"/>
  <c r="K1176" i="4" s="1"/>
  <c r="I1164" i="4"/>
  <c r="J1164" i="4" s="1"/>
  <c r="K1164" i="4" s="1"/>
  <c r="I1156" i="4"/>
  <c r="J1156" i="4" s="1"/>
  <c r="K1156" i="4" s="1"/>
  <c r="I1144" i="4"/>
  <c r="J1144" i="4" s="1"/>
  <c r="K1144" i="4" s="1"/>
  <c r="I1132" i="4"/>
  <c r="J1132" i="4" s="1"/>
  <c r="K1132" i="4" s="1"/>
  <c r="I1124" i="4"/>
  <c r="J1124" i="4" s="1"/>
  <c r="K1124" i="4" s="1"/>
  <c r="I1112" i="4"/>
  <c r="J1112" i="4" s="1"/>
  <c r="K1112" i="4" s="1"/>
  <c r="I1100" i="4"/>
  <c r="J1100" i="4" s="1"/>
  <c r="K1100" i="4" s="1"/>
  <c r="I1092" i="4"/>
  <c r="J1092" i="4" s="1"/>
  <c r="K1092" i="4" s="1"/>
  <c r="I1080" i="4"/>
  <c r="J1080" i="4" s="1"/>
  <c r="K1080" i="4" s="1"/>
  <c r="I1068" i="4"/>
  <c r="J1068" i="4" s="1"/>
  <c r="K1068" i="4" s="1"/>
  <c r="I1060" i="4"/>
  <c r="J1060" i="4" s="1"/>
  <c r="K1060" i="4" s="1"/>
  <c r="I1048" i="4"/>
  <c r="J1048" i="4" s="1"/>
  <c r="K1048" i="4" s="1"/>
  <c r="I1036" i="4"/>
  <c r="J1036" i="4" s="1"/>
  <c r="K1036" i="4" s="1"/>
  <c r="I1030" i="4"/>
  <c r="J1030" i="4" s="1"/>
  <c r="K1030" i="4" s="1"/>
  <c r="I542" i="4"/>
  <c r="J542" i="4" s="1"/>
  <c r="K542" i="4" s="1"/>
  <c r="I1376" i="4"/>
  <c r="J1376" i="4" s="1"/>
  <c r="K1376" i="4" s="1"/>
  <c r="I1312" i="4"/>
  <c r="J1312" i="4" s="1"/>
  <c r="K1312" i="4" s="1"/>
  <c r="I1588" i="4"/>
  <c r="J1588" i="4" s="1"/>
  <c r="K1588" i="4" s="1"/>
  <c r="I1532" i="4"/>
  <c r="J1532" i="4" s="1"/>
  <c r="K1532" i="4" s="1"/>
  <c r="I1456" i="4"/>
  <c r="I1328" i="4"/>
  <c r="J1328" i="4" s="1"/>
  <c r="K1328" i="4" s="1"/>
  <c r="I1200" i="4"/>
  <c r="J1200" i="4" s="1"/>
  <c r="K1200" i="4" s="1"/>
  <c r="I2106" i="4"/>
  <c r="J2106" i="4" s="1"/>
  <c r="K2106" i="4" s="1"/>
  <c r="I2090" i="4"/>
  <c r="J2090" i="4" s="1"/>
  <c r="K2090" i="4" s="1"/>
  <c r="I2074" i="4"/>
  <c r="J2074" i="4" s="1"/>
  <c r="K2074" i="4" s="1"/>
  <c r="I2062" i="4"/>
  <c r="J2062" i="4" s="1"/>
  <c r="K2062" i="4" s="1"/>
  <c r="I2046" i="4"/>
  <c r="J2046" i="4" s="1"/>
  <c r="K2046" i="4" s="1"/>
  <c r="I2034" i="4"/>
  <c r="J2034" i="4" s="1"/>
  <c r="K2034" i="4" s="1"/>
  <c r="I2018" i="4"/>
  <c r="J2018" i="4" s="1"/>
  <c r="K2018" i="4" s="1"/>
  <c r="I2002" i="4"/>
  <c r="J2002" i="4" s="1"/>
  <c r="K2002" i="4" s="1"/>
  <c r="I1986" i="4"/>
  <c r="J1986" i="4" s="1"/>
  <c r="K1986" i="4" s="1"/>
  <c r="I1970" i="4"/>
  <c r="J1970" i="4" s="1"/>
  <c r="K1970" i="4" s="1"/>
  <c r="I1954" i="4"/>
  <c r="J1954" i="4" s="1"/>
  <c r="K1954" i="4" s="1"/>
  <c r="I1942" i="4"/>
  <c r="J1942" i="4" s="1"/>
  <c r="K1942" i="4" s="1"/>
  <c r="I1926" i="4"/>
  <c r="J1926" i="4" s="1"/>
  <c r="K1926" i="4" s="1"/>
  <c r="I1914" i="4"/>
  <c r="J1914" i="4" s="1"/>
  <c r="K1914" i="4" s="1"/>
  <c r="I1898" i="4"/>
  <c r="J1898" i="4" s="1"/>
  <c r="K1898" i="4" s="1"/>
  <c r="I1882" i="4"/>
  <c r="J1882" i="4" s="1"/>
  <c r="K1882" i="4" s="1"/>
  <c r="I1870" i="4"/>
  <c r="J1870" i="4" s="1"/>
  <c r="K1870" i="4" s="1"/>
  <c r="I1854" i="4"/>
  <c r="J1854" i="4" s="1"/>
  <c r="K1854" i="4" s="1"/>
  <c r="I1838" i="4"/>
  <c r="J1838" i="4" s="1"/>
  <c r="K1838" i="4" s="1"/>
  <c r="I1822" i="4"/>
  <c r="J1822" i="4" s="1"/>
  <c r="K1822" i="4" s="1"/>
  <c r="I1806" i="4"/>
  <c r="J1806" i="4" s="1"/>
  <c r="K1806" i="4" s="1"/>
  <c r="I1790" i="4"/>
  <c r="J1790" i="4" s="1"/>
  <c r="K1790" i="4" s="1"/>
  <c r="I1778" i="4"/>
  <c r="J1778" i="4" s="1"/>
  <c r="K1778" i="4" s="1"/>
  <c r="I1762" i="4"/>
  <c r="J1762" i="4" s="1"/>
  <c r="K1762" i="4" s="1"/>
  <c r="I1746" i="4"/>
  <c r="J1746" i="4" s="1"/>
  <c r="K1746" i="4" s="1"/>
  <c r="I1730" i="4"/>
  <c r="J1730" i="4" s="1"/>
  <c r="K1730" i="4" s="1"/>
  <c r="I1718" i="4"/>
  <c r="J1718" i="4" s="1"/>
  <c r="K1718" i="4" s="1"/>
  <c r="I1704" i="4"/>
  <c r="J1704" i="4" s="1"/>
  <c r="K1704" i="4" s="1"/>
  <c r="I1688" i="4"/>
  <c r="J1688" i="4" s="1"/>
  <c r="K1688" i="4" s="1"/>
  <c r="I1674" i="4"/>
  <c r="J1674" i="4" s="1"/>
  <c r="K1674" i="4" s="1"/>
  <c r="I1656" i="4"/>
  <c r="J1656" i="4" s="1"/>
  <c r="K1656" i="4" s="1"/>
  <c r="I1642" i="4"/>
  <c r="J1642" i="4" s="1"/>
  <c r="K1642" i="4" s="1"/>
  <c r="I1618" i="4"/>
  <c r="J1618" i="4" s="1"/>
  <c r="K1618" i="4" s="1"/>
  <c r="I1555" i="4"/>
  <c r="J1555" i="4" s="1"/>
  <c r="K1555" i="4" s="1"/>
  <c r="I1184" i="4"/>
  <c r="J1184" i="4" s="1"/>
  <c r="K1184" i="4" s="1"/>
  <c r="I2093" i="4"/>
  <c r="J2093" i="4" s="1"/>
  <c r="K2093" i="4" s="1"/>
  <c r="I2077" i="4"/>
  <c r="J2077" i="4" s="1"/>
  <c r="K2077" i="4" s="1"/>
  <c r="I2057" i="4"/>
  <c r="J2057" i="4" s="1"/>
  <c r="K2057" i="4" s="1"/>
  <c r="I2041" i="4"/>
  <c r="J2041" i="4" s="1"/>
  <c r="K2041" i="4" s="1"/>
  <c r="I2021" i="4"/>
  <c r="J2021" i="4" s="1"/>
  <c r="K2021" i="4" s="1"/>
  <c r="I2001" i="4"/>
  <c r="J2001" i="4" s="1"/>
  <c r="K2001" i="4" s="1"/>
  <c r="I1985" i="4"/>
  <c r="J1985" i="4" s="1"/>
  <c r="K1985" i="4" s="1"/>
  <c r="I1953" i="4"/>
  <c r="J1953" i="4" s="1"/>
  <c r="K1953" i="4" s="1"/>
  <c r="I1933" i="4"/>
  <c r="J1933" i="4" s="1"/>
  <c r="K1933" i="4" s="1"/>
  <c r="I1909" i="4"/>
  <c r="J1909" i="4" s="1"/>
  <c r="K1909" i="4" s="1"/>
  <c r="I1889" i="4"/>
  <c r="J1889" i="4" s="1"/>
  <c r="K1889" i="4" s="1"/>
  <c r="I1873" i="4"/>
  <c r="J1873" i="4" s="1"/>
  <c r="K1873" i="4" s="1"/>
  <c r="I1857" i="4"/>
  <c r="J1857" i="4" s="1"/>
  <c r="K1857" i="4" s="1"/>
  <c r="I1833" i="4"/>
  <c r="J1833" i="4" s="1"/>
  <c r="K1833" i="4" s="1"/>
  <c r="I1813" i="4"/>
  <c r="J1813" i="4" s="1"/>
  <c r="K1813" i="4" s="1"/>
  <c r="I1789" i="4"/>
  <c r="J1789" i="4" s="1"/>
  <c r="K1789" i="4" s="1"/>
  <c r="I1769" i="4"/>
  <c r="J1769" i="4" s="1"/>
  <c r="K1769" i="4" s="1"/>
  <c r="I1745" i="4"/>
  <c r="J1745" i="4" s="1"/>
  <c r="K1745" i="4" s="1"/>
  <c r="I1721" i="4"/>
  <c r="J1721" i="4" s="1"/>
  <c r="K1721" i="4" s="1"/>
  <c r="I1687" i="4"/>
  <c r="J1687" i="4" s="1"/>
  <c r="K1687" i="4" s="1"/>
  <c r="I1669" i="4"/>
  <c r="J1669" i="4" s="1"/>
  <c r="K1669" i="4" s="1"/>
  <c r="I1623" i="4"/>
  <c r="J1623" i="4" s="1"/>
  <c r="K1623" i="4" s="1"/>
  <c r="I1605" i="4"/>
  <c r="J1605" i="4" s="1"/>
  <c r="K1605" i="4" s="1"/>
  <c r="I1577" i="4"/>
  <c r="J1577" i="4" s="1"/>
  <c r="K1577" i="4" s="1"/>
  <c r="I1565" i="4"/>
  <c r="J1565" i="4" s="1"/>
  <c r="K1565" i="4" s="1"/>
  <c r="I1527" i="4"/>
  <c r="J1527" i="4" s="1"/>
  <c r="K1527" i="4" s="1"/>
  <c r="I1501" i="4"/>
  <c r="J1501" i="4" s="1"/>
  <c r="K1501" i="4" s="1"/>
  <c r="I1475" i="4"/>
  <c r="J1475" i="4" s="1"/>
  <c r="K1475" i="4" s="1"/>
  <c r="I1447" i="4"/>
  <c r="J1447" i="4" s="1"/>
  <c r="K1447" i="4" s="1"/>
  <c r="I1411" i="4"/>
  <c r="J1411" i="4" s="1"/>
  <c r="K1411" i="4" s="1"/>
  <c r="I1391" i="4"/>
  <c r="J1391" i="4" s="1"/>
  <c r="K1391" i="4" s="1"/>
  <c r="I1369" i="4"/>
  <c r="J1369" i="4" s="1"/>
  <c r="K1369" i="4" s="1"/>
  <c r="I1363" i="4"/>
  <c r="J1363" i="4" s="1"/>
  <c r="K1363" i="4" s="1"/>
  <c r="I1351" i="4"/>
  <c r="J1351" i="4" s="1"/>
  <c r="K1351" i="4" s="1"/>
  <c r="I1345" i="4"/>
  <c r="J1345" i="4" s="1"/>
  <c r="K1345" i="4" s="1"/>
  <c r="I1337" i="4"/>
  <c r="I1317" i="4"/>
  <c r="J1317" i="4" s="1"/>
  <c r="K1317" i="4" s="1"/>
  <c r="I1311" i="4"/>
  <c r="J1311" i="4" s="1"/>
  <c r="K1311" i="4" s="1"/>
  <c r="I1299" i="4"/>
  <c r="J1299" i="4" s="1"/>
  <c r="K1299" i="4" s="1"/>
  <c r="I1285" i="4"/>
  <c r="J1285" i="4" s="1"/>
  <c r="K1285" i="4" s="1"/>
  <c r="I1279" i="4"/>
  <c r="J1279" i="4" s="1"/>
  <c r="K1279" i="4" s="1"/>
  <c r="I1267" i="4"/>
  <c r="J1267" i="4" s="1"/>
  <c r="K1267" i="4" s="1"/>
  <c r="I1253" i="4"/>
  <c r="J1253" i="4" s="1"/>
  <c r="K1253" i="4" s="1"/>
  <c r="I1247" i="4"/>
  <c r="J1247" i="4" s="1"/>
  <c r="K1247" i="4" s="1"/>
  <c r="I1235" i="4"/>
  <c r="J1235" i="4" s="1"/>
  <c r="K1235" i="4" s="1"/>
  <c r="I1221" i="4"/>
  <c r="J1221" i="4" s="1"/>
  <c r="K1221" i="4" s="1"/>
  <c r="I1215" i="4"/>
  <c r="J1215" i="4" s="1"/>
  <c r="K1215" i="4" s="1"/>
  <c r="I1203" i="4"/>
  <c r="J1203" i="4" s="1"/>
  <c r="K1203" i="4" s="1"/>
  <c r="I1189" i="4"/>
  <c r="J1189" i="4" s="1"/>
  <c r="K1189" i="4" s="1"/>
  <c r="I1183" i="4"/>
  <c r="J1183" i="4" s="1"/>
  <c r="K1183" i="4" s="1"/>
  <c r="I1171" i="4"/>
  <c r="J1171" i="4" s="1"/>
  <c r="K1171" i="4" s="1"/>
  <c r="I1157" i="4"/>
  <c r="J1157" i="4" s="1"/>
  <c r="K1157" i="4" s="1"/>
  <c r="I1151" i="4"/>
  <c r="J1151" i="4" s="1"/>
  <c r="K1151" i="4" s="1"/>
  <c r="I1139" i="4"/>
  <c r="J1139" i="4" s="1"/>
  <c r="K1139" i="4" s="1"/>
  <c r="I1125" i="4"/>
  <c r="J1125" i="4" s="1"/>
  <c r="K1125" i="4" s="1"/>
  <c r="I1115" i="4"/>
  <c r="J1115" i="4" s="1"/>
  <c r="K1115" i="4" s="1"/>
  <c r="I1109" i="4"/>
  <c r="J1109" i="4" s="1"/>
  <c r="K1109" i="4" s="1"/>
  <c r="I1099" i="4"/>
  <c r="J1099" i="4" s="1"/>
  <c r="K1099" i="4" s="1"/>
  <c r="I1093" i="4"/>
  <c r="J1093" i="4" s="1"/>
  <c r="K1093" i="4" s="1"/>
  <c r="I1083" i="4"/>
  <c r="J1083" i="4" s="1"/>
  <c r="K1083" i="4" s="1"/>
  <c r="I1077" i="4"/>
  <c r="J1077" i="4" s="1"/>
  <c r="K1077" i="4" s="1"/>
  <c r="I1067" i="4"/>
  <c r="J1067" i="4" s="1"/>
  <c r="K1067" i="4" s="1"/>
  <c r="I1061" i="4"/>
  <c r="J1061" i="4" s="1"/>
  <c r="K1061" i="4" s="1"/>
  <c r="I1524" i="4"/>
  <c r="J1524" i="4" s="1"/>
  <c r="K1524" i="4" s="1"/>
  <c r="I1660" i="4"/>
  <c r="J1660" i="4" s="1"/>
  <c r="K1660" i="4" s="1"/>
  <c r="I1392" i="4"/>
  <c r="J1392" i="4" s="1"/>
  <c r="K1392" i="4" s="1"/>
  <c r="I1264" i="4"/>
  <c r="J1264" i="4" s="1"/>
  <c r="K1264" i="4" s="1"/>
  <c r="I1136" i="4"/>
  <c r="J1136" i="4" s="1"/>
  <c r="K1136" i="4" s="1"/>
  <c r="I2110" i="4"/>
  <c r="J2110" i="4" s="1"/>
  <c r="K2110" i="4" s="1"/>
  <c r="I2098" i="4"/>
  <c r="J2098" i="4" s="1"/>
  <c r="K2098" i="4" s="1"/>
  <c r="I2082" i="4"/>
  <c r="J2082" i="4" s="1"/>
  <c r="K2082" i="4" s="1"/>
  <c r="I2070" i="4"/>
  <c r="J2070" i="4" s="1"/>
  <c r="K2070" i="4" s="1"/>
  <c r="I2054" i="4"/>
  <c r="J2054" i="4" s="1"/>
  <c r="K2054" i="4" s="1"/>
  <c r="I2042" i="4"/>
  <c r="J2042" i="4" s="1"/>
  <c r="K2042" i="4" s="1"/>
  <c r="I2026" i="4"/>
  <c r="J2026" i="4" s="1"/>
  <c r="K2026" i="4" s="1"/>
  <c r="I2010" i="4"/>
  <c r="J2010" i="4" s="1"/>
  <c r="K2010" i="4" s="1"/>
  <c r="I1994" i="4"/>
  <c r="J1994" i="4" s="1"/>
  <c r="K1994" i="4" s="1"/>
  <c r="I1978" i="4"/>
  <c r="J1978" i="4" s="1"/>
  <c r="K1978" i="4" s="1"/>
  <c r="I1962" i="4"/>
  <c r="J1962" i="4" s="1"/>
  <c r="K1962" i="4" s="1"/>
  <c r="I1950" i="4"/>
  <c r="J1950" i="4" s="1"/>
  <c r="K1950" i="4" s="1"/>
  <c r="I1934" i="4"/>
  <c r="J1934" i="4" s="1"/>
  <c r="K1934" i="4" s="1"/>
  <c r="I1918" i="4"/>
  <c r="J1918" i="4" s="1"/>
  <c r="K1918" i="4" s="1"/>
  <c r="I1906" i="4"/>
  <c r="J1906" i="4" s="1"/>
  <c r="K1906" i="4" s="1"/>
  <c r="I1890" i="4"/>
  <c r="J1890" i="4" s="1"/>
  <c r="K1890" i="4" s="1"/>
  <c r="I1874" i="4"/>
  <c r="J1874" i="4" s="1"/>
  <c r="K1874" i="4" s="1"/>
  <c r="I1862" i="4"/>
  <c r="J1862" i="4" s="1"/>
  <c r="K1862" i="4" s="1"/>
  <c r="I1846" i="4"/>
  <c r="J1846" i="4" s="1"/>
  <c r="K1846" i="4" s="1"/>
  <c r="I1830" i="4"/>
  <c r="J1830" i="4" s="1"/>
  <c r="K1830" i="4" s="1"/>
  <c r="I1814" i="4"/>
  <c r="J1814" i="4" s="1"/>
  <c r="K1814" i="4" s="1"/>
  <c r="I1802" i="4"/>
  <c r="J1802" i="4" s="1"/>
  <c r="K1802" i="4" s="1"/>
  <c r="I1786" i="4"/>
  <c r="J1786" i="4" s="1"/>
  <c r="K1786" i="4" s="1"/>
  <c r="I1770" i="4"/>
  <c r="J1770" i="4" s="1"/>
  <c r="K1770" i="4" s="1"/>
  <c r="I1754" i="4"/>
  <c r="J1754" i="4" s="1"/>
  <c r="K1754" i="4" s="1"/>
  <c r="I1738" i="4"/>
  <c r="J1738" i="4" s="1"/>
  <c r="K1738" i="4" s="1"/>
  <c r="I1726" i="4"/>
  <c r="J1726" i="4" s="1"/>
  <c r="K1726" i="4" s="1"/>
  <c r="I1619" i="4"/>
  <c r="J1619" i="4" s="1"/>
  <c r="K1619" i="4" s="1"/>
  <c r="I2101" i="4"/>
  <c r="J2101" i="4" s="1"/>
  <c r="K2101" i="4" s="1"/>
  <c r="I2085" i="4"/>
  <c r="J2085" i="4" s="1"/>
  <c r="K2085" i="4" s="1"/>
  <c r="I2065" i="4"/>
  <c r="J2065" i="4" s="1"/>
  <c r="K2065" i="4" s="1"/>
  <c r="I2049" i="4"/>
  <c r="J2049" i="4" s="1"/>
  <c r="K2049" i="4" s="1"/>
  <c r="I2029" i="4"/>
  <c r="J2029" i="4" s="1"/>
  <c r="K2029" i="4" s="1"/>
  <c r="I2013" i="4"/>
  <c r="J2013" i="4" s="1"/>
  <c r="K2013" i="4" s="1"/>
  <c r="I1993" i="4"/>
  <c r="J1993" i="4" s="1"/>
  <c r="K1993" i="4" s="1"/>
  <c r="I1973" i="4"/>
  <c r="J1973" i="4" s="1"/>
  <c r="K1973" i="4" s="1"/>
  <c r="I1945" i="4"/>
  <c r="J1945" i="4" s="1"/>
  <c r="K1945" i="4" s="1"/>
  <c r="I1921" i="4"/>
  <c r="J1921" i="4" s="1"/>
  <c r="K1921" i="4" s="1"/>
  <c r="I1901" i="4"/>
  <c r="J1901" i="4" s="1"/>
  <c r="K1901" i="4" s="1"/>
  <c r="I1881" i="4"/>
  <c r="J1881" i="4" s="1"/>
  <c r="K1881" i="4" s="1"/>
  <c r="I1865" i="4"/>
  <c r="J1865" i="4" s="1"/>
  <c r="K1865" i="4" s="1"/>
  <c r="I1841" i="4"/>
  <c r="J1841" i="4" s="1"/>
  <c r="K1841" i="4" s="1"/>
  <c r="I1821" i="4"/>
  <c r="J1821" i="4" s="1"/>
  <c r="K1821" i="4" s="1"/>
  <c r="I1797" i="4"/>
  <c r="J1797" i="4" s="1"/>
  <c r="K1797" i="4" s="1"/>
  <c r="I1777" i="4"/>
  <c r="J1777" i="4" s="1"/>
  <c r="K1777" i="4" s="1"/>
  <c r="I1753" i="4"/>
  <c r="J1753" i="4" s="1"/>
  <c r="K1753" i="4" s="1"/>
  <c r="I1737" i="4"/>
  <c r="J1737" i="4" s="1"/>
  <c r="K1737" i="4" s="1"/>
  <c r="I1713" i="4"/>
  <c r="J1713" i="4" s="1"/>
  <c r="K1713" i="4" s="1"/>
  <c r="I1673" i="4"/>
  <c r="J1673" i="4" s="1"/>
  <c r="K1673" i="4" s="1"/>
  <c r="I1661" i="4"/>
  <c r="J1661" i="4" s="1"/>
  <c r="K1661" i="4" s="1"/>
  <c r="I1645" i="4"/>
  <c r="J1645" i="4" s="1"/>
  <c r="K1645" i="4" s="1"/>
  <c r="I1609" i="4"/>
  <c r="J1609" i="4" s="1"/>
  <c r="K1609" i="4" s="1"/>
  <c r="I1597" i="4"/>
  <c r="J1597" i="4" s="1"/>
  <c r="K1597" i="4" s="1"/>
  <c r="I1573" i="4"/>
  <c r="J1573" i="4" s="1"/>
  <c r="K1573" i="4" s="1"/>
  <c r="I1543" i="4"/>
  <c r="J1543" i="4" s="1"/>
  <c r="K1543" i="4" s="1"/>
  <c r="I1513" i="4"/>
  <c r="J1513" i="4" s="1"/>
  <c r="K1513" i="4" s="1"/>
  <c r="I1497" i="4"/>
  <c r="J1497" i="4" s="1"/>
  <c r="K1497" i="4" s="1"/>
  <c r="I1487" i="4"/>
  <c r="J1487" i="4" s="1"/>
  <c r="K1487" i="4" s="1"/>
  <c r="I1463" i="4"/>
  <c r="J1463" i="4" s="1"/>
  <c r="K1463" i="4" s="1"/>
  <c r="I1453" i="4"/>
  <c r="J1453" i="4" s="1"/>
  <c r="K1453" i="4" s="1"/>
  <c r="I1441" i="4"/>
  <c r="J1441" i="4" s="1"/>
  <c r="K1441" i="4" s="1"/>
  <c r="I1423" i="4"/>
  <c r="J1423" i="4" s="1"/>
  <c r="K1423" i="4" s="1"/>
  <c r="I1399" i="4"/>
  <c r="J1399" i="4" s="1"/>
  <c r="K1399" i="4" s="1"/>
  <c r="I1379" i="4"/>
  <c r="J1379" i="4" s="1"/>
  <c r="K1379" i="4" s="1"/>
  <c r="I1365" i="4"/>
  <c r="J1365" i="4" s="1"/>
  <c r="K1365" i="4" s="1"/>
  <c r="I1353" i="4"/>
  <c r="J1353" i="4" s="1"/>
  <c r="K1353" i="4" s="1"/>
  <c r="I1341" i="4"/>
  <c r="J1341" i="4" s="1"/>
  <c r="K1341" i="4" s="1"/>
  <c r="I1335" i="4"/>
  <c r="J1335" i="4" s="1"/>
  <c r="K1335" i="4" s="1"/>
  <c r="I1327" i="4"/>
  <c r="J1327" i="4" s="1"/>
  <c r="K1327" i="4" s="1"/>
  <c r="I1315" i="4"/>
  <c r="J1315" i="4" s="1"/>
  <c r="K1315" i="4" s="1"/>
  <c r="I1301" i="4"/>
  <c r="J1301" i="4" s="1"/>
  <c r="K1301" i="4" s="1"/>
  <c r="I1295" i="4"/>
  <c r="J1295" i="4" s="1"/>
  <c r="K1295" i="4" s="1"/>
  <c r="I1283" i="4"/>
  <c r="J1283" i="4" s="1"/>
  <c r="K1283" i="4" s="1"/>
  <c r="I1269" i="4"/>
  <c r="J1269" i="4" s="1"/>
  <c r="K1269" i="4" s="1"/>
  <c r="I1263" i="4"/>
  <c r="J1263" i="4" s="1"/>
  <c r="K1263" i="4" s="1"/>
  <c r="I1251" i="4"/>
  <c r="J1251" i="4" s="1"/>
  <c r="K1251" i="4" s="1"/>
  <c r="I1237" i="4"/>
  <c r="J1237" i="4" s="1"/>
  <c r="K1237" i="4" s="1"/>
  <c r="I1231" i="4"/>
  <c r="J1231" i="4" s="1"/>
  <c r="K1231" i="4" s="1"/>
  <c r="I1219" i="4"/>
  <c r="J1219" i="4" s="1"/>
  <c r="K1219" i="4" s="1"/>
  <c r="I1205" i="4"/>
  <c r="J1205" i="4" s="1"/>
  <c r="K1205" i="4" s="1"/>
  <c r="I1199" i="4"/>
  <c r="J1199" i="4" s="1"/>
  <c r="K1199" i="4" s="1"/>
  <c r="I1187" i="4"/>
  <c r="J1187" i="4" s="1"/>
  <c r="K1187" i="4" s="1"/>
  <c r="I1173" i="4"/>
  <c r="J1173" i="4" s="1"/>
  <c r="K1173" i="4" s="1"/>
  <c r="I1167" i="4"/>
  <c r="J1167" i="4" s="1"/>
  <c r="K1167" i="4" s="1"/>
  <c r="I1155" i="4"/>
  <c r="J1155" i="4" s="1"/>
  <c r="K1155" i="4" s="1"/>
  <c r="I1141" i="4"/>
  <c r="J1141" i="4" s="1"/>
  <c r="K1141" i="4" s="1"/>
  <c r="I1135" i="4"/>
  <c r="J1135" i="4" s="1"/>
  <c r="K1135" i="4" s="1"/>
  <c r="I1123" i="4"/>
  <c r="J1123" i="4" s="1"/>
  <c r="K1123" i="4" s="1"/>
  <c r="I1117" i="4"/>
  <c r="J1117" i="4" s="1"/>
  <c r="K1117" i="4" s="1"/>
  <c r="I1107" i="4"/>
  <c r="J1107" i="4" s="1"/>
  <c r="K1107" i="4" s="1"/>
  <c r="I1101" i="4"/>
  <c r="J1101" i="4" s="1"/>
  <c r="K1101" i="4" s="1"/>
  <c r="I1091" i="4"/>
  <c r="J1091" i="4" s="1"/>
  <c r="K1091" i="4" s="1"/>
  <c r="I1085" i="4"/>
  <c r="J1085" i="4" s="1"/>
  <c r="K1085" i="4" s="1"/>
  <c r="I1075" i="4"/>
  <c r="J1075" i="4" s="1"/>
  <c r="K1075" i="4" s="1"/>
  <c r="I1069" i="4"/>
  <c r="J1069" i="4" s="1"/>
  <c r="K1069" i="4" s="1"/>
  <c r="I1059" i="4"/>
  <c r="J1059" i="4" s="1"/>
  <c r="K1059" i="4" s="1"/>
  <c r="I1248" i="4"/>
  <c r="J1248" i="4" s="1"/>
  <c r="K1248" i="4" s="1"/>
  <c r="I1652" i="4"/>
  <c r="J1652" i="4" s="1"/>
  <c r="K1652" i="4" s="1"/>
  <c r="I1596" i="4"/>
  <c r="J1596" i="4" s="1"/>
  <c r="K1596" i="4" s="1"/>
  <c r="I1617" i="4"/>
  <c r="J1617" i="4" s="1"/>
  <c r="K1617" i="4" s="1"/>
  <c r="I2097" i="4"/>
  <c r="J2097" i="4" s="1"/>
  <c r="K2097" i="4" s="1"/>
  <c r="I2081" i="4"/>
  <c r="J2081" i="4" s="1"/>
  <c r="K2081" i="4" s="1"/>
  <c r="I2061" i="4"/>
  <c r="J2061" i="4" s="1"/>
  <c r="K2061" i="4" s="1"/>
  <c r="I2045" i="4"/>
  <c r="J2045" i="4" s="1"/>
  <c r="K2045" i="4" s="1"/>
  <c r="I2025" i="4"/>
  <c r="J2025" i="4" s="1"/>
  <c r="K2025" i="4" s="1"/>
  <c r="I2009" i="4"/>
  <c r="J2009" i="4" s="1"/>
  <c r="K2009" i="4" s="1"/>
  <c r="I1989" i="4"/>
  <c r="J1989" i="4" s="1"/>
  <c r="K1989" i="4" s="1"/>
  <c r="I1961" i="4"/>
  <c r="J1961" i="4" s="1"/>
  <c r="K1961" i="4" s="1"/>
  <c r="I1937" i="4"/>
  <c r="J1937" i="4" s="1"/>
  <c r="K1937" i="4" s="1"/>
  <c r="I1913" i="4"/>
  <c r="J1913" i="4" s="1"/>
  <c r="K1913" i="4" s="1"/>
  <c r="I1897" i="4"/>
  <c r="J1897" i="4" s="1"/>
  <c r="K1897" i="4" s="1"/>
  <c r="I1877" i="4"/>
  <c r="J1877" i="4" s="1"/>
  <c r="K1877" i="4" s="1"/>
  <c r="I1861" i="4"/>
  <c r="J1861" i="4" s="1"/>
  <c r="K1861" i="4" s="1"/>
  <c r="I1837" i="4"/>
  <c r="J1837" i="4" s="1"/>
  <c r="K1837" i="4" s="1"/>
  <c r="I1817" i="4"/>
  <c r="J1817" i="4" s="1"/>
  <c r="K1817" i="4" s="1"/>
  <c r="I1793" i="4"/>
  <c r="J1793" i="4" s="1"/>
  <c r="K1793" i="4" s="1"/>
  <c r="I1773" i="4"/>
  <c r="J1773" i="4" s="1"/>
  <c r="K1773" i="4" s="1"/>
  <c r="I1749" i="4"/>
  <c r="J1749" i="4" s="1"/>
  <c r="K1749" i="4" s="1"/>
  <c r="I1729" i="4"/>
  <c r="J1729" i="4" s="1"/>
  <c r="K1729" i="4" s="1"/>
  <c r="I1705" i="4"/>
  <c r="J1705" i="4" s="1"/>
  <c r="K1705" i="4" s="1"/>
  <c r="I1693" i="4"/>
  <c r="J1693" i="4" s="1"/>
  <c r="K1693" i="4" s="1"/>
  <c r="I1657" i="4"/>
  <c r="J1657" i="4" s="1"/>
  <c r="K1657" i="4" s="1"/>
  <c r="I1641" i="4"/>
  <c r="J1641" i="4" s="1"/>
  <c r="K1641" i="4" s="1"/>
  <c r="I1631" i="4"/>
  <c r="J1631" i="4" s="1"/>
  <c r="K1631" i="4" s="1"/>
  <c r="I1593" i="4"/>
  <c r="J1593" i="4" s="1"/>
  <c r="K1593" i="4" s="1"/>
  <c r="I1583" i="4"/>
  <c r="J1583" i="4" s="1"/>
  <c r="K1583" i="4" s="1"/>
  <c r="I1557" i="4"/>
  <c r="J1557" i="4" s="1"/>
  <c r="K1557" i="4" s="1"/>
  <c r="I1535" i="4"/>
  <c r="J1535" i="4" s="1"/>
  <c r="K1535" i="4" s="1"/>
  <c r="I1507" i="4"/>
  <c r="J1507" i="4" s="1"/>
  <c r="K1507" i="4" s="1"/>
  <c r="I1493" i="4"/>
  <c r="J1493" i="4" s="1"/>
  <c r="K1493" i="4" s="1"/>
  <c r="I1479" i="4"/>
  <c r="J1479" i="4" s="1"/>
  <c r="K1479" i="4" s="1"/>
  <c r="I1461" i="4"/>
  <c r="J1461" i="4" s="1"/>
  <c r="K1461" i="4" s="1"/>
  <c r="I1437" i="4"/>
  <c r="J1437" i="4" s="1"/>
  <c r="K1437" i="4" s="1"/>
  <c r="I1429" i="4"/>
  <c r="J1429" i="4" s="1"/>
  <c r="K1429" i="4" s="1"/>
  <c r="I1415" i="4"/>
  <c r="J1415" i="4" s="1"/>
  <c r="K1415" i="4" s="1"/>
  <c r="I1395" i="4"/>
  <c r="J1395" i="4" s="1"/>
  <c r="K1395" i="4" s="1"/>
  <c r="I1375" i="4"/>
  <c r="J1375" i="4" s="1"/>
  <c r="K1375" i="4" s="1"/>
  <c r="I1347" i="4"/>
  <c r="J1347" i="4" s="1"/>
  <c r="K1347" i="4" s="1"/>
  <c r="I1333" i="4"/>
  <c r="J1333" i="4" s="1"/>
  <c r="K1333" i="4" s="1"/>
  <c r="I1325" i="4"/>
  <c r="J1325" i="4" s="1"/>
  <c r="K1325" i="4" s="1"/>
  <c r="I1319" i="4"/>
  <c r="J1319" i="4" s="1"/>
  <c r="K1319" i="4" s="1"/>
  <c r="I1313" i="4"/>
  <c r="J1313" i="4" s="1"/>
  <c r="K1313" i="4" s="1"/>
  <c r="I1305" i="4"/>
  <c r="J1305" i="4" s="1"/>
  <c r="K1305" i="4" s="1"/>
  <c r="I1293" i="4"/>
  <c r="J1293" i="4" s="1"/>
  <c r="K1293" i="4" s="1"/>
  <c r="I1287" i="4"/>
  <c r="J1287" i="4" s="1"/>
  <c r="K1287" i="4" s="1"/>
  <c r="I1281" i="4"/>
  <c r="J1281" i="4" s="1"/>
  <c r="K1281" i="4" s="1"/>
  <c r="I1273" i="4"/>
  <c r="J1273" i="4" s="1"/>
  <c r="K1273" i="4" s="1"/>
  <c r="I1261" i="4"/>
  <c r="J1261" i="4" s="1"/>
  <c r="K1261" i="4" s="1"/>
  <c r="I1255" i="4"/>
  <c r="J1255" i="4" s="1"/>
  <c r="K1255" i="4" s="1"/>
  <c r="I1249" i="4"/>
  <c r="J1249" i="4" s="1"/>
  <c r="K1249" i="4" s="1"/>
  <c r="I1241" i="4"/>
  <c r="J1241" i="4" s="1"/>
  <c r="K1241" i="4" s="1"/>
  <c r="I1229" i="4"/>
  <c r="J1229" i="4" s="1"/>
  <c r="K1229" i="4" s="1"/>
  <c r="I1223" i="4"/>
  <c r="J1223" i="4" s="1"/>
  <c r="K1223" i="4" s="1"/>
  <c r="I1217" i="4"/>
  <c r="J1217" i="4" s="1"/>
  <c r="K1217" i="4" s="1"/>
  <c r="I1209" i="4"/>
  <c r="J1209" i="4" s="1"/>
  <c r="K1209" i="4" s="1"/>
  <c r="I1197" i="4"/>
  <c r="J1197" i="4" s="1"/>
  <c r="K1197" i="4" s="1"/>
  <c r="I1191" i="4"/>
  <c r="J1191" i="4" s="1"/>
  <c r="K1191" i="4" s="1"/>
  <c r="I1185" i="4"/>
  <c r="J1185" i="4" s="1"/>
  <c r="K1185" i="4" s="1"/>
  <c r="I1177" i="4"/>
  <c r="J1177" i="4" s="1"/>
  <c r="K1177" i="4" s="1"/>
  <c r="I1165" i="4"/>
  <c r="J1165" i="4" s="1"/>
  <c r="K1165" i="4" s="1"/>
  <c r="I1159" i="4"/>
  <c r="J1159" i="4" s="1"/>
  <c r="K1159" i="4" s="1"/>
  <c r="I1153" i="4"/>
  <c r="J1153" i="4" s="1"/>
  <c r="K1153" i="4" s="1"/>
  <c r="I1145" i="4"/>
  <c r="J1145" i="4" s="1"/>
  <c r="K1145" i="4" s="1"/>
  <c r="I1133" i="4"/>
  <c r="J1133" i="4" s="1"/>
  <c r="K1133" i="4" s="1"/>
  <c r="I1127" i="4"/>
  <c r="J1127" i="4" s="1"/>
  <c r="K1127" i="4" s="1"/>
  <c r="I1121" i="4"/>
  <c r="J1121" i="4" s="1"/>
  <c r="K1121" i="4" s="1"/>
  <c r="I1111" i="4"/>
  <c r="J1111" i="4" s="1"/>
  <c r="K1111" i="4" s="1"/>
  <c r="I1105" i="4"/>
  <c r="J1105" i="4" s="1"/>
  <c r="K1105" i="4" s="1"/>
  <c r="I1095" i="4"/>
  <c r="J1095" i="4" s="1"/>
  <c r="K1095" i="4" s="1"/>
  <c r="I1089" i="4"/>
  <c r="J1089" i="4" s="1"/>
  <c r="K1089" i="4" s="1"/>
  <c r="I1079" i="4"/>
  <c r="J1079" i="4" s="1"/>
  <c r="K1079" i="4" s="1"/>
  <c r="I1073" i="4"/>
  <c r="J1073" i="4" s="1"/>
  <c r="K1073" i="4" s="1"/>
  <c r="I1063" i="4"/>
  <c r="J1063" i="4" s="1"/>
  <c r="K1063" i="4" s="1"/>
  <c r="I1698" i="4"/>
  <c r="J1698" i="4" s="1"/>
  <c r="K1698" i="4" s="1"/>
  <c r="I1664" i="4"/>
  <c r="J1664" i="4" s="1"/>
  <c r="K1664" i="4" s="1"/>
  <c r="I1634" i="4"/>
  <c r="J1634" i="4" s="1"/>
  <c r="K1634" i="4" s="1"/>
  <c r="I1553" i="4"/>
  <c r="J1553" i="4" s="1"/>
  <c r="K1553" i="4" s="1"/>
  <c r="I2053" i="4"/>
  <c r="J2053" i="4" s="1"/>
  <c r="K2053" i="4" s="1"/>
  <c r="I1977" i="4"/>
  <c r="J1977" i="4" s="1"/>
  <c r="K1977" i="4" s="1"/>
  <c r="I1885" i="4"/>
  <c r="J1885" i="4" s="1"/>
  <c r="K1885" i="4" s="1"/>
  <c r="I1801" i="4"/>
  <c r="J1801" i="4" s="1"/>
  <c r="K1801" i="4" s="1"/>
  <c r="I1717" i="4"/>
  <c r="J1717" i="4" s="1"/>
  <c r="K1717" i="4" s="1"/>
  <c r="I1679" i="4"/>
  <c r="J1679" i="4" s="1"/>
  <c r="K1679" i="4" s="1"/>
  <c r="I1655" i="4"/>
  <c r="J1655" i="4" s="1"/>
  <c r="K1655" i="4" s="1"/>
  <c r="I1613" i="4"/>
  <c r="J1613" i="4" s="1"/>
  <c r="K1613" i="4" s="1"/>
  <c r="I1589" i="4"/>
  <c r="J1589" i="4" s="1"/>
  <c r="K1589" i="4" s="1"/>
  <c r="I1561" i="4"/>
  <c r="J1561" i="4" s="1"/>
  <c r="K1561" i="4" s="1"/>
  <c r="I1517" i="4"/>
  <c r="J1517" i="4" s="1"/>
  <c r="K1517" i="4" s="1"/>
  <c r="I1471" i="4"/>
  <c r="J1471" i="4" s="1"/>
  <c r="K1471" i="4" s="1"/>
  <c r="I1443" i="4"/>
  <c r="J1443" i="4" s="1"/>
  <c r="K1443" i="4" s="1"/>
  <c r="I1349" i="4"/>
  <c r="J1349" i="4" s="1"/>
  <c r="K1349" i="4" s="1"/>
  <c r="I1321" i="4"/>
  <c r="J1321" i="4" s="1"/>
  <c r="K1321" i="4" s="1"/>
  <c r="I1297" i="4"/>
  <c r="J1297" i="4" s="1"/>
  <c r="K1297" i="4" s="1"/>
  <c r="I1271" i="4"/>
  <c r="J1271" i="4" s="1"/>
  <c r="K1271" i="4" s="1"/>
  <c r="I1257" i="4"/>
  <c r="J1257" i="4" s="1"/>
  <c r="K1257" i="4" s="1"/>
  <c r="I1233" i="4"/>
  <c r="J1233" i="4" s="1"/>
  <c r="K1233" i="4" s="1"/>
  <c r="I1207" i="4"/>
  <c r="J1207" i="4" s="1"/>
  <c r="K1207" i="4" s="1"/>
  <c r="I1193" i="4"/>
  <c r="J1193" i="4" s="1"/>
  <c r="K1193" i="4" s="1"/>
  <c r="I1169" i="4"/>
  <c r="J1169" i="4" s="1"/>
  <c r="K1169" i="4" s="1"/>
  <c r="I1143" i="4"/>
  <c r="J1143" i="4" s="1"/>
  <c r="K1143" i="4" s="1"/>
  <c r="I1129" i="4"/>
  <c r="J1129" i="4" s="1"/>
  <c r="K1129" i="4" s="1"/>
  <c r="I1119" i="4"/>
  <c r="J1119" i="4" s="1"/>
  <c r="K1119" i="4" s="1"/>
  <c r="I1097" i="4"/>
  <c r="J1097" i="4" s="1"/>
  <c r="K1097" i="4" s="1"/>
  <c r="I1087" i="4"/>
  <c r="J1087" i="4" s="1"/>
  <c r="K1087" i="4" s="1"/>
  <c r="I1065" i="4"/>
  <c r="J1065" i="4" s="1"/>
  <c r="K1065" i="4" s="1"/>
  <c r="I1051" i="4"/>
  <c r="J1051" i="4" s="1"/>
  <c r="K1051" i="4" s="1"/>
  <c r="I1045" i="4"/>
  <c r="J1045" i="4" s="1"/>
  <c r="K1045" i="4" s="1"/>
  <c r="I1035" i="4"/>
  <c r="J1035" i="4" s="1"/>
  <c r="K1035" i="4" s="1"/>
  <c r="I1029" i="4"/>
  <c r="J1029" i="4" s="1"/>
  <c r="K1029" i="4" s="1"/>
  <c r="I1023" i="4"/>
  <c r="J1023" i="4" s="1"/>
  <c r="K1023" i="4" s="1"/>
  <c r="I1013" i="4"/>
  <c r="J1013" i="4" s="1"/>
  <c r="K1013" i="4" s="1"/>
  <c r="I1007" i="4"/>
  <c r="J1007" i="4" s="1"/>
  <c r="K1007" i="4" s="1"/>
  <c r="I997" i="4"/>
  <c r="J997" i="4" s="1"/>
  <c r="K997" i="4" s="1"/>
  <c r="I991" i="4"/>
  <c r="J991" i="4" s="1"/>
  <c r="K991" i="4" s="1"/>
  <c r="I981" i="4"/>
  <c r="J981" i="4" s="1"/>
  <c r="K981" i="4" s="1"/>
  <c r="I975" i="4"/>
  <c r="J975" i="4" s="1"/>
  <c r="K975" i="4" s="1"/>
  <c r="I965" i="4"/>
  <c r="J965" i="4" s="1"/>
  <c r="K965" i="4" s="1"/>
  <c r="I959" i="4"/>
  <c r="J959" i="4" s="1"/>
  <c r="K959" i="4" s="1"/>
  <c r="I949" i="4"/>
  <c r="J949" i="4" s="1"/>
  <c r="K949" i="4" s="1"/>
  <c r="I943" i="4"/>
  <c r="J943" i="4" s="1"/>
  <c r="K943" i="4" s="1"/>
  <c r="I933" i="4"/>
  <c r="J933" i="4" s="1"/>
  <c r="K933" i="4" s="1"/>
  <c r="I927" i="4"/>
  <c r="J927" i="4" s="1"/>
  <c r="K927" i="4" s="1"/>
  <c r="I917" i="4"/>
  <c r="J917" i="4" s="1"/>
  <c r="K917" i="4" s="1"/>
  <c r="I911" i="4"/>
  <c r="J911" i="4" s="1"/>
  <c r="K911" i="4" s="1"/>
  <c r="I901" i="4"/>
  <c r="J901" i="4" s="1"/>
  <c r="K901" i="4" s="1"/>
  <c r="I895" i="4"/>
  <c r="I885" i="4"/>
  <c r="J885" i="4" s="1"/>
  <c r="K885" i="4" s="1"/>
  <c r="I879" i="4"/>
  <c r="J879" i="4" s="1"/>
  <c r="K879" i="4" s="1"/>
  <c r="I869" i="4"/>
  <c r="J869" i="4" s="1"/>
  <c r="K869" i="4" s="1"/>
  <c r="I863" i="4"/>
  <c r="J863" i="4" s="1"/>
  <c r="K863" i="4" s="1"/>
  <c r="I853" i="4"/>
  <c r="J853" i="4" s="1"/>
  <c r="K853" i="4" s="1"/>
  <c r="I847" i="4"/>
  <c r="J847" i="4" s="1"/>
  <c r="K847" i="4" s="1"/>
  <c r="I837" i="4"/>
  <c r="J837" i="4" s="1"/>
  <c r="K837" i="4" s="1"/>
  <c r="I831" i="4"/>
  <c r="J831" i="4" s="1"/>
  <c r="K831" i="4" s="1"/>
  <c r="I821" i="4"/>
  <c r="J821" i="4" s="1"/>
  <c r="K821" i="4" s="1"/>
  <c r="I815" i="4"/>
  <c r="J815" i="4" s="1"/>
  <c r="K815" i="4" s="1"/>
  <c r="I805" i="4"/>
  <c r="J805" i="4" s="1"/>
  <c r="K805" i="4" s="1"/>
  <c r="I799" i="4"/>
  <c r="J799" i="4" s="1"/>
  <c r="K799" i="4" s="1"/>
  <c r="I789" i="4"/>
  <c r="J789" i="4" s="1"/>
  <c r="K789" i="4" s="1"/>
  <c r="I783" i="4"/>
  <c r="J783" i="4" s="1"/>
  <c r="K783" i="4" s="1"/>
  <c r="I773" i="4"/>
  <c r="J773" i="4" s="1"/>
  <c r="K773" i="4" s="1"/>
  <c r="I767" i="4"/>
  <c r="J767" i="4" s="1"/>
  <c r="K767" i="4" s="1"/>
  <c r="I757" i="4"/>
  <c r="J757" i="4" s="1"/>
  <c r="K757" i="4" s="1"/>
  <c r="I751" i="4"/>
  <c r="J751" i="4" s="1"/>
  <c r="K751" i="4" s="1"/>
  <c r="I741" i="4"/>
  <c r="J741" i="4" s="1"/>
  <c r="K741" i="4" s="1"/>
  <c r="I731" i="4"/>
  <c r="J731" i="4" s="1"/>
  <c r="K731" i="4" s="1"/>
  <c r="I725" i="4"/>
  <c r="J725" i="4" s="1"/>
  <c r="K725" i="4" s="1"/>
  <c r="I715" i="4"/>
  <c r="J715" i="4" s="1"/>
  <c r="K715" i="4" s="1"/>
  <c r="I709" i="4"/>
  <c r="J709" i="4" s="1"/>
  <c r="K709" i="4" s="1"/>
  <c r="I699" i="4"/>
  <c r="J699" i="4" s="1"/>
  <c r="K699" i="4" s="1"/>
  <c r="I693" i="4"/>
  <c r="J693" i="4" s="1"/>
  <c r="K693" i="4" s="1"/>
  <c r="I683" i="4"/>
  <c r="J683" i="4" s="1"/>
  <c r="K683" i="4" s="1"/>
  <c r="I677" i="4"/>
  <c r="J677" i="4" s="1"/>
  <c r="K677" i="4" s="1"/>
  <c r="I667" i="4"/>
  <c r="J667" i="4" s="1"/>
  <c r="K667" i="4" s="1"/>
  <c r="I661" i="4"/>
  <c r="J661" i="4" s="1"/>
  <c r="K661" i="4" s="1"/>
  <c r="I651" i="4"/>
  <c r="J651" i="4" s="1"/>
  <c r="K651" i="4" s="1"/>
  <c r="I645" i="4"/>
  <c r="J645" i="4" s="1"/>
  <c r="K645" i="4" s="1"/>
  <c r="I635" i="4"/>
  <c r="J635" i="4" s="1"/>
  <c r="K635" i="4" s="1"/>
  <c r="I629" i="4"/>
  <c r="J629" i="4" s="1"/>
  <c r="K629" i="4" s="1"/>
  <c r="I619" i="4"/>
  <c r="J619" i="4" s="1"/>
  <c r="K619" i="4" s="1"/>
  <c r="I613" i="4"/>
  <c r="J613" i="4" s="1"/>
  <c r="K613" i="4" s="1"/>
  <c r="I603" i="4"/>
  <c r="J603" i="4" s="1"/>
  <c r="K603" i="4" s="1"/>
  <c r="I597" i="4"/>
  <c r="J597" i="4" s="1"/>
  <c r="K597" i="4" s="1"/>
  <c r="I587" i="4"/>
  <c r="J587" i="4" s="1"/>
  <c r="K587" i="4" s="1"/>
  <c r="I581" i="4"/>
  <c r="J581" i="4" s="1"/>
  <c r="K581" i="4" s="1"/>
  <c r="I571" i="4"/>
  <c r="J571" i="4" s="1"/>
  <c r="K571" i="4" s="1"/>
  <c r="I565" i="4"/>
  <c r="J565" i="4" s="1"/>
  <c r="K565" i="4" s="1"/>
  <c r="I551" i="4"/>
  <c r="J551" i="4" s="1"/>
  <c r="K551" i="4" s="1"/>
  <c r="I545" i="4"/>
  <c r="J545" i="4" s="1"/>
  <c r="K545" i="4" s="1"/>
  <c r="I541" i="4"/>
  <c r="J541" i="4" s="1"/>
  <c r="K541" i="4" s="1"/>
  <c r="I537" i="4"/>
  <c r="J537" i="4" s="1"/>
  <c r="K537" i="4" s="1"/>
  <c r="I527" i="4"/>
  <c r="J527" i="4" s="1"/>
  <c r="K527" i="4" s="1"/>
  <c r="I515" i="4"/>
  <c r="J515" i="4" s="1"/>
  <c r="K515" i="4" s="1"/>
  <c r="I507" i="4"/>
  <c r="J507" i="4" s="1"/>
  <c r="K507" i="4" s="1"/>
  <c r="I501" i="4"/>
  <c r="J501" i="4" s="1"/>
  <c r="K501" i="4" s="1"/>
  <c r="I487" i="4"/>
  <c r="J487" i="4" s="1"/>
  <c r="K487" i="4" s="1"/>
  <c r="I481" i="4"/>
  <c r="J481" i="4" s="1"/>
  <c r="K481" i="4" s="1"/>
  <c r="I477" i="4"/>
  <c r="J477" i="4" s="1"/>
  <c r="K477" i="4" s="1"/>
  <c r="I473" i="4"/>
  <c r="J473" i="4" s="1"/>
  <c r="K473" i="4" s="1"/>
  <c r="I463" i="4"/>
  <c r="J463" i="4" s="1"/>
  <c r="K463" i="4" s="1"/>
  <c r="I451" i="4"/>
  <c r="J451" i="4" s="1"/>
  <c r="K451" i="4" s="1"/>
  <c r="I443" i="4"/>
  <c r="J443" i="4" s="1"/>
  <c r="K443" i="4" s="1"/>
  <c r="I435" i="4"/>
  <c r="J435" i="4" s="1"/>
  <c r="K435" i="4" s="1"/>
  <c r="I427" i="4"/>
  <c r="J427" i="4" s="1"/>
  <c r="K427" i="4" s="1"/>
  <c r="I419" i="4"/>
  <c r="J419" i="4" s="1"/>
  <c r="K419" i="4" s="1"/>
  <c r="I411" i="4"/>
  <c r="J411" i="4" s="1"/>
  <c r="K411" i="4" s="1"/>
  <c r="I403" i="4"/>
  <c r="J403" i="4" s="1"/>
  <c r="K403" i="4" s="1"/>
  <c r="I395" i="4"/>
  <c r="J395" i="4" s="1"/>
  <c r="K395" i="4" s="1"/>
  <c r="I387" i="4"/>
  <c r="J387" i="4" s="1"/>
  <c r="K387" i="4" s="1"/>
  <c r="I379" i="4"/>
  <c r="J379" i="4" s="1"/>
  <c r="K379" i="4" s="1"/>
  <c r="I371" i="4"/>
  <c r="J371" i="4" s="1"/>
  <c r="K371" i="4" s="1"/>
  <c r="I367" i="4"/>
  <c r="J367" i="4" s="1"/>
  <c r="K367" i="4" s="1"/>
  <c r="I361" i="4"/>
  <c r="J361" i="4" s="1"/>
  <c r="K361" i="4" s="1"/>
  <c r="I351" i="4"/>
  <c r="J351" i="4" s="1"/>
  <c r="K351" i="4" s="1"/>
  <c r="I345" i="4"/>
  <c r="J345" i="4" s="1"/>
  <c r="K345" i="4" s="1"/>
  <c r="I335" i="4"/>
  <c r="J335" i="4" s="1"/>
  <c r="K335" i="4" s="1"/>
  <c r="I329" i="4"/>
  <c r="J329" i="4" s="1"/>
  <c r="K329" i="4" s="1"/>
  <c r="I325" i="4"/>
  <c r="J325" i="4" s="1"/>
  <c r="K325" i="4" s="1"/>
  <c r="I319" i="4"/>
  <c r="J319" i="4" s="1"/>
  <c r="K319" i="4" s="1"/>
  <c r="I309" i="4"/>
  <c r="J309" i="4" s="1"/>
  <c r="K309" i="4" s="1"/>
  <c r="I303" i="4"/>
  <c r="J303" i="4" s="1"/>
  <c r="K303" i="4" s="1"/>
  <c r="I293" i="4"/>
  <c r="J293" i="4" s="1"/>
  <c r="K293" i="4" s="1"/>
  <c r="I287" i="4"/>
  <c r="J287" i="4" s="1"/>
  <c r="K287" i="4" s="1"/>
  <c r="I277" i="4"/>
  <c r="J277" i="4" s="1"/>
  <c r="K277" i="4" s="1"/>
  <c r="I271" i="4"/>
  <c r="J271" i="4" s="1"/>
  <c r="K271" i="4" s="1"/>
  <c r="I261" i="4"/>
  <c r="J261" i="4" s="1"/>
  <c r="K261" i="4" s="1"/>
  <c r="I255" i="4"/>
  <c r="J255" i="4" s="1"/>
  <c r="K255" i="4" s="1"/>
  <c r="I245" i="4"/>
  <c r="J245" i="4" s="1"/>
  <c r="K245" i="4" s="1"/>
  <c r="I239" i="4"/>
  <c r="J239" i="4" s="1"/>
  <c r="K239" i="4" s="1"/>
  <c r="I229" i="4"/>
  <c r="J229" i="4" s="1"/>
  <c r="K229" i="4" s="1"/>
  <c r="I223" i="4"/>
  <c r="J223" i="4" s="1"/>
  <c r="K223" i="4" s="1"/>
  <c r="I213" i="4"/>
  <c r="J213" i="4" s="1"/>
  <c r="K213" i="4" s="1"/>
  <c r="I207" i="4"/>
  <c r="J207" i="4" s="1"/>
  <c r="K207" i="4" s="1"/>
  <c r="I197" i="4"/>
  <c r="J197" i="4" s="1"/>
  <c r="K197" i="4" s="1"/>
  <c r="I191" i="4"/>
  <c r="J191" i="4" s="1"/>
  <c r="K191" i="4" s="1"/>
  <c r="I181" i="4"/>
  <c r="J181" i="4" s="1"/>
  <c r="K181" i="4" s="1"/>
  <c r="I175" i="4"/>
  <c r="J175" i="4" s="1"/>
  <c r="K175" i="4" s="1"/>
  <c r="I165" i="4"/>
  <c r="J165" i="4" s="1"/>
  <c r="K165" i="4" s="1"/>
  <c r="I159" i="4"/>
  <c r="J159" i="4" s="1"/>
  <c r="K159" i="4" s="1"/>
  <c r="I149" i="4"/>
  <c r="J149" i="4" s="1"/>
  <c r="K149" i="4" s="1"/>
  <c r="I143" i="4"/>
  <c r="J143" i="4" s="1"/>
  <c r="K143" i="4" s="1"/>
  <c r="I133" i="4"/>
  <c r="J133" i="4" s="1"/>
  <c r="K133" i="4" s="1"/>
  <c r="I127" i="4"/>
  <c r="J127" i="4" s="1"/>
  <c r="K127" i="4" s="1"/>
  <c r="I117" i="4"/>
  <c r="J117" i="4" s="1"/>
  <c r="K117" i="4" s="1"/>
  <c r="I111" i="4"/>
  <c r="J111" i="4" s="1"/>
  <c r="K111" i="4" s="1"/>
  <c r="I101" i="4"/>
  <c r="J101" i="4" s="1"/>
  <c r="K101" i="4" s="1"/>
  <c r="I95" i="4"/>
  <c r="J95" i="4" s="1"/>
  <c r="K95" i="4" s="1"/>
  <c r="I85" i="4"/>
  <c r="J85" i="4" s="1"/>
  <c r="K85" i="4" s="1"/>
  <c r="I79" i="4"/>
  <c r="J79" i="4" s="1"/>
  <c r="K79" i="4" s="1"/>
  <c r="I69" i="4"/>
  <c r="J69" i="4" s="1"/>
  <c r="K69" i="4" s="1"/>
  <c r="I63" i="4"/>
  <c r="J63" i="4" s="1"/>
  <c r="K63" i="4" s="1"/>
  <c r="I53" i="4"/>
  <c r="J53" i="4" s="1"/>
  <c r="K53" i="4" s="1"/>
  <c r="I47" i="4"/>
  <c r="J47" i="4" s="1"/>
  <c r="K47" i="4" s="1"/>
  <c r="I37" i="4"/>
  <c r="J37" i="4" s="1"/>
  <c r="K37" i="4" s="1"/>
  <c r="I31" i="4"/>
  <c r="J31" i="4" s="1"/>
  <c r="K31" i="4" s="1"/>
  <c r="I21" i="4"/>
  <c r="J21" i="4" s="1"/>
  <c r="K21" i="4" s="1"/>
  <c r="I2096" i="4"/>
  <c r="J2096" i="4" s="1"/>
  <c r="K2096" i="4" s="1"/>
  <c r="I2080" i="4"/>
  <c r="J2080" i="4" s="1"/>
  <c r="K2080" i="4" s="1"/>
  <c r="I2068" i="4"/>
  <c r="J2068" i="4" s="1"/>
  <c r="K2068" i="4" s="1"/>
  <c r="I2052" i="4"/>
  <c r="J2052" i="4" s="1"/>
  <c r="K2052" i="4" s="1"/>
  <c r="I2024" i="4"/>
  <c r="J2024" i="4" s="1"/>
  <c r="K2024" i="4" s="1"/>
  <c r="I2008" i="4"/>
  <c r="J2008" i="4" s="1"/>
  <c r="K2008" i="4" s="1"/>
  <c r="I1996" i="4"/>
  <c r="J1996" i="4" s="1"/>
  <c r="K1996" i="4" s="1"/>
  <c r="I1960" i="4"/>
  <c r="J1960" i="4" s="1"/>
  <c r="K1960" i="4" s="1"/>
  <c r="I1948" i="4"/>
  <c r="J1948" i="4" s="1"/>
  <c r="K1948" i="4" s="1"/>
  <c r="I1936" i="4"/>
  <c r="J1936" i="4" s="1"/>
  <c r="K1936" i="4" s="1"/>
  <c r="I1924" i="4"/>
  <c r="J1924" i="4" s="1"/>
  <c r="K1924" i="4" s="1"/>
  <c r="I1912" i="4"/>
  <c r="J1912" i="4" s="1"/>
  <c r="K1912" i="4" s="1"/>
  <c r="I1896" i="4"/>
  <c r="J1896" i="4" s="1"/>
  <c r="K1896" i="4" s="1"/>
  <c r="I1884" i="4"/>
  <c r="J1884" i="4" s="1"/>
  <c r="K1884" i="4" s="1"/>
  <c r="I1868" i="4"/>
  <c r="J1868" i="4" s="1"/>
  <c r="K1868" i="4" s="1"/>
  <c r="I1852" i="4"/>
  <c r="J1852" i="4" s="1"/>
  <c r="K1852" i="4" s="1"/>
  <c r="I1844" i="4"/>
  <c r="J1844" i="4" s="1"/>
  <c r="K1844" i="4" s="1"/>
  <c r="I1828" i="4"/>
  <c r="J1828" i="4" s="1"/>
  <c r="K1828" i="4" s="1"/>
  <c r="I1816" i="4"/>
  <c r="J1816" i="4" s="1"/>
  <c r="K1816" i="4" s="1"/>
  <c r="I1792" i="4"/>
  <c r="J1792" i="4" s="1"/>
  <c r="K1792" i="4" s="1"/>
  <c r="I1780" i="4"/>
  <c r="J1780" i="4" s="1"/>
  <c r="K1780" i="4" s="1"/>
  <c r="I1764" i="4"/>
  <c r="J1764" i="4" s="1"/>
  <c r="K1764" i="4" s="1"/>
  <c r="I1756" i="4"/>
  <c r="J1756" i="4" s="1"/>
  <c r="K1756" i="4" s="1"/>
  <c r="I1740" i="4"/>
  <c r="J1740" i="4" s="1"/>
  <c r="K1740" i="4" s="1"/>
  <c r="I1728" i="4"/>
  <c r="J1728" i="4" s="1"/>
  <c r="K1728" i="4" s="1"/>
  <c r="I1716" i="4"/>
  <c r="J1716" i="4" s="1"/>
  <c r="K1716" i="4" s="1"/>
  <c r="I1636" i="4"/>
  <c r="J1636" i="4" s="1"/>
  <c r="K1636" i="4" s="1"/>
  <c r="I1216" i="4"/>
  <c r="J1216" i="4" s="1"/>
  <c r="K1216" i="4" s="1"/>
  <c r="I1681" i="4"/>
  <c r="J1681" i="4" s="1"/>
  <c r="K1681" i="4" s="1"/>
  <c r="I1676" i="4"/>
  <c r="J1676" i="4" s="1"/>
  <c r="K1676" i="4" s="1"/>
  <c r="I1440" i="4"/>
  <c r="J1440" i="4" s="1"/>
  <c r="K1440" i="4" s="1"/>
  <c r="I2037" i="4"/>
  <c r="J2037" i="4" s="1"/>
  <c r="K2037" i="4" s="1"/>
  <c r="I1965" i="4"/>
  <c r="J1965" i="4" s="1"/>
  <c r="K1965" i="4" s="1"/>
  <c r="I1917" i="4"/>
  <c r="J1917" i="4" s="1"/>
  <c r="K1917" i="4" s="1"/>
  <c r="I1825" i="4"/>
  <c r="J1825" i="4" s="1"/>
  <c r="K1825" i="4" s="1"/>
  <c r="I1761" i="4"/>
  <c r="J1761" i="4" s="1"/>
  <c r="K1761" i="4" s="1"/>
  <c r="I1709" i="4"/>
  <c r="J1709" i="4" s="1"/>
  <c r="K1709" i="4" s="1"/>
  <c r="I1671" i="4"/>
  <c r="J1671" i="4" s="1"/>
  <c r="K1671" i="4" s="1"/>
  <c r="I1647" i="4"/>
  <c r="J1647" i="4" s="1"/>
  <c r="K1647" i="4" s="1"/>
  <c r="I1607" i="4"/>
  <c r="J1607" i="4" s="1"/>
  <c r="K1607" i="4" s="1"/>
  <c r="I1575" i="4"/>
  <c r="J1575" i="4" s="1"/>
  <c r="K1575" i="4" s="1"/>
  <c r="I1545" i="4"/>
  <c r="J1545" i="4" s="1"/>
  <c r="K1545" i="4" s="1"/>
  <c r="I1533" i="4"/>
  <c r="J1533" i="4" s="1"/>
  <c r="K1533" i="4" s="1"/>
  <c r="I1485" i="4"/>
  <c r="J1485" i="4" s="1"/>
  <c r="K1485" i="4" s="1"/>
  <c r="I1477" i="4"/>
  <c r="J1477" i="4" s="1"/>
  <c r="K1477" i="4" s="1"/>
  <c r="I1455" i="4"/>
  <c r="J1455" i="4" s="1"/>
  <c r="K1455" i="4" s="1"/>
  <c r="I1421" i="4"/>
  <c r="J1421" i="4" s="1"/>
  <c r="K1421" i="4" s="1"/>
  <c r="I1413" i="4"/>
  <c r="J1413" i="4" s="1"/>
  <c r="K1413" i="4" s="1"/>
  <c r="I1385" i="4"/>
  <c r="J1385" i="4" s="1"/>
  <c r="K1385" i="4" s="1"/>
  <c r="I1377" i="4"/>
  <c r="J1377" i="4" s="1"/>
  <c r="K1377" i="4" s="1"/>
  <c r="I1361" i="4"/>
  <c r="J1361" i="4" s="1"/>
  <c r="K1361" i="4" s="1"/>
  <c r="I1692" i="4"/>
  <c r="J1692" i="4" s="1"/>
  <c r="K1692" i="4" s="1"/>
  <c r="I1564" i="4"/>
  <c r="J1564" i="4" s="1"/>
  <c r="K1564" i="4" s="1"/>
  <c r="I1424" i="4"/>
  <c r="J1424" i="4" s="1"/>
  <c r="K1424" i="4" s="1"/>
  <c r="I1168" i="4"/>
  <c r="J1168" i="4" s="1"/>
  <c r="K1168" i="4" s="1"/>
  <c r="I1072" i="4"/>
  <c r="J1072" i="4" s="1"/>
  <c r="K1072" i="4" s="1"/>
  <c r="I1482" i="4"/>
  <c r="J1482" i="4" s="1"/>
  <c r="K1482" i="4" s="1"/>
  <c r="I1466" i="4"/>
  <c r="J1466" i="4" s="1"/>
  <c r="K1466" i="4" s="1"/>
  <c r="I1450" i="4"/>
  <c r="J1450" i="4" s="1"/>
  <c r="K1450" i="4" s="1"/>
  <c r="I1434" i="4"/>
  <c r="J1434" i="4" s="1"/>
  <c r="K1434" i="4" s="1"/>
  <c r="I1418" i="4"/>
  <c r="J1418" i="4" s="1"/>
  <c r="K1418" i="4" s="1"/>
  <c r="I1402" i="4"/>
  <c r="J1402" i="4" s="1"/>
  <c r="K1402" i="4" s="1"/>
  <c r="I1386" i="4"/>
  <c r="J1386" i="4" s="1"/>
  <c r="K1386" i="4" s="1"/>
  <c r="I1370" i="4"/>
  <c r="J1370" i="4" s="1"/>
  <c r="K1370" i="4" s="1"/>
  <c r="I1354" i="4"/>
  <c r="J1354" i="4" s="1"/>
  <c r="K1354" i="4" s="1"/>
  <c r="I1338" i="4"/>
  <c r="J1338" i="4" s="1"/>
  <c r="K1338" i="4" s="1"/>
  <c r="I1322" i="4"/>
  <c r="J1322" i="4" s="1"/>
  <c r="K1322" i="4" s="1"/>
  <c r="I1306" i="4"/>
  <c r="J1306" i="4" s="1"/>
  <c r="K1306" i="4" s="1"/>
  <c r="I1290" i="4"/>
  <c r="J1290" i="4" s="1"/>
  <c r="K1290" i="4" s="1"/>
  <c r="I1274" i="4"/>
  <c r="J1274" i="4" s="1"/>
  <c r="K1274" i="4" s="1"/>
  <c r="I1258" i="4"/>
  <c r="J1258" i="4" s="1"/>
  <c r="K1258" i="4" s="1"/>
  <c r="I1242" i="4"/>
  <c r="J1242" i="4" s="1"/>
  <c r="K1242" i="4" s="1"/>
  <c r="I1226" i="4"/>
  <c r="J1226" i="4" s="1"/>
  <c r="K1226" i="4" s="1"/>
  <c r="I1210" i="4"/>
  <c r="J1210" i="4" s="1"/>
  <c r="K1210" i="4" s="1"/>
  <c r="I1194" i="4"/>
  <c r="J1194" i="4" s="1"/>
  <c r="K1194" i="4" s="1"/>
  <c r="I1178" i="4"/>
  <c r="J1178" i="4" s="1"/>
  <c r="K1178" i="4" s="1"/>
  <c r="I1162" i="4"/>
  <c r="J1162" i="4" s="1"/>
  <c r="K1162" i="4" s="1"/>
  <c r="I1146" i="4"/>
  <c r="J1146" i="4" s="1"/>
  <c r="K1146" i="4" s="1"/>
  <c r="I1130" i="4"/>
  <c r="J1130" i="4" s="1"/>
  <c r="K1130" i="4" s="1"/>
  <c r="I1114" i="4"/>
  <c r="J1114" i="4" s="1"/>
  <c r="K1114" i="4" s="1"/>
  <c r="I1098" i="4"/>
  <c r="J1098" i="4" s="1"/>
  <c r="K1098" i="4" s="1"/>
  <c r="I1082" i="4"/>
  <c r="J1082" i="4" s="1"/>
  <c r="K1082" i="4" s="1"/>
  <c r="I1066" i="4"/>
  <c r="J1066" i="4" s="1"/>
  <c r="K1066" i="4" s="1"/>
  <c r="I1050" i="4"/>
  <c r="J1050" i="4" s="1"/>
  <c r="K1050" i="4" s="1"/>
  <c r="I1034" i="4"/>
  <c r="J1034" i="4" s="1"/>
  <c r="K1034" i="4" s="1"/>
  <c r="I1022" i="4"/>
  <c r="J1022" i="4" s="1"/>
  <c r="K1022" i="4" s="1"/>
  <c r="I1014" i="4"/>
  <c r="J1014" i="4" s="1"/>
  <c r="K1014" i="4" s="1"/>
  <c r="I1006" i="4"/>
  <c r="J1006" i="4" s="1"/>
  <c r="K1006" i="4" s="1"/>
  <c r="I998" i="4"/>
  <c r="J998" i="4" s="1"/>
  <c r="K998" i="4" s="1"/>
  <c r="I990" i="4"/>
  <c r="J990" i="4" s="1"/>
  <c r="K990" i="4" s="1"/>
  <c r="I982" i="4"/>
  <c r="J982" i="4" s="1"/>
  <c r="K982" i="4" s="1"/>
  <c r="I974" i="4"/>
  <c r="J974" i="4" s="1"/>
  <c r="K974" i="4" s="1"/>
  <c r="I966" i="4"/>
  <c r="J966" i="4" s="1"/>
  <c r="K966" i="4" s="1"/>
  <c r="I958" i="4"/>
  <c r="J958" i="4" s="1"/>
  <c r="K958" i="4" s="1"/>
  <c r="I950" i="4"/>
  <c r="J950" i="4" s="1"/>
  <c r="K950" i="4" s="1"/>
  <c r="I942" i="4"/>
  <c r="J942" i="4" s="1"/>
  <c r="K942" i="4" s="1"/>
  <c r="I934" i="4"/>
  <c r="J934" i="4" s="1"/>
  <c r="K934" i="4" s="1"/>
  <c r="I926" i="4"/>
  <c r="J926" i="4" s="1"/>
  <c r="K926" i="4" s="1"/>
  <c r="I918" i="4"/>
  <c r="J918" i="4" s="1"/>
  <c r="K918" i="4" s="1"/>
  <c r="I910" i="4"/>
  <c r="J910" i="4" s="1"/>
  <c r="K910" i="4" s="1"/>
  <c r="I902" i="4"/>
  <c r="J902" i="4" s="1"/>
  <c r="K902" i="4" s="1"/>
  <c r="I894" i="4"/>
  <c r="J894" i="4" s="1"/>
  <c r="K894" i="4" s="1"/>
  <c r="I886" i="4"/>
  <c r="J886" i="4" s="1"/>
  <c r="K886" i="4" s="1"/>
  <c r="I878" i="4"/>
  <c r="J878" i="4" s="1"/>
  <c r="K878" i="4" s="1"/>
  <c r="I870" i="4"/>
  <c r="J870" i="4" s="1"/>
  <c r="K870" i="4" s="1"/>
  <c r="I862" i="4"/>
  <c r="J862" i="4" s="1"/>
  <c r="K862" i="4" s="1"/>
  <c r="I854" i="4"/>
  <c r="J854" i="4" s="1"/>
  <c r="K854" i="4" s="1"/>
  <c r="I846" i="4"/>
  <c r="J846" i="4" s="1"/>
  <c r="K846" i="4" s="1"/>
  <c r="I838" i="4"/>
  <c r="J838" i="4" s="1"/>
  <c r="K838" i="4" s="1"/>
  <c r="I830" i="4"/>
  <c r="J830" i="4" s="1"/>
  <c r="K830" i="4" s="1"/>
  <c r="I822" i="4"/>
  <c r="J822" i="4" s="1"/>
  <c r="K822" i="4" s="1"/>
  <c r="I814" i="4"/>
  <c r="J814" i="4" s="1"/>
  <c r="K814" i="4" s="1"/>
  <c r="I806" i="4"/>
  <c r="J806" i="4" s="1"/>
  <c r="K806" i="4" s="1"/>
  <c r="I798" i="4"/>
  <c r="J798" i="4" s="1"/>
  <c r="K798" i="4" s="1"/>
  <c r="I790" i="4"/>
  <c r="J790" i="4" s="1"/>
  <c r="K790" i="4" s="1"/>
  <c r="I782" i="4"/>
  <c r="J782" i="4" s="1"/>
  <c r="K782" i="4" s="1"/>
  <c r="I774" i="4"/>
  <c r="J774" i="4" s="1"/>
  <c r="K774" i="4" s="1"/>
  <c r="I766" i="4"/>
  <c r="J766" i="4" s="1"/>
  <c r="K766" i="4" s="1"/>
  <c r="I760" i="4"/>
  <c r="J760" i="4" s="1"/>
  <c r="K760" i="4" s="1"/>
  <c r="I750" i="4"/>
  <c r="J750" i="4" s="1"/>
  <c r="K750" i="4" s="1"/>
  <c r="I742" i="4"/>
  <c r="J742" i="4" s="1"/>
  <c r="K742" i="4" s="1"/>
  <c r="I736" i="4"/>
  <c r="J736" i="4" s="1"/>
  <c r="K736" i="4" s="1"/>
  <c r="I726" i="4"/>
  <c r="J726" i="4" s="1"/>
  <c r="K726" i="4" s="1"/>
  <c r="I714" i="4"/>
  <c r="J714" i="4" s="1"/>
  <c r="K714" i="4" s="1"/>
  <c r="I702" i="4"/>
  <c r="J702" i="4" s="1"/>
  <c r="K702" i="4" s="1"/>
  <c r="I696" i="4"/>
  <c r="J696" i="4" s="1"/>
  <c r="K696" i="4" s="1"/>
  <c r="I690" i="4"/>
  <c r="J690" i="4" s="1"/>
  <c r="K690" i="4" s="1"/>
  <c r="I684" i="4"/>
  <c r="J684" i="4" s="1"/>
  <c r="K684" i="4" s="1"/>
  <c r="I678" i="4"/>
  <c r="J678" i="4" s="1"/>
  <c r="K678" i="4" s="1"/>
  <c r="I672" i="4"/>
  <c r="J672" i="4" s="1"/>
  <c r="K672" i="4" s="1"/>
  <c r="I660" i="4"/>
  <c r="J660" i="4" s="1"/>
  <c r="K660" i="4" s="1"/>
  <c r="I650" i="4"/>
  <c r="J650" i="4" s="1"/>
  <c r="K650" i="4" s="1"/>
  <c r="I644" i="4"/>
  <c r="J644" i="4" s="1"/>
  <c r="K644" i="4" s="1"/>
  <c r="I634" i="4"/>
  <c r="J634" i="4" s="1"/>
  <c r="K634" i="4" s="1"/>
  <c r="I628" i="4"/>
  <c r="J628" i="4" s="1"/>
  <c r="K628" i="4" s="1"/>
  <c r="I618" i="4"/>
  <c r="J618" i="4" s="1"/>
  <c r="K618" i="4" s="1"/>
  <c r="I612" i="4"/>
  <c r="J612" i="4" s="1"/>
  <c r="K612" i="4" s="1"/>
  <c r="I602" i="4"/>
  <c r="J602" i="4" s="1"/>
  <c r="K602" i="4" s="1"/>
  <c r="I596" i="4"/>
  <c r="J596" i="4" s="1"/>
  <c r="K596" i="4" s="1"/>
  <c r="I586" i="4"/>
  <c r="J586" i="4" s="1"/>
  <c r="K586" i="4" s="1"/>
  <c r="I580" i="4"/>
  <c r="J580" i="4" s="1"/>
  <c r="K580" i="4" s="1"/>
  <c r="I570" i="4"/>
  <c r="J570" i="4" s="1"/>
  <c r="K570" i="4" s="1"/>
  <c r="I564" i="4"/>
  <c r="J564" i="4" s="1"/>
  <c r="K564" i="4" s="1"/>
  <c r="I554" i="4"/>
  <c r="J554" i="4" s="1"/>
  <c r="K554" i="4" s="1"/>
  <c r="I540" i="4"/>
  <c r="J540" i="4" s="1"/>
  <c r="K540" i="4" s="1"/>
  <c r="I530" i="4"/>
  <c r="J530" i="4" s="1"/>
  <c r="K530" i="4" s="1"/>
  <c r="I524" i="4"/>
  <c r="J524" i="4" s="1"/>
  <c r="K524" i="4" s="1"/>
  <c r="I514" i="4"/>
  <c r="J514" i="4" s="1"/>
  <c r="K514" i="4" s="1"/>
  <c r="I508" i="4"/>
  <c r="J508" i="4" s="1"/>
  <c r="K508" i="4" s="1"/>
  <c r="I498" i="4"/>
  <c r="J498" i="4" s="1"/>
  <c r="K498" i="4" s="1"/>
  <c r="I492" i="4"/>
  <c r="J492" i="4" s="1"/>
  <c r="K492" i="4" s="1"/>
  <c r="I480" i="4"/>
  <c r="J480" i="4" s="1"/>
  <c r="K480" i="4" s="1"/>
  <c r="I474" i="4"/>
  <c r="J474" i="4" s="1"/>
  <c r="K474" i="4" s="1"/>
  <c r="I468" i="4"/>
  <c r="J468" i="4" s="1"/>
  <c r="K468" i="4" s="1"/>
  <c r="I458" i="4"/>
  <c r="J458" i="4" s="1"/>
  <c r="K458" i="4" s="1"/>
  <c r="I452" i="4"/>
  <c r="J452" i="4" s="1"/>
  <c r="K452" i="4" s="1"/>
  <c r="I442" i="4"/>
  <c r="J442" i="4" s="1"/>
  <c r="K442" i="4" s="1"/>
  <c r="I436" i="4"/>
  <c r="J436" i="4" s="1"/>
  <c r="K436" i="4" s="1"/>
  <c r="I430" i="4"/>
  <c r="J430" i="4" s="1"/>
  <c r="K430" i="4" s="1"/>
  <c r="I424" i="4"/>
  <c r="J424" i="4" s="1"/>
  <c r="K424" i="4" s="1"/>
  <c r="I412" i="4"/>
  <c r="J412" i="4" s="1"/>
  <c r="K412" i="4" s="1"/>
  <c r="I394" i="4"/>
  <c r="J394" i="4" s="1"/>
  <c r="K394" i="4" s="1"/>
  <c r="I388" i="4"/>
  <c r="J388" i="4" s="1"/>
  <c r="K388" i="4" s="1"/>
  <c r="I378" i="4"/>
  <c r="J378" i="4" s="1"/>
  <c r="K378" i="4" s="1"/>
  <c r="I372" i="4"/>
  <c r="J372" i="4" s="1"/>
  <c r="K372" i="4" s="1"/>
  <c r="I362" i="4"/>
  <c r="J362" i="4" s="1"/>
  <c r="K362" i="4" s="1"/>
  <c r="I352" i="4"/>
  <c r="J352" i="4" s="1"/>
  <c r="K352" i="4" s="1"/>
  <c r="I346" i="4"/>
  <c r="J346" i="4" s="1"/>
  <c r="K346" i="4" s="1"/>
  <c r="I336" i="4"/>
  <c r="J336" i="4" s="1"/>
  <c r="K336" i="4" s="1"/>
  <c r="I330" i="4"/>
  <c r="J330" i="4" s="1"/>
  <c r="K330" i="4" s="1"/>
  <c r="I324" i="4"/>
  <c r="J324" i="4" s="1"/>
  <c r="K324" i="4" s="1"/>
  <c r="I318" i="4"/>
  <c r="J318" i="4" s="1"/>
  <c r="K318" i="4" s="1"/>
  <c r="I314" i="4"/>
  <c r="J314" i="4" s="1"/>
  <c r="K314" i="4" s="1"/>
  <c r="I296" i="4"/>
  <c r="J296" i="4" s="1"/>
  <c r="K296" i="4" s="1"/>
  <c r="I280" i="4"/>
  <c r="J280" i="4" s="1"/>
  <c r="K280" i="4" s="1"/>
  <c r="I262" i="4"/>
  <c r="J262" i="4" s="1"/>
  <c r="K262" i="4" s="1"/>
  <c r="I258" i="4"/>
  <c r="J258" i="4" s="1"/>
  <c r="K258" i="4" s="1"/>
  <c r="I252" i="4"/>
  <c r="J252" i="4" s="1"/>
  <c r="K252" i="4" s="1"/>
  <c r="I242" i="4"/>
  <c r="J242" i="4" s="1"/>
  <c r="K242" i="4" s="1"/>
  <c r="I228" i="4"/>
  <c r="J228" i="4" s="1"/>
  <c r="K228" i="4" s="1"/>
  <c r="I218" i="4"/>
  <c r="J218" i="4" s="1"/>
  <c r="K218" i="4" s="1"/>
  <c r="I212" i="4"/>
  <c r="J212" i="4" s="1"/>
  <c r="K212" i="4" s="1"/>
  <c r="I206" i="4"/>
  <c r="J206" i="4" s="1"/>
  <c r="K206" i="4" s="1"/>
  <c r="I200" i="4"/>
  <c r="J200" i="4" s="1"/>
  <c r="K200" i="4" s="1"/>
  <c r="I186" i="4"/>
  <c r="J186" i="4" s="1"/>
  <c r="K186" i="4" s="1"/>
  <c r="I180" i="4"/>
  <c r="J180" i="4" s="1"/>
  <c r="K180" i="4" s="1"/>
  <c r="I176" i="4"/>
  <c r="J176" i="4" s="1"/>
  <c r="K176" i="4" s="1"/>
  <c r="I170" i="4"/>
  <c r="J170" i="4" s="1"/>
  <c r="K170" i="4" s="1"/>
  <c r="I160" i="4"/>
  <c r="J160" i="4" s="1"/>
  <c r="K160" i="4" s="1"/>
  <c r="I156" i="4"/>
  <c r="J156" i="4" s="1"/>
  <c r="K156" i="4" s="1"/>
  <c r="I146" i="4"/>
  <c r="J146" i="4" s="1"/>
  <c r="K146" i="4" s="1"/>
  <c r="I140" i="4"/>
  <c r="J140" i="4" s="1"/>
  <c r="K140" i="4" s="1"/>
  <c r="I134" i="4"/>
  <c r="J134" i="4" s="1"/>
  <c r="K134" i="4" s="1"/>
  <c r="I130" i="4"/>
  <c r="J130" i="4" s="1"/>
  <c r="K130" i="4" s="1"/>
  <c r="I124" i="4"/>
  <c r="J124" i="4" s="1"/>
  <c r="K124" i="4" s="1"/>
  <c r="I118" i="4"/>
  <c r="J118" i="4" s="1"/>
  <c r="K118" i="4" s="1"/>
  <c r="I114" i="4"/>
  <c r="J114" i="4" s="1"/>
  <c r="K114" i="4" s="1"/>
  <c r="I102" i="4"/>
  <c r="J102" i="4" s="1"/>
  <c r="K102" i="4" s="1"/>
  <c r="I98" i="4"/>
  <c r="J98" i="4" s="1"/>
  <c r="K98" i="4" s="1"/>
  <c r="I86" i="4"/>
  <c r="J86" i="4" s="1"/>
  <c r="K86" i="4" s="1"/>
  <c r="I82" i="4"/>
  <c r="J82" i="4" s="1"/>
  <c r="K82" i="4" s="1"/>
  <c r="I70" i="4"/>
  <c r="J70" i="4" s="1"/>
  <c r="K70" i="4" s="1"/>
  <c r="I66" i="4"/>
  <c r="J66" i="4" s="1"/>
  <c r="K66" i="4" s="1"/>
  <c r="I54" i="4"/>
  <c r="J54" i="4" s="1"/>
  <c r="K54" i="4" s="1"/>
  <c r="I2105" i="4"/>
  <c r="J2105" i="4" s="1"/>
  <c r="K2105" i="4" s="1"/>
  <c r="I2033" i="4"/>
  <c r="J2033" i="4" s="1"/>
  <c r="K2033" i="4" s="1"/>
  <c r="I1949" i="4"/>
  <c r="J1949" i="4" s="1"/>
  <c r="K1949" i="4" s="1"/>
  <c r="I1869" i="4"/>
  <c r="J1869" i="4" s="1"/>
  <c r="K1869" i="4" s="1"/>
  <c r="I1785" i="4"/>
  <c r="J1785" i="4" s="1"/>
  <c r="K1785" i="4" s="1"/>
  <c r="I1427" i="4"/>
  <c r="J1427" i="4" s="1"/>
  <c r="K1427" i="4" s="1"/>
  <c r="I1277" i="4"/>
  <c r="J1277" i="4" s="1"/>
  <c r="K1277" i="4" s="1"/>
  <c r="I1213" i="4"/>
  <c r="J1213" i="4" s="1"/>
  <c r="K1213" i="4" s="1"/>
  <c r="I1149" i="4"/>
  <c r="J1149" i="4" s="1"/>
  <c r="K1149" i="4" s="1"/>
  <c r="I1055" i="4"/>
  <c r="J1055" i="4" s="1"/>
  <c r="K1055" i="4" s="1"/>
  <c r="I1049" i="4"/>
  <c r="J1049" i="4" s="1"/>
  <c r="K1049" i="4" s="1"/>
  <c r="I1039" i="4"/>
  <c r="J1039" i="4" s="1"/>
  <c r="K1039" i="4" s="1"/>
  <c r="I1033" i="4"/>
  <c r="J1033" i="4" s="1"/>
  <c r="K1033" i="4" s="1"/>
  <c r="I1027" i="4"/>
  <c r="J1027" i="4" s="1"/>
  <c r="K1027" i="4" s="1"/>
  <c r="I1017" i="4"/>
  <c r="J1017" i="4" s="1"/>
  <c r="K1017" i="4" s="1"/>
  <c r="I1011" i="4"/>
  <c r="J1011" i="4" s="1"/>
  <c r="K1011" i="4" s="1"/>
  <c r="I1001" i="4"/>
  <c r="J1001" i="4" s="1"/>
  <c r="K1001" i="4" s="1"/>
  <c r="I995" i="4"/>
  <c r="J995" i="4" s="1"/>
  <c r="K995" i="4" s="1"/>
  <c r="I985" i="4"/>
  <c r="J985" i="4" s="1"/>
  <c r="K985" i="4" s="1"/>
  <c r="I979" i="4"/>
  <c r="J979" i="4" s="1"/>
  <c r="K979" i="4" s="1"/>
  <c r="I969" i="4"/>
  <c r="J969" i="4" s="1"/>
  <c r="K969" i="4" s="1"/>
  <c r="I963" i="4"/>
  <c r="J963" i="4" s="1"/>
  <c r="K963" i="4" s="1"/>
  <c r="I953" i="4"/>
  <c r="J953" i="4" s="1"/>
  <c r="K953" i="4" s="1"/>
  <c r="I947" i="4"/>
  <c r="J947" i="4" s="1"/>
  <c r="K947" i="4" s="1"/>
  <c r="I937" i="4"/>
  <c r="J937" i="4" s="1"/>
  <c r="K937" i="4" s="1"/>
  <c r="I931" i="4"/>
  <c r="J931" i="4" s="1"/>
  <c r="K931" i="4" s="1"/>
  <c r="I921" i="4"/>
  <c r="J921" i="4" s="1"/>
  <c r="K921" i="4" s="1"/>
  <c r="I915" i="4"/>
  <c r="J915" i="4" s="1"/>
  <c r="K915" i="4" s="1"/>
  <c r="I905" i="4"/>
  <c r="J905" i="4" s="1"/>
  <c r="K905" i="4" s="1"/>
  <c r="I899" i="4"/>
  <c r="J899" i="4" s="1"/>
  <c r="K899" i="4" s="1"/>
  <c r="I889" i="4"/>
  <c r="J889" i="4" s="1"/>
  <c r="K889" i="4" s="1"/>
  <c r="I883" i="4"/>
  <c r="J883" i="4" s="1"/>
  <c r="K883" i="4" s="1"/>
  <c r="I873" i="4"/>
  <c r="J873" i="4" s="1"/>
  <c r="K873" i="4" s="1"/>
  <c r="I867" i="4"/>
  <c r="J867" i="4" s="1"/>
  <c r="K867" i="4" s="1"/>
  <c r="I857" i="4"/>
  <c r="J857" i="4" s="1"/>
  <c r="K857" i="4" s="1"/>
  <c r="I851" i="4"/>
  <c r="J851" i="4" s="1"/>
  <c r="K851" i="4" s="1"/>
  <c r="I841" i="4"/>
  <c r="J841" i="4" s="1"/>
  <c r="K841" i="4" s="1"/>
  <c r="I835" i="4"/>
  <c r="J835" i="4" s="1"/>
  <c r="K835" i="4" s="1"/>
  <c r="I825" i="4"/>
  <c r="J825" i="4" s="1"/>
  <c r="K825" i="4" s="1"/>
  <c r="I819" i="4"/>
  <c r="J819" i="4" s="1"/>
  <c r="K819" i="4" s="1"/>
  <c r="I809" i="4"/>
  <c r="J809" i="4" s="1"/>
  <c r="K809" i="4" s="1"/>
  <c r="I803" i="4"/>
  <c r="J803" i="4" s="1"/>
  <c r="K803" i="4" s="1"/>
  <c r="I793" i="4"/>
  <c r="J793" i="4" s="1"/>
  <c r="K793" i="4" s="1"/>
  <c r="I787" i="4"/>
  <c r="J787" i="4" s="1"/>
  <c r="K787" i="4" s="1"/>
  <c r="I777" i="4"/>
  <c r="J777" i="4" s="1"/>
  <c r="K777" i="4" s="1"/>
  <c r="I771" i="4"/>
  <c r="J771" i="4" s="1"/>
  <c r="K771" i="4" s="1"/>
  <c r="I761" i="4"/>
  <c r="J761" i="4" s="1"/>
  <c r="K761" i="4" s="1"/>
  <c r="I755" i="4"/>
  <c r="J755" i="4" s="1"/>
  <c r="K755" i="4" s="1"/>
  <c r="I745" i="4"/>
  <c r="J745" i="4" s="1"/>
  <c r="K745" i="4" s="1"/>
  <c r="I735" i="4"/>
  <c r="J735" i="4" s="1"/>
  <c r="K735" i="4" s="1"/>
  <c r="I729" i="4"/>
  <c r="J729" i="4" s="1"/>
  <c r="K729" i="4" s="1"/>
  <c r="I719" i="4"/>
  <c r="J719" i="4" s="1"/>
  <c r="K719" i="4" s="1"/>
  <c r="I713" i="4"/>
  <c r="J713" i="4" s="1"/>
  <c r="K713" i="4" s="1"/>
  <c r="I703" i="4"/>
  <c r="J703" i="4" s="1"/>
  <c r="K703" i="4" s="1"/>
  <c r="I697" i="4"/>
  <c r="J697" i="4" s="1"/>
  <c r="K697" i="4" s="1"/>
  <c r="I687" i="4"/>
  <c r="J687" i="4" s="1"/>
  <c r="K687" i="4" s="1"/>
  <c r="I681" i="4"/>
  <c r="J681" i="4" s="1"/>
  <c r="K681" i="4" s="1"/>
  <c r="I671" i="4"/>
  <c r="J671" i="4" s="1"/>
  <c r="K671" i="4" s="1"/>
  <c r="I665" i="4"/>
  <c r="J665" i="4" s="1"/>
  <c r="K665" i="4" s="1"/>
  <c r="I655" i="4"/>
  <c r="J655" i="4" s="1"/>
  <c r="K655" i="4" s="1"/>
  <c r="I649" i="4"/>
  <c r="J649" i="4" s="1"/>
  <c r="K649" i="4" s="1"/>
  <c r="I639" i="4"/>
  <c r="J639" i="4" s="1"/>
  <c r="K639" i="4" s="1"/>
  <c r="I633" i="4"/>
  <c r="J633" i="4" s="1"/>
  <c r="K633" i="4" s="1"/>
  <c r="I623" i="4"/>
  <c r="J623" i="4" s="1"/>
  <c r="K623" i="4" s="1"/>
  <c r="I617" i="4"/>
  <c r="J617" i="4" s="1"/>
  <c r="K617" i="4" s="1"/>
  <c r="I607" i="4"/>
  <c r="J607" i="4" s="1"/>
  <c r="K607" i="4" s="1"/>
  <c r="I601" i="4"/>
  <c r="J601" i="4" s="1"/>
  <c r="K601" i="4" s="1"/>
  <c r="I591" i="4"/>
  <c r="J591" i="4" s="1"/>
  <c r="K591" i="4" s="1"/>
  <c r="I585" i="4"/>
  <c r="J585" i="4" s="1"/>
  <c r="K585" i="4" s="1"/>
  <c r="I575" i="4"/>
  <c r="J575" i="4" s="1"/>
  <c r="K575" i="4" s="1"/>
  <c r="I569" i="4"/>
  <c r="J569" i="4" s="1"/>
  <c r="K569" i="4" s="1"/>
  <c r="I563" i="4"/>
  <c r="J563" i="4" s="1"/>
  <c r="K563" i="4" s="1"/>
  <c r="I555" i="4"/>
  <c r="J555" i="4" s="1"/>
  <c r="K555" i="4" s="1"/>
  <c r="I549" i="4"/>
  <c r="J549" i="4" s="1"/>
  <c r="K549" i="4" s="1"/>
  <c r="I535" i="4"/>
  <c r="J535" i="4" s="1"/>
  <c r="K535" i="4" s="1"/>
  <c r="I529" i="4"/>
  <c r="J529" i="4" s="1"/>
  <c r="K529" i="4" s="1"/>
  <c r="I525" i="4"/>
  <c r="J525" i="4" s="1"/>
  <c r="K525" i="4" s="1"/>
  <c r="I521" i="4"/>
  <c r="J521" i="4" s="1"/>
  <c r="K521" i="4" s="1"/>
  <c r="I511" i="4"/>
  <c r="J511" i="4" s="1"/>
  <c r="K511" i="4" s="1"/>
  <c r="I499" i="4"/>
  <c r="J499" i="4" s="1"/>
  <c r="K499" i="4" s="1"/>
  <c r="I491" i="4"/>
  <c r="J491" i="4" s="1"/>
  <c r="K491" i="4" s="1"/>
  <c r="I485" i="4"/>
  <c r="J485" i="4" s="1"/>
  <c r="K485" i="4" s="1"/>
  <c r="I471" i="4"/>
  <c r="J471" i="4" s="1"/>
  <c r="K471" i="4" s="1"/>
  <c r="I465" i="4"/>
  <c r="J465" i="4" s="1"/>
  <c r="K465" i="4" s="1"/>
  <c r="I461" i="4"/>
  <c r="J461" i="4" s="1"/>
  <c r="K461" i="4" s="1"/>
  <c r="I457" i="4"/>
  <c r="J457" i="4" s="1"/>
  <c r="K457" i="4" s="1"/>
  <c r="I447" i="4"/>
  <c r="J447" i="4" s="1"/>
  <c r="K447" i="4" s="1"/>
  <c r="I441" i="4"/>
  <c r="J441" i="4" s="1"/>
  <c r="K441" i="4" s="1"/>
  <c r="I431" i="4"/>
  <c r="J431" i="4" s="1"/>
  <c r="K431" i="4" s="1"/>
  <c r="I425" i="4"/>
  <c r="J425" i="4" s="1"/>
  <c r="K425" i="4" s="1"/>
  <c r="I415" i="4"/>
  <c r="J415" i="4" s="1"/>
  <c r="K415" i="4" s="1"/>
  <c r="I409" i="4"/>
  <c r="J409" i="4" s="1"/>
  <c r="K409" i="4" s="1"/>
  <c r="I399" i="4"/>
  <c r="J399" i="4" s="1"/>
  <c r="K399" i="4" s="1"/>
  <c r="I393" i="4"/>
  <c r="J393" i="4" s="1"/>
  <c r="K393" i="4" s="1"/>
  <c r="I383" i="4"/>
  <c r="J383" i="4" s="1"/>
  <c r="K383" i="4" s="1"/>
  <c r="I377" i="4"/>
  <c r="J377" i="4" s="1"/>
  <c r="K377" i="4" s="1"/>
  <c r="I365" i="4"/>
  <c r="J365" i="4" s="1"/>
  <c r="K365" i="4" s="1"/>
  <c r="I355" i="4"/>
  <c r="J355" i="4" s="1"/>
  <c r="K355" i="4" s="1"/>
  <c r="I349" i="4"/>
  <c r="J349" i="4" s="1"/>
  <c r="K349" i="4" s="1"/>
  <c r="I339" i="4"/>
  <c r="J339" i="4" s="1"/>
  <c r="K339" i="4" s="1"/>
  <c r="I333" i="4"/>
  <c r="J333" i="4" s="1"/>
  <c r="K333" i="4" s="1"/>
  <c r="I323" i="4"/>
  <c r="J323" i="4" s="1"/>
  <c r="K323" i="4" s="1"/>
  <c r="I313" i="4"/>
  <c r="J313" i="4" s="1"/>
  <c r="K313" i="4" s="1"/>
  <c r="I307" i="4"/>
  <c r="J307" i="4" s="1"/>
  <c r="K307" i="4" s="1"/>
  <c r="I297" i="4"/>
  <c r="J297" i="4" s="1"/>
  <c r="K297" i="4" s="1"/>
  <c r="I291" i="4"/>
  <c r="J291" i="4" s="1"/>
  <c r="K291" i="4" s="1"/>
  <c r="I281" i="4"/>
  <c r="J281" i="4" s="1"/>
  <c r="K281" i="4" s="1"/>
  <c r="I275" i="4"/>
  <c r="J275" i="4" s="1"/>
  <c r="K275" i="4" s="1"/>
  <c r="I265" i="4"/>
  <c r="J265" i="4" s="1"/>
  <c r="K265" i="4" s="1"/>
  <c r="I259" i="4"/>
  <c r="J259" i="4" s="1"/>
  <c r="K259" i="4" s="1"/>
  <c r="I249" i="4"/>
  <c r="J249" i="4" s="1"/>
  <c r="K249" i="4" s="1"/>
  <c r="I243" i="4"/>
  <c r="J243" i="4" s="1"/>
  <c r="K243" i="4" s="1"/>
  <c r="I233" i="4"/>
  <c r="J233" i="4" s="1"/>
  <c r="K233" i="4" s="1"/>
  <c r="I227" i="4"/>
  <c r="J227" i="4" s="1"/>
  <c r="K227" i="4" s="1"/>
  <c r="I217" i="4"/>
  <c r="J217" i="4" s="1"/>
  <c r="K217" i="4" s="1"/>
  <c r="I211" i="4"/>
  <c r="J211" i="4" s="1"/>
  <c r="K211" i="4" s="1"/>
  <c r="I201" i="4"/>
  <c r="J201" i="4" s="1"/>
  <c r="K201" i="4" s="1"/>
  <c r="I195" i="4"/>
  <c r="J195" i="4" s="1"/>
  <c r="K195" i="4" s="1"/>
  <c r="I185" i="4"/>
  <c r="J185" i="4" s="1"/>
  <c r="K185" i="4" s="1"/>
  <c r="I179" i="4"/>
  <c r="J179" i="4" s="1"/>
  <c r="K179" i="4" s="1"/>
  <c r="I169" i="4"/>
  <c r="J169" i="4" s="1"/>
  <c r="K169" i="4" s="1"/>
  <c r="I163" i="4"/>
  <c r="J163" i="4" s="1"/>
  <c r="K163" i="4" s="1"/>
  <c r="I153" i="4"/>
  <c r="J153" i="4" s="1"/>
  <c r="K153" i="4" s="1"/>
  <c r="I147" i="4"/>
  <c r="J147" i="4" s="1"/>
  <c r="K147" i="4" s="1"/>
  <c r="I137" i="4"/>
  <c r="J137" i="4" s="1"/>
  <c r="K137" i="4" s="1"/>
  <c r="I131" i="4"/>
  <c r="J131" i="4" s="1"/>
  <c r="K131" i="4" s="1"/>
  <c r="I121" i="4"/>
  <c r="J121" i="4" s="1"/>
  <c r="K121" i="4" s="1"/>
  <c r="I115" i="4"/>
  <c r="J115" i="4" s="1"/>
  <c r="K115" i="4" s="1"/>
  <c r="I105" i="4"/>
  <c r="J105" i="4" s="1"/>
  <c r="K105" i="4" s="1"/>
  <c r="I99" i="4"/>
  <c r="J99" i="4" s="1"/>
  <c r="K99" i="4" s="1"/>
  <c r="I89" i="4"/>
  <c r="J89" i="4" s="1"/>
  <c r="K89" i="4" s="1"/>
  <c r="I83" i="4"/>
  <c r="J83" i="4" s="1"/>
  <c r="K83" i="4" s="1"/>
  <c r="I73" i="4"/>
  <c r="J73" i="4" s="1"/>
  <c r="K73" i="4" s="1"/>
  <c r="I67" i="4"/>
  <c r="J67" i="4" s="1"/>
  <c r="K67" i="4" s="1"/>
  <c r="I57" i="4"/>
  <c r="J57" i="4" s="1"/>
  <c r="K57" i="4" s="1"/>
  <c r="I51" i="4"/>
  <c r="J51" i="4" s="1"/>
  <c r="K51" i="4" s="1"/>
  <c r="I41" i="4"/>
  <c r="J41" i="4" s="1"/>
  <c r="K41" i="4" s="1"/>
  <c r="I35" i="4"/>
  <c r="J35" i="4" s="1"/>
  <c r="K35" i="4" s="1"/>
  <c r="I25" i="4"/>
  <c r="J25" i="4" s="1"/>
  <c r="K25" i="4" s="1"/>
  <c r="I19" i="4"/>
  <c r="I2100" i="4"/>
  <c r="J2100" i="4" s="1"/>
  <c r="K2100" i="4" s="1"/>
  <c r="I2084" i="4"/>
  <c r="J2084" i="4" s="1"/>
  <c r="K2084" i="4" s="1"/>
  <c r="I2056" i="4"/>
  <c r="J2056" i="4" s="1"/>
  <c r="K2056" i="4" s="1"/>
  <c r="I2040" i="4"/>
  <c r="J2040" i="4" s="1"/>
  <c r="K2040" i="4" s="1"/>
  <c r="I2028" i="4"/>
  <c r="J2028" i="4" s="1"/>
  <c r="K2028" i="4" s="1"/>
  <c r="I2012" i="4"/>
  <c r="J2012" i="4" s="1"/>
  <c r="K2012" i="4" s="1"/>
  <c r="I2000" i="4"/>
  <c r="J2000" i="4" s="1"/>
  <c r="K2000" i="4" s="1"/>
  <c r="I1984" i="4"/>
  <c r="J1984" i="4" s="1"/>
  <c r="K1984" i="4" s="1"/>
  <c r="I1972" i="4"/>
  <c r="J1972" i="4" s="1"/>
  <c r="K1972" i="4" s="1"/>
  <c r="I1964" i="4"/>
  <c r="J1964" i="4" s="1"/>
  <c r="K1964" i="4" s="1"/>
  <c r="I1952" i="4"/>
  <c r="J1952" i="4" s="1"/>
  <c r="K1952" i="4" s="1"/>
  <c r="I1940" i="4"/>
  <c r="J1940" i="4" s="1"/>
  <c r="K1940" i="4" s="1"/>
  <c r="I1916" i="4"/>
  <c r="J1916" i="4" s="1"/>
  <c r="K1916" i="4" s="1"/>
  <c r="I1900" i="4"/>
  <c r="J1900" i="4" s="1"/>
  <c r="K1900" i="4" s="1"/>
  <c r="I1888" i="4"/>
  <c r="J1888" i="4" s="1"/>
  <c r="K1888" i="4" s="1"/>
  <c r="I1872" i="4"/>
  <c r="J1872" i="4" s="1"/>
  <c r="K1872" i="4" s="1"/>
  <c r="I1856" i="4"/>
  <c r="J1856" i="4" s="1"/>
  <c r="K1856" i="4" s="1"/>
  <c r="I1832" i="4"/>
  <c r="J1832" i="4" s="1"/>
  <c r="K1832" i="4" s="1"/>
  <c r="I1820" i="4"/>
  <c r="J1820" i="4" s="1"/>
  <c r="K1820" i="4" s="1"/>
  <c r="I1808" i="4"/>
  <c r="J1808" i="4" s="1"/>
  <c r="K1808" i="4" s="1"/>
  <c r="I1796" i="4"/>
  <c r="J1796" i="4" s="1"/>
  <c r="K1796" i="4" s="1"/>
  <c r="I1768" i="4"/>
  <c r="J1768" i="4" s="1"/>
  <c r="K1768" i="4" s="1"/>
  <c r="I1744" i="4"/>
  <c r="J1744" i="4" s="1"/>
  <c r="K1744" i="4" s="1"/>
  <c r="I1732" i="4"/>
  <c r="J1732" i="4" s="1"/>
  <c r="K1732" i="4" s="1"/>
  <c r="I1720" i="4"/>
  <c r="J1720" i="4" s="1"/>
  <c r="K1720" i="4" s="1"/>
  <c r="I1580" i="4"/>
  <c r="J1580" i="4" s="1"/>
  <c r="K1580" i="4" s="1"/>
  <c r="I1408" i="4"/>
  <c r="J1408" i="4" s="1"/>
  <c r="K1408" i="4" s="1"/>
  <c r="I1280" i="4"/>
  <c r="J1280" i="4" s="1"/>
  <c r="K1280" i="4" s="1"/>
  <c r="I1540" i="4"/>
  <c r="J1540" i="4" s="1"/>
  <c r="K1540" i="4" s="1"/>
  <c r="I2005" i="4"/>
  <c r="J2005" i="4" s="1"/>
  <c r="K2005" i="4" s="1"/>
  <c r="I1957" i="4"/>
  <c r="J1957" i="4" s="1"/>
  <c r="K1957" i="4" s="1"/>
  <c r="I1893" i="4"/>
  <c r="J1893" i="4" s="1"/>
  <c r="K1893" i="4" s="1"/>
  <c r="I1809" i="4"/>
  <c r="J1809" i="4" s="1"/>
  <c r="K1809" i="4" s="1"/>
  <c r="I1757" i="4"/>
  <c r="J1757" i="4" s="1"/>
  <c r="K1757" i="4" s="1"/>
  <c r="I1703" i="4"/>
  <c r="J1703" i="4" s="1"/>
  <c r="K1703" i="4" s="1"/>
  <c r="I1685" i="4"/>
  <c r="J1685" i="4" s="1"/>
  <c r="K1685" i="4" s="1"/>
  <c r="I1663" i="4"/>
  <c r="J1663" i="4" s="1"/>
  <c r="K1663" i="4" s="1"/>
  <c r="I1639" i="4"/>
  <c r="J1639" i="4" s="1"/>
  <c r="K1639" i="4" s="1"/>
  <c r="I1621" i="4"/>
  <c r="J1621" i="4" s="1"/>
  <c r="K1621" i="4" s="1"/>
  <c r="I1599" i="4"/>
  <c r="J1599" i="4" s="1"/>
  <c r="K1599" i="4" s="1"/>
  <c r="I1567" i="4"/>
  <c r="J1567" i="4" s="1"/>
  <c r="K1567" i="4" s="1"/>
  <c r="I1529" i="4"/>
  <c r="J1529" i="4" s="1"/>
  <c r="K1529" i="4" s="1"/>
  <c r="I1519" i="4"/>
  <c r="J1519" i="4" s="1"/>
  <c r="K1519" i="4" s="1"/>
  <c r="I1505" i="4"/>
  <c r="J1505" i="4" s="1"/>
  <c r="K1505" i="4" s="1"/>
  <c r="I1465" i="4"/>
  <c r="J1465" i="4" s="1"/>
  <c r="K1465" i="4" s="1"/>
  <c r="I1449" i="4"/>
  <c r="J1449" i="4" s="1"/>
  <c r="K1449" i="4" s="1"/>
  <c r="I1439" i="4"/>
  <c r="J1439" i="4" s="1"/>
  <c r="K1439" i="4" s="1"/>
  <c r="I1401" i="4"/>
  <c r="J1401" i="4" s="1"/>
  <c r="K1401" i="4" s="1"/>
  <c r="I1393" i="4"/>
  <c r="J1393" i="4" s="1"/>
  <c r="K1393" i="4" s="1"/>
  <c r="I1373" i="4"/>
  <c r="J1373" i="4" s="1"/>
  <c r="K1373" i="4" s="1"/>
  <c r="I1357" i="4"/>
  <c r="J1357" i="4" s="1"/>
  <c r="K1357" i="4" s="1"/>
  <c r="I1684" i="4"/>
  <c r="J1684" i="4" s="1"/>
  <c r="K1684" i="4" s="1"/>
  <c r="I1556" i="4"/>
  <c r="J1556" i="4" s="1"/>
  <c r="K1556" i="4" s="1"/>
  <c r="I1232" i="4"/>
  <c r="J1232" i="4" s="1"/>
  <c r="K1232" i="4" s="1"/>
  <c r="I1040" i="4"/>
  <c r="J1040" i="4" s="1"/>
  <c r="K1040" i="4" s="1"/>
  <c r="I1682" i="4"/>
  <c r="J1682" i="4" s="1"/>
  <c r="K1682" i="4" s="1"/>
  <c r="I1648" i="4"/>
  <c r="J1648" i="4" s="1"/>
  <c r="K1648" i="4" s="1"/>
  <c r="I1520" i="4"/>
  <c r="J1520" i="4" s="1"/>
  <c r="K1520" i="4" s="1"/>
  <c r="I2089" i="4"/>
  <c r="J2089" i="4" s="1"/>
  <c r="K2089" i="4" s="1"/>
  <c r="I2017" i="4"/>
  <c r="J2017" i="4" s="1"/>
  <c r="K2017" i="4" s="1"/>
  <c r="I1929" i="4"/>
  <c r="J1929" i="4" s="1"/>
  <c r="K1929" i="4" s="1"/>
  <c r="I1853" i="4"/>
  <c r="J1853" i="4" s="1"/>
  <c r="K1853" i="4" s="1"/>
  <c r="I1765" i="4"/>
  <c r="J1765" i="4" s="1"/>
  <c r="K1765" i="4" s="1"/>
  <c r="I1701" i="4"/>
  <c r="J1701" i="4" s="1"/>
  <c r="K1701" i="4" s="1"/>
  <c r="I1637" i="4"/>
  <c r="J1637" i="4" s="1"/>
  <c r="K1637" i="4" s="1"/>
  <c r="I1457" i="4"/>
  <c r="J1457" i="4" s="1"/>
  <c r="K1457" i="4" s="1"/>
  <c r="I1433" i="4"/>
  <c r="J1433" i="4" s="1"/>
  <c r="K1433" i="4" s="1"/>
  <c r="I1407" i="4"/>
  <c r="J1407" i="4" s="1"/>
  <c r="K1407" i="4" s="1"/>
  <c r="I1359" i="4"/>
  <c r="J1359" i="4" s="1"/>
  <c r="K1359" i="4" s="1"/>
  <c r="I1343" i="4"/>
  <c r="J1343" i="4" s="1"/>
  <c r="K1343" i="4" s="1"/>
  <c r="I1331" i="4"/>
  <c r="J1331" i="4" s="1"/>
  <c r="K1331" i="4" s="1"/>
  <c r="I1303" i="4"/>
  <c r="J1303" i="4" s="1"/>
  <c r="K1303" i="4" s="1"/>
  <c r="I1289" i="4"/>
  <c r="J1289" i="4" s="1"/>
  <c r="K1289" i="4" s="1"/>
  <c r="I1265" i="4"/>
  <c r="J1265" i="4" s="1"/>
  <c r="K1265" i="4" s="1"/>
  <c r="I1239" i="4"/>
  <c r="J1239" i="4" s="1"/>
  <c r="K1239" i="4" s="1"/>
  <c r="I1225" i="4"/>
  <c r="J1225" i="4" s="1"/>
  <c r="K1225" i="4" s="1"/>
  <c r="I1201" i="4"/>
  <c r="J1201" i="4" s="1"/>
  <c r="K1201" i="4" s="1"/>
  <c r="I1175" i="4"/>
  <c r="J1175" i="4" s="1"/>
  <c r="K1175" i="4" s="1"/>
  <c r="I1161" i="4"/>
  <c r="J1161" i="4" s="1"/>
  <c r="K1161" i="4" s="1"/>
  <c r="I1137" i="4"/>
  <c r="J1137" i="4" s="1"/>
  <c r="K1137" i="4" s="1"/>
  <c r="I1113" i="4"/>
  <c r="J1113" i="4" s="1"/>
  <c r="K1113" i="4" s="1"/>
  <c r="I1103" i="4"/>
  <c r="J1103" i="4" s="1"/>
  <c r="K1103" i="4" s="1"/>
  <c r="I1081" i="4"/>
  <c r="J1081" i="4" s="1"/>
  <c r="K1081" i="4" s="1"/>
  <c r="I1071" i="4"/>
  <c r="J1071" i="4" s="1"/>
  <c r="K1071" i="4" s="1"/>
  <c r="I1053" i="4"/>
  <c r="J1053" i="4" s="1"/>
  <c r="K1053" i="4" s="1"/>
  <c r="I1043" i="4"/>
  <c r="J1043" i="4" s="1"/>
  <c r="K1043" i="4" s="1"/>
  <c r="I1037" i="4"/>
  <c r="J1037" i="4" s="1"/>
  <c r="K1037" i="4" s="1"/>
  <c r="I1021" i="4"/>
  <c r="J1021" i="4" s="1"/>
  <c r="K1021" i="4" s="1"/>
  <c r="I1015" i="4"/>
  <c r="J1015" i="4" s="1"/>
  <c r="K1015" i="4" s="1"/>
  <c r="I1005" i="4"/>
  <c r="J1005" i="4" s="1"/>
  <c r="K1005" i="4" s="1"/>
  <c r="I999" i="4"/>
  <c r="J999" i="4" s="1"/>
  <c r="K999" i="4" s="1"/>
  <c r="I989" i="4"/>
  <c r="J989" i="4" s="1"/>
  <c r="K989" i="4" s="1"/>
  <c r="I983" i="4"/>
  <c r="J983" i="4" s="1"/>
  <c r="K983" i="4" s="1"/>
  <c r="I973" i="4"/>
  <c r="J973" i="4" s="1"/>
  <c r="K973" i="4" s="1"/>
  <c r="I967" i="4"/>
  <c r="J967" i="4" s="1"/>
  <c r="K967" i="4" s="1"/>
  <c r="I957" i="4"/>
  <c r="J957" i="4" s="1"/>
  <c r="K957" i="4" s="1"/>
  <c r="I951" i="4"/>
  <c r="J951" i="4" s="1"/>
  <c r="K951" i="4" s="1"/>
  <c r="I941" i="4"/>
  <c r="J941" i="4" s="1"/>
  <c r="K941" i="4" s="1"/>
  <c r="I935" i="4"/>
  <c r="J935" i="4" s="1"/>
  <c r="K935" i="4" s="1"/>
  <c r="I925" i="4"/>
  <c r="J925" i="4" s="1"/>
  <c r="K925" i="4" s="1"/>
  <c r="I919" i="4"/>
  <c r="J919" i="4" s="1"/>
  <c r="K919" i="4" s="1"/>
  <c r="I909" i="4"/>
  <c r="J909" i="4" s="1"/>
  <c r="K909" i="4" s="1"/>
  <c r="I903" i="4"/>
  <c r="J903" i="4" s="1"/>
  <c r="K903" i="4" s="1"/>
  <c r="I893" i="4"/>
  <c r="J893" i="4" s="1"/>
  <c r="K893" i="4" s="1"/>
  <c r="I887" i="4"/>
  <c r="J887" i="4" s="1"/>
  <c r="K887" i="4" s="1"/>
  <c r="I877" i="4"/>
  <c r="J877" i="4" s="1"/>
  <c r="K877" i="4" s="1"/>
  <c r="I871" i="4"/>
  <c r="J871" i="4" s="1"/>
  <c r="K871" i="4" s="1"/>
  <c r="I861" i="4"/>
  <c r="J861" i="4" s="1"/>
  <c r="K861" i="4" s="1"/>
  <c r="I855" i="4"/>
  <c r="J855" i="4" s="1"/>
  <c r="K855" i="4" s="1"/>
  <c r="I845" i="4"/>
  <c r="J845" i="4" s="1"/>
  <c r="K845" i="4" s="1"/>
  <c r="I839" i="4"/>
  <c r="J839" i="4" s="1"/>
  <c r="K839" i="4" s="1"/>
  <c r="I829" i="4"/>
  <c r="J829" i="4" s="1"/>
  <c r="K829" i="4" s="1"/>
  <c r="I823" i="4"/>
  <c r="J823" i="4" s="1"/>
  <c r="K823" i="4" s="1"/>
  <c r="I813" i="4"/>
  <c r="J813" i="4" s="1"/>
  <c r="K813" i="4" s="1"/>
  <c r="I807" i="4"/>
  <c r="J807" i="4" s="1"/>
  <c r="K807" i="4" s="1"/>
  <c r="I797" i="4"/>
  <c r="J797" i="4" s="1"/>
  <c r="K797" i="4" s="1"/>
  <c r="I791" i="4"/>
  <c r="J791" i="4" s="1"/>
  <c r="K791" i="4" s="1"/>
  <c r="I781" i="4"/>
  <c r="J781" i="4" s="1"/>
  <c r="K781" i="4" s="1"/>
  <c r="I775" i="4"/>
  <c r="J775" i="4" s="1"/>
  <c r="K775" i="4" s="1"/>
  <c r="I765" i="4"/>
  <c r="J765" i="4" s="1"/>
  <c r="K765" i="4" s="1"/>
  <c r="I759" i="4"/>
  <c r="J759" i="4" s="1"/>
  <c r="K759" i="4" s="1"/>
  <c r="I749" i="4"/>
  <c r="J749" i="4" s="1"/>
  <c r="K749" i="4" s="1"/>
  <c r="I743" i="4"/>
  <c r="J743" i="4" s="1"/>
  <c r="K743" i="4" s="1"/>
  <c r="I739" i="4"/>
  <c r="J739" i="4" s="1"/>
  <c r="K739" i="4" s="1"/>
  <c r="I733" i="4"/>
  <c r="J733" i="4" s="1"/>
  <c r="K733" i="4" s="1"/>
  <c r="I723" i="4"/>
  <c r="J723" i="4" s="1"/>
  <c r="K723" i="4" s="1"/>
  <c r="I717" i="4"/>
  <c r="J717" i="4" s="1"/>
  <c r="K717" i="4" s="1"/>
  <c r="I707" i="4"/>
  <c r="J707" i="4" s="1"/>
  <c r="K707" i="4" s="1"/>
  <c r="I701" i="4"/>
  <c r="J701" i="4" s="1"/>
  <c r="K701" i="4" s="1"/>
  <c r="I691" i="4"/>
  <c r="J691" i="4" s="1"/>
  <c r="K691" i="4" s="1"/>
  <c r="I685" i="4"/>
  <c r="J685" i="4" s="1"/>
  <c r="K685" i="4" s="1"/>
  <c r="I675" i="4"/>
  <c r="J675" i="4" s="1"/>
  <c r="K675" i="4" s="1"/>
  <c r="I669" i="4"/>
  <c r="J669" i="4" s="1"/>
  <c r="K669" i="4" s="1"/>
  <c r="I659" i="4"/>
  <c r="J659" i="4" s="1"/>
  <c r="K659" i="4" s="1"/>
  <c r="I653" i="4"/>
  <c r="J653" i="4" s="1"/>
  <c r="K653" i="4" s="1"/>
  <c r="I643" i="4"/>
  <c r="J643" i="4" s="1"/>
  <c r="K643" i="4" s="1"/>
  <c r="I637" i="4"/>
  <c r="J637" i="4" s="1"/>
  <c r="K637" i="4" s="1"/>
  <c r="I627" i="4"/>
  <c r="J627" i="4" s="1"/>
  <c r="K627" i="4" s="1"/>
  <c r="I621" i="4"/>
  <c r="J621" i="4" s="1"/>
  <c r="K621" i="4" s="1"/>
  <c r="I611" i="4"/>
  <c r="J611" i="4" s="1"/>
  <c r="K611" i="4" s="1"/>
  <c r="I605" i="4"/>
  <c r="J605" i="4" s="1"/>
  <c r="K605" i="4" s="1"/>
  <c r="I595" i="4"/>
  <c r="J595" i="4" s="1"/>
  <c r="K595" i="4" s="1"/>
  <c r="I589" i="4"/>
  <c r="J589" i="4" s="1"/>
  <c r="K589" i="4" s="1"/>
  <c r="I579" i="4"/>
  <c r="J579" i="4" s="1"/>
  <c r="K579" i="4" s="1"/>
  <c r="I573" i="4"/>
  <c r="J573" i="4" s="1"/>
  <c r="K573" i="4" s="1"/>
  <c r="I559" i="4"/>
  <c r="J559" i="4" s="1"/>
  <c r="K559" i="4" s="1"/>
  <c r="I547" i="4"/>
  <c r="J547" i="4" s="1"/>
  <c r="K547" i="4" s="1"/>
  <c r="I539" i="4"/>
  <c r="J539" i="4" s="1"/>
  <c r="K539" i="4" s="1"/>
  <c r="I533" i="4"/>
  <c r="J533" i="4" s="1"/>
  <c r="K533" i="4" s="1"/>
  <c r="I519" i="4"/>
  <c r="J519" i="4" s="1"/>
  <c r="K519" i="4" s="1"/>
  <c r="I513" i="4"/>
  <c r="J513" i="4" s="1"/>
  <c r="K513" i="4" s="1"/>
  <c r="I509" i="4"/>
  <c r="J509" i="4" s="1"/>
  <c r="K509" i="4" s="1"/>
  <c r="I505" i="4"/>
  <c r="J505" i="4" s="1"/>
  <c r="K505" i="4" s="1"/>
  <c r="I495" i="4"/>
  <c r="J495" i="4" s="1"/>
  <c r="K495" i="4" s="1"/>
  <c r="I483" i="4"/>
  <c r="J483" i="4" s="1"/>
  <c r="K483" i="4" s="1"/>
  <c r="I475" i="4"/>
  <c r="J475" i="4" s="1"/>
  <c r="K475" i="4" s="1"/>
  <c r="I469" i="4"/>
  <c r="J469" i="4" s="1"/>
  <c r="K469" i="4" s="1"/>
  <c r="I455" i="4"/>
  <c r="J455" i="4" s="1"/>
  <c r="K455" i="4" s="1"/>
  <c r="I449" i="4"/>
  <c r="J449" i="4" s="1"/>
  <c r="K449" i="4" s="1"/>
  <c r="I445" i="4"/>
  <c r="J445" i="4" s="1"/>
  <c r="K445" i="4" s="1"/>
  <c r="I439" i="4"/>
  <c r="J439" i="4" s="1"/>
  <c r="K439" i="4" s="1"/>
  <c r="I433" i="4"/>
  <c r="J433" i="4" s="1"/>
  <c r="K433" i="4" s="1"/>
  <c r="I429" i="4"/>
  <c r="J429" i="4" s="1"/>
  <c r="K429" i="4" s="1"/>
  <c r="I423" i="4"/>
  <c r="J423" i="4" s="1"/>
  <c r="K423" i="4" s="1"/>
  <c r="I417" i="4"/>
  <c r="J417" i="4" s="1"/>
  <c r="K417" i="4" s="1"/>
  <c r="I413" i="4"/>
  <c r="J413" i="4" s="1"/>
  <c r="K413" i="4" s="1"/>
  <c r="I407" i="4"/>
  <c r="J407" i="4" s="1"/>
  <c r="K407" i="4" s="1"/>
  <c r="I401" i="4"/>
  <c r="J401" i="4" s="1"/>
  <c r="K401" i="4" s="1"/>
  <c r="I397" i="4"/>
  <c r="J397" i="4" s="1"/>
  <c r="K397" i="4" s="1"/>
  <c r="I391" i="4"/>
  <c r="J391" i="4" s="1"/>
  <c r="K391" i="4" s="1"/>
  <c r="I385" i="4"/>
  <c r="J385" i="4" s="1"/>
  <c r="K385" i="4" s="1"/>
  <c r="I381" i="4"/>
  <c r="J381" i="4" s="1"/>
  <c r="K381" i="4" s="1"/>
  <c r="I375" i="4"/>
  <c r="J375" i="4" s="1"/>
  <c r="K375" i="4" s="1"/>
  <c r="I369" i="4"/>
  <c r="J369" i="4" s="1"/>
  <c r="K369" i="4" s="1"/>
  <c r="I359" i="4"/>
  <c r="J359" i="4" s="1"/>
  <c r="K359" i="4" s="1"/>
  <c r="I353" i="4"/>
  <c r="J353" i="4" s="1"/>
  <c r="K353" i="4" s="1"/>
  <c r="I343" i="4"/>
  <c r="J343" i="4" s="1"/>
  <c r="K343" i="4" s="1"/>
  <c r="I337" i="4"/>
  <c r="J337" i="4" s="1"/>
  <c r="K337" i="4" s="1"/>
  <c r="I327" i="4"/>
  <c r="J327" i="4" s="1"/>
  <c r="K327" i="4" s="1"/>
  <c r="I317" i="4"/>
  <c r="J317" i="4" s="1"/>
  <c r="K317" i="4" s="1"/>
  <c r="I311" i="4"/>
  <c r="J311" i="4" s="1"/>
  <c r="K311" i="4" s="1"/>
  <c r="I301" i="4"/>
  <c r="J301" i="4" s="1"/>
  <c r="K301" i="4" s="1"/>
  <c r="I295" i="4"/>
  <c r="J295" i="4" s="1"/>
  <c r="K295" i="4" s="1"/>
  <c r="I285" i="4"/>
  <c r="J285" i="4" s="1"/>
  <c r="K285" i="4" s="1"/>
  <c r="I279" i="4"/>
  <c r="J279" i="4" s="1"/>
  <c r="K279" i="4" s="1"/>
  <c r="I269" i="4"/>
  <c r="J269" i="4" s="1"/>
  <c r="K269" i="4" s="1"/>
  <c r="I263" i="4"/>
  <c r="J263" i="4" s="1"/>
  <c r="K263" i="4" s="1"/>
  <c r="I253" i="4"/>
  <c r="J253" i="4" s="1"/>
  <c r="K253" i="4" s="1"/>
  <c r="I247" i="4"/>
  <c r="J247" i="4" s="1"/>
  <c r="K247" i="4" s="1"/>
  <c r="I237" i="4"/>
  <c r="J237" i="4" s="1"/>
  <c r="K237" i="4" s="1"/>
  <c r="I231" i="4"/>
  <c r="J231" i="4" s="1"/>
  <c r="K231" i="4" s="1"/>
  <c r="I221" i="4"/>
  <c r="J221" i="4" s="1"/>
  <c r="K221" i="4" s="1"/>
  <c r="I215" i="4"/>
  <c r="J215" i="4" s="1"/>
  <c r="K215" i="4" s="1"/>
  <c r="I205" i="4"/>
  <c r="J205" i="4" s="1"/>
  <c r="K205" i="4" s="1"/>
  <c r="I199" i="4"/>
  <c r="J199" i="4" s="1"/>
  <c r="K199" i="4" s="1"/>
  <c r="I189" i="4"/>
  <c r="J189" i="4" s="1"/>
  <c r="K189" i="4" s="1"/>
  <c r="I183" i="4"/>
  <c r="J183" i="4" s="1"/>
  <c r="K183" i="4" s="1"/>
  <c r="I173" i="4"/>
  <c r="J173" i="4" s="1"/>
  <c r="K173" i="4" s="1"/>
  <c r="I167" i="4"/>
  <c r="J167" i="4" s="1"/>
  <c r="K167" i="4" s="1"/>
  <c r="I157" i="4"/>
  <c r="J157" i="4" s="1"/>
  <c r="K157" i="4" s="1"/>
  <c r="I151" i="4"/>
  <c r="J151" i="4" s="1"/>
  <c r="K151" i="4" s="1"/>
  <c r="I141" i="4"/>
  <c r="J141" i="4" s="1"/>
  <c r="K141" i="4" s="1"/>
  <c r="I135" i="4"/>
  <c r="J135" i="4" s="1"/>
  <c r="K135" i="4" s="1"/>
  <c r="I125" i="4"/>
  <c r="J125" i="4" s="1"/>
  <c r="K125" i="4" s="1"/>
  <c r="I119" i="4"/>
  <c r="J119" i="4" s="1"/>
  <c r="K119" i="4" s="1"/>
  <c r="I109" i="4"/>
  <c r="J109" i="4" s="1"/>
  <c r="K109" i="4" s="1"/>
  <c r="I103" i="4"/>
  <c r="J103" i="4" s="1"/>
  <c r="K103" i="4" s="1"/>
  <c r="I93" i="4"/>
  <c r="J93" i="4" s="1"/>
  <c r="K93" i="4" s="1"/>
  <c r="I87" i="4"/>
  <c r="J87" i="4" s="1"/>
  <c r="K87" i="4" s="1"/>
  <c r="I77" i="4"/>
  <c r="J77" i="4" s="1"/>
  <c r="K77" i="4" s="1"/>
  <c r="I71" i="4"/>
  <c r="J71" i="4" s="1"/>
  <c r="K71" i="4" s="1"/>
  <c r="I61" i="4"/>
  <c r="J61" i="4" s="1"/>
  <c r="K61" i="4" s="1"/>
  <c r="I55" i="4"/>
  <c r="J55" i="4" s="1"/>
  <c r="K55" i="4" s="1"/>
  <c r="I45" i="4"/>
  <c r="J45" i="4" s="1"/>
  <c r="K45" i="4" s="1"/>
  <c r="I39" i="4"/>
  <c r="J39" i="4" s="1"/>
  <c r="K39" i="4" s="1"/>
  <c r="I29" i="4"/>
  <c r="J29" i="4" s="1"/>
  <c r="K29" i="4" s="1"/>
  <c r="I23" i="4"/>
  <c r="J23" i="4" s="1"/>
  <c r="K23" i="4" s="1"/>
  <c r="I2104" i="4"/>
  <c r="J2104" i="4" s="1"/>
  <c r="K2104" i="4" s="1"/>
  <c r="I2088" i="4"/>
  <c r="J2088" i="4" s="1"/>
  <c r="K2088" i="4" s="1"/>
  <c r="I2072" i="4"/>
  <c r="J2072" i="4" s="1"/>
  <c r="K2072" i="4" s="1"/>
  <c r="I2060" i="4"/>
  <c r="J2060" i="4" s="1"/>
  <c r="K2060" i="4" s="1"/>
  <c r="I2044" i="4"/>
  <c r="J2044" i="4" s="1"/>
  <c r="K2044" i="4" s="1"/>
  <c r="I2032" i="4"/>
  <c r="J2032" i="4" s="1"/>
  <c r="K2032" i="4" s="1"/>
  <c r="I2016" i="4"/>
  <c r="J2016" i="4" s="1"/>
  <c r="K2016" i="4" s="1"/>
  <c r="I2004" i="4"/>
  <c r="J2004" i="4" s="1"/>
  <c r="K2004" i="4" s="1"/>
  <c r="I1988" i="4"/>
  <c r="J1988" i="4" s="1"/>
  <c r="K1988" i="4" s="1"/>
  <c r="I1976" i="4"/>
  <c r="J1976" i="4" s="1"/>
  <c r="K1976" i="4" s="1"/>
  <c r="I1956" i="4"/>
  <c r="J1956" i="4" s="1"/>
  <c r="K1956" i="4" s="1"/>
  <c r="I1928" i="4"/>
  <c r="J1928" i="4" s="1"/>
  <c r="K1928" i="4" s="1"/>
  <c r="I1904" i="4"/>
  <c r="J1904" i="4" s="1"/>
  <c r="K1904" i="4" s="1"/>
  <c r="I1892" i="4"/>
  <c r="J1892" i="4" s="1"/>
  <c r="K1892" i="4" s="1"/>
  <c r="I1876" i="4"/>
  <c r="J1876" i="4" s="1"/>
  <c r="K1876" i="4" s="1"/>
  <c r="I1860" i="4"/>
  <c r="J1860" i="4" s="1"/>
  <c r="K1860" i="4" s="1"/>
  <c r="I1848" i="4"/>
  <c r="J1848" i="4" s="1"/>
  <c r="K1848" i="4" s="1"/>
  <c r="I1836" i="4"/>
  <c r="J1836" i="4" s="1"/>
  <c r="K1836" i="4" s="1"/>
  <c r="I1824" i="4"/>
  <c r="J1824" i="4" s="1"/>
  <c r="K1824" i="4" s="1"/>
  <c r="I1800" i="4"/>
  <c r="J1800" i="4" s="1"/>
  <c r="K1800" i="4" s="1"/>
  <c r="I1784" i="4"/>
  <c r="J1784" i="4" s="1"/>
  <c r="K1784" i="4" s="1"/>
  <c r="I1772" i="4"/>
  <c r="J1772" i="4" s="1"/>
  <c r="K1772" i="4" s="1"/>
  <c r="I1760" i="4"/>
  <c r="J1760" i="4" s="1"/>
  <c r="K1760" i="4" s="1"/>
  <c r="I1748" i="4"/>
  <c r="J1748" i="4" s="1"/>
  <c r="K1748" i="4" s="1"/>
  <c r="I1724" i="4"/>
  <c r="J1724" i="4" s="1"/>
  <c r="K1724" i="4" s="1"/>
  <c r="I1708" i="4"/>
  <c r="J1708" i="4" s="1"/>
  <c r="K1708" i="4" s="1"/>
  <c r="I1572" i="4"/>
  <c r="J1572" i="4" s="1"/>
  <c r="K1572" i="4" s="1"/>
  <c r="I1472" i="4"/>
  <c r="J1472" i="4" s="1"/>
  <c r="K1472" i="4" s="1"/>
  <c r="I2109" i="4"/>
  <c r="J2109" i="4" s="1"/>
  <c r="K2109" i="4" s="1"/>
  <c r="I1981" i="4"/>
  <c r="J1981" i="4" s="1"/>
  <c r="K1981" i="4" s="1"/>
  <c r="I1941" i="4"/>
  <c r="J1941" i="4" s="1"/>
  <c r="K1941" i="4" s="1"/>
  <c r="I1849" i="4"/>
  <c r="J1849" i="4" s="1"/>
  <c r="K1849" i="4" s="1"/>
  <c r="I1805" i="4"/>
  <c r="J1805" i="4" s="1"/>
  <c r="K1805" i="4" s="1"/>
  <c r="I1733" i="4"/>
  <c r="J1733" i="4" s="1"/>
  <c r="K1733" i="4" s="1"/>
  <c r="I1695" i="4"/>
  <c r="J1695" i="4" s="1"/>
  <c r="K1695" i="4" s="1"/>
  <c r="I1653" i="4"/>
  <c r="J1653" i="4" s="1"/>
  <c r="K1653" i="4" s="1"/>
  <c r="I1629" i="4"/>
  <c r="J1629" i="4" s="1"/>
  <c r="K1629" i="4" s="1"/>
  <c r="I1591" i="4"/>
  <c r="J1591" i="4" s="1"/>
  <c r="K1591" i="4" s="1"/>
  <c r="I1559" i="4"/>
  <c r="J1559" i="4" s="1"/>
  <c r="K1559" i="4" s="1"/>
  <c r="I1541" i="4"/>
  <c r="J1541" i="4" s="1"/>
  <c r="K1541" i="4" s="1"/>
  <c r="I1515" i="4"/>
  <c r="J1515" i="4" s="1"/>
  <c r="K1515" i="4" s="1"/>
  <c r="I1499" i="4"/>
  <c r="J1499" i="4" s="1"/>
  <c r="K1499" i="4" s="1"/>
  <c r="I1481" i="4"/>
  <c r="J1481" i="4" s="1"/>
  <c r="K1481" i="4" s="1"/>
  <c r="I1473" i="4"/>
  <c r="J1473" i="4" s="1"/>
  <c r="K1473" i="4" s="1"/>
  <c r="I1431" i="4"/>
  <c r="J1431" i="4" s="1"/>
  <c r="K1431" i="4" s="1"/>
  <c r="I1417" i="4"/>
  <c r="J1417" i="4" s="1"/>
  <c r="K1417" i="4" s="1"/>
  <c r="I1409" i="4"/>
  <c r="J1409" i="4" s="1"/>
  <c r="K1409" i="4" s="1"/>
  <c r="I1389" i="4"/>
  <c r="J1389" i="4" s="1"/>
  <c r="K1389" i="4" s="1"/>
  <c r="I1381" i="4"/>
  <c r="J1381" i="4" s="1"/>
  <c r="K1381" i="4" s="1"/>
  <c r="I1628" i="4"/>
  <c r="J1628" i="4" s="1"/>
  <c r="K1628" i="4" s="1"/>
  <c r="I1296" i="4"/>
  <c r="J1296" i="4" s="1"/>
  <c r="K1296" i="4" s="1"/>
  <c r="I404" i="4"/>
  <c r="J404" i="4" s="1"/>
  <c r="K404" i="4" s="1"/>
  <c r="I1474" i="4"/>
  <c r="J1474" i="4" s="1"/>
  <c r="K1474" i="4" s="1"/>
  <c r="I1458" i="4"/>
  <c r="J1458" i="4" s="1"/>
  <c r="K1458" i="4" s="1"/>
  <c r="I1442" i="4"/>
  <c r="J1442" i="4" s="1"/>
  <c r="K1442" i="4" s="1"/>
  <c r="I1426" i="4"/>
  <c r="J1426" i="4" s="1"/>
  <c r="K1426" i="4" s="1"/>
  <c r="I1410" i="4"/>
  <c r="J1410" i="4" s="1"/>
  <c r="K1410" i="4" s="1"/>
  <c r="I1394" i="4"/>
  <c r="J1394" i="4" s="1"/>
  <c r="K1394" i="4" s="1"/>
  <c r="I1378" i="4"/>
  <c r="J1378" i="4" s="1"/>
  <c r="K1378" i="4" s="1"/>
  <c r="I1362" i="4"/>
  <c r="J1362" i="4" s="1"/>
  <c r="K1362" i="4" s="1"/>
  <c r="I1346" i="4"/>
  <c r="J1346" i="4" s="1"/>
  <c r="K1346" i="4" s="1"/>
  <c r="I1330" i="4"/>
  <c r="J1330" i="4" s="1"/>
  <c r="K1330" i="4" s="1"/>
  <c r="I1314" i="4"/>
  <c r="J1314" i="4" s="1"/>
  <c r="K1314" i="4" s="1"/>
  <c r="I1298" i="4"/>
  <c r="J1298" i="4" s="1"/>
  <c r="K1298" i="4" s="1"/>
  <c r="I1282" i="4"/>
  <c r="J1282" i="4" s="1"/>
  <c r="K1282" i="4" s="1"/>
  <c r="I1266" i="4"/>
  <c r="J1266" i="4" s="1"/>
  <c r="K1266" i="4" s="1"/>
  <c r="I1250" i="4"/>
  <c r="J1250" i="4" s="1"/>
  <c r="K1250" i="4" s="1"/>
  <c r="I1234" i="4"/>
  <c r="J1234" i="4" s="1"/>
  <c r="K1234" i="4" s="1"/>
  <c r="I1218" i="4"/>
  <c r="J1218" i="4" s="1"/>
  <c r="K1218" i="4" s="1"/>
  <c r="I1202" i="4"/>
  <c r="J1202" i="4" s="1"/>
  <c r="K1202" i="4" s="1"/>
  <c r="I1186" i="4"/>
  <c r="J1186" i="4" s="1"/>
  <c r="K1186" i="4" s="1"/>
  <c r="I1170" i="4"/>
  <c r="J1170" i="4" s="1"/>
  <c r="K1170" i="4" s="1"/>
  <c r="I1154" i="4"/>
  <c r="J1154" i="4" s="1"/>
  <c r="K1154" i="4" s="1"/>
  <c r="I1138" i="4"/>
  <c r="J1138" i="4" s="1"/>
  <c r="K1138" i="4" s="1"/>
  <c r="I1122" i="4"/>
  <c r="J1122" i="4" s="1"/>
  <c r="K1122" i="4" s="1"/>
  <c r="I1106" i="4"/>
  <c r="J1106" i="4" s="1"/>
  <c r="K1106" i="4" s="1"/>
  <c r="I1090" i="4"/>
  <c r="J1090" i="4" s="1"/>
  <c r="K1090" i="4" s="1"/>
  <c r="I2073" i="4"/>
  <c r="J2073" i="4" s="1"/>
  <c r="K2073" i="4" s="1"/>
  <c r="I1997" i="4"/>
  <c r="J1997" i="4" s="1"/>
  <c r="K1997" i="4" s="1"/>
  <c r="I1905" i="4"/>
  <c r="J1905" i="4" s="1"/>
  <c r="K1905" i="4" s="1"/>
  <c r="I1829" i="4"/>
  <c r="J1829" i="4" s="1"/>
  <c r="K1829" i="4" s="1"/>
  <c r="I1741" i="4"/>
  <c r="J1741" i="4" s="1"/>
  <c r="K1741" i="4" s="1"/>
  <c r="I1551" i="4"/>
  <c r="J1551" i="4" s="1"/>
  <c r="K1551" i="4" s="1"/>
  <c r="I1491" i="4"/>
  <c r="J1491" i="4" s="1"/>
  <c r="K1491" i="4" s="1"/>
  <c r="I1383" i="4"/>
  <c r="J1383" i="4" s="1"/>
  <c r="K1383" i="4" s="1"/>
  <c r="I1309" i="4"/>
  <c r="J1309" i="4" s="1"/>
  <c r="K1309" i="4" s="1"/>
  <c r="I1245" i="4"/>
  <c r="J1245" i="4" s="1"/>
  <c r="K1245" i="4" s="1"/>
  <c r="I1181" i="4"/>
  <c r="J1181" i="4" s="1"/>
  <c r="K1181" i="4" s="1"/>
  <c r="I1057" i="4"/>
  <c r="J1057" i="4" s="1"/>
  <c r="K1057" i="4" s="1"/>
  <c r="I1047" i="4"/>
  <c r="J1047" i="4" s="1"/>
  <c r="K1047" i="4" s="1"/>
  <c r="I1041" i="4"/>
  <c r="J1041" i="4" s="1"/>
  <c r="K1041" i="4" s="1"/>
  <c r="I1031" i="4"/>
  <c r="J1031" i="4" s="1"/>
  <c r="K1031" i="4" s="1"/>
  <c r="I1025" i="4"/>
  <c r="J1025" i="4" s="1"/>
  <c r="K1025" i="4" s="1"/>
  <c r="I1019" i="4"/>
  <c r="J1019" i="4" s="1"/>
  <c r="K1019" i="4" s="1"/>
  <c r="I1009" i="4"/>
  <c r="J1009" i="4" s="1"/>
  <c r="K1009" i="4" s="1"/>
  <c r="I1003" i="4"/>
  <c r="J1003" i="4" s="1"/>
  <c r="K1003" i="4" s="1"/>
  <c r="I993" i="4"/>
  <c r="J993" i="4" s="1"/>
  <c r="K993" i="4" s="1"/>
  <c r="I987" i="4"/>
  <c r="J987" i="4" s="1"/>
  <c r="K987" i="4" s="1"/>
  <c r="I977" i="4"/>
  <c r="J977" i="4" s="1"/>
  <c r="K977" i="4" s="1"/>
  <c r="I971" i="4"/>
  <c r="J971" i="4" s="1"/>
  <c r="K971" i="4" s="1"/>
  <c r="I961" i="4"/>
  <c r="J961" i="4" s="1"/>
  <c r="K961" i="4" s="1"/>
  <c r="I955" i="4"/>
  <c r="J955" i="4" s="1"/>
  <c r="K955" i="4" s="1"/>
  <c r="I945" i="4"/>
  <c r="J945" i="4" s="1"/>
  <c r="K945" i="4" s="1"/>
  <c r="I939" i="4"/>
  <c r="J939" i="4" s="1"/>
  <c r="K939" i="4" s="1"/>
  <c r="I929" i="4"/>
  <c r="J929" i="4" s="1"/>
  <c r="K929" i="4" s="1"/>
  <c r="I923" i="4"/>
  <c r="J923" i="4" s="1"/>
  <c r="K923" i="4" s="1"/>
  <c r="I913" i="4"/>
  <c r="J913" i="4" s="1"/>
  <c r="K913" i="4" s="1"/>
  <c r="I907" i="4"/>
  <c r="J907" i="4" s="1"/>
  <c r="K907" i="4" s="1"/>
  <c r="I897" i="4"/>
  <c r="J897" i="4" s="1"/>
  <c r="K897" i="4" s="1"/>
  <c r="I891" i="4"/>
  <c r="J891" i="4" s="1"/>
  <c r="K891" i="4" s="1"/>
  <c r="I881" i="4"/>
  <c r="J881" i="4" s="1"/>
  <c r="K881" i="4" s="1"/>
  <c r="I875" i="4"/>
  <c r="J875" i="4" s="1"/>
  <c r="K875" i="4" s="1"/>
  <c r="I865" i="4"/>
  <c r="J865" i="4" s="1"/>
  <c r="K865" i="4" s="1"/>
  <c r="I859" i="4"/>
  <c r="J859" i="4" s="1"/>
  <c r="K859" i="4" s="1"/>
  <c r="I849" i="4"/>
  <c r="J849" i="4" s="1"/>
  <c r="K849" i="4" s="1"/>
  <c r="I843" i="4"/>
  <c r="J843" i="4" s="1"/>
  <c r="K843" i="4" s="1"/>
  <c r="I833" i="4"/>
  <c r="J833" i="4" s="1"/>
  <c r="K833" i="4" s="1"/>
  <c r="I827" i="4"/>
  <c r="J827" i="4" s="1"/>
  <c r="K827" i="4" s="1"/>
  <c r="I817" i="4"/>
  <c r="J817" i="4" s="1"/>
  <c r="K817" i="4" s="1"/>
  <c r="I811" i="4"/>
  <c r="J811" i="4" s="1"/>
  <c r="K811" i="4" s="1"/>
  <c r="I801" i="4"/>
  <c r="J801" i="4" s="1"/>
  <c r="K801" i="4" s="1"/>
  <c r="I795" i="4"/>
  <c r="J795" i="4" s="1"/>
  <c r="K795" i="4" s="1"/>
  <c r="I785" i="4"/>
  <c r="J785" i="4" s="1"/>
  <c r="K785" i="4" s="1"/>
  <c r="I779" i="4"/>
  <c r="J779" i="4" s="1"/>
  <c r="K779" i="4" s="1"/>
  <c r="I769" i="4"/>
  <c r="J769" i="4" s="1"/>
  <c r="K769" i="4" s="1"/>
  <c r="I763" i="4"/>
  <c r="J763" i="4" s="1"/>
  <c r="K763" i="4" s="1"/>
  <c r="I753" i="4"/>
  <c r="J753" i="4" s="1"/>
  <c r="K753" i="4" s="1"/>
  <c r="I747" i="4"/>
  <c r="J747" i="4" s="1"/>
  <c r="K747" i="4" s="1"/>
  <c r="I737" i="4"/>
  <c r="J737" i="4" s="1"/>
  <c r="K737" i="4" s="1"/>
  <c r="I727" i="4"/>
  <c r="J727" i="4" s="1"/>
  <c r="K727" i="4" s="1"/>
  <c r="I721" i="4"/>
  <c r="J721" i="4" s="1"/>
  <c r="K721" i="4" s="1"/>
  <c r="I711" i="4"/>
  <c r="J711" i="4" s="1"/>
  <c r="K711" i="4" s="1"/>
  <c r="I705" i="4"/>
  <c r="J705" i="4" s="1"/>
  <c r="K705" i="4" s="1"/>
  <c r="I695" i="4"/>
  <c r="J695" i="4" s="1"/>
  <c r="K695" i="4" s="1"/>
  <c r="I689" i="4"/>
  <c r="J689" i="4" s="1"/>
  <c r="K689" i="4" s="1"/>
  <c r="I679" i="4"/>
  <c r="J679" i="4" s="1"/>
  <c r="K679" i="4" s="1"/>
  <c r="I673" i="4"/>
  <c r="J673" i="4" s="1"/>
  <c r="K673" i="4" s="1"/>
  <c r="I663" i="4"/>
  <c r="J663" i="4" s="1"/>
  <c r="K663" i="4" s="1"/>
  <c r="I657" i="4"/>
  <c r="J657" i="4" s="1"/>
  <c r="K657" i="4" s="1"/>
  <c r="I647" i="4"/>
  <c r="J647" i="4" s="1"/>
  <c r="K647" i="4" s="1"/>
  <c r="I641" i="4"/>
  <c r="J641" i="4" s="1"/>
  <c r="K641" i="4" s="1"/>
  <c r="I631" i="4"/>
  <c r="J631" i="4" s="1"/>
  <c r="K631" i="4" s="1"/>
  <c r="I625" i="4"/>
  <c r="J625" i="4" s="1"/>
  <c r="K625" i="4" s="1"/>
  <c r="I615" i="4"/>
  <c r="J615" i="4" s="1"/>
  <c r="K615" i="4" s="1"/>
  <c r="I609" i="4"/>
  <c r="J609" i="4" s="1"/>
  <c r="K609" i="4" s="1"/>
  <c r="I599" i="4"/>
  <c r="J599" i="4" s="1"/>
  <c r="K599" i="4" s="1"/>
  <c r="I593" i="4"/>
  <c r="J593" i="4" s="1"/>
  <c r="K593" i="4" s="1"/>
  <c r="I583" i="4"/>
  <c r="J583" i="4" s="1"/>
  <c r="K583" i="4" s="1"/>
  <c r="I577" i="4"/>
  <c r="J577" i="4" s="1"/>
  <c r="K577" i="4" s="1"/>
  <c r="I567" i="4"/>
  <c r="J567" i="4" s="1"/>
  <c r="K567" i="4" s="1"/>
  <c r="I561" i="4"/>
  <c r="J561" i="4" s="1"/>
  <c r="K561" i="4" s="1"/>
  <c r="I557" i="4"/>
  <c r="J557" i="4" s="1"/>
  <c r="K557" i="4" s="1"/>
  <c r="I553" i="4"/>
  <c r="J553" i="4" s="1"/>
  <c r="K553" i="4" s="1"/>
  <c r="I543" i="4"/>
  <c r="J543" i="4" s="1"/>
  <c r="K543" i="4" s="1"/>
  <c r="I531" i="4"/>
  <c r="J531" i="4" s="1"/>
  <c r="K531" i="4" s="1"/>
  <c r="I523" i="4"/>
  <c r="J523" i="4" s="1"/>
  <c r="K523" i="4" s="1"/>
  <c r="I517" i="4"/>
  <c r="J517" i="4" s="1"/>
  <c r="K517" i="4" s="1"/>
  <c r="I503" i="4"/>
  <c r="J503" i="4" s="1"/>
  <c r="K503" i="4" s="1"/>
  <c r="I497" i="4"/>
  <c r="J497" i="4" s="1"/>
  <c r="K497" i="4" s="1"/>
  <c r="I493" i="4"/>
  <c r="J493" i="4" s="1"/>
  <c r="K493" i="4" s="1"/>
  <c r="I489" i="4"/>
  <c r="J489" i="4" s="1"/>
  <c r="K489" i="4" s="1"/>
  <c r="I479" i="4"/>
  <c r="J479" i="4" s="1"/>
  <c r="K479" i="4" s="1"/>
  <c r="I467" i="4"/>
  <c r="J467" i="4" s="1"/>
  <c r="K467" i="4" s="1"/>
  <c r="I459" i="4"/>
  <c r="J459" i="4" s="1"/>
  <c r="K459" i="4" s="1"/>
  <c r="I453" i="4"/>
  <c r="J453" i="4" s="1"/>
  <c r="K453" i="4" s="1"/>
  <c r="I437" i="4"/>
  <c r="J437" i="4" s="1"/>
  <c r="K437" i="4" s="1"/>
  <c r="I421" i="4"/>
  <c r="J421" i="4" s="1"/>
  <c r="K421" i="4" s="1"/>
  <c r="I405" i="4"/>
  <c r="J405" i="4" s="1"/>
  <c r="K405" i="4" s="1"/>
  <c r="I389" i="4"/>
  <c r="J389" i="4" s="1"/>
  <c r="K389" i="4" s="1"/>
  <c r="I373" i="4"/>
  <c r="J373" i="4" s="1"/>
  <c r="K373" i="4" s="1"/>
  <c r="I363" i="4"/>
  <c r="J363" i="4" s="1"/>
  <c r="K363" i="4" s="1"/>
  <c r="I357" i="4"/>
  <c r="J357" i="4" s="1"/>
  <c r="K357" i="4" s="1"/>
  <c r="I347" i="4"/>
  <c r="J347" i="4" s="1"/>
  <c r="K347" i="4" s="1"/>
  <c r="I341" i="4"/>
  <c r="J341" i="4" s="1"/>
  <c r="K341" i="4" s="1"/>
  <c r="I331" i="4"/>
  <c r="J331" i="4" s="1"/>
  <c r="K331" i="4" s="1"/>
  <c r="I321" i="4"/>
  <c r="J321" i="4" s="1"/>
  <c r="K321" i="4" s="1"/>
  <c r="I315" i="4"/>
  <c r="J315" i="4" s="1"/>
  <c r="K315" i="4" s="1"/>
  <c r="I305" i="4"/>
  <c r="J305" i="4" s="1"/>
  <c r="K305" i="4" s="1"/>
  <c r="I299" i="4"/>
  <c r="J299" i="4" s="1"/>
  <c r="K299" i="4" s="1"/>
  <c r="I289" i="4"/>
  <c r="J289" i="4" s="1"/>
  <c r="K289" i="4" s="1"/>
  <c r="I283" i="4"/>
  <c r="J283" i="4" s="1"/>
  <c r="K283" i="4" s="1"/>
  <c r="I273" i="4"/>
  <c r="J273" i="4" s="1"/>
  <c r="K273" i="4" s="1"/>
  <c r="I267" i="4"/>
  <c r="J267" i="4" s="1"/>
  <c r="K267" i="4" s="1"/>
  <c r="I257" i="4"/>
  <c r="J257" i="4" s="1"/>
  <c r="K257" i="4" s="1"/>
  <c r="I251" i="4"/>
  <c r="J251" i="4" s="1"/>
  <c r="K251" i="4" s="1"/>
  <c r="I241" i="4"/>
  <c r="J241" i="4" s="1"/>
  <c r="K241" i="4" s="1"/>
  <c r="I235" i="4"/>
  <c r="J235" i="4" s="1"/>
  <c r="K235" i="4" s="1"/>
  <c r="I225" i="4"/>
  <c r="J225" i="4" s="1"/>
  <c r="K225" i="4" s="1"/>
  <c r="I219" i="4"/>
  <c r="J219" i="4" s="1"/>
  <c r="K219" i="4" s="1"/>
  <c r="I209" i="4"/>
  <c r="J209" i="4" s="1"/>
  <c r="K209" i="4" s="1"/>
  <c r="I203" i="4"/>
  <c r="J203" i="4" s="1"/>
  <c r="K203" i="4" s="1"/>
  <c r="I193" i="4"/>
  <c r="J193" i="4" s="1"/>
  <c r="K193" i="4" s="1"/>
  <c r="I187" i="4"/>
  <c r="J187" i="4" s="1"/>
  <c r="K187" i="4" s="1"/>
  <c r="I177" i="4"/>
  <c r="J177" i="4" s="1"/>
  <c r="K177" i="4" s="1"/>
  <c r="I171" i="4"/>
  <c r="J171" i="4" s="1"/>
  <c r="K171" i="4" s="1"/>
  <c r="I161" i="4"/>
  <c r="J161" i="4" s="1"/>
  <c r="K161" i="4" s="1"/>
  <c r="I155" i="4"/>
  <c r="J155" i="4" s="1"/>
  <c r="K155" i="4" s="1"/>
  <c r="I145" i="4"/>
  <c r="J145" i="4" s="1"/>
  <c r="K145" i="4" s="1"/>
  <c r="I139" i="4"/>
  <c r="J139" i="4" s="1"/>
  <c r="K139" i="4" s="1"/>
  <c r="I129" i="4"/>
  <c r="J129" i="4" s="1"/>
  <c r="K129" i="4" s="1"/>
  <c r="I123" i="4"/>
  <c r="J123" i="4" s="1"/>
  <c r="K123" i="4" s="1"/>
  <c r="I113" i="4"/>
  <c r="J113" i="4" s="1"/>
  <c r="K113" i="4" s="1"/>
  <c r="I107" i="4"/>
  <c r="J107" i="4" s="1"/>
  <c r="K107" i="4" s="1"/>
  <c r="I97" i="4"/>
  <c r="J97" i="4" s="1"/>
  <c r="K97" i="4" s="1"/>
  <c r="I91" i="4"/>
  <c r="J91" i="4" s="1"/>
  <c r="K91" i="4" s="1"/>
  <c r="I81" i="4"/>
  <c r="J81" i="4" s="1"/>
  <c r="K81" i="4" s="1"/>
  <c r="I75" i="4"/>
  <c r="J75" i="4" s="1"/>
  <c r="K75" i="4" s="1"/>
  <c r="I65" i="4"/>
  <c r="J65" i="4" s="1"/>
  <c r="K65" i="4" s="1"/>
  <c r="I59" i="4"/>
  <c r="J59" i="4" s="1"/>
  <c r="K59" i="4" s="1"/>
  <c r="I49" i="4"/>
  <c r="J49" i="4" s="1"/>
  <c r="K49" i="4" s="1"/>
  <c r="I43" i="4"/>
  <c r="J43" i="4" s="1"/>
  <c r="K43" i="4" s="1"/>
  <c r="I33" i="4"/>
  <c r="J33" i="4" s="1"/>
  <c r="K33" i="4" s="1"/>
  <c r="I27" i="4"/>
  <c r="J27" i="4" s="1"/>
  <c r="K27" i="4" s="1"/>
  <c r="I2108" i="4"/>
  <c r="J2108" i="4" s="1"/>
  <c r="K2108" i="4" s="1"/>
  <c r="I2092" i="4"/>
  <c r="J2092" i="4" s="1"/>
  <c r="K2092" i="4" s="1"/>
  <c r="I2076" i="4"/>
  <c r="J2076" i="4" s="1"/>
  <c r="K2076" i="4" s="1"/>
  <c r="I2064" i="4"/>
  <c r="J2064" i="4" s="1"/>
  <c r="K2064" i="4" s="1"/>
  <c r="I2048" i="4"/>
  <c r="J2048" i="4" s="1"/>
  <c r="K2048" i="4" s="1"/>
  <c r="I2036" i="4"/>
  <c r="J2036" i="4" s="1"/>
  <c r="K2036" i="4" s="1"/>
  <c r="I2020" i="4"/>
  <c r="J2020" i="4" s="1"/>
  <c r="K2020" i="4" s="1"/>
  <c r="I1992" i="4"/>
  <c r="J1992" i="4" s="1"/>
  <c r="K1992" i="4" s="1"/>
  <c r="I1980" i="4"/>
  <c r="J1980" i="4" s="1"/>
  <c r="K1980" i="4" s="1"/>
  <c r="I1968" i="4"/>
  <c r="J1968" i="4" s="1"/>
  <c r="K1968" i="4" s="1"/>
  <c r="I1944" i="4"/>
  <c r="J1944" i="4" s="1"/>
  <c r="K1944" i="4" s="1"/>
  <c r="I1932" i="4"/>
  <c r="J1932" i="4" s="1"/>
  <c r="K1932" i="4" s="1"/>
  <c r="I1920" i="4"/>
  <c r="J1920" i="4" s="1"/>
  <c r="K1920" i="4" s="1"/>
  <c r="I1908" i="4"/>
  <c r="J1908" i="4" s="1"/>
  <c r="K1908" i="4" s="1"/>
  <c r="I1880" i="4"/>
  <c r="J1880" i="4" s="1"/>
  <c r="K1880" i="4" s="1"/>
  <c r="I1864" i="4"/>
  <c r="J1864" i="4" s="1"/>
  <c r="K1864" i="4" s="1"/>
  <c r="I1840" i="4"/>
  <c r="J1840" i="4" s="1"/>
  <c r="K1840" i="4" s="1"/>
  <c r="I1812" i="4"/>
  <c r="J1812" i="4" s="1"/>
  <c r="K1812" i="4" s="1"/>
  <c r="I1804" i="4"/>
  <c r="J1804" i="4" s="1"/>
  <c r="K1804" i="4" s="1"/>
  <c r="I1788" i="4"/>
  <c r="J1788" i="4" s="1"/>
  <c r="K1788" i="4" s="1"/>
  <c r="I1776" i="4"/>
  <c r="J1776" i="4" s="1"/>
  <c r="K1776" i="4" s="1"/>
  <c r="I1752" i="4"/>
  <c r="J1752" i="4" s="1"/>
  <c r="K1752" i="4" s="1"/>
  <c r="I1736" i="4"/>
  <c r="J1736" i="4" s="1"/>
  <c r="K1736" i="4" s="1"/>
  <c r="I1712" i="4"/>
  <c r="J1712" i="4" s="1"/>
  <c r="K1712" i="4" s="1"/>
  <c r="I1700" i="4"/>
  <c r="J1700" i="4" s="1"/>
  <c r="K1700" i="4" s="1"/>
  <c r="I1644" i="4"/>
  <c r="J1644" i="4" s="1"/>
  <c r="K1644" i="4" s="1"/>
  <c r="I1344" i="4"/>
  <c r="J1344" i="4" s="1"/>
  <c r="K1344" i="4" s="1"/>
  <c r="I1152" i="4"/>
  <c r="J1152" i="4" s="1"/>
  <c r="K1152" i="4" s="1"/>
  <c r="I1548" i="4"/>
  <c r="J1548" i="4" s="1"/>
  <c r="K1548" i="4" s="1"/>
  <c r="I2069" i="4"/>
  <c r="J2069" i="4" s="1"/>
  <c r="K2069" i="4" s="1"/>
  <c r="I1969" i="4"/>
  <c r="J1969" i="4" s="1"/>
  <c r="K1969" i="4" s="1"/>
  <c r="I1925" i="4"/>
  <c r="J1925" i="4" s="1"/>
  <c r="K1925" i="4" s="1"/>
  <c r="I1845" i="4"/>
  <c r="J1845" i="4" s="1"/>
  <c r="K1845" i="4" s="1"/>
  <c r="I1781" i="4"/>
  <c r="J1781" i="4" s="1"/>
  <c r="K1781" i="4" s="1"/>
  <c r="I1725" i="4"/>
  <c r="J1725" i="4" s="1"/>
  <c r="K1725" i="4" s="1"/>
  <c r="I1689" i="4"/>
  <c r="J1689" i="4" s="1"/>
  <c r="K1689" i="4" s="1"/>
  <c r="I1677" i="4"/>
  <c r="J1677" i="4" s="1"/>
  <c r="K1677" i="4" s="1"/>
  <c r="I1625" i="4"/>
  <c r="J1625" i="4" s="1"/>
  <c r="K1625" i="4" s="1"/>
  <c r="I1615" i="4"/>
  <c r="J1615" i="4" s="1"/>
  <c r="K1615" i="4" s="1"/>
  <c r="I1581" i="4"/>
  <c r="J1581" i="4" s="1"/>
  <c r="K1581" i="4" s="1"/>
  <c r="I1549" i="4"/>
  <c r="J1549" i="4" s="1"/>
  <c r="K1549" i="4" s="1"/>
  <c r="I1525" i="4"/>
  <c r="J1525" i="4" s="1"/>
  <c r="K1525" i="4" s="1"/>
  <c r="I1509" i="4"/>
  <c r="J1509" i="4" s="1"/>
  <c r="K1509" i="4" s="1"/>
  <c r="I1489" i="4"/>
  <c r="J1489" i="4" s="1"/>
  <c r="K1489" i="4" s="1"/>
  <c r="I1469" i="4"/>
  <c r="J1469" i="4" s="1"/>
  <c r="K1469" i="4" s="1"/>
  <c r="I1459" i="4"/>
  <c r="J1459" i="4" s="1"/>
  <c r="K1459" i="4" s="1"/>
  <c r="I1445" i="4"/>
  <c r="J1445" i="4" s="1"/>
  <c r="K1445" i="4" s="1"/>
  <c r="I1425" i="4"/>
  <c r="J1425" i="4" s="1"/>
  <c r="K1425" i="4" s="1"/>
  <c r="I1405" i="4"/>
  <c r="J1405" i="4" s="1"/>
  <c r="K1405" i="4" s="1"/>
  <c r="I1397" i="4"/>
  <c r="J1397" i="4" s="1"/>
  <c r="K1397" i="4" s="1"/>
  <c r="I1367" i="4"/>
  <c r="J1367" i="4" s="1"/>
  <c r="K1367" i="4" s="1"/>
  <c r="I1329" i="4"/>
  <c r="J1329" i="4" s="1"/>
  <c r="K1329" i="4" s="1"/>
  <c r="I1620" i="4"/>
  <c r="J1620" i="4" s="1"/>
  <c r="K1620" i="4" s="1"/>
  <c r="I1360" i="4"/>
  <c r="J1360" i="4" s="1"/>
  <c r="K1360" i="4" s="1"/>
  <c r="I1104" i="4"/>
  <c r="J1104" i="4" s="1"/>
  <c r="K1104" i="4" s="1"/>
  <c r="I1478" i="4"/>
  <c r="J1478" i="4" s="1"/>
  <c r="K1478" i="4" s="1"/>
  <c r="I1446" i="4"/>
  <c r="J1446" i="4" s="1"/>
  <c r="K1446" i="4" s="1"/>
  <c r="I1414" i="4"/>
  <c r="J1414" i="4" s="1"/>
  <c r="K1414" i="4" s="1"/>
  <c r="I1382" i="4"/>
  <c r="J1382" i="4" s="1"/>
  <c r="K1382" i="4" s="1"/>
  <c r="I1350" i="4"/>
  <c r="J1350" i="4" s="1"/>
  <c r="K1350" i="4" s="1"/>
  <c r="I1318" i="4"/>
  <c r="J1318" i="4" s="1"/>
  <c r="K1318" i="4" s="1"/>
  <c r="I1286" i="4"/>
  <c r="J1286" i="4" s="1"/>
  <c r="K1286" i="4" s="1"/>
  <c r="I1254" i="4"/>
  <c r="J1254" i="4" s="1"/>
  <c r="K1254" i="4" s="1"/>
  <c r="I1222" i="4"/>
  <c r="J1222" i="4" s="1"/>
  <c r="K1222" i="4" s="1"/>
  <c r="I1190" i="4"/>
  <c r="J1190" i="4" s="1"/>
  <c r="K1190" i="4" s="1"/>
  <c r="I1158" i="4"/>
  <c r="J1158" i="4" s="1"/>
  <c r="K1158" i="4" s="1"/>
  <c r="I1126" i="4"/>
  <c r="J1126" i="4" s="1"/>
  <c r="K1126" i="4" s="1"/>
  <c r="I1094" i="4"/>
  <c r="J1094" i="4" s="1"/>
  <c r="K1094" i="4" s="1"/>
  <c r="I1070" i="4"/>
  <c r="J1070" i="4" s="1"/>
  <c r="K1070" i="4" s="1"/>
  <c r="I1046" i="4"/>
  <c r="J1046" i="4" s="1"/>
  <c r="K1046" i="4" s="1"/>
  <c r="I1026" i="4"/>
  <c r="J1026" i="4" s="1"/>
  <c r="K1026" i="4" s="1"/>
  <c r="I1016" i="4"/>
  <c r="J1016" i="4" s="1"/>
  <c r="K1016" i="4" s="1"/>
  <c r="I1004" i="4"/>
  <c r="J1004" i="4" s="1"/>
  <c r="K1004" i="4" s="1"/>
  <c r="I994" i="4"/>
  <c r="J994" i="4" s="1"/>
  <c r="K994" i="4" s="1"/>
  <c r="I984" i="4"/>
  <c r="J984" i="4" s="1"/>
  <c r="K984" i="4" s="1"/>
  <c r="I972" i="4"/>
  <c r="J972" i="4" s="1"/>
  <c r="K972" i="4" s="1"/>
  <c r="I962" i="4"/>
  <c r="J962" i="4" s="1"/>
  <c r="K962" i="4" s="1"/>
  <c r="I952" i="4"/>
  <c r="J952" i="4" s="1"/>
  <c r="K952" i="4" s="1"/>
  <c r="I940" i="4"/>
  <c r="J940" i="4" s="1"/>
  <c r="K940" i="4" s="1"/>
  <c r="I930" i="4"/>
  <c r="J930" i="4" s="1"/>
  <c r="K930" i="4" s="1"/>
  <c r="I920" i="4"/>
  <c r="J920" i="4" s="1"/>
  <c r="K920" i="4" s="1"/>
  <c r="I908" i="4"/>
  <c r="J908" i="4" s="1"/>
  <c r="K908" i="4" s="1"/>
  <c r="I898" i="4"/>
  <c r="J898" i="4" s="1"/>
  <c r="K898" i="4" s="1"/>
  <c r="I888" i="4"/>
  <c r="J888" i="4" s="1"/>
  <c r="K888" i="4" s="1"/>
  <c r="I876" i="4"/>
  <c r="J876" i="4" s="1"/>
  <c r="K876" i="4" s="1"/>
  <c r="I866" i="4"/>
  <c r="J866" i="4" s="1"/>
  <c r="K866" i="4" s="1"/>
  <c r="I856" i="4"/>
  <c r="J856" i="4" s="1"/>
  <c r="K856" i="4" s="1"/>
  <c r="I844" i="4"/>
  <c r="J844" i="4" s="1"/>
  <c r="K844" i="4" s="1"/>
  <c r="I834" i="4"/>
  <c r="J834" i="4" s="1"/>
  <c r="K834" i="4" s="1"/>
  <c r="I824" i="4"/>
  <c r="J824" i="4" s="1"/>
  <c r="K824" i="4" s="1"/>
  <c r="AB824" i="4" s="1"/>
  <c r="I812" i="4"/>
  <c r="J812" i="4" s="1"/>
  <c r="K812" i="4" s="1"/>
  <c r="I802" i="4"/>
  <c r="J802" i="4" s="1"/>
  <c r="K802" i="4" s="1"/>
  <c r="I792" i="4"/>
  <c r="J792" i="4" s="1"/>
  <c r="K792" i="4" s="1"/>
  <c r="I780" i="4"/>
  <c r="J780" i="4" s="1"/>
  <c r="K780" i="4" s="1"/>
  <c r="I770" i="4"/>
  <c r="J770" i="4" s="1"/>
  <c r="K770" i="4" s="1"/>
  <c r="I746" i="4"/>
  <c r="J746" i="4" s="1"/>
  <c r="K746" i="4" s="1"/>
  <c r="I738" i="4"/>
  <c r="J738" i="4" s="1"/>
  <c r="K738" i="4" s="1"/>
  <c r="I732" i="4"/>
  <c r="J732" i="4" s="1"/>
  <c r="K732" i="4" s="1"/>
  <c r="I728" i="4"/>
  <c r="J728" i="4" s="1"/>
  <c r="K728" i="4" s="1"/>
  <c r="I712" i="4"/>
  <c r="J712" i="4" s="1"/>
  <c r="K712" i="4" s="1"/>
  <c r="I706" i="4"/>
  <c r="J706" i="4" s="1"/>
  <c r="K706" i="4" s="1"/>
  <c r="I668" i="4"/>
  <c r="J668" i="4" s="1"/>
  <c r="K668" i="4" s="1"/>
  <c r="I662" i="4"/>
  <c r="J662" i="4" s="1"/>
  <c r="K662" i="4" s="1"/>
  <c r="I648" i="4"/>
  <c r="J648" i="4" s="1"/>
  <c r="K648" i="4" s="1"/>
  <c r="I642" i="4"/>
  <c r="J642" i="4" s="1"/>
  <c r="K642" i="4" s="1"/>
  <c r="I636" i="4"/>
  <c r="J636" i="4" s="1"/>
  <c r="K636" i="4" s="1"/>
  <c r="I630" i="4"/>
  <c r="J630" i="4" s="1"/>
  <c r="K630" i="4" s="1"/>
  <c r="I616" i="4"/>
  <c r="J616" i="4" s="1"/>
  <c r="K616" i="4" s="1"/>
  <c r="I610" i="4"/>
  <c r="J610" i="4" s="1"/>
  <c r="K610" i="4" s="1"/>
  <c r="I604" i="4"/>
  <c r="J604" i="4" s="1"/>
  <c r="K604" i="4" s="1"/>
  <c r="I598" i="4"/>
  <c r="J598" i="4" s="1"/>
  <c r="K598" i="4" s="1"/>
  <c r="I584" i="4"/>
  <c r="J584" i="4" s="1"/>
  <c r="K584" i="4" s="1"/>
  <c r="I578" i="4"/>
  <c r="J578" i="4" s="1"/>
  <c r="K578" i="4" s="1"/>
  <c r="I572" i="4"/>
  <c r="J572" i="4" s="1"/>
  <c r="K572" i="4" s="1"/>
  <c r="I566" i="4"/>
  <c r="J566" i="4" s="1"/>
  <c r="K566" i="4" s="1"/>
  <c r="I552" i="4"/>
  <c r="J552" i="4" s="1"/>
  <c r="K552" i="4" s="1"/>
  <c r="I546" i="4"/>
  <c r="J546" i="4" s="1"/>
  <c r="K546" i="4" s="1"/>
  <c r="I538" i="4"/>
  <c r="J538" i="4" s="1"/>
  <c r="K538" i="4" s="1"/>
  <c r="I532" i="4"/>
  <c r="J532" i="4" s="1"/>
  <c r="K532" i="4" s="1"/>
  <c r="I526" i="4"/>
  <c r="J526" i="4" s="1"/>
  <c r="K526" i="4" s="1"/>
  <c r="I512" i="4"/>
  <c r="J512" i="4" s="1"/>
  <c r="K512" i="4" s="1"/>
  <c r="I506" i="4"/>
  <c r="J506" i="4" s="1"/>
  <c r="K506" i="4" s="1"/>
  <c r="I500" i="4"/>
  <c r="J500" i="4" s="1"/>
  <c r="K500" i="4" s="1"/>
  <c r="I494" i="4"/>
  <c r="J494" i="4" s="1"/>
  <c r="K494" i="4" s="1"/>
  <c r="I464" i="4"/>
  <c r="J464" i="4" s="1"/>
  <c r="K464" i="4" s="1"/>
  <c r="I446" i="4"/>
  <c r="J446" i="4" s="1"/>
  <c r="K446" i="4" s="1"/>
  <c r="I432" i="4"/>
  <c r="J432" i="4" s="1"/>
  <c r="K432" i="4" s="1"/>
  <c r="I418" i="4"/>
  <c r="J418" i="4" s="1"/>
  <c r="K418" i="4" s="1"/>
  <c r="I410" i="4"/>
  <c r="J410" i="4" s="1"/>
  <c r="K410" i="4" s="1"/>
  <c r="I402" i="4"/>
  <c r="J402" i="4" s="1"/>
  <c r="K402" i="4" s="1"/>
  <c r="I396" i="4"/>
  <c r="J396" i="4" s="1"/>
  <c r="K396" i="4" s="1"/>
  <c r="I390" i="4"/>
  <c r="J390" i="4" s="1"/>
  <c r="K390" i="4" s="1"/>
  <c r="I376" i="4"/>
  <c r="J376" i="4" s="1"/>
  <c r="K376" i="4" s="1"/>
  <c r="I370" i="4"/>
  <c r="J370" i="4" s="1"/>
  <c r="K370" i="4" s="1"/>
  <c r="I364" i="4"/>
  <c r="J364" i="4" s="1"/>
  <c r="K364" i="4" s="1"/>
  <c r="I358" i="4"/>
  <c r="J358" i="4" s="1"/>
  <c r="K358" i="4" s="1"/>
  <c r="I340" i="4"/>
  <c r="J340" i="4" s="1"/>
  <c r="K340" i="4" s="1"/>
  <c r="I326" i="4"/>
  <c r="J326" i="4" s="1"/>
  <c r="K326" i="4" s="1"/>
  <c r="I310" i="4"/>
  <c r="J310" i="4" s="1"/>
  <c r="K310" i="4" s="1"/>
  <c r="I304" i="4"/>
  <c r="J304" i="4" s="1"/>
  <c r="K304" i="4" s="1"/>
  <c r="I290" i="4"/>
  <c r="J290" i="4" s="1"/>
  <c r="K290" i="4" s="1"/>
  <c r="I286" i="4"/>
  <c r="J286" i="4" s="1"/>
  <c r="K286" i="4" s="1"/>
  <c r="I282" i="4"/>
  <c r="J282" i="4" s="1"/>
  <c r="K282" i="4" s="1"/>
  <c r="I254" i="4"/>
  <c r="J254" i="4" s="1"/>
  <c r="K254" i="4" s="1"/>
  <c r="I246" i="4"/>
  <c r="J246" i="4" s="1"/>
  <c r="K246" i="4" s="1"/>
  <c r="I226" i="4"/>
  <c r="J226" i="4" s="1"/>
  <c r="K226" i="4" s="1"/>
  <c r="I222" i="4"/>
  <c r="J222" i="4" s="1"/>
  <c r="K222" i="4" s="1"/>
  <c r="I214" i="4"/>
  <c r="J214" i="4" s="1"/>
  <c r="K214" i="4" s="1"/>
  <c r="I208" i="4"/>
  <c r="J208" i="4" s="1"/>
  <c r="K208" i="4" s="1"/>
  <c r="I198" i="4"/>
  <c r="J198" i="4" s="1"/>
  <c r="K198" i="4" s="1"/>
  <c r="I194" i="4"/>
  <c r="J194" i="4" s="1"/>
  <c r="K194" i="4" s="1"/>
  <c r="I190" i="4"/>
  <c r="I182" i="4"/>
  <c r="J182" i="4" s="1"/>
  <c r="K182" i="4" s="1"/>
  <c r="I178" i="4"/>
  <c r="J178" i="4" s="1"/>
  <c r="K178" i="4" s="1"/>
  <c r="I168" i="4"/>
  <c r="J168" i="4" s="1"/>
  <c r="K168" i="4" s="1"/>
  <c r="I164" i="4"/>
  <c r="J164" i="4" s="1"/>
  <c r="K164" i="4" s="1"/>
  <c r="I150" i="4"/>
  <c r="J150" i="4" s="1"/>
  <c r="K150" i="4" s="1"/>
  <c r="I132" i="4"/>
  <c r="J132" i="4" s="1"/>
  <c r="K132" i="4" s="1"/>
  <c r="I110" i="4"/>
  <c r="J110" i="4" s="1"/>
  <c r="K110" i="4" s="1"/>
  <c r="I78" i="4"/>
  <c r="J78" i="4" s="1"/>
  <c r="K78" i="4" s="1"/>
  <c r="I48" i="4"/>
  <c r="J48" i="4" s="1"/>
  <c r="K48" i="4" s="1"/>
  <c r="I42" i="4"/>
  <c r="J42" i="4" s="1"/>
  <c r="K42" i="4" s="1"/>
  <c r="I32" i="4"/>
  <c r="J32" i="4" s="1"/>
  <c r="K32" i="4" s="1"/>
  <c r="I26" i="4"/>
  <c r="J26" i="4" s="1"/>
  <c r="K26" i="4" s="1"/>
  <c r="I1088" i="4"/>
  <c r="J1088" i="4" s="1"/>
  <c r="K1088" i="4" s="1"/>
  <c r="I1120" i="4"/>
  <c r="J1120" i="4" s="1"/>
  <c r="K1120" i="4" s="1"/>
  <c r="I1470" i="4"/>
  <c r="J1470" i="4" s="1"/>
  <c r="K1470" i="4" s="1"/>
  <c r="I1438" i="4"/>
  <c r="J1438" i="4" s="1"/>
  <c r="K1438" i="4" s="1"/>
  <c r="I1406" i="4"/>
  <c r="J1406" i="4" s="1"/>
  <c r="K1406" i="4" s="1"/>
  <c r="I1374" i="4"/>
  <c r="J1374" i="4" s="1"/>
  <c r="K1374" i="4" s="1"/>
  <c r="I1342" i="4"/>
  <c r="J1342" i="4" s="1"/>
  <c r="K1342" i="4" s="1"/>
  <c r="I1310" i="4"/>
  <c r="J1310" i="4" s="1"/>
  <c r="K1310" i="4" s="1"/>
  <c r="I1278" i="4"/>
  <c r="J1278" i="4" s="1"/>
  <c r="K1278" i="4" s="1"/>
  <c r="I1246" i="4"/>
  <c r="J1246" i="4" s="1"/>
  <c r="K1246" i="4" s="1"/>
  <c r="I1214" i="4"/>
  <c r="J1214" i="4" s="1"/>
  <c r="K1214" i="4" s="1"/>
  <c r="I1182" i="4"/>
  <c r="J1182" i="4" s="1"/>
  <c r="K1182" i="4" s="1"/>
  <c r="I1150" i="4"/>
  <c r="J1150" i="4" s="1"/>
  <c r="K1150" i="4" s="1"/>
  <c r="I1118" i="4"/>
  <c r="J1118" i="4" s="1"/>
  <c r="K1118" i="4" s="1"/>
  <c r="I1086" i="4"/>
  <c r="J1086" i="4" s="1"/>
  <c r="K1086" i="4" s="1"/>
  <c r="I1062" i="4"/>
  <c r="J1062" i="4" s="1"/>
  <c r="K1062" i="4" s="1"/>
  <c r="I1042" i="4"/>
  <c r="J1042" i="4" s="1"/>
  <c r="K1042" i="4" s="1"/>
  <c r="I1024" i="4"/>
  <c r="J1024" i="4" s="1"/>
  <c r="K1024" i="4" s="1"/>
  <c r="I1012" i="4"/>
  <c r="J1012" i="4" s="1"/>
  <c r="K1012" i="4" s="1"/>
  <c r="I1002" i="4"/>
  <c r="J1002" i="4" s="1"/>
  <c r="K1002" i="4" s="1"/>
  <c r="I992" i="4"/>
  <c r="J992" i="4" s="1"/>
  <c r="K992" i="4" s="1"/>
  <c r="I980" i="4"/>
  <c r="J980" i="4" s="1"/>
  <c r="K980" i="4" s="1"/>
  <c r="I970" i="4"/>
  <c r="J970" i="4" s="1"/>
  <c r="K970" i="4" s="1"/>
  <c r="I960" i="4"/>
  <c r="J960" i="4" s="1"/>
  <c r="K960" i="4" s="1"/>
  <c r="I948" i="4"/>
  <c r="J948" i="4" s="1"/>
  <c r="K948" i="4" s="1"/>
  <c r="I938" i="4"/>
  <c r="J938" i="4" s="1"/>
  <c r="K938" i="4" s="1"/>
  <c r="I928" i="4"/>
  <c r="J928" i="4" s="1"/>
  <c r="K928" i="4" s="1"/>
  <c r="I916" i="4"/>
  <c r="J916" i="4" s="1"/>
  <c r="K916" i="4" s="1"/>
  <c r="I906" i="4"/>
  <c r="J906" i="4" s="1"/>
  <c r="K906" i="4" s="1"/>
  <c r="I896" i="4"/>
  <c r="J896" i="4" s="1"/>
  <c r="K896" i="4" s="1"/>
  <c r="I884" i="4"/>
  <c r="J884" i="4" s="1"/>
  <c r="K884" i="4" s="1"/>
  <c r="I874" i="4"/>
  <c r="J874" i="4" s="1"/>
  <c r="K874" i="4" s="1"/>
  <c r="I864" i="4"/>
  <c r="J864" i="4" s="1"/>
  <c r="K864" i="4" s="1"/>
  <c r="I852" i="4"/>
  <c r="J852" i="4" s="1"/>
  <c r="K852" i="4" s="1"/>
  <c r="I842" i="4"/>
  <c r="J842" i="4" s="1"/>
  <c r="K842" i="4" s="1"/>
  <c r="I832" i="4"/>
  <c r="J832" i="4" s="1"/>
  <c r="K832" i="4" s="1"/>
  <c r="I820" i="4"/>
  <c r="J820" i="4" s="1"/>
  <c r="K820" i="4" s="1"/>
  <c r="I810" i="4"/>
  <c r="J810" i="4" s="1"/>
  <c r="K810" i="4" s="1"/>
  <c r="I800" i="4"/>
  <c r="J800" i="4" s="1"/>
  <c r="K800" i="4" s="1"/>
  <c r="I788" i="4"/>
  <c r="J788" i="4" s="1"/>
  <c r="K788" i="4" s="1"/>
  <c r="I778" i="4"/>
  <c r="J778" i="4" s="1"/>
  <c r="K778" i="4" s="1"/>
  <c r="I768" i="4"/>
  <c r="J768" i="4" s="1"/>
  <c r="K768" i="4" s="1"/>
  <c r="I748" i="4"/>
  <c r="J748" i="4" s="1"/>
  <c r="K748" i="4" s="1"/>
  <c r="I744" i="4"/>
  <c r="J744" i="4" s="1"/>
  <c r="K744" i="4" s="1"/>
  <c r="I724" i="4"/>
  <c r="J724" i="4" s="1"/>
  <c r="K724" i="4" s="1"/>
  <c r="I718" i="4"/>
  <c r="J718" i="4" s="1"/>
  <c r="K718" i="4" s="1"/>
  <c r="I710" i="4"/>
  <c r="J710" i="4" s="1"/>
  <c r="K710" i="4" s="1"/>
  <c r="I704" i="4"/>
  <c r="J704" i="4" s="1"/>
  <c r="K704" i="4" s="1"/>
  <c r="I698" i="4"/>
  <c r="J698" i="4" s="1"/>
  <c r="K698" i="4" s="1"/>
  <c r="I688" i="4"/>
  <c r="J688" i="4" s="1"/>
  <c r="K688" i="4" s="1"/>
  <c r="I682" i="4"/>
  <c r="J682" i="4" s="1"/>
  <c r="K682" i="4" s="1"/>
  <c r="I674" i="4"/>
  <c r="J674" i="4" s="1"/>
  <c r="K674" i="4" s="1"/>
  <c r="I654" i="4"/>
  <c r="J654" i="4" s="1"/>
  <c r="K654" i="4" s="1"/>
  <c r="I640" i="4"/>
  <c r="J640" i="4" s="1"/>
  <c r="K640" i="4" s="1"/>
  <c r="I622" i="4"/>
  <c r="J622" i="4" s="1"/>
  <c r="K622" i="4" s="1"/>
  <c r="I608" i="4"/>
  <c r="J608" i="4" s="1"/>
  <c r="K608" i="4" s="1"/>
  <c r="I590" i="4"/>
  <c r="J590" i="4" s="1"/>
  <c r="K590" i="4" s="1"/>
  <c r="I576" i="4"/>
  <c r="J576" i="4" s="1"/>
  <c r="K576" i="4" s="1"/>
  <c r="I558" i="4"/>
  <c r="J558" i="4" s="1"/>
  <c r="K558" i="4" s="1"/>
  <c r="I544" i="4"/>
  <c r="J544" i="4" s="1"/>
  <c r="K544" i="4" s="1"/>
  <c r="I536" i="4"/>
  <c r="J536" i="4" s="1"/>
  <c r="K536" i="4" s="1"/>
  <c r="I518" i="4"/>
  <c r="J518" i="4" s="1"/>
  <c r="K518" i="4" s="1"/>
  <c r="I504" i="4"/>
  <c r="J504" i="4" s="1"/>
  <c r="K504" i="4" s="1"/>
  <c r="I484" i="4"/>
  <c r="J484" i="4" s="1"/>
  <c r="K484" i="4" s="1"/>
  <c r="I476" i="4"/>
  <c r="J476" i="4" s="1"/>
  <c r="K476" i="4" s="1"/>
  <c r="I470" i="4"/>
  <c r="J470" i="4" s="1"/>
  <c r="K470" i="4" s="1"/>
  <c r="I456" i="4"/>
  <c r="J456" i="4" s="1"/>
  <c r="K456" i="4" s="1"/>
  <c r="I450" i="4"/>
  <c r="J450" i="4" s="1"/>
  <c r="K450" i="4" s="1"/>
  <c r="I444" i="4"/>
  <c r="J444" i="4" s="1"/>
  <c r="K444" i="4" s="1"/>
  <c r="I438" i="4"/>
  <c r="J438" i="4" s="1"/>
  <c r="K438" i="4" s="1"/>
  <c r="I428" i="4"/>
  <c r="J428" i="4" s="1"/>
  <c r="K428" i="4" s="1"/>
  <c r="I422" i="4"/>
  <c r="J422" i="4" s="1"/>
  <c r="K422" i="4" s="1"/>
  <c r="I416" i="4"/>
  <c r="J416" i="4" s="1"/>
  <c r="K416" i="4" s="1"/>
  <c r="I408" i="4"/>
  <c r="J408" i="4" s="1"/>
  <c r="K408" i="4" s="1"/>
  <c r="I400" i="4"/>
  <c r="J400" i="4" s="1"/>
  <c r="K400" i="4" s="1"/>
  <c r="I382" i="4"/>
  <c r="J382" i="4" s="1"/>
  <c r="K382" i="4" s="1"/>
  <c r="I368" i="4"/>
  <c r="J368" i="4" s="1"/>
  <c r="K368" i="4" s="1"/>
  <c r="I350" i="4"/>
  <c r="J350" i="4" s="1"/>
  <c r="K350" i="4" s="1"/>
  <c r="I344" i="4"/>
  <c r="J344" i="4" s="1"/>
  <c r="K344" i="4" s="1"/>
  <c r="I338" i="4"/>
  <c r="J338" i="4" s="1"/>
  <c r="K338" i="4" s="1"/>
  <c r="I332" i="4"/>
  <c r="J332" i="4" s="1"/>
  <c r="K332" i="4" s="1"/>
  <c r="I316" i="4"/>
  <c r="J316" i="4" s="1"/>
  <c r="K316" i="4" s="1"/>
  <c r="I308" i="4"/>
  <c r="J308" i="4" s="1"/>
  <c r="K308" i="4" s="1"/>
  <c r="I302" i="4"/>
  <c r="J302" i="4" s="1"/>
  <c r="K302" i="4" s="1"/>
  <c r="I298" i="4"/>
  <c r="J298" i="4" s="1"/>
  <c r="K298" i="4" s="1"/>
  <c r="I278" i="4"/>
  <c r="J278" i="4" s="1"/>
  <c r="K278" i="4" s="1"/>
  <c r="I274" i="4"/>
  <c r="J274" i="4" s="1"/>
  <c r="K274" i="4" s="1"/>
  <c r="I268" i="4"/>
  <c r="J268" i="4" s="1"/>
  <c r="K268" i="4" s="1"/>
  <c r="I260" i="4"/>
  <c r="J260" i="4" s="1"/>
  <c r="K260" i="4" s="1"/>
  <c r="I240" i="4"/>
  <c r="J240" i="4" s="1"/>
  <c r="K240" i="4" s="1"/>
  <c r="I234" i="4"/>
  <c r="J234" i="4" s="1"/>
  <c r="K234" i="4" s="1"/>
  <c r="I220" i="4"/>
  <c r="J220" i="4" s="1"/>
  <c r="K220" i="4" s="1"/>
  <c r="I192" i="4"/>
  <c r="J192" i="4" s="1"/>
  <c r="K192" i="4" s="1"/>
  <c r="I174" i="4"/>
  <c r="J174" i="4" s="1"/>
  <c r="K174" i="4" s="1"/>
  <c r="I166" i="4"/>
  <c r="J166" i="4" s="1"/>
  <c r="K166" i="4" s="1"/>
  <c r="I144" i="4"/>
  <c r="J144" i="4" s="1"/>
  <c r="K144" i="4" s="1"/>
  <c r="I138" i="4"/>
  <c r="J138" i="4" s="1"/>
  <c r="K138" i="4" s="1"/>
  <c r="I116" i="4"/>
  <c r="J116" i="4" s="1"/>
  <c r="K116" i="4" s="1"/>
  <c r="I108" i="4"/>
  <c r="J108" i="4" s="1"/>
  <c r="K108" i="4" s="1"/>
  <c r="I104" i="4"/>
  <c r="J104" i="4" s="1"/>
  <c r="K104" i="4" s="1"/>
  <c r="I96" i="4"/>
  <c r="J96" i="4" s="1"/>
  <c r="K96" i="4" s="1"/>
  <c r="I90" i="4"/>
  <c r="J90" i="4" s="1"/>
  <c r="K90" i="4" s="1"/>
  <c r="I84" i="4"/>
  <c r="J84" i="4" s="1"/>
  <c r="K84" i="4" s="1"/>
  <c r="I76" i="4"/>
  <c r="J76" i="4" s="1"/>
  <c r="K76" i="4" s="1"/>
  <c r="I72" i="4"/>
  <c r="J72" i="4" s="1"/>
  <c r="K72" i="4" s="1"/>
  <c r="I64" i="4"/>
  <c r="J64" i="4" s="1"/>
  <c r="K64" i="4" s="1"/>
  <c r="I58" i="4"/>
  <c r="J58" i="4" s="1"/>
  <c r="K58" i="4" s="1"/>
  <c r="I52" i="4"/>
  <c r="J52" i="4" s="1"/>
  <c r="K52" i="4" s="1"/>
  <c r="I46" i="4"/>
  <c r="J46" i="4" s="1"/>
  <c r="K46" i="4" s="1"/>
  <c r="I36" i="4"/>
  <c r="J36" i="4" s="1"/>
  <c r="K36" i="4" s="1"/>
  <c r="I30" i="4"/>
  <c r="J30" i="4" s="1"/>
  <c r="K30" i="4" s="1"/>
  <c r="I20" i="4"/>
  <c r="J20" i="4" s="1"/>
  <c r="K20" i="4" s="1"/>
  <c r="I1462" i="4"/>
  <c r="J1462" i="4" s="1"/>
  <c r="K1462" i="4" s="1"/>
  <c r="I1430" i="4"/>
  <c r="J1430" i="4" s="1"/>
  <c r="K1430" i="4" s="1"/>
  <c r="I1398" i="4"/>
  <c r="J1398" i="4" s="1"/>
  <c r="K1398" i="4" s="1"/>
  <c r="I1366" i="4"/>
  <c r="J1366" i="4" s="1"/>
  <c r="K1366" i="4" s="1"/>
  <c r="I1334" i="4"/>
  <c r="J1334" i="4" s="1"/>
  <c r="K1334" i="4" s="1"/>
  <c r="I1302" i="4"/>
  <c r="J1302" i="4" s="1"/>
  <c r="K1302" i="4" s="1"/>
  <c r="I1270" i="4"/>
  <c r="J1270" i="4" s="1"/>
  <c r="K1270" i="4" s="1"/>
  <c r="I1238" i="4"/>
  <c r="J1238" i="4" s="1"/>
  <c r="K1238" i="4" s="1"/>
  <c r="I1206" i="4"/>
  <c r="J1206" i="4" s="1"/>
  <c r="K1206" i="4" s="1"/>
  <c r="I1174" i="4"/>
  <c r="J1174" i="4" s="1"/>
  <c r="K1174" i="4" s="1"/>
  <c r="I1142" i="4"/>
  <c r="J1142" i="4" s="1"/>
  <c r="K1142" i="4" s="1"/>
  <c r="I1110" i="4"/>
  <c r="J1110" i="4" s="1"/>
  <c r="K1110" i="4" s="1"/>
  <c r="I1078" i="4"/>
  <c r="J1078" i="4" s="1"/>
  <c r="K1078" i="4" s="1"/>
  <c r="I1058" i="4"/>
  <c r="J1058" i="4" s="1"/>
  <c r="K1058" i="4" s="1"/>
  <c r="I1038" i="4"/>
  <c r="J1038" i="4" s="1"/>
  <c r="K1038" i="4" s="1"/>
  <c r="I1020" i="4"/>
  <c r="J1020" i="4" s="1"/>
  <c r="K1020" i="4" s="1"/>
  <c r="I1010" i="4"/>
  <c r="J1010" i="4" s="1"/>
  <c r="K1010" i="4" s="1"/>
  <c r="I1000" i="4"/>
  <c r="J1000" i="4" s="1"/>
  <c r="K1000" i="4" s="1"/>
  <c r="I988" i="4"/>
  <c r="J988" i="4" s="1"/>
  <c r="K988" i="4" s="1"/>
  <c r="I978" i="4"/>
  <c r="J978" i="4" s="1"/>
  <c r="K978" i="4" s="1"/>
  <c r="I968" i="4"/>
  <c r="J968" i="4" s="1"/>
  <c r="K968" i="4" s="1"/>
  <c r="I956" i="4"/>
  <c r="J956" i="4" s="1"/>
  <c r="K956" i="4" s="1"/>
  <c r="I946" i="4"/>
  <c r="J946" i="4" s="1"/>
  <c r="K946" i="4" s="1"/>
  <c r="I936" i="4"/>
  <c r="J936" i="4" s="1"/>
  <c r="K936" i="4" s="1"/>
  <c r="I924" i="4"/>
  <c r="J924" i="4" s="1"/>
  <c r="K924" i="4" s="1"/>
  <c r="I914" i="4"/>
  <c r="J914" i="4" s="1"/>
  <c r="K914" i="4" s="1"/>
  <c r="I904" i="4"/>
  <c r="J904" i="4" s="1"/>
  <c r="K904" i="4" s="1"/>
  <c r="I892" i="4"/>
  <c r="J892" i="4" s="1"/>
  <c r="K892" i="4" s="1"/>
  <c r="I882" i="4"/>
  <c r="J882" i="4" s="1"/>
  <c r="K882" i="4" s="1"/>
  <c r="I872" i="4"/>
  <c r="J872" i="4" s="1"/>
  <c r="K872" i="4" s="1"/>
  <c r="I860" i="4"/>
  <c r="J860" i="4" s="1"/>
  <c r="K860" i="4" s="1"/>
  <c r="I850" i="4"/>
  <c r="J850" i="4" s="1"/>
  <c r="K850" i="4" s="1"/>
  <c r="I840" i="4"/>
  <c r="J840" i="4" s="1"/>
  <c r="K840" i="4" s="1"/>
  <c r="I828" i="4"/>
  <c r="J828" i="4" s="1"/>
  <c r="K828" i="4" s="1"/>
  <c r="I818" i="4"/>
  <c r="J818" i="4" s="1"/>
  <c r="K818" i="4" s="1"/>
  <c r="I808" i="4"/>
  <c r="J808" i="4" s="1"/>
  <c r="K808" i="4" s="1"/>
  <c r="I796" i="4"/>
  <c r="J796" i="4" s="1"/>
  <c r="K796" i="4" s="1"/>
  <c r="I786" i="4"/>
  <c r="J786" i="4" s="1"/>
  <c r="K786" i="4" s="1"/>
  <c r="I776" i="4"/>
  <c r="J776" i="4" s="1"/>
  <c r="K776" i="4" s="1"/>
  <c r="I764" i="4"/>
  <c r="J764" i="4" s="1"/>
  <c r="K764" i="4" s="1"/>
  <c r="I758" i="4"/>
  <c r="J758" i="4" s="1"/>
  <c r="K758" i="4" s="1"/>
  <c r="I730" i="4"/>
  <c r="J730" i="4" s="1"/>
  <c r="K730" i="4" s="1"/>
  <c r="AB730" i="4" s="1"/>
  <c r="I722" i="4"/>
  <c r="J722" i="4" s="1"/>
  <c r="K722" i="4" s="1"/>
  <c r="I716" i="4"/>
  <c r="J716" i="4" s="1"/>
  <c r="K716" i="4" s="1"/>
  <c r="I708" i="4"/>
  <c r="J708" i="4" s="1"/>
  <c r="K708" i="4" s="1"/>
  <c r="I694" i="4"/>
  <c r="J694" i="4" s="1"/>
  <c r="K694" i="4" s="1"/>
  <c r="I680" i="4"/>
  <c r="J680" i="4" s="1"/>
  <c r="K680" i="4" s="1"/>
  <c r="I666" i="4"/>
  <c r="J666" i="4" s="1"/>
  <c r="K666" i="4" s="1"/>
  <c r="I658" i="4"/>
  <c r="J658" i="4" s="1"/>
  <c r="K658" i="4" s="1"/>
  <c r="I652" i="4"/>
  <c r="J652" i="4" s="1"/>
  <c r="K652" i="4" s="1"/>
  <c r="I646" i="4"/>
  <c r="J646" i="4" s="1"/>
  <c r="K646" i="4" s="1"/>
  <c r="I632" i="4"/>
  <c r="J632" i="4" s="1"/>
  <c r="K632" i="4" s="1"/>
  <c r="I626" i="4"/>
  <c r="J626" i="4" s="1"/>
  <c r="K626" i="4" s="1"/>
  <c r="I620" i="4"/>
  <c r="J620" i="4" s="1"/>
  <c r="K620" i="4" s="1"/>
  <c r="I614" i="4"/>
  <c r="J614" i="4" s="1"/>
  <c r="K614" i="4" s="1"/>
  <c r="I600" i="4"/>
  <c r="J600" i="4" s="1"/>
  <c r="K600" i="4" s="1"/>
  <c r="I594" i="4"/>
  <c r="J594" i="4" s="1"/>
  <c r="K594" i="4" s="1"/>
  <c r="I588" i="4"/>
  <c r="J588" i="4" s="1"/>
  <c r="K588" i="4" s="1"/>
  <c r="I582" i="4"/>
  <c r="J582" i="4" s="1"/>
  <c r="K582" i="4" s="1"/>
  <c r="I568" i="4"/>
  <c r="J568" i="4" s="1"/>
  <c r="K568" i="4" s="1"/>
  <c r="I562" i="4"/>
  <c r="J562" i="4" s="1"/>
  <c r="K562" i="4" s="1"/>
  <c r="I556" i="4"/>
  <c r="J556" i="4" s="1"/>
  <c r="K556" i="4" s="1"/>
  <c r="I548" i="4"/>
  <c r="J548" i="4" s="1"/>
  <c r="K548" i="4" s="1"/>
  <c r="I528" i="4"/>
  <c r="J528" i="4" s="1"/>
  <c r="K528" i="4" s="1"/>
  <c r="I522" i="4"/>
  <c r="J522" i="4" s="1"/>
  <c r="K522" i="4" s="1"/>
  <c r="I516" i="4"/>
  <c r="J516" i="4" s="1"/>
  <c r="K516" i="4" s="1"/>
  <c r="I510" i="4"/>
  <c r="J510" i="4" s="1"/>
  <c r="K510" i="4" s="1"/>
  <c r="I496" i="4"/>
  <c r="J496" i="4" s="1"/>
  <c r="K496" i="4" s="1"/>
  <c r="I490" i="4"/>
  <c r="J490" i="4" s="1"/>
  <c r="K490" i="4" s="1"/>
  <c r="I462" i="4"/>
  <c r="J462" i="4" s="1"/>
  <c r="K462" i="4" s="1"/>
  <c r="I448" i="4"/>
  <c r="J448" i="4" s="1"/>
  <c r="K448" i="4" s="1"/>
  <c r="I420" i="4"/>
  <c r="J420" i="4" s="1"/>
  <c r="K420" i="4" s="1"/>
  <c r="I392" i="4"/>
  <c r="J392" i="4" s="1"/>
  <c r="K392" i="4" s="1"/>
  <c r="I386" i="4"/>
  <c r="J386" i="4" s="1"/>
  <c r="K386" i="4" s="1"/>
  <c r="I380" i="4"/>
  <c r="J380" i="4" s="1"/>
  <c r="K380" i="4" s="1"/>
  <c r="I374" i="4"/>
  <c r="J374" i="4" s="1"/>
  <c r="K374" i="4" s="1"/>
  <c r="I360" i="4"/>
  <c r="J360" i="4" s="1"/>
  <c r="K360" i="4" s="1"/>
  <c r="I356" i="4"/>
  <c r="J356" i="4" s="1"/>
  <c r="K356" i="4" s="1"/>
  <c r="I342" i="4"/>
  <c r="J342" i="4" s="1"/>
  <c r="K342" i="4" s="1"/>
  <c r="I322" i="4"/>
  <c r="I294" i="4"/>
  <c r="J294" i="4" s="1"/>
  <c r="K294" i="4" s="1"/>
  <c r="I288" i="4"/>
  <c r="J288" i="4" s="1"/>
  <c r="K288" i="4" s="1"/>
  <c r="I284" i="4"/>
  <c r="J284" i="4" s="1"/>
  <c r="K284" i="4" s="1"/>
  <c r="I272" i="4"/>
  <c r="J272" i="4" s="1"/>
  <c r="K272" i="4" s="1"/>
  <c r="I266" i="4"/>
  <c r="J266" i="4" s="1"/>
  <c r="K266" i="4" s="1"/>
  <c r="I250" i="4"/>
  <c r="J250" i="4" s="1"/>
  <c r="K250" i="4" s="1"/>
  <c r="I244" i="4"/>
  <c r="J244" i="4" s="1"/>
  <c r="K244" i="4" s="1"/>
  <c r="I238" i="4"/>
  <c r="J238" i="4" s="1"/>
  <c r="K238" i="4" s="1"/>
  <c r="I232" i="4"/>
  <c r="J232" i="4" s="1"/>
  <c r="K232" i="4" s="1"/>
  <c r="I224" i="4"/>
  <c r="J224" i="4" s="1"/>
  <c r="K224" i="4" s="1"/>
  <c r="I204" i="4"/>
  <c r="J204" i="4" s="1"/>
  <c r="K204" i="4" s="1"/>
  <c r="I196" i="4"/>
  <c r="J196" i="4" s="1"/>
  <c r="K196" i="4" s="1"/>
  <c r="I188" i="4"/>
  <c r="J188" i="4" s="1"/>
  <c r="K188" i="4" s="1"/>
  <c r="I172" i="4"/>
  <c r="J172" i="4" s="1"/>
  <c r="K172" i="4" s="1"/>
  <c r="I162" i="4"/>
  <c r="J162" i="4" s="1"/>
  <c r="K162" i="4" s="1"/>
  <c r="I154" i="4"/>
  <c r="J154" i="4" s="1"/>
  <c r="K154" i="4" s="1"/>
  <c r="I142" i="4"/>
  <c r="J142" i="4" s="1"/>
  <c r="K142" i="4" s="1"/>
  <c r="I136" i="4"/>
  <c r="J136" i="4" s="1"/>
  <c r="K136" i="4" s="1"/>
  <c r="I128" i="4"/>
  <c r="J128" i="4" s="1"/>
  <c r="K128" i="4" s="1"/>
  <c r="I122" i="4"/>
  <c r="J122" i="4" s="1"/>
  <c r="K122" i="4" s="1"/>
  <c r="I94" i="4"/>
  <c r="J94" i="4" s="1"/>
  <c r="K94" i="4" s="1"/>
  <c r="I62" i="4"/>
  <c r="J62" i="4" s="1"/>
  <c r="K62" i="4" s="1"/>
  <c r="I50" i="4"/>
  <c r="J50" i="4" s="1"/>
  <c r="K50" i="4" s="1"/>
  <c r="I40" i="4"/>
  <c r="J40" i="4" s="1"/>
  <c r="K40" i="4" s="1"/>
  <c r="I34" i="4"/>
  <c r="J34" i="4" s="1"/>
  <c r="K34" i="4" s="1"/>
  <c r="I24" i="4"/>
  <c r="J24" i="4" s="1"/>
  <c r="K24" i="4" s="1"/>
  <c r="I1056" i="4"/>
  <c r="J1056" i="4" s="1"/>
  <c r="K1056" i="4" s="1"/>
  <c r="I1486" i="4"/>
  <c r="J1486" i="4" s="1"/>
  <c r="K1486" i="4" s="1"/>
  <c r="I1454" i="4"/>
  <c r="J1454" i="4" s="1"/>
  <c r="K1454" i="4" s="1"/>
  <c r="I1422" i="4"/>
  <c r="J1422" i="4" s="1"/>
  <c r="K1422" i="4" s="1"/>
  <c r="I1390" i="4"/>
  <c r="J1390" i="4" s="1"/>
  <c r="K1390" i="4" s="1"/>
  <c r="I1358" i="4"/>
  <c r="J1358" i="4" s="1"/>
  <c r="K1358" i="4" s="1"/>
  <c r="I1326" i="4"/>
  <c r="J1326" i="4" s="1"/>
  <c r="K1326" i="4" s="1"/>
  <c r="I1294" i="4"/>
  <c r="J1294" i="4" s="1"/>
  <c r="K1294" i="4" s="1"/>
  <c r="I1262" i="4"/>
  <c r="J1262" i="4" s="1"/>
  <c r="K1262" i="4" s="1"/>
  <c r="I1230" i="4"/>
  <c r="J1230" i="4" s="1"/>
  <c r="K1230" i="4" s="1"/>
  <c r="I1198" i="4"/>
  <c r="J1198" i="4" s="1"/>
  <c r="K1198" i="4" s="1"/>
  <c r="I1166" i="4"/>
  <c r="J1166" i="4" s="1"/>
  <c r="K1166" i="4" s="1"/>
  <c r="I1134" i="4"/>
  <c r="J1134" i="4" s="1"/>
  <c r="K1134" i="4" s="1"/>
  <c r="I1102" i="4"/>
  <c r="J1102" i="4" s="1"/>
  <c r="K1102" i="4" s="1"/>
  <c r="I1074" i="4"/>
  <c r="J1074" i="4" s="1"/>
  <c r="K1074" i="4" s="1"/>
  <c r="I1054" i="4"/>
  <c r="J1054" i="4" s="1"/>
  <c r="K1054" i="4" s="1"/>
  <c r="I1028" i="4"/>
  <c r="J1028" i="4" s="1"/>
  <c r="K1028" i="4" s="1"/>
  <c r="I1018" i="4"/>
  <c r="J1018" i="4" s="1"/>
  <c r="K1018" i="4" s="1"/>
  <c r="I1008" i="4"/>
  <c r="J1008" i="4" s="1"/>
  <c r="K1008" i="4" s="1"/>
  <c r="I996" i="4"/>
  <c r="J996" i="4" s="1"/>
  <c r="K996" i="4" s="1"/>
  <c r="I986" i="4"/>
  <c r="J986" i="4" s="1"/>
  <c r="K986" i="4" s="1"/>
  <c r="I976" i="4"/>
  <c r="J976" i="4" s="1"/>
  <c r="K976" i="4" s="1"/>
  <c r="I964" i="4"/>
  <c r="J964" i="4" s="1"/>
  <c r="K964" i="4" s="1"/>
  <c r="I954" i="4"/>
  <c r="J954" i="4" s="1"/>
  <c r="K954" i="4" s="1"/>
  <c r="I944" i="4"/>
  <c r="J944" i="4" s="1"/>
  <c r="K944" i="4" s="1"/>
  <c r="I932" i="4"/>
  <c r="J932" i="4" s="1"/>
  <c r="K932" i="4" s="1"/>
  <c r="I922" i="4"/>
  <c r="J922" i="4" s="1"/>
  <c r="K922" i="4" s="1"/>
  <c r="I912" i="4"/>
  <c r="J912" i="4" s="1"/>
  <c r="K912" i="4" s="1"/>
  <c r="I900" i="4"/>
  <c r="J900" i="4" s="1"/>
  <c r="K900" i="4" s="1"/>
  <c r="I890" i="4"/>
  <c r="J890" i="4" s="1"/>
  <c r="K890" i="4" s="1"/>
  <c r="I880" i="4"/>
  <c r="J880" i="4" s="1"/>
  <c r="K880" i="4" s="1"/>
  <c r="I868" i="4"/>
  <c r="J868" i="4" s="1"/>
  <c r="K868" i="4" s="1"/>
  <c r="I858" i="4"/>
  <c r="J858" i="4" s="1"/>
  <c r="K858" i="4" s="1"/>
  <c r="I848" i="4"/>
  <c r="J848" i="4" s="1"/>
  <c r="K848" i="4" s="1"/>
  <c r="I836" i="4"/>
  <c r="J836" i="4" s="1"/>
  <c r="K836" i="4" s="1"/>
  <c r="I826" i="4"/>
  <c r="J826" i="4" s="1"/>
  <c r="K826" i="4" s="1"/>
  <c r="I816" i="4"/>
  <c r="J816" i="4" s="1"/>
  <c r="K816" i="4" s="1"/>
  <c r="I804" i="4"/>
  <c r="J804" i="4" s="1"/>
  <c r="K804" i="4" s="1"/>
  <c r="I794" i="4"/>
  <c r="J794" i="4" s="1"/>
  <c r="K794" i="4" s="1"/>
  <c r="I784" i="4"/>
  <c r="J784" i="4" s="1"/>
  <c r="K784" i="4" s="1"/>
  <c r="I772" i="4"/>
  <c r="J772" i="4" s="1"/>
  <c r="K772" i="4" s="1"/>
  <c r="I752" i="4"/>
  <c r="J752" i="4" s="1"/>
  <c r="K752" i="4" s="1"/>
  <c r="I740" i="4"/>
  <c r="J740" i="4" s="1"/>
  <c r="K740" i="4" s="1"/>
  <c r="I734" i="4"/>
  <c r="J734" i="4" s="1"/>
  <c r="K734" i="4" s="1"/>
  <c r="I720" i="4"/>
  <c r="J720" i="4" s="1"/>
  <c r="K720" i="4" s="1"/>
  <c r="I700" i="4"/>
  <c r="J700" i="4" s="1"/>
  <c r="K700" i="4" s="1"/>
  <c r="I692" i="4"/>
  <c r="J692" i="4" s="1"/>
  <c r="K692" i="4" s="1"/>
  <c r="I686" i="4"/>
  <c r="J686" i="4" s="1"/>
  <c r="K686" i="4" s="1"/>
  <c r="I676" i="4"/>
  <c r="J676" i="4" s="1"/>
  <c r="K676" i="4" s="1"/>
  <c r="I670" i="4"/>
  <c r="J670" i="4" s="1"/>
  <c r="K670" i="4" s="1"/>
  <c r="I664" i="4"/>
  <c r="J664" i="4" s="1"/>
  <c r="K664" i="4" s="1"/>
  <c r="I656" i="4"/>
  <c r="J656" i="4" s="1"/>
  <c r="K656" i="4" s="1"/>
  <c r="I638" i="4"/>
  <c r="J638" i="4" s="1"/>
  <c r="K638" i="4" s="1"/>
  <c r="I624" i="4"/>
  <c r="J624" i="4" s="1"/>
  <c r="K624" i="4" s="1"/>
  <c r="I606" i="4"/>
  <c r="J606" i="4" s="1"/>
  <c r="K606" i="4" s="1"/>
  <c r="I592" i="4"/>
  <c r="J592" i="4" s="1"/>
  <c r="K592" i="4" s="1"/>
  <c r="I574" i="4"/>
  <c r="J574" i="4" s="1"/>
  <c r="K574" i="4" s="1"/>
  <c r="I560" i="4"/>
  <c r="J560" i="4" s="1"/>
  <c r="K560" i="4" s="1"/>
  <c r="I534" i="4"/>
  <c r="J534" i="4" s="1"/>
  <c r="K534" i="4" s="1"/>
  <c r="I520" i="4"/>
  <c r="J520" i="4" s="1"/>
  <c r="K520" i="4" s="1"/>
  <c r="I502" i="4"/>
  <c r="J502" i="4" s="1"/>
  <c r="K502" i="4" s="1"/>
  <c r="I488" i="4"/>
  <c r="J488" i="4" s="1"/>
  <c r="K488" i="4" s="1"/>
  <c r="I482" i="4"/>
  <c r="J482" i="4" s="1"/>
  <c r="K482" i="4" s="1"/>
  <c r="I472" i="4"/>
  <c r="J472" i="4" s="1"/>
  <c r="K472" i="4" s="1"/>
  <c r="I466" i="4"/>
  <c r="J466" i="4" s="1"/>
  <c r="K466" i="4" s="1"/>
  <c r="I460" i="4"/>
  <c r="J460" i="4" s="1"/>
  <c r="K460" i="4" s="1"/>
  <c r="I454" i="4"/>
  <c r="J454" i="4" s="1"/>
  <c r="K454" i="4" s="1"/>
  <c r="I440" i="4"/>
  <c r="J440" i="4" s="1"/>
  <c r="K440" i="4" s="1"/>
  <c r="I434" i="4"/>
  <c r="J434" i="4" s="1"/>
  <c r="K434" i="4" s="1"/>
  <c r="I426" i="4"/>
  <c r="J426" i="4" s="1"/>
  <c r="K426" i="4" s="1"/>
  <c r="I406" i="4"/>
  <c r="J406" i="4" s="1"/>
  <c r="K406" i="4" s="1"/>
  <c r="I398" i="4"/>
  <c r="J398" i="4" s="1"/>
  <c r="K398" i="4" s="1"/>
  <c r="I384" i="4"/>
  <c r="J384" i="4" s="1"/>
  <c r="K384" i="4" s="1"/>
  <c r="I366" i="4"/>
  <c r="J366" i="4" s="1"/>
  <c r="K366" i="4" s="1"/>
  <c r="I354" i="4"/>
  <c r="J354" i="4" s="1"/>
  <c r="K354" i="4" s="1"/>
  <c r="I348" i="4"/>
  <c r="J348" i="4" s="1"/>
  <c r="K348" i="4" s="1"/>
  <c r="I334" i="4"/>
  <c r="J334" i="4" s="1"/>
  <c r="K334" i="4" s="1"/>
  <c r="I328" i="4"/>
  <c r="J328" i="4" s="1"/>
  <c r="K328" i="4" s="1"/>
  <c r="I320" i="4"/>
  <c r="J320" i="4" s="1"/>
  <c r="K320" i="4" s="1"/>
  <c r="I312" i="4"/>
  <c r="J312" i="4" s="1"/>
  <c r="K312" i="4" s="1"/>
  <c r="I306" i="4"/>
  <c r="J306" i="4" s="1"/>
  <c r="K306" i="4" s="1"/>
  <c r="I300" i="4"/>
  <c r="J300" i="4" s="1"/>
  <c r="K300" i="4" s="1"/>
  <c r="I292" i="4"/>
  <c r="J292" i="4" s="1"/>
  <c r="K292" i="4" s="1"/>
  <c r="I276" i="4"/>
  <c r="J276" i="4" s="1"/>
  <c r="K276" i="4" s="1"/>
  <c r="I270" i="4"/>
  <c r="J270" i="4" s="1"/>
  <c r="K270" i="4" s="1"/>
  <c r="I264" i="4"/>
  <c r="J264" i="4" s="1"/>
  <c r="K264" i="4" s="1"/>
  <c r="I256" i="4"/>
  <c r="J256" i="4" s="1"/>
  <c r="K256" i="4" s="1"/>
  <c r="I248" i="4"/>
  <c r="J248" i="4" s="1"/>
  <c r="K248" i="4" s="1"/>
  <c r="I236" i="4"/>
  <c r="J236" i="4" s="1"/>
  <c r="K236" i="4" s="1"/>
  <c r="I230" i="4"/>
  <c r="J230" i="4" s="1"/>
  <c r="K230" i="4" s="1"/>
  <c r="I216" i="4"/>
  <c r="J216" i="4" s="1"/>
  <c r="K216" i="4" s="1"/>
  <c r="I210" i="4"/>
  <c r="J210" i="4" s="1"/>
  <c r="K210" i="4" s="1"/>
  <c r="I202" i="4"/>
  <c r="J202" i="4" s="1"/>
  <c r="K202" i="4" s="1"/>
  <c r="I184" i="4"/>
  <c r="J184" i="4" s="1"/>
  <c r="K184" i="4" s="1"/>
  <c r="I158" i="4"/>
  <c r="J158" i="4" s="1"/>
  <c r="K158" i="4" s="1"/>
  <c r="I152" i="4"/>
  <c r="J152" i="4" s="1"/>
  <c r="K152" i="4" s="1"/>
  <c r="I148" i="4"/>
  <c r="J148" i="4" s="1"/>
  <c r="K148" i="4" s="1"/>
  <c r="I126" i="4"/>
  <c r="J126" i="4" s="1"/>
  <c r="K126" i="4" s="1"/>
  <c r="I120" i="4"/>
  <c r="J120" i="4" s="1"/>
  <c r="K120" i="4" s="1"/>
  <c r="I112" i="4"/>
  <c r="J112" i="4" s="1"/>
  <c r="K112" i="4" s="1"/>
  <c r="I106" i="4"/>
  <c r="J106" i="4" s="1"/>
  <c r="K106" i="4" s="1"/>
  <c r="I100" i="4"/>
  <c r="J100" i="4" s="1"/>
  <c r="K100" i="4" s="1"/>
  <c r="I92" i="4"/>
  <c r="J92" i="4" s="1"/>
  <c r="K92" i="4" s="1"/>
  <c r="I88" i="4"/>
  <c r="J88" i="4" s="1"/>
  <c r="K88" i="4" s="1"/>
  <c r="I80" i="4"/>
  <c r="J80" i="4" s="1"/>
  <c r="K80" i="4" s="1"/>
  <c r="I74" i="4"/>
  <c r="J74" i="4" s="1"/>
  <c r="K74" i="4" s="1"/>
  <c r="I68" i="4"/>
  <c r="J68" i="4" s="1"/>
  <c r="K68" i="4" s="1"/>
  <c r="I60" i="4"/>
  <c r="J60" i="4" s="1"/>
  <c r="K60" i="4" s="1"/>
  <c r="I56" i="4"/>
  <c r="J56" i="4" s="1"/>
  <c r="K56" i="4" s="1"/>
  <c r="I44" i="4"/>
  <c r="J44" i="4" s="1"/>
  <c r="K44" i="4" s="1"/>
  <c r="I38" i="4"/>
  <c r="J38" i="4" s="1"/>
  <c r="K38" i="4" s="1"/>
  <c r="I28" i="4"/>
  <c r="J28" i="4" s="1"/>
  <c r="K28" i="4" s="1"/>
  <c r="I22" i="4"/>
  <c r="J22" i="4" s="1"/>
  <c r="K22" i="4" s="1"/>
  <c r="J69" i="5"/>
  <c r="K69" i="5" s="1"/>
  <c r="L69" i="5" s="1"/>
  <c r="J135" i="5"/>
  <c r="K135" i="5" s="1"/>
  <c r="L135" i="5" s="1"/>
  <c r="J177" i="5"/>
  <c r="K177" i="5" s="1"/>
  <c r="L177" i="5" s="1"/>
  <c r="J194" i="5"/>
  <c r="K194" i="5" s="1"/>
  <c r="L194" i="5" s="1"/>
  <c r="J115" i="5"/>
  <c r="K115" i="5" s="1"/>
  <c r="L115" i="5" s="1"/>
  <c r="J186" i="5"/>
  <c r="K186" i="5" s="1"/>
  <c r="L186" i="5" s="1"/>
  <c r="J313" i="5"/>
  <c r="K313" i="5" s="1"/>
  <c r="L313" i="5" s="1"/>
  <c r="J279" i="5"/>
  <c r="K279" i="5" s="1"/>
  <c r="L279" i="5" s="1"/>
  <c r="J324" i="5"/>
  <c r="K324" i="5" s="1"/>
  <c r="L324" i="5" s="1"/>
  <c r="J134" i="5"/>
  <c r="K134" i="5" s="1"/>
  <c r="L134" i="5" s="1"/>
  <c r="J189" i="5"/>
  <c r="K189" i="5" s="1"/>
  <c r="L189" i="5" s="1"/>
  <c r="J198" i="5"/>
  <c r="K198" i="5" s="1"/>
  <c r="L198" i="5" s="1"/>
  <c r="J309" i="5"/>
  <c r="K309" i="5" s="1"/>
  <c r="L309" i="5" s="1"/>
  <c r="J297" i="5"/>
  <c r="K297" i="5" s="1"/>
  <c r="L297" i="5" s="1"/>
  <c r="J330" i="5"/>
  <c r="K330" i="5" s="1"/>
  <c r="L330" i="5" s="1"/>
  <c r="J87" i="5"/>
  <c r="K87" i="5" s="1"/>
  <c r="L87" i="5" s="1"/>
  <c r="J39" i="5"/>
  <c r="K39" i="5" s="1"/>
  <c r="L39" i="5" s="1"/>
  <c r="J49" i="5"/>
  <c r="K49" i="5" s="1"/>
  <c r="L49" i="5" s="1"/>
  <c r="J178" i="5"/>
  <c r="K178" i="5" s="1"/>
  <c r="L178" i="5" s="1"/>
  <c r="J228" i="5"/>
  <c r="K228" i="5" s="1"/>
  <c r="L228" i="5" s="1"/>
  <c r="J218" i="5"/>
  <c r="K218" i="5" s="1"/>
  <c r="L218" i="5" s="1"/>
  <c r="J94" i="5"/>
  <c r="K94" i="5" s="1"/>
  <c r="L94" i="5" s="1"/>
  <c r="J76" i="5"/>
  <c r="K76" i="5" s="1"/>
  <c r="L76" i="5" s="1"/>
  <c r="J35" i="5"/>
  <c r="K35" i="5" s="1"/>
  <c r="L35" i="5" s="1"/>
  <c r="J79" i="5"/>
  <c r="K79" i="5" s="1"/>
  <c r="L79" i="5" s="1"/>
  <c r="J206" i="5"/>
  <c r="K206" i="5" s="1"/>
  <c r="L206" i="5" s="1"/>
  <c r="J306" i="5"/>
  <c r="K306" i="5" s="1"/>
  <c r="L306" i="5" s="1"/>
  <c r="J166" i="5"/>
  <c r="K166" i="5" s="1"/>
  <c r="L166" i="5" s="1"/>
  <c r="J276" i="5"/>
  <c r="K276" i="5" s="1"/>
  <c r="L276" i="5" s="1"/>
  <c r="J270" i="5"/>
  <c r="K270" i="5" s="1"/>
  <c r="L270" i="5" s="1"/>
  <c r="J172" i="5"/>
  <c r="K172" i="5" s="1"/>
  <c r="L172" i="5" s="1"/>
  <c r="J46" i="5"/>
  <c r="K46" i="5" s="1"/>
  <c r="L46" i="5" s="1"/>
  <c r="J149" i="5"/>
  <c r="K149" i="5" s="1"/>
  <c r="L149" i="5" s="1"/>
  <c r="J238" i="5"/>
  <c r="K238" i="5" s="1"/>
  <c r="L238" i="5" s="1"/>
  <c r="J298" i="5"/>
  <c r="K298" i="5" s="1"/>
  <c r="L298" i="5" s="1"/>
  <c r="J282" i="5"/>
  <c r="K282" i="5" s="1"/>
  <c r="L282" i="5" s="1"/>
  <c r="J327" i="5"/>
  <c r="K327" i="5" s="1"/>
  <c r="L327" i="5" s="1"/>
  <c r="J28" i="5"/>
  <c r="K28" i="5" s="1"/>
  <c r="L28" i="5" s="1"/>
  <c r="J125" i="5"/>
  <c r="K125" i="5" s="1"/>
  <c r="L125" i="5" s="1"/>
  <c r="J199" i="5"/>
  <c r="K199" i="5" s="1"/>
  <c r="L199" i="5" s="1"/>
  <c r="J175" i="5"/>
  <c r="K175" i="5" s="1"/>
  <c r="L175" i="5" s="1"/>
  <c r="J299" i="5"/>
  <c r="K299" i="5" s="1"/>
  <c r="L299" i="5" s="1"/>
  <c r="J281" i="5"/>
  <c r="K281" i="5" s="1"/>
  <c r="L281" i="5" s="1"/>
  <c r="J296" i="5"/>
  <c r="K296" i="5" s="1"/>
  <c r="L296" i="5" s="1"/>
  <c r="J40" i="5"/>
  <c r="K40" i="5" s="1"/>
  <c r="L40" i="5" s="1"/>
  <c r="J124" i="5"/>
  <c r="K124" i="5" s="1"/>
  <c r="L124" i="5" s="1"/>
  <c r="J108" i="5"/>
  <c r="K108" i="5" s="1"/>
  <c r="L108" i="5" s="1"/>
  <c r="J112" i="5"/>
  <c r="K112" i="5" s="1"/>
  <c r="L112" i="5" s="1"/>
  <c r="J120" i="5"/>
  <c r="K120" i="5" s="1"/>
  <c r="L120" i="5" s="1"/>
  <c r="J273" i="5"/>
  <c r="K273" i="5" s="1"/>
  <c r="L273" i="5" s="1"/>
  <c r="J318" i="5"/>
  <c r="K318" i="5" s="1"/>
  <c r="L318" i="5" s="1"/>
  <c r="J278" i="5"/>
  <c r="K278" i="5" s="1"/>
  <c r="L278" i="5" s="1"/>
  <c r="J185" i="5"/>
  <c r="K185" i="5" s="1"/>
  <c r="L185" i="5" s="1"/>
  <c r="J21" i="5"/>
  <c r="K21" i="5" s="1"/>
  <c r="L21" i="5" s="1"/>
  <c r="J174" i="5"/>
  <c r="K174" i="5" s="1"/>
  <c r="L174" i="5" s="1"/>
  <c r="J302" i="5"/>
  <c r="K302" i="5" s="1"/>
  <c r="L302" i="5" s="1"/>
  <c r="J195" i="5"/>
  <c r="K195" i="5" s="1"/>
  <c r="L195" i="5" s="1"/>
  <c r="J259" i="5"/>
  <c r="K259" i="5" s="1"/>
  <c r="L259" i="5" s="1"/>
  <c r="J294" i="5"/>
  <c r="K294" i="5" s="1"/>
  <c r="L294" i="5" s="1"/>
  <c r="J121" i="5"/>
  <c r="K121" i="5" s="1"/>
  <c r="L121" i="5" s="1"/>
  <c r="J225" i="5"/>
  <c r="K225" i="5" s="1"/>
  <c r="L225" i="5" s="1"/>
  <c r="J326" i="5"/>
  <c r="K326" i="5" s="1"/>
  <c r="L326" i="5" s="1"/>
  <c r="P15" i="4"/>
  <c r="J161" i="5"/>
  <c r="K161" i="5" s="1"/>
  <c r="L161" i="5" s="1"/>
  <c r="J101" i="5"/>
  <c r="K101" i="5" s="1"/>
  <c r="L101" i="5" s="1"/>
  <c r="J229" i="5"/>
  <c r="K229" i="5" s="1"/>
  <c r="L229" i="5" s="1"/>
  <c r="J226" i="5"/>
  <c r="K226" i="5" s="1"/>
  <c r="L226" i="5" s="1"/>
  <c r="AB2036" i="4" l="1"/>
  <c r="AB1413" i="4"/>
  <c r="AB434" i="4"/>
  <c r="AB1031" i="4"/>
  <c r="AB1185" i="4"/>
  <c r="AB1858" i="4"/>
  <c r="AC1858" i="4" s="1"/>
  <c r="AB152" i="4"/>
  <c r="AB588" i="4"/>
  <c r="AH588" i="4" s="1"/>
  <c r="AB620" i="4"/>
  <c r="AC620" i="4" s="1"/>
  <c r="AB914" i="4"/>
  <c r="AB116" i="4"/>
  <c r="AB470" i="4"/>
  <c r="AB640" i="4"/>
  <c r="AB1024" i="4"/>
  <c r="AG1024" i="4" s="1"/>
  <c r="AB402" i="4"/>
  <c r="AB732" i="4"/>
  <c r="AH732" i="4" s="1"/>
  <c r="AB994" i="4"/>
  <c r="AC994" i="4" s="1"/>
  <c r="AB331" i="4"/>
  <c r="AB1009" i="4"/>
  <c r="AB1250" i="4"/>
  <c r="AB989" i="4"/>
  <c r="AB1986" i="4"/>
  <c r="AH1986" i="4" s="1"/>
  <c r="AB1799" i="4"/>
  <c r="AB880" i="4"/>
  <c r="AC880" i="4" s="1"/>
  <c r="AB232" i="4"/>
  <c r="AC232" i="4" s="1"/>
  <c r="AB138" i="4"/>
  <c r="AB883" i="4"/>
  <c r="AB619" i="4"/>
  <c r="AB1609" i="4"/>
  <c r="AB2095" i="4"/>
  <c r="AH2095" i="4" s="1"/>
  <c r="AB1043" i="4"/>
  <c r="AB1049" i="4"/>
  <c r="AG1049" i="4" s="1"/>
  <c r="AB242" i="4"/>
  <c r="AC242" i="4" s="1"/>
  <c r="AB23" i="4"/>
  <c r="AB990" i="4"/>
  <c r="AB276" i="4"/>
  <c r="AB694" i="4"/>
  <c r="AB446" i="4"/>
  <c r="AH446" i="4" s="1"/>
  <c r="AB741" i="4"/>
  <c r="AB1327" i="4"/>
  <c r="AG1327" i="4" s="1"/>
  <c r="AB294" i="4"/>
  <c r="AC294" i="4" s="1"/>
  <c r="AB494" i="4"/>
  <c r="AB950" i="4"/>
  <c r="AB1014" i="4"/>
  <c r="AB345" i="4"/>
  <c r="AB1263" i="4"/>
  <c r="AG1263" i="4" s="1"/>
  <c r="AB2100" i="4"/>
  <c r="AB1082" i="4"/>
  <c r="AC1082" i="4" s="1"/>
  <c r="AB1455" i="4"/>
  <c r="AC1455" i="4" s="1"/>
  <c r="AB1764" i="4"/>
  <c r="AB927" i="4"/>
  <c r="AB1841" i="4"/>
  <c r="AB2001" i="4"/>
  <c r="AB1646" i="4"/>
  <c r="AG1646" i="4" s="1"/>
  <c r="AB1958" i="4"/>
  <c r="AB486" i="4"/>
  <c r="AG486" i="4" s="1"/>
  <c r="AB1650" i="4"/>
  <c r="AG1650" i="4" s="1"/>
  <c r="AB680" i="4"/>
  <c r="AB630" i="4"/>
  <c r="AB1617" i="4"/>
  <c r="AB720" i="4"/>
  <c r="AB816" i="4"/>
  <c r="AG816" i="4" s="1"/>
  <c r="AB1028" i="4"/>
  <c r="AB946" i="4"/>
  <c r="AC946" i="4" s="1"/>
  <c r="AB166" i="4"/>
  <c r="AH166" i="4" s="1"/>
  <c r="AB274" i="4"/>
  <c r="AB984" i="4"/>
  <c r="AB1367" i="4"/>
  <c r="AB1969" i="4"/>
  <c r="AB225" i="4"/>
  <c r="AG225" i="4" s="1"/>
  <c r="AB289" i="4"/>
  <c r="AB1003" i="4"/>
  <c r="AH1003" i="4" s="1"/>
  <c r="AB1362" i="4"/>
  <c r="AH1362" i="4" s="1"/>
  <c r="AB1849" i="4"/>
  <c r="AB1472" i="4"/>
  <c r="AB983" i="4"/>
  <c r="AB931" i="4"/>
  <c r="AB530" i="4"/>
  <c r="AC530" i="4" s="1"/>
  <c r="AB830" i="4"/>
  <c r="AB1402" i="4"/>
  <c r="AC1402" i="4" s="1"/>
  <c r="AB351" i="4"/>
  <c r="AB379" i="4"/>
  <c r="AB1749" i="4"/>
  <c r="AB1107" i="4"/>
  <c r="AB1487" i="4"/>
  <c r="AB2013" i="4"/>
  <c r="AG2013" i="4" s="1"/>
  <c r="AB1048" i="4"/>
  <c r="AB1176" i="4"/>
  <c r="AC1176" i="4" s="1"/>
  <c r="AB1448" i="4"/>
  <c r="AH1448" i="4" s="1"/>
  <c r="AB1608" i="4"/>
  <c r="AB1755" i="4"/>
  <c r="AB839" i="4"/>
  <c r="AB999" i="4"/>
  <c r="AB1438" i="4"/>
  <c r="AC1438" i="4" s="1"/>
  <c r="AB552" i="4"/>
  <c r="AB1410" i="4"/>
  <c r="AC1410" i="4" s="1"/>
  <c r="AB559" i="4"/>
  <c r="AB595" i="4"/>
  <c r="AB2012" i="4"/>
  <c r="AB473" i="4"/>
  <c r="AB1561" i="4"/>
  <c r="AB1145" i="4"/>
  <c r="AH1145" i="4" s="1"/>
  <c r="AB1954" i="4"/>
  <c r="AB1339" i="4"/>
  <c r="AG1339" i="4" s="1"/>
  <c r="AB1595" i="4"/>
  <c r="AH1595" i="4" s="1"/>
  <c r="AB1879" i="4"/>
  <c r="AB362" i="4"/>
  <c r="AB1466" i="4"/>
  <c r="AB1578" i="4"/>
  <c r="AB1243" i="4"/>
  <c r="AH1243" i="4" s="1"/>
  <c r="AB348" i="4"/>
  <c r="AB1046" i="4"/>
  <c r="AH1046" i="4" s="1"/>
  <c r="AB1525" i="4"/>
  <c r="AC1525" i="4" s="1"/>
  <c r="AB203" i="4"/>
  <c r="AB721" i="4"/>
  <c r="AB1041" i="4"/>
  <c r="AB1481" i="4"/>
  <c r="AB765" i="4"/>
  <c r="AH765" i="4" s="1"/>
  <c r="AB114" i="4"/>
  <c r="AB869" i="4"/>
  <c r="AH869" i="4" s="1"/>
  <c r="AB1279" i="4"/>
  <c r="AH1279" i="4" s="1"/>
  <c r="AB1081" i="4"/>
  <c r="AB1869" i="4"/>
  <c r="AB879" i="4"/>
  <c r="AB1616" i="4"/>
  <c r="AB1911" i="4"/>
  <c r="AG1911" i="4" s="1"/>
  <c r="AB1163" i="4"/>
  <c r="AB290" i="4"/>
  <c r="AC290" i="4" s="1"/>
  <c r="AB1230" i="4"/>
  <c r="AB665" i="4"/>
  <c r="AB857" i="4"/>
  <c r="AB146" i="4"/>
  <c r="AB501" i="4"/>
  <c r="AB1257" i="4"/>
  <c r="AG1257" i="4" s="1"/>
  <c r="AB1135" i="4"/>
  <c r="AB1301" i="4"/>
  <c r="AH1301" i="4" s="1"/>
  <c r="AB1632" i="4"/>
  <c r="AC1632" i="4" s="1"/>
  <c r="AB1480" i="4"/>
  <c r="AB1811" i="4"/>
  <c r="AB1719" i="4"/>
  <c r="AB38" i="4"/>
  <c r="AB158" i="4"/>
  <c r="AG158" i="4" s="1"/>
  <c r="AB216" i="4"/>
  <c r="AB354" i="4"/>
  <c r="AH354" i="4" s="1"/>
  <c r="AB482" i="4"/>
  <c r="AG482" i="4" s="1"/>
  <c r="AB1078" i="4"/>
  <c r="AB1206" i="4"/>
  <c r="AB46" i="4"/>
  <c r="AH46" i="4" s="1"/>
  <c r="AB96" i="4"/>
  <c r="AB260" i="4"/>
  <c r="AH260" i="4" s="1"/>
  <c r="AB778" i="4"/>
  <c r="AB1278" i="4"/>
  <c r="AH1278" i="4" s="1"/>
  <c r="AB48" i="4"/>
  <c r="AB610" i="4"/>
  <c r="AB706" i="4"/>
  <c r="AB1004" i="4"/>
  <c r="AG1004" i="4" s="1"/>
  <c r="AB1469" i="4"/>
  <c r="AB113" i="4"/>
  <c r="AG113" i="4" s="1"/>
  <c r="AB1019" i="4"/>
  <c r="AB1266" i="4"/>
  <c r="AG1266" i="4" s="1"/>
  <c r="AB1394" i="4"/>
  <c r="AB1628" i="4"/>
  <c r="AB1733" i="4"/>
  <c r="AB29" i="4"/>
  <c r="AH29" i="4" s="1"/>
  <c r="AB189" i="4"/>
  <c r="AB285" i="4"/>
  <c r="AG285" i="4" s="1"/>
  <c r="AB739" i="4"/>
  <c r="AB797" i="4"/>
  <c r="AH797" i="4" s="1"/>
  <c r="AB925" i="4"/>
  <c r="AG925" i="4" s="1"/>
  <c r="AB1021" i="4"/>
  <c r="AB1225" i="4"/>
  <c r="AB1872" i="4"/>
  <c r="AH1872" i="4" s="1"/>
  <c r="AB2040" i="4"/>
  <c r="AB137" i="4"/>
  <c r="AC137" i="4" s="1"/>
  <c r="AB525" i="4"/>
  <c r="AB585" i="4"/>
  <c r="AG585" i="4" s="1"/>
  <c r="AB1149" i="4"/>
  <c r="AG1149" i="4" s="1"/>
  <c r="AB336" i="4"/>
  <c r="AB774" i="4"/>
  <c r="AB838" i="4"/>
  <c r="AH838" i="4" s="1"/>
  <c r="AB870" i="4"/>
  <c r="AB1418" i="4"/>
  <c r="AC1418" i="4" s="1"/>
  <c r="AB1564" i="4"/>
  <c r="AB143" i="4"/>
  <c r="AC143" i="4" s="1"/>
  <c r="AB271" i="4"/>
  <c r="AB361" i="4"/>
  <c r="AB419" i="4"/>
  <c r="AB1297" i="4"/>
  <c r="AH1297" i="4" s="1"/>
  <c r="AB1613" i="4"/>
  <c r="AB1063" i="4"/>
  <c r="AH1063" i="4" s="1"/>
  <c r="AB1937" i="4"/>
  <c r="AB1248" i="4"/>
  <c r="AH1248" i="4" s="1"/>
  <c r="AB1497" i="4"/>
  <c r="AB1994" i="4"/>
  <c r="AB2054" i="4"/>
  <c r="AB1660" i="4"/>
  <c r="AH1660" i="4" s="1"/>
  <c r="AB1189" i="4"/>
  <c r="AB1317" i="4"/>
  <c r="AH1317" i="4" s="1"/>
  <c r="AB1363" i="4"/>
  <c r="AB1669" i="4"/>
  <c r="AG1669" i="4" s="1"/>
  <c r="AB1618" i="4"/>
  <c r="AG1618" i="4" s="1"/>
  <c r="AB1076" i="4"/>
  <c r="AB1160" i="4"/>
  <c r="AB2066" i="4"/>
  <c r="AC2066" i="4" s="1"/>
  <c r="AB1403" i="4"/>
  <c r="AB1633" i="4"/>
  <c r="AG1633" i="4" s="1"/>
  <c r="AB2067" i="4"/>
  <c r="AB2015" i="4"/>
  <c r="AG2015" i="4" s="1"/>
  <c r="AB1715" i="4"/>
  <c r="AG1715" i="4" s="1"/>
  <c r="AB1923" i="4"/>
  <c r="AB1971" i="4"/>
  <c r="AB281" i="4"/>
  <c r="AG281" i="4" s="1"/>
  <c r="AB666" i="4"/>
  <c r="AB572" i="4"/>
  <c r="AH572" i="4" s="1"/>
  <c r="AB767" i="4"/>
  <c r="AB1598" i="4"/>
  <c r="AG1598" i="4" s="1"/>
  <c r="AB120" i="4"/>
  <c r="AG120" i="4" s="1"/>
  <c r="AB1198" i="4"/>
  <c r="AB34" i="4"/>
  <c r="AB968" i="4"/>
  <c r="AC968" i="4" s="1"/>
  <c r="AB864" i="4"/>
  <c r="AB906" i="4"/>
  <c r="AG906" i="4" s="1"/>
  <c r="AB150" i="4"/>
  <c r="AB642" i="4"/>
  <c r="AG642" i="4" s="1"/>
  <c r="AB738" i="4"/>
  <c r="AH738" i="4" s="1"/>
  <c r="AB373" i="4"/>
  <c r="AB1309" i="4"/>
  <c r="AB2073" i="4"/>
  <c r="AG2073" i="4" s="1"/>
  <c r="AB157" i="4"/>
  <c r="AB445" i="4"/>
  <c r="AC445" i="4" s="1"/>
  <c r="AB1808" i="4"/>
  <c r="AB73" i="4"/>
  <c r="AG73" i="4" s="1"/>
  <c r="AB777" i="4"/>
  <c r="AB2096" i="4"/>
  <c r="AB239" i="4"/>
  <c r="AB901" i="4"/>
  <c r="AH901" i="4" s="1"/>
  <c r="AB1029" i="4"/>
  <c r="AB1553" i="4"/>
  <c r="AH1553" i="4" s="1"/>
  <c r="AB1319" i="4"/>
  <c r="AB1861" i="4"/>
  <c r="AG1861" i="4" s="1"/>
  <c r="AB2097" i="4"/>
  <c r="AG2097" i="4" s="1"/>
  <c r="AB1085" i="4"/>
  <c r="AB1447" i="4"/>
  <c r="AB1565" i="4"/>
  <c r="AH1565" i="4" s="1"/>
  <c r="AB1834" i="4"/>
  <c r="AB2038" i="4"/>
  <c r="AC2038" i="4" s="1"/>
  <c r="AB1204" i="4"/>
  <c r="AB1244" i="4"/>
  <c r="AC1244" i="4" s="1"/>
  <c r="AB1930" i="4"/>
  <c r="AB1672" i="4"/>
  <c r="AB1839" i="4"/>
  <c r="AB1871" i="4"/>
  <c r="AC1871" i="4" s="1"/>
  <c r="AB1951" i="4"/>
  <c r="AB1831" i="4"/>
  <c r="AH1831" i="4" s="1"/>
  <c r="AB769" i="4"/>
  <c r="AB2000" i="4"/>
  <c r="AG2000" i="4" s="1"/>
  <c r="AB1924" i="4"/>
  <c r="AB1303" i="4"/>
  <c r="AB1659" i="4"/>
  <c r="AB2051" i="4"/>
  <c r="AH2051" i="4" s="1"/>
  <c r="AB2075" i="4"/>
  <c r="AB1483" i="4"/>
  <c r="AH1483" i="4" s="1"/>
  <c r="AB1695" i="4"/>
  <c r="AC1695" i="4" s="1"/>
  <c r="AB836" i="4"/>
  <c r="AB94" i="4"/>
  <c r="AC94" i="4" s="1"/>
  <c r="AB562" i="4"/>
  <c r="AB192" i="4"/>
  <c r="AH192" i="4" s="1"/>
  <c r="AB948" i="4"/>
  <c r="AB145" i="4"/>
  <c r="AB923" i="4"/>
  <c r="AC923" i="4" s="1"/>
  <c r="AB381" i="4"/>
  <c r="AH381" i="4" s="1"/>
  <c r="AB861" i="4"/>
  <c r="AB1599" i="4"/>
  <c r="AC1599" i="4" s="1"/>
  <c r="AB649" i="4"/>
  <c r="AB186" i="4"/>
  <c r="AG186" i="4" s="1"/>
  <c r="AB451" i="4"/>
  <c r="AB1471" i="4"/>
  <c r="AB1223" i="4"/>
  <c r="AG1223" i="4" s="1"/>
  <c r="AB1235" i="4"/>
  <c r="AH1235" i="4" s="1"/>
  <c r="AB1688" i="4"/>
  <c r="AB1288" i="4"/>
  <c r="AB1372" i="4"/>
  <c r="AB230" i="4"/>
  <c r="AH230" i="4" s="1"/>
  <c r="AB1102" i="4"/>
  <c r="AB40" i="4"/>
  <c r="AB382" i="4"/>
  <c r="AG382" i="4" s="1"/>
  <c r="AB930" i="4"/>
  <c r="AG930" i="4" s="1"/>
  <c r="AB1788" i="4"/>
  <c r="AB833" i="4"/>
  <c r="AH833" i="4" s="1"/>
  <c r="AB591" i="4"/>
  <c r="AB262" i="4"/>
  <c r="AG262" i="4" s="1"/>
  <c r="AB942" i="4"/>
  <c r="AB21" i="4"/>
  <c r="AB1961" i="4"/>
  <c r="AC1961" i="4" s="1"/>
  <c r="AB1251" i="4"/>
  <c r="AC1251" i="4" s="1"/>
  <c r="AB1295" i="4"/>
  <c r="AB1115" i="4"/>
  <c r="AB1789" i="4"/>
  <c r="AB2062" i="4"/>
  <c r="AG2062" i="4" s="1"/>
  <c r="AB1068" i="4"/>
  <c r="AG1068" i="4" s="1"/>
  <c r="AB1490" i="4"/>
  <c r="AB1683" i="4"/>
  <c r="AG1683" i="4" s="1"/>
  <c r="AB1568" i="4"/>
  <c r="AG1568" i="4" s="1"/>
  <c r="AB1742" i="4"/>
  <c r="AC1742" i="4" s="1"/>
  <c r="AB1899" i="4"/>
  <c r="AC1899" i="4" s="1"/>
  <c r="AB1291" i="4"/>
  <c r="AB188" i="4"/>
  <c r="AH188" i="4" s="1"/>
  <c r="AB332" i="4"/>
  <c r="AB182" i="4"/>
  <c r="AB376" i="4"/>
  <c r="AH376" i="4" s="1"/>
  <c r="AB578" i="4"/>
  <c r="AH578" i="4" s="1"/>
  <c r="AB341" i="4"/>
  <c r="AB567" i="4"/>
  <c r="AG567" i="4" s="1"/>
  <c r="AB1047" i="4"/>
  <c r="AG1047" i="4" s="1"/>
  <c r="AB61" i="4"/>
  <c r="AC61" i="4" s="1"/>
  <c r="AB253" i="4"/>
  <c r="AB353" i="4"/>
  <c r="AB1940" i="4"/>
  <c r="AG1940" i="4" s="1"/>
  <c r="AB134" i="4"/>
  <c r="AH134" i="4" s="1"/>
  <c r="AB442" i="4"/>
  <c r="AB806" i="4"/>
  <c r="AC806" i="4" s="1"/>
  <c r="AB126" i="4"/>
  <c r="AC126" i="4" s="1"/>
  <c r="AB328" i="4"/>
  <c r="AH328" i="4" s="1"/>
  <c r="AB460" i="4"/>
  <c r="AB670" i="4"/>
  <c r="AB932" i="4"/>
  <c r="AG932" i="4" s="1"/>
  <c r="AB976" i="4"/>
  <c r="AH976" i="4" s="1"/>
  <c r="AB420" i="4"/>
  <c r="AC420" i="4" s="1"/>
  <c r="AB568" i="4"/>
  <c r="AB632" i="4"/>
  <c r="AH632" i="4" s="1"/>
  <c r="AB808" i="4"/>
  <c r="AH808" i="4" s="1"/>
  <c r="AB892" i="4"/>
  <c r="AB52" i="4"/>
  <c r="AB338" i="4"/>
  <c r="AG338" i="4" s="1"/>
  <c r="AB484" i="4"/>
  <c r="AH484" i="4" s="1"/>
  <c r="AB788" i="4"/>
  <c r="AB916" i="4"/>
  <c r="AG916" i="4" s="1"/>
  <c r="AB1062" i="4"/>
  <c r="AB164" i="4"/>
  <c r="AH164" i="4" s="1"/>
  <c r="AB358" i="4"/>
  <c r="AC358" i="4" s="1"/>
  <c r="AB584" i="4"/>
  <c r="AB616" i="4"/>
  <c r="AH616" i="4" s="1"/>
  <c r="AB1016" i="4"/>
  <c r="AG1016" i="4" s="1"/>
  <c r="AB454" i="4"/>
  <c r="AB794" i="4"/>
  <c r="AB1010" i="4"/>
  <c r="AC1010" i="4" s="1"/>
  <c r="AB298" i="4"/>
  <c r="AC298" i="4" s="1"/>
  <c r="AB590" i="4"/>
  <c r="AB208" i="4"/>
  <c r="AB464" i="4"/>
  <c r="AG464" i="4" s="1"/>
  <c r="AB503" i="4"/>
  <c r="AG503" i="4" s="1"/>
  <c r="AB1708" i="4"/>
  <c r="AB221" i="4"/>
  <c r="AH221" i="4" s="1"/>
  <c r="AB1984" i="4"/>
  <c r="AB399" i="4"/>
  <c r="AC399" i="4" s="1"/>
  <c r="AB1034" i="4"/>
  <c r="AB1896" i="4"/>
  <c r="AB79" i="4"/>
  <c r="AH79" i="4" s="1"/>
  <c r="AB613" i="4"/>
  <c r="AC613" i="4" s="1"/>
  <c r="AB677" i="4"/>
  <c r="AB805" i="4"/>
  <c r="AH805" i="4" s="1"/>
  <c r="AB1129" i="4"/>
  <c r="AB1441" i="4"/>
  <c r="AG1441" i="4" s="1"/>
  <c r="AB1077" i="4"/>
  <c r="AC1077" i="4" s="1"/>
  <c r="AB1228" i="4"/>
  <c r="AB1272" i="4"/>
  <c r="AH1272" i="4" s="1"/>
  <c r="AB1511" i="4"/>
  <c r="AC1511" i="4" s="1"/>
  <c r="AB1638" i="4"/>
  <c r="AH1638" i="4" s="1"/>
  <c r="AB2071" i="4"/>
  <c r="AG2071" i="4" s="1"/>
  <c r="AB1686" i="4"/>
  <c r="AB384" i="4"/>
  <c r="AG384" i="4" s="1"/>
  <c r="AB858" i="4"/>
  <c r="AB1056" i="4"/>
  <c r="AB50" i="4"/>
  <c r="AC50" i="4" s="1"/>
  <c r="AB204" i="4"/>
  <c r="AC204" i="4" s="1"/>
  <c r="AB342" i="4"/>
  <c r="AB380" i="4"/>
  <c r="AC380" i="4" s="1"/>
  <c r="AB582" i="4"/>
  <c r="AC582" i="4" s="1"/>
  <c r="AB722" i="4"/>
  <c r="AG722" i="4" s="1"/>
  <c r="AB818" i="4"/>
  <c r="AB904" i="4"/>
  <c r="AB1398" i="4"/>
  <c r="AC1398" i="4" s="1"/>
  <c r="AB234" i="4"/>
  <c r="AH234" i="4" s="1"/>
  <c r="AB400" i="4"/>
  <c r="AH400" i="4" s="1"/>
  <c r="AB622" i="4"/>
  <c r="AB970" i="4"/>
  <c r="AH970" i="4" s="1"/>
  <c r="AB532" i="4"/>
  <c r="AC532" i="4" s="1"/>
  <c r="AB566" i="4"/>
  <c r="AB770" i="4"/>
  <c r="AB940" i="4"/>
  <c r="AG940" i="4" s="1"/>
  <c r="AB1094" i="4"/>
  <c r="AG1094" i="4" s="1"/>
  <c r="AB1222" i="4"/>
  <c r="AB1425" i="4"/>
  <c r="AB1489" i="4"/>
  <c r="AG1489" i="4" s="1"/>
  <c r="AB1925" i="4"/>
  <c r="AC1925" i="4" s="1"/>
  <c r="AB1864" i="4"/>
  <c r="AG1864" i="4" s="1"/>
  <c r="AB187" i="4"/>
  <c r="AB219" i="4"/>
  <c r="AC219" i="4" s="1"/>
  <c r="AB315" i="4"/>
  <c r="AH315" i="4" s="1"/>
  <c r="AB453" i="4"/>
  <c r="AB961" i="4"/>
  <c r="AH961" i="4" s="1"/>
  <c r="AB1025" i="4"/>
  <c r="AB1383" i="4"/>
  <c r="AC1383" i="4" s="1"/>
  <c r="AB1431" i="4"/>
  <c r="AB1805" i="4"/>
  <c r="AB2109" i="4"/>
  <c r="AH2109" i="4" s="1"/>
  <c r="AB103" i="4"/>
  <c r="AC103" i="4" s="1"/>
  <c r="AB199" i="4"/>
  <c r="AG199" i="4" s="1"/>
  <c r="AB295" i="4"/>
  <c r="AC295" i="4" s="1"/>
  <c r="AB359" i="4"/>
  <c r="AH359" i="4" s="1"/>
  <c r="AB407" i="4"/>
  <c r="AC407" i="4" s="1"/>
  <c r="AB483" i="4"/>
  <c r="AC483" i="4" s="1"/>
  <c r="AB547" i="4"/>
  <c r="AB775" i="4"/>
  <c r="AH775" i="4" s="1"/>
  <c r="AB935" i="4"/>
  <c r="AC935" i="4" s="1"/>
  <c r="AB1037" i="4"/>
  <c r="AH1037" i="4" s="1"/>
  <c r="AB1357" i="4"/>
  <c r="AC1357" i="4" s="1"/>
  <c r="AB1519" i="4"/>
  <c r="AB51" i="4"/>
  <c r="AC51" i="4" s="1"/>
  <c r="AB83" i="4"/>
  <c r="AB179" i="4"/>
  <c r="AB243" i="4"/>
  <c r="AH243" i="4" s="1"/>
  <c r="AB275" i="4"/>
  <c r="AC275" i="4" s="1"/>
  <c r="AB377" i="4"/>
  <c r="AB687" i="4"/>
  <c r="AH687" i="4" s="1"/>
  <c r="AB719" i="4"/>
  <c r="AG719" i="4" s="1"/>
  <c r="AB1213" i="4"/>
  <c r="AH1213" i="4" s="1"/>
  <c r="AB54" i="4"/>
  <c r="AG54" i="4" s="1"/>
  <c r="AB586" i="4"/>
  <c r="AB650" i="4"/>
  <c r="AH650" i="4" s="1"/>
  <c r="AB684" i="4"/>
  <c r="AH684" i="4" s="1"/>
  <c r="AB750" i="4"/>
  <c r="AB1006" i="4"/>
  <c r="AB1050" i="4"/>
  <c r="AG1050" i="4" s="1"/>
  <c r="AB1306" i="4"/>
  <c r="AC1306" i="4" s="1"/>
  <c r="AB1692" i="4"/>
  <c r="AB1740" i="4"/>
  <c r="AB2052" i="4"/>
  <c r="AC2052" i="4" s="1"/>
  <c r="AB181" i="4"/>
  <c r="AC181" i="4" s="1"/>
  <c r="AB309" i="4"/>
  <c r="AH309" i="4" s="1"/>
  <c r="AB815" i="4"/>
  <c r="AB1517" i="4"/>
  <c r="AG1517" i="4" s="1"/>
  <c r="AB1133" i="4"/>
  <c r="AG1133" i="4" s="1"/>
  <c r="AB1197" i="4"/>
  <c r="AB1261" i="4"/>
  <c r="AB1395" i="4"/>
  <c r="AG1395" i="4" s="1"/>
  <c r="AB1877" i="4"/>
  <c r="AG1877" i="4" s="1"/>
  <c r="AB1059" i="4"/>
  <c r="AC1059" i="4" s="1"/>
  <c r="AB1335" i="4"/>
  <c r="AG1335" i="4" s="1"/>
  <c r="AB1619" i="4"/>
  <c r="AH1619" i="4" s="1"/>
  <c r="AB1136" i="4"/>
  <c r="AC1136" i="4" s="1"/>
  <c r="AB1247" i="4"/>
  <c r="AB1873" i="4"/>
  <c r="AB1588" i="4"/>
  <c r="AG1588" i="4" s="1"/>
  <c r="AB1030" i="4"/>
  <c r="AG1030" i="4" s="1"/>
  <c r="AB1196" i="4"/>
  <c r="AB1284" i="4"/>
  <c r="AB1452" i="4"/>
  <c r="AC1452" i="4" s="1"/>
  <c r="AB1528" i="4"/>
  <c r="AG1528" i="4" s="1"/>
  <c r="AB1600" i="4"/>
  <c r="AB1922" i="4"/>
  <c r="AB1990" i="4"/>
  <c r="AG1990" i="4" s="1"/>
  <c r="AB2058" i="4"/>
  <c r="AC2058" i="4" s="1"/>
  <c r="AB1340" i="4"/>
  <c r="AB1602" i="4"/>
  <c r="AC1602" i="4" s="1"/>
  <c r="AB1612" i="4"/>
  <c r="AH1612" i="4" s="1"/>
  <c r="AB1451" i="4"/>
  <c r="AH1451" i="4" s="1"/>
  <c r="AB1675" i="4"/>
  <c r="AG1675" i="4" s="1"/>
  <c r="AB1571" i="4"/>
  <c r="AB2063" i="4"/>
  <c r="AH2063" i="4" s="1"/>
  <c r="AB2047" i="4"/>
  <c r="AH2047" i="4" s="1"/>
  <c r="AB1875" i="4"/>
  <c r="AH1875" i="4" s="1"/>
  <c r="AB1867" i="4"/>
  <c r="AG1867" i="4" s="1"/>
  <c r="AB1775" i="4"/>
  <c r="AH1775" i="4" s="1"/>
  <c r="AB1574" i="4"/>
  <c r="AH1574" i="4" s="1"/>
  <c r="AB1445" i="4"/>
  <c r="AH1445" i="4" s="1"/>
  <c r="AB1615" i="4"/>
  <c r="AB33" i="4"/>
  <c r="AH33" i="4" s="1"/>
  <c r="AB97" i="4"/>
  <c r="AC97" i="4" s="1"/>
  <c r="AB193" i="4"/>
  <c r="AG193" i="4" s="1"/>
  <c r="AB257" i="4"/>
  <c r="AH257" i="4" s="1"/>
  <c r="AB405" i="4"/>
  <c r="AG405" i="4" s="1"/>
  <c r="AB615" i="4"/>
  <c r="AG615" i="4" s="1"/>
  <c r="AB1234" i="4"/>
  <c r="AB1389" i="4"/>
  <c r="AB1800" i="4"/>
  <c r="AG1800" i="4" s="1"/>
  <c r="AB2004" i="4"/>
  <c r="AH2004" i="4" s="1"/>
  <c r="AB173" i="4"/>
  <c r="AB205" i="4"/>
  <c r="AH205" i="4" s="1"/>
  <c r="AB337" i="4"/>
  <c r="AH337" i="4" s="1"/>
  <c r="AB369" i="4"/>
  <c r="AH369" i="4" s="1"/>
  <c r="AB433" i="4"/>
  <c r="AH433" i="4" s="1"/>
  <c r="AB749" i="4"/>
  <c r="AB1343" i="4"/>
  <c r="AH1343" i="4" s="1"/>
  <c r="AB1757" i="4"/>
  <c r="AG1757" i="4" s="1"/>
  <c r="AB2005" i="4"/>
  <c r="AC2005" i="4" s="1"/>
  <c r="AB1900" i="4"/>
  <c r="AH1900" i="4" s="1"/>
  <c r="AB1964" i="4"/>
  <c r="AG1964" i="4" s="1"/>
  <c r="AB217" i="4"/>
  <c r="AG217" i="4" s="1"/>
  <c r="AB447" i="4"/>
  <c r="AC447" i="4" s="1"/>
  <c r="AB601" i="4"/>
  <c r="AB633" i="4"/>
  <c r="AH633" i="4" s="1"/>
  <c r="AB889" i="4"/>
  <c r="AH889" i="4" s="1"/>
  <c r="AB953" i="4"/>
  <c r="AB324" i="4"/>
  <c r="AH324" i="4" s="1"/>
  <c r="AB492" i="4"/>
  <c r="AG492" i="4" s="1"/>
  <c r="AB596" i="4"/>
  <c r="AC596" i="4" s="1"/>
  <c r="AB760" i="4"/>
  <c r="AB790" i="4"/>
  <c r="AB822" i="4"/>
  <c r="AC822" i="4" s="1"/>
  <c r="AB918" i="4"/>
  <c r="AG918" i="4" s="1"/>
  <c r="AB1066" i="4"/>
  <c r="AC1066" i="4" s="1"/>
  <c r="AB1322" i="4"/>
  <c r="AC1322" i="4" s="1"/>
  <c r="AB1440" i="4"/>
  <c r="AH1440" i="4" s="1"/>
  <c r="AB127" i="4"/>
  <c r="AC127" i="4" s="1"/>
  <c r="AB255" i="4"/>
  <c r="AB435" i="4"/>
  <c r="AB565" i="4"/>
  <c r="AG565" i="4" s="1"/>
  <c r="AB661" i="4"/>
  <c r="AG661" i="4" s="1"/>
  <c r="AB789" i="4"/>
  <c r="AB853" i="4"/>
  <c r="AB981" i="4"/>
  <c r="AG981" i="4" s="1"/>
  <c r="AB1977" i="4"/>
  <c r="AH1977" i="4" s="1"/>
  <c r="AB1079" i="4"/>
  <c r="AB1111" i="4"/>
  <c r="AB1241" i="4"/>
  <c r="AG1241" i="4" s="1"/>
  <c r="AB1333" i="4"/>
  <c r="AG1333" i="4" s="1"/>
  <c r="AB1641" i="4"/>
  <c r="AB1729" i="4"/>
  <c r="AH1729" i="4" s="1"/>
  <c r="AB1989" i="4"/>
  <c r="AH1989" i="4" s="1"/>
  <c r="AB1543" i="4"/>
  <c r="AH1543" i="4" s="1"/>
  <c r="AB1901" i="4"/>
  <c r="AC1901" i="4" s="1"/>
  <c r="AB2082" i="4"/>
  <c r="AB1264" i="4"/>
  <c r="AH1264" i="4" s="1"/>
  <c r="AB1299" i="4"/>
  <c r="AG1299" i="4" s="1"/>
  <c r="AB1721" i="4"/>
  <c r="AH1721" i="4" s="1"/>
  <c r="AB1889" i="4"/>
  <c r="AC1889" i="4" s="1"/>
  <c r="AB1124" i="4"/>
  <c r="AH1124" i="4" s="1"/>
  <c r="AB1380" i="4"/>
  <c r="AC1380" i="4" s="1"/>
  <c r="AB550" i="4"/>
  <c r="AH550" i="4" s="1"/>
  <c r="AB1798" i="4"/>
  <c r="AB1866" i="4"/>
  <c r="AG1866" i="4" s="1"/>
  <c r="AB1938" i="4"/>
  <c r="AH1938" i="4" s="1"/>
  <c r="AB1496" i="4"/>
  <c r="AC1496" i="4" s="1"/>
  <c r="AB1758" i="4"/>
  <c r="AC1758" i="4" s="1"/>
  <c r="AB1894" i="4"/>
  <c r="AG1894" i="4" s="1"/>
  <c r="AB1966" i="4"/>
  <c r="AG1966" i="4" s="1"/>
  <c r="AB1699" i="4"/>
  <c r="AB1521" i="4"/>
  <c r="AB1706" i="4"/>
  <c r="AC1706" i="4" s="1"/>
  <c r="AB1823" i="4"/>
  <c r="AC1823" i="4" s="1"/>
  <c r="AB1494" i="4"/>
  <c r="AB1959" i="4"/>
  <c r="AH1959" i="4" s="1"/>
  <c r="AB1558" i="4"/>
  <c r="AB1088" i="4"/>
  <c r="AC1088" i="4" s="1"/>
  <c r="AB1190" i="4"/>
  <c r="AB1620" i="4"/>
  <c r="AB148" i="4"/>
  <c r="AG148" i="4" s="1"/>
  <c r="AB900" i="4"/>
  <c r="AH900" i="4" s="1"/>
  <c r="AB162" i="4"/>
  <c r="AB284" i="4"/>
  <c r="AG284" i="4" s="1"/>
  <c r="AB308" i="4"/>
  <c r="AG308" i="4" s="1"/>
  <c r="AB428" i="4"/>
  <c r="AH428" i="4" s="1"/>
  <c r="AB456" i="4"/>
  <c r="AB1214" i="4"/>
  <c r="AB1470" i="4"/>
  <c r="AG1470" i="4" s="1"/>
  <c r="AB282" i="4"/>
  <c r="AH282" i="4" s="1"/>
  <c r="AB129" i="4"/>
  <c r="AB647" i="4"/>
  <c r="AG647" i="4" s="1"/>
  <c r="AB1928" i="4"/>
  <c r="AB786" i="4"/>
  <c r="AC786" i="4" s="1"/>
  <c r="AB1118" i="4"/>
  <c r="AH1118" i="4" s="1"/>
  <c r="AB689" i="4"/>
  <c r="AB343" i="4"/>
  <c r="AH343" i="4" s="1"/>
  <c r="AB131" i="4"/>
  <c r="AG131" i="4" s="1"/>
  <c r="AB926" i="4"/>
  <c r="AC926" i="4" s="1"/>
  <c r="AB1589" i="4"/>
  <c r="AB2042" i="4"/>
  <c r="AB1506" i="4"/>
  <c r="AH1506" i="4" s="1"/>
  <c r="AB1530" i="4"/>
  <c r="AB644" i="4"/>
  <c r="AB965" i="4"/>
  <c r="AG965" i="4" s="1"/>
  <c r="AB1532" i="4"/>
  <c r="AH1532" i="4" s="1"/>
  <c r="AB366" i="4"/>
  <c r="AB426" i="4"/>
  <c r="AH426" i="4" s="1"/>
  <c r="AB488" i="4"/>
  <c r="AB238" i="4"/>
  <c r="AB528" i="4"/>
  <c r="AB1020" i="4"/>
  <c r="AB1310" i="4"/>
  <c r="AC1310" i="4" s="1"/>
  <c r="AB526" i="4"/>
  <c r="AB972" i="4"/>
  <c r="AB2064" i="4"/>
  <c r="AC2064" i="4" s="1"/>
  <c r="AB155" i="4"/>
  <c r="AG155" i="4" s="1"/>
  <c r="AB705" i="4"/>
  <c r="AB897" i="4"/>
  <c r="AC897" i="4" s="1"/>
  <c r="AB1218" i="4"/>
  <c r="AG1218" i="4" s="1"/>
  <c r="AB1381" i="4"/>
  <c r="AG1381" i="4" s="1"/>
  <c r="AB2044" i="4"/>
  <c r="AB589" i="4"/>
  <c r="AH589" i="4" s="1"/>
  <c r="AB653" i="4"/>
  <c r="AB871" i="4"/>
  <c r="AC871" i="4" s="1"/>
  <c r="AB1161" i="4"/>
  <c r="AB2089" i="4"/>
  <c r="AB409" i="4"/>
  <c r="AB787" i="4"/>
  <c r="AC787" i="4" s="1"/>
  <c r="AB819" i="4"/>
  <c r="AB170" i="4"/>
  <c r="AB200" i="4"/>
  <c r="AC200" i="4" s="1"/>
  <c r="AB514" i="4"/>
  <c r="AC514" i="4" s="1"/>
  <c r="AB910" i="4"/>
  <c r="AB1242" i="4"/>
  <c r="AG1242" i="4" s="1"/>
  <c r="AB117" i="4"/>
  <c r="AC117" i="4" s="1"/>
  <c r="AB245" i="4"/>
  <c r="AC245" i="4" s="1"/>
  <c r="AB335" i="4"/>
  <c r="AG335" i="4" s="1"/>
  <c r="AB1233" i="4"/>
  <c r="AB1655" i="4"/>
  <c r="AC1655" i="4" s="1"/>
  <c r="AB1105" i="4"/>
  <c r="AH1105" i="4" s="1"/>
  <c r="AB1535" i="4"/>
  <c r="AB1705" i="4"/>
  <c r="AB2045" i="4"/>
  <c r="AG2045" i="4" s="1"/>
  <c r="AB1123" i="4"/>
  <c r="AG1123" i="4" s="1"/>
  <c r="AB1713" i="4"/>
  <c r="AH1713" i="4" s="1"/>
  <c r="AB2049" i="4"/>
  <c r="AC2049" i="4" s="1"/>
  <c r="AB1890" i="4"/>
  <c r="AG1890" i="4" s="1"/>
  <c r="AB1203" i="4"/>
  <c r="AG1203" i="4" s="1"/>
  <c r="AB1475" i="4"/>
  <c r="AC1475" i="4" s="1"/>
  <c r="AB1240" i="4"/>
  <c r="AH1240" i="4" s="1"/>
  <c r="AB1570" i="4"/>
  <c r="AG1570" i="4" s="1"/>
  <c r="AB1508" i="4"/>
  <c r="AG1508" i="4" s="1"/>
  <c r="AB1128" i="4"/>
  <c r="AB1384" i="4"/>
  <c r="AH1384" i="4" s="1"/>
  <c r="AB1468" i="4"/>
  <c r="AG1468" i="4" s="1"/>
  <c r="AB1630" i="4"/>
  <c r="AC1630" i="4" s="1"/>
  <c r="AB2011" i="4"/>
  <c r="AH2011" i="4" s="1"/>
  <c r="AB1943" i="4"/>
  <c r="AC1943" i="4" s="1"/>
  <c r="AB2003" i="4"/>
  <c r="AG2003" i="4" s="1"/>
  <c r="AB80" i="4"/>
  <c r="AH80" i="4" s="1"/>
  <c r="AB236" i="4"/>
  <c r="AH236" i="4" s="1"/>
  <c r="AB334" i="4"/>
  <c r="AB676" i="4"/>
  <c r="AH676" i="4" s="1"/>
  <c r="AB1262" i="4"/>
  <c r="AB860" i="4"/>
  <c r="AG860" i="4" s="1"/>
  <c r="AB108" i="4"/>
  <c r="AB710" i="4"/>
  <c r="AB928" i="4"/>
  <c r="AH928" i="4" s="1"/>
  <c r="AB856" i="4"/>
  <c r="AB811" i="4"/>
  <c r="AB45" i="4"/>
  <c r="AC45" i="4" s="1"/>
  <c r="AB109" i="4"/>
  <c r="AB1520" i="4"/>
  <c r="AB57" i="4"/>
  <c r="AH57" i="4" s="1"/>
  <c r="AB249" i="4"/>
  <c r="AB124" i="4"/>
  <c r="AC124" i="4" s="1"/>
  <c r="AB352" i="4"/>
  <c r="AB1258" i="4"/>
  <c r="AB1168" i="4"/>
  <c r="AC1168" i="4" s="1"/>
  <c r="AB1215" i="4"/>
  <c r="AH1215" i="4" s="1"/>
  <c r="AB1253" i="4"/>
  <c r="AG1253" i="4" s="1"/>
  <c r="AB1778" i="4"/>
  <c r="AG1778" i="4" s="1"/>
  <c r="AB1328" i="4"/>
  <c r="AC1328" i="4" s="1"/>
  <c r="AB1336" i="4"/>
  <c r="AG1336" i="4" s="1"/>
  <c r="AB1498" i="4"/>
  <c r="AH1498" i="4" s="1"/>
  <c r="AB1096" i="4"/>
  <c r="AH1096" i="4" s="1"/>
  <c r="AB1308" i="4"/>
  <c r="AC1308" i="4" s="1"/>
  <c r="AB1668" i="4"/>
  <c r="AC1668" i="4" s="1"/>
  <c r="AB2030" i="4"/>
  <c r="AH2030" i="4" s="1"/>
  <c r="AB2059" i="4"/>
  <c r="AB2091" i="4"/>
  <c r="AH2091" i="4" s="1"/>
  <c r="AB1227" i="4"/>
  <c r="AH1227" i="4" s="1"/>
  <c r="AB1419" i="4"/>
  <c r="AB56" i="4"/>
  <c r="AG56" i="4" s="1"/>
  <c r="AB106" i="4"/>
  <c r="AB270" i="4"/>
  <c r="AB128" i="4"/>
  <c r="AB1142" i="4"/>
  <c r="AB58" i="4"/>
  <c r="AB842" i="4"/>
  <c r="AG842" i="4" s="1"/>
  <c r="AB598" i="4"/>
  <c r="AB662" i="4"/>
  <c r="AG662" i="4" s="1"/>
  <c r="AB812" i="4"/>
  <c r="AH812" i="4" s="1"/>
  <c r="AB1382" i="4"/>
  <c r="AB1736" i="4"/>
  <c r="AG1736" i="4" s="1"/>
  <c r="AB459" i="4"/>
  <c r="AC459" i="4" s="1"/>
  <c r="AB557" i="4"/>
  <c r="AB779" i="4"/>
  <c r="AG779" i="4" s="1"/>
  <c r="AB939" i="4"/>
  <c r="AH939" i="4" s="1"/>
  <c r="AB301" i="4"/>
  <c r="AH301" i="4" s="1"/>
  <c r="AB691" i="4"/>
  <c r="AB723" i="4"/>
  <c r="AB1853" i="4"/>
  <c r="AB1832" i="4"/>
  <c r="AH1832" i="4" s="1"/>
  <c r="AB349" i="4"/>
  <c r="AG349" i="4" s="1"/>
  <c r="AB415" i="4"/>
  <c r="AG415" i="4" s="1"/>
  <c r="AB471" i="4"/>
  <c r="AH471" i="4" s="1"/>
  <c r="AB793" i="4"/>
  <c r="AB985" i="4"/>
  <c r="AB206" i="4"/>
  <c r="AC206" i="4" s="1"/>
  <c r="AB458" i="4"/>
  <c r="AH458" i="4" s="1"/>
  <c r="AB982" i="4"/>
  <c r="AB597" i="4"/>
  <c r="AB1557" i="4"/>
  <c r="AG1557" i="4" s="1"/>
  <c r="AB1069" i="4"/>
  <c r="AH1069" i="4" s="1"/>
  <c r="AB1786" i="4"/>
  <c r="AG1786" i="4" s="1"/>
  <c r="AB828" i="4"/>
  <c r="AG828" i="4" s="1"/>
  <c r="AB1941" i="4"/>
  <c r="AC1941" i="4" s="1"/>
  <c r="AB505" i="4"/>
  <c r="AG505" i="4" s="1"/>
  <c r="AB1929" i="4"/>
  <c r="AH1929" i="4" s="1"/>
  <c r="AB1274" i="4"/>
  <c r="AH1274" i="4" s="1"/>
  <c r="AB325" i="4"/>
  <c r="AC325" i="4" s="1"/>
  <c r="AB1527" i="4"/>
  <c r="AB1818" i="4"/>
  <c r="AB1910" i="4"/>
  <c r="AA11" i="4"/>
  <c r="AA12" i="4"/>
  <c r="Z12" i="4"/>
  <c r="AB624" i="4"/>
  <c r="AG624" i="4" s="1"/>
  <c r="AB1358" i="4"/>
  <c r="AC1358" i="4" s="1"/>
  <c r="AB978" i="4"/>
  <c r="AG978" i="4" s="1"/>
  <c r="AB608" i="4"/>
  <c r="AB960" i="4"/>
  <c r="AB26" i="4"/>
  <c r="AH26" i="4" s="1"/>
  <c r="AB78" i="4"/>
  <c r="AG78" i="4" s="1"/>
  <c r="AB254" i="4"/>
  <c r="AB390" i="4"/>
  <c r="AB888" i="4"/>
  <c r="AG888" i="4" s="1"/>
  <c r="AB1992" i="4"/>
  <c r="AB59" i="4"/>
  <c r="AB553" i="4"/>
  <c r="AB641" i="4"/>
  <c r="AC641" i="4" s="1"/>
  <c r="AB801" i="4"/>
  <c r="AG801" i="4" s="1"/>
  <c r="AB1057" i="4"/>
  <c r="AB1515" i="4"/>
  <c r="AB1784" i="4"/>
  <c r="AH1784" i="4" s="1"/>
  <c r="AB263" i="4"/>
  <c r="AH263" i="4" s="1"/>
  <c r="AB327" i="4"/>
  <c r="AB385" i="4"/>
  <c r="AC385" i="4" s="1"/>
  <c r="AB513" i="4"/>
  <c r="AB685" i="4"/>
  <c r="AB717" i="4"/>
  <c r="AH717" i="4" s="1"/>
  <c r="AB1408" i="4"/>
  <c r="AB1744" i="4"/>
  <c r="AH1744" i="4" s="1"/>
  <c r="AB563" i="4"/>
  <c r="AB118" i="4"/>
  <c r="AB782" i="4"/>
  <c r="AB846" i="4"/>
  <c r="AH846" i="4" s="1"/>
  <c r="AB1852" i="4"/>
  <c r="AC1852" i="4" s="1"/>
  <c r="AB487" i="4"/>
  <c r="AB975" i="4"/>
  <c r="AB1165" i="4"/>
  <c r="AC1165" i="4" s="1"/>
  <c r="AB1793" i="4"/>
  <c r="AC1793" i="4" s="1"/>
  <c r="AB1881" i="4"/>
  <c r="AC1881" i="4" s="1"/>
  <c r="AB1830" i="4"/>
  <c r="AB1524" i="4"/>
  <c r="AH1524" i="4" s="1"/>
  <c r="AB1083" i="4"/>
  <c r="AB1369" i="4"/>
  <c r="AB1687" i="4"/>
  <c r="AH1687" i="4" s="1"/>
  <c r="AB1704" i="4"/>
  <c r="AG1704" i="4" s="1"/>
  <c r="AB2002" i="4"/>
  <c r="AB1200" i="4"/>
  <c r="AB1212" i="4"/>
  <c r="AB1300" i="4"/>
  <c r="AG1300" i="4" s="1"/>
  <c r="AB1428" i="4"/>
  <c r="AG1428" i="4" s="1"/>
  <c r="AB1522" i="4"/>
  <c r="AB1526" i="4"/>
  <c r="AC1526" i="4" s="1"/>
  <c r="AB1747" i="4"/>
  <c r="AC1747" i="4" s="1"/>
  <c r="AA8" i="4"/>
  <c r="AA10" i="4"/>
  <c r="AA14" i="4"/>
  <c r="AA9" i="4"/>
  <c r="Z9" i="4"/>
  <c r="AB68" i="4"/>
  <c r="AH68" i="4" s="1"/>
  <c r="AB320" i="4"/>
  <c r="AG320" i="4" s="1"/>
  <c r="AB740" i="4"/>
  <c r="AB1074" i="4"/>
  <c r="AC1074" i="4" s="1"/>
  <c r="AB522" i="4"/>
  <c r="AB626" i="4"/>
  <c r="AB654" i="4"/>
  <c r="AB698" i="4"/>
  <c r="AB340" i="4"/>
  <c r="AB410" i="4"/>
  <c r="AB962" i="4"/>
  <c r="AB1840" i="4"/>
  <c r="AC1840" i="4" s="1"/>
  <c r="AB1920" i="4"/>
  <c r="AB273" i="4"/>
  <c r="AG273" i="4" s="1"/>
  <c r="AB599" i="4"/>
  <c r="AB663" i="4"/>
  <c r="AB1458" i="4"/>
  <c r="AB1417" i="4"/>
  <c r="AB2088" i="4"/>
  <c r="AB675" i="4"/>
  <c r="AC675" i="4" s="1"/>
  <c r="AB555" i="4"/>
  <c r="AB713" i="4"/>
  <c r="AG713" i="4" s="1"/>
  <c r="AB82" i="4"/>
  <c r="AG82" i="4" s="1"/>
  <c r="AB474" i="4"/>
  <c r="AC474" i="4" s="1"/>
  <c r="AB1728" i="4"/>
  <c r="AB1844" i="4"/>
  <c r="AB175" i="4"/>
  <c r="AB207" i="4"/>
  <c r="AG207" i="4" s="1"/>
  <c r="AB387" i="4"/>
  <c r="AB933" i="4"/>
  <c r="AB1207" i="4"/>
  <c r="AB1191" i="4"/>
  <c r="AB1287" i="4"/>
  <c r="AB1769" i="4"/>
  <c r="AB1746" i="4"/>
  <c r="AB1484" i="4"/>
  <c r="AC1484" i="4" s="1"/>
  <c r="AB1902" i="4"/>
  <c r="AB1794" i="4"/>
  <c r="AB1211" i="4"/>
  <c r="AB1539" i="4"/>
  <c r="AG1539" i="4" s="1"/>
  <c r="AB1919" i="4"/>
  <c r="AC1919" i="4" s="1"/>
  <c r="AB1590" i="4"/>
  <c r="AH1590" i="4" s="1"/>
  <c r="AB2099" i="4"/>
  <c r="AG2099" i="4" s="1"/>
  <c r="AB1815" i="4"/>
  <c r="AH1815" i="4" s="1"/>
  <c r="AB1727" i="4"/>
  <c r="AG1727" i="4" s="1"/>
  <c r="AB1723" i="4"/>
  <c r="AH1723" i="4" s="1"/>
  <c r="AA13" i="4"/>
  <c r="Y8" i="4"/>
  <c r="Z14" i="4"/>
  <c r="AB306" i="4"/>
  <c r="AC306" i="4" s="1"/>
  <c r="AB772" i="4"/>
  <c r="AG772" i="4" s="1"/>
  <c r="AB944" i="4"/>
  <c r="AG944" i="4" s="1"/>
  <c r="AB1134" i="4"/>
  <c r="AB510" i="4"/>
  <c r="AB1270" i="4"/>
  <c r="AC1270" i="4" s="1"/>
  <c r="AB84" i="4"/>
  <c r="AB504" i="4"/>
  <c r="AH504" i="4" s="1"/>
  <c r="AB800" i="4"/>
  <c r="AB884" i="4"/>
  <c r="AB32" i="4"/>
  <c r="AB310" i="4"/>
  <c r="AG310" i="4" s="1"/>
  <c r="AB432" i="4"/>
  <c r="AB728" i="4"/>
  <c r="AB898" i="4"/>
  <c r="AC898" i="4" s="1"/>
  <c r="AB1026" i="4"/>
  <c r="AC1026" i="4" s="1"/>
  <c r="AB1126" i="4"/>
  <c r="AG1126" i="4" s="1"/>
  <c r="AB1254" i="4"/>
  <c r="AH1254" i="4" s="1"/>
  <c r="AB1104" i="4"/>
  <c r="AB2020" i="4"/>
  <c r="AB65" i="4"/>
  <c r="AB161" i="4"/>
  <c r="AB679" i="4"/>
  <c r="AB971" i="4"/>
  <c r="AC971" i="4" s="1"/>
  <c r="AB1491" i="4"/>
  <c r="AC1491" i="4" s="1"/>
  <c r="AB1106" i="4"/>
  <c r="AB1653" i="4"/>
  <c r="AB1748" i="4"/>
  <c r="AB269" i="4"/>
  <c r="AB391" i="4"/>
  <c r="AG391" i="4" s="1"/>
  <c r="AB413" i="4"/>
  <c r="AB627" i="4"/>
  <c r="AB781" i="4"/>
  <c r="AC781" i="4" s="1"/>
  <c r="AB813" i="4"/>
  <c r="AH813" i="4" s="1"/>
  <c r="AB909" i="4"/>
  <c r="AB1529" i="4"/>
  <c r="AB1639" i="4"/>
  <c r="AH1639" i="4" s="1"/>
  <c r="AB1580" i="4"/>
  <c r="AH1580" i="4" s="1"/>
  <c r="AB121" i="4"/>
  <c r="AH121" i="4" s="1"/>
  <c r="AB153" i="4"/>
  <c r="AC153" i="4" s="1"/>
  <c r="AB185" i="4"/>
  <c r="AB729" i="4"/>
  <c r="AB921" i="4"/>
  <c r="AH921" i="4" s="1"/>
  <c r="AB1017" i="4"/>
  <c r="AB1277" i="4"/>
  <c r="AB280" i="4"/>
  <c r="AB388" i="4"/>
  <c r="AH388" i="4" s="1"/>
  <c r="AB430" i="4"/>
  <c r="AB628" i="4"/>
  <c r="AB660" i="4"/>
  <c r="AH660" i="4" s="1"/>
  <c r="AB690" i="4"/>
  <c r="AB1130" i="4"/>
  <c r="AB1386" i="4"/>
  <c r="AB1450" i="4"/>
  <c r="AH1450" i="4" s="1"/>
  <c r="AB1361" i="4"/>
  <c r="AG1361" i="4" s="1"/>
  <c r="AB1421" i="4"/>
  <c r="AB1533" i="4"/>
  <c r="AG1533" i="4" s="1"/>
  <c r="AB1868" i="4"/>
  <c r="AB1996" i="4"/>
  <c r="AB31" i="4"/>
  <c r="AB403" i="4"/>
  <c r="AB757" i="4"/>
  <c r="AB885" i="4"/>
  <c r="AB917" i="4"/>
  <c r="AG917" i="4" s="1"/>
  <c r="AB949" i="4"/>
  <c r="AG949" i="4" s="1"/>
  <c r="AB1169" i="4"/>
  <c r="AH1169" i="4" s="1"/>
  <c r="AB1209" i="4"/>
  <c r="AC1209" i="4" s="1"/>
  <c r="AB1305" i="4"/>
  <c r="AB1817" i="4"/>
  <c r="AB2061" i="4"/>
  <c r="AB1463" i="4"/>
  <c r="AH1463" i="4" s="1"/>
  <c r="AB1813" i="4"/>
  <c r="AC1813" i="4" s="1"/>
  <c r="AB2018" i="4"/>
  <c r="AC2018" i="4" s="1"/>
  <c r="AB1312" i="4"/>
  <c r="AG1312" i="4" s="1"/>
  <c r="AB1734" i="4"/>
  <c r="AH1734" i="4" s="1"/>
  <c r="AB1140" i="4"/>
  <c r="AC1140" i="4" s="1"/>
  <c r="AB1180" i="4"/>
  <c r="AB1707" i="4"/>
  <c r="AB1999" i="4"/>
  <c r="AB1502" i="4"/>
  <c r="AB1847" i="4"/>
  <c r="AB1767" i="4"/>
  <c r="AG1767" i="4" s="1"/>
  <c r="AB1627" i="4"/>
  <c r="AC1627" i="4" s="1"/>
  <c r="AB1979" i="4"/>
  <c r="Z10" i="4"/>
  <c r="Z8" i="4"/>
  <c r="Y11" i="4"/>
  <c r="Y7" i="4"/>
  <c r="AB60" i="4"/>
  <c r="AG60" i="4" s="1"/>
  <c r="AB88" i="4"/>
  <c r="AC88" i="4" s="1"/>
  <c r="AB312" i="4"/>
  <c r="AB398" i="4"/>
  <c r="AC398" i="4" s="1"/>
  <c r="AB472" i="4"/>
  <c r="AB520" i="4"/>
  <c r="AC520" i="4" s="1"/>
  <c r="AB656" i="4"/>
  <c r="AB734" i="4"/>
  <c r="AH734" i="4" s="1"/>
  <c r="AB868" i="4"/>
  <c r="AG868" i="4" s="1"/>
  <c r="AB912" i="4"/>
  <c r="AG912" i="4" s="1"/>
  <c r="AB996" i="4"/>
  <c r="AB1166" i="4"/>
  <c r="AC1166" i="4" s="1"/>
  <c r="AB1294" i="4"/>
  <c r="AH1294" i="4" s="1"/>
  <c r="AB1422" i="4"/>
  <c r="AH1422" i="4" s="1"/>
  <c r="AB136" i="4"/>
  <c r="AB224" i="4"/>
  <c r="AG224" i="4" s="1"/>
  <c r="AB250" i="4"/>
  <c r="AB288" i="4"/>
  <c r="AG288" i="4" s="1"/>
  <c r="AB652" i="4"/>
  <c r="AC652" i="4" s="1"/>
  <c r="AB872" i="4"/>
  <c r="AC872" i="4" s="1"/>
  <c r="AB956" i="4"/>
  <c r="AH956" i="4" s="1"/>
  <c r="AB1058" i="4"/>
  <c r="AC1058" i="4" s="1"/>
  <c r="AB1174" i="4"/>
  <c r="AB1430" i="4"/>
  <c r="AC1430" i="4" s="1"/>
  <c r="AB36" i="4"/>
  <c r="AC36" i="4" s="1"/>
  <c r="AB240" i="4"/>
  <c r="AH240" i="4" s="1"/>
  <c r="AB278" i="4"/>
  <c r="AH278" i="4" s="1"/>
  <c r="AB408" i="4"/>
  <c r="AC408" i="4" s="1"/>
  <c r="AB438" i="4"/>
  <c r="AB518" i="4"/>
  <c r="AH518" i="4" s="1"/>
  <c r="AB688" i="4"/>
  <c r="AB852" i="4"/>
  <c r="AH852" i="4" s="1"/>
  <c r="AB896" i="4"/>
  <c r="AG896" i="4" s="1"/>
  <c r="AB1120" i="4"/>
  <c r="AH1120" i="4" s="1"/>
  <c r="AB132" i="4"/>
  <c r="AH132" i="4" s="1"/>
  <c r="AB178" i="4"/>
  <c r="AH178" i="4" s="1"/>
  <c r="AB286" i="4"/>
  <c r="AH286" i="4" s="1"/>
  <c r="AB326" i="4"/>
  <c r="AG326" i="4" s="1"/>
  <c r="AB538" i="4"/>
  <c r="AH538" i="4" s="1"/>
  <c r="AB604" i="4"/>
  <c r="AC604" i="4" s="1"/>
  <c r="AB952" i="4"/>
  <c r="AH952" i="4" s="1"/>
  <c r="AB1158" i="4"/>
  <c r="AC1158" i="4" s="1"/>
  <c r="AB1414" i="4"/>
  <c r="AG1414" i="4" s="1"/>
  <c r="AB1360" i="4"/>
  <c r="AH1360" i="4" s="1"/>
  <c r="AB1397" i="4"/>
  <c r="AB2069" i="4"/>
  <c r="AB1644" i="4"/>
  <c r="AC1644" i="4" s="1"/>
  <c r="AB1752" i="4"/>
  <c r="AH1752" i="4" s="1"/>
  <c r="AB139" i="4"/>
  <c r="AH139" i="4" s="1"/>
  <c r="AB171" i="4"/>
  <c r="AH171" i="4" s="1"/>
  <c r="AB467" i="4"/>
  <c r="AB497" i="4"/>
  <c r="AH497" i="4" s="1"/>
  <c r="AB593" i="4"/>
  <c r="AB657" i="4"/>
  <c r="AB753" i="4"/>
  <c r="AB849" i="4"/>
  <c r="AC849" i="4" s="1"/>
  <c r="AB881" i="4"/>
  <c r="AB945" i="4"/>
  <c r="AG945" i="4" s="1"/>
  <c r="AB1245" i="4"/>
  <c r="AG1245" i="4" s="1"/>
  <c r="AB1551" i="4"/>
  <c r="AH1551" i="4" s="1"/>
  <c r="AB1122" i="4"/>
  <c r="AH1122" i="4" s="1"/>
  <c r="AB1186" i="4"/>
  <c r="AH1186" i="4" s="1"/>
  <c r="AB1378" i="4"/>
  <c r="AB1296" i="4"/>
  <c r="AC1296" i="4" s="1"/>
  <c r="AB1559" i="4"/>
  <c r="AG1559" i="4" s="1"/>
  <c r="AB119" i="4"/>
  <c r="AC119" i="4" s="1"/>
  <c r="AB151" i="4"/>
  <c r="AG151" i="4" s="1"/>
  <c r="AB247" i="4"/>
  <c r="AC247" i="4" s="1"/>
  <c r="AB397" i="4"/>
  <c r="AH397" i="4" s="1"/>
  <c r="AB469" i="4"/>
  <c r="AC469" i="4" s="1"/>
  <c r="AB573" i="4"/>
  <c r="AB605" i="4"/>
  <c r="AG605" i="4" s="1"/>
  <c r="AB669" i="4"/>
  <c r="AG669" i="4" s="1"/>
  <c r="AB733" i="4"/>
  <c r="AG733" i="4" s="1"/>
  <c r="AB759" i="4"/>
  <c r="AG759" i="4" s="1"/>
  <c r="AB791" i="4"/>
  <c r="AC791" i="4" s="1"/>
  <c r="AB887" i="4"/>
  <c r="AB1053" i="4"/>
  <c r="AH1053" i="4" s="1"/>
  <c r="AB1637" i="4"/>
  <c r="AC1637" i="4" s="1"/>
  <c r="AB1648" i="4"/>
  <c r="AC1648" i="4" s="1"/>
  <c r="AB1465" i="4"/>
  <c r="AG1465" i="4" s="1"/>
  <c r="AB1540" i="4"/>
  <c r="AH1540" i="4" s="1"/>
  <c r="AB1796" i="4"/>
  <c r="AB1916" i="4"/>
  <c r="AH1916" i="4" s="1"/>
  <c r="AB1972" i="4"/>
  <c r="AB2028" i="4"/>
  <c r="AH2028" i="4" s="1"/>
  <c r="AB163" i="4"/>
  <c r="AB227" i="4"/>
  <c r="AG227" i="4" s="1"/>
  <c r="AB291" i="4"/>
  <c r="AC291" i="4" s="1"/>
  <c r="AB355" i="4"/>
  <c r="AG355" i="4" s="1"/>
  <c r="AB549" i="4"/>
  <c r="AC549" i="4" s="1"/>
  <c r="AB575" i="4"/>
  <c r="AG575" i="4" s="1"/>
  <c r="AB703" i="4"/>
  <c r="AH703" i="4" s="1"/>
  <c r="AB735" i="4"/>
  <c r="AB771" i="4"/>
  <c r="AB867" i="4"/>
  <c r="AH867" i="4" s="1"/>
  <c r="AB963" i="4"/>
  <c r="AB995" i="4"/>
  <c r="AB1427" i="4"/>
  <c r="AC1427" i="4" s="1"/>
  <c r="AB70" i="4"/>
  <c r="AC70" i="4" s="1"/>
  <c r="AB102" i="4"/>
  <c r="AB130" i="4"/>
  <c r="AB156" i="4"/>
  <c r="AG156" i="4" s="1"/>
  <c r="AB180" i="4"/>
  <c r="AH180" i="4" s="1"/>
  <c r="AB330" i="4"/>
  <c r="AH330" i="4" s="1"/>
  <c r="AB394" i="4"/>
  <c r="AC394" i="4" s="1"/>
  <c r="AB436" i="4"/>
  <c r="AC436" i="4" s="1"/>
  <c r="AB468" i="4"/>
  <c r="AH468" i="4" s="1"/>
  <c r="AB498" i="4"/>
  <c r="AB570" i="4"/>
  <c r="AG570" i="4" s="1"/>
  <c r="AB672" i="4"/>
  <c r="AG672" i="4" s="1"/>
  <c r="AB736" i="4"/>
  <c r="AG736" i="4" s="1"/>
  <c r="AB766" i="4"/>
  <c r="AC766" i="4" s="1"/>
  <c r="AB958" i="4"/>
  <c r="AC958" i="4" s="1"/>
  <c r="AB1210" i="4"/>
  <c r="AB1338" i="4"/>
  <c r="AG1338" i="4" s="1"/>
  <c r="AB1424" i="4"/>
  <c r="AH1424" i="4" s="1"/>
  <c r="AB1377" i="4"/>
  <c r="AH1377" i="4" s="1"/>
  <c r="AB1545" i="4"/>
  <c r="AC1545" i="4" s="1"/>
  <c r="AB1917" i="4"/>
  <c r="AH1917" i="4" s="1"/>
  <c r="AB1676" i="4"/>
  <c r="AB1828" i="4"/>
  <c r="AG1828" i="4" s="1"/>
  <c r="AB1884" i="4"/>
  <c r="AC1884" i="4" s="1"/>
  <c r="AB1936" i="4"/>
  <c r="AG1936" i="4" s="1"/>
  <c r="AB2008" i="4"/>
  <c r="AH2008" i="4" s="1"/>
  <c r="AB133" i="4"/>
  <c r="AC133" i="4" s="1"/>
  <c r="AB165" i="4"/>
  <c r="AG165" i="4" s="1"/>
  <c r="AB197" i="4"/>
  <c r="AH197" i="4" s="1"/>
  <c r="AB261" i="4"/>
  <c r="AG261" i="4" s="1"/>
  <c r="AB293" i="4"/>
  <c r="AG293" i="4" s="1"/>
  <c r="AB411" i="4"/>
  <c r="AG411" i="4" s="1"/>
  <c r="AB443" i="4"/>
  <c r="AH443" i="4" s="1"/>
  <c r="AB571" i="4"/>
  <c r="AC571" i="4" s="1"/>
  <c r="AB635" i="4"/>
  <c r="AG635" i="4" s="1"/>
  <c r="AB667" i="4"/>
  <c r="AH667" i="4" s="1"/>
  <c r="AB731" i="4"/>
  <c r="AC731" i="4" s="1"/>
  <c r="AB831" i="4"/>
  <c r="AC831" i="4" s="1"/>
  <c r="AB959" i="4"/>
  <c r="AH959" i="4" s="1"/>
  <c r="AB1023" i="4"/>
  <c r="AG1023" i="4" s="1"/>
  <c r="AB1051" i="4"/>
  <c r="AC1051" i="4" s="1"/>
  <c r="AB1119" i="4"/>
  <c r="AH1119" i="4" s="1"/>
  <c r="AB2053" i="4"/>
  <c r="AB1698" i="4"/>
  <c r="AG1698" i="4" s="1"/>
  <c r="AB1121" i="4"/>
  <c r="AH1121" i="4" s="1"/>
  <c r="AB1249" i="4"/>
  <c r="AH1249" i="4" s="1"/>
  <c r="AB1313" i="4"/>
  <c r="AC1313" i="4" s="1"/>
  <c r="AB1429" i="4"/>
  <c r="AG1429" i="4" s="1"/>
  <c r="AB1493" i="4"/>
  <c r="AH1493" i="4" s="1"/>
  <c r="AB1837" i="4"/>
  <c r="AH1837" i="4" s="1"/>
  <c r="AB2009" i="4"/>
  <c r="AH2009" i="4" s="1"/>
  <c r="AB1652" i="4"/>
  <c r="AB1141" i="4"/>
  <c r="AB1315" i="4"/>
  <c r="AB1921" i="4"/>
  <c r="AB1738" i="4"/>
  <c r="AB1862" i="4"/>
  <c r="AB1978" i="4"/>
  <c r="AB1067" i="4"/>
  <c r="AG1067" i="4" s="1"/>
  <c r="AB1183" i="4"/>
  <c r="AG1183" i="4" s="1"/>
  <c r="AB1411" i="4"/>
  <c r="AB1623" i="4"/>
  <c r="AB1745" i="4"/>
  <c r="AB1833" i="4"/>
  <c r="AG1833" i="4" s="1"/>
  <c r="AB2077" i="4"/>
  <c r="AH2077" i="4" s="1"/>
  <c r="AB1730" i="4"/>
  <c r="AB1914" i="4"/>
  <c r="AB1092" i="4"/>
  <c r="AB1132" i="4"/>
  <c r="AB1220" i="4"/>
  <c r="AH1220" i="4" s="1"/>
  <c r="AB1304" i="4"/>
  <c r="AH1304" i="4" s="1"/>
  <c r="AB1348" i="4"/>
  <c r="AB1388" i="4"/>
  <c r="AB1432" i="4"/>
  <c r="AB1886" i="4"/>
  <c r="AH1886" i="4" s="1"/>
  <c r="AB2094" i="4"/>
  <c r="AB1320" i="4"/>
  <c r="AB1774" i="4"/>
  <c r="AB2050" i="4"/>
  <c r="AB1195" i="4"/>
  <c r="AC1195" i="4" s="1"/>
  <c r="AB1643" i="4"/>
  <c r="AB1603" i="4"/>
  <c r="AB1697" i="4"/>
  <c r="AC1697" i="4" s="1"/>
  <c r="AB1995" i="4"/>
  <c r="AG1995" i="4" s="1"/>
  <c r="AB1891" i="4"/>
  <c r="AB2103" i="4"/>
  <c r="AB1935" i="4"/>
  <c r="AC1935" i="4" s="1"/>
  <c r="AB1542" i="4"/>
  <c r="AB2111" i="4"/>
  <c r="AC2111" i="4" s="1"/>
  <c r="AB1955" i="4"/>
  <c r="AB1843" i="4"/>
  <c r="AC1843" i="4" s="1"/>
  <c r="AB1787" i="4"/>
  <c r="AB1739" i="4"/>
  <c r="AB1355" i="4"/>
  <c r="Z7" i="4"/>
  <c r="Y9" i="4"/>
  <c r="Y10" i="4"/>
  <c r="Y12" i="4"/>
  <c r="Y14" i="4"/>
  <c r="Z11" i="4"/>
  <c r="Z2113" i="4"/>
  <c r="Y15" i="4"/>
  <c r="AB1952" i="4"/>
  <c r="AG1952" i="4" s="1"/>
  <c r="AB1797" i="4"/>
  <c r="Y2113" i="4"/>
  <c r="Z13" i="4"/>
  <c r="Y13" i="4"/>
  <c r="AB28" i="4"/>
  <c r="AB686" i="4"/>
  <c r="AB462" i="4"/>
  <c r="AG462" i="4" s="1"/>
  <c r="AB780" i="4"/>
  <c r="AC780" i="4" s="1"/>
  <c r="AB1572" i="4"/>
  <c r="AB2016" i="4"/>
  <c r="AG2016" i="4" s="1"/>
  <c r="AB533" i="4"/>
  <c r="AC533" i="4" s="1"/>
  <c r="AB1809" i="4"/>
  <c r="AG1809" i="4" s="1"/>
  <c r="AB1856" i="4"/>
  <c r="AC1856" i="4" s="1"/>
  <c r="AB607" i="4"/>
  <c r="AG607" i="4" s="1"/>
  <c r="AB212" i="4"/>
  <c r="AB634" i="4"/>
  <c r="AC634" i="4" s="1"/>
  <c r="AB507" i="4"/>
  <c r="AH507" i="4" s="1"/>
  <c r="AB1657" i="4"/>
  <c r="AB1075" i="4"/>
  <c r="AB2098" i="4"/>
  <c r="AC2098" i="4" s="1"/>
  <c r="AB1099" i="4"/>
  <c r="AB1221" i="4"/>
  <c r="AB1311" i="4"/>
  <c r="AC1311" i="4" s="1"/>
  <c r="AB1970" i="4"/>
  <c r="AC1970" i="4" s="1"/>
  <c r="AB1546" i="4"/>
  <c r="AB1678" i="4"/>
  <c r="AB1148" i="4"/>
  <c r="AH1148" i="4" s="1"/>
  <c r="AB1387" i="4"/>
  <c r="AH1387" i="4" s="1"/>
  <c r="AB1851" i="4"/>
  <c r="AB1819" i="4"/>
  <c r="AB1795" i="4"/>
  <c r="AG1795" i="4" s="1"/>
  <c r="AB1903" i="4"/>
  <c r="AH1903" i="4" s="1"/>
  <c r="AB762" i="4"/>
  <c r="AB954" i="4"/>
  <c r="AH954" i="4" s="1"/>
  <c r="AB1374" i="4"/>
  <c r="AH1374" i="4" s="1"/>
  <c r="AB908" i="4"/>
  <c r="AC908" i="4" s="1"/>
  <c r="AB785" i="4"/>
  <c r="AH785" i="4" s="1"/>
  <c r="AB913" i="4"/>
  <c r="AB1760" i="4"/>
  <c r="AG1760" i="4" s="1"/>
  <c r="AB1956" i="4"/>
  <c r="AC1956" i="4" s="1"/>
  <c r="AB951" i="4"/>
  <c r="AG951" i="4" s="1"/>
  <c r="AB393" i="4"/>
  <c r="AB991" i="4"/>
  <c r="AC991" i="4" s="1"/>
  <c r="AB1583" i="4"/>
  <c r="AH1583" i="4" s="1"/>
  <c r="AB1802" i="4"/>
  <c r="AB1267" i="4"/>
  <c r="AB1376" i="4"/>
  <c r="AH1376" i="4" s="1"/>
  <c r="AB1404" i="4"/>
  <c r="AH1404" i="4" s="1"/>
  <c r="AB1179" i="4"/>
  <c r="AB1927" i="4"/>
  <c r="AB592" i="4"/>
  <c r="AB44" i="4"/>
  <c r="AC44" i="4" s="1"/>
  <c r="AB100" i="4"/>
  <c r="AB300" i="4"/>
  <c r="AB804" i="4"/>
  <c r="AB890" i="4"/>
  <c r="AH890" i="4" s="1"/>
  <c r="AB1018" i="4"/>
  <c r="AB122" i="4"/>
  <c r="AB716" i="4"/>
  <c r="AH716" i="4" s="1"/>
  <c r="AB936" i="4"/>
  <c r="AG936" i="4" s="1"/>
  <c r="AB1366" i="4"/>
  <c r="AB20" i="4"/>
  <c r="AB144" i="4"/>
  <c r="AB302" i="4"/>
  <c r="AG302" i="4" s="1"/>
  <c r="AB744" i="4"/>
  <c r="AB648" i="4"/>
  <c r="AB746" i="4"/>
  <c r="AH746" i="4" s="1"/>
  <c r="AB844" i="4"/>
  <c r="AH844" i="4" s="1"/>
  <c r="AB1152" i="4"/>
  <c r="AC1152" i="4" s="1"/>
  <c r="AB929" i="4"/>
  <c r="AB1848" i="4"/>
  <c r="AH1848" i="4" s="1"/>
  <c r="AB2104" i="4"/>
  <c r="AC2104" i="4" s="1"/>
  <c r="AB807" i="4"/>
  <c r="AB2056" i="4"/>
  <c r="AB339" i="4"/>
  <c r="AC339" i="4" s="1"/>
  <c r="AB86" i="4"/>
  <c r="AH86" i="4" s="1"/>
  <c r="AB424" i="4"/>
  <c r="AC424" i="4" s="1"/>
  <c r="AB692" i="4"/>
  <c r="AB142" i="4"/>
  <c r="AC142" i="4" s="1"/>
  <c r="AB266" i="4"/>
  <c r="AC266" i="4" s="1"/>
  <c r="AB360" i="4"/>
  <c r="AG360" i="4" s="1"/>
  <c r="AB594" i="4"/>
  <c r="AB758" i="4"/>
  <c r="AG758" i="4" s="1"/>
  <c r="AB882" i="4"/>
  <c r="AC882" i="4" s="1"/>
  <c r="AB924" i="4"/>
  <c r="AC924" i="4" s="1"/>
  <c r="AB1462" i="4"/>
  <c r="AB368" i="4"/>
  <c r="AG368" i="4" s="1"/>
  <c r="AB724" i="4"/>
  <c r="AB546" i="4"/>
  <c r="AB792" i="4"/>
  <c r="AB1070" i="4"/>
  <c r="AH1070" i="4" s="1"/>
  <c r="AB1549" i="4"/>
  <c r="AG1549" i="4" s="1"/>
  <c r="AB437" i="4"/>
  <c r="AB955" i="4"/>
  <c r="AB1138" i="4"/>
  <c r="AB1499" i="4"/>
  <c r="AB1981" i="4"/>
  <c r="AB1836" i="4"/>
  <c r="AC1836" i="4" s="1"/>
  <c r="AB1892" i="4"/>
  <c r="AG1892" i="4" s="1"/>
  <c r="AB401" i="4"/>
  <c r="AB423" i="4"/>
  <c r="AH423" i="4" s="1"/>
  <c r="AB475" i="4"/>
  <c r="AB509" i="4"/>
  <c r="AH509" i="4" s="1"/>
  <c r="AB579" i="4"/>
  <c r="AC579" i="4" s="1"/>
  <c r="AB1407" i="4"/>
  <c r="AB1401" i="4"/>
  <c r="AB1505" i="4"/>
  <c r="AH1505" i="4" s="1"/>
  <c r="AB169" i="4"/>
  <c r="AC169" i="4" s="1"/>
  <c r="AB431" i="4"/>
  <c r="AC431" i="4" s="1"/>
  <c r="AB461" i="4"/>
  <c r="AB841" i="4"/>
  <c r="AB905" i="4"/>
  <c r="AB969" i="4"/>
  <c r="AB1785" i="4"/>
  <c r="AB314" i="4"/>
  <c r="AB580" i="4"/>
  <c r="AG580" i="4" s="1"/>
  <c r="AB702" i="4"/>
  <c r="AH702" i="4" s="1"/>
  <c r="AB902" i="4"/>
  <c r="AB966" i="4"/>
  <c r="AH966" i="4" s="1"/>
  <c r="AB1226" i="4"/>
  <c r="AB1482" i="4"/>
  <c r="AB1709" i="4"/>
  <c r="AB1681" i="4"/>
  <c r="AC1681" i="4" s="1"/>
  <c r="AB1948" i="4"/>
  <c r="AH1948" i="4" s="1"/>
  <c r="AB997" i="4"/>
  <c r="AB1127" i="4"/>
  <c r="AB1255" i="4"/>
  <c r="AG1255" i="4" s="1"/>
  <c r="AB1507" i="4"/>
  <c r="AG1507" i="4" s="1"/>
  <c r="AB1773" i="4"/>
  <c r="AB1155" i="4"/>
  <c r="AB1237" i="4"/>
  <c r="AB1365" i="4"/>
  <c r="AG1365" i="4" s="1"/>
  <c r="AB1673" i="4"/>
  <c r="AB1945" i="4"/>
  <c r="AC1945" i="4" s="1"/>
  <c r="AB1151" i="4"/>
  <c r="AB2106" i="4"/>
  <c r="AG2106" i="4" s="1"/>
  <c r="AB1188" i="4"/>
  <c r="AG1188" i="4" s="1"/>
  <c r="AB1400" i="4"/>
  <c r="AB1514" i="4"/>
  <c r="AG1514" i="4" s="1"/>
  <c r="AB1610" i="4"/>
  <c r="AC1610" i="4" s="1"/>
  <c r="AB1536" i="4"/>
  <c r="AB1594" i="4"/>
  <c r="AB1690" i="4"/>
  <c r="AH1690" i="4" s="1"/>
  <c r="AB1032" i="4"/>
  <c r="AH1032" i="4" s="1"/>
  <c r="AB1416" i="4"/>
  <c r="AB1460" i="4"/>
  <c r="AB1435" i="4"/>
  <c r="AG1435" i="4" s="1"/>
  <c r="AB1569" i="4"/>
  <c r="AH1569" i="4" s="1"/>
  <c r="AB1662" i="4"/>
  <c r="AC1662" i="4" s="1"/>
  <c r="AB1275" i="4"/>
  <c r="AB1131" i="4"/>
  <c r="AG1131" i="4" s="1"/>
  <c r="AB1547" i="4"/>
  <c r="AC1547" i="4" s="1"/>
  <c r="AB1763" i="4"/>
  <c r="AG1763" i="4" s="1"/>
  <c r="AB1791" i="4"/>
  <c r="AH1791" i="4" s="1"/>
  <c r="AB2007" i="4"/>
  <c r="AB1792" i="4"/>
  <c r="AH1792" i="4" s="1"/>
  <c r="AB149" i="4"/>
  <c r="AG149" i="4" s="1"/>
  <c r="AB527" i="4"/>
  <c r="AB683" i="4"/>
  <c r="AH683" i="4" s="1"/>
  <c r="AB911" i="4"/>
  <c r="AH911" i="4" s="1"/>
  <c r="AB1167" i="4"/>
  <c r="AC1167" i="4" s="1"/>
  <c r="AB1205" i="4"/>
  <c r="AB1379" i="4"/>
  <c r="AB1973" i="4"/>
  <c r="AG1973" i="4" s="1"/>
  <c r="AB1950" i="4"/>
  <c r="AB2070" i="4"/>
  <c r="AH2070" i="4" s="1"/>
  <c r="AB1285" i="4"/>
  <c r="AH1285" i="4" s="1"/>
  <c r="AB1577" i="4"/>
  <c r="AG1577" i="4" s="1"/>
  <c r="AB1953" i="4"/>
  <c r="AH1953" i="4" s="1"/>
  <c r="AB2041" i="4"/>
  <c r="AB1762" i="4"/>
  <c r="AH1762" i="4" s="1"/>
  <c r="AB1942" i="4"/>
  <c r="AC1942" i="4" s="1"/>
  <c r="AB1156" i="4"/>
  <c r="AB414" i="4"/>
  <c r="AB1782" i="4"/>
  <c r="AH1782" i="4" s="1"/>
  <c r="AB1850" i="4"/>
  <c r="AB1084" i="4"/>
  <c r="AB1172" i="4"/>
  <c r="AH1172" i="4" s="1"/>
  <c r="AB1488" i="4"/>
  <c r="AC1488" i="4" s="1"/>
  <c r="AB1810" i="4"/>
  <c r="AC1810" i="4" s="1"/>
  <c r="AB2014" i="4"/>
  <c r="AB1585" i="4"/>
  <c r="AG1585" i="4" s="1"/>
  <c r="AB2107" i="4"/>
  <c r="AH2107" i="4" s="1"/>
  <c r="AB1735" i="4"/>
  <c r="AH1735" i="4" s="1"/>
  <c r="AB1510" i="4"/>
  <c r="AB1691" i="4"/>
  <c r="AH1691" i="4" s="1"/>
  <c r="AB646" i="4"/>
  <c r="AC646" i="4" s="1"/>
  <c r="AB30" i="4"/>
  <c r="AB1012" i="4"/>
  <c r="AB168" i="4"/>
  <c r="AC168" i="4" s="1"/>
  <c r="AB194" i="4"/>
  <c r="AH194" i="4" s="1"/>
  <c r="AB222" i="4"/>
  <c r="AG222" i="4" s="1"/>
  <c r="AB1509" i="4"/>
  <c r="AB1344" i="4"/>
  <c r="AB1804" i="4"/>
  <c r="AB321" i="4"/>
  <c r="AB711" i="4"/>
  <c r="AG711" i="4" s="1"/>
  <c r="AB843" i="4"/>
  <c r="AB875" i="4"/>
  <c r="AH875" i="4" s="1"/>
  <c r="AB1905" i="4"/>
  <c r="AH1905" i="4" s="1"/>
  <c r="AB1170" i="4"/>
  <c r="AB1426" i="4"/>
  <c r="AH1426" i="4" s="1"/>
  <c r="AB404" i="4"/>
  <c r="AC404" i="4" s="1"/>
  <c r="AB1473" i="4"/>
  <c r="AG1473" i="4" s="1"/>
  <c r="AB1541" i="4"/>
  <c r="AB1860" i="4"/>
  <c r="AB2060" i="4"/>
  <c r="AB141" i="4"/>
  <c r="AB455" i="4"/>
  <c r="AB495" i="4"/>
  <c r="AG495" i="4" s="1"/>
  <c r="AB659" i="4"/>
  <c r="AC659" i="4" s="1"/>
  <c r="AB845" i="4"/>
  <c r="AC845" i="4" s="1"/>
  <c r="AB877" i="4"/>
  <c r="AB1103" i="4"/>
  <c r="AH1103" i="4" s="1"/>
  <c r="AB1175" i="4"/>
  <c r="AC1175" i="4" s="1"/>
  <c r="AB1373" i="4"/>
  <c r="AC1373" i="4" s="1"/>
  <c r="AB1449" i="4"/>
  <c r="AH1449" i="4" s="1"/>
  <c r="AB1768" i="4"/>
  <c r="AG1768" i="4" s="1"/>
  <c r="AB2084" i="4"/>
  <c r="AG2084" i="4" s="1"/>
  <c r="AB313" i="4"/>
  <c r="AB383" i="4"/>
  <c r="AH383" i="4" s="1"/>
  <c r="AB569" i="4"/>
  <c r="AG569" i="4" s="1"/>
  <c r="AB697" i="4"/>
  <c r="AH697" i="4" s="1"/>
  <c r="AB66" i="4"/>
  <c r="AC66" i="4" s="1"/>
  <c r="AB726" i="4"/>
  <c r="AB886" i="4"/>
  <c r="AH886" i="4" s="1"/>
  <c r="AB1194" i="4"/>
  <c r="AB1636" i="4"/>
  <c r="AC1636" i="4" s="1"/>
  <c r="AB1756" i="4"/>
  <c r="AB191" i="4"/>
  <c r="AG191" i="4" s="1"/>
  <c r="AB287" i="4"/>
  <c r="AC287" i="4" s="1"/>
  <c r="AB319" i="4"/>
  <c r="AB725" i="4"/>
  <c r="AB1013" i="4"/>
  <c r="AB1045" i="4"/>
  <c r="AH1045" i="4" s="1"/>
  <c r="AB1349" i="4"/>
  <c r="AH1349" i="4" s="1"/>
  <c r="AB1679" i="4"/>
  <c r="AB1273" i="4"/>
  <c r="AB1415" i="4"/>
  <c r="AG1415" i="4" s="1"/>
  <c r="AB1173" i="4"/>
  <c r="AG1173" i="4" s="1"/>
  <c r="AB1219" i="4"/>
  <c r="AH1219" i="4" s="1"/>
  <c r="AB1399" i="4"/>
  <c r="AH1399" i="4" s="1"/>
  <c r="AB1737" i="4"/>
  <c r="AB1821" i="4"/>
  <c r="AH1821" i="4" s="1"/>
  <c r="AB1993" i="4"/>
  <c r="AB1726" i="4"/>
  <c r="AB1846" i="4"/>
  <c r="AH1846" i="4" s="1"/>
  <c r="AB1061" i="4"/>
  <c r="AH1061" i="4" s="1"/>
  <c r="AB1125" i="4"/>
  <c r="AC1125" i="4" s="1"/>
  <c r="AB1391" i="4"/>
  <c r="AB1184" i="4"/>
  <c r="AH1184" i="4" s="1"/>
  <c r="AB1718" i="4"/>
  <c r="AG1718" i="4" s="1"/>
  <c r="AB1838" i="4"/>
  <c r="AG1838" i="4" s="1"/>
  <c r="AB1164" i="4"/>
  <c r="AC1164" i="4" s="1"/>
  <c r="AB1208" i="4"/>
  <c r="AC1208" i="4" s="1"/>
  <c r="AB1252" i="4"/>
  <c r="AH1252" i="4" s="1"/>
  <c r="AB1292" i="4"/>
  <c r="AC1292" i="4" s="1"/>
  <c r="AB2078" i="4"/>
  <c r="AB478" i="4"/>
  <c r="AH478" i="4" s="1"/>
  <c r="AB1052" i="4"/>
  <c r="AG1052" i="4" s="1"/>
  <c r="AB1436" i="4"/>
  <c r="AH1436" i="4" s="1"/>
  <c r="AB1566" i="4"/>
  <c r="AG1566" i="4" s="1"/>
  <c r="AB1544" i="4"/>
  <c r="AB1495" i="4"/>
  <c r="AC1495" i="4" s="1"/>
  <c r="AB1587" i="4"/>
  <c r="AB1939" i="4"/>
  <c r="AC1939" i="4" s="1"/>
  <c r="AB1803" i="4"/>
  <c r="AB2027" i="4"/>
  <c r="AC2027" i="4" s="1"/>
  <c r="AB1907" i="4"/>
  <c r="AB1859" i="4"/>
  <c r="Q1337" i="4"/>
  <c r="P11" i="4"/>
  <c r="AB22" i="4"/>
  <c r="AH22" i="4" s="1"/>
  <c r="AB466" i="4"/>
  <c r="AH466" i="4" s="1"/>
  <c r="AB502" i="4"/>
  <c r="AC502" i="4" s="1"/>
  <c r="AB574" i="4"/>
  <c r="AB638" i="4"/>
  <c r="AB986" i="4"/>
  <c r="AH986" i="4" s="1"/>
  <c r="AB1390" i="4"/>
  <c r="AG1390" i="4" s="1"/>
  <c r="AB244" i="4"/>
  <c r="AB448" i="4"/>
  <c r="AB548" i="4"/>
  <c r="AG548" i="4" s="1"/>
  <c r="AB614" i="4"/>
  <c r="AB776" i="4"/>
  <c r="AB988" i="4"/>
  <c r="AB1038" i="4"/>
  <c r="AB344" i="4"/>
  <c r="AC344" i="4" s="1"/>
  <c r="AB558" i="4"/>
  <c r="AH558" i="4" s="1"/>
  <c r="AB682" i="4"/>
  <c r="AB264" i="4"/>
  <c r="AC264" i="4" s="1"/>
  <c r="AB560" i="4"/>
  <c r="AG560" i="4" s="1"/>
  <c r="AB374" i="4"/>
  <c r="AC374" i="4" s="1"/>
  <c r="AB496" i="4"/>
  <c r="AB600" i="4"/>
  <c r="AH600" i="4" s="1"/>
  <c r="AB104" i="4"/>
  <c r="AH104" i="4" s="1"/>
  <c r="AB220" i="4"/>
  <c r="AB268" i="4"/>
  <c r="AB450" i="4"/>
  <c r="AB674" i="4"/>
  <c r="AG674" i="4" s="1"/>
  <c r="AB704" i="4"/>
  <c r="AC704" i="4" s="1"/>
  <c r="AB874" i="4"/>
  <c r="AB1182" i="4"/>
  <c r="AB214" i="4"/>
  <c r="AH214" i="4" s="1"/>
  <c r="AB304" i="4"/>
  <c r="AB418" i="4"/>
  <c r="AB712" i="4"/>
  <c r="AB802" i="4"/>
  <c r="AB1478" i="4"/>
  <c r="AB1329" i="4"/>
  <c r="AB1581" i="4"/>
  <c r="AC1581" i="4" s="1"/>
  <c r="AB1689" i="4"/>
  <c r="AC1689" i="4" s="1"/>
  <c r="AB1932" i="4"/>
  <c r="AB27" i="4"/>
  <c r="AH27" i="4" s="1"/>
  <c r="AB283" i="4"/>
  <c r="AB347" i="4"/>
  <c r="AB389" i="4"/>
  <c r="AB489" i="4"/>
  <c r="AB517" i="4"/>
  <c r="AB577" i="4"/>
  <c r="AG577" i="4" s="1"/>
  <c r="AB748" i="4"/>
  <c r="AH748" i="4" s="1"/>
  <c r="AB1086" i="4"/>
  <c r="AB1342" i="4"/>
  <c r="AB110" i="4"/>
  <c r="AB364" i="4"/>
  <c r="AB396" i="4"/>
  <c r="AB500" i="4"/>
  <c r="AB1725" i="4"/>
  <c r="AG1725" i="4" s="1"/>
  <c r="AB1880" i="4"/>
  <c r="AB1944" i="4"/>
  <c r="AB2076" i="4"/>
  <c r="AG2076" i="4" s="1"/>
  <c r="AB357" i="4"/>
  <c r="AC357" i="4" s="1"/>
  <c r="AB493" i="4"/>
  <c r="AH493" i="4" s="1"/>
  <c r="AB523" i="4"/>
  <c r="AH523" i="4" s="1"/>
  <c r="AB583" i="4"/>
  <c r="AH583" i="4" s="1"/>
  <c r="AB747" i="4"/>
  <c r="AG747" i="4" s="1"/>
  <c r="AB907" i="4"/>
  <c r="AC907" i="4" s="1"/>
  <c r="AB1181" i="4"/>
  <c r="AG1181" i="4" s="1"/>
  <c r="AB1298" i="4"/>
  <c r="AB77" i="4"/>
  <c r="AH77" i="4" s="1"/>
  <c r="AB237" i="4"/>
  <c r="AG237" i="4" s="1"/>
  <c r="AB519" i="4"/>
  <c r="AC519" i="4" s="1"/>
  <c r="AB941" i="4"/>
  <c r="AG941" i="4" s="1"/>
  <c r="AB973" i="4"/>
  <c r="AH973" i="4" s="1"/>
  <c r="AB1005" i="4"/>
  <c r="AG1005" i="4" s="1"/>
  <c r="AB1265" i="4"/>
  <c r="AB1457" i="4"/>
  <c r="AH1457" i="4" s="1"/>
  <c r="AB1232" i="4"/>
  <c r="AC1232" i="4" s="1"/>
  <c r="AB25" i="4"/>
  <c r="AC25" i="4" s="1"/>
  <c r="AB89" i="4"/>
  <c r="AB511" i="4"/>
  <c r="AH511" i="4" s="1"/>
  <c r="AB535" i="4"/>
  <c r="AG535" i="4" s="1"/>
  <c r="AB761" i="4"/>
  <c r="AG761" i="4" s="1"/>
  <c r="AB825" i="4"/>
  <c r="AB1949" i="4"/>
  <c r="AB98" i="4"/>
  <c r="AB176" i="4"/>
  <c r="AB524" i="4"/>
  <c r="AB564" i="4"/>
  <c r="AB854" i="4"/>
  <c r="AG854" i="4" s="1"/>
  <c r="AB1647" i="4"/>
  <c r="AG1647" i="4" s="1"/>
  <c r="AB1825" i="4"/>
  <c r="AB1816" i="4"/>
  <c r="AG1816" i="4" s="1"/>
  <c r="AB2068" i="4"/>
  <c r="AH2068" i="4" s="1"/>
  <c r="AB63" i="4"/>
  <c r="AB95" i="4"/>
  <c r="AH95" i="4" s="1"/>
  <c r="AB159" i="4"/>
  <c r="AB223" i="4"/>
  <c r="AH223" i="4" s="1"/>
  <c r="AB371" i="4"/>
  <c r="AB537" i="4"/>
  <c r="AB629" i="4"/>
  <c r="AB693" i="4"/>
  <c r="AH693" i="4" s="1"/>
  <c r="AB821" i="4"/>
  <c r="AC821" i="4" s="1"/>
  <c r="AB1097" i="4"/>
  <c r="AB1664" i="4"/>
  <c r="AB1177" i="4"/>
  <c r="AH1177" i="4" s="1"/>
  <c r="AB1479" i="4"/>
  <c r="AB1897" i="4"/>
  <c r="AG1897" i="4" s="1"/>
  <c r="AB1091" i="4"/>
  <c r="AC1091" i="4" s="1"/>
  <c r="AB1453" i="4"/>
  <c r="AG1453" i="4" s="1"/>
  <c r="AB1513" i="4"/>
  <c r="AG1513" i="4" s="1"/>
  <c r="AB1770" i="4"/>
  <c r="AH1770" i="4" s="1"/>
  <c r="AB2010" i="4"/>
  <c r="AC2010" i="4" s="1"/>
  <c r="AB1157" i="4"/>
  <c r="AC1157" i="4" s="1"/>
  <c r="AB1642" i="4"/>
  <c r="AB1822" i="4"/>
  <c r="AB1882" i="4"/>
  <c r="AH1882" i="4" s="1"/>
  <c r="AB1112" i="4"/>
  <c r="AG1112" i="4" s="1"/>
  <c r="AB1324" i="4"/>
  <c r="AB1368" i="4"/>
  <c r="AB1412" i="4"/>
  <c r="AH1412" i="4" s="1"/>
  <c r="AB1554" i="4"/>
  <c r="AG1554" i="4" s="1"/>
  <c r="AB1714" i="4"/>
  <c r="AB1044" i="4"/>
  <c r="AG1044" i="4" s="1"/>
  <c r="AB1256" i="4"/>
  <c r="AH1256" i="4" s="1"/>
  <c r="AB1560" i="4"/>
  <c r="AB1878" i="4"/>
  <c r="AC1878" i="4" s="1"/>
  <c r="AB1946" i="4"/>
  <c r="AB2086" i="4"/>
  <c r="AC2086" i="4" s="1"/>
  <c r="AB1651" i="4"/>
  <c r="AC1651" i="4" s="1"/>
  <c r="AB1991" i="4"/>
  <c r="AC1991" i="4" s="1"/>
  <c r="AB1887" i="4"/>
  <c r="AC1887" i="4" s="1"/>
  <c r="AB1963" i="4"/>
  <c r="AG1963" i="4" s="1"/>
  <c r="AB1883" i="4"/>
  <c r="AH1883" i="4" s="1"/>
  <c r="AB1783" i="4"/>
  <c r="AC1783" i="4" s="1"/>
  <c r="K190" i="5"/>
  <c r="K8" i="5" s="1"/>
  <c r="J373" i="5"/>
  <c r="K373" i="5" s="1"/>
  <c r="L373" i="5" s="1"/>
  <c r="J780" i="5"/>
  <c r="K780" i="5" s="1"/>
  <c r="L780" i="5" s="1"/>
  <c r="J557" i="5"/>
  <c r="K557" i="5" s="1"/>
  <c r="L557" i="5" s="1"/>
  <c r="J894" i="5"/>
  <c r="K894" i="5" s="1"/>
  <c r="L894" i="5" s="1"/>
  <c r="J411" i="5"/>
  <c r="K411" i="5" s="1"/>
  <c r="L411" i="5" s="1"/>
  <c r="J701" i="5"/>
  <c r="K701" i="5" s="1"/>
  <c r="L701" i="5" s="1"/>
  <c r="J447" i="5"/>
  <c r="K447" i="5" s="1"/>
  <c r="L447" i="5" s="1"/>
  <c r="J574" i="5"/>
  <c r="K574" i="5" s="1"/>
  <c r="L574" i="5" s="1"/>
  <c r="J721" i="5"/>
  <c r="K721" i="5" s="1"/>
  <c r="L721" i="5" s="1"/>
  <c r="J659" i="5"/>
  <c r="K659" i="5" s="1"/>
  <c r="L659" i="5" s="1"/>
  <c r="J848" i="5"/>
  <c r="K848" i="5" s="1"/>
  <c r="L848" i="5" s="1"/>
  <c r="J707" i="5"/>
  <c r="K707" i="5" s="1"/>
  <c r="L707" i="5" s="1"/>
  <c r="J538" i="5"/>
  <c r="K538" i="5" s="1"/>
  <c r="L538" i="5" s="1"/>
  <c r="J847" i="5"/>
  <c r="K847" i="5" s="1"/>
  <c r="L847" i="5" s="1"/>
  <c r="J882" i="5"/>
  <c r="K882" i="5" s="1"/>
  <c r="L882" i="5" s="1"/>
  <c r="J357" i="5"/>
  <c r="K357" i="5" s="1"/>
  <c r="L357" i="5" s="1"/>
  <c r="J883" i="5"/>
  <c r="K883" i="5" s="1"/>
  <c r="L883" i="5" s="1"/>
  <c r="J420" i="5"/>
  <c r="K420" i="5" s="1"/>
  <c r="L420" i="5" s="1"/>
  <c r="J600" i="5"/>
  <c r="K600" i="5" s="1"/>
  <c r="L600" i="5" s="1"/>
  <c r="J855" i="5"/>
  <c r="K855" i="5" s="1"/>
  <c r="L855" i="5" s="1"/>
  <c r="J546" i="5"/>
  <c r="K546" i="5" s="1"/>
  <c r="L546" i="5" s="1"/>
  <c r="J820" i="5"/>
  <c r="K820" i="5" s="1"/>
  <c r="L820" i="5" s="1"/>
  <c r="J1721" i="5"/>
  <c r="K1721" i="5" s="1"/>
  <c r="L1721" i="5" s="1"/>
  <c r="J444" i="5"/>
  <c r="K444" i="5" s="1"/>
  <c r="L444" i="5" s="1"/>
  <c r="J881" i="5"/>
  <c r="K881" i="5" s="1"/>
  <c r="L881" i="5" s="1"/>
  <c r="J898" i="5"/>
  <c r="K898" i="5" s="1"/>
  <c r="L898" i="5" s="1"/>
  <c r="J604" i="5"/>
  <c r="K604" i="5" s="1"/>
  <c r="L604" i="5" s="1"/>
  <c r="J2005" i="5"/>
  <c r="K2005" i="5" s="1"/>
  <c r="L2005" i="5" s="1"/>
  <c r="J408" i="5"/>
  <c r="K408" i="5" s="1"/>
  <c r="L408" i="5" s="1"/>
  <c r="J658" i="5"/>
  <c r="K658" i="5" s="1"/>
  <c r="L658" i="5" s="1"/>
  <c r="J590" i="5"/>
  <c r="K590" i="5" s="1"/>
  <c r="L590" i="5" s="1"/>
  <c r="J803" i="5"/>
  <c r="K803" i="5" s="1"/>
  <c r="L803" i="5" s="1"/>
  <c r="J673" i="5"/>
  <c r="K673" i="5" s="1"/>
  <c r="L673" i="5" s="1"/>
  <c r="J573" i="5"/>
  <c r="K573" i="5" s="1"/>
  <c r="L573" i="5" s="1"/>
  <c r="J555" i="5"/>
  <c r="K555" i="5" s="1"/>
  <c r="L555" i="5" s="1"/>
  <c r="J860" i="5"/>
  <c r="K860" i="5" s="1"/>
  <c r="L860" i="5" s="1"/>
  <c r="J923" i="5"/>
  <c r="K923" i="5" s="1"/>
  <c r="L923" i="5" s="1"/>
  <c r="J508" i="5"/>
  <c r="K508" i="5" s="1"/>
  <c r="L508" i="5" s="1"/>
  <c r="K322" i="5"/>
  <c r="L322" i="5" s="1"/>
  <c r="J764" i="5"/>
  <c r="K764" i="5" s="1"/>
  <c r="L764" i="5" s="1"/>
  <c r="J460" i="5"/>
  <c r="K460" i="5" s="1"/>
  <c r="L460" i="5" s="1"/>
  <c r="J891" i="5"/>
  <c r="K891" i="5" s="1"/>
  <c r="L891" i="5" s="1"/>
  <c r="J752" i="5"/>
  <c r="K752" i="5" s="1"/>
  <c r="L752" i="5" s="1"/>
  <c r="J777" i="5"/>
  <c r="K777" i="5" s="1"/>
  <c r="L777" i="5" s="1"/>
  <c r="J560" i="5"/>
  <c r="K560" i="5" s="1"/>
  <c r="L560" i="5" s="1"/>
  <c r="J499" i="5"/>
  <c r="K499" i="5" s="1"/>
  <c r="L499" i="5" s="1"/>
  <c r="J483" i="5"/>
  <c r="K483" i="5" s="1"/>
  <c r="L483" i="5" s="1"/>
  <c r="J454" i="5"/>
  <c r="K454" i="5" s="1"/>
  <c r="L454" i="5" s="1"/>
  <c r="J334" i="5"/>
  <c r="K334" i="5" s="1"/>
  <c r="L334" i="5" s="1"/>
  <c r="J738" i="5"/>
  <c r="K738" i="5" s="1"/>
  <c r="L738" i="5" s="1"/>
  <c r="J814" i="5"/>
  <c r="K814" i="5" s="1"/>
  <c r="L814" i="5" s="1"/>
  <c r="J1763" i="5"/>
  <c r="K1763" i="5" s="1"/>
  <c r="L1763" i="5" s="1"/>
  <c r="J833" i="5"/>
  <c r="K833" i="5" s="1"/>
  <c r="L833" i="5" s="1"/>
  <c r="J1765" i="5"/>
  <c r="K1765" i="5" s="1"/>
  <c r="L1765" i="5" s="1"/>
  <c r="J583" i="5"/>
  <c r="K583" i="5" s="1"/>
  <c r="L583" i="5" s="1"/>
  <c r="J634" i="5"/>
  <c r="K634" i="5" s="1"/>
  <c r="L634" i="5" s="1"/>
  <c r="J595" i="5"/>
  <c r="K595" i="5" s="1"/>
  <c r="L595" i="5" s="1"/>
  <c r="J761" i="5"/>
  <c r="K761" i="5" s="1"/>
  <c r="L761" i="5" s="1"/>
  <c r="J374" i="5"/>
  <c r="K374" i="5" s="1"/>
  <c r="L374" i="5" s="1"/>
  <c r="J846" i="5"/>
  <c r="K846" i="5" s="1"/>
  <c r="L846" i="5" s="1"/>
  <c r="J403" i="5"/>
  <c r="K403" i="5" s="1"/>
  <c r="L403" i="5" s="1"/>
  <c r="J1020" i="5"/>
  <c r="K1020" i="5" s="1"/>
  <c r="L1020" i="5" s="1"/>
  <c r="J722" i="5"/>
  <c r="K722" i="5" s="1"/>
  <c r="L722" i="5" s="1"/>
  <c r="J726" i="5"/>
  <c r="K726" i="5" s="1"/>
  <c r="L726" i="5" s="1"/>
  <c r="J802" i="5"/>
  <c r="K802" i="5" s="1"/>
  <c r="L802" i="5" s="1"/>
  <c r="J694" i="5"/>
  <c r="K694" i="5" s="1"/>
  <c r="L694" i="5" s="1"/>
  <c r="J1480" i="5"/>
  <c r="K1480" i="5" s="1"/>
  <c r="L1480" i="5" s="1"/>
  <c r="J704" i="5"/>
  <c r="K704" i="5" s="1"/>
  <c r="L704" i="5" s="1"/>
  <c r="J421" i="5"/>
  <c r="K421" i="5" s="1"/>
  <c r="L421" i="5" s="1"/>
  <c r="J346" i="5"/>
  <c r="K346" i="5" s="1"/>
  <c r="L346" i="5" s="1"/>
  <c r="J735" i="5"/>
  <c r="K735" i="5" s="1"/>
  <c r="L735" i="5" s="1"/>
  <c r="J660" i="5"/>
  <c r="K660" i="5" s="1"/>
  <c r="L660" i="5" s="1"/>
  <c r="J709" i="5"/>
  <c r="K709" i="5" s="1"/>
  <c r="L709" i="5" s="1"/>
  <c r="J591" i="5"/>
  <c r="K591" i="5" s="1"/>
  <c r="L591" i="5" s="1"/>
  <c r="J714" i="5"/>
  <c r="K714" i="5" s="1"/>
  <c r="L714" i="5" s="1"/>
  <c r="J385" i="5"/>
  <c r="K385" i="5" s="1"/>
  <c r="L385" i="5" s="1"/>
  <c r="J719" i="5"/>
  <c r="K719" i="5" s="1"/>
  <c r="L719" i="5" s="1"/>
  <c r="J427" i="5"/>
  <c r="K427" i="5" s="1"/>
  <c r="L427" i="5" s="1"/>
  <c r="J626" i="5"/>
  <c r="K626" i="5" s="1"/>
  <c r="L626" i="5" s="1"/>
  <c r="J1160" i="5"/>
  <c r="K1160" i="5" s="1"/>
  <c r="L1160" i="5" s="1"/>
  <c r="J2036" i="5"/>
  <c r="K2036" i="5" s="1"/>
  <c r="L2036" i="5" s="1"/>
  <c r="J1700" i="5"/>
  <c r="K1700" i="5" s="1"/>
  <c r="L1700" i="5" s="1"/>
  <c r="J1126" i="5"/>
  <c r="K1126" i="5" s="1"/>
  <c r="L1126" i="5" s="1"/>
  <c r="J1497" i="5"/>
  <c r="K1497" i="5" s="1"/>
  <c r="L1497" i="5" s="1"/>
  <c r="J1960" i="5"/>
  <c r="K1960" i="5" s="1"/>
  <c r="L1960" i="5" s="1"/>
  <c r="J756" i="5"/>
  <c r="K756" i="5" s="1"/>
  <c r="L756" i="5" s="1"/>
  <c r="J446" i="5"/>
  <c r="K446" i="5" s="1"/>
  <c r="L446" i="5" s="1"/>
  <c r="J903" i="5"/>
  <c r="K903" i="5" s="1"/>
  <c r="L903" i="5" s="1"/>
  <c r="J506" i="5"/>
  <c r="K506" i="5" s="1"/>
  <c r="L506" i="5" s="1"/>
  <c r="J859" i="5"/>
  <c r="K859" i="5" s="1"/>
  <c r="L859" i="5" s="1"/>
  <c r="J815" i="5"/>
  <c r="K815" i="5" s="1"/>
  <c r="L815" i="5" s="1"/>
  <c r="J489" i="5"/>
  <c r="K489" i="5" s="1"/>
  <c r="L489" i="5" s="1"/>
  <c r="J468" i="5"/>
  <c r="K468" i="5" s="1"/>
  <c r="L468" i="5" s="1"/>
  <c r="J666" i="5"/>
  <c r="K666" i="5" s="1"/>
  <c r="L666" i="5" s="1"/>
  <c r="J712" i="5"/>
  <c r="K712" i="5" s="1"/>
  <c r="L712" i="5" s="1"/>
  <c r="J675" i="5"/>
  <c r="K675" i="5" s="1"/>
  <c r="L675" i="5" s="1"/>
  <c r="J556" i="5"/>
  <c r="K556" i="5" s="1"/>
  <c r="L556" i="5" s="1"/>
  <c r="J517" i="5"/>
  <c r="K517" i="5" s="1"/>
  <c r="L517" i="5" s="1"/>
  <c r="J778" i="5"/>
  <c r="K778" i="5" s="1"/>
  <c r="L778" i="5" s="1"/>
  <c r="J503" i="5"/>
  <c r="K503" i="5" s="1"/>
  <c r="L503" i="5" s="1"/>
  <c r="J692" i="5"/>
  <c r="K692" i="5" s="1"/>
  <c r="L692" i="5" s="1"/>
  <c r="J440" i="5"/>
  <c r="K440" i="5" s="1"/>
  <c r="L440" i="5" s="1"/>
  <c r="J844" i="5"/>
  <c r="K844" i="5" s="1"/>
  <c r="L844" i="5" s="1"/>
  <c r="J727" i="5"/>
  <c r="K727" i="5" s="1"/>
  <c r="L727" i="5" s="1"/>
  <c r="J816" i="5"/>
  <c r="K816" i="5" s="1"/>
  <c r="L816" i="5" s="1"/>
  <c r="J854" i="5"/>
  <c r="K854" i="5" s="1"/>
  <c r="L854" i="5" s="1"/>
  <c r="J774" i="5"/>
  <c r="K774" i="5" s="1"/>
  <c r="L774" i="5" s="1"/>
  <c r="J794" i="5"/>
  <c r="K794" i="5" s="1"/>
  <c r="L794" i="5" s="1"/>
  <c r="J839" i="5"/>
  <c r="K839" i="5" s="1"/>
  <c r="L839" i="5" s="1"/>
  <c r="J827" i="5"/>
  <c r="K827" i="5" s="1"/>
  <c r="L827" i="5" s="1"/>
  <c r="J925" i="5"/>
  <c r="K925" i="5" s="1"/>
  <c r="L925" i="5" s="1"/>
  <c r="J410" i="5"/>
  <c r="K410" i="5" s="1"/>
  <c r="L410" i="5" s="1"/>
  <c r="J840" i="5"/>
  <c r="K840" i="5" s="1"/>
  <c r="L840" i="5" s="1"/>
  <c r="J646" i="5"/>
  <c r="K646" i="5" s="1"/>
  <c r="L646" i="5" s="1"/>
  <c r="J917" i="5"/>
  <c r="K917" i="5" s="1"/>
  <c r="L917" i="5" s="1"/>
  <c r="J419" i="5"/>
  <c r="K419" i="5" s="1"/>
  <c r="L419" i="5" s="1"/>
  <c r="J697" i="5"/>
  <c r="K697" i="5" s="1"/>
  <c r="L697" i="5" s="1"/>
  <c r="J669" i="5"/>
  <c r="K669" i="5" s="1"/>
  <c r="L669" i="5" s="1"/>
  <c r="J473" i="5"/>
  <c r="K473" i="5" s="1"/>
  <c r="L473" i="5" s="1"/>
  <c r="J785" i="5"/>
  <c r="K785" i="5" s="1"/>
  <c r="L785" i="5" s="1"/>
  <c r="J910" i="5"/>
  <c r="K910" i="5" s="1"/>
  <c r="L910" i="5" s="1"/>
  <c r="J748" i="5"/>
  <c r="K748" i="5" s="1"/>
  <c r="L748" i="5" s="1"/>
  <c r="J565" i="5"/>
  <c r="K565" i="5" s="1"/>
  <c r="L565" i="5" s="1"/>
  <c r="J1944" i="5"/>
  <c r="K1944" i="5" s="1"/>
  <c r="L1944" i="5" s="1"/>
  <c r="J908" i="5"/>
  <c r="K908" i="5" s="1"/>
  <c r="L908" i="5" s="1"/>
  <c r="J426" i="5"/>
  <c r="K426" i="5" s="1"/>
  <c r="L426" i="5" s="1"/>
  <c r="J863" i="5"/>
  <c r="K863" i="5" s="1"/>
  <c r="L863" i="5" s="1"/>
  <c r="J464" i="5"/>
  <c r="K464" i="5" s="1"/>
  <c r="L464" i="5" s="1"/>
  <c r="J1032" i="5"/>
  <c r="K1032" i="5" s="1"/>
  <c r="L1032" i="5" s="1"/>
  <c r="J354" i="5"/>
  <c r="K354" i="5" s="1"/>
  <c r="L354" i="5" s="1"/>
  <c r="J789" i="5"/>
  <c r="K789" i="5" s="1"/>
  <c r="L789" i="5" s="1"/>
  <c r="J479" i="5"/>
  <c r="K479" i="5" s="1"/>
  <c r="L479" i="5" s="1"/>
  <c r="J389" i="5"/>
  <c r="K389" i="5" s="1"/>
  <c r="L389" i="5" s="1"/>
  <c r="J624" i="5"/>
  <c r="K624" i="5" s="1"/>
  <c r="L624" i="5" s="1"/>
  <c r="J341" i="5"/>
  <c r="K341" i="5" s="1"/>
  <c r="L341" i="5" s="1"/>
  <c r="J545" i="5"/>
  <c r="K545" i="5" s="1"/>
  <c r="L545" i="5" s="1"/>
  <c r="J683" i="5"/>
  <c r="K683" i="5" s="1"/>
  <c r="L683" i="5" s="1"/>
  <c r="J868" i="5"/>
  <c r="K868" i="5" s="1"/>
  <c r="L868" i="5" s="1"/>
  <c r="J763" i="5"/>
  <c r="K763" i="5" s="1"/>
  <c r="L763" i="5" s="1"/>
  <c r="J648" i="5"/>
  <c r="K648" i="5" s="1"/>
  <c r="L648" i="5" s="1"/>
  <c r="J678" i="5"/>
  <c r="K678" i="5" s="1"/>
  <c r="L678" i="5" s="1"/>
  <c r="J486" i="5"/>
  <c r="K486" i="5" s="1"/>
  <c r="L486" i="5" s="1"/>
  <c r="J1229" i="5"/>
  <c r="K1229" i="5" s="1"/>
  <c r="L1229" i="5" s="1"/>
  <c r="J461" i="5"/>
  <c r="K461" i="5" s="1"/>
  <c r="L461" i="5" s="1"/>
  <c r="J562" i="5"/>
  <c r="K562" i="5" s="1"/>
  <c r="L562" i="5" s="1"/>
  <c r="J602" i="5"/>
  <c r="K602" i="5" s="1"/>
  <c r="L602" i="5" s="1"/>
  <c r="J871" i="5"/>
  <c r="K871" i="5" s="1"/>
  <c r="L871" i="5" s="1"/>
  <c r="J519" i="5"/>
  <c r="K519" i="5" s="1"/>
  <c r="L519" i="5" s="1"/>
  <c r="J728" i="5"/>
  <c r="K728" i="5" s="1"/>
  <c r="L728" i="5" s="1"/>
  <c r="J523" i="5"/>
  <c r="K523" i="5" s="1"/>
  <c r="L523" i="5" s="1"/>
  <c r="J768" i="5"/>
  <c r="K768" i="5" s="1"/>
  <c r="L768" i="5" s="1"/>
  <c r="J333" i="5"/>
  <c r="K333" i="5" s="1"/>
  <c r="L333" i="5" s="1"/>
  <c r="J611" i="5"/>
  <c r="K611" i="5" s="1"/>
  <c r="L611" i="5" s="1"/>
  <c r="J1619" i="5"/>
  <c r="K1619" i="5" s="1"/>
  <c r="L1619" i="5" s="1"/>
  <c r="J906" i="5"/>
  <c r="K906" i="5" s="1"/>
  <c r="L906" i="5" s="1"/>
  <c r="J1408" i="5"/>
  <c r="K1408" i="5" s="1"/>
  <c r="L1408" i="5" s="1"/>
  <c r="J615" i="5"/>
  <c r="K615" i="5" s="1"/>
  <c r="L615" i="5" s="1"/>
  <c r="J1453" i="5"/>
  <c r="K1453" i="5" s="1"/>
  <c r="L1453" i="5" s="1"/>
  <c r="J743" i="5"/>
  <c r="K743" i="5" s="1"/>
  <c r="L743" i="5" s="1"/>
  <c r="J734" i="5"/>
  <c r="K734" i="5" s="1"/>
  <c r="L734" i="5" s="1"/>
  <c r="J1561" i="5"/>
  <c r="K1561" i="5" s="1"/>
  <c r="L1561" i="5" s="1"/>
  <c r="J693" i="5"/>
  <c r="K693" i="5" s="1"/>
  <c r="L693" i="5" s="1"/>
  <c r="J349" i="5"/>
  <c r="K349" i="5" s="1"/>
  <c r="L349" i="5" s="1"/>
  <c r="J581" i="5"/>
  <c r="K581" i="5" s="1"/>
  <c r="L581" i="5" s="1"/>
  <c r="J766" i="5"/>
  <c r="K766" i="5" s="1"/>
  <c r="L766" i="5" s="1"/>
  <c r="J1217" i="5"/>
  <c r="K1217" i="5" s="1"/>
  <c r="L1217" i="5" s="1"/>
  <c r="J899" i="5"/>
  <c r="K899" i="5" s="1"/>
  <c r="L899" i="5" s="1"/>
  <c r="J482" i="5"/>
  <c r="K482" i="5" s="1"/>
  <c r="L482" i="5" s="1"/>
  <c r="J795" i="5"/>
  <c r="K795" i="5" s="1"/>
  <c r="L795" i="5" s="1"/>
  <c r="J878" i="5"/>
  <c r="K878" i="5" s="1"/>
  <c r="L878" i="5" s="1"/>
  <c r="J436" i="5"/>
  <c r="K436" i="5" s="1"/>
  <c r="L436" i="5" s="1"/>
  <c r="J347" i="5"/>
  <c r="K347" i="5" s="1"/>
  <c r="L347" i="5" s="1"/>
  <c r="J832" i="5"/>
  <c r="K832" i="5" s="1"/>
  <c r="L832" i="5" s="1"/>
  <c r="J760" i="5"/>
  <c r="K760" i="5" s="1"/>
  <c r="L760" i="5" s="1"/>
  <c r="J554" i="5"/>
  <c r="K554" i="5" s="1"/>
  <c r="L554" i="5" s="1"/>
  <c r="J497" i="5"/>
  <c r="K497" i="5" s="1"/>
  <c r="L497" i="5" s="1"/>
  <c r="J782" i="5"/>
  <c r="K782" i="5" s="1"/>
  <c r="L782" i="5" s="1"/>
  <c r="J612" i="5"/>
  <c r="K612" i="5" s="1"/>
  <c r="L612" i="5" s="1"/>
  <c r="J431" i="5"/>
  <c r="K431" i="5" s="1"/>
  <c r="L431" i="5" s="1"/>
  <c r="J687" i="5"/>
  <c r="K687" i="5" s="1"/>
  <c r="L687" i="5" s="1"/>
  <c r="J614" i="5"/>
  <c r="K614" i="5" s="1"/>
  <c r="L614" i="5" s="1"/>
  <c r="J493" i="5"/>
  <c r="K493" i="5" s="1"/>
  <c r="L493" i="5" s="1"/>
  <c r="J781" i="5"/>
  <c r="K781" i="5" s="1"/>
  <c r="L781" i="5" s="1"/>
  <c r="J826" i="5"/>
  <c r="K826" i="5" s="1"/>
  <c r="L826" i="5" s="1"/>
  <c r="J380" i="5"/>
  <c r="K380" i="5" s="1"/>
  <c r="L380" i="5" s="1"/>
  <c r="J733" i="5"/>
  <c r="K733" i="5" s="1"/>
  <c r="L733" i="5" s="1"/>
  <c r="J695" i="5"/>
  <c r="K695" i="5" s="1"/>
  <c r="L695" i="5" s="1"/>
  <c r="J784" i="5"/>
  <c r="K784" i="5" s="1"/>
  <c r="L784" i="5" s="1"/>
  <c r="J531" i="5"/>
  <c r="K531" i="5" s="1"/>
  <c r="L531" i="5" s="1"/>
  <c r="J643" i="5"/>
  <c r="K643" i="5" s="1"/>
  <c r="L643" i="5" s="1"/>
  <c r="J617" i="5"/>
  <c r="K617" i="5" s="1"/>
  <c r="L617" i="5" s="1"/>
  <c r="J637" i="5"/>
  <c r="K637" i="5" s="1"/>
  <c r="L637" i="5" s="1"/>
  <c r="J351" i="5"/>
  <c r="K351" i="5" s="1"/>
  <c r="L351" i="5" s="1"/>
  <c r="J664" i="5"/>
  <c r="K664" i="5" s="1"/>
  <c r="L664" i="5" s="1"/>
  <c r="J547" i="5"/>
  <c r="K547" i="5" s="1"/>
  <c r="L547" i="5" s="1"/>
  <c r="J527" i="5"/>
  <c r="K527" i="5" s="1"/>
  <c r="L527" i="5" s="1"/>
  <c r="J792" i="5"/>
  <c r="K792" i="5" s="1"/>
  <c r="L792" i="5" s="1"/>
  <c r="J370" i="5"/>
  <c r="K370" i="5" s="1"/>
  <c r="L370" i="5" s="1"/>
  <c r="J511" i="5"/>
  <c r="K511" i="5" s="1"/>
  <c r="L511" i="5" s="1"/>
  <c r="J737" i="5"/>
  <c r="K737" i="5" s="1"/>
  <c r="L737" i="5" s="1"/>
  <c r="J596" i="5"/>
  <c r="K596" i="5" s="1"/>
  <c r="L596" i="5" s="1"/>
  <c r="J485" i="5"/>
  <c r="K485" i="5" s="1"/>
  <c r="L485" i="5" s="1"/>
  <c r="J372" i="5"/>
  <c r="K372" i="5" s="1"/>
  <c r="L372" i="5" s="1"/>
  <c r="J425" i="5"/>
  <c r="K425" i="5" s="1"/>
  <c r="L425" i="5" s="1"/>
  <c r="J367" i="5"/>
  <c r="K367" i="5" s="1"/>
  <c r="L367" i="5" s="1"/>
  <c r="J900" i="5"/>
  <c r="K900" i="5" s="1"/>
  <c r="L900" i="5" s="1"/>
  <c r="J377" i="5"/>
  <c r="K377" i="5" s="1"/>
  <c r="L377" i="5" s="1"/>
  <c r="J670" i="5"/>
  <c r="K670" i="5" s="1"/>
  <c r="L670" i="5" s="1"/>
  <c r="J838" i="5"/>
  <c r="K838" i="5" s="1"/>
  <c r="L838" i="5" s="1"/>
  <c r="J494" i="5"/>
  <c r="K494" i="5" s="1"/>
  <c r="L494" i="5" s="1"/>
  <c r="J336" i="5"/>
  <c r="K336" i="5" s="1"/>
  <c r="L336" i="5" s="1"/>
  <c r="J442" i="5"/>
  <c r="K442" i="5" s="1"/>
  <c r="L442" i="5" s="1"/>
  <c r="J471" i="5"/>
  <c r="K471" i="5" s="1"/>
  <c r="L471" i="5" s="1"/>
  <c r="J665" i="5"/>
  <c r="K665" i="5" s="1"/>
  <c r="L665" i="5" s="1"/>
  <c r="J769" i="5"/>
  <c r="K769" i="5" s="1"/>
  <c r="L769" i="5" s="1"/>
  <c r="J807" i="5"/>
  <c r="K807" i="5" s="1"/>
  <c r="L807" i="5" s="1"/>
  <c r="J877" i="5"/>
  <c r="K877" i="5" s="1"/>
  <c r="L877" i="5" s="1"/>
  <c r="J505" i="5"/>
  <c r="K505" i="5" s="1"/>
  <c r="L505" i="5" s="1"/>
  <c r="J623" i="5"/>
  <c r="K623" i="5" s="1"/>
  <c r="L623" i="5" s="1"/>
  <c r="J817" i="5"/>
  <c r="K817" i="5" s="1"/>
  <c r="L817" i="5" s="1"/>
  <c r="J745" i="5"/>
  <c r="K745" i="5" s="1"/>
  <c r="L745" i="5" s="1"/>
  <c r="J438" i="5"/>
  <c r="K438" i="5" s="1"/>
  <c r="L438" i="5" s="1"/>
  <c r="J558" i="5"/>
  <c r="K558" i="5" s="1"/>
  <c r="L558" i="5" s="1"/>
  <c r="J710" i="5"/>
  <c r="K710" i="5" s="1"/>
  <c r="L710" i="5" s="1"/>
  <c r="J742" i="5"/>
  <c r="K742" i="5" s="1"/>
  <c r="L742" i="5" s="1"/>
  <c r="J2037" i="5"/>
  <c r="K2037" i="5" s="1"/>
  <c r="L2037" i="5" s="1"/>
  <c r="J638" i="5"/>
  <c r="K638" i="5" s="1"/>
  <c r="L638" i="5" s="1"/>
  <c r="J879" i="5"/>
  <c r="K879" i="5" s="1"/>
  <c r="L879" i="5" s="1"/>
  <c r="J850" i="5"/>
  <c r="K850" i="5" s="1"/>
  <c r="L850" i="5" s="1"/>
  <c r="J1726" i="5"/>
  <c r="K1726" i="5" s="1"/>
  <c r="L1726" i="5" s="1"/>
  <c r="J353" i="5"/>
  <c r="K353" i="5" s="1"/>
  <c r="L353" i="5" s="1"/>
  <c r="J799" i="5"/>
  <c r="K799" i="5" s="1"/>
  <c r="L799" i="5" s="1"/>
  <c r="J2032" i="5"/>
  <c r="K2032" i="5" s="1"/>
  <c r="L2032" i="5" s="1"/>
  <c r="J950" i="5"/>
  <c r="K950" i="5" s="1"/>
  <c r="L950" i="5" s="1"/>
  <c r="J862" i="5"/>
  <c r="K862" i="5" s="1"/>
  <c r="L862" i="5" s="1"/>
  <c r="J1946" i="5"/>
  <c r="K1946" i="5" s="1"/>
  <c r="L1946" i="5" s="1"/>
  <c r="J589" i="5"/>
  <c r="K589" i="5" s="1"/>
  <c r="L589" i="5" s="1"/>
  <c r="J755" i="5"/>
  <c r="K755" i="5" s="1"/>
  <c r="L755" i="5" s="1"/>
  <c r="J405" i="5"/>
  <c r="K405" i="5" s="1"/>
  <c r="L405" i="5" s="1"/>
  <c r="J616" i="5"/>
  <c r="K616" i="5" s="1"/>
  <c r="L616" i="5" s="1"/>
  <c r="J361" i="5"/>
  <c r="K361" i="5" s="1"/>
  <c r="L361" i="5" s="1"/>
  <c r="J779" i="5"/>
  <c r="K779" i="5" s="1"/>
  <c r="L779" i="5" s="1"/>
  <c r="J620" i="5"/>
  <c r="K620" i="5" s="1"/>
  <c r="L620" i="5" s="1"/>
  <c r="J1060" i="5"/>
  <c r="K1060" i="5" s="1"/>
  <c r="L1060" i="5" s="1"/>
  <c r="J1101" i="5"/>
  <c r="K1101" i="5" s="1"/>
  <c r="L1101" i="5" s="1"/>
  <c r="J515" i="5"/>
  <c r="K515" i="5" s="1"/>
  <c r="L515" i="5" s="1"/>
  <c r="J631" i="5"/>
  <c r="K631" i="5" s="1"/>
  <c r="L631" i="5" s="1"/>
  <c r="J672" i="5"/>
  <c r="K672" i="5" s="1"/>
  <c r="L672" i="5" s="1"/>
  <c r="J605" i="5"/>
  <c r="K605" i="5" s="1"/>
  <c r="L605" i="5" s="1"/>
  <c r="J819" i="5"/>
  <c r="K819" i="5" s="1"/>
  <c r="L819" i="5" s="1"/>
  <c r="J435" i="5"/>
  <c r="K435" i="5" s="1"/>
  <c r="L435" i="5" s="1"/>
  <c r="J810" i="5"/>
  <c r="K810" i="5" s="1"/>
  <c r="L810" i="5" s="1"/>
  <c r="J366" i="5"/>
  <c r="K366" i="5" s="1"/>
  <c r="L366" i="5" s="1"/>
  <c r="J452" i="5"/>
  <c r="K452" i="5" s="1"/>
  <c r="L452" i="5" s="1"/>
  <c r="J434" i="5"/>
  <c r="K434" i="5" s="1"/>
  <c r="L434" i="5" s="1"/>
  <c r="J564" i="5"/>
  <c r="K564" i="5" s="1"/>
  <c r="L564" i="5" s="1"/>
  <c r="J758" i="5"/>
  <c r="K758" i="5" s="1"/>
  <c r="L758" i="5" s="1"/>
  <c r="J331" i="5"/>
  <c r="K331" i="5" s="1"/>
  <c r="L331" i="5" s="1"/>
  <c r="J537" i="5"/>
  <c r="K537" i="5" s="1"/>
  <c r="L537" i="5" s="1"/>
  <c r="J765" i="5"/>
  <c r="K765" i="5" s="1"/>
  <c r="L765" i="5" s="1"/>
  <c r="J813" i="5"/>
  <c r="K813" i="5" s="1"/>
  <c r="L813" i="5" s="1"/>
  <c r="J750" i="5"/>
  <c r="K750" i="5" s="1"/>
  <c r="L750" i="5" s="1"/>
  <c r="J504" i="5"/>
  <c r="K504" i="5" s="1"/>
  <c r="L504" i="5" s="1"/>
  <c r="J570" i="5"/>
  <c r="K570" i="5" s="1"/>
  <c r="L570" i="5" s="1"/>
  <c r="J364" i="5"/>
  <c r="K364" i="5" s="1"/>
  <c r="L364" i="5" s="1"/>
  <c r="J893" i="5"/>
  <c r="K893" i="5" s="1"/>
  <c r="L893" i="5" s="1"/>
  <c r="J593" i="5"/>
  <c r="K593" i="5" s="1"/>
  <c r="L593" i="5" s="1"/>
  <c r="J355" i="5"/>
  <c r="K355" i="5" s="1"/>
  <c r="L355" i="5" s="1"/>
  <c r="J365" i="5"/>
  <c r="K365" i="5" s="1"/>
  <c r="L365" i="5" s="1"/>
  <c r="J607" i="5"/>
  <c r="K607" i="5" s="1"/>
  <c r="L607" i="5" s="1"/>
  <c r="J837" i="5"/>
  <c r="K837" i="5" s="1"/>
  <c r="L837" i="5" s="1"/>
  <c r="J841" i="5"/>
  <c r="K841" i="5" s="1"/>
  <c r="L841" i="5" s="1"/>
  <c r="J539" i="5"/>
  <c r="K539" i="5" s="1"/>
  <c r="L539" i="5" s="1"/>
  <c r="J552" i="5"/>
  <c r="K552" i="5" s="1"/>
  <c r="L552" i="5" s="1"/>
  <c r="J1959" i="5"/>
  <c r="K1959" i="5" s="1"/>
  <c r="L1959" i="5" s="1"/>
  <c r="J457" i="5"/>
  <c r="K457" i="5" s="1"/>
  <c r="L457" i="5" s="1"/>
  <c r="J676" i="5"/>
  <c r="K676" i="5" s="1"/>
  <c r="L676" i="5" s="1"/>
  <c r="J835" i="5"/>
  <c r="K835" i="5" s="1"/>
  <c r="L835" i="5" s="1"/>
  <c r="J773" i="5"/>
  <c r="K773" i="5" s="1"/>
  <c r="L773" i="5" s="1"/>
  <c r="J350" i="5"/>
  <c r="K350" i="5" s="1"/>
  <c r="L350" i="5" s="1"/>
  <c r="J725" i="5"/>
  <c r="K725" i="5" s="1"/>
  <c r="L725" i="5" s="1"/>
  <c r="J342" i="5"/>
  <c r="K342" i="5" s="1"/>
  <c r="L342" i="5" s="1"/>
  <c r="J691" i="5"/>
  <c r="K691" i="5" s="1"/>
  <c r="L691" i="5" s="1"/>
  <c r="J895" i="5"/>
  <c r="K895" i="5" s="1"/>
  <c r="L895" i="5" s="1"/>
  <c r="J731" i="5"/>
  <c r="K731" i="5" s="1"/>
  <c r="L731" i="5" s="1"/>
  <c r="J521" i="5"/>
  <c r="K521" i="5" s="1"/>
  <c r="L521" i="5" s="1"/>
  <c r="J1659" i="5"/>
  <c r="K1659" i="5" s="1"/>
  <c r="L1659" i="5" s="1"/>
  <c r="J1702" i="5"/>
  <c r="K1702" i="5" s="1"/>
  <c r="L1702" i="5" s="1"/>
  <c r="J831" i="5"/>
  <c r="K831" i="5" s="1"/>
  <c r="L831" i="5" s="1"/>
  <c r="J1007" i="5"/>
  <c r="K1007" i="5" s="1"/>
  <c r="L1007" i="5" s="1"/>
  <c r="J585" i="5"/>
  <c r="K585" i="5" s="1"/>
  <c r="L585" i="5" s="1"/>
  <c r="J1879" i="5"/>
  <c r="K1879" i="5" s="1"/>
  <c r="L1879" i="5" s="1"/>
  <c r="J798" i="5"/>
  <c r="K798" i="5" s="1"/>
  <c r="L798" i="5" s="1"/>
  <c r="J533" i="5"/>
  <c r="K533" i="5" s="1"/>
  <c r="L533" i="5" s="1"/>
  <c r="J671" i="5"/>
  <c r="K671" i="5" s="1"/>
  <c r="L671" i="5" s="1"/>
  <c r="J1601" i="5"/>
  <c r="K1601" i="5" s="1"/>
  <c r="L1601" i="5" s="1"/>
  <c r="J549" i="5"/>
  <c r="K549" i="5" s="1"/>
  <c r="L549" i="5" s="1"/>
  <c r="J579" i="5"/>
  <c r="K579" i="5" s="1"/>
  <c r="L579" i="5" s="1"/>
  <c r="J1872" i="5"/>
  <c r="K1872" i="5" s="1"/>
  <c r="L1872" i="5" s="1"/>
  <c r="J1143" i="5"/>
  <c r="K1143" i="5" s="1"/>
  <c r="L1143" i="5" s="1"/>
  <c r="J806" i="5"/>
  <c r="K806" i="5" s="1"/>
  <c r="L806" i="5" s="1"/>
  <c r="J2039" i="5"/>
  <c r="K2039" i="5" s="1"/>
  <c r="L2039" i="5" s="1"/>
  <c r="J424" i="5"/>
  <c r="K424" i="5" s="1"/>
  <c r="L424" i="5" s="1"/>
  <c r="J1403" i="5"/>
  <c r="K1403" i="5" s="1"/>
  <c r="L1403" i="5" s="1"/>
  <c r="J513" i="5"/>
  <c r="K513" i="5" s="1"/>
  <c r="L513" i="5" s="1"/>
  <c r="J613" i="5"/>
  <c r="K613" i="5" s="1"/>
  <c r="L613" i="5" s="1"/>
  <c r="J851" i="5"/>
  <c r="K851" i="5" s="1"/>
  <c r="L851" i="5" s="1"/>
  <c r="J1067" i="5"/>
  <c r="K1067" i="5" s="1"/>
  <c r="L1067" i="5" s="1"/>
  <c r="J441" i="5"/>
  <c r="K441" i="5" s="1"/>
  <c r="L441" i="5" s="1"/>
  <c r="J829" i="5"/>
  <c r="K829" i="5" s="1"/>
  <c r="L829" i="5" s="1"/>
  <c r="J801" i="5"/>
  <c r="K801" i="5" s="1"/>
  <c r="L801" i="5" s="1"/>
  <c r="J747" i="5"/>
  <c r="K747" i="5" s="1"/>
  <c r="L747" i="5" s="1"/>
  <c r="J628" i="5"/>
  <c r="K628" i="5" s="1"/>
  <c r="L628" i="5" s="1"/>
  <c r="J463" i="5"/>
  <c r="K463" i="5" s="1"/>
  <c r="L463" i="5" s="1"/>
  <c r="J332" i="5"/>
  <c r="K332" i="5" s="1"/>
  <c r="L332" i="5" s="1"/>
  <c r="J797" i="5"/>
  <c r="K797" i="5" s="1"/>
  <c r="L797" i="5" s="1"/>
  <c r="J2038" i="5"/>
  <c r="K2038" i="5" s="1"/>
  <c r="L2038" i="5" s="1"/>
  <c r="J476" i="5"/>
  <c r="K476" i="5" s="1"/>
  <c r="L476" i="5" s="1"/>
  <c r="J1036" i="5"/>
  <c r="K1036" i="5" s="1"/>
  <c r="L1036" i="5" s="1"/>
  <c r="J912" i="5"/>
  <c r="K912" i="5" s="1"/>
  <c r="L912" i="5" s="1"/>
  <c r="J339" i="5"/>
  <c r="K339" i="5" s="1"/>
  <c r="L339" i="5" s="1"/>
  <c r="J477" i="5"/>
  <c r="K477" i="5" s="1"/>
  <c r="L477" i="5" s="1"/>
  <c r="J853" i="5"/>
  <c r="K853" i="5" s="1"/>
  <c r="L853" i="5" s="1"/>
  <c r="J488" i="5"/>
  <c r="K488" i="5" s="1"/>
  <c r="L488" i="5" s="1"/>
  <c r="J852" i="5"/>
  <c r="K852" i="5" s="1"/>
  <c r="L852" i="5" s="1"/>
  <c r="J400" i="5"/>
  <c r="K400" i="5" s="1"/>
  <c r="L400" i="5" s="1"/>
  <c r="J812" i="5"/>
  <c r="K812" i="5" s="1"/>
  <c r="L812" i="5" s="1"/>
  <c r="J412" i="5"/>
  <c r="K412" i="5" s="1"/>
  <c r="L412" i="5" s="1"/>
  <c r="J754" i="5"/>
  <c r="K754" i="5" s="1"/>
  <c r="L754" i="5" s="1"/>
  <c r="J481" i="5"/>
  <c r="K481" i="5" s="1"/>
  <c r="L481" i="5" s="1"/>
  <c r="J720" i="5"/>
  <c r="K720" i="5" s="1"/>
  <c r="L720" i="5" s="1"/>
  <c r="J821" i="5"/>
  <c r="K821" i="5" s="1"/>
  <c r="L821" i="5" s="1"/>
  <c r="J384" i="5"/>
  <c r="K384" i="5" s="1"/>
  <c r="L384" i="5" s="1"/>
  <c r="J601" i="5"/>
  <c r="K601" i="5" s="1"/>
  <c r="L601" i="5" s="1"/>
  <c r="J358" i="5"/>
  <c r="K358" i="5" s="1"/>
  <c r="L358" i="5" s="1"/>
  <c r="J791" i="5"/>
  <c r="K791" i="5" s="1"/>
  <c r="L791" i="5" s="1"/>
  <c r="J458" i="5"/>
  <c r="K458" i="5" s="1"/>
  <c r="L458" i="5" s="1"/>
  <c r="J469" i="5"/>
  <c r="K469" i="5" s="1"/>
  <c r="L469" i="5" s="1"/>
  <c r="J544" i="5"/>
  <c r="K544" i="5" s="1"/>
  <c r="L544" i="5" s="1"/>
  <c r="J770" i="5"/>
  <c r="K770" i="5" s="1"/>
  <c r="L770" i="5" s="1"/>
  <c r="J340" i="5"/>
  <c r="K340" i="5" s="1"/>
  <c r="L340" i="5" s="1"/>
  <c r="J415" i="5"/>
  <c r="K415" i="5" s="1"/>
  <c r="L415" i="5" s="1"/>
  <c r="J751" i="5"/>
  <c r="K751" i="5" s="1"/>
  <c r="L751" i="5" s="1"/>
  <c r="J532" i="5"/>
  <c r="K532" i="5" s="1"/>
  <c r="L532" i="5" s="1"/>
  <c r="J876" i="5"/>
  <c r="K876" i="5" s="1"/>
  <c r="L876" i="5" s="1"/>
  <c r="J857" i="5"/>
  <c r="K857" i="5" s="1"/>
  <c r="L857" i="5" s="1"/>
  <c r="J830" i="5"/>
  <c r="K830" i="5" s="1"/>
  <c r="L830" i="5" s="1"/>
  <c r="J478" i="5"/>
  <c r="K478" i="5" s="1"/>
  <c r="L478" i="5" s="1"/>
  <c r="J576" i="5"/>
  <c r="K576" i="5" s="1"/>
  <c r="L576" i="5" s="1"/>
  <c r="J356" i="5"/>
  <c r="K356" i="5" s="1"/>
  <c r="L356" i="5" s="1"/>
  <c r="J887" i="5"/>
  <c r="K887" i="5" s="1"/>
  <c r="L887" i="5" s="1"/>
  <c r="J535" i="5"/>
  <c r="K535" i="5" s="1"/>
  <c r="L535" i="5" s="1"/>
  <c r="J512" i="5"/>
  <c r="K512" i="5" s="1"/>
  <c r="L512" i="5" s="1"/>
  <c r="J922" i="5"/>
  <c r="K922" i="5" s="1"/>
  <c r="L922" i="5" s="1"/>
  <c r="J767" i="5"/>
  <c r="K767" i="5" s="1"/>
  <c r="L767" i="5" s="1"/>
  <c r="J348" i="5"/>
  <c r="K348" i="5" s="1"/>
  <c r="L348" i="5" s="1"/>
  <c r="J1582" i="5"/>
  <c r="K1582" i="5" s="1"/>
  <c r="L1582" i="5" s="1"/>
  <c r="J740" i="5"/>
  <c r="K740" i="5" s="1"/>
  <c r="L740" i="5" s="1"/>
  <c r="J716" i="5"/>
  <c r="K716" i="5" s="1"/>
  <c r="L716" i="5" s="1"/>
  <c r="J739" i="5"/>
  <c r="K739" i="5" s="1"/>
  <c r="L739" i="5" s="1"/>
  <c r="J500" i="5"/>
  <c r="K500" i="5" s="1"/>
  <c r="L500" i="5" s="1"/>
  <c r="J866" i="5"/>
  <c r="K866" i="5" s="1"/>
  <c r="L866" i="5" s="1"/>
  <c r="J861" i="5"/>
  <c r="K861" i="5" s="1"/>
  <c r="L861" i="5" s="1"/>
  <c r="J824" i="5"/>
  <c r="K824" i="5" s="1"/>
  <c r="L824" i="5" s="1"/>
  <c r="J484" i="5"/>
  <c r="K484" i="5" s="1"/>
  <c r="L484" i="5" s="1"/>
  <c r="J776" i="5"/>
  <c r="K776" i="5" s="1"/>
  <c r="L776" i="5" s="1"/>
  <c r="J582" i="5"/>
  <c r="K582" i="5" s="1"/>
  <c r="L582" i="5" s="1"/>
  <c r="J696" i="5"/>
  <c r="K696" i="5" s="1"/>
  <c r="L696" i="5" s="1"/>
  <c r="J715" i="5"/>
  <c r="K715" i="5" s="1"/>
  <c r="L715" i="5" s="1"/>
  <c r="J1292" i="5"/>
  <c r="K1292" i="5" s="1"/>
  <c r="L1292" i="5" s="1"/>
  <c r="J406" i="5"/>
  <c r="K406" i="5" s="1"/>
  <c r="L406" i="5" s="1"/>
  <c r="J496" i="5"/>
  <c r="K496" i="5" s="1"/>
  <c r="L496" i="5" s="1"/>
  <c r="J644" i="5"/>
  <c r="K644" i="5" s="1"/>
  <c r="L644" i="5" s="1"/>
  <c r="J753" i="5"/>
  <c r="K753" i="5" s="1"/>
  <c r="L753" i="5" s="1"/>
  <c r="J627" i="5"/>
  <c r="K627" i="5" s="1"/>
  <c r="L627" i="5" s="1"/>
  <c r="J921" i="5"/>
  <c r="K921" i="5" s="1"/>
  <c r="L921" i="5" s="1"/>
  <c r="J730" i="5"/>
  <c r="K730" i="5" s="1"/>
  <c r="L730" i="5" s="1"/>
  <c r="J864" i="5"/>
  <c r="K864" i="5" s="1"/>
  <c r="L864" i="5" s="1"/>
  <c r="J749" i="5"/>
  <c r="K749" i="5" s="1"/>
  <c r="L749" i="5" s="1"/>
  <c r="J399" i="5"/>
  <c r="K399" i="5" s="1"/>
  <c r="L399" i="5" s="1"/>
  <c r="J625" i="5"/>
  <c r="K625" i="5" s="1"/>
  <c r="L625" i="5" s="1"/>
  <c r="J888" i="5"/>
  <c r="K888" i="5" s="1"/>
  <c r="L888" i="5" s="1"/>
  <c r="J2082" i="5"/>
  <c r="K2082" i="5" s="1"/>
  <c r="L2082" i="5" s="1"/>
  <c r="J455" i="5"/>
  <c r="K455" i="5" s="1"/>
  <c r="L455" i="5" s="1"/>
  <c r="J661" i="5"/>
  <c r="K661" i="5" s="1"/>
  <c r="L661" i="5" s="1"/>
  <c r="J892" i="5"/>
  <c r="K892" i="5" s="1"/>
  <c r="L892" i="5" s="1"/>
  <c r="J1100" i="5"/>
  <c r="K1100" i="5" s="1"/>
  <c r="L1100" i="5" s="1"/>
  <c r="J920" i="5"/>
  <c r="K920" i="5" s="1"/>
  <c r="L920" i="5" s="1"/>
  <c r="J650" i="5"/>
  <c r="K650" i="5" s="1"/>
  <c r="L650" i="5" s="1"/>
  <c r="J551" i="5"/>
  <c r="K551" i="5" s="1"/>
  <c r="L551" i="5" s="1"/>
  <c r="J492" i="5"/>
  <c r="K492" i="5" s="1"/>
  <c r="L492" i="5" s="1"/>
  <c r="J736" i="5"/>
  <c r="K736" i="5" s="1"/>
  <c r="L736" i="5" s="1"/>
  <c r="J335" i="5"/>
  <c r="K335" i="5" s="1"/>
  <c r="L335" i="5" s="1"/>
  <c r="J759" i="5"/>
  <c r="K759" i="5" s="1"/>
  <c r="L759" i="5" s="1"/>
  <c r="J869" i="5"/>
  <c r="K869" i="5" s="1"/>
  <c r="L869" i="5" s="1"/>
  <c r="J1330" i="5"/>
  <c r="K1330" i="5" s="1"/>
  <c r="L1330" i="5" s="1"/>
  <c r="J568" i="5"/>
  <c r="K568" i="5" s="1"/>
  <c r="L568" i="5" s="1"/>
  <c r="J599" i="5"/>
  <c r="K599" i="5" s="1"/>
  <c r="L599" i="5" s="1"/>
  <c r="J640" i="5"/>
  <c r="K640" i="5" s="1"/>
  <c r="L640" i="5" s="1"/>
  <c r="J487" i="5"/>
  <c r="K487" i="5" s="1"/>
  <c r="L487" i="5" s="1"/>
  <c r="J509" i="5"/>
  <c r="K509" i="5" s="1"/>
  <c r="L509" i="5" s="1"/>
  <c r="J705" i="5"/>
  <c r="K705" i="5" s="1"/>
  <c r="L705" i="5" s="1"/>
  <c r="J409" i="5"/>
  <c r="K409" i="5" s="1"/>
  <c r="L409" i="5" s="1"/>
  <c r="J713" i="5"/>
  <c r="K713" i="5" s="1"/>
  <c r="L713" i="5" s="1"/>
  <c r="J2081" i="5"/>
  <c r="K2081" i="5" s="1"/>
  <c r="L2081" i="5" s="1"/>
  <c r="J430" i="5"/>
  <c r="K430" i="5" s="1"/>
  <c r="L430" i="5" s="1"/>
  <c r="J732" i="5"/>
  <c r="K732" i="5" s="1"/>
  <c r="L732" i="5" s="1"/>
  <c r="J1334" i="5"/>
  <c r="K1334" i="5" s="1"/>
  <c r="L1334" i="5" s="1"/>
  <c r="J909" i="5"/>
  <c r="K909" i="5" s="1"/>
  <c r="L909" i="5" s="1"/>
  <c r="J362" i="5"/>
  <c r="K362" i="5" s="1"/>
  <c r="L362" i="5" s="1"/>
  <c r="J563" i="5"/>
  <c r="K563" i="5" s="1"/>
  <c r="L563" i="5" s="1"/>
  <c r="J392" i="5"/>
  <c r="K392" i="5" s="1"/>
  <c r="L392" i="5" s="1"/>
  <c r="J682" i="5"/>
  <c r="K682" i="5" s="1"/>
  <c r="L682" i="5" s="1"/>
  <c r="J396" i="5"/>
  <c r="K396" i="5" s="1"/>
  <c r="L396" i="5" s="1"/>
  <c r="J825" i="5"/>
  <c r="K825" i="5" s="1"/>
  <c r="L825" i="5" s="1"/>
  <c r="J429" i="5"/>
  <c r="K429" i="5" s="1"/>
  <c r="L429" i="5" s="1"/>
  <c r="J586" i="5"/>
  <c r="K586" i="5" s="1"/>
  <c r="L586" i="5" s="1"/>
  <c r="J1821" i="5"/>
  <c r="K1821" i="5" s="1"/>
  <c r="L1821" i="5" s="1"/>
  <c r="J809" i="5"/>
  <c r="K809" i="5" s="1"/>
  <c r="L809" i="5" s="1"/>
  <c r="J793" i="5"/>
  <c r="K793" i="5" s="1"/>
  <c r="L793" i="5" s="1"/>
  <c r="J873" i="5"/>
  <c r="K873" i="5" s="1"/>
  <c r="L873" i="5" s="1"/>
  <c r="J534" i="5"/>
  <c r="K534" i="5" s="1"/>
  <c r="L534" i="5" s="1"/>
  <c r="J905" i="5"/>
  <c r="K905" i="5" s="1"/>
  <c r="L905" i="5" s="1"/>
  <c r="J462" i="5"/>
  <c r="K462" i="5" s="1"/>
  <c r="L462" i="5" s="1"/>
  <c r="J575" i="5"/>
  <c r="K575" i="5" s="1"/>
  <c r="L575" i="5" s="1"/>
  <c r="J635" i="5"/>
  <c r="K635" i="5" s="1"/>
  <c r="L635" i="5" s="1"/>
  <c r="J1343" i="5"/>
  <c r="K1343" i="5" s="1"/>
  <c r="L1343" i="5" s="1"/>
  <c r="J681" i="5"/>
  <c r="K681" i="5" s="1"/>
  <c r="L681" i="5" s="1"/>
  <c r="J1152" i="5"/>
  <c r="K1152" i="5" s="1"/>
  <c r="L1152" i="5" s="1"/>
  <c r="J1912" i="5"/>
  <c r="K1912" i="5" s="1"/>
  <c r="L1912" i="5" s="1"/>
  <c r="J524" i="5"/>
  <c r="K524" i="5" s="1"/>
  <c r="L524" i="5" s="1"/>
  <c r="J690" i="5"/>
  <c r="K690" i="5" s="1"/>
  <c r="L690" i="5" s="1"/>
  <c r="J772" i="5"/>
  <c r="K772" i="5" s="1"/>
  <c r="L772" i="5" s="1"/>
  <c r="J875" i="5"/>
  <c r="K875" i="5" s="1"/>
  <c r="L875" i="5" s="1"/>
  <c r="J569" i="5"/>
  <c r="K569" i="5" s="1"/>
  <c r="L569" i="5" s="1"/>
  <c r="J548" i="5"/>
  <c r="K548" i="5" s="1"/>
  <c r="L548" i="5" s="1"/>
  <c r="J667" i="5"/>
  <c r="K667" i="5" s="1"/>
  <c r="L667" i="5" s="1"/>
  <c r="J491" i="5"/>
  <c r="K491" i="5" s="1"/>
  <c r="L491" i="5" s="1"/>
  <c r="J651" i="5"/>
  <c r="K651" i="5" s="1"/>
  <c r="L651" i="5" s="1"/>
  <c r="J656" i="5"/>
  <c r="K656" i="5" s="1"/>
  <c r="L656" i="5" s="1"/>
  <c r="J386" i="5"/>
  <c r="K386" i="5" s="1"/>
  <c r="L386" i="5" s="1"/>
  <c r="J448" i="5"/>
  <c r="K448" i="5" s="1"/>
  <c r="L448" i="5" s="1"/>
  <c r="J790" i="5"/>
  <c r="K790" i="5" s="1"/>
  <c r="L790" i="5" s="1"/>
  <c r="J394" i="5"/>
  <c r="K394" i="5" s="1"/>
  <c r="L394" i="5" s="1"/>
  <c r="J381" i="5"/>
  <c r="K381" i="5" s="1"/>
  <c r="L381" i="5" s="1"/>
  <c r="J2004" i="5"/>
  <c r="K2004" i="5" s="1"/>
  <c r="L2004" i="5" s="1"/>
  <c r="J621" i="5"/>
  <c r="K621" i="5" s="1"/>
  <c r="L621" i="5" s="1"/>
  <c r="J395" i="5"/>
  <c r="K395" i="5" s="1"/>
  <c r="L395" i="5" s="1"/>
  <c r="J518" i="5"/>
  <c r="K518" i="5" s="1"/>
  <c r="L518" i="5" s="1"/>
  <c r="J543" i="5"/>
  <c r="K543" i="5" s="1"/>
  <c r="L543" i="5" s="1"/>
  <c r="J805" i="5"/>
  <c r="K805" i="5" s="1"/>
  <c r="L805" i="5" s="1"/>
  <c r="J472" i="5"/>
  <c r="K472" i="5" s="1"/>
  <c r="L472" i="5" s="1"/>
  <c r="J849" i="5"/>
  <c r="K849" i="5" s="1"/>
  <c r="L849" i="5" s="1"/>
  <c r="J516" i="5"/>
  <c r="K516" i="5" s="1"/>
  <c r="L516" i="5" s="1"/>
  <c r="J668" i="5"/>
  <c r="K668" i="5" s="1"/>
  <c r="L668" i="5" s="1"/>
  <c r="J757" i="5"/>
  <c r="K757" i="5" s="1"/>
  <c r="L757" i="5" s="1"/>
  <c r="J916" i="5"/>
  <c r="K916" i="5" s="1"/>
  <c r="L916" i="5" s="1"/>
  <c r="J428" i="5"/>
  <c r="K428" i="5" s="1"/>
  <c r="L428" i="5" s="1"/>
  <c r="J657" i="5"/>
  <c r="K657" i="5" s="1"/>
  <c r="L657" i="5" s="1"/>
  <c r="J1984" i="5"/>
  <c r="K1984" i="5" s="1"/>
  <c r="L1984" i="5" s="1"/>
  <c r="J703" i="5"/>
  <c r="K703" i="5" s="1"/>
  <c r="L703" i="5" s="1"/>
  <c r="J1719" i="5"/>
  <c r="K1719" i="5" s="1"/>
  <c r="L1719" i="5" s="1"/>
  <c r="J443" i="5"/>
  <c r="K443" i="5" s="1"/>
  <c r="L443" i="5" s="1"/>
  <c r="J652" i="5"/>
  <c r="K652" i="5" s="1"/>
  <c r="L652" i="5" s="1"/>
  <c r="J450" i="5"/>
  <c r="K450" i="5" s="1"/>
  <c r="L450" i="5" s="1"/>
  <c r="J818" i="5"/>
  <c r="K818" i="5" s="1"/>
  <c r="L818" i="5" s="1"/>
  <c r="J622" i="5"/>
  <c r="K622" i="5" s="1"/>
  <c r="L622" i="5" s="1"/>
  <c r="J698" i="5"/>
  <c r="K698" i="5" s="1"/>
  <c r="L698" i="5" s="1"/>
  <c r="J1257" i="5"/>
  <c r="K1257" i="5" s="1"/>
  <c r="L1257" i="5" s="1"/>
  <c r="J717" i="5"/>
  <c r="K717" i="5" s="1"/>
  <c r="L717" i="5" s="1"/>
  <c r="J1934" i="5"/>
  <c r="K1934" i="5" s="1"/>
  <c r="L1934" i="5" s="1"/>
  <c r="J501" i="5"/>
  <c r="K501" i="5" s="1"/>
  <c r="L501" i="5" s="1"/>
  <c r="J775" i="5"/>
  <c r="K775" i="5" s="1"/>
  <c r="L775" i="5" s="1"/>
  <c r="J1359" i="5"/>
  <c r="K1359" i="5" s="1"/>
  <c r="L1359" i="5" s="1"/>
  <c r="J363" i="5"/>
  <c r="K363" i="5" s="1"/>
  <c r="L363" i="5" s="1"/>
  <c r="J475" i="5"/>
  <c r="K475" i="5" s="1"/>
  <c r="L475" i="5" s="1"/>
  <c r="J811" i="5"/>
  <c r="K811" i="5" s="1"/>
  <c r="L811" i="5" s="1"/>
  <c r="J1029" i="5"/>
  <c r="K1029" i="5" s="1"/>
  <c r="L1029" i="5" s="1"/>
  <c r="J498" i="5"/>
  <c r="K498" i="5" s="1"/>
  <c r="L498" i="5" s="1"/>
  <c r="J577" i="5"/>
  <c r="K577" i="5" s="1"/>
  <c r="L577" i="5" s="1"/>
  <c r="J344" i="5"/>
  <c r="K344" i="5" s="1"/>
  <c r="L344" i="5" s="1"/>
  <c r="J836" i="5"/>
  <c r="K836" i="5" s="1"/>
  <c r="L836" i="5" s="1"/>
  <c r="J913" i="5"/>
  <c r="K913" i="5" s="1"/>
  <c r="L913" i="5" s="1"/>
  <c r="J393" i="5"/>
  <c r="K393" i="5" s="1"/>
  <c r="L393" i="5" s="1"/>
  <c r="J398" i="5"/>
  <c r="K398" i="5" s="1"/>
  <c r="L398" i="5" s="1"/>
  <c r="J480" i="5"/>
  <c r="K480" i="5" s="1"/>
  <c r="L480" i="5" s="1"/>
  <c r="J566" i="5"/>
  <c r="K566" i="5" s="1"/>
  <c r="L566" i="5" s="1"/>
  <c r="J684" i="5"/>
  <c r="K684" i="5" s="1"/>
  <c r="L684" i="5" s="1"/>
  <c r="J872" i="5"/>
  <c r="K872" i="5" s="1"/>
  <c r="L872" i="5" s="1"/>
  <c r="J1551" i="5"/>
  <c r="K1551" i="5" s="1"/>
  <c r="L1551" i="5" s="1"/>
  <c r="J1564" i="5"/>
  <c r="K1564" i="5" s="1"/>
  <c r="L1564" i="5" s="1"/>
  <c r="J1769" i="5"/>
  <c r="K1769" i="5" s="1"/>
  <c r="L1769" i="5" s="1"/>
  <c r="J943" i="5"/>
  <c r="K943" i="5" s="1"/>
  <c r="L943" i="5" s="1"/>
  <c r="J1073" i="5"/>
  <c r="K1073" i="5" s="1"/>
  <c r="L1073" i="5" s="1"/>
  <c r="J1937" i="5"/>
  <c r="K1937" i="5" s="1"/>
  <c r="L1937" i="5" s="1"/>
  <c r="J1956" i="5"/>
  <c r="K1956" i="5" s="1"/>
  <c r="L1956" i="5" s="1"/>
  <c r="J1235" i="5"/>
  <c r="K1235" i="5" s="1"/>
  <c r="L1235" i="5" s="1"/>
  <c r="J1252" i="5"/>
  <c r="K1252" i="5" s="1"/>
  <c r="L1252" i="5" s="1"/>
  <c r="J1761" i="5"/>
  <c r="K1761" i="5" s="1"/>
  <c r="L1761" i="5" s="1"/>
  <c r="J1002" i="5"/>
  <c r="K1002" i="5" s="1"/>
  <c r="L1002" i="5" s="1"/>
  <c r="J1803" i="5"/>
  <c r="K1803" i="5" s="1"/>
  <c r="L1803" i="5" s="1"/>
  <c r="J1762" i="5"/>
  <c r="K1762" i="5" s="1"/>
  <c r="L1762" i="5" s="1"/>
  <c r="J1452" i="5"/>
  <c r="K1452" i="5" s="1"/>
  <c r="L1452" i="5" s="1"/>
  <c r="J1037" i="5"/>
  <c r="K1037" i="5" s="1"/>
  <c r="L1037" i="5" s="1"/>
  <c r="J1631" i="5"/>
  <c r="K1631" i="5" s="1"/>
  <c r="L1631" i="5" s="1"/>
  <c r="J1804" i="5"/>
  <c r="K1804" i="5" s="1"/>
  <c r="L1804" i="5" s="1"/>
  <c r="J1626" i="5"/>
  <c r="K1626" i="5" s="1"/>
  <c r="L1626" i="5" s="1"/>
  <c r="J960" i="5"/>
  <c r="K960" i="5" s="1"/>
  <c r="L960" i="5" s="1"/>
  <c r="J1869" i="5"/>
  <c r="K1869" i="5" s="1"/>
  <c r="L1869" i="5" s="1"/>
  <c r="J1360" i="5"/>
  <c r="K1360" i="5" s="1"/>
  <c r="L1360" i="5" s="1"/>
  <c r="J1216" i="5"/>
  <c r="K1216" i="5" s="1"/>
  <c r="L1216" i="5" s="1"/>
  <c r="J1167" i="5"/>
  <c r="K1167" i="5" s="1"/>
  <c r="L1167" i="5" s="1"/>
  <c r="J1629" i="5"/>
  <c r="K1629" i="5" s="1"/>
  <c r="L1629" i="5" s="1"/>
  <c r="J1973" i="5"/>
  <c r="K1973" i="5" s="1"/>
  <c r="L1973" i="5" s="1"/>
  <c r="J1335" i="5"/>
  <c r="K1335" i="5" s="1"/>
  <c r="L1335" i="5" s="1"/>
  <c r="J968" i="5"/>
  <c r="K968" i="5" s="1"/>
  <c r="L968" i="5" s="1"/>
  <c r="J1275" i="5"/>
  <c r="K1275" i="5" s="1"/>
  <c r="L1275" i="5" s="1"/>
  <c r="J1494" i="5"/>
  <c r="K1494" i="5" s="1"/>
  <c r="L1494" i="5" s="1"/>
  <c r="J1535" i="5"/>
  <c r="K1535" i="5" s="1"/>
  <c r="L1535" i="5" s="1"/>
  <c r="J1771" i="5"/>
  <c r="K1771" i="5" s="1"/>
  <c r="L1771" i="5" s="1"/>
  <c r="J1746" i="5"/>
  <c r="K1746" i="5" s="1"/>
  <c r="L1746" i="5" s="1"/>
  <c r="J1048" i="5"/>
  <c r="K1048" i="5" s="1"/>
  <c r="L1048" i="5" s="1"/>
  <c r="J1656" i="5"/>
  <c r="K1656" i="5" s="1"/>
  <c r="L1656" i="5" s="1"/>
  <c r="J1503" i="5"/>
  <c r="K1503" i="5" s="1"/>
  <c r="L1503" i="5" s="1"/>
  <c r="J1522" i="5"/>
  <c r="K1522" i="5" s="1"/>
  <c r="L1522" i="5" s="1"/>
  <c r="J1127" i="5"/>
  <c r="K1127" i="5" s="1"/>
  <c r="L1127" i="5" s="1"/>
  <c r="J1976" i="5"/>
  <c r="K1976" i="5" s="1"/>
  <c r="L1976" i="5" s="1"/>
  <c r="J1678" i="5"/>
  <c r="K1678" i="5" s="1"/>
  <c r="L1678" i="5" s="1"/>
  <c r="J1341" i="5"/>
  <c r="K1341" i="5" s="1"/>
  <c r="L1341" i="5" s="1"/>
  <c r="J1157" i="5"/>
  <c r="K1157" i="5" s="1"/>
  <c r="L1157" i="5" s="1"/>
  <c r="J1704" i="5"/>
  <c r="K1704" i="5" s="1"/>
  <c r="L1704" i="5" s="1"/>
  <c r="J1591" i="5"/>
  <c r="K1591" i="5" s="1"/>
  <c r="L1591" i="5" s="1"/>
  <c r="J1064" i="5"/>
  <c r="K1064" i="5" s="1"/>
  <c r="L1064" i="5" s="1"/>
  <c r="J1696" i="5"/>
  <c r="K1696" i="5" s="1"/>
  <c r="L1696" i="5" s="1"/>
  <c r="J2066" i="5"/>
  <c r="K2066" i="5" s="1"/>
  <c r="L2066" i="5" s="1"/>
  <c r="J902" i="5"/>
  <c r="K902" i="5" s="1"/>
  <c r="L902" i="5" s="1"/>
  <c r="J1052" i="5"/>
  <c r="K1052" i="5" s="1"/>
  <c r="L1052" i="5" s="1"/>
  <c r="J610" i="5"/>
  <c r="K610" i="5" s="1"/>
  <c r="L610" i="5" s="1"/>
  <c r="J1881" i="5"/>
  <c r="K1881" i="5" s="1"/>
  <c r="L1881" i="5" s="1"/>
  <c r="J822" i="5"/>
  <c r="K822" i="5" s="1"/>
  <c r="L822" i="5" s="1"/>
  <c r="J418" i="5"/>
  <c r="K418" i="5" s="1"/>
  <c r="L418" i="5" s="1"/>
  <c r="J369" i="5"/>
  <c r="K369" i="5" s="1"/>
  <c r="L369" i="5" s="1"/>
  <c r="J741" i="5"/>
  <c r="K741" i="5" s="1"/>
  <c r="L741" i="5" s="1"/>
  <c r="J337" i="5"/>
  <c r="K337" i="5" s="1"/>
  <c r="L337" i="5" s="1"/>
  <c r="J762" i="5"/>
  <c r="K762" i="5" s="1"/>
  <c r="L762" i="5" s="1"/>
  <c r="J723" i="5"/>
  <c r="K723" i="5" s="1"/>
  <c r="L723" i="5" s="1"/>
  <c r="J423" i="5"/>
  <c r="K423" i="5" s="1"/>
  <c r="L423" i="5" s="1"/>
  <c r="J619" i="5"/>
  <c r="K619" i="5" s="1"/>
  <c r="L619" i="5" s="1"/>
  <c r="J439" i="5"/>
  <c r="K439" i="5" s="1"/>
  <c r="L439" i="5" s="1"/>
  <c r="J641" i="5"/>
  <c r="K641" i="5" s="1"/>
  <c r="L641" i="5" s="1"/>
  <c r="J584" i="5"/>
  <c r="K584" i="5" s="1"/>
  <c r="L584" i="5" s="1"/>
  <c r="J413" i="5"/>
  <c r="K413" i="5" s="1"/>
  <c r="L413" i="5" s="1"/>
  <c r="J867" i="5"/>
  <c r="K867" i="5" s="1"/>
  <c r="L867" i="5" s="1"/>
  <c r="J1311" i="5"/>
  <c r="K1311" i="5" s="1"/>
  <c r="L1311" i="5" s="1"/>
  <c r="J526" i="5"/>
  <c r="K526" i="5" s="1"/>
  <c r="L526" i="5" s="1"/>
  <c r="J718" i="5"/>
  <c r="K718" i="5" s="1"/>
  <c r="L718" i="5" s="1"/>
  <c r="J445" i="5"/>
  <c r="K445" i="5" s="1"/>
  <c r="L445" i="5" s="1"/>
  <c r="J397" i="5"/>
  <c r="K397" i="5" s="1"/>
  <c r="L397" i="5" s="1"/>
  <c r="J559" i="5"/>
  <c r="K559" i="5" s="1"/>
  <c r="L559" i="5" s="1"/>
  <c r="J525" i="5"/>
  <c r="K525" i="5" s="1"/>
  <c r="L525" i="5" s="1"/>
  <c r="J437" i="5"/>
  <c r="K437" i="5" s="1"/>
  <c r="L437" i="5" s="1"/>
  <c r="J874" i="5"/>
  <c r="K874" i="5" s="1"/>
  <c r="L874" i="5" s="1"/>
  <c r="J376" i="5"/>
  <c r="K376" i="5" s="1"/>
  <c r="L376" i="5" s="1"/>
  <c r="J679" i="5"/>
  <c r="K679" i="5" s="1"/>
  <c r="L679" i="5" s="1"/>
  <c r="J528" i="5"/>
  <c r="K528" i="5" s="1"/>
  <c r="L528" i="5" s="1"/>
  <c r="J587" i="5"/>
  <c r="K587" i="5" s="1"/>
  <c r="L587" i="5" s="1"/>
  <c r="J459" i="5"/>
  <c r="K459" i="5" s="1"/>
  <c r="L459" i="5" s="1"/>
  <c r="J655" i="5"/>
  <c r="K655" i="5" s="1"/>
  <c r="L655" i="5" s="1"/>
  <c r="J680" i="5"/>
  <c r="K680" i="5" s="1"/>
  <c r="L680" i="5" s="1"/>
  <c r="J391" i="5"/>
  <c r="K391" i="5" s="1"/>
  <c r="L391" i="5" s="1"/>
  <c r="J645" i="5"/>
  <c r="K645" i="5" s="1"/>
  <c r="L645" i="5" s="1"/>
  <c r="J890" i="5"/>
  <c r="K890" i="5" s="1"/>
  <c r="L890" i="5" s="1"/>
  <c r="J490" i="5"/>
  <c r="K490" i="5" s="1"/>
  <c r="L490" i="5" s="1"/>
  <c r="J338" i="5"/>
  <c r="K338" i="5" s="1"/>
  <c r="L338" i="5" s="1"/>
  <c r="J834" i="5"/>
  <c r="K834" i="5" s="1"/>
  <c r="L834" i="5" s="1"/>
  <c r="J456" i="5"/>
  <c r="K456" i="5" s="1"/>
  <c r="L456" i="5" s="1"/>
  <c r="J606" i="5"/>
  <c r="K606" i="5" s="1"/>
  <c r="L606" i="5" s="1"/>
  <c r="J843" i="5"/>
  <c r="K843" i="5" s="1"/>
  <c r="L843" i="5" s="1"/>
  <c r="J636" i="5"/>
  <c r="K636" i="5" s="1"/>
  <c r="L636" i="5" s="1"/>
  <c r="J919" i="5"/>
  <c r="K919" i="5" s="1"/>
  <c r="L919" i="5" s="1"/>
  <c r="J345" i="5"/>
  <c r="K345" i="5" s="1"/>
  <c r="L345" i="5" s="1"/>
  <c r="J540" i="5"/>
  <c r="K540" i="5" s="1"/>
  <c r="L540" i="5" s="1"/>
  <c r="J663" i="5"/>
  <c r="K663" i="5" s="1"/>
  <c r="L663" i="5" s="1"/>
  <c r="J561" i="5"/>
  <c r="K561" i="5" s="1"/>
  <c r="L561" i="5" s="1"/>
  <c r="J711" i="5"/>
  <c r="K711" i="5" s="1"/>
  <c r="L711" i="5" s="1"/>
  <c r="J746" i="5"/>
  <c r="K746" i="5" s="1"/>
  <c r="L746" i="5" s="1"/>
  <c r="J870" i="5"/>
  <c r="K870" i="5" s="1"/>
  <c r="L870" i="5" s="1"/>
  <c r="J567" i="5"/>
  <c r="K567" i="5" s="1"/>
  <c r="L567" i="5" s="1"/>
  <c r="J904" i="5"/>
  <c r="K904" i="5" s="1"/>
  <c r="L904" i="5" s="1"/>
  <c r="J474" i="5"/>
  <c r="K474" i="5" s="1"/>
  <c r="L474" i="5" s="1"/>
  <c r="J700" i="5"/>
  <c r="K700" i="5" s="1"/>
  <c r="L700" i="5" s="1"/>
  <c r="J618" i="5"/>
  <c r="K618" i="5" s="1"/>
  <c r="L618" i="5" s="1"/>
  <c r="J706" i="5"/>
  <c r="K706" i="5" s="1"/>
  <c r="L706" i="5" s="1"/>
  <c r="J800" i="5"/>
  <c r="K800" i="5" s="1"/>
  <c r="L800" i="5" s="1"/>
  <c r="J915" i="5"/>
  <c r="K915" i="5" s="1"/>
  <c r="L915" i="5" s="1"/>
  <c r="J536" i="5"/>
  <c r="K536" i="5" s="1"/>
  <c r="L536" i="5" s="1"/>
  <c r="J649" i="5"/>
  <c r="K649" i="5" s="1"/>
  <c r="L649" i="5" s="1"/>
  <c r="J608" i="5"/>
  <c r="K608" i="5" s="1"/>
  <c r="L608" i="5" s="1"/>
  <c r="J541" i="5"/>
  <c r="K541" i="5" s="1"/>
  <c r="L541" i="5" s="1"/>
  <c r="J783" i="5"/>
  <c r="K783" i="5" s="1"/>
  <c r="L783" i="5" s="1"/>
  <c r="J402" i="5"/>
  <c r="K402" i="5" s="1"/>
  <c r="L402" i="5" s="1"/>
  <c r="J699" i="5"/>
  <c r="K699" i="5" s="1"/>
  <c r="L699" i="5" s="1"/>
  <c r="J632" i="5"/>
  <c r="K632" i="5" s="1"/>
  <c r="L632" i="5" s="1"/>
  <c r="J901" i="5"/>
  <c r="K901" i="5" s="1"/>
  <c r="L901" i="5" s="1"/>
  <c r="J1274" i="5"/>
  <c r="K1274" i="5" s="1"/>
  <c r="L1274" i="5" s="1"/>
  <c r="J470" i="5"/>
  <c r="K470" i="5" s="1"/>
  <c r="L470" i="5" s="1"/>
  <c r="J686" i="5"/>
  <c r="K686" i="5" s="1"/>
  <c r="L686" i="5" s="1"/>
  <c r="J343" i="5"/>
  <c r="K343" i="5" s="1"/>
  <c r="L343" i="5" s="1"/>
  <c r="J677" i="5"/>
  <c r="K677" i="5" s="1"/>
  <c r="L677" i="5" s="1"/>
  <c r="J588" i="5"/>
  <c r="K588" i="5" s="1"/>
  <c r="L588" i="5" s="1"/>
  <c r="J918" i="5"/>
  <c r="K918" i="5" s="1"/>
  <c r="L918" i="5" s="1"/>
  <c r="J502" i="5"/>
  <c r="K502" i="5" s="1"/>
  <c r="L502" i="5" s="1"/>
  <c r="J708" i="5"/>
  <c r="K708" i="5" s="1"/>
  <c r="L708" i="5" s="1"/>
  <c r="J578" i="5"/>
  <c r="K578" i="5" s="1"/>
  <c r="L578" i="5" s="1"/>
  <c r="J414" i="5"/>
  <c r="K414" i="5" s="1"/>
  <c r="L414" i="5" s="1"/>
  <c r="J856" i="5"/>
  <c r="K856" i="5" s="1"/>
  <c r="L856" i="5" s="1"/>
  <c r="J674" i="5"/>
  <c r="K674" i="5" s="1"/>
  <c r="L674" i="5" s="1"/>
  <c r="J598" i="5"/>
  <c r="K598" i="5" s="1"/>
  <c r="L598" i="5" s="1"/>
  <c r="J1468" i="5"/>
  <c r="K1468" i="5" s="1"/>
  <c r="L1468" i="5" s="1"/>
  <c r="J388" i="5"/>
  <c r="K388" i="5" s="1"/>
  <c r="L388" i="5" s="1"/>
  <c r="J522" i="5"/>
  <c r="K522" i="5" s="1"/>
  <c r="L522" i="5" s="1"/>
  <c r="J451" i="5"/>
  <c r="K451" i="5" s="1"/>
  <c r="L451" i="5" s="1"/>
  <c r="J371" i="5"/>
  <c r="K371" i="5" s="1"/>
  <c r="L371" i="5" s="1"/>
  <c r="J542" i="5"/>
  <c r="K542" i="5" s="1"/>
  <c r="L542" i="5" s="1"/>
  <c r="J433" i="5"/>
  <c r="K433" i="5" s="1"/>
  <c r="L433" i="5" s="1"/>
  <c r="J744" i="5"/>
  <c r="K744" i="5" s="1"/>
  <c r="L744" i="5" s="1"/>
  <c r="J662" i="5"/>
  <c r="K662" i="5" s="1"/>
  <c r="L662" i="5" s="1"/>
  <c r="J352" i="5"/>
  <c r="K352" i="5" s="1"/>
  <c r="L352" i="5" s="1"/>
  <c r="J550" i="5"/>
  <c r="K550" i="5" s="1"/>
  <c r="L550" i="5" s="1"/>
  <c r="J724" i="5"/>
  <c r="K724" i="5" s="1"/>
  <c r="L724" i="5" s="1"/>
  <c r="J529" i="5"/>
  <c r="K529" i="5" s="1"/>
  <c r="L529" i="5" s="1"/>
  <c r="J647" i="5"/>
  <c r="K647" i="5" s="1"/>
  <c r="L647" i="5" s="1"/>
  <c r="J880" i="5"/>
  <c r="K880" i="5" s="1"/>
  <c r="L880" i="5" s="1"/>
  <c r="J375" i="5"/>
  <c r="K375" i="5" s="1"/>
  <c r="L375" i="5" s="1"/>
  <c r="J685" i="5"/>
  <c r="K685" i="5" s="1"/>
  <c r="L685" i="5" s="1"/>
  <c r="J467" i="5"/>
  <c r="K467" i="5" s="1"/>
  <c r="L467" i="5" s="1"/>
  <c r="J842" i="5"/>
  <c r="K842" i="5" s="1"/>
  <c r="L842" i="5" s="1"/>
  <c r="J865" i="5"/>
  <c r="K865" i="5" s="1"/>
  <c r="L865" i="5" s="1"/>
  <c r="J828" i="5"/>
  <c r="K828" i="5" s="1"/>
  <c r="L828" i="5" s="1"/>
  <c r="J897" i="5"/>
  <c r="K897" i="5" s="1"/>
  <c r="L897" i="5" s="1"/>
  <c r="J404" i="5"/>
  <c r="K404" i="5" s="1"/>
  <c r="L404" i="5" s="1"/>
  <c r="J530" i="5"/>
  <c r="K530" i="5" s="1"/>
  <c r="L530" i="5" s="1"/>
  <c r="J382" i="5"/>
  <c r="K382" i="5" s="1"/>
  <c r="L382" i="5" s="1"/>
  <c r="J642" i="5"/>
  <c r="K642" i="5" s="1"/>
  <c r="L642" i="5" s="1"/>
  <c r="J360" i="5"/>
  <c r="K360" i="5" s="1"/>
  <c r="L360" i="5" s="1"/>
  <c r="J629" i="5"/>
  <c r="K629" i="5" s="1"/>
  <c r="L629" i="5" s="1"/>
  <c r="J885" i="5"/>
  <c r="K885" i="5" s="1"/>
  <c r="L885" i="5" s="1"/>
  <c r="J387" i="5"/>
  <c r="K387" i="5" s="1"/>
  <c r="L387" i="5" s="1"/>
  <c r="J633" i="5"/>
  <c r="K633" i="5" s="1"/>
  <c r="L633" i="5" s="1"/>
  <c r="J592" i="5"/>
  <c r="K592" i="5" s="1"/>
  <c r="L592" i="5" s="1"/>
  <c r="J653" i="5"/>
  <c r="K653" i="5" s="1"/>
  <c r="L653" i="5" s="1"/>
  <c r="J580" i="5"/>
  <c r="K580" i="5" s="1"/>
  <c r="L580" i="5" s="1"/>
  <c r="J520" i="5"/>
  <c r="K520" i="5" s="1"/>
  <c r="L520" i="5" s="1"/>
  <c r="J609" i="5"/>
  <c r="K609" i="5" s="1"/>
  <c r="L609" i="5" s="1"/>
  <c r="J886" i="5"/>
  <c r="K886" i="5" s="1"/>
  <c r="L886" i="5" s="1"/>
  <c r="J823" i="5"/>
  <c r="K823" i="5" s="1"/>
  <c r="L823" i="5" s="1"/>
  <c r="J689" i="5"/>
  <c r="K689" i="5" s="1"/>
  <c r="L689" i="5" s="1"/>
  <c r="J914" i="5"/>
  <c r="K914" i="5" s="1"/>
  <c r="L914" i="5" s="1"/>
  <c r="J416" i="5"/>
  <c r="K416" i="5" s="1"/>
  <c r="L416" i="5" s="1"/>
  <c r="J597" i="5"/>
  <c r="K597" i="5" s="1"/>
  <c r="L597" i="5" s="1"/>
  <c r="J787" i="5"/>
  <c r="K787" i="5" s="1"/>
  <c r="L787" i="5" s="1"/>
  <c r="J808" i="5"/>
  <c r="K808" i="5" s="1"/>
  <c r="L808" i="5" s="1"/>
  <c r="J933" i="5"/>
  <c r="K933" i="5" s="1"/>
  <c r="L933" i="5" s="1"/>
  <c r="J383" i="5"/>
  <c r="K383" i="5" s="1"/>
  <c r="L383" i="5" s="1"/>
  <c r="J453" i="5"/>
  <c r="K453" i="5" s="1"/>
  <c r="L453" i="5" s="1"/>
  <c r="J422" i="5"/>
  <c r="K422" i="5" s="1"/>
  <c r="L422" i="5" s="1"/>
  <c r="J495" i="5"/>
  <c r="K495" i="5" s="1"/>
  <c r="L495" i="5" s="1"/>
  <c r="J572" i="5"/>
  <c r="K572" i="5" s="1"/>
  <c r="L572" i="5" s="1"/>
  <c r="J884" i="5"/>
  <c r="K884" i="5" s="1"/>
  <c r="L884" i="5" s="1"/>
  <c r="J507" i="5"/>
  <c r="K507" i="5" s="1"/>
  <c r="L507" i="5" s="1"/>
  <c r="J639" i="5"/>
  <c r="K639" i="5" s="1"/>
  <c r="L639" i="5" s="1"/>
  <c r="J630" i="5"/>
  <c r="K630" i="5" s="1"/>
  <c r="L630" i="5" s="1"/>
  <c r="J911" i="5"/>
  <c r="K911" i="5" s="1"/>
  <c r="L911" i="5" s="1"/>
  <c r="J514" i="5"/>
  <c r="K514" i="5" s="1"/>
  <c r="L514" i="5" s="1"/>
  <c r="J510" i="5"/>
  <c r="K510" i="5" s="1"/>
  <c r="L510" i="5" s="1"/>
  <c r="J465" i="5"/>
  <c r="K465" i="5" s="1"/>
  <c r="L465" i="5" s="1"/>
  <c r="J654" i="5"/>
  <c r="K654" i="5" s="1"/>
  <c r="L654" i="5" s="1"/>
  <c r="J594" i="5"/>
  <c r="K594" i="5" s="1"/>
  <c r="L594" i="5" s="1"/>
  <c r="J804" i="5"/>
  <c r="K804" i="5" s="1"/>
  <c r="L804" i="5" s="1"/>
  <c r="J907" i="5"/>
  <c r="K907" i="5" s="1"/>
  <c r="L907" i="5" s="1"/>
  <c r="J571" i="5"/>
  <c r="K571" i="5" s="1"/>
  <c r="L571" i="5" s="1"/>
  <c r="J407" i="5"/>
  <c r="K407" i="5" s="1"/>
  <c r="L407" i="5" s="1"/>
  <c r="J858" i="5"/>
  <c r="K858" i="5" s="1"/>
  <c r="L858" i="5" s="1"/>
  <c r="J889" i="5"/>
  <c r="K889" i="5" s="1"/>
  <c r="L889" i="5" s="1"/>
  <c r="J368" i="5"/>
  <c r="K368" i="5" s="1"/>
  <c r="L368" i="5" s="1"/>
  <c r="J603" i="5"/>
  <c r="K603" i="5" s="1"/>
  <c r="L603" i="5" s="1"/>
  <c r="J466" i="5"/>
  <c r="K466" i="5" s="1"/>
  <c r="L466" i="5" s="1"/>
  <c r="J771" i="5"/>
  <c r="K771" i="5" s="1"/>
  <c r="L771" i="5" s="1"/>
  <c r="J379" i="5"/>
  <c r="K379" i="5" s="1"/>
  <c r="L379" i="5" s="1"/>
  <c r="J924" i="5"/>
  <c r="K924" i="5" s="1"/>
  <c r="L924" i="5" s="1"/>
  <c r="J688" i="5"/>
  <c r="K688" i="5" s="1"/>
  <c r="L688" i="5" s="1"/>
  <c r="J449" i="5"/>
  <c r="K449" i="5" s="1"/>
  <c r="L449" i="5" s="1"/>
  <c r="J1506" i="5"/>
  <c r="K1506" i="5" s="1"/>
  <c r="L1506" i="5" s="1"/>
  <c r="J417" i="5"/>
  <c r="K417" i="5" s="1"/>
  <c r="L417" i="5" s="1"/>
  <c r="J390" i="5"/>
  <c r="K390" i="5" s="1"/>
  <c r="L390" i="5" s="1"/>
  <c r="J845" i="5"/>
  <c r="K845" i="5" s="1"/>
  <c r="L845" i="5" s="1"/>
  <c r="J359" i="5"/>
  <c r="K359" i="5" s="1"/>
  <c r="L359" i="5" s="1"/>
  <c r="J926" i="5"/>
  <c r="K926" i="5" s="1"/>
  <c r="L926" i="5" s="1"/>
  <c r="J896" i="5"/>
  <c r="K896" i="5" s="1"/>
  <c r="L896" i="5" s="1"/>
  <c r="J378" i="5"/>
  <c r="K378" i="5" s="1"/>
  <c r="L378" i="5" s="1"/>
  <c r="J702" i="5"/>
  <c r="K702" i="5" s="1"/>
  <c r="L702" i="5" s="1"/>
  <c r="J788" i="5"/>
  <c r="K788" i="5" s="1"/>
  <c r="L788" i="5" s="1"/>
  <c r="J401" i="5"/>
  <c r="K401" i="5" s="1"/>
  <c r="L401" i="5" s="1"/>
  <c r="J729" i="5"/>
  <c r="K729" i="5" s="1"/>
  <c r="L729" i="5" s="1"/>
  <c r="J786" i="5"/>
  <c r="K786" i="5" s="1"/>
  <c r="L786" i="5" s="1"/>
  <c r="J432" i="5"/>
  <c r="K432" i="5" s="1"/>
  <c r="L432" i="5" s="1"/>
  <c r="J796" i="5"/>
  <c r="K796" i="5" s="1"/>
  <c r="L796" i="5" s="1"/>
  <c r="J1306" i="5"/>
  <c r="K1306" i="5" s="1"/>
  <c r="L1306" i="5" s="1"/>
  <c r="J1438" i="5"/>
  <c r="K1438" i="5" s="1"/>
  <c r="L1438" i="5" s="1"/>
  <c r="J1411" i="5"/>
  <c r="K1411" i="5" s="1"/>
  <c r="L1411" i="5" s="1"/>
  <c r="J1198" i="5"/>
  <c r="K1198" i="5" s="1"/>
  <c r="L1198" i="5" s="1"/>
  <c r="J941" i="5"/>
  <c r="K941" i="5" s="1"/>
  <c r="L941" i="5" s="1"/>
  <c r="J1994" i="5"/>
  <c r="K1994" i="5" s="1"/>
  <c r="L1994" i="5" s="1"/>
  <c r="J1837" i="5"/>
  <c r="K1837" i="5" s="1"/>
  <c r="L1837" i="5" s="1"/>
  <c r="J1785" i="5"/>
  <c r="K1785" i="5" s="1"/>
  <c r="L1785" i="5" s="1"/>
  <c r="J1649" i="5"/>
  <c r="K1649" i="5" s="1"/>
  <c r="L1649" i="5" s="1"/>
  <c r="J1604" i="5"/>
  <c r="K1604" i="5" s="1"/>
  <c r="L1604" i="5" s="1"/>
  <c r="J1481" i="5"/>
  <c r="K1481" i="5" s="1"/>
  <c r="L1481" i="5" s="1"/>
  <c r="J1892" i="5"/>
  <c r="K1892" i="5" s="1"/>
  <c r="L1892" i="5" s="1"/>
  <c r="J1636" i="5"/>
  <c r="K1636" i="5" s="1"/>
  <c r="L1636" i="5" s="1"/>
  <c r="J1643" i="5"/>
  <c r="K1643" i="5" s="1"/>
  <c r="L1643" i="5" s="1"/>
  <c r="J1571" i="5"/>
  <c r="K1571" i="5" s="1"/>
  <c r="L1571" i="5" s="1"/>
  <c r="J1938" i="5"/>
  <c r="K1938" i="5" s="1"/>
  <c r="L1938" i="5" s="1"/>
  <c r="J1682" i="5"/>
  <c r="K1682" i="5" s="1"/>
  <c r="L1682" i="5" s="1"/>
  <c r="J1508" i="5"/>
  <c r="K1508" i="5" s="1"/>
  <c r="L1508" i="5" s="1"/>
  <c r="J1316" i="5"/>
  <c r="K1316" i="5" s="1"/>
  <c r="L1316" i="5" s="1"/>
  <c r="J1208" i="5"/>
  <c r="K1208" i="5" s="1"/>
  <c r="L1208" i="5" s="1"/>
  <c r="J1231" i="5"/>
  <c r="K1231" i="5" s="1"/>
  <c r="L1231" i="5" s="1"/>
  <c r="J1322" i="5"/>
  <c r="K1322" i="5" s="1"/>
  <c r="L1322" i="5" s="1"/>
  <c r="J1125" i="5"/>
  <c r="K1125" i="5" s="1"/>
  <c r="L1125" i="5" s="1"/>
  <c r="J1124" i="5"/>
  <c r="K1124" i="5" s="1"/>
  <c r="L1124" i="5" s="1"/>
  <c r="J939" i="5"/>
  <c r="K939" i="5" s="1"/>
  <c r="L939" i="5" s="1"/>
  <c r="J1444" i="5"/>
  <c r="K1444" i="5" s="1"/>
  <c r="L1444" i="5" s="1"/>
  <c r="J1848" i="5"/>
  <c r="K1848" i="5" s="1"/>
  <c r="L1848" i="5" s="1"/>
  <c r="J1923" i="5"/>
  <c r="K1923" i="5" s="1"/>
  <c r="L1923" i="5" s="1"/>
  <c r="J2100" i="5"/>
  <c r="K2100" i="5" s="1"/>
  <c r="L2100" i="5" s="1"/>
  <c r="J1889" i="5"/>
  <c r="K1889" i="5" s="1"/>
  <c r="L1889" i="5" s="1"/>
  <c r="J1363" i="5"/>
  <c r="K1363" i="5" s="1"/>
  <c r="L1363" i="5" s="1"/>
  <c r="J1386" i="5"/>
  <c r="K1386" i="5" s="1"/>
  <c r="L1386" i="5" s="1"/>
  <c r="J1693" i="5"/>
  <c r="K1693" i="5" s="1"/>
  <c r="L1693" i="5" s="1"/>
  <c r="J1563" i="5"/>
  <c r="K1563" i="5" s="1"/>
  <c r="L1563" i="5" s="1"/>
  <c r="J1518" i="5"/>
  <c r="K1518" i="5" s="1"/>
  <c r="L1518" i="5" s="1"/>
  <c r="J2033" i="5"/>
  <c r="K2033" i="5" s="1"/>
  <c r="L2033" i="5" s="1"/>
  <c r="J1583" i="5"/>
  <c r="K1583" i="5" s="1"/>
  <c r="L1583" i="5" s="1"/>
  <c r="J990" i="5"/>
  <c r="K990" i="5" s="1"/>
  <c r="L990" i="5" s="1"/>
  <c r="J1280" i="5"/>
  <c r="K1280" i="5" s="1"/>
  <c r="L1280" i="5" s="1"/>
  <c r="J1158" i="5"/>
  <c r="K1158" i="5" s="1"/>
  <c r="L1158" i="5" s="1"/>
  <c r="J1070" i="5"/>
  <c r="K1070" i="5" s="1"/>
  <c r="L1070" i="5" s="1"/>
  <c r="J1308" i="5"/>
  <c r="K1308" i="5" s="1"/>
  <c r="L1308" i="5" s="1"/>
  <c r="J988" i="5"/>
  <c r="K988" i="5" s="1"/>
  <c r="L988" i="5" s="1"/>
  <c r="J1464" i="5"/>
  <c r="K1464" i="5" s="1"/>
  <c r="L1464" i="5" s="1"/>
  <c r="J1808" i="5"/>
  <c r="K1808" i="5" s="1"/>
  <c r="L1808" i="5" s="1"/>
  <c r="J1843" i="5"/>
  <c r="K1843" i="5" s="1"/>
  <c r="L1843" i="5" s="1"/>
  <c r="J1870" i="5"/>
  <c r="K1870" i="5" s="1"/>
  <c r="L1870" i="5" s="1"/>
  <c r="J1967" i="5"/>
  <c r="K1967" i="5" s="1"/>
  <c r="L1967" i="5" s="1"/>
  <c r="J1397" i="5"/>
  <c r="K1397" i="5" s="1"/>
  <c r="L1397" i="5" s="1"/>
  <c r="J1555" i="5"/>
  <c r="K1555" i="5" s="1"/>
  <c r="L1555" i="5" s="1"/>
  <c r="J1433" i="5"/>
  <c r="K1433" i="5" s="1"/>
  <c r="L1433" i="5" s="1"/>
  <c r="J1675" i="5"/>
  <c r="K1675" i="5" s="1"/>
  <c r="L1675" i="5" s="1"/>
  <c r="J2078" i="5"/>
  <c r="K2078" i="5" s="1"/>
  <c r="L2078" i="5" s="1"/>
  <c r="J1954" i="5"/>
  <c r="K1954" i="5" s="1"/>
  <c r="L1954" i="5" s="1"/>
  <c r="J1698" i="5"/>
  <c r="K1698" i="5" s="1"/>
  <c r="L1698" i="5" s="1"/>
  <c r="J1751" i="5"/>
  <c r="K1751" i="5" s="1"/>
  <c r="L1751" i="5" s="1"/>
  <c r="J1424" i="5"/>
  <c r="K1424" i="5" s="1"/>
  <c r="L1424" i="5" s="1"/>
  <c r="J1193" i="5"/>
  <c r="K1193" i="5" s="1"/>
  <c r="L1193" i="5" s="1"/>
  <c r="J1055" i="5"/>
  <c r="K1055" i="5" s="1"/>
  <c r="L1055" i="5" s="1"/>
  <c r="J1314" i="5"/>
  <c r="K1314" i="5" s="1"/>
  <c r="L1314" i="5" s="1"/>
  <c r="J1247" i="5"/>
  <c r="K1247" i="5" s="1"/>
  <c r="L1247" i="5" s="1"/>
  <c r="J1083" i="5"/>
  <c r="K1083" i="5" s="1"/>
  <c r="L1083" i="5" s="1"/>
  <c r="J1132" i="5"/>
  <c r="K1132" i="5" s="1"/>
  <c r="L1132" i="5" s="1"/>
  <c r="J1271" i="5"/>
  <c r="K1271" i="5" s="1"/>
  <c r="L1271" i="5" s="1"/>
  <c r="J2030" i="5"/>
  <c r="K2030" i="5" s="1"/>
  <c r="L2030" i="5" s="1"/>
  <c r="J1896" i="5"/>
  <c r="K1896" i="5" s="1"/>
  <c r="L1896" i="5" s="1"/>
  <c r="J1640" i="5"/>
  <c r="K1640" i="5" s="1"/>
  <c r="L1640" i="5" s="1"/>
  <c r="J1635" i="5"/>
  <c r="K1635" i="5" s="1"/>
  <c r="L1635" i="5" s="1"/>
  <c r="J1972" i="5"/>
  <c r="K1972" i="5" s="1"/>
  <c r="L1972" i="5" s="1"/>
  <c r="J1958" i="5"/>
  <c r="K1958" i="5" s="1"/>
  <c r="L1958" i="5" s="1"/>
  <c r="J1638" i="5"/>
  <c r="K1638" i="5" s="1"/>
  <c r="L1638" i="5" s="1"/>
  <c r="J1584" i="5"/>
  <c r="K1584" i="5" s="1"/>
  <c r="L1584" i="5" s="1"/>
  <c r="J1457" i="5"/>
  <c r="K1457" i="5" s="1"/>
  <c r="L1457" i="5" s="1"/>
  <c r="J1740" i="5"/>
  <c r="K1740" i="5" s="1"/>
  <c r="L1740" i="5" s="1"/>
  <c r="J1882" i="5"/>
  <c r="K1882" i="5" s="1"/>
  <c r="L1882" i="5" s="1"/>
  <c r="J2011" i="5"/>
  <c r="K2011" i="5" s="1"/>
  <c r="L2011" i="5" s="1"/>
  <c r="J1061" i="5"/>
  <c r="K1061" i="5" s="1"/>
  <c r="L1061" i="5" s="1"/>
  <c r="J1045" i="5"/>
  <c r="K1045" i="5" s="1"/>
  <c r="L1045" i="5" s="1"/>
  <c r="J1028" i="5"/>
  <c r="K1028" i="5" s="1"/>
  <c r="L1028" i="5" s="1"/>
  <c r="J1368" i="5"/>
  <c r="K1368" i="5" s="1"/>
  <c r="L1368" i="5" s="1"/>
  <c r="J1952" i="5"/>
  <c r="K1952" i="5" s="1"/>
  <c r="L1952" i="5" s="1"/>
  <c r="J1632" i="5"/>
  <c r="K1632" i="5" s="1"/>
  <c r="L1632" i="5" s="1"/>
  <c r="J1533" i="5"/>
  <c r="K1533" i="5" s="1"/>
  <c r="L1533" i="5" s="1"/>
  <c r="J2076" i="5"/>
  <c r="K2076" i="5" s="1"/>
  <c r="L2076" i="5" s="1"/>
  <c r="J1662" i="5"/>
  <c r="K1662" i="5" s="1"/>
  <c r="L1662" i="5" s="1"/>
  <c r="J1665" i="5"/>
  <c r="K1665" i="5" s="1"/>
  <c r="L1665" i="5" s="1"/>
  <c r="J2067" i="5"/>
  <c r="K2067" i="5" s="1"/>
  <c r="L2067" i="5" s="1"/>
  <c r="J1038" i="5"/>
  <c r="K1038" i="5" s="1"/>
  <c r="L1038" i="5" s="1"/>
  <c r="J1846" i="5"/>
  <c r="K1846" i="5" s="1"/>
  <c r="L1846" i="5" s="1"/>
  <c r="J1441" i="5"/>
  <c r="K1441" i="5" s="1"/>
  <c r="L1441" i="5" s="1"/>
  <c r="J1568" i="5"/>
  <c r="K1568" i="5" s="1"/>
  <c r="L1568" i="5" s="1"/>
  <c r="J1273" i="5"/>
  <c r="K1273" i="5" s="1"/>
  <c r="L1273" i="5" s="1"/>
  <c r="J1035" i="5"/>
  <c r="K1035" i="5" s="1"/>
  <c r="L1035" i="5" s="1"/>
  <c r="J2058" i="5"/>
  <c r="K2058" i="5" s="1"/>
  <c r="L2058" i="5" s="1"/>
  <c r="J1945" i="5"/>
  <c r="K1945" i="5" s="1"/>
  <c r="L1945" i="5" s="1"/>
  <c r="J1716" i="5"/>
  <c r="K1716" i="5" s="1"/>
  <c r="L1716" i="5" s="1"/>
  <c r="J1234" i="5"/>
  <c r="K1234" i="5" s="1"/>
  <c r="L1234" i="5" s="1"/>
  <c r="J1731" i="5"/>
  <c r="K1731" i="5" s="1"/>
  <c r="L1731" i="5" s="1"/>
  <c r="J1320" i="5"/>
  <c r="K1320" i="5" s="1"/>
  <c r="L1320" i="5" s="1"/>
  <c r="J1902" i="5"/>
  <c r="K1902" i="5" s="1"/>
  <c r="L1902" i="5" s="1"/>
  <c r="J1248" i="5"/>
  <c r="K1248" i="5" s="1"/>
  <c r="L1248" i="5" s="1"/>
  <c r="J940" i="5"/>
  <c r="K940" i="5" s="1"/>
  <c r="L940" i="5" s="1"/>
  <c r="J1222" i="5"/>
  <c r="K1222" i="5" s="1"/>
  <c r="L1222" i="5" s="1"/>
  <c r="J2021" i="5"/>
  <c r="K2021" i="5" s="1"/>
  <c r="L2021" i="5" s="1"/>
  <c r="J1482" i="5"/>
  <c r="K1482" i="5" s="1"/>
  <c r="L1482" i="5" s="1"/>
  <c r="J1753" i="5"/>
  <c r="K1753" i="5" s="1"/>
  <c r="L1753" i="5" s="1"/>
  <c r="J1614" i="5"/>
  <c r="K1614" i="5" s="1"/>
  <c r="L1614" i="5" s="1"/>
  <c r="J1233" i="5"/>
  <c r="K1233" i="5" s="1"/>
  <c r="L1233" i="5" s="1"/>
  <c r="J1240" i="5"/>
  <c r="K1240" i="5" s="1"/>
  <c r="L1240" i="5" s="1"/>
  <c r="J1221" i="5"/>
  <c r="K1221" i="5" s="1"/>
  <c r="L1221" i="5" s="1"/>
  <c r="J1485" i="5"/>
  <c r="K1485" i="5" s="1"/>
  <c r="L1485" i="5" s="1"/>
  <c r="J1834" i="5"/>
  <c r="K1834" i="5" s="1"/>
  <c r="L1834" i="5" s="1"/>
  <c r="J1627" i="5"/>
  <c r="K1627" i="5" s="1"/>
  <c r="L1627" i="5" s="1"/>
  <c r="J1884" i="5"/>
  <c r="K1884" i="5" s="1"/>
  <c r="L1884" i="5" s="1"/>
  <c r="J1686" i="5"/>
  <c r="K1686" i="5" s="1"/>
  <c r="L1686" i="5" s="1"/>
  <c r="J2086" i="5"/>
  <c r="K2086" i="5" s="1"/>
  <c r="L2086" i="5" s="1"/>
  <c r="J1562" i="5"/>
  <c r="K1562" i="5" s="1"/>
  <c r="L1562" i="5" s="1"/>
  <c r="J1113" i="5"/>
  <c r="K1113" i="5" s="1"/>
  <c r="L1113" i="5" s="1"/>
  <c r="J928" i="5"/>
  <c r="K928" i="5" s="1"/>
  <c r="L928" i="5" s="1"/>
  <c r="J1226" i="5"/>
  <c r="K1226" i="5" s="1"/>
  <c r="L1226" i="5" s="1"/>
  <c r="J1086" i="5"/>
  <c r="K1086" i="5" s="1"/>
  <c r="L1086" i="5" s="1"/>
  <c r="J1615" i="5"/>
  <c r="K1615" i="5" s="1"/>
  <c r="L1615" i="5" s="1"/>
  <c r="J1596" i="5"/>
  <c r="K1596" i="5" s="1"/>
  <c r="L1596" i="5" s="1"/>
  <c r="J1871" i="5"/>
  <c r="K1871" i="5" s="1"/>
  <c r="L1871" i="5" s="1"/>
  <c r="J1982" i="5"/>
  <c r="K1982" i="5" s="1"/>
  <c r="L1982" i="5" s="1"/>
  <c r="J1664" i="5"/>
  <c r="K1664" i="5" s="1"/>
  <c r="L1664" i="5" s="1"/>
  <c r="J1983" i="5"/>
  <c r="K1983" i="5" s="1"/>
  <c r="L1983" i="5" s="1"/>
  <c r="J1078" i="5"/>
  <c r="K1078" i="5" s="1"/>
  <c r="L1078" i="5" s="1"/>
  <c r="J1215" i="5"/>
  <c r="K1215" i="5" s="1"/>
  <c r="L1215" i="5" s="1"/>
  <c r="J1722" i="5"/>
  <c r="K1722" i="5" s="1"/>
  <c r="L1722" i="5" s="1"/>
  <c r="J1524" i="5"/>
  <c r="K1524" i="5" s="1"/>
  <c r="L1524" i="5" s="1"/>
  <c r="J1900" i="5"/>
  <c r="K1900" i="5" s="1"/>
  <c r="L1900" i="5" s="1"/>
  <c r="J1951" i="5"/>
  <c r="K1951" i="5" s="1"/>
  <c r="L1951" i="5" s="1"/>
  <c r="J2031" i="5"/>
  <c r="K2031" i="5" s="1"/>
  <c r="L2031" i="5" s="1"/>
  <c r="J1736" i="5"/>
  <c r="K1736" i="5" s="1"/>
  <c r="L1736" i="5" s="1"/>
  <c r="J1122" i="5"/>
  <c r="K1122" i="5" s="1"/>
  <c r="L1122" i="5" s="1"/>
  <c r="J1042" i="5"/>
  <c r="K1042" i="5" s="1"/>
  <c r="L1042" i="5" s="1"/>
  <c r="J2003" i="5"/>
  <c r="K2003" i="5" s="1"/>
  <c r="L2003" i="5" s="1"/>
  <c r="J1748" i="5"/>
  <c r="K1748" i="5" s="1"/>
  <c r="L1748" i="5" s="1"/>
  <c r="J1133" i="5"/>
  <c r="K1133" i="5" s="1"/>
  <c r="L1133" i="5" s="1"/>
  <c r="J1237" i="5"/>
  <c r="K1237" i="5" s="1"/>
  <c r="L1237" i="5" s="1"/>
  <c r="J1651" i="5"/>
  <c r="K1651" i="5" s="1"/>
  <c r="L1651" i="5" s="1"/>
  <c r="J1712" i="5"/>
  <c r="K1712" i="5" s="1"/>
  <c r="L1712" i="5" s="1"/>
  <c r="J2096" i="5"/>
  <c r="K2096" i="5" s="1"/>
  <c r="L2096" i="5" s="1"/>
  <c r="J1749" i="5"/>
  <c r="K1749" i="5" s="1"/>
  <c r="L1749" i="5" s="1"/>
  <c r="J1475" i="5"/>
  <c r="K1475" i="5" s="1"/>
  <c r="L1475" i="5" s="1"/>
  <c r="J1281" i="5"/>
  <c r="K1281" i="5" s="1"/>
  <c r="L1281" i="5" s="1"/>
  <c r="J1195" i="5"/>
  <c r="K1195" i="5" s="1"/>
  <c r="L1195" i="5" s="1"/>
  <c r="J927" i="5"/>
  <c r="K927" i="5" s="1"/>
  <c r="L927" i="5" s="1"/>
  <c r="J1323" i="5"/>
  <c r="K1323" i="5" s="1"/>
  <c r="L1323" i="5" s="1"/>
  <c r="J1288" i="5"/>
  <c r="K1288" i="5" s="1"/>
  <c r="L1288" i="5" s="1"/>
  <c r="J1396" i="5"/>
  <c r="K1396" i="5" s="1"/>
  <c r="L1396" i="5" s="1"/>
  <c r="J1655" i="5"/>
  <c r="K1655" i="5" s="1"/>
  <c r="L1655" i="5" s="1"/>
  <c r="J1650" i="5"/>
  <c r="K1650" i="5" s="1"/>
  <c r="L1650" i="5" s="1"/>
  <c r="J1906" i="5"/>
  <c r="K1906" i="5" s="1"/>
  <c r="L1906" i="5" s="1"/>
  <c r="J1513" i="5"/>
  <c r="K1513" i="5" s="1"/>
  <c r="L1513" i="5" s="1"/>
  <c r="J1835" i="5"/>
  <c r="K1835" i="5" s="1"/>
  <c r="L1835" i="5" s="1"/>
  <c r="J1796" i="5"/>
  <c r="K1796" i="5" s="1"/>
  <c r="L1796" i="5" s="1"/>
  <c r="J1449" i="5"/>
  <c r="K1449" i="5" s="1"/>
  <c r="L1449" i="5" s="1"/>
  <c r="J2079" i="5"/>
  <c r="K2079" i="5" s="1"/>
  <c r="L2079" i="5" s="1"/>
  <c r="J1365" i="5"/>
  <c r="K1365" i="5" s="1"/>
  <c r="L1365" i="5" s="1"/>
  <c r="J1491" i="5"/>
  <c r="K1491" i="5" s="1"/>
  <c r="L1491" i="5" s="1"/>
  <c r="J1873" i="5"/>
  <c r="K1873" i="5" s="1"/>
  <c r="L1873" i="5" s="1"/>
  <c r="J2102" i="5"/>
  <c r="K2102" i="5" s="1"/>
  <c r="L2102" i="5" s="1"/>
  <c r="J1462" i="5"/>
  <c r="K1462" i="5" s="1"/>
  <c r="L1462" i="5" s="1"/>
  <c r="J1145" i="5"/>
  <c r="K1145" i="5" s="1"/>
  <c r="L1145" i="5" s="1"/>
  <c r="J1116" i="5"/>
  <c r="K1116" i="5" s="1"/>
  <c r="L1116" i="5" s="1"/>
  <c r="J1181" i="5"/>
  <c r="K1181" i="5" s="1"/>
  <c r="L1181" i="5" s="1"/>
  <c r="J1135" i="5"/>
  <c r="K1135" i="5" s="1"/>
  <c r="L1135" i="5" s="1"/>
  <c r="J1261" i="5"/>
  <c r="K1261" i="5" s="1"/>
  <c r="L1261" i="5" s="1"/>
  <c r="J1232" i="5"/>
  <c r="K1232" i="5" s="1"/>
  <c r="L1232" i="5" s="1"/>
  <c r="J1254" i="5"/>
  <c r="K1254" i="5" s="1"/>
  <c r="L1254" i="5" s="1"/>
  <c r="J1352" i="5"/>
  <c r="K1352" i="5" s="1"/>
  <c r="L1352" i="5" s="1"/>
  <c r="J1519" i="5"/>
  <c r="K1519" i="5" s="1"/>
  <c r="L1519" i="5" s="1"/>
  <c r="J1594" i="5"/>
  <c r="K1594" i="5" s="1"/>
  <c r="L1594" i="5" s="1"/>
  <c r="J993" i="5"/>
  <c r="K993" i="5" s="1"/>
  <c r="L993" i="5" s="1"/>
  <c r="J1371" i="5"/>
  <c r="K1371" i="5" s="1"/>
  <c r="L1371" i="5" s="1"/>
  <c r="J1657" i="5"/>
  <c r="K1657" i="5" s="1"/>
  <c r="L1657" i="5" s="1"/>
  <c r="J1307" i="5"/>
  <c r="K1307" i="5" s="1"/>
  <c r="L1307" i="5" s="1"/>
  <c r="J952" i="5"/>
  <c r="K952" i="5" s="1"/>
  <c r="L952" i="5" s="1"/>
  <c r="J1893" i="5"/>
  <c r="K1893" i="5" s="1"/>
  <c r="L1893" i="5" s="1"/>
  <c r="J2023" i="5"/>
  <c r="K2023" i="5" s="1"/>
  <c r="L2023" i="5" s="1"/>
  <c r="J1933" i="5"/>
  <c r="K1933" i="5" s="1"/>
  <c r="L1933" i="5" s="1"/>
  <c r="J1610" i="5"/>
  <c r="K1610" i="5" s="1"/>
  <c r="L1610" i="5" s="1"/>
  <c r="J1291" i="5"/>
  <c r="K1291" i="5" s="1"/>
  <c r="L1291" i="5" s="1"/>
  <c r="J992" i="5"/>
  <c r="K992" i="5" s="1"/>
  <c r="L992" i="5" s="1"/>
  <c r="J1212" i="5"/>
  <c r="K1212" i="5" s="1"/>
  <c r="L1212" i="5" s="1"/>
  <c r="J1611" i="5"/>
  <c r="K1611" i="5" s="1"/>
  <c r="L1611" i="5" s="1"/>
  <c r="J2017" i="5"/>
  <c r="K2017" i="5" s="1"/>
  <c r="L2017" i="5" s="1"/>
  <c r="J1805" i="5"/>
  <c r="K1805" i="5" s="1"/>
  <c r="L1805" i="5" s="1"/>
  <c r="J1606" i="5"/>
  <c r="K1606" i="5" s="1"/>
  <c r="L1606" i="5" s="1"/>
  <c r="J2073" i="5"/>
  <c r="K2073" i="5" s="1"/>
  <c r="L2073" i="5" s="1"/>
  <c r="J1148" i="5"/>
  <c r="K1148" i="5" s="1"/>
  <c r="L1148" i="5" s="1"/>
  <c r="J1256" i="5"/>
  <c r="K1256" i="5" s="1"/>
  <c r="L1256" i="5" s="1"/>
  <c r="J1224" i="5"/>
  <c r="K1224" i="5" s="1"/>
  <c r="L1224" i="5" s="1"/>
  <c r="J1448" i="5"/>
  <c r="K1448" i="5" s="1"/>
  <c r="L1448" i="5" s="1"/>
  <c r="J2075" i="5"/>
  <c r="K2075" i="5" s="1"/>
  <c r="L2075" i="5" s="1"/>
  <c r="J1431" i="5"/>
  <c r="K1431" i="5" s="1"/>
  <c r="L1431" i="5" s="1"/>
  <c r="J1628" i="5"/>
  <c r="K1628" i="5" s="1"/>
  <c r="L1628" i="5" s="1"/>
  <c r="J1473" i="5"/>
  <c r="K1473" i="5" s="1"/>
  <c r="L1473" i="5" s="1"/>
  <c r="J1727" i="5"/>
  <c r="K1727" i="5" s="1"/>
  <c r="L1727" i="5" s="1"/>
  <c r="J1942" i="5"/>
  <c r="K1942" i="5" s="1"/>
  <c r="L1942" i="5" s="1"/>
  <c r="J1454" i="5"/>
  <c r="K1454" i="5" s="1"/>
  <c r="L1454" i="5" s="1"/>
  <c r="J962" i="5"/>
  <c r="K962" i="5" s="1"/>
  <c r="L962" i="5" s="1"/>
  <c r="J1329" i="5"/>
  <c r="K1329" i="5" s="1"/>
  <c r="L1329" i="5" s="1"/>
  <c r="J1092" i="5"/>
  <c r="K1092" i="5" s="1"/>
  <c r="L1092" i="5" s="1"/>
  <c r="J1443" i="5"/>
  <c r="K1443" i="5" s="1"/>
  <c r="L1443" i="5" s="1"/>
  <c r="J1813" i="5"/>
  <c r="K1813" i="5" s="1"/>
  <c r="L1813" i="5" s="1"/>
  <c r="J1089" i="5"/>
  <c r="K1089" i="5" s="1"/>
  <c r="L1089" i="5" s="1"/>
  <c r="J1737" i="5"/>
  <c r="K1737" i="5" s="1"/>
  <c r="L1737" i="5" s="1"/>
  <c r="J1758" i="5"/>
  <c r="K1758" i="5" s="1"/>
  <c r="L1758" i="5" s="1"/>
  <c r="J1553" i="5"/>
  <c r="K1553" i="5" s="1"/>
  <c r="L1553" i="5" s="1"/>
  <c r="J1920" i="5"/>
  <c r="K1920" i="5" s="1"/>
  <c r="L1920" i="5" s="1"/>
  <c r="J1496" i="5"/>
  <c r="K1496" i="5" s="1"/>
  <c r="L1496" i="5" s="1"/>
  <c r="J1278" i="5"/>
  <c r="K1278" i="5" s="1"/>
  <c r="L1278" i="5" s="1"/>
  <c r="J1031" i="5"/>
  <c r="K1031" i="5" s="1"/>
  <c r="L1031" i="5" s="1"/>
  <c r="J1671" i="5"/>
  <c r="K1671" i="5" s="1"/>
  <c r="L1671" i="5" s="1"/>
  <c r="J2044" i="5"/>
  <c r="K2044" i="5" s="1"/>
  <c r="L2044" i="5" s="1"/>
  <c r="J1644" i="5"/>
  <c r="K1644" i="5" s="1"/>
  <c r="L1644" i="5" s="1"/>
  <c r="J1489" i="5"/>
  <c r="K1489" i="5" s="1"/>
  <c r="L1489" i="5" s="1"/>
  <c r="J1381" i="5"/>
  <c r="K1381" i="5" s="1"/>
  <c r="L1381" i="5" s="1"/>
  <c r="J1862" i="5"/>
  <c r="K1862" i="5" s="1"/>
  <c r="L1862" i="5" s="1"/>
  <c r="J1699" i="5"/>
  <c r="K1699" i="5" s="1"/>
  <c r="L1699" i="5" s="1"/>
  <c r="J1593" i="5"/>
  <c r="K1593" i="5" s="1"/>
  <c r="L1593" i="5" s="1"/>
  <c r="J1701" i="5"/>
  <c r="K1701" i="5" s="1"/>
  <c r="L1701" i="5" s="1"/>
  <c r="J1269" i="5"/>
  <c r="K1269" i="5" s="1"/>
  <c r="L1269" i="5" s="1"/>
  <c r="J2104" i="5"/>
  <c r="K2104" i="5" s="1"/>
  <c r="L2104" i="5" s="1"/>
  <c r="J1904" i="5"/>
  <c r="K1904" i="5" s="1"/>
  <c r="L1904" i="5" s="1"/>
  <c r="J1978" i="5"/>
  <c r="K1978" i="5" s="1"/>
  <c r="L1978" i="5" s="1"/>
  <c r="J2098" i="5"/>
  <c r="K2098" i="5" s="1"/>
  <c r="L2098" i="5" s="1"/>
  <c r="J1184" i="5"/>
  <c r="K1184" i="5" s="1"/>
  <c r="L1184" i="5" s="1"/>
  <c r="J1310" i="5"/>
  <c r="K1310" i="5" s="1"/>
  <c r="L1310" i="5" s="1"/>
  <c r="J1087" i="5"/>
  <c r="K1087" i="5" s="1"/>
  <c r="L1087" i="5" s="1"/>
  <c r="J1203" i="5"/>
  <c r="K1203" i="5" s="1"/>
  <c r="L1203" i="5" s="1"/>
  <c r="J1027" i="5"/>
  <c r="K1027" i="5" s="1"/>
  <c r="L1027" i="5" s="1"/>
  <c r="J937" i="5"/>
  <c r="K937" i="5" s="1"/>
  <c r="L937" i="5" s="1"/>
  <c r="J1033" i="5"/>
  <c r="K1033" i="5" s="1"/>
  <c r="L1033" i="5" s="1"/>
  <c r="J1373" i="5"/>
  <c r="K1373" i="5" s="1"/>
  <c r="L1373" i="5" s="1"/>
  <c r="J1911" i="5"/>
  <c r="K1911" i="5" s="1"/>
  <c r="L1911" i="5" s="1"/>
  <c r="J1778" i="5"/>
  <c r="K1778" i="5" s="1"/>
  <c r="L1778" i="5" s="1"/>
  <c r="J1375" i="5"/>
  <c r="K1375" i="5" s="1"/>
  <c r="L1375" i="5" s="1"/>
  <c r="J1668" i="5"/>
  <c r="K1668" i="5" s="1"/>
  <c r="L1668" i="5" s="1"/>
  <c r="J1924" i="5"/>
  <c r="K1924" i="5" s="1"/>
  <c r="L1924" i="5" s="1"/>
  <c r="J1679" i="5"/>
  <c r="K1679" i="5" s="1"/>
  <c r="L1679" i="5" s="1"/>
  <c r="J1781" i="5"/>
  <c r="K1781" i="5" s="1"/>
  <c r="L1781" i="5" s="1"/>
  <c r="J1901" i="5"/>
  <c r="K1901" i="5" s="1"/>
  <c r="L1901" i="5" s="1"/>
  <c r="J1542" i="5"/>
  <c r="K1542" i="5" s="1"/>
  <c r="L1542" i="5" s="1"/>
  <c r="J1733" i="5"/>
  <c r="K1733" i="5" s="1"/>
  <c r="L1733" i="5" s="1"/>
  <c r="J1128" i="5"/>
  <c r="K1128" i="5" s="1"/>
  <c r="L1128" i="5" s="1"/>
  <c r="J1211" i="5"/>
  <c r="K1211" i="5" s="1"/>
  <c r="L1211" i="5" s="1"/>
  <c r="J1236" i="5"/>
  <c r="K1236" i="5" s="1"/>
  <c r="L1236" i="5" s="1"/>
  <c r="J1131" i="5"/>
  <c r="K1131" i="5" s="1"/>
  <c r="L1131" i="5" s="1"/>
  <c r="J1321" i="5"/>
  <c r="K1321" i="5" s="1"/>
  <c r="L1321" i="5" s="1"/>
  <c r="J1175" i="5"/>
  <c r="K1175" i="5" s="1"/>
  <c r="L1175" i="5" s="1"/>
  <c r="J1303" i="5"/>
  <c r="K1303" i="5" s="1"/>
  <c r="L1303" i="5" s="1"/>
  <c r="J1054" i="5"/>
  <c r="K1054" i="5" s="1"/>
  <c r="L1054" i="5" s="1"/>
  <c r="J2099" i="5"/>
  <c r="K2099" i="5" s="1"/>
  <c r="L2099" i="5" s="1"/>
  <c r="J1595" i="5"/>
  <c r="K1595" i="5" s="1"/>
  <c r="L1595" i="5" s="1"/>
  <c r="J1502" i="5"/>
  <c r="K1502" i="5" s="1"/>
  <c r="L1502" i="5" s="1"/>
  <c r="J1997" i="5"/>
  <c r="K1997" i="5" s="1"/>
  <c r="L1997" i="5" s="1"/>
  <c r="J1757" i="5"/>
  <c r="K1757" i="5" s="1"/>
  <c r="L1757" i="5" s="1"/>
  <c r="J977" i="5"/>
  <c r="K977" i="5" s="1"/>
  <c r="L977" i="5" s="1"/>
  <c r="J1406" i="5"/>
  <c r="K1406" i="5" s="1"/>
  <c r="L1406" i="5" s="1"/>
  <c r="J1797" i="5"/>
  <c r="K1797" i="5" s="1"/>
  <c r="L1797" i="5" s="1"/>
  <c r="J1174" i="5"/>
  <c r="K1174" i="5" s="1"/>
  <c r="L1174" i="5" s="1"/>
  <c r="J1069" i="5"/>
  <c r="K1069" i="5" s="1"/>
  <c r="L1069" i="5" s="1"/>
  <c r="J1259" i="5"/>
  <c r="K1259" i="5" s="1"/>
  <c r="L1259" i="5" s="1"/>
  <c r="J1009" i="5"/>
  <c r="K1009" i="5" s="1"/>
  <c r="L1009" i="5" s="1"/>
  <c r="J1015" i="5"/>
  <c r="K1015" i="5" s="1"/>
  <c r="L1015" i="5" s="1"/>
  <c r="J1495" i="5"/>
  <c r="K1495" i="5" s="1"/>
  <c r="L1495" i="5" s="1"/>
  <c r="J1589" i="5"/>
  <c r="K1589" i="5" s="1"/>
  <c r="L1589" i="5" s="1"/>
  <c r="J1750" i="5"/>
  <c r="K1750" i="5" s="1"/>
  <c r="L1750" i="5" s="1"/>
  <c r="J1669" i="5"/>
  <c r="K1669" i="5" s="1"/>
  <c r="L1669" i="5" s="1"/>
  <c r="J1147" i="5"/>
  <c r="K1147" i="5" s="1"/>
  <c r="L1147" i="5" s="1"/>
  <c r="J1107" i="5"/>
  <c r="K1107" i="5" s="1"/>
  <c r="L1107" i="5" s="1"/>
  <c r="J2010" i="5"/>
  <c r="K2010" i="5" s="1"/>
  <c r="L2010" i="5" s="1"/>
  <c r="J2052" i="5"/>
  <c r="K2052" i="5" s="1"/>
  <c r="L2052" i="5" s="1"/>
  <c r="J1159" i="5"/>
  <c r="K1159" i="5" s="1"/>
  <c r="L1159" i="5" s="1"/>
  <c r="J1799" i="5"/>
  <c r="K1799" i="5" s="1"/>
  <c r="L1799" i="5" s="1"/>
  <c r="J1708" i="5"/>
  <c r="K1708" i="5" s="1"/>
  <c r="L1708" i="5" s="1"/>
  <c r="J2068" i="5"/>
  <c r="K2068" i="5" s="1"/>
  <c r="L2068" i="5" s="1"/>
  <c r="J1313" i="5"/>
  <c r="K1313" i="5" s="1"/>
  <c r="L1313" i="5" s="1"/>
  <c r="J1410" i="5"/>
  <c r="K1410" i="5" s="1"/>
  <c r="L1410" i="5" s="1"/>
  <c r="J1059" i="5"/>
  <c r="K1059" i="5" s="1"/>
  <c r="L1059" i="5" s="1"/>
  <c r="J1779" i="5"/>
  <c r="K1779" i="5" s="1"/>
  <c r="L1779" i="5" s="1"/>
  <c r="J2111" i="5"/>
  <c r="K2111" i="5" s="1"/>
  <c r="L2111" i="5" s="1"/>
  <c r="J1580" i="5"/>
  <c r="K1580" i="5" s="1"/>
  <c r="L1580" i="5" s="1"/>
  <c r="J1120" i="5"/>
  <c r="K1120" i="5" s="1"/>
  <c r="L1120" i="5" s="1"/>
  <c r="J1164" i="5"/>
  <c r="K1164" i="5" s="1"/>
  <c r="L1164" i="5" s="1"/>
  <c r="J1047" i="5"/>
  <c r="K1047" i="5" s="1"/>
  <c r="L1047" i="5" s="1"/>
  <c r="J1285" i="5"/>
  <c r="K1285" i="5" s="1"/>
  <c r="L1285" i="5" s="1"/>
  <c r="J1505" i="5"/>
  <c r="K1505" i="5" s="1"/>
  <c r="L1505" i="5" s="1"/>
  <c r="J1842" i="5"/>
  <c r="K1842" i="5" s="1"/>
  <c r="L1842" i="5" s="1"/>
  <c r="J1860" i="5"/>
  <c r="K1860" i="5" s="1"/>
  <c r="L1860" i="5" s="1"/>
  <c r="J1566" i="5"/>
  <c r="K1566" i="5" s="1"/>
  <c r="L1566" i="5" s="1"/>
  <c r="J1773" i="5"/>
  <c r="K1773" i="5" s="1"/>
  <c r="L1773" i="5" s="1"/>
  <c r="J1241" i="5"/>
  <c r="K1241" i="5" s="1"/>
  <c r="L1241" i="5" s="1"/>
  <c r="J1013" i="5"/>
  <c r="K1013" i="5" s="1"/>
  <c r="L1013" i="5" s="1"/>
  <c r="J1190" i="5"/>
  <c r="K1190" i="5" s="1"/>
  <c r="L1190" i="5" s="1"/>
  <c r="J1091" i="5"/>
  <c r="K1091" i="5" s="1"/>
  <c r="L1091" i="5" s="1"/>
  <c r="J1402" i="5"/>
  <c r="K1402" i="5" s="1"/>
  <c r="L1402" i="5" s="1"/>
  <c r="J2085" i="5"/>
  <c r="K2085" i="5" s="1"/>
  <c r="L2085" i="5" s="1"/>
  <c r="J2051" i="5"/>
  <c r="K2051" i="5" s="1"/>
  <c r="L2051" i="5" s="1"/>
  <c r="J1961" i="5"/>
  <c r="K1961" i="5" s="1"/>
  <c r="L1961" i="5" s="1"/>
  <c r="J1885" i="5"/>
  <c r="K1885" i="5" s="1"/>
  <c r="L1885" i="5" s="1"/>
  <c r="J1458" i="5"/>
  <c r="K1458" i="5" s="1"/>
  <c r="L1458" i="5" s="1"/>
  <c r="J1483" i="5"/>
  <c r="K1483" i="5" s="1"/>
  <c r="L1483" i="5" s="1"/>
  <c r="J1034" i="5"/>
  <c r="K1034" i="5" s="1"/>
  <c r="L1034" i="5" s="1"/>
  <c r="J1324" i="5"/>
  <c r="K1324" i="5" s="1"/>
  <c r="L1324" i="5" s="1"/>
  <c r="J1207" i="5"/>
  <c r="K1207" i="5" s="1"/>
  <c r="L1207" i="5" s="1"/>
  <c r="J1000" i="5"/>
  <c r="K1000" i="5" s="1"/>
  <c r="L1000" i="5" s="1"/>
  <c r="J1279" i="5"/>
  <c r="K1279" i="5" s="1"/>
  <c r="L1279" i="5" s="1"/>
  <c r="J1687" i="5"/>
  <c r="K1687" i="5" s="1"/>
  <c r="L1687" i="5" s="1"/>
  <c r="J1730" i="5"/>
  <c r="K1730" i="5" s="1"/>
  <c r="L1730" i="5" s="1"/>
  <c r="J2108" i="5"/>
  <c r="K2108" i="5" s="1"/>
  <c r="L2108" i="5" s="1"/>
  <c r="J1517" i="5"/>
  <c r="K1517" i="5" s="1"/>
  <c r="L1517" i="5" s="1"/>
  <c r="J1867" i="5"/>
  <c r="K1867" i="5" s="1"/>
  <c r="L1867" i="5" s="1"/>
  <c r="J1465" i="5"/>
  <c r="K1465" i="5" s="1"/>
  <c r="L1465" i="5" s="1"/>
  <c r="J1775" i="5"/>
  <c r="K1775" i="5" s="1"/>
  <c r="L1775" i="5" s="1"/>
  <c r="J1710" i="5"/>
  <c r="K1710" i="5" s="1"/>
  <c r="L1710" i="5" s="1"/>
  <c r="J1966" i="5"/>
  <c r="K1966" i="5" s="1"/>
  <c r="L1966" i="5" s="1"/>
  <c r="J1970" i="5"/>
  <c r="K1970" i="5" s="1"/>
  <c r="L1970" i="5" s="1"/>
  <c r="J1404" i="5"/>
  <c r="K1404" i="5" s="1"/>
  <c r="L1404" i="5" s="1"/>
  <c r="J1191" i="5"/>
  <c r="K1191" i="5" s="1"/>
  <c r="L1191" i="5" s="1"/>
  <c r="J1163" i="5"/>
  <c r="K1163" i="5" s="1"/>
  <c r="L1163" i="5" s="1"/>
  <c r="J1010" i="5"/>
  <c r="K1010" i="5" s="1"/>
  <c r="L1010" i="5" s="1"/>
  <c r="J938" i="5"/>
  <c r="K938" i="5" s="1"/>
  <c r="L938" i="5" s="1"/>
  <c r="J1074" i="5"/>
  <c r="K1074" i="5" s="1"/>
  <c r="L1074" i="5" s="1"/>
  <c r="J970" i="5"/>
  <c r="K970" i="5" s="1"/>
  <c r="L970" i="5" s="1"/>
  <c r="J1119" i="5"/>
  <c r="K1119" i="5" s="1"/>
  <c r="L1119" i="5" s="1"/>
  <c r="J1344" i="5"/>
  <c r="K1344" i="5" s="1"/>
  <c r="L1344" i="5" s="1"/>
  <c r="J1339" i="5"/>
  <c r="K1339" i="5" s="1"/>
  <c r="L1339" i="5" s="1"/>
  <c r="J1546" i="5"/>
  <c r="K1546" i="5" s="1"/>
  <c r="L1546" i="5" s="1"/>
  <c r="J1516" i="5"/>
  <c r="K1516" i="5" s="1"/>
  <c r="L1516" i="5" s="1"/>
  <c r="J1633" i="5"/>
  <c r="K1633" i="5" s="1"/>
  <c r="L1633" i="5" s="1"/>
  <c r="J1953" i="5"/>
  <c r="K1953" i="5" s="1"/>
  <c r="L1953" i="5" s="1"/>
  <c r="J1501" i="5"/>
  <c r="K1501" i="5" s="1"/>
  <c r="L1501" i="5" s="1"/>
  <c r="J1859" i="5"/>
  <c r="K1859" i="5" s="1"/>
  <c r="L1859" i="5" s="1"/>
  <c r="J1752" i="5"/>
  <c r="K1752" i="5" s="1"/>
  <c r="L1752" i="5" s="1"/>
  <c r="J2000" i="5"/>
  <c r="K2000" i="5" s="1"/>
  <c r="L2000" i="5" s="1"/>
  <c r="J1312" i="5"/>
  <c r="K1312" i="5" s="1"/>
  <c r="L1312" i="5" s="1"/>
  <c r="J1090" i="5"/>
  <c r="K1090" i="5" s="1"/>
  <c r="L1090" i="5" s="1"/>
  <c r="J1179" i="5"/>
  <c r="K1179" i="5" s="1"/>
  <c r="L1179" i="5" s="1"/>
  <c r="J1026" i="5"/>
  <c r="K1026" i="5" s="1"/>
  <c r="L1026" i="5" s="1"/>
  <c r="J930" i="5"/>
  <c r="K930" i="5" s="1"/>
  <c r="L930" i="5" s="1"/>
  <c r="J1388" i="5"/>
  <c r="K1388" i="5" s="1"/>
  <c r="L1388" i="5" s="1"/>
  <c r="J1492" i="5"/>
  <c r="K1492" i="5" s="1"/>
  <c r="L1492" i="5" s="1"/>
  <c r="J1434" i="5"/>
  <c r="K1434" i="5" s="1"/>
  <c r="L1434" i="5" s="1"/>
  <c r="J2001" i="5"/>
  <c r="K2001" i="5" s="1"/>
  <c r="L2001" i="5" s="1"/>
  <c r="J1844" i="5"/>
  <c r="K1844" i="5" s="1"/>
  <c r="L1844" i="5" s="1"/>
  <c r="J1419" i="5"/>
  <c r="K1419" i="5" s="1"/>
  <c r="L1419" i="5" s="1"/>
  <c r="J1547" i="5"/>
  <c r="K1547" i="5" s="1"/>
  <c r="L1547" i="5" s="1"/>
  <c r="J1639" i="5"/>
  <c r="K1639" i="5" s="1"/>
  <c r="L1639" i="5" s="1"/>
  <c r="J2056" i="5"/>
  <c r="K2056" i="5" s="1"/>
  <c r="L2056" i="5" s="1"/>
  <c r="J1545" i="5"/>
  <c r="K1545" i="5" s="1"/>
  <c r="L1545" i="5" s="1"/>
  <c r="J1729" i="5"/>
  <c r="K1729" i="5" s="1"/>
  <c r="L1729" i="5" s="1"/>
  <c r="J1743" i="5"/>
  <c r="K1743" i="5" s="1"/>
  <c r="L1743" i="5" s="1"/>
  <c r="J1939" i="5"/>
  <c r="K1939" i="5" s="1"/>
  <c r="L1939" i="5" s="1"/>
  <c r="J1267" i="5"/>
  <c r="K1267" i="5" s="1"/>
  <c r="L1267" i="5" s="1"/>
  <c r="J1786" i="5"/>
  <c r="K1786" i="5" s="1"/>
  <c r="L1786" i="5" s="1"/>
  <c r="J1964" i="5"/>
  <c r="K1964" i="5" s="1"/>
  <c r="L1964" i="5" s="1"/>
  <c r="J1823" i="5"/>
  <c r="K1823" i="5" s="1"/>
  <c r="L1823" i="5" s="1"/>
  <c r="J1827" i="5"/>
  <c r="K1827" i="5" s="1"/>
  <c r="L1827" i="5" s="1"/>
  <c r="J1812" i="5"/>
  <c r="K1812" i="5" s="1"/>
  <c r="L1812" i="5" s="1"/>
  <c r="J1648" i="5"/>
  <c r="K1648" i="5" s="1"/>
  <c r="L1648" i="5" s="1"/>
  <c r="J1076" i="5"/>
  <c r="K1076" i="5" s="1"/>
  <c r="L1076" i="5" s="1"/>
  <c r="J1268" i="5"/>
  <c r="K1268" i="5" s="1"/>
  <c r="L1268" i="5" s="1"/>
  <c r="J980" i="5"/>
  <c r="K980" i="5" s="1"/>
  <c r="L980" i="5" s="1"/>
  <c r="J1476" i="5"/>
  <c r="K1476" i="5" s="1"/>
  <c r="L1476" i="5" s="1"/>
  <c r="J1783" i="5"/>
  <c r="K1783" i="5" s="1"/>
  <c r="L1783" i="5" s="1"/>
  <c r="J1980" i="5"/>
  <c r="K1980" i="5" s="1"/>
  <c r="L1980" i="5" s="1"/>
  <c r="J1707" i="5"/>
  <c r="K1707" i="5" s="1"/>
  <c r="L1707" i="5" s="1"/>
  <c r="J1385" i="5"/>
  <c r="K1385" i="5" s="1"/>
  <c r="L1385" i="5" s="1"/>
  <c r="J1530" i="5"/>
  <c r="K1530" i="5" s="1"/>
  <c r="L1530" i="5" s="1"/>
  <c r="J2045" i="5"/>
  <c r="K2045" i="5" s="1"/>
  <c r="L2045" i="5" s="1"/>
  <c r="J1426" i="5"/>
  <c r="K1426" i="5" s="1"/>
  <c r="L1426" i="5" s="1"/>
  <c r="J1372" i="5"/>
  <c r="K1372" i="5" s="1"/>
  <c r="L1372" i="5" s="1"/>
  <c r="J1227" i="5"/>
  <c r="K1227" i="5" s="1"/>
  <c r="L1227" i="5" s="1"/>
  <c r="J998" i="5"/>
  <c r="K998" i="5" s="1"/>
  <c r="L998" i="5" s="1"/>
  <c r="J986" i="5"/>
  <c r="K986" i="5" s="1"/>
  <c r="L986" i="5" s="1"/>
  <c r="J1534" i="5"/>
  <c r="K1534" i="5" s="1"/>
  <c r="L1534" i="5" s="1"/>
  <c r="J1829" i="5"/>
  <c r="K1829" i="5" s="1"/>
  <c r="L1829" i="5" s="1"/>
  <c r="J1833" i="5"/>
  <c r="K1833" i="5" s="1"/>
  <c r="L1833" i="5" s="1"/>
  <c r="J2061" i="5"/>
  <c r="K2061" i="5" s="1"/>
  <c r="L2061" i="5" s="1"/>
  <c r="J1574" i="5"/>
  <c r="K1574" i="5" s="1"/>
  <c r="L1574" i="5" s="1"/>
  <c r="J1162" i="5"/>
  <c r="K1162" i="5" s="1"/>
  <c r="L1162" i="5" s="1"/>
  <c r="J1364" i="5"/>
  <c r="K1364" i="5" s="1"/>
  <c r="L1364" i="5" s="1"/>
  <c r="J1012" i="5"/>
  <c r="K1012" i="5" s="1"/>
  <c r="L1012" i="5" s="1"/>
  <c r="J1815" i="5"/>
  <c r="K1815" i="5" s="1"/>
  <c r="L1815" i="5" s="1"/>
  <c r="J1794" i="5"/>
  <c r="K1794" i="5" s="1"/>
  <c r="L1794" i="5" s="1"/>
  <c r="J1391" i="5"/>
  <c r="K1391" i="5" s="1"/>
  <c r="L1391" i="5" s="1"/>
  <c r="J1557" i="5"/>
  <c r="K1557" i="5" s="1"/>
  <c r="L1557" i="5" s="1"/>
  <c r="J2024" i="5"/>
  <c r="K2024" i="5" s="1"/>
  <c r="L2024" i="5" s="1"/>
  <c r="J1616" i="5"/>
  <c r="K1616" i="5" s="1"/>
  <c r="L1616" i="5" s="1"/>
  <c r="J1903" i="5"/>
  <c r="K1903" i="5" s="1"/>
  <c r="L1903" i="5" s="1"/>
  <c r="J1774" i="5"/>
  <c r="K1774" i="5" s="1"/>
  <c r="L1774" i="5" s="1"/>
  <c r="J1609" i="5"/>
  <c r="K1609" i="5" s="1"/>
  <c r="L1609" i="5" s="1"/>
  <c r="J1008" i="5"/>
  <c r="K1008" i="5" s="1"/>
  <c r="L1008" i="5" s="1"/>
  <c r="J1068" i="5"/>
  <c r="K1068" i="5" s="1"/>
  <c r="L1068" i="5" s="1"/>
  <c r="J978" i="5"/>
  <c r="K978" i="5" s="1"/>
  <c r="L978" i="5" s="1"/>
  <c r="J1096" i="5"/>
  <c r="K1096" i="5" s="1"/>
  <c r="L1096" i="5" s="1"/>
  <c r="J1062" i="5"/>
  <c r="K1062" i="5" s="1"/>
  <c r="L1062" i="5" s="1"/>
  <c r="J1108" i="5"/>
  <c r="K1108" i="5" s="1"/>
  <c r="L1108" i="5" s="1"/>
  <c r="J1532" i="5"/>
  <c r="K1532" i="5" s="1"/>
  <c r="L1532" i="5" s="1"/>
  <c r="J1347" i="5"/>
  <c r="K1347" i="5" s="1"/>
  <c r="L1347" i="5" s="1"/>
  <c r="J1990" i="5"/>
  <c r="K1990" i="5" s="1"/>
  <c r="L1990" i="5" s="1"/>
  <c r="J1825" i="5"/>
  <c r="K1825" i="5" s="1"/>
  <c r="L1825" i="5" s="1"/>
  <c r="J1541" i="5"/>
  <c r="K1541" i="5" s="1"/>
  <c r="L1541" i="5" s="1"/>
  <c r="J2008" i="5"/>
  <c r="K2008" i="5" s="1"/>
  <c r="L2008" i="5" s="1"/>
  <c r="J1816" i="5"/>
  <c r="K1816" i="5" s="1"/>
  <c r="L1816" i="5" s="1"/>
  <c r="J1376" i="5"/>
  <c r="K1376" i="5" s="1"/>
  <c r="L1376" i="5" s="1"/>
  <c r="J995" i="5"/>
  <c r="K995" i="5" s="1"/>
  <c r="L995" i="5" s="1"/>
  <c r="J1642" i="5"/>
  <c r="K1642" i="5" s="1"/>
  <c r="L1642" i="5" s="1"/>
  <c r="J1820" i="5"/>
  <c r="K1820" i="5" s="1"/>
  <c r="L1820" i="5" s="1"/>
  <c r="J1520" i="5"/>
  <c r="K1520" i="5" s="1"/>
  <c r="L1520" i="5" s="1"/>
  <c r="J1394" i="5"/>
  <c r="K1394" i="5" s="1"/>
  <c r="L1394" i="5" s="1"/>
  <c r="J1246" i="5"/>
  <c r="K1246" i="5" s="1"/>
  <c r="L1246" i="5" s="1"/>
  <c r="J1694" i="5"/>
  <c r="K1694" i="5" s="1"/>
  <c r="L1694" i="5" s="1"/>
  <c r="J1856" i="5"/>
  <c r="K1856" i="5" s="1"/>
  <c r="L1856" i="5" s="1"/>
  <c r="J1185" i="5"/>
  <c r="K1185" i="5" s="1"/>
  <c r="L1185" i="5" s="1"/>
  <c r="J1383" i="5"/>
  <c r="K1383" i="5" s="1"/>
  <c r="L1383" i="5" s="1"/>
  <c r="J2016" i="5"/>
  <c r="K2016" i="5" s="1"/>
  <c r="L2016" i="5" s="1"/>
  <c r="J1798" i="5"/>
  <c r="K1798" i="5" s="1"/>
  <c r="L1798" i="5" s="1"/>
  <c r="J1800" i="5"/>
  <c r="K1800" i="5" s="1"/>
  <c r="L1800" i="5" s="1"/>
  <c r="J1245" i="5"/>
  <c r="K1245" i="5" s="1"/>
  <c r="L1245" i="5" s="1"/>
  <c r="J1641" i="5"/>
  <c r="K1641" i="5" s="1"/>
  <c r="L1641" i="5" s="1"/>
  <c r="J1412" i="5"/>
  <c r="K1412" i="5" s="1"/>
  <c r="L1412" i="5" s="1"/>
  <c r="J1840" i="5"/>
  <c r="K1840" i="5" s="1"/>
  <c r="L1840" i="5" s="1"/>
  <c r="J1188" i="5"/>
  <c r="K1188" i="5" s="1"/>
  <c r="L1188" i="5" s="1"/>
  <c r="J1003" i="5"/>
  <c r="K1003" i="5" s="1"/>
  <c r="L1003" i="5" s="1"/>
  <c r="J953" i="5"/>
  <c r="K953" i="5" s="1"/>
  <c r="L953" i="5" s="1"/>
  <c r="J959" i="5"/>
  <c r="K959" i="5" s="1"/>
  <c r="L959" i="5" s="1"/>
  <c r="J1392" i="5"/>
  <c r="K1392" i="5" s="1"/>
  <c r="L1392" i="5" s="1"/>
  <c r="J2107" i="5"/>
  <c r="K2107" i="5" s="1"/>
  <c r="L2107" i="5" s="1"/>
  <c r="J1439" i="5"/>
  <c r="K1439" i="5" s="1"/>
  <c r="L1439" i="5" s="1"/>
  <c r="J1963" i="5"/>
  <c r="K1963" i="5" s="1"/>
  <c r="L1963" i="5" s="1"/>
  <c r="J1543" i="5"/>
  <c r="K1543" i="5" s="1"/>
  <c r="L1543" i="5" s="1"/>
  <c r="J1849" i="5"/>
  <c r="K1849" i="5" s="1"/>
  <c r="L1849" i="5" s="1"/>
  <c r="J1398" i="5"/>
  <c r="K1398" i="5" s="1"/>
  <c r="L1398" i="5" s="1"/>
  <c r="J1192" i="5"/>
  <c r="K1192" i="5" s="1"/>
  <c r="L1192" i="5" s="1"/>
  <c r="J1283" i="5"/>
  <c r="K1283" i="5" s="1"/>
  <c r="L1283" i="5" s="1"/>
  <c r="J1066" i="5"/>
  <c r="K1066" i="5" s="1"/>
  <c r="L1066" i="5" s="1"/>
  <c r="J1325" i="5"/>
  <c r="K1325" i="5" s="1"/>
  <c r="L1325" i="5" s="1"/>
  <c r="J2055" i="5"/>
  <c r="K2055" i="5" s="1"/>
  <c r="L2055" i="5" s="1"/>
  <c r="J1586" i="5"/>
  <c r="K1586" i="5" s="1"/>
  <c r="L1586" i="5" s="1"/>
  <c r="J1450" i="5"/>
  <c r="K1450" i="5" s="1"/>
  <c r="L1450" i="5" s="1"/>
  <c r="J2087" i="5"/>
  <c r="K2087" i="5" s="1"/>
  <c r="L2087" i="5" s="1"/>
  <c r="J1857" i="5"/>
  <c r="K1857" i="5" s="1"/>
  <c r="L1857" i="5" s="1"/>
  <c r="J1342" i="5"/>
  <c r="K1342" i="5" s="1"/>
  <c r="L1342" i="5" s="1"/>
  <c r="J1046" i="5"/>
  <c r="K1046" i="5" s="1"/>
  <c r="L1046" i="5" s="1"/>
  <c r="J972" i="5"/>
  <c r="K972" i="5" s="1"/>
  <c r="L972" i="5" s="1"/>
  <c r="J955" i="5"/>
  <c r="K955" i="5" s="1"/>
  <c r="L955" i="5" s="1"/>
  <c r="J1428" i="5"/>
  <c r="K1428" i="5" s="1"/>
  <c r="L1428" i="5" s="1"/>
  <c r="J1536" i="5"/>
  <c r="K1536" i="5" s="1"/>
  <c r="L1536" i="5" s="1"/>
  <c r="J1943" i="5"/>
  <c r="K1943" i="5" s="1"/>
  <c r="L1943" i="5" s="1"/>
  <c r="J1858" i="5"/>
  <c r="K1858" i="5" s="1"/>
  <c r="L1858" i="5" s="1"/>
  <c r="J1455" i="5"/>
  <c r="K1455" i="5" s="1"/>
  <c r="L1455" i="5" s="1"/>
  <c r="J1588" i="5"/>
  <c r="K1588" i="5" s="1"/>
  <c r="L1588" i="5" s="1"/>
  <c r="J1337" i="5"/>
  <c r="K1337" i="5" s="1"/>
  <c r="L1337" i="5" s="1"/>
  <c r="J1461" i="5"/>
  <c r="K1461" i="5" s="1"/>
  <c r="L1461" i="5" s="1"/>
  <c r="J2091" i="5"/>
  <c r="K2091" i="5" s="1"/>
  <c r="L2091" i="5" s="1"/>
  <c r="J1838" i="5"/>
  <c r="K1838" i="5" s="1"/>
  <c r="L1838" i="5" s="1"/>
  <c r="J2110" i="5"/>
  <c r="K2110" i="5" s="1"/>
  <c r="L2110" i="5" s="1"/>
  <c r="J1118" i="5"/>
  <c r="K1118" i="5" s="1"/>
  <c r="L1118" i="5" s="1"/>
  <c r="J984" i="5"/>
  <c r="K984" i="5" s="1"/>
  <c r="L984" i="5" s="1"/>
  <c r="J1065" i="5"/>
  <c r="K1065" i="5" s="1"/>
  <c r="L1065" i="5" s="1"/>
  <c r="J1504" i="5"/>
  <c r="K1504" i="5" s="1"/>
  <c r="L1504" i="5" s="1"/>
  <c r="J1079" i="5"/>
  <c r="K1079" i="5" s="1"/>
  <c r="L1079" i="5" s="1"/>
  <c r="J1732" i="5"/>
  <c r="K1732" i="5" s="1"/>
  <c r="L1732" i="5" s="1"/>
  <c r="J1230" i="5"/>
  <c r="K1230" i="5" s="1"/>
  <c r="L1230" i="5" s="1"/>
  <c r="J1661" i="5"/>
  <c r="K1661" i="5" s="1"/>
  <c r="L1661" i="5" s="1"/>
  <c r="J1187" i="5"/>
  <c r="K1187" i="5" s="1"/>
  <c r="L1187" i="5" s="1"/>
  <c r="J1666" i="5"/>
  <c r="K1666" i="5" s="1"/>
  <c r="L1666" i="5" s="1"/>
  <c r="J1401" i="5"/>
  <c r="K1401" i="5" s="1"/>
  <c r="L1401" i="5" s="1"/>
  <c r="J2095" i="5"/>
  <c r="K2095" i="5" s="1"/>
  <c r="L2095" i="5" s="1"/>
  <c r="J1528" i="5"/>
  <c r="K1528" i="5" s="1"/>
  <c r="L1528" i="5" s="1"/>
  <c r="J1853" i="5"/>
  <c r="K1853" i="5" s="1"/>
  <c r="L1853" i="5" s="1"/>
  <c r="J1624" i="5"/>
  <c r="K1624" i="5" s="1"/>
  <c r="L1624" i="5" s="1"/>
  <c r="J1228" i="5"/>
  <c r="K1228" i="5" s="1"/>
  <c r="L1228" i="5" s="1"/>
  <c r="J1186" i="5"/>
  <c r="K1186" i="5" s="1"/>
  <c r="L1186" i="5" s="1"/>
  <c r="J1123" i="5"/>
  <c r="K1123" i="5" s="1"/>
  <c r="L1123" i="5" s="1"/>
  <c r="J1082" i="5"/>
  <c r="K1082" i="5" s="1"/>
  <c r="L1082" i="5" s="1"/>
  <c r="J1991" i="5"/>
  <c r="K1991" i="5" s="1"/>
  <c r="L1991" i="5" s="1"/>
  <c r="J1025" i="5"/>
  <c r="K1025" i="5" s="1"/>
  <c r="L1025" i="5" s="1"/>
  <c r="J1780" i="5"/>
  <c r="K1780" i="5" s="1"/>
  <c r="L1780" i="5" s="1"/>
  <c r="J2103" i="5"/>
  <c r="K2103" i="5" s="1"/>
  <c r="L2103" i="5" s="1"/>
  <c r="J1705" i="5"/>
  <c r="K1705" i="5" s="1"/>
  <c r="L1705" i="5" s="1"/>
  <c r="J1451" i="5"/>
  <c r="K1451" i="5" s="1"/>
  <c r="L1451" i="5" s="1"/>
  <c r="J1817" i="5"/>
  <c r="K1817" i="5" s="1"/>
  <c r="L1817" i="5" s="1"/>
  <c r="J2070" i="5"/>
  <c r="K2070" i="5" s="1"/>
  <c r="L2070" i="5" s="1"/>
  <c r="J1382" i="5"/>
  <c r="K1382" i="5" s="1"/>
  <c r="L1382" i="5" s="1"/>
  <c r="J1861" i="5"/>
  <c r="K1861" i="5" s="1"/>
  <c r="L1861" i="5" s="1"/>
  <c r="J973" i="5"/>
  <c r="K973" i="5" s="1"/>
  <c r="L973" i="5" s="1"/>
  <c r="J1173" i="5"/>
  <c r="K1173" i="5" s="1"/>
  <c r="L1173" i="5" s="1"/>
  <c r="J1204" i="5"/>
  <c r="K1204" i="5" s="1"/>
  <c r="L1204" i="5" s="1"/>
  <c r="J969" i="5"/>
  <c r="K969" i="5" s="1"/>
  <c r="L969" i="5" s="1"/>
  <c r="J1121" i="5"/>
  <c r="K1121" i="5" s="1"/>
  <c r="L1121" i="5" s="1"/>
  <c r="J1044" i="5"/>
  <c r="K1044" i="5" s="1"/>
  <c r="L1044" i="5" s="1"/>
  <c r="J1421" i="5"/>
  <c r="K1421" i="5" s="1"/>
  <c r="L1421" i="5" s="1"/>
  <c r="J1674" i="5"/>
  <c r="K1674" i="5" s="1"/>
  <c r="L1674" i="5" s="1"/>
  <c r="J1930" i="5"/>
  <c r="K1930" i="5" s="1"/>
  <c r="L1930" i="5" s="1"/>
  <c r="J1999" i="5"/>
  <c r="K1999" i="5" s="1"/>
  <c r="L1999" i="5" s="1"/>
  <c r="J1585" i="5"/>
  <c r="K1585" i="5" s="1"/>
  <c r="L1585" i="5" s="1"/>
  <c r="J1660" i="5"/>
  <c r="K1660" i="5" s="1"/>
  <c r="L1660" i="5" s="1"/>
  <c r="J1916" i="5"/>
  <c r="K1916" i="5" s="1"/>
  <c r="L1916" i="5" s="1"/>
  <c r="J2080" i="5"/>
  <c r="K2080" i="5" s="1"/>
  <c r="L2080" i="5" s="1"/>
  <c r="J1477" i="5"/>
  <c r="K1477" i="5" s="1"/>
  <c r="L1477" i="5" s="1"/>
  <c r="J1654" i="5"/>
  <c r="K1654" i="5" s="1"/>
  <c r="L1654" i="5" s="1"/>
  <c r="J1910" i="5"/>
  <c r="K1910" i="5" s="1"/>
  <c r="L1910" i="5" s="1"/>
  <c r="J2022" i="5"/>
  <c r="K2022" i="5" s="1"/>
  <c r="L2022" i="5" s="1"/>
  <c r="J1358" i="5"/>
  <c r="K1358" i="5" s="1"/>
  <c r="L1358" i="5" s="1"/>
  <c r="J1637" i="5"/>
  <c r="K1637" i="5" s="1"/>
  <c r="L1637" i="5" s="1"/>
  <c r="J1166" i="5"/>
  <c r="K1166" i="5" s="1"/>
  <c r="L1166" i="5" s="1"/>
  <c r="J982" i="5"/>
  <c r="K982" i="5" s="1"/>
  <c r="L982" i="5" s="1"/>
  <c r="J1262" i="5"/>
  <c r="K1262" i="5" s="1"/>
  <c r="L1262" i="5" s="1"/>
  <c r="J946" i="5"/>
  <c r="K946" i="5" s="1"/>
  <c r="L946" i="5" s="1"/>
  <c r="J994" i="5"/>
  <c r="K994" i="5" s="1"/>
  <c r="L994" i="5" s="1"/>
  <c r="J1155" i="5"/>
  <c r="K1155" i="5" s="1"/>
  <c r="L1155" i="5" s="1"/>
  <c r="J1004" i="5"/>
  <c r="K1004" i="5" s="1"/>
  <c r="L1004" i="5" s="1"/>
  <c r="J1855" i="5"/>
  <c r="K1855" i="5" s="1"/>
  <c r="L1855" i="5" s="1"/>
  <c r="J1178" i="5"/>
  <c r="K1178" i="5" s="1"/>
  <c r="L1178" i="5" s="1"/>
  <c r="J1723" i="5"/>
  <c r="K1723" i="5" s="1"/>
  <c r="L1723" i="5" s="1"/>
  <c r="J2047" i="5"/>
  <c r="K2047" i="5" s="1"/>
  <c r="L2047" i="5" s="1"/>
  <c r="J1714" i="5"/>
  <c r="K1714" i="5" s="1"/>
  <c r="L1714" i="5" s="1"/>
  <c r="J2062" i="5"/>
  <c r="K2062" i="5" s="1"/>
  <c r="L2062" i="5" s="1"/>
  <c r="J1493" i="5"/>
  <c r="K1493" i="5" s="1"/>
  <c r="L1493" i="5" s="1"/>
  <c r="J1969" i="5"/>
  <c r="K1969" i="5" s="1"/>
  <c r="L1969" i="5" s="1"/>
  <c r="J1470" i="5"/>
  <c r="K1470" i="5" s="1"/>
  <c r="L1470" i="5" s="1"/>
  <c r="J1922" i="5"/>
  <c r="K1922" i="5" s="1"/>
  <c r="L1922" i="5" s="1"/>
  <c r="J1647" i="5"/>
  <c r="K1647" i="5" s="1"/>
  <c r="L1647" i="5" s="1"/>
  <c r="J1225" i="5"/>
  <c r="K1225" i="5" s="1"/>
  <c r="L1225" i="5" s="1"/>
  <c r="J1260" i="5"/>
  <c r="K1260" i="5" s="1"/>
  <c r="L1260" i="5" s="1"/>
  <c r="J1319" i="5"/>
  <c r="K1319" i="5" s="1"/>
  <c r="L1319" i="5" s="1"/>
  <c r="J1338" i="5"/>
  <c r="K1338" i="5" s="1"/>
  <c r="L1338" i="5" s="1"/>
  <c r="J1688" i="5"/>
  <c r="K1688" i="5" s="1"/>
  <c r="L1688" i="5" s="1"/>
  <c r="J1134" i="5"/>
  <c r="K1134" i="5" s="1"/>
  <c r="L1134" i="5" s="1"/>
  <c r="J1202" i="5"/>
  <c r="K1202" i="5" s="1"/>
  <c r="L1202" i="5" s="1"/>
  <c r="J974" i="5"/>
  <c r="K974" i="5" s="1"/>
  <c r="L974" i="5" s="1"/>
  <c r="J1095" i="5"/>
  <c r="K1095" i="5" s="1"/>
  <c r="L1095" i="5" s="1"/>
  <c r="J1427" i="5"/>
  <c r="K1427" i="5" s="1"/>
  <c r="L1427" i="5" s="1"/>
  <c r="J1908" i="5"/>
  <c r="K1908" i="5" s="1"/>
  <c r="L1908" i="5" s="1"/>
  <c r="J1645" i="5"/>
  <c r="K1645" i="5" s="1"/>
  <c r="L1645" i="5" s="1"/>
  <c r="J1697" i="5"/>
  <c r="K1697" i="5" s="1"/>
  <c r="L1697" i="5" s="1"/>
  <c r="J1653" i="5"/>
  <c r="K1653" i="5" s="1"/>
  <c r="L1653" i="5" s="1"/>
  <c r="J1841" i="5"/>
  <c r="K1841" i="5" s="1"/>
  <c r="L1841" i="5" s="1"/>
  <c r="J2041" i="5"/>
  <c r="K2041" i="5" s="1"/>
  <c r="L2041" i="5" s="1"/>
  <c r="J1446" i="5"/>
  <c r="K1446" i="5" s="1"/>
  <c r="L1446" i="5" s="1"/>
  <c r="J1005" i="5"/>
  <c r="K1005" i="5" s="1"/>
  <c r="L1005" i="5" s="1"/>
  <c r="J1176" i="5"/>
  <c r="K1176" i="5" s="1"/>
  <c r="L1176" i="5" s="1"/>
  <c r="J1294" i="5"/>
  <c r="K1294" i="5" s="1"/>
  <c r="L1294" i="5" s="1"/>
  <c r="J1318" i="5"/>
  <c r="K1318" i="5" s="1"/>
  <c r="L1318" i="5" s="1"/>
  <c r="J1063" i="5"/>
  <c r="K1063" i="5" s="1"/>
  <c r="L1063" i="5" s="1"/>
  <c r="J1331" i="5"/>
  <c r="K1331" i="5" s="1"/>
  <c r="L1331" i="5" s="1"/>
  <c r="J1472" i="5"/>
  <c r="K1472" i="5" s="1"/>
  <c r="L1472" i="5" s="1"/>
  <c r="J1703" i="5"/>
  <c r="K1703" i="5" s="1"/>
  <c r="L1703" i="5" s="1"/>
  <c r="J1738" i="5"/>
  <c r="K1738" i="5" s="1"/>
  <c r="L1738" i="5" s="1"/>
  <c r="J1399" i="5"/>
  <c r="K1399" i="5" s="1"/>
  <c r="L1399" i="5" s="1"/>
  <c r="J1691" i="5"/>
  <c r="K1691" i="5" s="1"/>
  <c r="L1691" i="5" s="1"/>
  <c r="J1724" i="5"/>
  <c r="K1724" i="5" s="1"/>
  <c r="L1724" i="5" s="1"/>
  <c r="J2060" i="5"/>
  <c r="K2060" i="5" s="1"/>
  <c r="L2060" i="5" s="1"/>
  <c r="J2015" i="5"/>
  <c r="K2015" i="5" s="1"/>
  <c r="L2015" i="5" s="1"/>
  <c r="J1663" i="5"/>
  <c r="K1663" i="5" s="1"/>
  <c r="L1663" i="5" s="1"/>
  <c r="J1718" i="5"/>
  <c r="K1718" i="5" s="1"/>
  <c r="L1718" i="5" s="1"/>
  <c r="J2012" i="5"/>
  <c r="K2012" i="5" s="1"/>
  <c r="L2012" i="5" s="1"/>
  <c r="J2029" i="5"/>
  <c r="K2029" i="5" s="1"/>
  <c r="L2029" i="5" s="1"/>
  <c r="J1422" i="5"/>
  <c r="K1422" i="5" s="1"/>
  <c r="L1422" i="5" s="1"/>
  <c r="J2090" i="5"/>
  <c r="K2090" i="5" s="1"/>
  <c r="L2090" i="5" s="1"/>
  <c r="J1098" i="5"/>
  <c r="K1098" i="5" s="1"/>
  <c r="L1098" i="5" s="1"/>
  <c r="J954" i="5"/>
  <c r="K954" i="5" s="1"/>
  <c r="L954" i="5" s="1"/>
  <c r="J1213" i="5"/>
  <c r="K1213" i="5" s="1"/>
  <c r="L1213" i="5" s="1"/>
  <c r="J1053" i="5"/>
  <c r="K1053" i="5" s="1"/>
  <c r="L1053" i="5" s="1"/>
  <c r="J1197" i="5"/>
  <c r="K1197" i="5" s="1"/>
  <c r="L1197" i="5" s="1"/>
  <c r="J1130" i="5"/>
  <c r="K1130" i="5" s="1"/>
  <c r="L1130" i="5" s="1"/>
  <c r="J948" i="5"/>
  <c r="K948" i="5" s="1"/>
  <c r="L948" i="5" s="1"/>
  <c r="J942" i="5"/>
  <c r="K942" i="5" s="1"/>
  <c r="L942" i="5" s="1"/>
  <c r="J1456" i="5"/>
  <c r="K1456" i="5" s="1"/>
  <c r="L1456" i="5" s="1"/>
  <c r="J1370" i="5"/>
  <c r="K1370" i="5" s="1"/>
  <c r="L1370" i="5" s="1"/>
  <c r="J1474" i="5"/>
  <c r="K1474" i="5" s="1"/>
  <c r="L1474" i="5" s="1"/>
  <c r="J1579" i="5"/>
  <c r="K1579" i="5" s="1"/>
  <c r="L1579" i="5" s="1"/>
  <c r="J1677" i="5"/>
  <c r="K1677" i="5" s="1"/>
  <c r="L1677" i="5" s="1"/>
  <c r="J1935" i="5"/>
  <c r="K1935" i="5" s="1"/>
  <c r="L1935" i="5" s="1"/>
  <c r="J1854" i="5"/>
  <c r="K1854" i="5" s="1"/>
  <c r="L1854" i="5" s="1"/>
  <c r="J2034" i="5"/>
  <c r="K2034" i="5" s="1"/>
  <c r="L2034" i="5" s="1"/>
  <c r="J1573" i="5"/>
  <c r="K1573" i="5" s="1"/>
  <c r="L1573" i="5" s="1"/>
  <c r="J2040" i="5"/>
  <c r="K2040" i="5" s="1"/>
  <c r="L2040" i="5" s="1"/>
  <c r="J1824" i="5"/>
  <c r="K1824" i="5" s="1"/>
  <c r="L1824" i="5" s="1"/>
  <c r="J2050" i="5"/>
  <c r="K2050" i="5" s="1"/>
  <c r="L2050" i="5" s="1"/>
  <c r="J1436" i="5"/>
  <c r="K1436" i="5" s="1"/>
  <c r="L1436" i="5" s="1"/>
  <c r="J1103" i="5"/>
  <c r="K1103" i="5" s="1"/>
  <c r="L1103" i="5" s="1"/>
  <c r="J931" i="5"/>
  <c r="K931" i="5" s="1"/>
  <c r="L931" i="5" s="1"/>
  <c r="J963" i="5"/>
  <c r="K963" i="5" s="1"/>
  <c r="L963" i="5" s="1"/>
  <c r="J1416" i="5"/>
  <c r="K1416" i="5" s="1"/>
  <c r="L1416" i="5" s="1"/>
  <c r="J1863" i="5"/>
  <c r="K1863" i="5" s="1"/>
  <c r="L1863" i="5" s="1"/>
  <c r="J1754" i="5"/>
  <c r="K1754" i="5" s="1"/>
  <c r="L1754" i="5" s="1"/>
  <c r="J1351" i="5"/>
  <c r="K1351" i="5" s="1"/>
  <c r="L1351" i="5" s="1"/>
  <c r="J1613" i="5"/>
  <c r="K1613" i="5" s="1"/>
  <c r="L1613" i="5" s="1"/>
  <c r="J1676" i="5"/>
  <c r="K1676" i="5" s="1"/>
  <c r="L1676" i="5" s="1"/>
  <c r="J1932" i="5"/>
  <c r="K1932" i="5" s="1"/>
  <c r="L1932" i="5" s="1"/>
  <c r="J1998" i="5"/>
  <c r="K1998" i="5" s="1"/>
  <c r="L1998" i="5" s="1"/>
  <c r="J1445" i="5"/>
  <c r="K1445" i="5" s="1"/>
  <c r="L1445" i="5" s="1"/>
  <c r="J2059" i="5"/>
  <c r="K2059" i="5" s="1"/>
  <c r="L2059" i="5" s="1"/>
  <c r="J1830" i="5"/>
  <c r="K1830" i="5" s="1"/>
  <c r="L1830" i="5" s="1"/>
  <c r="J1350" i="5"/>
  <c r="K1350" i="5" s="1"/>
  <c r="L1350" i="5" s="1"/>
  <c r="J1051" i="5"/>
  <c r="K1051" i="5" s="1"/>
  <c r="L1051" i="5" s="1"/>
  <c r="J1898" i="5"/>
  <c r="K1898" i="5" s="1"/>
  <c r="L1898" i="5" s="1"/>
  <c r="J1409" i="5"/>
  <c r="K1409" i="5" s="1"/>
  <c r="L1409" i="5" s="1"/>
  <c r="J1550" i="5"/>
  <c r="K1550" i="5" s="1"/>
  <c r="L1550" i="5" s="1"/>
  <c r="J1598" i="5"/>
  <c r="K1598" i="5" s="1"/>
  <c r="L1598" i="5" s="1"/>
  <c r="J1950" i="5"/>
  <c r="K1950" i="5" s="1"/>
  <c r="L1950" i="5" s="1"/>
  <c r="J1597" i="5"/>
  <c r="K1597" i="5" s="1"/>
  <c r="L1597" i="5" s="1"/>
  <c r="J1057" i="5"/>
  <c r="K1057" i="5" s="1"/>
  <c r="L1057" i="5" s="1"/>
  <c r="J1420" i="5"/>
  <c r="K1420" i="5" s="1"/>
  <c r="L1420" i="5" s="1"/>
  <c r="J2063" i="5"/>
  <c r="K2063" i="5" s="1"/>
  <c r="L2063" i="5" s="1"/>
  <c r="J1745" i="5"/>
  <c r="K1745" i="5" s="1"/>
  <c r="L1745" i="5" s="1"/>
  <c r="J1355" i="5"/>
  <c r="K1355" i="5" s="1"/>
  <c r="L1355" i="5" s="1"/>
  <c r="J1977" i="5"/>
  <c r="K1977" i="5" s="1"/>
  <c r="L1977" i="5" s="1"/>
  <c r="J1559" i="5"/>
  <c r="K1559" i="5" s="1"/>
  <c r="L1559" i="5" s="1"/>
  <c r="J1646" i="5"/>
  <c r="K1646" i="5" s="1"/>
  <c r="L1646" i="5" s="1"/>
  <c r="J976" i="5"/>
  <c r="K976" i="5" s="1"/>
  <c r="L976" i="5" s="1"/>
  <c r="J1305" i="5"/>
  <c r="K1305" i="5" s="1"/>
  <c r="L1305" i="5" s="1"/>
  <c r="J1021" i="5"/>
  <c r="K1021" i="5" s="1"/>
  <c r="L1021" i="5" s="1"/>
  <c r="J1050" i="5"/>
  <c r="K1050" i="5" s="1"/>
  <c r="L1050" i="5" s="1"/>
  <c r="J2035" i="5"/>
  <c r="K2035" i="5" s="1"/>
  <c r="L2035" i="5" s="1"/>
  <c r="J2009" i="5"/>
  <c r="K2009" i="5" s="1"/>
  <c r="L2009" i="5" s="1"/>
  <c r="J1929" i="5"/>
  <c r="K1929" i="5" s="1"/>
  <c r="L1929" i="5" s="1"/>
  <c r="J1556" i="5"/>
  <c r="K1556" i="5" s="1"/>
  <c r="L1556" i="5" s="1"/>
  <c r="J1880" i="5"/>
  <c r="K1880" i="5" s="1"/>
  <c r="L1880" i="5" s="1"/>
  <c r="J1072" i="5"/>
  <c r="K1072" i="5" s="1"/>
  <c r="L1072" i="5" s="1"/>
  <c r="J936" i="5"/>
  <c r="K936" i="5" s="1"/>
  <c r="L936" i="5" s="1"/>
  <c r="J1327" i="5"/>
  <c r="K1327" i="5" s="1"/>
  <c r="L1327" i="5" s="1"/>
  <c r="J1138" i="5"/>
  <c r="K1138" i="5" s="1"/>
  <c r="L1138" i="5" s="1"/>
  <c r="J1685" i="5"/>
  <c r="K1685" i="5" s="1"/>
  <c r="L1685" i="5" s="1"/>
  <c r="J1652" i="5"/>
  <c r="K1652" i="5" s="1"/>
  <c r="L1652" i="5" s="1"/>
  <c r="J1996" i="5"/>
  <c r="K1996" i="5" s="1"/>
  <c r="L1996" i="5" s="1"/>
  <c r="J2074" i="5"/>
  <c r="K2074" i="5" s="1"/>
  <c r="L2074" i="5" s="1"/>
  <c r="J1709" i="5"/>
  <c r="K1709" i="5" s="1"/>
  <c r="L1709" i="5" s="1"/>
  <c r="J1974" i="5"/>
  <c r="K1974" i="5" s="1"/>
  <c r="L1974" i="5" s="1"/>
  <c r="J2013" i="5"/>
  <c r="K2013" i="5" s="1"/>
  <c r="L2013" i="5" s="1"/>
  <c r="J2053" i="5"/>
  <c r="K2053" i="5" s="1"/>
  <c r="L2053" i="5" s="1"/>
  <c r="J1400" i="5"/>
  <c r="K1400" i="5" s="1"/>
  <c r="L1400" i="5" s="1"/>
  <c r="J1287" i="5"/>
  <c r="K1287" i="5" s="1"/>
  <c r="L1287" i="5" s="1"/>
  <c r="J1149" i="5"/>
  <c r="K1149" i="5" s="1"/>
  <c r="L1149" i="5" s="1"/>
  <c r="J1043" i="5"/>
  <c r="K1043" i="5" s="1"/>
  <c r="L1043" i="5" s="1"/>
  <c r="J961" i="5"/>
  <c r="K961" i="5" s="1"/>
  <c r="L961" i="5" s="1"/>
  <c r="J951" i="5"/>
  <c r="K951" i="5" s="1"/>
  <c r="L951" i="5" s="1"/>
  <c r="J1831" i="5"/>
  <c r="K1831" i="5" s="1"/>
  <c r="L1831" i="5" s="1"/>
  <c r="J1802" i="5"/>
  <c r="K1802" i="5" s="1"/>
  <c r="L1802" i="5" s="1"/>
  <c r="J1463" i="5"/>
  <c r="K1463" i="5" s="1"/>
  <c r="L1463" i="5" s="1"/>
  <c r="J1819" i="5"/>
  <c r="K1819" i="5" s="1"/>
  <c r="L1819" i="5" s="1"/>
  <c r="J1788" i="5"/>
  <c r="K1788" i="5" s="1"/>
  <c r="L1788" i="5" s="1"/>
  <c r="J1377" i="5"/>
  <c r="K1377" i="5" s="1"/>
  <c r="L1377" i="5" s="1"/>
  <c r="J1791" i="5"/>
  <c r="K1791" i="5" s="1"/>
  <c r="L1791" i="5" s="1"/>
  <c r="J1782" i="5"/>
  <c r="K1782" i="5" s="1"/>
  <c r="L1782" i="5" s="1"/>
  <c r="J2020" i="5"/>
  <c r="K2020" i="5" s="1"/>
  <c r="L2020" i="5" s="1"/>
  <c r="J2089" i="5"/>
  <c r="K2089" i="5" s="1"/>
  <c r="L2089" i="5" s="1"/>
  <c r="J1041" i="5"/>
  <c r="K1041" i="5" s="1"/>
  <c r="L1041" i="5" s="1"/>
  <c r="J1486" i="5"/>
  <c r="K1486" i="5" s="1"/>
  <c r="L1486" i="5" s="1"/>
  <c r="J1925" i="5"/>
  <c r="K1925" i="5" s="1"/>
  <c r="L1925" i="5" s="1"/>
  <c r="J1218" i="5"/>
  <c r="K1218" i="5" s="1"/>
  <c r="L1218" i="5" s="1"/>
  <c r="J1114" i="5"/>
  <c r="K1114" i="5" s="1"/>
  <c r="L1114" i="5" s="1"/>
  <c r="J1296" i="5"/>
  <c r="K1296" i="5" s="1"/>
  <c r="L1296" i="5" s="1"/>
  <c r="J1238" i="5"/>
  <c r="K1238" i="5" s="1"/>
  <c r="L1238" i="5" s="1"/>
  <c r="J1142" i="5"/>
  <c r="K1142" i="5" s="1"/>
  <c r="L1142" i="5" s="1"/>
  <c r="J958" i="5"/>
  <c r="K958" i="5" s="1"/>
  <c r="L958" i="5" s="1"/>
  <c r="J989" i="5"/>
  <c r="K989" i="5" s="1"/>
  <c r="L989" i="5" s="1"/>
  <c r="J1484" i="5"/>
  <c r="K1484" i="5" s="1"/>
  <c r="L1484" i="5" s="1"/>
  <c r="J1460" i="5"/>
  <c r="K1460" i="5" s="1"/>
  <c r="L1460" i="5" s="1"/>
  <c r="J2105" i="5"/>
  <c r="K2105" i="5" s="1"/>
  <c r="L2105" i="5" s="1"/>
  <c r="J1897" i="5"/>
  <c r="K1897" i="5" s="1"/>
  <c r="L1897" i="5" s="1"/>
  <c r="J1971" i="5"/>
  <c r="K1971" i="5" s="1"/>
  <c r="L1971" i="5" s="1"/>
  <c r="J1139" i="5"/>
  <c r="K1139" i="5" s="1"/>
  <c r="L1139" i="5" s="1"/>
  <c r="J1006" i="5"/>
  <c r="K1006" i="5" s="1"/>
  <c r="L1006" i="5" s="1"/>
  <c r="J1141" i="5"/>
  <c r="K1141" i="5" s="1"/>
  <c r="L1141" i="5" s="1"/>
  <c r="J1374" i="5"/>
  <c r="K1374" i="5" s="1"/>
  <c r="L1374" i="5" s="1"/>
  <c r="J1845" i="5"/>
  <c r="K1845" i="5" s="1"/>
  <c r="L1845" i="5" s="1"/>
  <c r="J1531" i="5"/>
  <c r="K1531" i="5" s="1"/>
  <c r="L1531" i="5" s="1"/>
  <c r="J1576" i="5"/>
  <c r="K1576" i="5" s="1"/>
  <c r="L1576" i="5" s="1"/>
  <c r="J1084" i="5"/>
  <c r="K1084" i="5" s="1"/>
  <c r="L1084" i="5" s="1"/>
  <c r="J1056" i="5"/>
  <c r="K1056" i="5" s="1"/>
  <c r="L1056" i="5" s="1"/>
  <c r="J1205" i="5"/>
  <c r="K1205" i="5" s="1"/>
  <c r="L1205" i="5" s="1"/>
  <c r="J1432" i="5"/>
  <c r="K1432" i="5" s="1"/>
  <c r="L1432" i="5" s="1"/>
  <c r="J1366" i="5"/>
  <c r="K1366" i="5" s="1"/>
  <c r="L1366" i="5" s="1"/>
  <c r="J1965" i="5"/>
  <c r="K1965" i="5" s="1"/>
  <c r="L1965" i="5" s="1"/>
  <c r="J2069" i="5"/>
  <c r="K2069" i="5" s="1"/>
  <c r="L2069" i="5" s="1"/>
  <c r="J1581" i="5"/>
  <c r="K1581" i="5" s="1"/>
  <c r="L1581" i="5" s="1"/>
  <c r="J1471" i="5"/>
  <c r="K1471" i="5" s="1"/>
  <c r="L1471" i="5" s="1"/>
  <c r="J1979" i="5"/>
  <c r="K1979" i="5" s="1"/>
  <c r="L1979" i="5" s="1"/>
  <c r="J1332" i="5"/>
  <c r="K1332" i="5" s="1"/>
  <c r="L1332" i="5" s="1"/>
  <c r="J991" i="5"/>
  <c r="K991" i="5" s="1"/>
  <c r="L991" i="5" s="1"/>
  <c r="J981" i="5"/>
  <c r="K981" i="5" s="1"/>
  <c r="L981" i="5" s="1"/>
  <c r="J1265" i="5"/>
  <c r="K1265" i="5" s="1"/>
  <c r="L1265" i="5" s="1"/>
  <c r="J1165" i="5"/>
  <c r="K1165" i="5" s="1"/>
  <c r="L1165" i="5" s="1"/>
  <c r="J1001" i="5"/>
  <c r="K1001" i="5" s="1"/>
  <c r="L1001" i="5" s="1"/>
  <c r="J1784" i="5"/>
  <c r="K1784" i="5" s="1"/>
  <c r="L1784" i="5" s="1"/>
  <c r="J1795" i="5"/>
  <c r="K1795" i="5" s="1"/>
  <c r="L1795" i="5" s="1"/>
  <c r="J1789" i="5"/>
  <c r="K1789" i="5" s="1"/>
  <c r="L1789" i="5" s="1"/>
  <c r="J1865" i="5"/>
  <c r="K1865" i="5" s="1"/>
  <c r="L1865" i="5" s="1"/>
  <c r="J1578" i="5"/>
  <c r="K1578" i="5" s="1"/>
  <c r="L1578" i="5" s="1"/>
  <c r="J1681" i="5"/>
  <c r="K1681" i="5" s="1"/>
  <c r="L1681" i="5" s="1"/>
  <c r="J1957" i="5"/>
  <c r="K1957" i="5" s="1"/>
  <c r="L1957" i="5" s="1"/>
  <c r="J1526" i="5"/>
  <c r="K1526" i="5" s="1"/>
  <c r="L1526" i="5" s="1"/>
  <c r="J2101" i="5"/>
  <c r="K2101" i="5" s="1"/>
  <c r="L2101" i="5" s="1"/>
  <c r="J1466" i="5"/>
  <c r="K1466" i="5" s="1"/>
  <c r="L1466" i="5" s="1"/>
  <c r="J1986" i="5"/>
  <c r="K1986" i="5" s="1"/>
  <c r="L1986" i="5" s="1"/>
  <c r="J1183" i="5"/>
  <c r="K1183" i="5" s="1"/>
  <c r="L1183" i="5" s="1"/>
  <c r="J934" i="5"/>
  <c r="K934" i="5" s="1"/>
  <c r="L934" i="5" s="1"/>
  <c r="J1106" i="5"/>
  <c r="K1106" i="5" s="1"/>
  <c r="L1106" i="5" s="1"/>
  <c r="J1099" i="5"/>
  <c r="K1099" i="5" s="1"/>
  <c r="L1099" i="5" s="1"/>
  <c r="J1317" i="5"/>
  <c r="K1317" i="5" s="1"/>
  <c r="L1317" i="5" s="1"/>
  <c r="J1182" i="5"/>
  <c r="K1182" i="5" s="1"/>
  <c r="L1182" i="5" s="1"/>
  <c r="J1744" i="5"/>
  <c r="K1744" i="5" s="1"/>
  <c r="L1744" i="5" s="1"/>
  <c r="J1715" i="5"/>
  <c r="K1715" i="5" s="1"/>
  <c r="L1715" i="5" s="1"/>
  <c r="J1603" i="5"/>
  <c r="K1603" i="5" s="1"/>
  <c r="L1603" i="5" s="1"/>
  <c r="J1806" i="5"/>
  <c r="K1806" i="5" s="1"/>
  <c r="L1806" i="5" s="1"/>
  <c r="J1839" i="5"/>
  <c r="K1839" i="5" s="1"/>
  <c r="L1839" i="5" s="1"/>
  <c r="J1523" i="5"/>
  <c r="K1523" i="5" s="1"/>
  <c r="L1523" i="5" s="1"/>
  <c r="J1369" i="5"/>
  <c r="K1369" i="5" s="1"/>
  <c r="L1369" i="5" s="1"/>
  <c r="J1521" i="5"/>
  <c r="K1521" i="5" s="1"/>
  <c r="L1521" i="5" s="1"/>
  <c r="J1487" i="5"/>
  <c r="K1487" i="5" s="1"/>
  <c r="L1487" i="5" s="1"/>
  <c r="J1890" i="5"/>
  <c r="K1890" i="5" s="1"/>
  <c r="L1890" i="5" s="1"/>
  <c r="J1634" i="5"/>
  <c r="K1634" i="5" s="1"/>
  <c r="L1634" i="5" s="1"/>
  <c r="J1623" i="5"/>
  <c r="K1623" i="5" s="1"/>
  <c r="L1623" i="5" s="1"/>
  <c r="J2057" i="5"/>
  <c r="K2057" i="5" s="1"/>
  <c r="L2057" i="5" s="1"/>
  <c r="J945" i="5"/>
  <c r="K945" i="5" s="1"/>
  <c r="L945" i="5" s="1"/>
  <c r="J949" i="5"/>
  <c r="K949" i="5" s="1"/>
  <c r="L949" i="5" s="1"/>
  <c r="J1039" i="5"/>
  <c r="K1039" i="5" s="1"/>
  <c r="L1039" i="5" s="1"/>
  <c r="J1080" i="5"/>
  <c r="K1080" i="5" s="1"/>
  <c r="L1080" i="5" s="1"/>
  <c r="J1326" i="5"/>
  <c r="K1326" i="5" s="1"/>
  <c r="L1326" i="5" s="1"/>
  <c r="J1284" i="5"/>
  <c r="K1284" i="5" s="1"/>
  <c r="L1284" i="5" s="1"/>
  <c r="J1168" i="5"/>
  <c r="K1168" i="5" s="1"/>
  <c r="L1168" i="5" s="1"/>
  <c r="J2064" i="5"/>
  <c r="K2064" i="5" s="1"/>
  <c r="L2064" i="5" s="1"/>
  <c r="J1832" i="5"/>
  <c r="K1832" i="5" s="1"/>
  <c r="L1832" i="5" s="1"/>
  <c r="J2072" i="5"/>
  <c r="K2072" i="5" s="1"/>
  <c r="L2072" i="5" s="1"/>
  <c r="J1605" i="5"/>
  <c r="K1605" i="5" s="1"/>
  <c r="L1605" i="5" s="1"/>
  <c r="J1539" i="5"/>
  <c r="K1539" i="5" s="1"/>
  <c r="L1539" i="5" s="1"/>
  <c r="J1894" i="5"/>
  <c r="K1894" i="5" s="1"/>
  <c r="L1894" i="5" s="1"/>
  <c r="J1887" i="5"/>
  <c r="K1887" i="5" s="1"/>
  <c r="L1887" i="5" s="1"/>
  <c r="J1393" i="5"/>
  <c r="K1393" i="5" s="1"/>
  <c r="L1393" i="5" s="1"/>
  <c r="J1915" i="5"/>
  <c r="K1915" i="5" s="1"/>
  <c r="L1915" i="5" s="1"/>
  <c r="J1479" i="5"/>
  <c r="K1479" i="5" s="1"/>
  <c r="L1479" i="5" s="1"/>
  <c r="J1818" i="5"/>
  <c r="K1818" i="5" s="1"/>
  <c r="L1818" i="5" s="1"/>
  <c r="J1735" i="5"/>
  <c r="K1735" i="5" s="1"/>
  <c r="L1735" i="5" s="1"/>
  <c r="J1071" i="5"/>
  <c r="K1071" i="5" s="1"/>
  <c r="L1071" i="5" s="1"/>
  <c r="J929" i="5"/>
  <c r="K929" i="5" s="1"/>
  <c r="L929" i="5" s="1"/>
  <c r="J1150" i="5"/>
  <c r="K1150" i="5" s="1"/>
  <c r="L1150" i="5" s="1"/>
  <c r="J985" i="5"/>
  <c r="K985" i="5" s="1"/>
  <c r="L985" i="5" s="1"/>
  <c r="J1888" i="5"/>
  <c r="K1888" i="5" s="1"/>
  <c r="L1888" i="5" s="1"/>
  <c r="J1875" i="5"/>
  <c r="K1875" i="5" s="1"/>
  <c r="L1875" i="5" s="1"/>
  <c r="J1918" i="5"/>
  <c r="K1918" i="5" s="1"/>
  <c r="L1918" i="5" s="1"/>
  <c r="J1807" i="5"/>
  <c r="K1807" i="5" s="1"/>
  <c r="L1807" i="5" s="1"/>
  <c r="J1673" i="5"/>
  <c r="K1673" i="5" s="1"/>
  <c r="L1673" i="5" s="1"/>
  <c r="J1558" i="5"/>
  <c r="K1558" i="5" s="1"/>
  <c r="L1558" i="5" s="1"/>
  <c r="J1170" i="5"/>
  <c r="K1170" i="5" s="1"/>
  <c r="L1170" i="5" s="1"/>
  <c r="J1289" i="5"/>
  <c r="K1289" i="5" s="1"/>
  <c r="L1289" i="5" s="1"/>
  <c r="J1348" i="5"/>
  <c r="K1348" i="5" s="1"/>
  <c r="L1348" i="5" s="1"/>
  <c r="J1919" i="5"/>
  <c r="K1919" i="5" s="1"/>
  <c r="L1919" i="5" s="1"/>
  <c r="J1852" i="5"/>
  <c r="K1852" i="5" s="1"/>
  <c r="L1852" i="5" s="1"/>
  <c r="J1577" i="5"/>
  <c r="K1577" i="5" s="1"/>
  <c r="L1577" i="5" s="1"/>
  <c r="J1172" i="5"/>
  <c r="K1172" i="5" s="1"/>
  <c r="L1172" i="5" s="1"/>
  <c r="J1362" i="5"/>
  <c r="K1362" i="5" s="1"/>
  <c r="L1362" i="5" s="1"/>
  <c r="J1354" i="5"/>
  <c r="K1354" i="5" s="1"/>
  <c r="L1354" i="5" s="1"/>
  <c r="J1290" i="5"/>
  <c r="K1290" i="5" s="1"/>
  <c r="L1290" i="5" s="1"/>
  <c r="J1258" i="5"/>
  <c r="K1258" i="5" s="1"/>
  <c r="L1258" i="5" s="1"/>
  <c r="J1739" i="5"/>
  <c r="K1739" i="5" s="1"/>
  <c r="L1739" i="5" s="1"/>
  <c r="J1242" i="5"/>
  <c r="K1242" i="5" s="1"/>
  <c r="L1242" i="5" s="1"/>
  <c r="J1877" i="5"/>
  <c r="K1877" i="5" s="1"/>
  <c r="L1877" i="5" s="1"/>
  <c r="J1220" i="5"/>
  <c r="K1220" i="5" s="1"/>
  <c r="L1220" i="5" s="1"/>
  <c r="J1209" i="5"/>
  <c r="K1209" i="5" s="1"/>
  <c r="L1209" i="5" s="1"/>
  <c r="J1293" i="5"/>
  <c r="K1293" i="5" s="1"/>
  <c r="L1293" i="5" s="1"/>
  <c r="J2094" i="5"/>
  <c r="K2094" i="5" s="1"/>
  <c r="L2094" i="5" s="1"/>
  <c r="J1949" i="5"/>
  <c r="K1949" i="5" s="1"/>
  <c r="L1949" i="5" s="1"/>
  <c r="J1570" i="5"/>
  <c r="K1570" i="5" s="1"/>
  <c r="L1570" i="5" s="1"/>
  <c r="J1102" i="5"/>
  <c r="K1102" i="5" s="1"/>
  <c r="L1102" i="5" s="1"/>
  <c r="J947" i="5"/>
  <c r="K947" i="5" s="1"/>
  <c r="L947" i="5" s="1"/>
  <c r="J1140" i="5"/>
  <c r="K1140" i="5" s="1"/>
  <c r="L1140" i="5" s="1"/>
  <c r="J1430" i="5"/>
  <c r="K1430" i="5" s="1"/>
  <c r="L1430" i="5" s="1"/>
  <c r="J2077" i="5"/>
  <c r="K2077" i="5" s="1"/>
  <c r="L2077" i="5" s="1"/>
  <c r="J1793" i="5"/>
  <c r="K1793" i="5" s="1"/>
  <c r="L1793" i="5" s="1"/>
  <c r="J1725" i="5"/>
  <c r="K1725" i="5" s="1"/>
  <c r="L1725" i="5" s="1"/>
  <c r="J1590" i="5"/>
  <c r="K1590" i="5" s="1"/>
  <c r="L1590" i="5" s="1"/>
  <c r="J2097" i="5"/>
  <c r="K2097" i="5" s="1"/>
  <c r="L2097" i="5" s="1"/>
  <c r="J1151" i="5"/>
  <c r="K1151" i="5" s="1"/>
  <c r="L1151" i="5" s="1"/>
  <c r="J1111" i="5"/>
  <c r="K1111" i="5" s="1"/>
  <c r="L1111" i="5" s="1"/>
  <c r="J1094" i="5"/>
  <c r="K1094" i="5" s="1"/>
  <c r="L1094" i="5" s="1"/>
  <c r="J1250" i="5"/>
  <c r="K1250" i="5" s="1"/>
  <c r="L1250" i="5" s="1"/>
  <c r="J1298" i="5"/>
  <c r="K1298" i="5" s="1"/>
  <c r="L1298" i="5" s="1"/>
  <c r="J1180" i="5"/>
  <c r="K1180" i="5" s="1"/>
  <c r="L1180" i="5" s="1"/>
  <c r="J1500" i="5"/>
  <c r="K1500" i="5" s="1"/>
  <c r="L1500" i="5" s="1"/>
  <c r="J1913" i="5"/>
  <c r="K1913" i="5" s="1"/>
  <c r="L1913" i="5" s="1"/>
  <c r="J1429" i="5"/>
  <c r="K1429" i="5" s="1"/>
  <c r="L1429" i="5" s="1"/>
  <c r="J1417" i="5"/>
  <c r="K1417" i="5" s="1"/>
  <c r="L1417" i="5" s="1"/>
  <c r="J1828" i="5"/>
  <c r="K1828" i="5" s="1"/>
  <c r="L1828" i="5" s="1"/>
  <c r="J2088" i="5"/>
  <c r="K2088" i="5" s="1"/>
  <c r="L2088" i="5" s="1"/>
  <c r="J1874" i="5"/>
  <c r="K1874" i="5" s="1"/>
  <c r="L1874" i="5" s="1"/>
  <c r="J1437" i="5"/>
  <c r="K1437" i="5" s="1"/>
  <c r="L1437" i="5" s="1"/>
  <c r="J979" i="5"/>
  <c r="K979" i="5" s="1"/>
  <c r="L979" i="5" s="1"/>
  <c r="J2026" i="5"/>
  <c r="K2026" i="5" s="1"/>
  <c r="L2026" i="5" s="1"/>
  <c r="J2054" i="5"/>
  <c r="K2054" i="5" s="1"/>
  <c r="L2054" i="5" s="1"/>
  <c r="J1921" i="5"/>
  <c r="K1921" i="5" s="1"/>
  <c r="L1921" i="5" s="1"/>
  <c r="J1985" i="5"/>
  <c r="K1985" i="5" s="1"/>
  <c r="L1985" i="5" s="1"/>
  <c r="J1592" i="5"/>
  <c r="K1592" i="5" s="1"/>
  <c r="L1592" i="5" s="1"/>
  <c r="J1713" i="5"/>
  <c r="K1713" i="5" s="1"/>
  <c r="L1713" i="5" s="1"/>
  <c r="J2042" i="5"/>
  <c r="K2042" i="5" s="1"/>
  <c r="L2042" i="5" s="1"/>
  <c r="J1378" i="5"/>
  <c r="K1378" i="5" s="1"/>
  <c r="L1378" i="5" s="1"/>
  <c r="J1625" i="5"/>
  <c r="K1625" i="5" s="1"/>
  <c r="L1625" i="5" s="1"/>
  <c r="J1081" i="5"/>
  <c r="K1081" i="5" s="1"/>
  <c r="L1081" i="5" s="1"/>
  <c r="J956" i="5"/>
  <c r="K956" i="5" s="1"/>
  <c r="L956" i="5" s="1"/>
  <c r="J1301" i="5"/>
  <c r="K1301" i="5" s="1"/>
  <c r="L1301" i="5" s="1"/>
  <c r="J1304" i="5"/>
  <c r="K1304" i="5" s="1"/>
  <c r="L1304" i="5" s="1"/>
  <c r="J1206" i="5"/>
  <c r="K1206" i="5" s="1"/>
  <c r="L1206" i="5" s="1"/>
  <c r="J1105" i="5"/>
  <c r="K1105" i="5" s="1"/>
  <c r="L1105" i="5" s="1"/>
  <c r="J1153" i="5"/>
  <c r="K1153" i="5" s="1"/>
  <c r="L1153" i="5" s="1"/>
  <c r="J1117" i="5"/>
  <c r="K1117" i="5" s="1"/>
  <c r="L1117" i="5" s="1"/>
  <c r="J1255" i="5"/>
  <c r="K1255" i="5" s="1"/>
  <c r="L1255" i="5" s="1"/>
  <c r="J2007" i="5"/>
  <c r="K2007" i="5" s="1"/>
  <c r="L2007" i="5" s="1"/>
  <c r="J2025" i="5"/>
  <c r="K2025" i="5" s="1"/>
  <c r="L2025" i="5" s="1"/>
  <c r="J1809" i="5"/>
  <c r="K1809" i="5" s="1"/>
  <c r="L1809" i="5" s="1"/>
  <c r="J2006" i="5"/>
  <c r="K2006" i="5" s="1"/>
  <c r="L2006" i="5" s="1"/>
  <c r="J2019" i="5"/>
  <c r="K2019" i="5" s="1"/>
  <c r="L2019" i="5" s="1"/>
  <c r="J1552" i="5"/>
  <c r="K1552" i="5" s="1"/>
  <c r="L1552" i="5" s="1"/>
  <c r="J1353" i="5"/>
  <c r="K1353" i="5" s="1"/>
  <c r="L1353" i="5" s="1"/>
  <c r="J1764" i="5"/>
  <c r="K1764" i="5" s="1"/>
  <c r="L1764" i="5" s="1"/>
  <c r="J1899" i="5"/>
  <c r="K1899" i="5" s="1"/>
  <c r="L1899" i="5" s="1"/>
  <c r="J1407" i="5"/>
  <c r="K1407" i="5" s="1"/>
  <c r="L1407" i="5" s="1"/>
  <c r="J1810" i="5"/>
  <c r="K1810" i="5" s="1"/>
  <c r="L1810" i="5" s="1"/>
  <c r="J1847" i="5"/>
  <c r="K1847" i="5" s="1"/>
  <c r="L1847" i="5" s="1"/>
  <c r="J1600" i="5"/>
  <c r="K1600" i="5" s="1"/>
  <c r="L1600" i="5" s="1"/>
  <c r="J1328" i="5"/>
  <c r="K1328" i="5" s="1"/>
  <c r="L1328" i="5" s="1"/>
  <c r="J1129" i="5"/>
  <c r="K1129" i="5" s="1"/>
  <c r="L1129" i="5" s="1"/>
  <c r="J1109" i="5"/>
  <c r="K1109" i="5" s="1"/>
  <c r="L1109" i="5" s="1"/>
  <c r="J1077" i="5"/>
  <c r="K1077" i="5" s="1"/>
  <c r="L1077" i="5" s="1"/>
  <c r="J1199" i="5"/>
  <c r="K1199" i="5" s="1"/>
  <c r="L1199" i="5" s="1"/>
  <c r="J987" i="5"/>
  <c r="K987" i="5" s="1"/>
  <c r="L987" i="5" s="1"/>
  <c r="J1239" i="5"/>
  <c r="K1239" i="5" s="1"/>
  <c r="L1239" i="5" s="1"/>
  <c r="J2028" i="5"/>
  <c r="K2028" i="5" s="1"/>
  <c r="L2028" i="5" s="1"/>
  <c r="J1720" i="5"/>
  <c r="K1720" i="5" s="1"/>
  <c r="L1720" i="5" s="1"/>
  <c r="J1667" i="5"/>
  <c r="K1667" i="5" s="1"/>
  <c r="L1667" i="5" s="1"/>
  <c r="J1917" i="5"/>
  <c r="K1917" i="5" s="1"/>
  <c r="L1917" i="5" s="1"/>
  <c r="J1717" i="5"/>
  <c r="K1717" i="5" s="1"/>
  <c r="L1717" i="5" s="1"/>
  <c r="J1987" i="5"/>
  <c r="K1987" i="5" s="1"/>
  <c r="L1987" i="5" s="1"/>
  <c r="J1689" i="5"/>
  <c r="K1689" i="5" s="1"/>
  <c r="L1689" i="5" s="1"/>
  <c r="J2106" i="5"/>
  <c r="K2106" i="5" s="1"/>
  <c r="L2106" i="5" s="1"/>
  <c r="J1442" i="5"/>
  <c r="K1442" i="5" s="1"/>
  <c r="L1442" i="5" s="1"/>
  <c r="J1387" i="5"/>
  <c r="K1387" i="5" s="1"/>
  <c r="L1387" i="5" s="1"/>
  <c r="J1512" i="5"/>
  <c r="K1512" i="5" s="1"/>
  <c r="L1512" i="5" s="1"/>
  <c r="J1384" i="5"/>
  <c r="K1384" i="5" s="1"/>
  <c r="L1384" i="5" s="1"/>
  <c r="J1171" i="5"/>
  <c r="K1171" i="5" s="1"/>
  <c r="L1171" i="5" s="1"/>
  <c r="J1264" i="5"/>
  <c r="K1264" i="5" s="1"/>
  <c r="L1264" i="5" s="1"/>
  <c r="J1270" i="5"/>
  <c r="K1270" i="5" s="1"/>
  <c r="L1270" i="5" s="1"/>
  <c r="J1014" i="5"/>
  <c r="K1014" i="5" s="1"/>
  <c r="L1014" i="5" s="1"/>
  <c r="J1276" i="5"/>
  <c r="K1276" i="5" s="1"/>
  <c r="L1276" i="5" s="1"/>
  <c r="J1936" i="5"/>
  <c r="K1936" i="5" s="1"/>
  <c r="L1936" i="5" s="1"/>
  <c r="J1680" i="5"/>
  <c r="K1680" i="5" s="1"/>
  <c r="L1680" i="5" s="1"/>
  <c r="J1509" i="5"/>
  <c r="K1509" i="5" s="1"/>
  <c r="L1509" i="5" s="1"/>
  <c r="J1527" i="5"/>
  <c r="K1527" i="5" s="1"/>
  <c r="L1527" i="5" s="1"/>
  <c r="J1742" i="5"/>
  <c r="K1742" i="5" s="1"/>
  <c r="L1742" i="5" s="1"/>
  <c r="J1711" i="5"/>
  <c r="K1711" i="5" s="1"/>
  <c r="L1711" i="5" s="1"/>
  <c r="J2048" i="5"/>
  <c r="K2048" i="5" s="1"/>
  <c r="L2048" i="5" s="1"/>
  <c r="J1931" i="5"/>
  <c r="K1931" i="5" s="1"/>
  <c r="L1931" i="5" s="1"/>
  <c r="J1423" i="5"/>
  <c r="K1423" i="5" s="1"/>
  <c r="L1423" i="5" s="1"/>
  <c r="J1826" i="5"/>
  <c r="K1826" i="5" s="1"/>
  <c r="L1826" i="5" s="1"/>
  <c r="J2043" i="5"/>
  <c r="K2043" i="5" s="1"/>
  <c r="L2043" i="5" s="1"/>
  <c r="J1469" i="5"/>
  <c r="K1469" i="5" s="1"/>
  <c r="L1469" i="5" s="1"/>
  <c r="J1097" i="5"/>
  <c r="K1097" i="5" s="1"/>
  <c r="L1097" i="5" s="1"/>
  <c r="J999" i="5"/>
  <c r="K999" i="5" s="1"/>
  <c r="L999" i="5" s="1"/>
  <c r="J997" i="5"/>
  <c r="K997" i="5" s="1"/>
  <c r="L997" i="5" s="1"/>
  <c r="J1189" i="5"/>
  <c r="K1189" i="5" s="1"/>
  <c r="L1189" i="5" s="1"/>
  <c r="J1156" i="5"/>
  <c r="K1156" i="5" s="1"/>
  <c r="L1156" i="5" s="1"/>
  <c r="J971" i="5"/>
  <c r="K971" i="5" s="1"/>
  <c r="L971" i="5" s="1"/>
  <c r="J1511" i="5"/>
  <c r="K1511" i="5" s="1"/>
  <c r="L1511" i="5" s="1"/>
  <c r="J1768" i="5"/>
  <c r="K1768" i="5" s="1"/>
  <c r="L1768" i="5" s="1"/>
  <c r="J1891" i="5"/>
  <c r="K1891" i="5" s="1"/>
  <c r="L1891" i="5" s="1"/>
  <c r="J1565" i="5"/>
  <c r="K1565" i="5" s="1"/>
  <c r="L1565" i="5" s="1"/>
  <c r="J1766" i="5"/>
  <c r="K1766" i="5" s="1"/>
  <c r="L1766" i="5" s="1"/>
  <c r="J1759" i="5"/>
  <c r="K1759" i="5" s="1"/>
  <c r="L1759" i="5" s="1"/>
  <c r="J1868" i="5"/>
  <c r="K1868" i="5" s="1"/>
  <c r="L1868" i="5" s="1"/>
  <c r="J1787" i="5"/>
  <c r="K1787" i="5" s="1"/>
  <c r="L1787" i="5" s="1"/>
  <c r="J1415" i="5"/>
  <c r="K1415" i="5" s="1"/>
  <c r="L1415" i="5" s="1"/>
  <c r="J1690" i="5"/>
  <c r="K1690" i="5" s="1"/>
  <c r="L1690" i="5" s="1"/>
  <c r="J1572" i="5"/>
  <c r="K1572" i="5" s="1"/>
  <c r="L1572" i="5" s="1"/>
  <c r="J1272" i="5"/>
  <c r="K1272" i="5" s="1"/>
  <c r="L1272" i="5" s="1"/>
  <c r="J935" i="5"/>
  <c r="K935" i="5" s="1"/>
  <c r="L935" i="5" s="1"/>
  <c r="J1266" i="5"/>
  <c r="K1266" i="5" s="1"/>
  <c r="L1266" i="5" s="1"/>
  <c r="J1110" i="5"/>
  <c r="K1110" i="5" s="1"/>
  <c r="L1110" i="5" s="1"/>
  <c r="J1760" i="5"/>
  <c r="K1760" i="5" s="1"/>
  <c r="L1760" i="5" s="1"/>
  <c r="J1747" i="5"/>
  <c r="K1747" i="5" s="1"/>
  <c r="L1747" i="5" s="1"/>
  <c r="J1790" i="5"/>
  <c r="K1790" i="5" s="1"/>
  <c r="L1790" i="5" s="1"/>
  <c r="J1418" i="5"/>
  <c r="K1418" i="5" s="1"/>
  <c r="L1418" i="5" s="1"/>
  <c r="J1554" i="5"/>
  <c r="K1554" i="5" s="1"/>
  <c r="L1554" i="5" s="1"/>
  <c r="J2065" i="5"/>
  <c r="K2065" i="5" s="1"/>
  <c r="L2065" i="5" s="1"/>
  <c r="J1244" i="5"/>
  <c r="K1244" i="5" s="1"/>
  <c r="L1244" i="5" s="1"/>
  <c r="J932" i="5"/>
  <c r="K932" i="5" s="1"/>
  <c r="L932" i="5" s="1"/>
  <c r="J2071" i="5"/>
  <c r="K2071" i="5" s="1"/>
  <c r="L2071" i="5" s="1"/>
  <c r="J1349" i="5"/>
  <c r="K1349" i="5" s="1"/>
  <c r="L1349" i="5" s="1"/>
  <c r="J1947" i="5"/>
  <c r="K1947" i="5" s="1"/>
  <c r="L1947" i="5" s="1"/>
  <c r="J1866" i="5"/>
  <c r="K1866" i="5" s="1"/>
  <c r="L1866" i="5" s="1"/>
  <c r="J1137" i="5"/>
  <c r="K1137" i="5" s="1"/>
  <c r="L1137" i="5" s="1"/>
  <c r="J1249" i="5"/>
  <c r="K1249" i="5" s="1"/>
  <c r="L1249" i="5" s="1"/>
  <c r="J1602" i="5"/>
  <c r="K1602" i="5" s="1"/>
  <c r="L1602" i="5" s="1"/>
  <c r="J944" i="5"/>
  <c r="K944" i="5" s="1"/>
  <c r="L944" i="5" s="1"/>
  <c r="J1112" i="5"/>
  <c r="K1112" i="5" s="1"/>
  <c r="L1112" i="5" s="1"/>
  <c r="J1801" i="5"/>
  <c r="K1801" i="5" s="1"/>
  <c r="L1801" i="5" s="1"/>
  <c r="J1405" i="5"/>
  <c r="K1405" i="5" s="1"/>
  <c r="L1405" i="5" s="1"/>
  <c r="J1263" i="5"/>
  <c r="K1263" i="5" s="1"/>
  <c r="L1263" i="5" s="1"/>
  <c r="J1567" i="5"/>
  <c r="K1567" i="5" s="1"/>
  <c r="L1567" i="5" s="1"/>
  <c r="J1968" i="5"/>
  <c r="K1968" i="5" s="1"/>
  <c r="L1968" i="5" s="1"/>
  <c r="H17" i="5"/>
  <c r="J1440" i="5"/>
  <c r="K1440" i="5" s="1"/>
  <c r="L1440" i="5" s="1"/>
  <c r="J1115" i="5"/>
  <c r="K1115" i="5" s="1"/>
  <c r="L1115" i="5" s="1"/>
  <c r="J966" i="5"/>
  <c r="K966" i="5" s="1"/>
  <c r="L966" i="5" s="1"/>
  <c r="J1380" i="5"/>
  <c r="K1380" i="5" s="1"/>
  <c r="L1380" i="5" s="1"/>
  <c r="J1459" i="5"/>
  <c r="K1459" i="5" s="1"/>
  <c r="L1459" i="5" s="1"/>
  <c r="J1618" i="5"/>
  <c r="K1618" i="5" s="1"/>
  <c r="L1618" i="5" s="1"/>
  <c r="J1599" i="5"/>
  <c r="K1599" i="5" s="1"/>
  <c r="L1599" i="5" s="1"/>
  <c r="J1909" i="5"/>
  <c r="K1909" i="5" s="1"/>
  <c r="L1909" i="5" s="1"/>
  <c r="J1905" i="5"/>
  <c r="K1905" i="5" s="1"/>
  <c r="L1905" i="5" s="1"/>
  <c r="J2109" i="5"/>
  <c r="K2109" i="5" s="1"/>
  <c r="L2109" i="5" s="1"/>
  <c r="J1414" i="5"/>
  <c r="K1414" i="5" s="1"/>
  <c r="L1414" i="5" s="1"/>
  <c r="J1621" i="5"/>
  <c r="K1621" i="5" s="1"/>
  <c r="L1621" i="5" s="1"/>
  <c r="J1336" i="5"/>
  <c r="K1336" i="5" s="1"/>
  <c r="L1336" i="5" s="1"/>
  <c r="J1144" i="5"/>
  <c r="K1144" i="5" s="1"/>
  <c r="L1144" i="5" s="1"/>
  <c r="J1243" i="5"/>
  <c r="K1243" i="5" s="1"/>
  <c r="L1243" i="5" s="1"/>
  <c r="J1315" i="5"/>
  <c r="K1315" i="5" s="1"/>
  <c r="L1315" i="5" s="1"/>
  <c r="J975" i="5"/>
  <c r="K975" i="5" s="1"/>
  <c r="L975" i="5" s="1"/>
  <c r="J1075" i="5"/>
  <c r="K1075" i="5" s="1"/>
  <c r="L1075" i="5" s="1"/>
  <c r="J1023" i="5"/>
  <c r="K1023" i="5" s="1"/>
  <c r="L1023" i="5" s="1"/>
  <c r="J1011" i="5"/>
  <c r="K1011" i="5" s="1"/>
  <c r="L1011" i="5" s="1"/>
  <c r="J1767" i="5"/>
  <c r="K1767" i="5" s="1"/>
  <c r="L1767" i="5" s="1"/>
  <c r="J1706" i="5"/>
  <c r="K1706" i="5" s="1"/>
  <c r="L1706" i="5" s="1"/>
  <c r="J1962" i="5"/>
  <c r="K1962" i="5" s="1"/>
  <c r="L1962" i="5" s="1"/>
  <c r="J2014" i="5"/>
  <c r="K2014" i="5" s="1"/>
  <c r="L2014" i="5" s="1"/>
  <c r="J1755" i="5"/>
  <c r="K1755" i="5" s="1"/>
  <c r="L1755" i="5" s="1"/>
  <c r="J1692" i="5"/>
  <c r="K1692" i="5" s="1"/>
  <c r="L1692" i="5" s="1"/>
  <c r="J1948" i="5"/>
  <c r="K1948" i="5" s="1"/>
  <c r="L1948" i="5" s="1"/>
  <c r="J1607" i="5"/>
  <c r="K1607" i="5" s="1"/>
  <c r="L1607" i="5" s="1"/>
  <c r="J1413" i="5"/>
  <c r="K1413" i="5" s="1"/>
  <c r="L1413" i="5" s="1"/>
  <c r="J1995" i="5"/>
  <c r="K1995" i="5" s="1"/>
  <c r="L1995" i="5" s="1"/>
  <c r="J1814" i="5"/>
  <c r="K1814" i="5" s="1"/>
  <c r="L1814" i="5" s="1"/>
  <c r="J2046" i="5"/>
  <c r="K2046" i="5" s="1"/>
  <c r="L2046" i="5" s="1"/>
  <c r="J1510" i="5"/>
  <c r="K1510" i="5" s="1"/>
  <c r="L1510" i="5" s="1"/>
  <c r="J1989" i="5"/>
  <c r="K1989" i="5" s="1"/>
  <c r="L1989" i="5" s="1"/>
  <c r="J1548" i="5"/>
  <c r="K1548" i="5" s="1"/>
  <c r="L1548" i="5" s="1"/>
  <c r="J1300" i="5"/>
  <c r="K1300" i="5" s="1"/>
  <c r="L1300" i="5" s="1"/>
  <c r="J1297" i="5"/>
  <c r="K1297" i="5" s="1"/>
  <c r="L1297" i="5" s="1"/>
  <c r="J1154" i="5"/>
  <c r="K1154" i="5" s="1"/>
  <c r="L1154" i="5" s="1"/>
  <c r="J1196" i="5"/>
  <c r="K1196" i="5" s="1"/>
  <c r="L1196" i="5" s="1"/>
  <c r="J1194" i="5"/>
  <c r="K1194" i="5" s="1"/>
  <c r="L1194" i="5" s="1"/>
  <c r="J1210" i="5"/>
  <c r="K1210" i="5" s="1"/>
  <c r="L1210" i="5" s="1"/>
  <c r="J1018" i="5"/>
  <c r="K1018" i="5" s="1"/>
  <c r="L1018" i="5" s="1"/>
  <c r="J1514" i="5"/>
  <c r="K1514" i="5" s="1"/>
  <c r="L1514" i="5" s="1"/>
  <c r="J1346" i="5"/>
  <c r="K1346" i="5" s="1"/>
  <c r="L1346" i="5" s="1"/>
  <c r="J1515" i="5"/>
  <c r="K1515" i="5" s="1"/>
  <c r="L1515" i="5" s="1"/>
  <c r="J1741" i="5"/>
  <c r="K1741" i="5" s="1"/>
  <c r="L1741" i="5" s="1"/>
  <c r="J2027" i="5"/>
  <c r="K2027" i="5" s="1"/>
  <c r="L2027" i="5" s="1"/>
  <c r="J1822" i="5"/>
  <c r="K1822" i="5" s="1"/>
  <c r="L1822" i="5" s="1"/>
  <c r="J2002" i="5"/>
  <c r="K2002" i="5" s="1"/>
  <c r="L2002" i="5" s="1"/>
  <c r="J1683" i="5"/>
  <c r="K1683" i="5" s="1"/>
  <c r="L1683" i="5" s="1"/>
  <c r="J1728" i="5"/>
  <c r="K1728" i="5" s="1"/>
  <c r="L1728" i="5" s="1"/>
  <c r="J2092" i="5"/>
  <c r="K2092" i="5" s="1"/>
  <c r="L2092" i="5" s="1"/>
  <c r="J1088" i="5"/>
  <c r="K1088" i="5" s="1"/>
  <c r="L1088" i="5" s="1"/>
  <c r="J1299" i="5"/>
  <c r="K1299" i="5" s="1"/>
  <c r="L1299" i="5" s="1"/>
  <c r="J996" i="5"/>
  <c r="K996" i="5" s="1"/>
  <c r="L996" i="5" s="1"/>
  <c r="J983" i="5"/>
  <c r="K983" i="5" s="1"/>
  <c r="L983" i="5" s="1"/>
  <c r="J1169" i="5"/>
  <c r="K1169" i="5" s="1"/>
  <c r="L1169" i="5" s="1"/>
  <c r="J1389" i="5"/>
  <c r="K1389" i="5" s="1"/>
  <c r="L1389" i="5" s="1"/>
  <c r="J1927" i="5"/>
  <c r="K1927" i="5" s="1"/>
  <c r="L1927" i="5" s="1"/>
  <c r="J1850" i="5"/>
  <c r="K1850" i="5" s="1"/>
  <c r="L1850" i="5" s="1"/>
  <c r="J1447" i="5"/>
  <c r="K1447" i="5" s="1"/>
  <c r="L1447" i="5" s="1"/>
  <c r="J1851" i="5"/>
  <c r="K1851" i="5" s="1"/>
  <c r="L1851" i="5" s="1"/>
  <c r="J1772" i="5"/>
  <c r="K1772" i="5" s="1"/>
  <c r="L1772" i="5" s="1"/>
  <c r="J1361" i="5"/>
  <c r="K1361" i="5" s="1"/>
  <c r="L1361" i="5" s="1"/>
  <c r="J1587" i="5"/>
  <c r="K1587" i="5" s="1"/>
  <c r="L1587" i="5" s="1"/>
  <c r="J1537" i="5"/>
  <c r="K1537" i="5" s="1"/>
  <c r="L1537" i="5" s="1"/>
  <c r="J1670" i="5"/>
  <c r="K1670" i="5" s="1"/>
  <c r="L1670" i="5" s="1"/>
  <c r="J1926" i="5"/>
  <c r="K1926" i="5" s="1"/>
  <c r="L1926" i="5" s="1"/>
  <c r="J2084" i="5"/>
  <c r="K2084" i="5" s="1"/>
  <c r="L2084" i="5" s="1"/>
  <c r="J1955" i="5"/>
  <c r="K1955" i="5" s="1"/>
  <c r="L1955" i="5" s="1"/>
  <c r="J1864" i="5"/>
  <c r="K1864" i="5" s="1"/>
  <c r="L1864" i="5" s="1"/>
  <c r="J1146" i="5"/>
  <c r="K1146" i="5" s="1"/>
  <c r="L1146" i="5" s="1"/>
  <c r="J1024" i="5"/>
  <c r="K1024" i="5" s="1"/>
  <c r="L1024" i="5" s="1"/>
  <c r="J1040" i="5"/>
  <c r="K1040" i="5" s="1"/>
  <c r="L1040" i="5" s="1"/>
  <c r="J1993" i="5"/>
  <c r="K1993" i="5" s="1"/>
  <c r="L1993" i="5" s="1"/>
  <c r="J1620" i="5"/>
  <c r="K1620" i="5" s="1"/>
  <c r="L1620" i="5" s="1"/>
  <c r="J1876" i="5"/>
  <c r="K1876" i="5" s="1"/>
  <c r="L1876" i="5" s="1"/>
  <c r="J1049" i="5"/>
  <c r="K1049" i="5" s="1"/>
  <c r="L1049" i="5" s="1"/>
  <c r="J1201" i="5"/>
  <c r="K1201" i="5" s="1"/>
  <c r="L1201" i="5" s="1"/>
  <c r="J1253" i="5"/>
  <c r="K1253" i="5" s="1"/>
  <c r="L1253" i="5" s="1"/>
  <c r="J1907" i="5"/>
  <c r="K1907" i="5" s="1"/>
  <c r="L1907" i="5" s="1"/>
  <c r="J1776" i="5"/>
  <c r="K1776" i="5" s="1"/>
  <c r="L1776" i="5" s="1"/>
  <c r="J1529" i="5"/>
  <c r="K1529" i="5" s="1"/>
  <c r="L1529" i="5" s="1"/>
  <c r="J1499" i="5"/>
  <c r="K1499" i="5" s="1"/>
  <c r="L1499" i="5" s="1"/>
  <c r="J2049" i="5"/>
  <c r="K2049" i="5" s="1"/>
  <c r="L2049" i="5" s="1"/>
  <c r="J1214" i="5"/>
  <c r="K1214" i="5" s="1"/>
  <c r="L1214" i="5" s="1"/>
  <c r="J1177" i="5"/>
  <c r="K1177" i="5" s="1"/>
  <c r="L1177" i="5" s="1"/>
  <c r="J1295" i="5"/>
  <c r="K1295" i="5" s="1"/>
  <c r="L1295" i="5" s="1"/>
  <c r="J1309" i="5"/>
  <c r="K1309" i="5" s="1"/>
  <c r="L1309" i="5" s="1"/>
  <c r="J1498" i="5"/>
  <c r="K1498" i="5" s="1"/>
  <c r="L1498" i="5" s="1"/>
  <c r="J1612" i="5"/>
  <c r="K1612" i="5" s="1"/>
  <c r="L1612" i="5" s="1"/>
  <c r="J2083" i="5"/>
  <c r="K2083" i="5" s="1"/>
  <c r="L2083" i="5" s="1"/>
  <c r="J1981" i="5"/>
  <c r="K1981" i="5" s="1"/>
  <c r="L1981" i="5" s="1"/>
  <c r="J1777" i="5"/>
  <c r="K1777" i="5" s="1"/>
  <c r="L1777" i="5" s="1"/>
  <c r="J2093" i="5"/>
  <c r="K2093" i="5" s="1"/>
  <c r="L2093" i="5" s="1"/>
  <c r="J1490" i="5"/>
  <c r="K1490" i="5" s="1"/>
  <c r="L1490" i="5" s="1"/>
  <c r="J1478" i="5"/>
  <c r="K1478" i="5" s="1"/>
  <c r="L1478" i="5" s="1"/>
  <c r="J1435" i="5"/>
  <c r="K1435" i="5" s="1"/>
  <c r="L1435" i="5" s="1"/>
  <c r="J1340" i="5"/>
  <c r="K1340" i="5" s="1"/>
  <c r="L1340" i="5" s="1"/>
  <c r="J1223" i="5"/>
  <c r="K1223" i="5" s="1"/>
  <c r="L1223" i="5" s="1"/>
  <c r="J957" i="5"/>
  <c r="K957" i="5" s="1"/>
  <c r="L957" i="5" s="1"/>
  <c r="J1219" i="5"/>
  <c r="K1219" i="5" s="1"/>
  <c r="L1219" i="5" s="1"/>
  <c r="J1019" i="5"/>
  <c r="K1019" i="5" s="1"/>
  <c r="L1019" i="5" s="1"/>
  <c r="J1251" i="5"/>
  <c r="K1251" i="5" s="1"/>
  <c r="L1251" i="5" s="1"/>
  <c r="J1093" i="5"/>
  <c r="K1093" i="5" s="1"/>
  <c r="L1093" i="5" s="1"/>
  <c r="J1016" i="5"/>
  <c r="K1016" i="5" s="1"/>
  <c r="L1016" i="5" s="1"/>
  <c r="J1488" i="5"/>
  <c r="K1488" i="5" s="1"/>
  <c r="L1488" i="5" s="1"/>
  <c r="J1357" i="5"/>
  <c r="K1357" i="5" s="1"/>
  <c r="L1357" i="5" s="1"/>
  <c r="J1895" i="5"/>
  <c r="K1895" i="5" s="1"/>
  <c r="L1895" i="5" s="1"/>
  <c r="J1770" i="5"/>
  <c r="K1770" i="5" s="1"/>
  <c r="L1770" i="5" s="1"/>
  <c r="J1367" i="5"/>
  <c r="K1367" i="5" s="1"/>
  <c r="L1367" i="5" s="1"/>
  <c r="J1507" i="5"/>
  <c r="K1507" i="5" s="1"/>
  <c r="L1507" i="5" s="1"/>
  <c r="J1549" i="5"/>
  <c r="K1549" i="5" s="1"/>
  <c r="L1549" i="5" s="1"/>
  <c r="J1883" i="5"/>
  <c r="K1883" i="5" s="1"/>
  <c r="L1883" i="5" s="1"/>
  <c r="J1756" i="5"/>
  <c r="K1756" i="5" s="1"/>
  <c r="L1756" i="5" s="1"/>
  <c r="J1345" i="5"/>
  <c r="K1345" i="5" s="1"/>
  <c r="L1345" i="5" s="1"/>
  <c r="J1540" i="5"/>
  <c r="K1540" i="5" s="1"/>
  <c r="L1540" i="5" s="1"/>
  <c r="J1622" i="5"/>
  <c r="K1622" i="5" s="1"/>
  <c r="L1622" i="5" s="1"/>
  <c r="J1878" i="5"/>
  <c r="K1878" i="5" s="1"/>
  <c r="L1878" i="5" s="1"/>
  <c r="J2018" i="5"/>
  <c r="K2018" i="5" s="1"/>
  <c r="L2018" i="5" s="1"/>
  <c r="J1390" i="5"/>
  <c r="K1390" i="5" s="1"/>
  <c r="L1390" i="5" s="1"/>
  <c r="J1395" i="5"/>
  <c r="K1395" i="5" s="1"/>
  <c r="L1395" i="5" s="1"/>
  <c r="J1104" i="5"/>
  <c r="K1104" i="5" s="1"/>
  <c r="L1104" i="5" s="1"/>
  <c r="J1085" i="5"/>
  <c r="K1085" i="5" s="1"/>
  <c r="L1085" i="5" s="1"/>
  <c r="J964" i="5"/>
  <c r="K964" i="5" s="1"/>
  <c r="L964" i="5" s="1"/>
  <c r="J1282" i="5"/>
  <c r="K1282" i="5" s="1"/>
  <c r="L1282" i="5" s="1"/>
  <c r="J1030" i="5"/>
  <c r="K1030" i="5" s="1"/>
  <c r="L1030" i="5" s="1"/>
  <c r="J1286" i="5"/>
  <c r="K1286" i="5" s="1"/>
  <c r="L1286" i="5" s="1"/>
  <c r="J1356" i="5"/>
  <c r="K1356" i="5" s="1"/>
  <c r="L1356" i="5" s="1"/>
  <c r="J1544" i="5"/>
  <c r="K1544" i="5" s="1"/>
  <c r="L1544" i="5" s="1"/>
  <c r="J1467" i="5"/>
  <c r="K1467" i="5" s="1"/>
  <c r="L1467" i="5" s="1"/>
  <c r="J1975" i="5"/>
  <c r="K1975" i="5" s="1"/>
  <c r="L1975" i="5" s="1"/>
  <c r="J1538" i="5"/>
  <c r="K1538" i="5" s="1"/>
  <c r="L1538" i="5" s="1"/>
  <c r="J1379" i="5"/>
  <c r="K1379" i="5" s="1"/>
  <c r="L1379" i="5" s="1"/>
  <c r="J1560" i="5"/>
  <c r="K1560" i="5" s="1"/>
  <c r="L1560" i="5" s="1"/>
  <c r="J1630" i="5"/>
  <c r="K1630" i="5" s="1"/>
  <c r="L1630" i="5" s="1"/>
  <c r="J1886" i="5"/>
  <c r="K1886" i="5" s="1"/>
  <c r="L1886" i="5" s="1"/>
  <c r="J1988" i="5"/>
  <c r="K1988" i="5" s="1"/>
  <c r="L1988" i="5" s="1"/>
  <c r="J1811" i="5"/>
  <c r="K1811" i="5" s="1"/>
  <c r="L1811" i="5" s="1"/>
  <c r="J1792" i="5"/>
  <c r="K1792" i="5" s="1"/>
  <c r="L1792" i="5" s="1"/>
  <c r="J1575" i="5"/>
  <c r="K1575" i="5" s="1"/>
  <c r="L1575" i="5" s="1"/>
  <c r="J1017" i="5"/>
  <c r="K1017" i="5" s="1"/>
  <c r="L1017" i="5" s="1"/>
  <c r="J1200" i="5"/>
  <c r="K1200" i="5" s="1"/>
  <c r="L1200" i="5" s="1"/>
  <c r="J1058" i="5"/>
  <c r="K1058" i="5" s="1"/>
  <c r="L1058" i="5" s="1"/>
  <c r="J1277" i="5"/>
  <c r="K1277" i="5" s="1"/>
  <c r="L1277" i="5" s="1"/>
  <c r="J967" i="5"/>
  <c r="K967" i="5" s="1"/>
  <c r="L967" i="5" s="1"/>
  <c r="J1161" i="5"/>
  <c r="K1161" i="5" s="1"/>
  <c r="L1161" i="5" s="1"/>
  <c r="J1569" i="5"/>
  <c r="K1569" i="5" s="1"/>
  <c r="L1569" i="5" s="1"/>
  <c r="J1658" i="5"/>
  <c r="K1658" i="5" s="1"/>
  <c r="L1658" i="5" s="1"/>
  <c r="J1914" i="5"/>
  <c r="K1914" i="5" s="1"/>
  <c r="L1914" i="5" s="1"/>
  <c r="J1525" i="5"/>
  <c r="K1525" i="5" s="1"/>
  <c r="L1525" i="5" s="1"/>
  <c r="J1992" i="5"/>
  <c r="K1992" i="5" s="1"/>
  <c r="L1992" i="5" s="1"/>
  <c r="J1836" i="5"/>
  <c r="K1836" i="5" s="1"/>
  <c r="L1836" i="5" s="1"/>
  <c r="J1425" i="5"/>
  <c r="K1425" i="5" s="1"/>
  <c r="L1425" i="5" s="1"/>
  <c r="J1695" i="5"/>
  <c r="K1695" i="5" s="1"/>
  <c r="L1695" i="5" s="1"/>
  <c r="J1734" i="5"/>
  <c r="K1734" i="5" s="1"/>
  <c r="L1734" i="5" s="1"/>
  <c r="J1617" i="5"/>
  <c r="K1617" i="5" s="1"/>
  <c r="L1617" i="5" s="1"/>
  <c r="J1672" i="5"/>
  <c r="K1672" i="5" s="1"/>
  <c r="L1672" i="5" s="1"/>
  <c r="J1928" i="5"/>
  <c r="K1928" i="5" s="1"/>
  <c r="L1928" i="5" s="1"/>
  <c r="J1333" i="5"/>
  <c r="K1333" i="5" s="1"/>
  <c r="L1333" i="5" s="1"/>
  <c r="J1022" i="5"/>
  <c r="K1022" i="5" s="1"/>
  <c r="L1022" i="5" s="1"/>
  <c r="J1608" i="5"/>
  <c r="K1608" i="5" s="1"/>
  <c r="L1608" i="5" s="1"/>
  <c r="J1941" i="5"/>
  <c r="K1941" i="5" s="1"/>
  <c r="L1941" i="5" s="1"/>
  <c r="J1684" i="5"/>
  <c r="K1684" i="5" s="1"/>
  <c r="L1684" i="5" s="1"/>
  <c r="J1940" i="5"/>
  <c r="K1940" i="5" s="1"/>
  <c r="L1940" i="5" s="1"/>
  <c r="J1136" i="5"/>
  <c r="K1136" i="5" s="1"/>
  <c r="L1136" i="5" s="1"/>
  <c r="J1302" i="5"/>
  <c r="K1302" i="5" s="1"/>
  <c r="L1302" i="5" s="1"/>
  <c r="J965" i="5"/>
  <c r="K965" i="5" s="1"/>
  <c r="L965" i="5" s="1"/>
  <c r="Q895" i="4"/>
  <c r="Q10" i="4" s="1"/>
  <c r="P10" i="4"/>
  <c r="P14" i="4"/>
  <c r="AB112" i="4"/>
  <c r="AB210" i="4"/>
  <c r="AC210" i="4" s="1"/>
  <c r="AB248" i="4"/>
  <c r="AG248" i="4" s="1"/>
  <c r="AB440" i="4"/>
  <c r="AH440" i="4" s="1"/>
  <c r="AB1054" i="4"/>
  <c r="AB62" i="4"/>
  <c r="AH62" i="4" s="1"/>
  <c r="AB356" i="4"/>
  <c r="AG356" i="4" s="1"/>
  <c r="AB386" i="4"/>
  <c r="AH386" i="4" s="1"/>
  <c r="AB516" i="4"/>
  <c r="AB1000" i="4"/>
  <c r="AG1000" i="4" s="1"/>
  <c r="AB1302" i="4"/>
  <c r="AG1302" i="4" s="1"/>
  <c r="AB64" i="4"/>
  <c r="AB90" i="4"/>
  <c r="AB174" i="4"/>
  <c r="AB316" i="4"/>
  <c r="AG316" i="4" s="1"/>
  <c r="AB350" i="4"/>
  <c r="AB768" i="4"/>
  <c r="AB810" i="4"/>
  <c r="AB1246" i="4"/>
  <c r="AC1246" i="4" s="1"/>
  <c r="AB42" i="4"/>
  <c r="AH42" i="4" s="1"/>
  <c r="AB226" i="4"/>
  <c r="Q202" i="4"/>
  <c r="P8" i="4"/>
  <c r="P13" i="4"/>
  <c r="AB636" i="4"/>
  <c r="AG636" i="4" s="1"/>
  <c r="AB866" i="4"/>
  <c r="AG866" i="4" s="1"/>
  <c r="AB1625" i="4"/>
  <c r="AG1625" i="4" s="1"/>
  <c r="AB1908" i="4"/>
  <c r="AB1968" i="4"/>
  <c r="AB2092" i="4"/>
  <c r="AH2092" i="4" s="1"/>
  <c r="AB267" i="4"/>
  <c r="AG267" i="4" s="1"/>
  <c r="AB531" i="4"/>
  <c r="AB625" i="4"/>
  <c r="AB817" i="4"/>
  <c r="AH817" i="4" s="1"/>
  <c r="AB1997" i="4"/>
  <c r="AC1997" i="4" s="1"/>
  <c r="AB2072" i="4"/>
  <c r="AB55" i="4"/>
  <c r="AB439" i="4"/>
  <c r="AH439" i="4" s="1"/>
  <c r="AB637" i="4"/>
  <c r="AG637" i="4" s="1"/>
  <c r="AB701" i="4"/>
  <c r="AB823" i="4"/>
  <c r="AG823" i="4" s="1"/>
  <c r="AB855" i="4"/>
  <c r="AH855" i="4" s="1"/>
  <c r="AB1015" i="4"/>
  <c r="AC1015" i="4" s="1"/>
  <c r="AB1113" i="4"/>
  <c r="AB1201" i="4"/>
  <c r="AG1201" i="4" s="1"/>
  <c r="AB1556" i="4"/>
  <c r="AG1556" i="4" s="1"/>
  <c r="AB1393" i="4"/>
  <c r="AG1393" i="4" s="1"/>
  <c r="AB1567" i="4"/>
  <c r="AB1720" i="4"/>
  <c r="AH1720" i="4" s="1"/>
  <c r="AB35" i="4"/>
  <c r="AC35" i="4" s="1"/>
  <c r="AB67" i="4"/>
  <c r="AB259" i="4"/>
  <c r="AB457" i="4"/>
  <c r="AB485" i="4"/>
  <c r="AG485" i="4" s="1"/>
  <c r="AB521" i="4"/>
  <c r="AC521" i="4" s="1"/>
  <c r="AB639" i="4"/>
  <c r="AB671" i="4"/>
  <c r="AC671" i="4" s="1"/>
  <c r="AB803" i="4"/>
  <c r="AH803" i="4" s="1"/>
  <c r="AB835" i="4"/>
  <c r="AC835" i="4" s="1"/>
  <c r="AB899" i="4"/>
  <c r="AB1055" i="4"/>
  <c r="AB2033" i="4"/>
  <c r="AG2033" i="4" s="1"/>
  <c r="AB252" i="4"/>
  <c r="AH252" i="4" s="1"/>
  <c r="AB296" i="4"/>
  <c r="AH296" i="4" s="1"/>
  <c r="AB602" i="4"/>
  <c r="AH602" i="4" s="1"/>
  <c r="AB798" i="4"/>
  <c r="AC798" i="4" s="1"/>
  <c r="AB862" i="4"/>
  <c r="AC862" i="4" s="1"/>
  <c r="AB894" i="4"/>
  <c r="AB1022" i="4"/>
  <c r="AB1146" i="4"/>
  <c r="AC1146" i="4" s="1"/>
  <c r="AB1716" i="4"/>
  <c r="AH1716" i="4" s="1"/>
  <c r="AB69" i="4"/>
  <c r="AB799" i="4"/>
  <c r="AB863" i="4"/>
  <c r="AC863" i="4" s="1"/>
  <c r="AB1193" i="4"/>
  <c r="AB1347" i="4"/>
  <c r="AB1913" i="4"/>
  <c r="AB2081" i="4"/>
  <c r="AG2081" i="4" s="1"/>
  <c r="AB1596" i="4"/>
  <c r="AB1341" i="4"/>
  <c r="AB1645" i="4"/>
  <c r="AB2065" i="4"/>
  <c r="AC2065" i="4" s="1"/>
  <c r="AB1906" i="4"/>
  <c r="AH1906" i="4" s="1"/>
  <c r="AB1501" i="4"/>
  <c r="AC1501" i="4" s="1"/>
  <c r="AB1605" i="4"/>
  <c r="AG1605" i="4" s="1"/>
  <c r="AB1656" i="4"/>
  <c r="AG1656" i="4" s="1"/>
  <c r="AB2074" i="4"/>
  <c r="AC2074" i="4" s="1"/>
  <c r="AB1036" i="4"/>
  <c r="AB1080" i="4"/>
  <c r="AB1464" i="4"/>
  <c r="AH1464" i="4" s="1"/>
  <c r="AB1534" i="4"/>
  <c r="AG1534" i="4" s="1"/>
  <c r="AB1592" i="4"/>
  <c r="AB2006" i="4"/>
  <c r="AG2006" i="4" s="1"/>
  <c r="AB1268" i="4"/>
  <c r="AC1268" i="4" s="1"/>
  <c r="AB1666" i="4"/>
  <c r="AG1666" i="4" s="1"/>
  <c r="AB1259" i="4"/>
  <c r="AB1467" i="4"/>
  <c r="AC1467" i="4" s="1"/>
  <c r="AB1680" i="4"/>
  <c r="AC1680" i="4" s="1"/>
  <c r="AB1307" i="4"/>
  <c r="AG1307" i="4" s="1"/>
  <c r="AB1579" i="4"/>
  <c r="AG1579" i="4" s="1"/>
  <c r="AB1915" i="4"/>
  <c r="AG1915" i="4" s="1"/>
  <c r="AB1670" i="4"/>
  <c r="AG1670" i="4" s="1"/>
  <c r="AB2039" i="4"/>
  <c r="AG2039" i="4" s="1"/>
  <c r="AB1807" i="4"/>
  <c r="AG1807" i="4" s="1"/>
  <c r="AB2043" i="4"/>
  <c r="AG2043" i="4" s="1"/>
  <c r="AB1947" i="4"/>
  <c r="AH1947" i="4" s="1"/>
  <c r="AB1863" i="4"/>
  <c r="AH1863" i="4" s="1"/>
  <c r="AB1622" i="4"/>
  <c r="AH1622" i="4" s="1"/>
  <c r="AB256" i="4"/>
  <c r="AB922" i="4"/>
  <c r="AH922" i="4" s="1"/>
  <c r="AB964" i="4"/>
  <c r="AC964" i="4" s="1"/>
  <c r="AB1008" i="4"/>
  <c r="AB1454" i="4"/>
  <c r="AH1454" i="4" s="1"/>
  <c r="AB392" i="4"/>
  <c r="AH392" i="4" s="1"/>
  <c r="AB490" i="4"/>
  <c r="AH490" i="4" s="1"/>
  <c r="AB658" i="4"/>
  <c r="AB708" i="4"/>
  <c r="AB796" i="4"/>
  <c r="AC796" i="4" s="1"/>
  <c r="AB416" i="4"/>
  <c r="AH416" i="4" s="1"/>
  <c r="AB476" i="4"/>
  <c r="AB536" i="4"/>
  <c r="AH536" i="4" s="1"/>
  <c r="AB820" i="4"/>
  <c r="AH820" i="4" s="1"/>
  <c r="AB992" i="4"/>
  <c r="AC992" i="4" s="1"/>
  <c r="AB1042" i="4"/>
  <c r="AB246" i="4"/>
  <c r="AG246" i="4" s="1"/>
  <c r="AB834" i="4"/>
  <c r="AB876" i="4"/>
  <c r="AG876" i="4" s="1"/>
  <c r="AB920" i="4"/>
  <c r="AB1446" i="4"/>
  <c r="AH1446" i="4" s="1"/>
  <c r="AB1405" i="4"/>
  <c r="AB1980" i="4"/>
  <c r="AH1980" i="4" s="1"/>
  <c r="AB49" i="4"/>
  <c r="AB177" i="4"/>
  <c r="AB209" i="4"/>
  <c r="AG209" i="4" s="1"/>
  <c r="AB241" i="4"/>
  <c r="AB305" i="4"/>
  <c r="AB479" i="4"/>
  <c r="AB543" i="4"/>
  <c r="AG543" i="4" s="1"/>
  <c r="AB631" i="4"/>
  <c r="AB695" i="4"/>
  <c r="AB727" i="4"/>
  <c r="AC727" i="4" s="1"/>
  <c r="AB827" i="4"/>
  <c r="AC827" i="4" s="1"/>
  <c r="AB1741" i="4"/>
  <c r="AC1741" i="4" s="1"/>
  <c r="AB1202" i="4"/>
  <c r="AB1330" i="4"/>
  <c r="AB1591" i="4"/>
  <c r="AC1591" i="4" s="1"/>
  <c r="AB1772" i="4"/>
  <c r="AB1976" i="4"/>
  <c r="AB2032" i="4"/>
  <c r="AB93" i="4"/>
  <c r="AH93" i="4" s="1"/>
  <c r="AB611" i="4"/>
  <c r="AB643" i="4"/>
  <c r="AC643" i="4" s="1"/>
  <c r="AB707" i="4"/>
  <c r="AB829" i="4"/>
  <c r="AB957" i="4"/>
  <c r="AG957" i="4" s="1"/>
  <c r="AB1137" i="4"/>
  <c r="AB1682" i="4"/>
  <c r="AH1682" i="4" s="1"/>
  <c r="AB1893" i="4"/>
  <c r="AB1280" i="4"/>
  <c r="AG1280" i="4" s="1"/>
  <c r="AB1732" i="4"/>
  <c r="AB41" i="4"/>
  <c r="AB105" i="4"/>
  <c r="AG105" i="4" s="1"/>
  <c r="AB297" i="4"/>
  <c r="AH297" i="4" s="1"/>
  <c r="AB333" i="4"/>
  <c r="AB681" i="4"/>
  <c r="AG681" i="4" s="1"/>
  <c r="AB745" i="4"/>
  <c r="AG745" i="4" s="1"/>
  <c r="AB809" i="4"/>
  <c r="AH809" i="4" s="1"/>
  <c r="AB873" i="4"/>
  <c r="AC873" i="4" s="1"/>
  <c r="AB937" i="4"/>
  <c r="AB1001" i="4"/>
  <c r="AG1001" i="4" s="1"/>
  <c r="AB258" i="4"/>
  <c r="AB372" i="4"/>
  <c r="AB508" i="4"/>
  <c r="AB540" i="4"/>
  <c r="AH540" i="4" s="1"/>
  <c r="AB612" i="4"/>
  <c r="AC612" i="4" s="1"/>
  <c r="AB678" i="4"/>
  <c r="AB934" i="4"/>
  <c r="AB998" i="4"/>
  <c r="AG998" i="4" s="1"/>
  <c r="AB1162" i="4"/>
  <c r="AH1162" i="4" s="1"/>
  <c r="AB1290" i="4"/>
  <c r="AB1354" i="4"/>
  <c r="AB1385" i="4"/>
  <c r="AG1385" i="4" s="1"/>
  <c r="AB1477" i="4"/>
  <c r="AH1477" i="4" s="1"/>
  <c r="AB1575" i="4"/>
  <c r="AB1965" i="4"/>
  <c r="AB1780" i="4"/>
  <c r="AB47" i="4"/>
  <c r="AH47" i="4" s="1"/>
  <c r="AB111" i="4"/>
  <c r="AB329" i="4"/>
  <c r="AG329" i="4" s="1"/>
  <c r="AB481" i="4"/>
  <c r="AG481" i="4" s="1"/>
  <c r="AB545" i="4"/>
  <c r="AB581" i="4"/>
  <c r="AB773" i="4"/>
  <c r="AB1065" i="4"/>
  <c r="AC1065" i="4" s="1"/>
  <c r="AB1159" i="4"/>
  <c r="AG1159" i="4" s="1"/>
  <c r="AB1375" i="4"/>
  <c r="AB1437" i="4"/>
  <c r="AB1593" i="4"/>
  <c r="AB1693" i="4"/>
  <c r="AC1693" i="4" s="1"/>
  <c r="AB1187" i="4"/>
  <c r="AB1269" i="4"/>
  <c r="AB1353" i="4"/>
  <c r="AC1353" i="4" s="1"/>
  <c r="AB1423" i="4"/>
  <c r="AC1423" i="4" s="1"/>
  <c r="AB1661" i="4"/>
  <c r="AB1753" i="4"/>
  <c r="AC1753" i="4" s="1"/>
  <c r="AB2085" i="4"/>
  <c r="AC2085" i="4" s="1"/>
  <c r="AB1918" i="4"/>
  <c r="AH1918" i="4" s="1"/>
  <c r="AB1392" i="4"/>
  <c r="AB1351" i="4"/>
  <c r="AB1674" i="4"/>
  <c r="AG1674" i="4" s="1"/>
  <c r="AB1854" i="4"/>
  <c r="AC1854" i="4" s="1"/>
  <c r="AB2034" i="4"/>
  <c r="AB1260" i="4"/>
  <c r="AB1476" i="4"/>
  <c r="AB1492" i="4"/>
  <c r="AH1492" i="4" s="1"/>
  <c r="AB1582" i="4"/>
  <c r="AB1750" i="4"/>
  <c r="AB754" i="4"/>
  <c r="AC754" i="4" s="1"/>
  <c r="AB1108" i="4"/>
  <c r="AH1108" i="4" s="1"/>
  <c r="AB1192" i="4"/>
  <c r="AB1276" i="4"/>
  <c r="AC1276" i="4" s="1"/>
  <c r="AB1364" i="4"/>
  <c r="AC1364" i="4" s="1"/>
  <c r="AB1658" i="4"/>
  <c r="AH1658" i="4" s="1"/>
  <c r="AB1504" i="4"/>
  <c r="AB1982" i="4"/>
  <c r="AB1147" i="4"/>
  <c r="AH1147" i="4" s="1"/>
  <c r="AB1601" i="4"/>
  <c r="AG1601" i="4" s="1"/>
  <c r="AB1503" i="4"/>
  <c r="AB1665" i="4"/>
  <c r="AB2087" i="4"/>
  <c r="AC2087" i="4" s="1"/>
  <c r="AB2031" i="4"/>
  <c r="AG2031" i="4" s="1"/>
  <c r="AB1931" i="4"/>
  <c r="AB2035" i="4"/>
  <c r="AC2035" i="4" s="1"/>
  <c r="AB1895" i="4"/>
  <c r="AH1895" i="4" s="1"/>
  <c r="AB673" i="4"/>
  <c r="AG673" i="4" s="1"/>
  <c r="AB865" i="4"/>
  <c r="AB1829" i="4"/>
  <c r="AB1346" i="4"/>
  <c r="AH1346" i="4" s="1"/>
  <c r="AB1474" i="4"/>
  <c r="AH1474" i="4" s="1"/>
  <c r="AB1904" i="4"/>
  <c r="AB1988" i="4"/>
  <c r="AG1988" i="4" s="1"/>
  <c r="AB1239" i="4"/>
  <c r="AG1239" i="4" s="1"/>
  <c r="AB1331" i="4"/>
  <c r="AG1331" i="4" s="1"/>
  <c r="AB1765" i="4"/>
  <c r="AG1765" i="4" s="1"/>
  <c r="AB1040" i="4"/>
  <c r="AC1040" i="4" s="1"/>
  <c r="AB1621" i="4"/>
  <c r="AC1621" i="4" s="1"/>
  <c r="AB1957" i="4"/>
  <c r="AH1957" i="4" s="1"/>
  <c r="AB1820" i="4"/>
  <c r="AB1888" i="4"/>
  <c r="AB115" i="4"/>
  <c r="AG115" i="4" s="1"/>
  <c r="AB211" i="4"/>
  <c r="AC211" i="4" s="1"/>
  <c r="AB307" i="4"/>
  <c r="AB441" i="4"/>
  <c r="AB529" i="4"/>
  <c r="AG529" i="4" s="1"/>
  <c r="AB623" i="4"/>
  <c r="AG623" i="4" s="1"/>
  <c r="AB947" i="4"/>
  <c r="AB979" i="4"/>
  <c r="AG979" i="4" s="1"/>
  <c r="AB1011" i="4"/>
  <c r="AH1011" i="4" s="1"/>
  <c r="AB1039" i="4"/>
  <c r="AC1039" i="4" s="1"/>
  <c r="AB228" i="4"/>
  <c r="AB378" i="4"/>
  <c r="AH378" i="4" s="1"/>
  <c r="AB452" i="4"/>
  <c r="AC452" i="4" s="1"/>
  <c r="AB480" i="4"/>
  <c r="AH480" i="4" s="1"/>
  <c r="AB554" i="4"/>
  <c r="AB974" i="4"/>
  <c r="AB1114" i="4"/>
  <c r="AH1114" i="4" s="1"/>
  <c r="AB1370" i="4"/>
  <c r="AC1370" i="4" s="1"/>
  <c r="AB1072" i="4"/>
  <c r="AB1216" i="4"/>
  <c r="AC1216" i="4" s="1"/>
  <c r="AB213" i="4"/>
  <c r="AH213" i="4" s="1"/>
  <c r="AB277" i="4"/>
  <c r="AC277" i="4" s="1"/>
  <c r="AB367" i="4"/>
  <c r="AB395" i="4"/>
  <c r="AC395" i="4" s="1"/>
  <c r="AB551" i="4"/>
  <c r="AC551" i="4" s="1"/>
  <c r="AB783" i="4"/>
  <c r="AC783" i="4" s="1"/>
  <c r="AB1007" i="4"/>
  <c r="AB1087" i="4"/>
  <c r="AB1143" i="4"/>
  <c r="AC1143" i="4" s="1"/>
  <c r="AB1073" i="4"/>
  <c r="AC1073" i="4" s="1"/>
  <c r="AB1229" i="4"/>
  <c r="AB1293" i="4"/>
  <c r="AG1293" i="4" s="1"/>
  <c r="AB1199" i="4"/>
  <c r="AC1199" i="4" s="1"/>
  <c r="AB1597" i="4"/>
  <c r="AB1777" i="4"/>
  <c r="AH1777" i="4" s="1"/>
  <c r="AB1865" i="4"/>
  <c r="AB2029" i="4"/>
  <c r="AH2029" i="4" s="1"/>
  <c r="AB1754" i="4"/>
  <c r="AB1814" i="4"/>
  <c r="AB2110" i="4"/>
  <c r="AC2110" i="4" s="1"/>
  <c r="AB1109" i="4"/>
  <c r="AH1109" i="4" s="1"/>
  <c r="AB1857" i="4"/>
  <c r="AC1857" i="4" s="1"/>
  <c r="AB2021" i="4"/>
  <c r="AB2093" i="4"/>
  <c r="AG2093" i="4" s="1"/>
  <c r="AB1806" i="4"/>
  <c r="AH1806" i="4" s="1"/>
  <c r="AB1926" i="4"/>
  <c r="AC1926" i="4" s="1"/>
  <c r="AB2046" i="4"/>
  <c r="AB1144" i="4"/>
  <c r="AC1144" i="4" s="1"/>
  <c r="AB1316" i="4"/>
  <c r="AG1316" i="4" s="1"/>
  <c r="AB1444" i="4"/>
  <c r="AC1444" i="4" s="1"/>
  <c r="AB1604" i="4"/>
  <c r="AC1604" i="4" s="1"/>
  <c r="AB1500" i="4"/>
  <c r="AB1116" i="4"/>
  <c r="AH1116" i="4" s="1"/>
  <c r="AB1332" i="4"/>
  <c r="AG1332" i="4" s="1"/>
  <c r="AB1584" i="4"/>
  <c r="AB1512" i="4"/>
  <c r="AB1614" i="4"/>
  <c r="AC1614" i="4" s="1"/>
  <c r="AB1722" i="4"/>
  <c r="AH1722" i="4" s="1"/>
  <c r="AB1537" i="4"/>
  <c r="AB1640" i="4"/>
  <c r="AB1523" i="4"/>
  <c r="AH1523" i="4" s="1"/>
  <c r="AB1531" i="4"/>
  <c r="AG1531" i="4" s="1"/>
  <c r="AB2055" i="4"/>
  <c r="AB1563" i="4"/>
  <c r="AH1563" i="4" s="1"/>
  <c r="AB1654" i="4"/>
  <c r="AC1654" i="4" s="1"/>
  <c r="AB1751" i="4"/>
  <c r="AG1751" i="4" s="1"/>
  <c r="AB1702" i="4"/>
  <c r="AB2023" i="4"/>
  <c r="AB1975" i="4"/>
  <c r="AC1975" i="4" s="1"/>
  <c r="AB1759" i="4"/>
  <c r="AG1759" i="4" s="1"/>
  <c r="P7" i="4"/>
  <c r="AB172" i="4"/>
  <c r="AG172" i="4" s="1"/>
  <c r="AB938" i="4"/>
  <c r="AH938" i="4" s="1"/>
  <c r="AB370" i="4"/>
  <c r="AH370" i="4" s="1"/>
  <c r="AB506" i="4"/>
  <c r="AB1286" i="4"/>
  <c r="AB43" i="4"/>
  <c r="AG43" i="4" s="1"/>
  <c r="AB363" i="4"/>
  <c r="AB1663" i="4"/>
  <c r="AG1663" i="4" s="1"/>
  <c r="AB784" i="4"/>
  <c r="AG784" i="4" s="1"/>
  <c r="AB24" i="4"/>
  <c r="AC24" i="4" s="1"/>
  <c r="AB198" i="4"/>
  <c r="AB668" i="4"/>
  <c r="AH668" i="4" s="1"/>
  <c r="AB107" i="4"/>
  <c r="AB561" i="4"/>
  <c r="AH561" i="4" s="1"/>
  <c r="AB1442" i="4"/>
  <c r="AC1442" i="4" s="1"/>
  <c r="AB1409" i="4"/>
  <c r="AB1876" i="4"/>
  <c r="AB87" i="4"/>
  <c r="AH87" i="4" s="1"/>
  <c r="AB215" i="4"/>
  <c r="AH215" i="4" s="1"/>
  <c r="AB279" i="4"/>
  <c r="AG279" i="4" s="1"/>
  <c r="AB919" i="4"/>
  <c r="AB1359" i="4"/>
  <c r="AB195" i="4"/>
  <c r="AC195" i="4" s="1"/>
  <c r="AB323" i="4"/>
  <c r="AC323" i="4" s="1"/>
  <c r="AB1027" i="4"/>
  <c r="AG1027" i="4" s="1"/>
  <c r="AB1671" i="4"/>
  <c r="AC1671" i="4" s="1"/>
  <c r="AB37" i="4"/>
  <c r="AH37" i="4" s="1"/>
  <c r="AB101" i="4"/>
  <c r="AB229" i="4"/>
  <c r="AB699" i="4"/>
  <c r="AC699" i="4" s="1"/>
  <c r="AB1443" i="4"/>
  <c r="AH1443" i="4" s="1"/>
  <c r="AB1717" i="4"/>
  <c r="AC1717" i="4" s="1"/>
  <c r="AB1101" i="4"/>
  <c r="AG1101" i="4" s="1"/>
  <c r="AB2026" i="4"/>
  <c r="AC2026" i="4" s="1"/>
  <c r="AB1093" i="4"/>
  <c r="AC1093" i="4" s="1"/>
  <c r="AB1171" i="4"/>
  <c r="AC1171" i="4" s="1"/>
  <c r="AB1345" i="4"/>
  <c r="AB1985" i="4"/>
  <c r="AC1985" i="4" s="1"/>
  <c r="AB1352" i="4"/>
  <c r="AG1352" i="4" s="1"/>
  <c r="AB2102" i="4"/>
  <c r="AH2102" i="4" s="1"/>
  <c r="P9" i="4"/>
  <c r="AB292" i="4"/>
  <c r="AG292" i="4" s="1"/>
  <c r="AB534" i="4"/>
  <c r="AG534" i="4" s="1"/>
  <c r="AB664" i="4"/>
  <c r="AB1334" i="4"/>
  <c r="AB444" i="4"/>
  <c r="AG444" i="4" s="1"/>
  <c r="AB1150" i="4"/>
  <c r="AB1406" i="4"/>
  <c r="AB512" i="4"/>
  <c r="AG512" i="4" s="1"/>
  <c r="AB1318" i="4"/>
  <c r="AC1318" i="4" s="1"/>
  <c r="AB1677" i="4"/>
  <c r="AB1548" i="4"/>
  <c r="AB1776" i="4"/>
  <c r="AH1776" i="4" s="1"/>
  <c r="AB2048" i="4"/>
  <c r="AG2048" i="4" s="1"/>
  <c r="AB795" i="4"/>
  <c r="AB859" i="4"/>
  <c r="AB987" i="4"/>
  <c r="AB1033" i="4"/>
  <c r="AC1033" i="4" s="1"/>
  <c r="P12" i="4"/>
  <c r="AB826" i="4"/>
  <c r="AB556" i="4"/>
  <c r="AB576" i="4"/>
  <c r="AH576" i="4" s="1"/>
  <c r="AB718" i="4"/>
  <c r="AB980" i="4"/>
  <c r="AB1459" i="4"/>
  <c r="AH1459" i="4" s="1"/>
  <c r="AB1781" i="4"/>
  <c r="AH1781" i="4" s="1"/>
  <c r="AB1812" i="4"/>
  <c r="AH1812" i="4" s="1"/>
  <c r="AB75" i="4"/>
  <c r="AG75" i="4" s="1"/>
  <c r="AB235" i="4"/>
  <c r="AB299" i="4"/>
  <c r="AH299" i="4" s="1"/>
  <c r="AB421" i="4"/>
  <c r="AG421" i="4" s="1"/>
  <c r="AB977" i="4"/>
  <c r="AB1314" i="4"/>
  <c r="AC1314" i="4" s="1"/>
  <c r="AB1824" i="4"/>
  <c r="AG1824" i="4" s="1"/>
  <c r="AB183" i="4"/>
  <c r="AC183" i="4" s="1"/>
  <c r="AB311" i="4"/>
  <c r="AB375" i="4"/>
  <c r="AB417" i="4"/>
  <c r="AG417" i="4" s="1"/>
  <c r="AB1289" i="4"/>
  <c r="AH1289" i="4" s="1"/>
  <c r="AB99" i="4"/>
  <c r="AB425" i="4"/>
  <c r="AG425" i="4" s="1"/>
  <c r="AB696" i="4"/>
  <c r="AC696" i="4" s="1"/>
  <c r="AB2080" i="4"/>
  <c r="AG2080" i="4" s="1"/>
  <c r="AB477" i="4"/>
  <c r="AC477" i="4" s="1"/>
  <c r="AB541" i="4"/>
  <c r="AB603" i="4"/>
  <c r="AG603" i="4" s="1"/>
  <c r="AB1271" i="4"/>
  <c r="AG1271" i="4" s="1"/>
  <c r="AB1089" i="4"/>
  <c r="AB1153" i="4"/>
  <c r="AB1217" i="4"/>
  <c r="AG1217" i="4" s="1"/>
  <c r="AB1281" i="4"/>
  <c r="AH1281" i="4" s="1"/>
  <c r="AB1962" i="4"/>
  <c r="AB2057" i="4"/>
  <c r="AB1898" i="4"/>
  <c r="AC1898" i="4" s="1"/>
  <c r="AB1420" i="4"/>
  <c r="AH1420" i="4" s="1"/>
  <c r="AB1516" i="4"/>
  <c r="AG1516" i="4" s="1"/>
  <c r="AB1576" i="4"/>
  <c r="AH1576" i="4" s="1"/>
  <c r="AB1624" i="4"/>
  <c r="AG1624" i="4" s="1"/>
  <c r="AB1224" i="4"/>
  <c r="AH1224" i="4" s="1"/>
  <c r="AB1396" i="4"/>
  <c r="AB1626" i="4"/>
  <c r="AB1586" i="4"/>
  <c r="AG1586" i="4" s="1"/>
  <c r="AB1826" i="4"/>
  <c r="AC1826" i="4" s="1"/>
  <c r="AB1694" i="4"/>
  <c r="AB1667" i="4"/>
  <c r="AH1667" i="4" s="1"/>
  <c r="AB1323" i="4"/>
  <c r="AG1323" i="4" s="1"/>
  <c r="AB1649" i="4"/>
  <c r="AC1649" i="4" s="1"/>
  <c r="AB1983" i="4"/>
  <c r="AC1983" i="4" s="1"/>
  <c r="AB1835" i="4"/>
  <c r="AC1835" i="4" s="1"/>
  <c r="AB1967" i="4"/>
  <c r="AG1967" i="4" s="1"/>
  <c r="AB1827" i="4"/>
  <c r="AC1827" i="4" s="1"/>
  <c r="AB1779" i="4"/>
  <c r="AG1779" i="4" s="1"/>
  <c r="AB1711" i="4"/>
  <c r="AH1711" i="4" s="1"/>
  <c r="AB92" i="4"/>
  <c r="AB406" i="4"/>
  <c r="AB606" i="4"/>
  <c r="AC606" i="4" s="1"/>
  <c r="AB1326" i="4"/>
  <c r="AB840" i="4"/>
  <c r="AC840" i="4" s="1"/>
  <c r="AB72" i="4"/>
  <c r="AB1845" i="4"/>
  <c r="AB1700" i="4"/>
  <c r="AB2108" i="4"/>
  <c r="AH2108" i="4" s="1"/>
  <c r="AB81" i="4"/>
  <c r="AH81" i="4" s="1"/>
  <c r="AB763" i="4"/>
  <c r="AB891" i="4"/>
  <c r="AB125" i="4"/>
  <c r="AH125" i="4" s="1"/>
  <c r="AB317" i="4"/>
  <c r="AH317" i="4" s="1"/>
  <c r="AB539" i="4"/>
  <c r="AB893" i="4"/>
  <c r="AG893" i="4" s="1"/>
  <c r="AB1071" i="4"/>
  <c r="AC1071" i="4" s="1"/>
  <c r="AB1701" i="4"/>
  <c r="AC1701" i="4" s="1"/>
  <c r="AB2017" i="4"/>
  <c r="AB1684" i="4"/>
  <c r="AB1685" i="4"/>
  <c r="AH1685" i="4" s="1"/>
  <c r="AB201" i="4"/>
  <c r="AB233" i="4"/>
  <c r="AB265" i="4"/>
  <c r="AH265" i="4" s="1"/>
  <c r="AB365" i="4"/>
  <c r="AG365" i="4" s="1"/>
  <c r="AB491" i="4"/>
  <c r="AC491" i="4" s="1"/>
  <c r="AB617" i="4"/>
  <c r="AG617" i="4" s="1"/>
  <c r="AB2105" i="4"/>
  <c r="AH2105" i="4" s="1"/>
  <c r="AB160" i="4"/>
  <c r="AB218" i="4"/>
  <c r="AC218" i="4" s="1"/>
  <c r="AB412" i="4"/>
  <c r="AB742" i="4"/>
  <c r="AG742" i="4" s="1"/>
  <c r="AB1098" i="4"/>
  <c r="AB2024" i="4"/>
  <c r="AB303" i="4"/>
  <c r="AB515" i="4"/>
  <c r="AG515" i="4" s="1"/>
  <c r="AB645" i="4"/>
  <c r="AB709" i="4"/>
  <c r="AB837" i="4"/>
  <c r="AB1801" i="4"/>
  <c r="AC1801" i="4" s="1"/>
  <c r="AB1095" i="4"/>
  <c r="AB2025" i="4"/>
  <c r="AB1231" i="4"/>
  <c r="AG1231" i="4" s="1"/>
  <c r="AB1573" i="4"/>
  <c r="AC1573" i="4" s="1"/>
  <c r="AB1139" i="4"/>
  <c r="AG1139" i="4" s="1"/>
  <c r="AB1909" i="4"/>
  <c r="AB1555" i="4"/>
  <c r="AB1790" i="4"/>
  <c r="AH1790" i="4" s="1"/>
  <c r="AB2090" i="4"/>
  <c r="AB1064" i="4"/>
  <c r="AB1236" i="4"/>
  <c r="AB1518" i="4"/>
  <c r="AB1550" i="4"/>
  <c r="AG1550" i="4" s="1"/>
  <c r="AB1710" i="4"/>
  <c r="AB1842" i="4"/>
  <c r="AB1371" i="4"/>
  <c r="AG1371" i="4" s="1"/>
  <c r="AB1855" i="4"/>
  <c r="AB1731" i="4"/>
  <c r="AB1606" i="4"/>
  <c r="AG1606" i="4" s="1"/>
  <c r="AB1771" i="4"/>
  <c r="AG1771" i="4" s="1"/>
  <c r="P2113" i="4"/>
  <c r="AB74" i="4"/>
  <c r="AB184" i="4"/>
  <c r="AH184" i="4" s="1"/>
  <c r="AB700" i="4"/>
  <c r="AH700" i="4" s="1"/>
  <c r="AB752" i="4"/>
  <c r="AG752" i="4" s="1"/>
  <c r="AB848" i="4"/>
  <c r="AB1486" i="4"/>
  <c r="AB154" i="4"/>
  <c r="AC154" i="4" s="1"/>
  <c r="AB196" i="4"/>
  <c r="AG196" i="4" s="1"/>
  <c r="AB272" i="4"/>
  <c r="AB764" i="4"/>
  <c r="AB850" i="4"/>
  <c r="AG850" i="4" s="1"/>
  <c r="AB1110" i="4"/>
  <c r="AC1110" i="4" s="1"/>
  <c r="AB1238" i="4"/>
  <c r="AB76" i="4"/>
  <c r="AG76" i="4" s="1"/>
  <c r="AB422" i="4"/>
  <c r="AH422" i="4" s="1"/>
  <c r="AB544" i="4"/>
  <c r="AH544" i="4" s="1"/>
  <c r="AB832" i="4"/>
  <c r="AB1002" i="4"/>
  <c r="AC1002" i="4" s="1"/>
  <c r="AB1350" i="4"/>
  <c r="AC1350" i="4" s="1"/>
  <c r="AB1712" i="4"/>
  <c r="AH1712" i="4" s="1"/>
  <c r="AB91" i="4"/>
  <c r="AB123" i="4"/>
  <c r="AG123" i="4" s="1"/>
  <c r="AB251" i="4"/>
  <c r="AH251" i="4" s="1"/>
  <c r="AB609" i="4"/>
  <c r="AB737" i="4"/>
  <c r="AG737" i="4" s="1"/>
  <c r="AB993" i="4"/>
  <c r="AB1090" i="4"/>
  <c r="AG1090" i="4" s="1"/>
  <c r="AB1154" i="4"/>
  <c r="AC1154" i="4" s="1"/>
  <c r="AB1282" i="4"/>
  <c r="AB1629" i="4"/>
  <c r="AC1629" i="4" s="1"/>
  <c r="AB1724" i="4"/>
  <c r="AG1724" i="4" s="1"/>
  <c r="AB39" i="4"/>
  <c r="AC39" i="4" s="1"/>
  <c r="AB71" i="4"/>
  <c r="AB135" i="4"/>
  <c r="AG135" i="4" s="1"/>
  <c r="AB167" i="4"/>
  <c r="AH167" i="4" s="1"/>
  <c r="AB231" i="4"/>
  <c r="AB429" i="4"/>
  <c r="AB449" i="4"/>
  <c r="AB621" i="4"/>
  <c r="AC621" i="4" s="1"/>
  <c r="AB743" i="4"/>
  <c r="AG743" i="4" s="1"/>
  <c r="AB903" i="4"/>
  <c r="AC903" i="4" s="1"/>
  <c r="AB967" i="4"/>
  <c r="AC967" i="4" s="1"/>
  <c r="AB1433" i="4"/>
  <c r="AH1433" i="4" s="1"/>
  <c r="AB1439" i="4"/>
  <c r="AB1703" i="4"/>
  <c r="AB147" i="4"/>
  <c r="AB465" i="4"/>
  <c r="AC465" i="4" s="1"/>
  <c r="AB499" i="4"/>
  <c r="AG499" i="4" s="1"/>
  <c r="AB655" i="4"/>
  <c r="AB755" i="4"/>
  <c r="AB851" i="4"/>
  <c r="AG851" i="4" s="1"/>
  <c r="AB915" i="4"/>
  <c r="AB140" i="4"/>
  <c r="AB318" i="4"/>
  <c r="AB346" i="4"/>
  <c r="AC346" i="4" s="1"/>
  <c r="AB618" i="4"/>
  <c r="AB714" i="4"/>
  <c r="AB814" i="4"/>
  <c r="AB878" i="4"/>
  <c r="AC878" i="4" s="1"/>
  <c r="AB1178" i="4"/>
  <c r="AB1434" i="4"/>
  <c r="AB1485" i="4"/>
  <c r="AB1607" i="4"/>
  <c r="AB1761" i="4"/>
  <c r="AG1761" i="4" s="1"/>
  <c r="AB2037" i="4"/>
  <c r="AB1912" i="4"/>
  <c r="AB1960" i="4"/>
  <c r="AH1960" i="4" s="1"/>
  <c r="AB53" i="4"/>
  <c r="AG53" i="4" s="1"/>
  <c r="AB85" i="4"/>
  <c r="AB427" i="4"/>
  <c r="AG427" i="4" s="1"/>
  <c r="AB463" i="4"/>
  <c r="AB587" i="4"/>
  <c r="AB651" i="4"/>
  <c r="AC651" i="4" s="1"/>
  <c r="AB715" i="4"/>
  <c r="AG715" i="4" s="1"/>
  <c r="AB751" i="4"/>
  <c r="AC751" i="4" s="1"/>
  <c r="AB847" i="4"/>
  <c r="AC847" i="4" s="1"/>
  <c r="AB943" i="4"/>
  <c r="AB1035" i="4"/>
  <c r="AG1035" i="4" s="1"/>
  <c r="AB1321" i="4"/>
  <c r="AG1321" i="4" s="1"/>
  <c r="AB1885" i="4"/>
  <c r="AC1885" i="4" s="1"/>
  <c r="AB1634" i="4"/>
  <c r="AB1325" i="4"/>
  <c r="AC1325" i="4" s="1"/>
  <c r="AB1461" i="4"/>
  <c r="AC1461" i="4" s="1"/>
  <c r="AB1631" i="4"/>
  <c r="AH1631" i="4" s="1"/>
  <c r="AB1117" i="4"/>
  <c r="AB1283" i="4"/>
  <c r="AB2101" i="4"/>
  <c r="AB1874" i="4"/>
  <c r="AG1874" i="4" s="1"/>
  <c r="AB1934" i="4"/>
  <c r="AB1933" i="4"/>
  <c r="AG1933" i="4" s="1"/>
  <c r="AB1870" i="4"/>
  <c r="AC1870" i="4" s="1"/>
  <c r="AB542" i="4"/>
  <c r="AH542" i="4" s="1"/>
  <c r="AB1060" i="4"/>
  <c r="AB1100" i="4"/>
  <c r="AB1356" i="4"/>
  <c r="AC1356" i="4" s="1"/>
  <c r="AB1552" i="4"/>
  <c r="AC1552" i="4" s="1"/>
  <c r="AB1766" i="4"/>
  <c r="AB1974" i="4"/>
  <c r="AH1974" i="4" s="1"/>
  <c r="AB1538" i="4"/>
  <c r="AC1538" i="4" s="1"/>
  <c r="AB1696" i="4"/>
  <c r="AG1696" i="4" s="1"/>
  <c r="AB756" i="4"/>
  <c r="AB1562" i="4"/>
  <c r="AG1562" i="4" s="1"/>
  <c r="AB1998" i="4"/>
  <c r="AG1998" i="4" s="1"/>
  <c r="AB1635" i="4"/>
  <c r="AB1611" i="4"/>
  <c r="AC1611" i="4" s="1"/>
  <c r="AB2083" i="4"/>
  <c r="AB2019" i="4"/>
  <c r="AG2019" i="4" s="1"/>
  <c r="AB2079" i="4"/>
  <c r="AG2079" i="4" s="1"/>
  <c r="AB1987" i="4"/>
  <c r="R19" i="4"/>
  <c r="Q7" i="4"/>
  <c r="K7" i="5"/>
  <c r="L19" i="5"/>
  <c r="AC38" i="4"/>
  <c r="AG38" i="4"/>
  <c r="AH38" i="4"/>
  <c r="AC68" i="4"/>
  <c r="AC120" i="4"/>
  <c r="AG216" i="4"/>
  <c r="AH216" i="4"/>
  <c r="AC216" i="4"/>
  <c r="AC320" i="4"/>
  <c r="AH482" i="4"/>
  <c r="AC482" i="4"/>
  <c r="AH880" i="4"/>
  <c r="AC1198" i="4"/>
  <c r="AG1198" i="4"/>
  <c r="AH1198" i="4"/>
  <c r="AC34" i="4"/>
  <c r="AG34" i="4"/>
  <c r="AH34" i="4"/>
  <c r="AG188" i="4"/>
  <c r="AH562" i="4"/>
  <c r="AC562" i="4"/>
  <c r="AG562" i="4"/>
  <c r="AH882" i="4"/>
  <c r="AG1010" i="4"/>
  <c r="AH1010" i="4"/>
  <c r="AC1078" i="4"/>
  <c r="AG1078" i="4"/>
  <c r="AH1078" i="4"/>
  <c r="AC1206" i="4"/>
  <c r="AG1206" i="4"/>
  <c r="AH1206" i="4"/>
  <c r="AG46" i="4"/>
  <c r="AG96" i="4"/>
  <c r="AC96" i="4"/>
  <c r="AH96" i="4"/>
  <c r="AC138" i="4"/>
  <c r="AG138" i="4"/>
  <c r="AH138" i="4"/>
  <c r="AG192" i="4"/>
  <c r="AC778" i="4"/>
  <c r="AG778" i="4"/>
  <c r="AH778" i="4"/>
  <c r="AG864" i="4"/>
  <c r="AH864" i="4"/>
  <c r="AC864" i="4"/>
  <c r="AC48" i="4"/>
  <c r="AG150" i="4"/>
  <c r="AC150" i="4"/>
  <c r="AH150" i="4"/>
  <c r="AC182" i="4"/>
  <c r="AG182" i="4"/>
  <c r="AH182" i="4"/>
  <c r="AG208" i="4"/>
  <c r="AH208" i="4"/>
  <c r="AC208" i="4"/>
  <c r="AG546" i="4"/>
  <c r="AG610" i="4"/>
  <c r="AH610" i="4"/>
  <c r="AC610" i="4"/>
  <c r="AG706" i="4"/>
  <c r="AH706" i="4"/>
  <c r="AC706" i="4"/>
  <c r="AG738" i="4"/>
  <c r="AC738" i="4"/>
  <c r="AC1004" i="4"/>
  <c r="AH1620" i="4"/>
  <c r="AC1620" i="4"/>
  <c r="AG1620" i="4"/>
  <c r="AC1469" i="4"/>
  <c r="AG1469" i="4"/>
  <c r="AH1469" i="4"/>
  <c r="AC1549" i="4"/>
  <c r="AH145" i="4"/>
  <c r="AC145" i="4"/>
  <c r="AG145" i="4"/>
  <c r="AC273" i="4"/>
  <c r="AG373" i="4"/>
  <c r="AH373" i="4"/>
  <c r="AC373" i="4"/>
  <c r="AC1019" i="4"/>
  <c r="AG1019" i="4"/>
  <c r="AH1019" i="4"/>
  <c r="AH1047" i="4"/>
  <c r="AC1047" i="4"/>
  <c r="AC1309" i="4"/>
  <c r="AG1309" i="4"/>
  <c r="AH1309" i="4"/>
  <c r="AC1628" i="4"/>
  <c r="AG1628" i="4"/>
  <c r="AH1628" i="4"/>
  <c r="AC1417" i="4"/>
  <c r="AC1733" i="4"/>
  <c r="AG1733" i="4"/>
  <c r="AH1733" i="4"/>
  <c r="AG2088" i="4"/>
  <c r="AG29" i="4"/>
  <c r="AH157" i="4"/>
  <c r="AG157" i="4"/>
  <c r="AC157" i="4"/>
  <c r="AH189" i="4"/>
  <c r="AG189" i="4"/>
  <c r="AC189" i="4"/>
  <c r="AG221" i="4"/>
  <c r="AC221" i="4"/>
  <c r="AC353" i="4"/>
  <c r="AG353" i="4"/>
  <c r="AH353" i="4"/>
  <c r="AG445" i="4"/>
  <c r="AC739" i="4"/>
  <c r="AG739" i="4"/>
  <c r="AH739" i="4"/>
  <c r="AC765" i="4"/>
  <c r="AH989" i="4"/>
  <c r="AC989" i="4"/>
  <c r="AG989" i="4"/>
  <c r="AH1021" i="4"/>
  <c r="AC1021" i="4"/>
  <c r="AG1021" i="4"/>
  <c r="AC1225" i="4"/>
  <c r="AG1225" i="4"/>
  <c r="AH1225" i="4"/>
  <c r="AG1303" i="4"/>
  <c r="AH1303" i="4"/>
  <c r="AC1303" i="4"/>
  <c r="AH1599" i="4"/>
  <c r="AH1808" i="4"/>
  <c r="AC1808" i="4"/>
  <c r="AG1808" i="4"/>
  <c r="AG1872" i="4"/>
  <c r="AH1984" i="4"/>
  <c r="AC1984" i="4"/>
  <c r="AG1984" i="4"/>
  <c r="AH2040" i="4"/>
  <c r="AC2040" i="4"/>
  <c r="AG2040" i="4"/>
  <c r="AH169" i="4"/>
  <c r="AH399" i="4"/>
  <c r="AG525" i="4"/>
  <c r="AC525" i="4"/>
  <c r="AH525" i="4"/>
  <c r="AC649" i="4"/>
  <c r="AG649" i="4"/>
  <c r="AH649" i="4"/>
  <c r="AH1149" i="4"/>
  <c r="AG114" i="4"/>
  <c r="AC114" i="4"/>
  <c r="AH114" i="4"/>
  <c r="AC134" i="4"/>
  <c r="AH336" i="4"/>
  <c r="AC336" i="4"/>
  <c r="AG336" i="4"/>
  <c r="AC644" i="4"/>
  <c r="AG644" i="4"/>
  <c r="AH644" i="4"/>
  <c r="AC702" i="4"/>
  <c r="AC774" i="4"/>
  <c r="AG774" i="4"/>
  <c r="AH774" i="4"/>
  <c r="AG806" i="4"/>
  <c r="AH806" i="4"/>
  <c r="AG838" i="4"/>
  <c r="AC870" i="4"/>
  <c r="AG870" i="4"/>
  <c r="AH870" i="4"/>
  <c r="AG966" i="4"/>
  <c r="AC1564" i="4"/>
  <c r="AG1564" i="4"/>
  <c r="AH1564" i="4"/>
  <c r="AG1844" i="4"/>
  <c r="AH1896" i="4"/>
  <c r="AC1896" i="4"/>
  <c r="AG1896" i="4"/>
  <c r="AG1948" i="4"/>
  <c r="AH2096" i="4"/>
  <c r="AC2096" i="4"/>
  <c r="AG2096" i="4"/>
  <c r="AC79" i="4"/>
  <c r="AC239" i="4"/>
  <c r="AG239" i="4"/>
  <c r="AH239" i="4"/>
  <c r="AC361" i="4"/>
  <c r="AG361" i="4"/>
  <c r="AH361" i="4"/>
  <c r="AC419" i="4"/>
  <c r="AG419" i="4"/>
  <c r="AH419" i="4"/>
  <c r="AH741" i="4"/>
  <c r="AG741" i="4"/>
  <c r="AC741" i="4"/>
  <c r="AC901" i="4"/>
  <c r="AG997" i="4"/>
  <c r="AH1029" i="4"/>
  <c r="AC1029" i="4"/>
  <c r="AG1029" i="4"/>
  <c r="AC1129" i="4"/>
  <c r="AG1129" i="4"/>
  <c r="AH1129" i="4"/>
  <c r="AG1297" i="4"/>
  <c r="AG1471" i="4"/>
  <c r="AH1471" i="4"/>
  <c r="AC1471" i="4"/>
  <c r="AC1613" i="4"/>
  <c r="AG1613" i="4"/>
  <c r="AH1613" i="4"/>
  <c r="AC1223" i="4"/>
  <c r="AG1319" i="4"/>
  <c r="AH1319" i="4"/>
  <c r="AC1319" i="4"/>
  <c r="AC1937" i="4"/>
  <c r="AG1937" i="4"/>
  <c r="AH1937" i="4"/>
  <c r="AC2097" i="4"/>
  <c r="AG1107" i="4"/>
  <c r="AH1107" i="4"/>
  <c r="AC1107" i="4"/>
  <c r="AH1487" i="4"/>
  <c r="AC1487" i="4"/>
  <c r="AG1487" i="4"/>
  <c r="AC1841" i="4"/>
  <c r="AG1841" i="4"/>
  <c r="AH1841" i="4"/>
  <c r="AC2042" i="4"/>
  <c r="AG2042" i="4"/>
  <c r="AH2042" i="4"/>
  <c r="AC1623" i="4"/>
  <c r="AC2001" i="4"/>
  <c r="AG2001" i="4"/>
  <c r="AH2001" i="4"/>
  <c r="I12" i="4"/>
  <c r="J1456" i="4"/>
  <c r="AH1048" i="4"/>
  <c r="AC1048" i="4"/>
  <c r="AG1048" i="4"/>
  <c r="AH1646" i="4"/>
  <c r="AC1958" i="4"/>
  <c r="AG1958" i="4"/>
  <c r="AH1958" i="4"/>
  <c r="I14" i="4"/>
  <c r="J2022" i="4"/>
  <c r="AG1578" i="4"/>
  <c r="AC1578" i="4"/>
  <c r="AH1578" i="4"/>
  <c r="AH486" i="4"/>
  <c r="AG1608" i="4"/>
  <c r="AH1608" i="4"/>
  <c r="AC1608" i="4"/>
  <c r="I15" i="4"/>
  <c r="AC1339" i="4"/>
  <c r="AC1521" i="4"/>
  <c r="AH1521" i="4"/>
  <c r="AG1521" i="4"/>
  <c r="AG1707" i="4"/>
  <c r="AH1706" i="4"/>
  <c r="AG1587" i="4"/>
  <c r="AG2059" i="4"/>
  <c r="AC1999" i="4"/>
  <c r="AG1823" i="4"/>
  <c r="AG1163" i="4"/>
  <c r="AH1163" i="4"/>
  <c r="AC1163" i="4"/>
  <c r="AG1959" i="4"/>
  <c r="AG1799" i="4"/>
  <c r="AH1799" i="4"/>
  <c r="AC1799" i="4"/>
  <c r="I13" i="4"/>
  <c r="J1743" i="4"/>
  <c r="AG1558" i="4"/>
  <c r="AC1558" i="4"/>
  <c r="AH1558" i="4"/>
  <c r="R15" i="4"/>
  <c r="Q15" i="4"/>
  <c r="R322" i="4"/>
  <c r="R9" i="4" s="1"/>
  <c r="Q9" i="4"/>
  <c r="AG126" i="4"/>
  <c r="AH126" i="4"/>
  <c r="AC328" i="4"/>
  <c r="AC488" i="4"/>
  <c r="AG488" i="4"/>
  <c r="AH488" i="4"/>
  <c r="AG670" i="4"/>
  <c r="AH670" i="4"/>
  <c r="AC670" i="4"/>
  <c r="AG1358" i="4"/>
  <c r="AG40" i="4"/>
  <c r="AH40" i="4"/>
  <c r="AC40" i="4"/>
  <c r="I9" i="4"/>
  <c r="J322" i="4"/>
  <c r="AC632" i="4"/>
  <c r="AG632" i="4"/>
  <c r="AG666" i="4"/>
  <c r="AH666" i="4"/>
  <c r="AC666" i="4"/>
  <c r="AC1020" i="4"/>
  <c r="AG52" i="4"/>
  <c r="AH52" i="4"/>
  <c r="AC52" i="4"/>
  <c r="AC104" i="4"/>
  <c r="AH916" i="4"/>
  <c r="AC916" i="4"/>
  <c r="AC1062" i="4"/>
  <c r="AG1062" i="4"/>
  <c r="AH1062" i="4"/>
  <c r="AC26" i="4"/>
  <c r="AG26" i="4"/>
  <c r="I8" i="4"/>
  <c r="J190" i="4"/>
  <c r="AG214" i="4"/>
  <c r="AH358" i="4"/>
  <c r="AH494" i="4"/>
  <c r="AC494" i="4"/>
  <c r="AG494" i="4"/>
  <c r="AC552" i="4"/>
  <c r="AG552" i="4"/>
  <c r="AH552" i="4"/>
  <c r="AC584" i="4"/>
  <c r="AG584" i="4"/>
  <c r="AH584" i="4"/>
  <c r="AC844" i="4"/>
  <c r="AC930" i="4"/>
  <c r="AC1094" i="4"/>
  <c r="AC1489" i="4"/>
  <c r="AH1489" i="4"/>
  <c r="AH1689" i="4"/>
  <c r="AG1925" i="4"/>
  <c r="AC27" i="4"/>
  <c r="AC155" i="4"/>
  <c r="AH155" i="4"/>
  <c r="AC187" i="4"/>
  <c r="AG187" i="4"/>
  <c r="AH187" i="4"/>
  <c r="AG219" i="4"/>
  <c r="AC315" i="4"/>
  <c r="AC577" i="4"/>
  <c r="AH577" i="4"/>
  <c r="AG641" i="4"/>
  <c r="AH641" i="4"/>
  <c r="AH769" i="4"/>
  <c r="AC769" i="4"/>
  <c r="AG769" i="4"/>
  <c r="AC961" i="4"/>
  <c r="AG961" i="4"/>
  <c r="AH1025" i="4"/>
  <c r="AG1025" i="4"/>
  <c r="AC1025" i="4"/>
  <c r="AC1431" i="4"/>
  <c r="AC1805" i="4"/>
  <c r="AG1805" i="4"/>
  <c r="AH1805" i="4"/>
  <c r="AG2109" i="4"/>
  <c r="AC359" i="4"/>
  <c r="AG359" i="4"/>
  <c r="AH483" i="4"/>
  <c r="AG513" i="4"/>
  <c r="AC513" i="4"/>
  <c r="AH513" i="4"/>
  <c r="AC547" i="4"/>
  <c r="AG547" i="4"/>
  <c r="AH547" i="4"/>
  <c r="AC839" i="4"/>
  <c r="AG839" i="4"/>
  <c r="AH839" i="4"/>
  <c r="AG871" i="4"/>
  <c r="AH871" i="4"/>
  <c r="AG935" i="4"/>
  <c r="AC999" i="4"/>
  <c r="AG999" i="4"/>
  <c r="AH999" i="4"/>
  <c r="AC1081" i="4"/>
  <c r="AG1081" i="4"/>
  <c r="AH1081" i="4"/>
  <c r="AH1519" i="4"/>
  <c r="AC1519" i="4"/>
  <c r="AG1519" i="4"/>
  <c r="I7" i="4"/>
  <c r="I2113" i="4"/>
  <c r="J2113" i="4" s="1"/>
  <c r="J19" i="4"/>
  <c r="AC179" i="4"/>
  <c r="AG179" i="4"/>
  <c r="AH179" i="4"/>
  <c r="AH409" i="4"/>
  <c r="AH591" i="4"/>
  <c r="AC591" i="4"/>
  <c r="AG591" i="4"/>
  <c r="AH719" i="4"/>
  <c r="AC719" i="4"/>
  <c r="AC883" i="4"/>
  <c r="AG883" i="4"/>
  <c r="AH883" i="4"/>
  <c r="AC1869" i="4"/>
  <c r="AG1869" i="4"/>
  <c r="AH1869" i="4"/>
  <c r="AC54" i="4"/>
  <c r="AH514" i="4"/>
  <c r="AG514" i="4"/>
  <c r="AG586" i="4"/>
  <c r="AH586" i="4"/>
  <c r="AC586" i="4"/>
  <c r="AG650" i="4"/>
  <c r="AG684" i="4"/>
  <c r="AC846" i="4"/>
  <c r="AG846" i="4"/>
  <c r="AC1006" i="4"/>
  <c r="AC1050" i="4"/>
  <c r="AH1050" i="4"/>
  <c r="AC1242" i="4"/>
  <c r="AC1413" i="4"/>
  <c r="AG1413" i="4"/>
  <c r="AH1413" i="4"/>
  <c r="AH1740" i="4"/>
  <c r="AC1740" i="4"/>
  <c r="AG1740" i="4"/>
  <c r="AH21" i="4"/>
  <c r="AC21" i="4"/>
  <c r="AG21" i="4"/>
  <c r="AG181" i="4"/>
  <c r="AH619" i="4"/>
  <c r="AC619" i="4"/>
  <c r="AG619" i="4"/>
  <c r="AC879" i="4"/>
  <c r="AG879" i="4"/>
  <c r="AH879" i="4"/>
  <c r="AC1517" i="4"/>
  <c r="AH1517" i="4"/>
  <c r="AC1105" i="4"/>
  <c r="AG1105" i="4"/>
  <c r="AC1261" i="4"/>
  <c r="AG1261" i="4"/>
  <c r="AH1261" i="4"/>
  <c r="AC1705" i="4"/>
  <c r="AC1085" i="4"/>
  <c r="AG1085" i="4"/>
  <c r="AH1085" i="4"/>
  <c r="AH1365" i="4"/>
  <c r="AC1441" i="4"/>
  <c r="AC1994" i="4"/>
  <c r="AG1994" i="4"/>
  <c r="AH1994" i="4"/>
  <c r="AC2054" i="4"/>
  <c r="AG2054" i="4"/>
  <c r="AH2054" i="4"/>
  <c r="AG1660" i="4"/>
  <c r="AC1189" i="4"/>
  <c r="AG1189" i="4"/>
  <c r="AH1189" i="4"/>
  <c r="AG1317" i="4"/>
  <c r="AG1363" i="4"/>
  <c r="AH1363" i="4"/>
  <c r="AC1363" i="4"/>
  <c r="AG1447" i="4"/>
  <c r="AH1447" i="4"/>
  <c r="AC1447" i="4"/>
  <c r="AH1618" i="4"/>
  <c r="AH1228" i="4"/>
  <c r="AC1228" i="4"/>
  <c r="AG1228" i="4"/>
  <c r="AG1272" i="4"/>
  <c r="AH1484" i="4"/>
  <c r="AC1834" i="4"/>
  <c r="AG1834" i="4"/>
  <c r="AH1834" i="4"/>
  <c r="AC1032" i="4"/>
  <c r="AH1076" i="4"/>
  <c r="AC1076" i="4"/>
  <c r="AG1076" i="4"/>
  <c r="AH1160" i="4"/>
  <c r="AC1160" i="4"/>
  <c r="AG1160" i="4"/>
  <c r="AH1204" i="4"/>
  <c r="AC1204" i="4"/>
  <c r="AG1204" i="4"/>
  <c r="AH1372" i="4"/>
  <c r="AC1372" i="4"/>
  <c r="AG1372" i="4"/>
  <c r="AH1858" i="4"/>
  <c r="AH2066" i="4"/>
  <c r="AH1697" i="4"/>
  <c r="AG1891" i="4"/>
  <c r="AG1811" i="4"/>
  <c r="AH1811" i="4"/>
  <c r="AC1811" i="4"/>
  <c r="AG1719" i="4"/>
  <c r="AH1719" i="4"/>
  <c r="AC1719" i="4"/>
  <c r="AC2103" i="4"/>
  <c r="AG1879" i="4"/>
  <c r="AH1879" i="4"/>
  <c r="AC1879" i="4"/>
  <c r="AG270" i="4"/>
  <c r="AC270" i="4"/>
  <c r="AH270" i="4"/>
  <c r="AH306" i="4"/>
  <c r="AH434" i="4"/>
  <c r="AC434" i="4"/>
  <c r="AG434" i="4"/>
  <c r="AG720" i="4"/>
  <c r="AC720" i="4"/>
  <c r="AH720" i="4"/>
  <c r="AC858" i="4"/>
  <c r="AG1028" i="4"/>
  <c r="AH1028" i="4"/>
  <c r="AC1028" i="4"/>
  <c r="AC1262" i="4"/>
  <c r="AG1262" i="4"/>
  <c r="AH1262" i="4"/>
  <c r="AH1390" i="4"/>
  <c r="AH1056" i="4"/>
  <c r="AC1056" i="4"/>
  <c r="AG1056" i="4"/>
  <c r="AH244" i="4"/>
  <c r="AG582" i="4"/>
  <c r="AH582" i="4"/>
  <c r="AC680" i="4"/>
  <c r="AG680" i="4"/>
  <c r="AH680" i="4"/>
  <c r="AG904" i="4"/>
  <c r="AH904" i="4"/>
  <c r="AC904" i="4"/>
  <c r="AH1270" i="4"/>
  <c r="AH58" i="4"/>
  <c r="AC234" i="4"/>
  <c r="AC274" i="4"/>
  <c r="AH274" i="4"/>
  <c r="AG274" i="4"/>
  <c r="AC308" i="4"/>
  <c r="AH308" i="4"/>
  <c r="AH344" i="4"/>
  <c r="AG884" i="4"/>
  <c r="AC970" i="4"/>
  <c r="AG970" i="4"/>
  <c r="AC1214" i="4"/>
  <c r="AG1214" i="4"/>
  <c r="AH1214" i="4"/>
  <c r="AC1470" i="4"/>
  <c r="AH532" i="4"/>
  <c r="AG630" i="4"/>
  <c r="AH630" i="4"/>
  <c r="AC630" i="4"/>
  <c r="AC770" i="4"/>
  <c r="AG770" i="4"/>
  <c r="AH770" i="4"/>
  <c r="AG984" i="4"/>
  <c r="AH984" i="4"/>
  <c r="AC984" i="4"/>
  <c r="AC1382" i="4"/>
  <c r="AG1382" i="4"/>
  <c r="AH1382" i="4"/>
  <c r="AG1367" i="4"/>
  <c r="AH1367" i="4"/>
  <c r="AC1367" i="4"/>
  <c r="AH1615" i="4"/>
  <c r="AC1615" i="4"/>
  <c r="AG1615" i="4"/>
  <c r="AC1725" i="4"/>
  <c r="AH1725" i="4"/>
  <c r="AC1969" i="4"/>
  <c r="AG1969" i="4"/>
  <c r="AH1969" i="4"/>
  <c r="AC225" i="4"/>
  <c r="AH289" i="4"/>
  <c r="AC289" i="4"/>
  <c r="AG289" i="4"/>
  <c r="AH321" i="4"/>
  <c r="AH405" i="4"/>
  <c r="AC405" i="4"/>
  <c r="AG459" i="4"/>
  <c r="AC557" i="4"/>
  <c r="AC711" i="4"/>
  <c r="AC747" i="4"/>
  <c r="AH747" i="4"/>
  <c r="AH843" i="4"/>
  <c r="AC875" i="4"/>
  <c r="AG971" i="4"/>
  <c r="AG1031" i="4"/>
  <c r="AH1031" i="4"/>
  <c r="AC1031" i="4"/>
  <c r="AC1181" i="4"/>
  <c r="AC1234" i="4"/>
  <c r="AG1362" i="4"/>
  <c r="AC1389" i="4"/>
  <c r="AG1389" i="4"/>
  <c r="AH1389" i="4"/>
  <c r="AC1849" i="4"/>
  <c r="AG1849" i="4"/>
  <c r="AH1849" i="4"/>
  <c r="AH1472" i="4"/>
  <c r="AC1472" i="4"/>
  <c r="AG1472" i="4"/>
  <c r="AH1928" i="4"/>
  <c r="AC1928" i="4"/>
  <c r="AG1928" i="4"/>
  <c r="AC2004" i="4"/>
  <c r="AH109" i="4"/>
  <c r="AC109" i="4"/>
  <c r="AG109" i="4"/>
  <c r="AG205" i="4"/>
  <c r="AC337" i="4"/>
  <c r="AG337" i="4"/>
  <c r="AG519" i="4"/>
  <c r="AH595" i="4"/>
  <c r="AC595" i="4"/>
  <c r="AG595" i="4"/>
  <c r="AH723" i="4"/>
  <c r="AC723" i="4"/>
  <c r="AG723" i="4"/>
  <c r="AH749" i="4"/>
  <c r="AC749" i="4"/>
  <c r="AG749" i="4"/>
  <c r="AH781" i="4"/>
  <c r="AC973" i="4"/>
  <c r="AG973" i="4"/>
  <c r="AG1043" i="4"/>
  <c r="AH1043" i="4"/>
  <c r="AC1043" i="4"/>
  <c r="AG1175" i="4"/>
  <c r="AC1757" i="4"/>
  <c r="AC1580" i="4"/>
  <c r="AC1832" i="4"/>
  <c r="AG1900" i="4"/>
  <c r="AH1964" i="4"/>
  <c r="AC1964" i="4"/>
  <c r="AH2012" i="4"/>
  <c r="AC2012" i="4"/>
  <c r="AG2012" i="4"/>
  <c r="AG57" i="4"/>
  <c r="AC281" i="4"/>
  <c r="AC349" i="4"/>
  <c r="AH535" i="4"/>
  <c r="AC535" i="4"/>
  <c r="AC601" i="4"/>
  <c r="AG601" i="4"/>
  <c r="AH601" i="4"/>
  <c r="AC665" i="4"/>
  <c r="AG665" i="4"/>
  <c r="AH665" i="4"/>
  <c r="AH857" i="4"/>
  <c r="AC857" i="4"/>
  <c r="AG857" i="4"/>
  <c r="AC985" i="4"/>
  <c r="AG124" i="4"/>
  <c r="AH146" i="4"/>
  <c r="AC146" i="4"/>
  <c r="AG146" i="4"/>
  <c r="AG206" i="4"/>
  <c r="AH206" i="4"/>
  <c r="AC492" i="4"/>
  <c r="AH492" i="4"/>
  <c r="AH628" i="4"/>
  <c r="AC790" i="4"/>
  <c r="AG790" i="4"/>
  <c r="AH790" i="4"/>
  <c r="AC854" i="4"/>
  <c r="AC950" i="4"/>
  <c r="AG950" i="4"/>
  <c r="AH950" i="4"/>
  <c r="AC1014" i="4"/>
  <c r="AG1014" i="4"/>
  <c r="AH1014" i="4"/>
  <c r="AC1440" i="4"/>
  <c r="AG1440" i="4"/>
  <c r="AG1756" i="4"/>
  <c r="AC2068" i="4"/>
  <c r="AH287" i="4"/>
  <c r="AC345" i="4"/>
  <c r="AG345" i="4"/>
  <c r="AH345" i="4"/>
  <c r="AC435" i="4"/>
  <c r="AG435" i="4"/>
  <c r="AH435" i="4"/>
  <c r="AG473" i="4"/>
  <c r="AC473" i="4"/>
  <c r="AH473" i="4"/>
  <c r="AG501" i="4"/>
  <c r="AH501" i="4"/>
  <c r="AC501" i="4"/>
  <c r="AC565" i="4"/>
  <c r="AC597" i="4"/>
  <c r="AC757" i="4"/>
  <c r="AC917" i="4"/>
  <c r="AH981" i="4"/>
  <c r="AC981" i="4"/>
  <c r="AG1045" i="4"/>
  <c r="AC1257" i="4"/>
  <c r="AC1561" i="4"/>
  <c r="AG1561" i="4"/>
  <c r="AH1561" i="4"/>
  <c r="AG1977" i="4"/>
  <c r="AG1111" i="4"/>
  <c r="AH1111" i="4"/>
  <c r="AC1111" i="4"/>
  <c r="AG1177" i="4"/>
  <c r="AH1415" i="4"/>
  <c r="AC1415" i="4"/>
  <c r="AC1989" i="4"/>
  <c r="AG1989" i="4"/>
  <c r="AH2061" i="4"/>
  <c r="AC1617" i="4"/>
  <c r="AH1617" i="4"/>
  <c r="AG1617" i="4"/>
  <c r="AH1251" i="4"/>
  <c r="AH1335" i="4"/>
  <c r="AC1335" i="4"/>
  <c r="AC1609" i="4"/>
  <c r="AG1609" i="4"/>
  <c r="AH1609" i="4"/>
  <c r="AC1619" i="4"/>
  <c r="AG1619" i="4"/>
  <c r="AC1890" i="4"/>
  <c r="AH1950" i="4"/>
  <c r="AC1524" i="4"/>
  <c r="AG1524" i="4"/>
  <c r="AG1157" i="4"/>
  <c r="AH1157" i="4"/>
  <c r="AH1203" i="4"/>
  <c r="AC1203" i="4"/>
  <c r="I11" i="4"/>
  <c r="J1337" i="4"/>
  <c r="AC1789" i="4"/>
  <c r="AG1789" i="4"/>
  <c r="AH1789" i="4"/>
  <c r="AC1873" i="4"/>
  <c r="AG1873" i="4"/>
  <c r="AH1873" i="4"/>
  <c r="AC2062" i="4"/>
  <c r="AH1068" i="4"/>
  <c r="AH1112" i="4"/>
  <c r="AH1196" i="4"/>
  <c r="AH1452" i="4"/>
  <c r="AG1452" i="4"/>
  <c r="AG1490" i="4"/>
  <c r="AH1490" i="4"/>
  <c r="AC1490" i="4"/>
  <c r="AC1616" i="4"/>
  <c r="AG1616" i="4"/>
  <c r="AH1616" i="4"/>
  <c r="AH1554" i="4"/>
  <c r="AC1554" i="4"/>
  <c r="AC1782" i="4"/>
  <c r="AC1922" i="4"/>
  <c r="AG1922" i="4"/>
  <c r="AH1922" i="4"/>
  <c r="AG2058" i="4"/>
  <c r="AH1300" i="4"/>
  <c r="AC1300" i="4"/>
  <c r="AC1612" i="4"/>
  <c r="AG1612" i="4"/>
  <c r="AG1630" i="4"/>
  <c r="AH1630" i="4"/>
  <c r="AG1672" i="4"/>
  <c r="AH1672" i="4"/>
  <c r="AC1672" i="4"/>
  <c r="AG1403" i="4"/>
  <c r="AH1403" i="4"/>
  <c r="AC1403" i="4"/>
  <c r="AH1651" i="4"/>
  <c r="AG1651" i="4"/>
  <c r="AC1569" i="4"/>
  <c r="AH1659" i="4"/>
  <c r="AC1659" i="4"/>
  <c r="AG1659" i="4"/>
  <c r="AG1662" i="4"/>
  <c r="AC1633" i="4"/>
  <c r="AG2067" i="4"/>
  <c r="AH2067" i="4"/>
  <c r="AC2067" i="4"/>
  <c r="AG2051" i="4"/>
  <c r="AG1887" i="4"/>
  <c r="AG1839" i="4"/>
  <c r="AH1839" i="4"/>
  <c r="AC1839" i="4"/>
  <c r="AH1763" i="4"/>
  <c r="AH1511" i="4"/>
  <c r="AG1590" i="4"/>
  <c r="AG2075" i="4"/>
  <c r="AH2075" i="4"/>
  <c r="AC2075" i="4"/>
  <c r="AG1923" i="4"/>
  <c r="AH1923" i="4"/>
  <c r="AC1923" i="4"/>
  <c r="AC1727" i="4"/>
  <c r="AC1483" i="4"/>
  <c r="AG1971" i="4"/>
  <c r="AH1971" i="4"/>
  <c r="AC1971" i="4"/>
  <c r="AG1951" i="4"/>
  <c r="AH1951" i="4"/>
  <c r="AC1951" i="4"/>
  <c r="AG1831" i="4"/>
  <c r="AG1755" i="4"/>
  <c r="AH1755" i="4"/>
  <c r="AC1755" i="4"/>
  <c r="AG1686" i="4"/>
  <c r="AC1686" i="4"/>
  <c r="AH1686" i="4"/>
  <c r="AA7" i="4"/>
  <c r="R1456" i="4"/>
  <c r="R12" i="4" s="1"/>
  <c r="Q12" i="4"/>
  <c r="R2022" i="4"/>
  <c r="R14" i="4" s="1"/>
  <c r="Q14" i="4"/>
  <c r="R1743" i="4"/>
  <c r="R13" i="4" s="1"/>
  <c r="Q13" i="4"/>
  <c r="AG152" i="4"/>
  <c r="AH152" i="4"/>
  <c r="AC152" i="4"/>
  <c r="AG276" i="4"/>
  <c r="AC276" i="4"/>
  <c r="AH276" i="4"/>
  <c r="AH348" i="4"/>
  <c r="AC348" i="4"/>
  <c r="AG348" i="4"/>
  <c r="AH520" i="4"/>
  <c r="AC686" i="4"/>
  <c r="AG1422" i="4"/>
  <c r="AH224" i="4"/>
  <c r="AC462" i="4"/>
  <c r="AG694" i="4"/>
  <c r="AH694" i="4"/>
  <c r="AC694" i="4"/>
  <c r="AG730" i="4"/>
  <c r="AC730" i="4"/>
  <c r="AH730" i="4"/>
  <c r="AG786" i="4"/>
  <c r="AC914" i="4"/>
  <c r="AG914" i="4"/>
  <c r="AH914" i="4"/>
  <c r="AG116" i="4"/>
  <c r="AC116" i="4"/>
  <c r="AH116" i="4"/>
  <c r="AH470" i="4"/>
  <c r="AC470" i="4"/>
  <c r="AG470" i="4"/>
  <c r="AC640" i="4"/>
  <c r="AG640" i="4"/>
  <c r="AH640" i="4"/>
  <c r="AC852" i="4"/>
  <c r="AC896" i="4"/>
  <c r="AC1024" i="4"/>
  <c r="AC326" i="4"/>
  <c r="AH402" i="4"/>
  <c r="AC402" i="4"/>
  <c r="AG402" i="4"/>
  <c r="AC538" i="4"/>
  <c r="AG732" i="4"/>
  <c r="AH780" i="4"/>
  <c r="AG824" i="4"/>
  <c r="AH824" i="4"/>
  <c r="AC824" i="4"/>
  <c r="AC952" i="4"/>
  <c r="AC1046" i="4"/>
  <c r="AG1046" i="4"/>
  <c r="AG1525" i="4"/>
  <c r="AG1752" i="4"/>
  <c r="AH2036" i="4"/>
  <c r="AC2036" i="4"/>
  <c r="AG2036" i="4"/>
  <c r="AC139" i="4"/>
  <c r="AC203" i="4"/>
  <c r="AG203" i="4"/>
  <c r="AH203" i="4"/>
  <c r="AG331" i="4"/>
  <c r="AH331" i="4"/>
  <c r="AC331" i="4"/>
  <c r="AH657" i="4"/>
  <c r="AC689" i="4"/>
  <c r="AG689" i="4"/>
  <c r="AH689" i="4"/>
  <c r="AC721" i="4"/>
  <c r="AH721" i="4"/>
  <c r="AG721" i="4"/>
  <c r="AH849" i="4"/>
  <c r="AC881" i="4"/>
  <c r="AH1009" i="4"/>
  <c r="AC1009" i="4"/>
  <c r="AG1009" i="4"/>
  <c r="AC1041" i="4"/>
  <c r="AG1041" i="4"/>
  <c r="AH1041" i="4"/>
  <c r="AH1245" i="4"/>
  <c r="AG1551" i="4"/>
  <c r="AC1122" i="4"/>
  <c r="AC1250" i="4"/>
  <c r="AG1250" i="4"/>
  <c r="AH1250" i="4"/>
  <c r="AC1481" i="4"/>
  <c r="AG1481" i="4"/>
  <c r="AH1481" i="4"/>
  <c r="AH1559" i="4"/>
  <c r="AG1941" i="4"/>
  <c r="AH1941" i="4"/>
  <c r="AH1760" i="4"/>
  <c r="AC23" i="4"/>
  <c r="AG23" i="4"/>
  <c r="AH23" i="4"/>
  <c r="AC343" i="4"/>
  <c r="AH605" i="4"/>
  <c r="AC983" i="4"/>
  <c r="AG983" i="4"/>
  <c r="AH983" i="4"/>
  <c r="AC1053" i="4"/>
  <c r="AC1929" i="4"/>
  <c r="AH1648" i="4"/>
  <c r="AC1465" i="4"/>
  <c r="AC1809" i="4"/>
  <c r="AH1809" i="4"/>
  <c r="AH1972" i="4"/>
  <c r="AH2100" i="4"/>
  <c r="AC2100" i="4"/>
  <c r="AG2100" i="4"/>
  <c r="AC131" i="4"/>
  <c r="AC227" i="4"/>
  <c r="AH291" i="4"/>
  <c r="AC607" i="4"/>
  <c r="AC703" i="4"/>
  <c r="AG735" i="4"/>
  <c r="AG867" i="4"/>
  <c r="AC931" i="4"/>
  <c r="AG931" i="4"/>
  <c r="AH931" i="4"/>
  <c r="AG963" i="4"/>
  <c r="AC102" i="4"/>
  <c r="AG130" i="4"/>
  <c r="AC330" i="4"/>
  <c r="AG362" i="4"/>
  <c r="AH362" i="4"/>
  <c r="AC362" i="4"/>
  <c r="AG498" i="4"/>
  <c r="AG530" i="4"/>
  <c r="AG766" i="4"/>
  <c r="AC830" i="4"/>
  <c r="AG830" i="4"/>
  <c r="AH830" i="4"/>
  <c r="AG958" i="4"/>
  <c r="AC990" i="4"/>
  <c r="AG990" i="4"/>
  <c r="AH990" i="4"/>
  <c r="AG1082" i="4"/>
  <c r="AH1082" i="4"/>
  <c r="AC1274" i="4"/>
  <c r="AC1466" i="4"/>
  <c r="AG1466" i="4"/>
  <c r="AH1466" i="4"/>
  <c r="AG1424" i="4"/>
  <c r="AG1455" i="4"/>
  <c r="AG1917" i="4"/>
  <c r="AH1676" i="4"/>
  <c r="AH1764" i="4"/>
  <c r="AC1764" i="4"/>
  <c r="AG1764" i="4"/>
  <c r="AC2008" i="4"/>
  <c r="AH261" i="4"/>
  <c r="AC261" i="4"/>
  <c r="AG351" i="4"/>
  <c r="AH351" i="4"/>
  <c r="AC351" i="4"/>
  <c r="AG379" i="4"/>
  <c r="AH379" i="4"/>
  <c r="AC379" i="4"/>
  <c r="AG571" i="4"/>
  <c r="AC635" i="4"/>
  <c r="AC767" i="4"/>
  <c r="AH767" i="4"/>
  <c r="AG767" i="4"/>
  <c r="AG831" i="4"/>
  <c r="I10" i="4"/>
  <c r="J895" i="4"/>
  <c r="AC927" i="4"/>
  <c r="AG927" i="4"/>
  <c r="AH927" i="4"/>
  <c r="AG1121" i="4"/>
  <c r="AC1185" i="4"/>
  <c r="AG1185" i="4"/>
  <c r="AH1185" i="4"/>
  <c r="AG1249" i="4"/>
  <c r="AC1749" i="4"/>
  <c r="AG1749" i="4"/>
  <c r="AH1749" i="4"/>
  <c r="AC2009" i="4"/>
  <c r="AG1135" i="4"/>
  <c r="AH1135" i="4"/>
  <c r="AC1135" i="4"/>
  <c r="AC1463" i="4"/>
  <c r="AC1737" i="4"/>
  <c r="AC1846" i="4"/>
  <c r="AG1846" i="4"/>
  <c r="AC2082" i="4"/>
  <c r="AG2082" i="4"/>
  <c r="AH2082" i="4"/>
  <c r="AC1264" i="4"/>
  <c r="AH1125" i="4"/>
  <c r="AG1215" i="4"/>
  <c r="AC1215" i="4"/>
  <c r="AH1299" i="4"/>
  <c r="AH1813" i="4"/>
  <c r="AC1184" i="4"/>
  <c r="AC1778" i="4"/>
  <c r="AC1954" i="4"/>
  <c r="AG1954" i="4"/>
  <c r="AH1954" i="4"/>
  <c r="AG2018" i="4"/>
  <c r="AH1328" i="4"/>
  <c r="AG1328" i="4"/>
  <c r="AC1124" i="4"/>
  <c r="AG1124" i="4"/>
  <c r="AH1208" i="4"/>
  <c r="AG1208" i="4"/>
  <c r="AG1498" i="4"/>
  <c r="AG550" i="4"/>
  <c r="AC1798" i="4"/>
  <c r="AG1798" i="4"/>
  <c r="AH1798" i="4"/>
  <c r="AG1938" i="4"/>
  <c r="AH1308" i="4"/>
  <c r="AG1308" i="4"/>
  <c r="AH1480" i="4"/>
  <c r="AC1480" i="4"/>
  <c r="AG1480" i="4"/>
  <c r="AH1668" i="4"/>
  <c r="AG1668" i="4"/>
  <c r="AG1544" i="4"/>
  <c r="AH1544" i="4"/>
  <c r="AC1544" i="4"/>
  <c r="AC1894" i="4"/>
  <c r="AH1894" i="4"/>
  <c r="AC2030" i="4"/>
  <c r="AH1571" i="4"/>
  <c r="AC1571" i="4"/>
  <c r="AG1571" i="4"/>
  <c r="AG2047" i="4"/>
  <c r="AH1526" i="4"/>
  <c r="AH1867" i="4"/>
  <c r="AC1867" i="4"/>
  <c r="AG1775" i="4"/>
  <c r="AC1775" i="4"/>
  <c r="AG1291" i="4"/>
  <c r="AH1291" i="4"/>
  <c r="AC1291" i="4"/>
  <c r="AH2003" i="4"/>
  <c r="R1337" i="4"/>
  <c r="R11" i="4" s="1"/>
  <c r="Q11" i="4"/>
  <c r="R190" i="4"/>
  <c r="AG1791" i="4" l="1"/>
  <c r="AG1003" i="4"/>
  <c r="AH1339" i="4"/>
  <c r="AG880" i="4"/>
  <c r="AG497" i="4"/>
  <c r="AH1936" i="4"/>
  <c r="AC588" i="4"/>
  <c r="AH398" i="4"/>
  <c r="AG588" i="4"/>
  <c r="AC1003" i="4"/>
  <c r="AH290" i="4"/>
  <c r="AG290" i="4"/>
  <c r="AC732" i="4"/>
  <c r="AC585" i="4"/>
  <c r="AC1786" i="4"/>
  <c r="AH1049" i="4"/>
  <c r="AI1049" i="4" s="1"/>
  <c r="AK1049" i="4" s="1"/>
  <c r="AH946" i="4"/>
  <c r="AC1669" i="4"/>
  <c r="AC1598" i="4"/>
  <c r="AC1691" i="4"/>
  <c r="AG1496" i="4"/>
  <c r="AH1140" i="4"/>
  <c r="AG946" i="4"/>
  <c r="AG1248" i="4"/>
  <c r="AI1248" i="4" s="1"/>
  <c r="AK1248" i="4" s="1"/>
  <c r="AG1176" i="4"/>
  <c r="AG869" i="4"/>
  <c r="AH1402" i="4"/>
  <c r="AG2111" i="4"/>
  <c r="AC869" i="4"/>
  <c r="AG354" i="4"/>
  <c r="AC1049" i="4"/>
  <c r="AH1410" i="4"/>
  <c r="AG1410" i="4"/>
  <c r="AH1176" i="4"/>
  <c r="AG797" i="4"/>
  <c r="AH1244" i="4"/>
  <c r="AC1327" i="4"/>
  <c r="AG143" i="4"/>
  <c r="AG589" i="4"/>
  <c r="AG1301" i="4"/>
  <c r="AI1301" i="4" s="1"/>
  <c r="AK1301" i="4" s="1"/>
  <c r="AG1402" i="4"/>
  <c r="AH70" i="4"/>
  <c r="AG1916" i="4"/>
  <c r="AG954" i="4"/>
  <c r="AC662" i="4"/>
  <c r="AG1278" i="4"/>
  <c r="AC1301" i="4"/>
  <c r="AG1493" i="4"/>
  <c r="AI1493" i="4" s="1"/>
  <c r="AK1493" i="4" s="1"/>
  <c r="AC468" i="4"/>
  <c r="AC1360" i="4"/>
  <c r="AG1638" i="4"/>
  <c r="AH1066" i="4"/>
  <c r="AC199" i="4"/>
  <c r="AC1721" i="4"/>
  <c r="AC443" i="4"/>
  <c r="AG926" i="4"/>
  <c r="AH791" i="4"/>
  <c r="AC178" i="4"/>
  <c r="AH872" i="4"/>
  <c r="AH1327" i="4"/>
  <c r="AC486" i="4"/>
  <c r="AC1266" i="4"/>
  <c r="AH1051" i="4"/>
  <c r="AC310" i="4"/>
  <c r="AC400" i="4"/>
  <c r="AC2095" i="4"/>
  <c r="AG171" i="4"/>
  <c r="AG780" i="4"/>
  <c r="AH1990" i="4"/>
  <c r="AC1704" i="4"/>
  <c r="AH842" i="4"/>
  <c r="AG1858" i="4"/>
  <c r="AI1858" i="4" s="1"/>
  <c r="AK1858" i="4" s="1"/>
  <c r="AH2038" i="4"/>
  <c r="AC1317" i="4"/>
  <c r="AC113" i="4"/>
  <c r="AG2095" i="4"/>
  <c r="AH1866" i="4"/>
  <c r="AI1866" i="4" s="1"/>
  <c r="AK1866" i="4" s="1"/>
  <c r="AC1336" i="4"/>
  <c r="AC1866" i="4"/>
  <c r="AH1336" i="4"/>
  <c r="AI1336" i="4" s="1"/>
  <c r="AK1336" i="4" s="1"/>
  <c r="AC1263" i="4"/>
  <c r="AG1145" i="4"/>
  <c r="AH1800" i="4"/>
  <c r="AC816" i="4"/>
  <c r="AC80" i="4"/>
  <c r="AG1986" i="4"/>
  <c r="AI1986" i="4" s="1"/>
  <c r="AK1986" i="4" s="1"/>
  <c r="AH1961" i="4"/>
  <c r="AH245" i="4"/>
  <c r="AI245" i="4" s="1"/>
  <c r="AK245" i="4" s="1"/>
  <c r="AH787" i="4"/>
  <c r="AG1310" i="4"/>
  <c r="AH338" i="4"/>
  <c r="AG325" i="4"/>
  <c r="AH634" i="4"/>
  <c r="AI634" i="4" s="1"/>
  <c r="AK634" i="4" s="1"/>
  <c r="AG572" i="4"/>
  <c r="AI572" i="4" s="1"/>
  <c r="AK572" i="4" s="1"/>
  <c r="AC1683" i="4"/>
  <c r="AC1588" i="4"/>
  <c r="AC1123" i="4"/>
  <c r="AH1557" i="4"/>
  <c r="AC1145" i="4"/>
  <c r="AH1257" i="4"/>
  <c r="AH124" i="4"/>
  <c r="AC928" i="4"/>
  <c r="AH816" i="4"/>
  <c r="AI816" i="4" s="1"/>
  <c r="AK816" i="4" s="1"/>
  <c r="AG80" i="4"/>
  <c r="AI80" i="4" s="1"/>
  <c r="AK80" i="4" s="1"/>
  <c r="AG1243" i="4"/>
  <c r="AC1986" i="4"/>
  <c r="AG1961" i="4"/>
  <c r="AH1165" i="4"/>
  <c r="AC1381" i="4"/>
  <c r="AC888" i="4"/>
  <c r="AC338" i="4"/>
  <c r="AC2013" i="4"/>
  <c r="AC1553" i="4"/>
  <c r="AH965" i="4"/>
  <c r="AH445" i="4"/>
  <c r="AH285" i="4"/>
  <c r="AC464" i="4"/>
  <c r="AG2063" i="4"/>
  <c r="AI2063" i="4" s="1"/>
  <c r="AK2063" i="4" s="1"/>
  <c r="AG1264" i="4"/>
  <c r="AI1264" i="4" s="1"/>
  <c r="AK1264" i="4" s="1"/>
  <c r="AH325" i="4"/>
  <c r="AI325" i="4" s="1"/>
  <c r="AK325" i="4" s="1"/>
  <c r="AG634" i="4"/>
  <c r="AC572" i="4"/>
  <c r="AH1633" i="4"/>
  <c r="AH1683" i="4"/>
  <c r="AH1588" i="4"/>
  <c r="AI1588" i="4" s="1"/>
  <c r="AK1588" i="4" s="1"/>
  <c r="AH1123" i="4"/>
  <c r="AI1123" i="4" s="1"/>
  <c r="AK1123" i="4" s="1"/>
  <c r="AC1557" i="4"/>
  <c r="AC1343" i="4"/>
  <c r="AH1470" i="4"/>
  <c r="AG928" i="4"/>
  <c r="AG1165" i="4"/>
  <c r="AI1165" i="4" s="1"/>
  <c r="AK1165" i="4" s="1"/>
  <c r="AG1784" i="4"/>
  <c r="AH219" i="4"/>
  <c r="AH888" i="4"/>
  <c r="AI888" i="4" s="1"/>
  <c r="AK888" i="4" s="1"/>
  <c r="AC302" i="4"/>
  <c r="AH1358" i="4"/>
  <c r="AI1358" i="4" s="1"/>
  <c r="AK1358" i="4" s="1"/>
  <c r="AG1227" i="4"/>
  <c r="AG765" i="4"/>
  <c r="AH1024" i="4"/>
  <c r="AH530" i="4"/>
  <c r="AC446" i="4"/>
  <c r="AG1483" i="4"/>
  <c r="AI1483" i="4" s="1"/>
  <c r="AK1483" i="4" s="1"/>
  <c r="AC1990" i="4"/>
  <c r="AC1508" i="4"/>
  <c r="AH1704" i="4"/>
  <c r="AC1577" i="4"/>
  <c r="AH1241" i="4"/>
  <c r="AI1241" i="4" s="1"/>
  <c r="AK1241" i="4" s="1"/>
  <c r="AC415" i="4"/>
  <c r="AG33" i="4"/>
  <c r="AC842" i="4"/>
  <c r="AH148" i="4"/>
  <c r="AG2038" i="4"/>
  <c r="AI2038" i="4" s="1"/>
  <c r="AK2038" i="4" s="1"/>
  <c r="AH1395" i="4"/>
  <c r="AH2052" i="4"/>
  <c r="AC1744" i="4"/>
  <c r="AG775" i="4"/>
  <c r="AG616" i="4"/>
  <c r="AH113" i="4"/>
  <c r="AI113" i="4" s="1"/>
  <c r="AK113" i="4" s="1"/>
  <c r="AH2099" i="4"/>
  <c r="AI2099" i="4" s="1"/>
  <c r="AK2099" i="4" s="1"/>
  <c r="AC1241" i="4"/>
  <c r="AG633" i="4"/>
  <c r="AH779" i="4"/>
  <c r="AC33" i="4"/>
  <c r="AC148" i="4"/>
  <c r="AC775" i="4"/>
  <c r="AC616" i="4"/>
  <c r="AH1438" i="4"/>
  <c r="AC382" i="4"/>
  <c r="AG1970" i="4"/>
  <c r="AG1063" i="4"/>
  <c r="AH158" i="4"/>
  <c r="AI158" i="4" s="1"/>
  <c r="AK158" i="4" s="1"/>
  <c r="AC633" i="4"/>
  <c r="AC1800" i="4"/>
  <c r="AC779" i="4"/>
  <c r="AG1935" i="4"/>
  <c r="AG911" i="4"/>
  <c r="AI911" i="4" s="1"/>
  <c r="AK911" i="4" s="1"/>
  <c r="AG245" i="4"/>
  <c r="AH1310" i="4"/>
  <c r="AH382" i="4"/>
  <c r="AI382" i="4" s="1"/>
  <c r="AK382" i="4" s="1"/>
  <c r="AH2013" i="4"/>
  <c r="AG1553" i="4"/>
  <c r="AH1418" i="4"/>
  <c r="AI1418" i="4" s="1"/>
  <c r="AK1418" i="4" s="1"/>
  <c r="AC158" i="4"/>
  <c r="AG343" i="4"/>
  <c r="AI343" i="4" s="1"/>
  <c r="AK343" i="4" s="1"/>
  <c r="AG446" i="4"/>
  <c r="AH1508" i="4"/>
  <c r="AH565" i="4"/>
  <c r="AI565" i="4" s="1"/>
  <c r="AK565" i="4" s="1"/>
  <c r="AH225" i="4"/>
  <c r="AH50" i="4"/>
  <c r="AC1272" i="4"/>
  <c r="AC1395" i="4"/>
  <c r="AC2109" i="4"/>
  <c r="AG1706" i="4"/>
  <c r="AC1646" i="4"/>
  <c r="AC1063" i="4"/>
  <c r="AH923" i="4"/>
  <c r="AC1911" i="4"/>
  <c r="AC1507" i="4"/>
  <c r="AH1940" i="4"/>
  <c r="AI1940" i="4" s="1"/>
  <c r="AK1940" i="4" s="1"/>
  <c r="AC285" i="4"/>
  <c r="AH464" i="4"/>
  <c r="AC260" i="4"/>
  <c r="AC1735" i="4"/>
  <c r="AC965" i="4"/>
  <c r="AG1418" i="4"/>
  <c r="AH137" i="4"/>
  <c r="AH579" i="4"/>
  <c r="AC906" i="4"/>
  <c r="AG260" i="4"/>
  <c r="AH1747" i="4"/>
  <c r="AG243" i="4"/>
  <c r="AC1227" i="4"/>
  <c r="AH1263" i="4"/>
  <c r="AI1263" i="4" s="1"/>
  <c r="AK1263" i="4" s="1"/>
  <c r="AC1831" i="4"/>
  <c r="AH822" i="4"/>
  <c r="AG1343" i="4"/>
  <c r="AI1343" i="4" s="1"/>
  <c r="AK1343" i="4" s="1"/>
  <c r="AC940" i="4"/>
  <c r="AH1398" i="4"/>
  <c r="AG50" i="4"/>
  <c r="AC1243" i="4"/>
  <c r="AG2052" i="4"/>
  <c r="AC650" i="4"/>
  <c r="AG787" i="4"/>
  <c r="AI787" i="4" s="1"/>
  <c r="AK787" i="4" s="1"/>
  <c r="AH1952" i="4"/>
  <c r="AI1952" i="4" s="1"/>
  <c r="AK1952" i="4" s="1"/>
  <c r="AC1784" i="4"/>
  <c r="AH1381" i="4"/>
  <c r="AG1438" i="4"/>
  <c r="AC932" i="4"/>
  <c r="AH1911" i="4"/>
  <c r="AI1911" i="4" s="1"/>
  <c r="AK1911" i="4" s="1"/>
  <c r="AC1404" i="4"/>
  <c r="AH1223" i="4"/>
  <c r="AI1223" i="4" s="1"/>
  <c r="AK1223" i="4" s="1"/>
  <c r="AG137" i="4"/>
  <c r="AG923" i="4"/>
  <c r="AI923" i="4" s="1"/>
  <c r="AK923" i="4" s="1"/>
  <c r="AG376" i="4"/>
  <c r="AH906" i="4"/>
  <c r="AI906" i="4" s="1"/>
  <c r="AK906" i="4" s="1"/>
  <c r="AG266" i="4"/>
  <c r="AG1747" i="4"/>
  <c r="AC2063" i="4"/>
  <c r="AG240" i="4"/>
  <c r="AI240" i="4" s="1"/>
  <c r="AK240" i="4" s="1"/>
  <c r="AG822" i="4"/>
  <c r="AI822" i="4" s="1"/>
  <c r="AK822" i="4" s="1"/>
  <c r="AH415" i="4"/>
  <c r="AI415" i="4" s="1"/>
  <c r="AK415" i="4" s="1"/>
  <c r="AH940" i="4"/>
  <c r="AG1398" i="4"/>
  <c r="AG1903" i="4"/>
  <c r="AC243" i="4"/>
  <c r="AG1744" i="4"/>
  <c r="AI1744" i="4" s="1"/>
  <c r="AK1744" i="4" s="1"/>
  <c r="AH932" i="4"/>
  <c r="AI932" i="4" s="1"/>
  <c r="AK932" i="4" s="1"/>
  <c r="AG79" i="4"/>
  <c r="AI79" i="4" s="1"/>
  <c r="AK79" i="4" s="1"/>
  <c r="AC1940" i="4"/>
  <c r="AC376" i="4"/>
  <c r="AC1453" i="4"/>
  <c r="AC1279" i="4"/>
  <c r="AG1883" i="4"/>
  <c r="AG833" i="4"/>
  <c r="AI833" i="4" s="1"/>
  <c r="AK833" i="4" s="1"/>
  <c r="AG478" i="4"/>
  <c r="AI478" i="4" s="1"/>
  <c r="AK478" i="4" s="1"/>
  <c r="AH620" i="4"/>
  <c r="AH380" i="4"/>
  <c r="AC2071" i="4"/>
  <c r="AC1362" i="4"/>
  <c r="AH120" i="4"/>
  <c r="AH828" i="4"/>
  <c r="AH2071" i="4"/>
  <c r="AI2071" i="4" s="1"/>
  <c r="AK2071" i="4" s="1"/>
  <c r="AH1322" i="4"/>
  <c r="AG166" i="4"/>
  <c r="AI166" i="4" s="1"/>
  <c r="AK166" i="4" s="1"/>
  <c r="AG295" i="4"/>
  <c r="AG620" i="4"/>
  <c r="AG1294" i="4"/>
  <c r="AI1294" i="4" s="1"/>
  <c r="AK1294" i="4" s="1"/>
  <c r="AC1715" i="4"/>
  <c r="AC693" i="4"/>
  <c r="AG1322" i="4"/>
  <c r="AG380" i="4"/>
  <c r="AG502" i="4"/>
  <c r="AC1650" i="4"/>
  <c r="AH295" i="4"/>
  <c r="AH1455" i="4"/>
  <c r="AI1455" i="4" s="1"/>
  <c r="AK1455" i="4" s="1"/>
  <c r="AC397" i="4"/>
  <c r="AH1525" i="4"/>
  <c r="AH1715" i="4"/>
  <c r="AI1715" i="4" s="1"/>
  <c r="AK1715" i="4" s="1"/>
  <c r="AG2068" i="4"/>
  <c r="AC324" i="4"/>
  <c r="AH659" i="4"/>
  <c r="AC205" i="4"/>
  <c r="AH1650" i="4"/>
  <c r="AI1650" i="4" s="1"/>
  <c r="AK1650" i="4" s="1"/>
  <c r="AH94" i="4"/>
  <c r="AG1603" i="4"/>
  <c r="AC1603" i="4"/>
  <c r="AC887" i="4"/>
  <c r="AG887" i="4"/>
  <c r="AG1397" i="4"/>
  <c r="AC1397" i="4"/>
  <c r="AH593" i="4"/>
  <c r="AG593" i="4"/>
  <c r="AC438" i="4"/>
  <c r="AG438" i="4"/>
  <c r="AC472" i="4"/>
  <c r="AG472" i="4"/>
  <c r="AG1180" i="4"/>
  <c r="AH1180" i="4"/>
  <c r="AG653" i="4"/>
  <c r="AH653" i="4"/>
  <c r="AG1589" i="4"/>
  <c r="AH1589" i="4"/>
  <c r="AI1589" i="4" s="1"/>
  <c r="AK1589" i="4" s="1"/>
  <c r="AC284" i="4"/>
  <c r="AH284" i="4"/>
  <c r="AI284" i="4" s="1"/>
  <c r="AK284" i="4" s="1"/>
  <c r="AH853" i="4"/>
  <c r="AC853" i="4"/>
  <c r="AG853" i="4"/>
  <c r="AH1284" i="4"/>
  <c r="AC1284" i="4"/>
  <c r="AG1006" i="4"/>
  <c r="AI1006" i="4" s="1"/>
  <c r="AK1006" i="4" s="1"/>
  <c r="AH1006" i="4"/>
  <c r="AG622" i="4"/>
  <c r="AH622" i="4"/>
  <c r="AC1497" i="4"/>
  <c r="AH1497" i="4"/>
  <c r="AG1497" i="4"/>
  <c r="AG48" i="4"/>
  <c r="AH48" i="4"/>
  <c r="AI48" i="4" s="1"/>
  <c r="AK48" i="4" s="1"/>
  <c r="AG1230" i="4"/>
  <c r="AH1230" i="4"/>
  <c r="AC559" i="4"/>
  <c r="AG559" i="4"/>
  <c r="AH1899" i="4"/>
  <c r="AC1837" i="4"/>
  <c r="AG956" i="4"/>
  <c r="AG1279" i="4"/>
  <c r="AI1279" i="4" s="1"/>
  <c r="AK1279" i="4" s="1"/>
  <c r="AC687" i="4"/>
  <c r="AC674" i="4"/>
  <c r="AG1595" i="4"/>
  <c r="AI1595" i="4" s="1"/>
  <c r="AK1595" i="4" s="1"/>
  <c r="AC1448" i="4"/>
  <c r="AG805" i="4"/>
  <c r="AI805" i="4" s="1"/>
  <c r="AK805" i="4" s="1"/>
  <c r="AC1149" i="4"/>
  <c r="AC925" i="4"/>
  <c r="AH294" i="4"/>
  <c r="AG94" i="4"/>
  <c r="AI94" i="4" s="1"/>
  <c r="AK94" i="4" s="1"/>
  <c r="AC1560" i="4"/>
  <c r="AH1560" i="4"/>
  <c r="AH98" i="4"/>
  <c r="AG98" i="4"/>
  <c r="AH1232" i="4"/>
  <c r="AG1232" i="4"/>
  <c r="AG110" i="4"/>
  <c r="AC110" i="4"/>
  <c r="AH110" i="4"/>
  <c r="AH347" i="4"/>
  <c r="AG347" i="4"/>
  <c r="AG802" i="4"/>
  <c r="AI802" i="4" s="1"/>
  <c r="AK802" i="4" s="1"/>
  <c r="AH802" i="4"/>
  <c r="AG614" i="4"/>
  <c r="AC614" i="4"/>
  <c r="AH1803" i="4"/>
  <c r="AG1803" i="4"/>
  <c r="AH1737" i="4"/>
  <c r="AG1737" i="4"/>
  <c r="AC1194" i="4"/>
  <c r="AG1194" i="4"/>
  <c r="AG1602" i="4"/>
  <c r="AH1602" i="4"/>
  <c r="AC1425" i="4"/>
  <c r="AG1425" i="4"/>
  <c r="AH1425" i="4"/>
  <c r="AC568" i="4"/>
  <c r="AG568" i="4"/>
  <c r="AH567" i="4"/>
  <c r="AI567" i="4" s="1"/>
  <c r="AK567" i="4" s="1"/>
  <c r="AC567" i="4"/>
  <c r="AC1288" i="4"/>
  <c r="AG1288" i="4"/>
  <c r="AH1924" i="4"/>
  <c r="AC1924" i="4"/>
  <c r="AH777" i="4"/>
  <c r="AC777" i="4"/>
  <c r="AG777" i="4"/>
  <c r="AH1758" i="4"/>
  <c r="AC478" i="4"/>
  <c r="AG1560" i="4"/>
  <c r="AG1729" i="4"/>
  <c r="AI1729" i="4" s="1"/>
  <c r="AK1729" i="4" s="1"/>
  <c r="AC1045" i="4"/>
  <c r="AG1924" i="4"/>
  <c r="AG324" i="4"/>
  <c r="AI324" i="4" s="1"/>
  <c r="AK324" i="4" s="1"/>
  <c r="AC1900" i="4"/>
  <c r="AG257" i="4"/>
  <c r="AH1288" i="4"/>
  <c r="AG687" i="4"/>
  <c r="AI687" i="4" s="1"/>
  <c r="AK687" i="4" s="1"/>
  <c r="AC833" i="4"/>
  <c r="AG1448" i="4"/>
  <c r="AI1448" i="4" s="1"/>
  <c r="AK1448" i="4" s="1"/>
  <c r="AG1899" i="4"/>
  <c r="AG1758" i="4"/>
  <c r="AH1632" i="4"/>
  <c r="AC1468" i="4"/>
  <c r="AC1729" i="4"/>
  <c r="AH242" i="4"/>
  <c r="AH559" i="4"/>
  <c r="AC257" i="4"/>
  <c r="AG1632" i="4"/>
  <c r="AC1589" i="4"/>
  <c r="AH994" i="4"/>
  <c r="AG242" i="4"/>
  <c r="AC622" i="4"/>
  <c r="AH614" i="4"/>
  <c r="AH568" i="4"/>
  <c r="AC1230" i="4"/>
  <c r="AC1959" i="4"/>
  <c r="AC1595" i="4"/>
  <c r="AH2097" i="4"/>
  <c r="AI2097" i="4" s="1"/>
  <c r="AK2097" i="4" s="1"/>
  <c r="AC805" i="4"/>
  <c r="AG1599" i="4"/>
  <c r="AI1599" i="4" s="1"/>
  <c r="AK1599" i="4" s="1"/>
  <c r="AH925" i="4"/>
  <c r="AI925" i="4" s="1"/>
  <c r="AK925" i="4" s="1"/>
  <c r="AG294" i="4"/>
  <c r="AC1212" i="4"/>
  <c r="AG1212" i="4"/>
  <c r="AG1910" i="4"/>
  <c r="AC1910" i="4"/>
  <c r="AH647" i="4"/>
  <c r="AC647" i="4"/>
  <c r="AG1889" i="4"/>
  <c r="AH1889" i="4"/>
  <c r="AC815" i="4"/>
  <c r="AH815" i="4"/>
  <c r="AG815" i="4"/>
  <c r="AG1357" i="4"/>
  <c r="AH1357" i="4"/>
  <c r="AG794" i="4"/>
  <c r="AI794" i="4" s="1"/>
  <c r="AK794" i="4" s="1"/>
  <c r="AC794" i="4"/>
  <c r="AG1115" i="4"/>
  <c r="AH1115" i="4"/>
  <c r="AC1115" i="4"/>
  <c r="AC1930" i="4"/>
  <c r="AG1930" i="4"/>
  <c r="AH1930" i="4"/>
  <c r="AC271" i="4"/>
  <c r="AH271" i="4"/>
  <c r="AG271" i="4"/>
  <c r="AC1394" i="4"/>
  <c r="AG1394" i="4"/>
  <c r="AH1394" i="4"/>
  <c r="AG232" i="4"/>
  <c r="AH232" i="4"/>
  <c r="AG1184" i="4"/>
  <c r="AI1184" i="4" s="1"/>
  <c r="AK1184" i="4" s="1"/>
  <c r="AG1119" i="4"/>
  <c r="AI1119" i="4" s="1"/>
  <c r="AK1119" i="4" s="1"/>
  <c r="AG994" i="4"/>
  <c r="AG1284" i="4"/>
  <c r="AH357" i="4"/>
  <c r="AC166" i="4"/>
  <c r="AC1618" i="4"/>
  <c r="AH794" i="4"/>
  <c r="AG1380" i="4"/>
  <c r="AH1253" i="4"/>
  <c r="AI1253" i="4" s="1"/>
  <c r="AK1253" i="4" s="1"/>
  <c r="AC1023" i="4"/>
  <c r="AG1884" i="4"/>
  <c r="AC951" i="4"/>
  <c r="AG230" i="4"/>
  <c r="AI230" i="4" s="1"/>
  <c r="AK230" i="4" s="1"/>
  <c r="AC2015" i="4"/>
  <c r="AG1878" i="4"/>
  <c r="AG1251" i="4"/>
  <c r="AI1251" i="4" s="1"/>
  <c r="AK1251" i="4" s="1"/>
  <c r="AG204" i="4"/>
  <c r="AH384" i="4"/>
  <c r="AI384" i="4" s="1"/>
  <c r="AK384" i="4" s="1"/>
  <c r="AG2066" i="4"/>
  <c r="AI2066" i="4" s="1"/>
  <c r="AK2066" i="4" s="1"/>
  <c r="AC1565" i="4"/>
  <c r="AC1660" i="4"/>
  <c r="AC1248" i="4"/>
  <c r="AH1133" i="4"/>
  <c r="AI1133" i="4" s="1"/>
  <c r="AK1133" i="4" s="1"/>
  <c r="AH181" i="4"/>
  <c r="AI181" i="4" s="1"/>
  <c r="AK181" i="4" s="1"/>
  <c r="AC684" i="4"/>
  <c r="AG1213" i="4"/>
  <c r="AI1213" i="4" s="1"/>
  <c r="AK1213" i="4" s="1"/>
  <c r="AH275" i="4"/>
  <c r="AC838" i="4"/>
  <c r="AG134" i="4"/>
  <c r="AI134" i="4" s="1"/>
  <c r="AK134" i="4" s="1"/>
  <c r="AG399" i="4"/>
  <c r="AI399" i="4" s="1"/>
  <c r="AK399" i="4" s="1"/>
  <c r="AC1872" i="4"/>
  <c r="AC797" i="4"/>
  <c r="AC1451" i="4"/>
  <c r="AH1380" i="4"/>
  <c r="AG1810" i="4"/>
  <c r="AH1528" i="4"/>
  <c r="AH1333" i="4"/>
  <c r="AI1333" i="4" s="1"/>
  <c r="AK1333" i="4" s="1"/>
  <c r="AG889" i="4"/>
  <c r="AI889" i="4" s="1"/>
  <c r="AK889" i="4" s="1"/>
  <c r="AC217" i="4"/>
  <c r="AH615" i="4"/>
  <c r="AI615" i="4" s="1"/>
  <c r="AK615" i="4" s="1"/>
  <c r="AG97" i="4"/>
  <c r="AC282" i="4"/>
  <c r="AC722" i="4"/>
  <c r="AC384" i="4"/>
  <c r="AG1532" i="4"/>
  <c r="AI1532" i="4" s="1"/>
  <c r="AK1532" i="4" s="1"/>
  <c r="AH1669" i="4"/>
  <c r="AI1669" i="4" s="1"/>
  <c r="AK1669" i="4" s="1"/>
  <c r="AC1235" i="4"/>
  <c r="AH1877" i="4"/>
  <c r="AI1877" i="4" s="1"/>
  <c r="AK1877" i="4" s="1"/>
  <c r="AC1133" i="4"/>
  <c r="AH1306" i="4"/>
  <c r="AG1506" i="4"/>
  <c r="AI1506" i="4" s="1"/>
  <c r="AK1506" i="4" s="1"/>
  <c r="AH503" i="4"/>
  <c r="AC2011" i="4"/>
  <c r="AH1966" i="4"/>
  <c r="AI1966" i="4" s="1"/>
  <c r="AK1966" i="4" s="1"/>
  <c r="AC1938" i="4"/>
  <c r="AC411" i="4"/>
  <c r="AC165" i="4"/>
  <c r="AH1414" i="4"/>
  <c r="AI1414" i="4" s="1"/>
  <c r="AK1414" i="4" s="1"/>
  <c r="AG278" i="4"/>
  <c r="AI278" i="4" s="1"/>
  <c r="AK278" i="4" s="1"/>
  <c r="AH1783" i="4"/>
  <c r="AC1815" i="4"/>
  <c r="AC1977" i="4"/>
  <c r="AH661" i="4"/>
  <c r="AI661" i="4" s="1"/>
  <c r="AK661" i="4" s="1"/>
  <c r="AH918" i="4"/>
  <c r="AI918" i="4" s="1"/>
  <c r="AK918" i="4" s="1"/>
  <c r="AH281" i="4"/>
  <c r="AI281" i="4" s="1"/>
  <c r="AK281" i="4" s="1"/>
  <c r="AG407" i="4"/>
  <c r="AH103" i="4"/>
  <c r="AH1383" i="4"/>
  <c r="AC1016" i="4"/>
  <c r="AG164" i="4"/>
  <c r="AI164" i="4" s="1"/>
  <c r="AK164" i="4" s="1"/>
  <c r="AG484" i="4"/>
  <c r="AI484" i="4" s="1"/>
  <c r="AK484" i="4" s="1"/>
  <c r="AC1506" i="4"/>
  <c r="AC1297" i="4"/>
  <c r="AH143" i="4"/>
  <c r="AC381" i="4"/>
  <c r="AC29" i="4"/>
  <c r="AH2073" i="4"/>
  <c r="AI2073" i="4" s="1"/>
  <c r="AK2073" i="4" s="1"/>
  <c r="AC503" i="4"/>
  <c r="AH1004" i="4"/>
  <c r="AI1004" i="4" s="1"/>
  <c r="AK1004" i="4" s="1"/>
  <c r="AC642" i="4"/>
  <c r="AG1088" i="4"/>
  <c r="AC1278" i="4"/>
  <c r="AC46" i="4"/>
  <c r="AC354" i="4"/>
  <c r="AC1574" i="4"/>
  <c r="AG2011" i="4"/>
  <c r="AI2011" i="4" s="1"/>
  <c r="AK2011" i="4" s="1"/>
  <c r="AC1966" i="4"/>
  <c r="AC1252" i="4"/>
  <c r="AH1718" i="4"/>
  <c r="AI1718" i="4" s="1"/>
  <c r="AK1718" i="4" s="1"/>
  <c r="AC1253" i="4"/>
  <c r="AG1061" i="4"/>
  <c r="AI1061" i="4" s="1"/>
  <c r="AK1061" i="4" s="1"/>
  <c r="AC1543" i="4"/>
  <c r="AC507" i="4"/>
  <c r="AH165" i="4"/>
  <c r="AI165" i="4" s="1"/>
  <c r="AK165" i="4" s="1"/>
  <c r="AH1884" i="4"/>
  <c r="AH1427" i="4"/>
  <c r="AH131" i="4"/>
  <c r="AI131" i="4" s="1"/>
  <c r="AK131" i="4" s="1"/>
  <c r="AG1856" i="4"/>
  <c r="AH505" i="4"/>
  <c r="AI505" i="4" s="1"/>
  <c r="AK505" i="4" s="1"/>
  <c r="AH151" i="4"/>
  <c r="AG1695" i="4"/>
  <c r="AG1871" i="4"/>
  <c r="AH2015" i="4"/>
  <c r="AI2015" i="4" s="1"/>
  <c r="AK2015" i="4" s="1"/>
  <c r="AH1568" i="4"/>
  <c r="AI1568" i="4" s="1"/>
  <c r="AK1568" i="4" s="1"/>
  <c r="AC1030" i="4"/>
  <c r="AH2062" i="4"/>
  <c r="AI2062" i="4" s="1"/>
  <c r="AK2062" i="4" s="1"/>
  <c r="AG1136" i="4"/>
  <c r="AG127" i="4"/>
  <c r="AC918" i="4"/>
  <c r="AH596" i="4"/>
  <c r="AH407" i="4"/>
  <c r="AG1383" i="4"/>
  <c r="AI1383" i="4" s="1"/>
  <c r="AK1383" i="4" s="1"/>
  <c r="AH930" i="4"/>
  <c r="AI930" i="4" s="1"/>
  <c r="AK930" i="4" s="1"/>
  <c r="AC484" i="4"/>
  <c r="AC808" i="4"/>
  <c r="AG976" i="4"/>
  <c r="AC230" i="4"/>
  <c r="AH1861" i="4"/>
  <c r="AI1861" i="4" s="1"/>
  <c r="AK1861" i="4" s="1"/>
  <c r="AH613" i="4"/>
  <c r="AH585" i="4"/>
  <c r="AI585" i="4" s="1"/>
  <c r="AK585" i="4" s="1"/>
  <c r="AC73" i="4"/>
  <c r="AG381" i="4"/>
  <c r="AI381" i="4" s="1"/>
  <c r="AK381" i="4" s="1"/>
  <c r="AG61" i="4"/>
  <c r="AH1266" i="4"/>
  <c r="AC2073" i="4"/>
  <c r="AH642" i="4"/>
  <c r="AI642" i="4" s="1"/>
  <c r="AK642" i="4" s="1"/>
  <c r="AH1088" i="4"/>
  <c r="AG968" i="4"/>
  <c r="AG1574" i="4"/>
  <c r="AI1574" i="4" s="1"/>
  <c r="AK1574" i="4" s="1"/>
  <c r="AC2047" i="4"/>
  <c r="AG1451" i="4"/>
  <c r="AI1451" i="4" s="1"/>
  <c r="AK1451" i="4" s="1"/>
  <c r="AC1498" i="4"/>
  <c r="AC1718" i="4"/>
  <c r="AC1299" i="4"/>
  <c r="AG1821" i="4"/>
  <c r="AI1821" i="4" s="1"/>
  <c r="AK1821" i="4" s="1"/>
  <c r="AG1543" i="4"/>
  <c r="AI1543" i="4" s="1"/>
  <c r="AK1543" i="4" s="1"/>
  <c r="AC1173" i="4"/>
  <c r="AG1069" i="4"/>
  <c r="AI1069" i="4" s="1"/>
  <c r="AK1069" i="4" s="1"/>
  <c r="AC1698" i="4"/>
  <c r="AC667" i="4"/>
  <c r="AG507" i="4"/>
  <c r="AI507" i="4" s="1"/>
  <c r="AK507" i="4" s="1"/>
  <c r="AH549" i="4"/>
  <c r="AH1856" i="4"/>
  <c r="AG1644" i="4"/>
  <c r="AG1511" i="4"/>
  <c r="AI1511" i="4" s="1"/>
  <c r="AK1511" i="4" s="1"/>
  <c r="AH2058" i="4"/>
  <c r="AI2058" i="4" s="1"/>
  <c r="AK2058" i="4" s="1"/>
  <c r="AH1030" i="4"/>
  <c r="AI1030" i="4" s="1"/>
  <c r="AK1030" i="4" s="1"/>
  <c r="AH1136" i="4"/>
  <c r="AH127" i="4"/>
  <c r="AG596" i="4"/>
  <c r="AI596" i="4" s="1"/>
  <c r="AK596" i="4" s="1"/>
  <c r="AH217" i="4"/>
  <c r="AI217" i="4" s="1"/>
  <c r="AK217" i="4" s="1"/>
  <c r="AH1757" i="4"/>
  <c r="AI1757" i="4" s="1"/>
  <c r="AK1757" i="4" s="1"/>
  <c r="AG369" i="4"/>
  <c r="AI369" i="4" s="1"/>
  <c r="AK369" i="4" s="1"/>
  <c r="AG2004" i="4"/>
  <c r="AI2004" i="4" s="1"/>
  <c r="AK2004" i="4" s="1"/>
  <c r="AH97" i="4"/>
  <c r="AG532" i="4"/>
  <c r="AG282" i="4"/>
  <c r="AI282" i="4" s="1"/>
  <c r="AK282" i="4" s="1"/>
  <c r="AC428" i="4"/>
  <c r="AG234" i="4"/>
  <c r="AI234" i="4" s="1"/>
  <c r="AK234" i="4" s="1"/>
  <c r="AC900" i="4"/>
  <c r="AG1244" i="4"/>
  <c r="AI1244" i="4" s="1"/>
  <c r="AK1244" i="4" s="1"/>
  <c r="AC1532" i="4"/>
  <c r="AG1235" i="4"/>
  <c r="AI1235" i="4" s="1"/>
  <c r="AK1235" i="4" s="1"/>
  <c r="AH1441" i="4"/>
  <c r="AC1877" i="4"/>
  <c r="AG1306" i="4"/>
  <c r="AH262" i="4"/>
  <c r="AI262" i="4" s="1"/>
  <c r="AK262" i="4" s="1"/>
  <c r="AH51" i="4"/>
  <c r="AH2000" i="4"/>
  <c r="AI2000" i="4" s="1"/>
  <c r="AK2000" i="4" s="1"/>
  <c r="AH935" i="4"/>
  <c r="AI935" i="4" s="1"/>
  <c r="AK935" i="4" s="1"/>
  <c r="AH1925" i="4"/>
  <c r="AI1925" i="4" s="1"/>
  <c r="AK1925" i="4" s="1"/>
  <c r="AH1094" i="4"/>
  <c r="AG808" i="4"/>
  <c r="AI808" i="4" s="1"/>
  <c r="AK808" i="4" s="1"/>
  <c r="AG328" i="4"/>
  <c r="AI328" i="4" s="1"/>
  <c r="AK328" i="4" s="1"/>
  <c r="AH1823" i="4"/>
  <c r="AI1823" i="4" s="1"/>
  <c r="AK1823" i="4" s="1"/>
  <c r="AG1495" i="4"/>
  <c r="AH1598" i="4"/>
  <c r="AI1598" i="4" s="1"/>
  <c r="AK1598" i="4" s="1"/>
  <c r="AC1861" i="4"/>
  <c r="AG901" i="4"/>
  <c r="AI901" i="4" s="1"/>
  <c r="AK901" i="4" s="1"/>
  <c r="AG613" i="4"/>
  <c r="AH186" i="4"/>
  <c r="AI186" i="4" s="1"/>
  <c r="AK186" i="4" s="1"/>
  <c r="AH73" i="4"/>
  <c r="AI73" i="4" s="1"/>
  <c r="AK73" i="4" s="1"/>
  <c r="AH61" i="4"/>
  <c r="AC578" i="4"/>
  <c r="AG298" i="4"/>
  <c r="AC192" i="4"/>
  <c r="AC188" i="4"/>
  <c r="AC785" i="4"/>
  <c r="AG785" i="4"/>
  <c r="AI785" i="4" s="1"/>
  <c r="AK785" i="4" s="1"/>
  <c r="AH1572" i="4"/>
  <c r="AC1572" i="4"/>
  <c r="AG28" i="4"/>
  <c r="AC28" i="4"/>
  <c r="AG1735" i="4"/>
  <c r="AI1735" i="4" s="1"/>
  <c r="AK1735" i="4" s="1"/>
  <c r="AC1052" i="4"/>
  <c r="AG1734" i="4"/>
  <c r="AH1173" i="4"/>
  <c r="AI1173" i="4" s="1"/>
  <c r="AK1173" i="4" s="1"/>
  <c r="AH1429" i="4"/>
  <c r="AI1429" i="4" s="1"/>
  <c r="AK1429" i="4" s="1"/>
  <c r="AH1023" i="4"/>
  <c r="AI1023" i="4" s="1"/>
  <c r="AK1023" i="4" s="1"/>
  <c r="AG1637" i="4"/>
  <c r="AH759" i="4"/>
  <c r="AI759" i="4" s="1"/>
  <c r="AK759" i="4" s="1"/>
  <c r="AH1695" i="4"/>
  <c r="AC1414" i="4"/>
  <c r="AG132" i="4"/>
  <c r="AH786" i="4"/>
  <c r="AI786" i="4" s="1"/>
  <c r="AK786" i="4" s="1"/>
  <c r="AG652" i="4"/>
  <c r="AH1871" i="4"/>
  <c r="AH1991" i="4"/>
  <c r="AC1568" i="4"/>
  <c r="AC1528" i="4"/>
  <c r="AC1333" i="4"/>
  <c r="AC661" i="4"/>
  <c r="AC889" i="4"/>
  <c r="AC369" i="4"/>
  <c r="AC615" i="4"/>
  <c r="AG428" i="4"/>
  <c r="AI428" i="4" s="1"/>
  <c r="AK428" i="4" s="1"/>
  <c r="AH722" i="4"/>
  <c r="AI722" i="4" s="1"/>
  <c r="AK722" i="4" s="1"/>
  <c r="AH204" i="4"/>
  <c r="AG900" i="4"/>
  <c r="AI900" i="4" s="1"/>
  <c r="AK900" i="4" s="1"/>
  <c r="AG1565" i="4"/>
  <c r="AI1565" i="4" s="1"/>
  <c r="AK1565" i="4" s="1"/>
  <c r="AC262" i="4"/>
  <c r="AC1213" i="4"/>
  <c r="AG275" i="4"/>
  <c r="AG51" i="4"/>
  <c r="AI51" i="4" s="1"/>
  <c r="AK51" i="4" s="1"/>
  <c r="AC2000" i="4"/>
  <c r="AG103" i="4"/>
  <c r="AG315" i="4"/>
  <c r="AI315" i="4" s="1"/>
  <c r="AK315" i="4" s="1"/>
  <c r="AH1016" i="4"/>
  <c r="AI1016" i="4" s="1"/>
  <c r="AK1016" i="4" s="1"/>
  <c r="AC164" i="4"/>
  <c r="AC976" i="4"/>
  <c r="AC186" i="4"/>
  <c r="AG578" i="4"/>
  <c r="AI578" i="4" s="1"/>
  <c r="AK578" i="4" s="1"/>
  <c r="AH298" i="4"/>
  <c r="AH968" i="4"/>
  <c r="AC1946" i="4"/>
  <c r="AG1946" i="4"/>
  <c r="AH1946" i="4"/>
  <c r="AH1822" i="4"/>
  <c r="AC1822" i="4"/>
  <c r="AC89" i="4"/>
  <c r="AH89" i="4"/>
  <c r="AG89" i="4"/>
  <c r="AH874" i="4"/>
  <c r="AC874" i="4"/>
  <c r="AC682" i="4"/>
  <c r="AG682" i="4"/>
  <c r="AG1993" i="4"/>
  <c r="AH1993" i="4"/>
  <c r="AG725" i="4"/>
  <c r="AC725" i="4"/>
  <c r="AC726" i="4"/>
  <c r="AG726" i="4"/>
  <c r="AG877" i="4"/>
  <c r="AH877" i="4"/>
  <c r="AC877" i="4"/>
  <c r="AG1012" i="4"/>
  <c r="AH1012" i="4"/>
  <c r="AH1084" i="4"/>
  <c r="AC1084" i="4"/>
  <c r="AG1084" i="4"/>
  <c r="AC527" i="4"/>
  <c r="AG527" i="4"/>
  <c r="AH527" i="4"/>
  <c r="AC1275" i="4"/>
  <c r="AH1275" i="4"/>
  <c r="AC1594" i="4"/>
  <c r="AH1594" i="4"/>
  <c r="AC1127" i="4"/>
  <c r="AH1127" i="4"/>
  <c r="AH902" i="4"/>
  <c r="AC902" i="4"/>
  <c r="AC461" i="4"/>
  <c r="AG461" i="4"/>
  <c r="AC792" i="4"/>
  <c r="AG792" i="4"/>
  <c r="AH792" i="4"/>
  <c r="AH594" i="4"/>
  <c r="AG594" i="4"/>
  <c r="AC594" i="4"/>
  <c r="AG2056" i="4"/>
  <c r="AH2056" i="4"/>
  <c r="AC648" i="4"/>
  <c r="AG648" i="4"/>
  <c r="AH648" i="4"/>
  <c r="AG122" i="4"/>
  <c r="AC122" i="4"/>
  <c r="AH122" i="4"/>
  <c r="AC1927" i="4"/>
  <c r="AG1927" i="4"/>
  <c r="AG393" i="4"/>
  <c r="AH393" i="4"/>
  <c r="AG1678" i="4"/>
  <c r="AH1678" i="4"/>
  <c r="AG686" i="4"/>
  <c r="AH686" i="4"/>
  <c r="AG1320" i="4"/>
  <c r="AC1320" i="4"/>
  <c r="AH1132" i="4"/>
  <c r="AC1132" i="4"/>
  <c r="AG1132" i="4"/>
  <c r="AG1411" i="4"/>
  <c r="AC1411" i="4"/>
  <c r="AH1411" i="4"/>
  <c r="AG1141" i="4"/>
  <c r="AC1141" i="4"/>
  <c r="AH1141" i="4"/>
  <c r="AH1305" i="4"/>
  <c r="AC1305" i="4"/>
  <c r="AG1305" i="4"/>
  <c r="AG31" i="4"/>
  <c r="AC31" i="4"/>
  <c r="AH31" i="4"/>
  <c r="AH1421" i="4"/>
  <c r="AC1421" i="4"/>
  <c r="AG430" i="4"/>
  <c r="AH430" i="4"/>
  <c r="AC430" i="4"/>
  <c r="AH1017" i="4"/>
  <c r="AG1017" i="4"/>
  <c r="AG1529" i="4"/>
  <c r="AC1529" i="4"/>
  <c r="AH1529" i="4"/>
  <c r="AC2020" i="4"/>
  <c r="AG2020" i="4"/>
  <c r="AC1134" i="4"/>
  <c r="AH1134" i="4"/>
  <c r="AC1902" i="4"/>
  <c r="AG1902" i="4"/>
  <c r="AC387" i="4"/>
  <c r="AG387" i="4"/>
  <c r="AH387" i="4"/>
  <c r="AH555" i="4"/>
  <c r="AC555" i="4"/>
  <c r="AG340" i="4"/>
  <c r="AH340" i="4"/>
  <c r="AG1200" i="4"/>
  <c r="AC1200" i="4"/>
  <c r="AG1881" i="4"/>
  <c r="AH1881" i="4"/>
  <c r="AG118" i="4"/>
  <c r="AH118" i="4"/>
  <c r="AC118" i="4"/>
  <c r="AC327" i="4"/>
  <c r="AH327" i="4"/>
  <c r="AH59" i="4"/>
  <c r="AG59" i="4"/>
  <c r="AC59" i="4"/>
  <c r="AC608" i="4"/>
  <c r="AH608" i="4"/>
  <c r="AH1818" i="4"/>
  <c r="AC1818" i="4"/>
  <c r="AG1818" i="4"/>
  <c r="AC1142" i="4"/>
  <c r="AG1142" i="4"/>
  <c r="AC2059" i="4"/>
  <c r="AH2059" i="4"/>
  <c r="AI2059" i="4" s="1"/>
  <c r="AK2059" i="4" s="1"/>
  <c r="AG1258" i="4"/>
  <c r="AH1258" i="4"/>
  <c r="AG811" i="4"/>
  <c r="AC811" i="4"/>
  <c r="AH811" i="4"/>
  <c r="AH1705" i="4"/>
  <c r="AG1705" i="4"/>
  <c r="AC1233" i="4"/>
  <c r="AH1233" i="4"/>
  <c r="AG1233" i="4"/>
  <c r="AC170" i="4"/>
  <c r="AH170" i="4"/>
  <c r="AC972" i="4"/>
  <c r="AG972" i="4"/>
  <c r="AH972" i="4"/>
  <c r="AG366" i="4"/>
  <c r="AC366" i="4"/>
  <c r="AG1530" i="4"/>
  <c r="AH1530" i="4"/>
  <c r="AG456" i="4"/>
  <c r="AC456" i="4"/>
  <c r="AH456" i="4"/>
  <c r="AG1190" i="4"/>
  <c r="AC1190" i="4"/>
  <c r="AH1699" i="4"/>
  <c r="AC1699" i="4"/>
  <c r="AG1699" i="4"/>
  <c r="AH1079" i="4"/>
  <c r="AC1079" i="4"/>
  <c r="AG255" i="4"/>
  <c r="AH255" i="4"/>
  <c r="AC760" i="4"/>
  <c r="AH760" i="4"/>
  <c r="AH953" i="4"/>
  <c r="AC953" i="4"/>
  <c r="AG953" i="4"/>
  <c r="AG1234" i="4"/>
  <c r="AH1234" i="4"/>
  <c r="AG1600" i="4"/>
  <c r="AC1600" i="4"/>
  <c r="AH1600" i="4"/>
  <c r="AH1692" i="4"/>
  <c r="AG1692" i="4"/>
  <c r="AG83" i="4"/>
  <c r="AC83" i="4"/>
  <c r="AG1431" i="4"/>
  <c r="AH1431" i="4"/>
  <c r="AC453" i="4"/>
  <c r="AG453" i="4"/>
  <c r="AG1222" i="4"/>
  <c r="AC1222" i="4"/>
  <c r="AH1222" i="4"/>
  <c r="AC566" i="4"/>
  <c r="AH566" i="4"/>
  <c r="AG566" i="4"/>
  <c r="AC818" i="4"/>
  <c r="AG818" i="4"/>
  <c r="AG858" i="4"/>
  <c r="AH858" i="4"/>
  <c r="AH1034" i="4"/>
  <c r="AC1034" i="4"/>
  <c r="AG1034" i="4"/>
  <c r="AC590" i="4"/>
  <c r="AH590" i="4"/>
  <c r="AG590" i="4"/>
  <c r="AG454" i="4"/>
  <c r="AH454" i="4"/>
  <c r="AC454" i="4"/>
  <c r="AH788" i="4"/>
  <c r="AG788" i="4"/>
  <c r="AG892" i="4"/>
  <c r="AH892" i="4"/>
  <c r="AG460" i="4"/>
  <c r="AC460" i="4"/>
  <c r="AH460" i="4"/>
  <c r="AC253" i="4"/>
  <c r="AH253" i="4"/>
  <c r="AG253" i="4"/>
  <c r="AC332" i="4"/>
  <c r="AH332" i="4"/>
  <c r="AG332" i="4"/>
  <c r="AG1742" i="4"/>
  <c r="AH1742" i="4"/>
  <c r="AH1295" i="4"/>
  <c r="AC1295" i="4"/>
  <c r="AC1102" i="4"/>
  <c r="AG1102" i="4"/>
  <c r="AG451" i="4"/>
  <c r="AH451" i="4"/>
  <c r="AC451" i="4"/>
  <c r="AG861" i="4"/>
  <c r="AC861" i="4"/>
  <c r="AG836" i="4"/>
  <c r="AH836" i="4"/>
  <c r="AC836" i="4"/>
  <c r="AH1943" i="4"/>
  <c r="AH1838" i="4"/>
  <c r="AI1838" i="4" s="1"/>
  <c r="AK1838" i="4" s="1"/>
  <c r="AG1125" i="4"/>
  <c r="AI1125" i="4" s="1"/>
  <c r="AK1125" i="4" s="1"/>
  <c r="AC1993" i="4"/>
  <c r="AC1219" i="4"/>
  <c r="AC1493" i="4"/>
  <c r="AC1121" i="4"/>
  <c r="AG1051" i="4"/>
  <c r="AI1051" i="4" s="1"/>
  <c r="AK1051" i="4" s="1"/>
  <c r="AC1917" i="4"/>
  <c r="AH607" i="4"/>
  <c r="AI607" i="4" s="1"/>
  <c r="AK607" i="4" s="1"/>
  <c r="AC605" i="4"/>
  <c r="AC1825" i="4"/>
  <c r="AG1825" i="4"/>
  <c r="AH1825" i="4"/>
  <c r="AG396" i="4"/>
  <c r="AH396" i="4"/>
  <c r="AC1329" i="4"/>
  <c r="AH1329" i="4"/>
  <c r="AH268" i="4"/>
  <c r="AG268" i="4"/>
  <c r="AC268" i="4"/>
  <c r="AH448" i="4"/>
  <c r="AC448" i="4"/>
  <c r="AG448" i="4"/>
  <c r="AC1587" i="4"/>
  <c r="AH1587" i="4"/>
  <c r="AI1587" i="4" s="1"/>
  <c r="AK1587" i="4" s="1"/>
  <c r="AH1292" i="4"/>
  <c r="AG1292" i="4"/>
  <c r="AH455" i="4"/>
  <c r="AC455" i="4"/>
  <c r="AG455" i="4"/>
  <c r="AC1170" i="4"/>
  <c r="AG1170" i="4"/>
  <c r="AC1509" i="4"/>
  <c r="AG1509" i="4"/>
  <c r="AG2014" i="4"/>
  <c r="AC2014" i="4"/>
  <c r="AG1156" i="4"/>
  <c r="AH1156" i="4"/>
  <c r="AG2041" i="4"/>
  <c r="AH2041" i="4"/>
  <c r="AH1205" i="4"/>
  <c r="AC1205" i="4"/>
  <c r="AH1460" i="4"/>
  <c r="AG1460" i="4"/>
  <c r="AH1155" i="4"/>
  <c r="AC1155" i="4"/>
  <c r="AG1709" i="4"/>
  <c r="AC1709" i="4"/>
  <c r="AH1785" i="4"/>
  <c r="AC1785" i="4"/>
  <c r="AG1785" i="4"/>
  <c r="AH1401" i="4"/>
  <c r="AC1401" i="4"/>
  <c r="AG1401" i="4"/>
  <c r="AG475" i="4"/>
  <c r="AC475" i="4"/>
  <c r="AH475" i="4"/>
  <c r="AH955" i="4"/>
  <c r="AC955" i="4"/>
  <c r="AG1462" i="4"/>
  <c r="AH1462" i="4"/>
  <c r="AC692" i="4"/>
  <c r="AG692" i="4"/>
  <c r="AC929" i="4"/>
  <c r="AH929" i="4"/>
  <c r="AG929" i="4"/>
  <c r="AC20" i="4"/>
  <c r="AG20" i="4"/>
  <c r="AG300" i="4"/>
  <c r="AH300" i="4"/>
  <c r="AG1267" i="4"/>
  <c r="AH1267" i="4"/>
  <c r="AC913" i="4"/>
  <c r="AG913" i="4"/>
  <c r="AG1819" i="4"/>
  <c r="AC1819" i="4"/>
  <c r="AC1221" i="4"/>
  <c r="AG1221" i="4"/>
  <c r="AH1221" i="4"/>
  <c r="AC1657" i="4"/>
  <c r="AG1657" i="4"/>
  <c r="AC1739" i="4"/>
  <c r="AG1739" i="4"/>
  <c r="AH1739" i="4"/>
  <c r="AH1643" i="4"/>
  <c r="AC1643" i="4"/>
  <c r="AG1388" i="4"/>
  <c r="AH1388" i="4"/>
  <c r="AG2077" i="4"/>
  <c r="AI2077" i="4" s="1"/>
  <c r="AK2077" i="4" s="1"/>
  <c r="AC2077" i="4"/>
  <c r="AG1862" i="4"/>
  <c r="AH1862" i="4"/>
  <c r="AC1862" i="4"/>
  <c r="AC1979" i="4"/>
  <c r="AH1979" i="4"/>
  <c r="AH1502" i="4"/>
  <c r="AC1502" i="4"/>
  <c r="AG1130" i="4"/>
  <c r="AC1130" i="4"/>
  <c r="AH1130" i="4"/>
  <c r="AG627" i="4"/>
  <c r="AH627" i="4"/>
  <c r="AH1748" i="4"/>
  <c r="AG1748" i="4"/>
  <c r="AG1287" i="4"/>
  <c r="AH1287" i="4"/>
  <c r="AC1728" i="4"/>
  <c r="AH1728" i="4"/>
  <c r="AG1728" i="4"/>
  <c r="AC1458" i="4"/>
  <c r="AG1458" i="4"/>
  <c r="AH1458" i="4"/>
  <c r="AG1920" i="4"/>
  <c r="AC1920" i="4"/>
  <c r="AG522" i="4"/>
  <c r="AC522" i="4"/>
  <c r="AH522" i="4"/>
  <c r="AH1522" i="4"/>
  <c r="AC1522" i="4"/>
  <c r="AC1369" i="4"/>
  <c r="AG1369" i="4"/>
  <c r="AH1369" i="4"/>
  <c r="AH487" i="4"/>
  <c r="AC487" i="4"/>
  <c r="AC1057" i="4"/>
  <c r="AH1057" i="4"/>
  <c r="AH254" i="4"/>
  <c r="AC254" i="4"/>
  <c r="AG254" i="4"/>
  <c r="AH982" i="4"/>
  <c r="AC982" i="4"/>
  <c r="AG793" i="4"/>
  <c r="AC793" i="4"/>
  <c r="AG301" i="4"/>
  <c r="AI301" i="4" s="1"/>
  <c r="AK301" i="4" s="1"/>
  <c r="AC301" i="4"/>
  <c r="AC56" i="4"/>
  <c r="AH56" i="4"/>
  <c r="AI56" i="4" s="1"/>
  <c r="AK56" i="4" s="1"/>
  <c r="AH108" i="4"/>
  <c r="AG108" i="4"/>
  <c r="AC108" i="4"/>
  <c r="AG334" i="4"/>
  <c r="AH334" i="4"/>
  <c r="AC1384" i="4"/>
  <c r="AG1384" i="4"/>
  <c r="AI1384" i="4" s="1"/>
  <c r="AK1384" i="4" s="1"/>
  <c r="AG2089" i="4"/>
  <c r="AH2089" i="4"/>
  <c r="AC2089" i="4"/>
  <c r="AH528" i="4"/>
  <c r="AC528" i="4"/>
  <c r="AG528" i="4"/>
  <c r="AG129" i="4"/>
  <c r="AH129" i="4"/>
  <c r="AC129" i="4"/>
  <c r="AG162" i="4"/>
  <c r="AC162" i="4"/>
  <c r="AC1494" i="4"/>
  <c r="AG1494" i="4"/>
  <c r="AH1494" i="4"/>
  <c r="AC1641" i="4"/>
  <c r="AG1641" i="4"/>
  <c r="AC789" i="4"/>
  <c r="AH789" i="4"/>
  <c r="AG789" i="4"/>
  <c r="AG173" i="4"/>
  <c r="AH173" i="4"/>
  <c r="AG1340" i="4"/>
  <c r="AH1340" i="4"/>
  <c r="AC1196" i="4"/>
  <c r="AG1196" i="4"/>
  <c r="AI1196" i="4" s="1"/>
  <c r="AK1196" i="4" s="1"/>
  <c r="AH1247" i="4"/>
  <c r="AG1247" i="4"/>
  <c r="AC1247" i="4"/>
  <c r="AC1197" i="4"/>
  <c r="AH1197" i="4"/>
  <c r="AC309" i="4"/>
  <c r="AG309" i="4"/>
  <c r="AI309" i="4" s="1"/>
  <c r="AK309" i="4" s="1"/>
  <c r="AH750" i="4"/>
  <c r="AG750" i="4"/>
  <c r="AC377" i="4"/>
  <c r="AH377" i="4"/>
  <c r="AG342" i="4"/>
  <c r="AC342" i="4"/>
  <c r="AH342" i="4"/>
  <c r="AC677" i="4"/>
  <c r="AG677" i="4"/>
  <c r="AH677" i="4"/>
  <c r="AH1708" i="4"/>
  <c r="AC1708" i="4"/>
  <c r="AG1708" i="4"/>
  <c r="AH442" i="4"/>
  <c r="AG442" i="4"/>
  <c r="AG341" i="4"/>
  <c r="AC341" i="4"/>
  <c r="AH341" i="4"/>
  <c r="AG942" i="4"/>
  <c r="AH942" i="4"/>
  <c r="AG1788" i="4"/>
  <c r="AC1788" i="4"/>
  <c r="AH1788" i="4"/>
  <c r="AH1688" i="4"/>
  <c r="AC1688" i="4"/>
  <c r="AG1096" i="4"/>
  <c r="AI1096" i="4" s="1"/>
  <c r="AK1096" i="4" s="1"/>
  <c r="AC550" i="4"/>
  <c r="AG1813" i="4"/>
  <c r="AI1813" i="4" s="1"/>
  <c r="AK1813" i="4" s="1"/>
  <c r="AG731" i="4"/>
  <c r="AG443" i="4"/>
  <c r="AI443" i="4" s="1"/>
  <c r="AK443" i="4" s="1"/>
  <c r="AH1338" i="4"/>
  <c r="AI1338" i="4" s="1"/>
  <c r="AK1338" i="4" s="1"/>
  <c r="AH736" i="4"/>
  <c r="AI736" i="4" s="1"/>
  <c r="AK736" i="4" s="1"/>
  <c r="AG70" i="4"/>
  <c r="AI70" i="4" s="1"/>
  <c r="AK70" i="4" s="1"/>
  <c r="AC867" i="4"/>
  <c r="AC393" i="4"/>
  <c r="AC1916" i="4"/>
  <c r="AG1648" i="4"/>
  <c r="AI1648" i="4" s="1"/>
  <c r="AK1648" i="4" s="1"/>
  <c r="AG791" i="4"/>
  <c r="AI791" i="4" s="1"/>
  <c r="AK791" i="4" s="1"/>
  <c r="AC2016" i="4"/>
  <c r="AC1551" i="4"/>
  <c r="AH913" i="4"/>
  <c r="AC1752" i="4"/>
  <c r="AG852" i="4"/>
  <c r="AI852" i="4" s="1"/>
  <c r="AK852" i="4" s="1"/>
  <c r="AH408" i="4"/>
  <c r="AH1430" i="4"/>
  <c r="AG872" i="4"/>
  <c r="AI872" i="4" s="1"/>
  <c r="AK872" i="4" s="1"/>
  <c r="AC224" i="4"/>
  <c r="AH1166" i="4"/>
  <c r="AC954" i="4"/>
  <c r="AH1786" i="4"/>
  <c r="AI1786" i="4" s="1"/>
  <c r="AK1786" i="4" s="1"/>
  <c r="AG1219" i="4"/>
  <c r="AI1219" i="4" s="1"/>
  <c r="AK1219" i="4" s="1"/>
  <c r="AH1657" i="4"/>
  <c r="AH731" i="4"/>
  <c r="AC197" i="4"/>
  <c r="AC1338" i="4"/>
  <c r="AC736" i="4"/>
  <c r="AC180" i="4"/>
  <c r="AC575" i="4"/>
  <c r="AG247" i="4"/>
  <c r="AH2016" i="4"/>
  <c r="AI2016" i="4" s="1"/>
  <c r="AK2016" i="4" s="1"/>
  <c r="AG1296" i="4"/>
  <c r="AH604" i="4"/>
  <c r="AG1118" i="4"/>
  <c r="AI1118" i="4" s="1"/>
  <c r="AK1118" i="4" s="1"/>
  <c r="AG408" i="4"/>
  <c r="AG1430" i="4"/>
  <c r="AG1166" i="4"/>
  <c r="AC734" i="4"/>
  <c r="AH1320" i="4"/>
  <c r="AC1388" i="4"/>
  <c r="AG555" i="4"/>
  <c r="AH461" i="4"/>
  <c r="AH861" i="4"/>
  <c r="AH1836" i="4"/>
  <c r="AH1920" i="4"/>
  <c r="AH1190" i="4"/>
  <c r="AH1368" i="4"/>
  <c r="AG1368" i="4"/>
  <c r="AH1097" i="4"/>
  <c r="AC1097" i="4"/>
  <c r="AC537" i="4"/>
  <c r="AH537" i="4"/>
  <c r="AG524" i="4"/>
  <c r="AH524" i="4"/>
  <c r="AC524" i="4"/>
  <c r="AC825" i="4"/>
  <c r="AH825" i="4"/>
  <c r="AC1265" i="4"/>
  <c r="AH1265" i="4"/>
  <c r="AG1265" i="4"/>
  <c r="AC1944" i="4"/>
  <c r="AG1944" i="4"/>
  <c r="AG1086" i="4"/>
  <c r="AH1086" i="4"/>
  <c r="AC489" i="4"/>
  <c r="AH489" i="4"/>
  <c r="AC418" i="4"/>
  <c r="AH418" i="4"/>
  <c r="AG496" i="4"/>
  <c r="AC496" i="4"/>
  <c r="AH496" i="4"/>
  <c r="AH988" i="4"/>
  <c r="AG988" i="4"/>
  <c r="AG638" i="4"/>
  <c r="AH638" i="4"/>
  <c r="AC1907" i="4"/>
  <c r="AG1907" i="4"/>
  <c r="AH1907" i="4"/>
  <c r="AC1679" i="4"/>
  <c r="AH1679" i="4"/>
  <c r="AC1756" i="4"/>
  <c r="AH1756" i="4"/>
  <c r="AI1756" i="4" s="1"/>
  <c r="AK1756" i="4" s="1"/>
  <c r="AC1541" i="4"/>
  <c r="AH1541" i="4"/>
  <c r="AG1510" i="4"/>
  <c r="AH1510" i="4"/>
  <c r="AG1400" i="4"/>
  <c r="AC1400" i="4"/>
  <c r="AH1891" i="4"/>
  <c r="AI1891" i="4" s="1"/>
  <c r="AK1891" i="4" s="1"/>
  <c r="AC1891" i="4"/>
  <c r="AC948" i="4"/>
  <c r="AH948" i="4"/>
  <c r="AH1727" i="4"/>
  <c r="AI1727" i="4" s="1"/>
  <c r="AK1727" i="4" s="1"/>
  <c r="AH1919" i="4"/>
  <c r="AH2014" i="4"/>
  <c r="AC1340" i="4"/>
  <c r="AC1044" i="4"/>
  <c r="AC1156" i="4"/>
  <c r="AG1079" i="4"/>
  <c r="AG1679" i="4"/>
  <c r="AH917" i="4"/>
  <c r="AI917" i="4" s="1"/>
  <c r="AK917" i="4" s="1"/>
  <c r="AC255" i="4"/>
  <c r="AG95" i="4"/>
  <c r="AI95" i="4" s="1"/>
  <c r="AK95" i="4" s="1"/>
  <c r="AG1421" i="4"/>
  <c r="AI1421" i="4" s="1"/>
  <c r="AK1421" i="4" s="1"/>
  <c r="AG1066" i="4"/>
  <c r="AI1066" i="4" s="1"/>
  <c r="AK1066" i="4" s="1"/>
  <c r="AG982" i="4"/>
  <c r="AC1017" i="4"/>
  <c r="AH793" i="4"/>
  <c r="AH447" i="4"/>
  <c r="AC383" i="4"/>
  <c r="AG153" i="4"/>
  <c r="AC57" i="4"/>
  <c r="AC627" i="4"/>
  <c r="AC433" i="4"/>
  <c r="AC173" i="4"/>
  <c r="AH1170" i="4"/>
  <c r="AH711" i="4"/>
  <c r="AI711" i="4" s="1"/>
  <c r="AK711" i="4" s="1"/>
  <c r="AC523" i="4"/>
  <c r="AG1445" i="4"/>
  <c r="AI1445" i="4" s="1"/>
  <c r="AK1445" i="4" s="1"/>
  <c r="AH1026" i="4"/>
  <c r="AH662" i="4"/>
  <c r="AI662" i="4" s="1"/>
  <c r="AK662" i="4" s="1"/>
  <c r="AH310" i="4"/>
  <c r="AI310" i="4" s="1"/>
  <c r="AK310" i="4" s="1"/>
  <c r="AC1086" i="4"/>
  <c r="AH1142" i="4"/>
  <c r="AH818" i="4"/>
  <c r="AG1134" i="4"/>
  <c r="AC638" i="4"/>
  <c r="AC334" i="4"/>
  <c r="AC22" i="4"/>
  <c r="AH1902" i="4"/>
  <c r="AH1945" i="4"/>
  <c r="AC750" i="4"/>
  <c r="AG717" i="4"/>
  <c r="AI717" i="4" s="1"/>
  <c r="AK717" i="4" s="1"/>
  <c r="AC589" i="4"/>
  <c r="AG483" i="4"/>
  <c r="AI483" i="4" s="1"/>
  <c r="AK483" i="4" s="1"/>
  <c r="AG897" i="4"/>
  <c r="AG489" i="4"/>
  <c r="AG358" i="4"/>
  <c r="AI358" i="4" s="1"/>
  <c r="AK358" i="4" s="1"/>
  <c r="AC892" i="4"/>
  <c r="AG420" i="4"/>
  <c r="AG1502" i="4"/>
  <c r="AC1287" i="4"/>
  <c r="AC442" i="4"/>
  <c r="AG948" i="4"/>
  <c r="AG68" i="4"/>
  <c r="AI68" i="4" s="1"/>
  <c r="AK68" i="4" s="1"/>
  <c r="AG1943" i="4"/>
  <c r="AC1875" i="4"/>
  <c r="AC1675" i="4"/>
  <c r="AG1436" i="4"/>
  <c r="AI1436" i="4" s="1"/>
  <c r="AK1436" i="4" s="1"/>
  <c r="AC1096" i="4"/>
  <c r="AC1838" i="4"/>
  <c r="AH1901" i="4"/>
  <c r="AC1791" i="4"/>
  <c r="AG1919" i="4"/>
  <c r="AG1522" i="4"/>
  <c r="AH1044" i="4"/>
  <c r="AI1044" i="4" s="1"/>
  <c r="AK1044" i="4" s="1"/>
  <c r="AC1368" i="4"/>
  <c r="AG1240" i="4"/>
  <c r="AI1240" i="4" s="1"/>
  <c r="AK1240" i="4" s="1"/>
  <c r="AH1200" i="4"/>
  <c r="AG2070" i="4"/>
  <c r="AI2070" i="4" s="1"/>
  <c r="AK2070" i="4" s="1"/>
  <c r="AG1770" i="4"/>
  <c r="AI1770" i="4" s="1"/>
  <c r="AK1770" i="4" s="1"/>
  <c r="AH2049" i="4"/>
  <c r="AG1295" i="4"/>
  <c r="AG1205" i="4"/>
  <c r="AI1205" i="4" s="1"/>
  <c r="AK1205" i="4" s="1"/>
  <c r="AH1059" i="4"/>
  <c r="AH1897" i="4"/>
  <c r="AI1897" i="4" s="1"/>
  <c r="AK1897" i="4" s="1"/>
  <c r="AG1097" i="4"/>
  <c r="AC95" i="4"/>
  <c r="AC1258" i="4"/>
  <c r="AG760" i="4"/>
  <c r="AG447" i="4"/>
  <c r="AH153" i="4"/>
  <c r="AH2005" i="4"/>
  <c r="AG433" i="4"/>
  <c r="AI433" i="4" s="1"/>
  <c r="AK433" i="4" s="1"/>
  <c r="AC1748" i="4"/>
  <c r="AC193" i="4"/>
  <c r="AH2020" i="4"/>
  <c r="AC1445" i="4"/>
  <c r="AG1026" i="4"/>
  <c r="AG504" i="4"/>
  <c r="AI504" i="4" s="1"/>
  <c r="AK504" i="4" s="1"/>
  <c r="AC988" i="4"/>
  <c r="AH162" i="4"/>
  <c r="AG1688" i="4"/>
  <c r="AH1077" i="4"/>
  <c r="AC942" i="4"/>
  <c r="AG170" i="4"/>
  <c r="AG377" i="4"/>
  <c r="AC2056" i="4"/>
  <c r="AG1037" i="4"/>
  <c r="AI1037" i="4" s="1"/>
  <c r="AK1037" i="4" s="1"/>
  <c r="AC717" i="4"/>
  <c r="AG1057" i="4"/>
  <c r="AH897" i="4"/>
  <c r="AH453" i="4"/>
  <c r="AC1864" i="4"/>
  <c r="AG1329" i="4"/>
  <c r="AG874" i="4"/>
  <c r="AG608" i="4"/>
  <c r="AH420" i="4"/>
  <c r="AH1102" i="4"/>
  <c r="AH366" i="4"/>
  <c r="AC300" i="4"/>
  <c r="AC1510" i="4"/>
  <c r="AG1875" i="4"/>
  <c r="AH1675" i="4"/>
  <c r="AI1675" i="4" s="1"/>
  <c r="AK1675" i="4" s="1"/>
  <c r="AH1496" i="4"/>
  <c r="AI1496" i="4" s="1"/>
  <c r="AK1496" i="4" s="1"/>
  <c r="AC1436" i="4"/>
  <c r="AG1140" i="4"/>
  <c r="AI1140" i="4" s="1"/>
  <c r="AK1140" i="4" s="1"/>
  <c r="AH1778" i="4"/>
  <c r="AI1778" i="4" s="1"/>
  <c r="AK1778" i="4" s="1"/>
  <c r="AG1721" i="4"/>
  <c r="AI1721" i="4" s="1"/>
  <c r="AK1721" i="4" s="1"/>
  <c r="AG1901" i="4"/>
  <c r="AG197" i="4"/>
  <c r="AI197" i="4" s="1"/>
  <c r="AK197" i="4" s="1"/>
  <c r="AC1936" i="4"/>
  <c r="AH926" i="4"/>
  <c r="AG468" i="4"/>
  <c r="AI468" i="4" s="1"/>
  <c r="AK468" i="4" s="1"/>
  <c r="AG180" i="4"/>
  <c r="AI180" i="4" s="1"/>
  <c r="AK180" i="4" s="1"/>
  <c r="AH575" i="4"/>
  <c r="AI575" i="4" s="1"/>
  <c r="AK575" i="4" s="1"/>
  <c r="AH227" i="4"/>
  <c r="AI227" i="4" s="1"/>
  <c r="AK227" i="4" s="1"/>
  <c r="AG1929" i="4"/>
  <c r="AI1929" i="4" s="1"/>
  <c r="AK1929" i="4" s="1"/>
  <c r="AH247" i="4"/>
  <c r="AH1296" i="4"/>
  <c r="AG849" i="4"/>
  <c r="AI849" i="4" s="1"/>
  <c r="AK849" i="4" s="1"/>
  <c r="AC497" i="4"/>
  <c r="AG1360" i="4"/>
  <c r="AI1360" i="4" s="1"/>
  <c r="AK1360" i="4" s="1"/>
  <c r="AG604" i="4"/>
  <c r="AG178" i="4"/>
  <c r="AI178" i="4" s="1"/>
  <c r="AK178" i="4" s="1"/>
  <c r="AC1118" i="4"/>
  <c r="AG734" i="4"/>
  <c r="AI734" i="4" s="1"/>
  <c r="AK734" i="4" s="1"/>
  <c r="AG398" i="4"/>
  <c r="AC1638" i="4"/>
  <c r="AH1887" i="4"/>
  <c r="AI1887" i="4" s="1"/>
  <c r="AK1887" i="4" s="1"/>
  <c r="AC2051" i="4"/>
  <c r="AG1275" i="4"/>
  <c r="AI1275" i="4" s="1"/>
  <c r="AK1275" i="4" s="1"/>
  <c r="AC1240" i="4"/>
  <c r="AC1068" i="4"/>
  <c r="AG1822" i="4"/>
  <c r="AC2041" i="4"/>
  <c r="AC2070" i="4"/>
  <c r="AC1770" i="4"/>
  <c r="AG2049" i="4"/>
  <c r="AG1059" i="4"/>
  <c r="AC1897" i="4"/>
  <c r="AH1641" i="4"/>
  <c r="AH725" i="4"/>
  <c r="AG537" i="4"/>
  <c r="AI537" i="4" s="1"/>
  <c r="AK537" i="4" s="1"/>
  <c r="AH726" i="4"/>
  <c r="AG1832" i="4"/>
  <c r="AI1832" i="4" s="1"/>
  <c r="AK1832" i="4" s="1"/>
  <c r="AG2005" i="4"/>
  <c r="AC1449" i="4"/>
  <c r="AH1181" i="4"/>
  <c r="AI1181" i="4" s="1"/>
  <c r="AK1181" i="4" s="1"/>
  <c r="AH971" i="4"/>
  <c r="AI971" i="4" s="1"/>
  <c r="AK971" i="4" s="1"/>
  <c r="AH459" i="4"/>
  <c r="AI459" i="4" s="1"/>
  <c r="AK459" i="4" s="1"/>
  <c r="AH193" i="4"/>
  <c r="AI193" i="4" s="1"/>
  <c r="AK193" i="4" s="1"/>
  <c r="AH1944" i="4"/>
  <c r="AC504" i="4"/>
  <c r="AG400" i="4"/>
  <c r="AI400" i="4" s="1"/>
  <c r="AK400" i="4" s="1"/>
  <c r="AH2111" i="4"/>
  <c r="AI2111" i="4" s="1"/>
  <c r="AK2111" i="4" s="1"/>
  <c r="AG1643" i="4"/>
  <c r="AG1077" i="4"/>
  <c r="AG1197" i="4"/>
  <c r="AG487" i="4"/>
  <c r="AC1692" i="4"/>
  <c r="AH1242" i="4"/>
  <c r="AI1242" i="4" s="1"/>
  <c r="AK1242" i="4" s="1"/>
  <c r="AH54" i="4"/>
  <c r="AI54" i="4" s="1"/>
  <c r="AK54" i="4" s="1"/>
  <c r="AH83" i="4"/>
  <c r="AC1037" i="4"/>
  <c r="AG327" i="4"/>
  <c r="AH199" i="4"/>
  <c r="AI199" i="4" s="1"/>
  <c r="AK199" i="4" s="1"/>
  <c r="AG27" i="4"/>
  <c r="AI27" i="4" s="1"/>
  <c r="AK27" i="4" s="1"/>
  <c r="AH1864" i="4"/>
  <c r="AI1864" i="4" s="1"/>
  <c r="AK1864" i="4" s="1"/>
  <c r="AC788" i="4"/>
  <c r="AG1979" i="4"/>
  <c r="AC1530" i="4"/>
  <c r="AC340" i="4"/>
  <c r="AC1583" i="4"/>
  <c r="AH293" i="4"/>
  <c r="AI293" i="4" s="1"/>
  <c r="AK293" i="4" s="1"/>
  <c r="AG394" i="4"/>
  <c r="AG908" i="4"/>
  <c r="AC1120" i="4"/>
  <c r="AC1883" i="4"/>
  <c r="AC1112" i="4"/>
  <c r="AG1762" i="4"/>
  <c r="AI1762" i="4" s="1"/>
  <c r="AK1762" i="4" s="1"/>
  <c r="AH1453" i="4"/>
  <c r="AI1453" i="4" s="1"/>
  <c r="AK1453" i="4" s="1"/>
  <c r="AC1177" i="4"/>
  <c r="AG693" i="4"/>
  <c r="AI693" i="4" s="1"/>
  <c r="AK693" i="4" s="1"/>
  <c r="AG287" i="4"/>
  <c r="AI287" i="4" s="1"/>
  <c r="AK287" i="4" s="1"/>
  <c r="AC223" i="4"/>
  <c r="AC98" i="4"/>
  <c r="AG697" i="4"/>
  <c r="AI697" i="4" s="1"/>
  <c r="AK697" i="4" s="1"/>
  <c r="AH2084" i="4"/>
  <c r="AI2084" i="4" s="1"/>
  <c r="AK2084" i="4" s="1"/>
  <c r="AH1175" i="4"/>
  <c r="AI1175" i="4" s="1"/>
  <c r="AK1175" i="4" s="1"/>
  <c r="AC813" i="4"/>
  <c r="AG659" i="4"/>
  <c r="AC77" i="4"/>
  <c r="AG344" i="4"/>
  <c r="AI344" i="4" s="1"/>
  <c r="AK344" i="4" s="1"/>
  <c r="AC1390" i="4"/>
  <c r="AC1952" i="4"/>
  <c r="AC347" i="4"/>
  <c r="AC214" i="4"/>
  <c r="AC560" i="4"/>
  <c r="AC1803" i="4"/>
  <c r="AH2098" i="4"/>
  <c r="AC82" i="4"/>
  <c r="AC1714" i="4"/>
  <c r="AG1714" i="4"/>
  <c r="AH1324" i="4"/>
  <c r="AC1324" i="4"/>
  <c r="AG1642" i="4"/>
  <c r="AH1642" i="4"/>
  <c r="AC1513" i="4"/>
  <c r="AH1513" i="4"/>
  <c r="AI1513" i="4" s="1"/>
  <c r="AK1513" i="4" s="1"/>
  <c r="AH1479" i="4"/>
  <c r="AC1479" i="4"/>
  <c r="AG821" i="4"/>
  <c r="AH821" i="4"/>
  <c r="AC371" i="4"/>
  <c r="AG371" i="4"/>
  <c r="AC63" i="4"/>
  <c r="AH63" i="4"/>
  <c r="AH1647" i="4"/>
  <c r="AI1647" i="4" s="1"/>
  <c r="AK1647" i="4" s="1"/>
  <c r="AC1647" i="4"/>
  <c r="AC176" i="4"/>
  <c r="AH176" i="4"/>
  <c r="AH761" i="4"/>
  <c r="AC761" i="4"/>
  <c r="AG25" i="4"/>
  <c r="AH25" i="4"/>
  <c r="AH1005" i="4"/>
  <c r="AI1005" i="4" s="1"/>
  <c r="AK1005" i="4" s="1"/>
  <c r="AC1005" i="4"/>
  <c r="AH237" i="4"/>
  <c r="AI237" i="4" s="1"/>
  <c r="AK237" i="4" s="1"/>
  <c r="AC237" i="4"/>
  <c r="AG907" i="4"/>
  <c r="AH907" i="4"/>
  <c r="AG493" i="4"/>
  <c r="AI493" i="4" s="1"/>
  <c r="AK493" i="4" s="1"/>
  <c r="AC493" i="4"/>
  <c r="AG1880" i="4"/>
  <c r="AH1880" i="4"/>
  <c r="AG364" i="4"/>
  <c r="AH364" i="4"/>
  <c r="AG748" i="4"/>
  <c r="AI748" i="4" s="1"/>
  <c r="AK748" i="4" s="1"/>
  <c r="AC748" i="4"/>
  <c r="AC389" i="4"/>
  <c r="AH389" i="4"/>
  <c r="AG389" i="4"/>
  <c r="AC1932" i="4"/>
  <c r="AH1932" i="4"/>
  <c r="AG1478" i="4"/>
  <c r="AC1478" i="4"/>
  <c r="AC304" i="4"/>
  <c r="AH304" i="4"/>
  <c r="AH704" i="4"/>
  <c r="AG704" i="4"/>
  <c r="AC220" i="4"/>
  <c r="AH220" i="4"/>
  <c r="AH374" i="4"/>
  <c r="AG374" i="4"/>
  <c r="AG558" i="4"/>
  <c r="AI558" i="4" s="1"/>
  <c r="AK558" i="4" s="1"/>
  <c r="AC558" i="4"/>
  <c r="AG776" i="4"/>
  <c r="AH776" i="4"/>
  <c r="AC776" i="4"/>
  <c r="AC244" i="4"/>
  <c r="AG244" i="4"/>
  <c r="AI244" i="4" s="1"/>
  <c r="AK244" i="4" s="1"/>
  <c r="AC574" i="4"/>
  <c r="AG574" i="4"/>
  <c r="AH2027" i="4"/>
  <c r="AG2027" i="4"/>
  <c r="AG1349" i="4"/>
  <c r="AI1349" i="4" s="1"/>
  <c r="AK1349" i="4" s="1"/>
  <c r="AC1349" i="4"/>
  <c r="AG319" i="4"/>
  <c r="AH319" i="4"/>
  <c r="AH1636" i="4"/>
  <c r="AG1636" i="4"/>
  <c r="AG66" i="4"/>
  <c r="AH66" i="4"/>
  <c r="AG313" i="4"/>
  <c r="AC313" i="4"/>
  <c r="AH1373" i="4"/>
  <c r="AG1373" i="4"/>
  <c r="AH845" i="4"/>
  <c r="AG845" i="4"/>
  <c r="AG141" i="4"/>
  <c r="AC141" i="4"/>
  <c r="AH1473" i="4"/>
  <c r="AI1473" i="4" s="1"/>
  <c r="AK1473" i="4" s="1"/>
  <c r="AC1473" i="4"/>
  <c r="AG1905" i="4"/>
  <c r="AI1905" i="4" s="1"/>
  <c r="AK1905" i="4" s="1"/>
  <c r="AC1905" i="4"/>
  <c r="AG321" i="4"/>
  <c r="AI321" i="4" s="1"/>
  <c r="AK321" i="4" s="1"/>
  <c r="AC321" i="4"/>
  <c r="AH222" i="4"/>
  <c r="AI222" i="4" s="1"/>
  <c r="AK222" i="4" s="1"/>
  <c r="AC222" i="4"/>
  <c r="AH30" i="4"/>
  <c r="AC30" i="4"/>
  <c r="AC1850" i="4"/>
  <c r="AH1850" i="4"/>
  <c r="AH1942" i="4"/>
  <c r="AG1942" i="4"/>
  <c r="AG1953" i="4"/>
  <c r="AI1953" i="4" s="1"/>
  <c r="AK1953" i="4" s="1"/>
  <c r="AC1953" i="4"/>
  <c r="AC1950" i="4"/>
  <c r="AG1950" i="4"/>
  <c r="AI1950" i="4" s="1"/>
  <c r="AK1950" i="4" s="1"/>
  <c r="AG1167" i="4"/>
  <c r="AH1167" i="4"/>
  <c r="AH149" i="4"/>
  <c r="AI149" i="4" s="1"/>
  <c r="AK149" i="4" s="1"/>
  <c r="AC149" i="4"/>
  <c r="AC1416" i="4"/>
  <c r="AH1416" i="4"/>
  <c r="AG1416" i="4"/>
  <c r="AC1536" i="4"/>
  <c r="AG1536" i="4"/>
  <c r="AC1188" i="4"/>
  <c r="AH1188" i="4"/>
  <c r="AI1188" i="4" s="1"/>
  <c r="AK1188" i="4" s="1"/>
  <c r="AH1673" i="4"/>
  <c r="AG1673" i="4"/>
  <c r="AG1773" i="4"/>
  <c r="AC1773" i="4"/>
  <c r="AH1773" i="4"/>
  <c r="AC997" i="4"/>
  <c r="AH997" i="4"/>
  <c r="AI997" i="4" s="1"/>
  <c r="AK997" i="4" s="1"/>
  <c r="AC1482" i="4"/>
  <c r="AG1482" i="4"/>
  <c r="AH1482" i="4"/>
  <c r="AH969" i="4"/>
  <c r="AG969" i="4"/>
  <c r="AH431" i="4"/>
  <c r="AG431" i="4"/>
  <c r="AG1407" i="4"/>
  <c r="AH1407" i="4"/>
  <c r="AC1407" i="4"/>
  <c r="AC423" i="4"/>
  <c r="AG423" i="4"/>
  <c r="AI423" i="4" s="1"/>
  <c r="AK423" i="4" s="1"/>
  <c r="AC1981" i="4"/>
  <c r="AH1981" i="4"/>
  <c r="AG1981" i="4"/>
  <c r="AC437" i="4"/>
  <c r="AG437" i="4"/>
  <c r="AC546" i="4"/>
  <c r="AH546" i="4"/>
  <c r="AI546" i="4" s="1"/>
  <c r="AK546" i="4" s="1"/>
  <c r="AH924" i="4"/>
  <c r="AG924" i="4"/>
  <c r="AH360" i="4"/>
  <c r="AI360" i="4" s="1"/>
  <c r="AK360" i="4" s="1"/>
  <c r="AC360" i="4"/>
  <c r="AH424" i="4"/>
  <c r="AG424" i="4"/>
  <c r="AG807" i="4"/>
  <c r="AC807" i="4"/>
  <c r="AG1152" i="4"/>
  <c r="AH1152" i="4"/>
  <c r="AH744" i="4"/>
  <c r="AG744" i="4"/>
  <c r="AG1366" i="4"/>
  <c r="AC1366" i="4"/>
  <c r="AC1018" i="4"/>
  <c r="AH1018" i="4"/>
  <c r="AH100" i="4"/>
  <c r="AC100" i="4"/>
  <c r="AG100" i="4"/>
  <c r="AC1179" i="4"/>
  <c r="AH1179" i="4"/>
  <c r="AC1802" i="4"/>
  <c r="AH1802" i="4"/>
  <c r="AH762" i="4"/>
  <c r="AG762" i="4"/>
  <c r="AC762" i="4"/>
  <c r="AH1851" i="4"/>
  <c r="AG1851" i="4"/>
  <c r="AH1546" i="4"/>
  <c r="AG1546" i="4"/>
  <c r="AC1546" i="4"/>
  <c r="AG1099" i="4"/>
  <c r="AC1099" i="4"/>
  <c r="AC1797" i="4"/>
  <c r="AG1797" i="4"/>
  <c r="AH1787" i="4"/>
  <c r="AG1787" i="4"/>
  <c r="AH1542" i="4"/>
  <c r="AG1542" i="4"/>
  <c r="AC1995" i="4"/>
  <c r="AH1995" i="4"/>
  <c r="AI1995" i="4" s="1"/>
  <c r="AK1995" i="4" s="1"/>
  <c r="AC2094" i="4"/>
  <c r="AG2094" i="4"/>
  <c r="AH1348" i="4"/>
  <c r="AG1348" i="4"/>
  <c r="AC1092" i="4"/>
  <c r="AG1092" i="4"/>
  <c r="AH1092" i="4"/>
  <c r="AH1738" i="4"/>
  <c r="AG1738" i="4"/>
  <c r="AC1738" i="4"/>
  <c r="AH1545" i="4"/>
  <c r="AG1545" i="4"/>
  <c r="AH1210" i="4"/>
  <c r="AC1210" i="4"/>
  <c r="AC672" i="4"/>
  <c r="AH672" i="4"/>
  <c r="AI672" i="4" s="1"/>
  <c r="AK672" i="4" s="1"/>
  <c r="AH436" i="4"/>
  <c r="AG436" i="4"/>
  <c r="AH156" i="4"/>
  <c r="AI156" i="4" s="1"/>
  <c r="AK156" i="4" s="1"/>
  <c r="AC156" i="4"/>
  <c r="AH771" i="4"/>
  <c r="AC771" i="4"/>
  <c r="AG163" i="4"/>
  <c r="AH163" i="4"/>
  <c r="AG1796" i="4"/>
  <c r="AC1796" i="4"/>
  <c r="AC573" i="4"/>
  <c r="AH573" i="4"/>
  <c r="AH1378" i="4"/>
  <c r="AG1378" i="4"/>
  <c r="AH753" i="4"/>
  <c r="AG753" i="4"/>
  <c r="AC467" i="4"/>
  <c r="AG467" i="4"/>
  <c r="AH688" i="4"/>
  <c r="AC688" i="4"/>
  <c r="AC1174" i="4"/>
  <c r="AH1174" i="4"/>
  <c r="AH136" i="4"/>
  <c r="AG136" i="4"/>
  <c r="AC996" i="4"/>
  <c r="AG996" i="4"/>
  <c r="AC656" i="4"/>
  <c r="AG656" i="4"/>
  <c r="AC312" i="4"/>
  <c r="AG312" i="4"/>
  <c r="AG1209" i="4"/>
  <c r="AH1209" i="4"/>
  <c r="AH885" i="4"/>
  <c r="AG885" i="4"/>
  <c r="AC885" i="4"/>
  <c r="AC1996" i="4"/>
  <c r="AG1996" i="4"/>
  <c r="AH690" i="4"/>
  <c r="AG690" i="4"/>
  <c r="AC690" i="4"/>
  <c r="AC121" i="4"/>
  <c r="AG121" i="4"/>
  <c r="AI121" i="4" s="1"/>
  <c r="AK121" i="4" s="1"/>
  <c r="AC413" i="4"/>
  <c r="AH413" i="4"/>
  <c r="AG679" i="4"/>
  <c r="AC679" i="4"/>
  <c r="AH32" i="4"/>
  <c r="AC32" i="4"/>
  <c r="AC84" i="4"/>
  <c r="AH84" i="4"/>
  <c r="AC1539" i="4"/>
  <c r="AH1539" i="4"/>
  <c r="AI1539" i="4" s="1"/>
  <c r="AK1539" i="4" s="1"/>
  <c r="AH1191" i="4"/>
  <c r="AC1191" i="4"/>
  <c r="AH207" i="4"/>
  <c r="AI207" i="4" s="1"/>
  <c r="AK207" i="4" s="1"/>
  <c r="AC207" i="4"/>
  <c r="AG698" i="4"/>
  <c r="AH698" i="4"/>
  <c r="AH1074" i="4"/>
  <c r="AG1074" i="4"/>
  <c r="AH1428" i="4"/>
  <c r="AI1428" i="4" s="1"/>
  <c r="AK1428" i="4" s="1"/>
  <c r="AC1428" i="4"/>
  <c r="AC2002" i="4"/>
  <c r="AH2002" i="4"/>
  <c r="AC1083" i="4"/>
  <c r="AH1083" i="4"/>
  <c r="AG1083" i="4"/>
  <c r="AH563" i="4"/>
  <c r="AG563" i="4"/>
  <c r="AG685" i="4"/>
  <c r="AH685" i="4"/>
  <c r="AG1992" i="4"/>
  <c r="AH1992" i="4"/>
  <c r="AC1992" i="4"/>
  <c r="AC78" i="4"/>
  <c r="AH78" i="4"/>
  <c r="AI78" i="4" s="1"/>
  <c r="AK78" i="4" s="1"/>
  <c r="AH1853" i="4"/>
  <c r="AC1853" i="4"/>
  <c r="AH1736" i="4"/>
  <c r="AI1736" i="4" s="1"/>
  <c r="AK1736" i="4" s="1"/>
  <c r="AC1736" i="4"/>
  <c r="AC598" i="4"/>
  <c r="AH598" i="4"/>
  <c r="AG598" i="4"/>
  <c r="AG128" i="4"/>
  <c r="AH128" i="4"/>
  <c r="AC352" i="4"/>
  <c r="AG352" i="4"/>
  <c r="AH352" i="4"/>
  <c r="AG1520" i="4"/>
  <c r="AC1520" i="4"/>
  <c r="AG856" i="4"/>
  <c r="AH856" i="4"/>
  <c r="AC236" i="4"/>
  <c r="AG236" i="4"/>
  <c r="AI236" i="4" s="1"/>
  <c r="AK236" i="4" s="1"/>
  <c r="AG1128" i="4"/>
  <c r="AC1128" i="4"/>
  <c r="AC1713" i="4"/>
  <c r="AG1713" i="4"/>
  <c r="AI1713" i="4" s="1"/>
  <c r="AK1713" i="4" s="1"/>
  <c r="AH1535" i="4"/>
  <c r="AC1535" i="4"/>
  <c r="AG1535" i="4"/>
  <c r="AG910" i="4"/>
  <c r="AC910" i="4"/>
  <c r="AC819" i="4"/>
  <c r="AG819" i="4"/>
  <c r="AH1161" i="4"/>
  <c r="AC1161" i="4"/>
  <c r="AG1161" i="4"/>
  <c r="AG2044" i="4"/>
  <c r="AH2044" i="4"/>
  <c r="AH705" i="4"/>
  <c r="AG705" i="4"/>
  <c r="AG526" i="4"/>
  <c r="AC526" i="4"/>
  <c r="AC238" i="4"/>
  <c r="AG238" i="4"/>
  <c r="AC2003" i="4"/>
  <c r="AH1052" i="4"/>
  <c r="AI1052" i="4" s="1"/>
  <c r="AK1052" i="4" s="1"/>
  <c r="AG1252" i="4"/>
  <c r="AI1252" i="4" s="1"/>
  <c r="AK1252" i="4" s="1"/>
  <c r="AH2018" i="4"/>
  <c r="AI2018" i="4" s="1"/>
  <c r="AK2018" i="4" s="1"/>
  <c r="AC1061" i="4"/>
  <c r="AC1821" i="4"/>
  <c r="AG1463" i="4"/>
  <c r="AI1463" i="4" s="1"/>
  <c r="AK1463" i="4" s="1"/>
  <c r="AC1069" i="4"/>
  <c r="AC1249" i="4"/>
  <c r="AH1698" i="4"/>
  <c r="AI1698" i="4" s="1"/>
  <c r="AK1698" i="4" s="1"/>
  <c r="AC1119" i="4"/>
  <c r="AG991" i="4"/>
  <c r="AG1274" i="4"/>
  <c r="AI1274" i="4" s="1"/>
  <c r="AK1274" i="4" s="1"/>
  <c r="AH766" i="4"/>
  <c r="AI766" i="4" s="1"/>
  <c r="AK766" i="4" s="1"/>
  <c r="AG330" i="4"/>
  <c r="AI330" i="4" s="1"/>
  <c r="AK330" i="4" s="1"/>
  <c r="AG1427" i="4"/>
  <c r="AG771" i="4"/>
  <c r="AI771" i="4" s="1"/>
  <c r="AK771" i="4" s="1"/>
  <c r="AH1796" i="4"/>
  <c r="AH1465" i="4"/>
  <c r="AI1465" i="4" s="1"/>
  <c r="AK1465" i="4" s="1"/>
  <c r="AH1637" i="4"/>
  <c r="AH887" i="4"/>
  <c r="AG573" i="4"/>
  <c r="AG397" i="4"/>
  <c r="AI397" i="4" s="1"/>
  <c r="AK397" i="4" s="1"/>
  <c r="AC151" i="4"/>
  <c r="AG1572" i="4"/>
  <c r="AC1559" i="4"/>
  <c r="AC1378" i="4"/>
  <c r="AG1122" i="4"/>
  <c r="AI1122" i="4" s="1"/>
  <c r="AK1122" i="4" s="1"/>
  <c r="AC593" i="4"/>
  <c r="AH467" i="4"/>
  <c r="AG139" i="4"/>
  <c r="AI139" i="4" s="1"/>
  <c r="AK139" i="4" s="1"/>
  <c r="AH1644" i="4"/>
  <c r="AG538" i="4"/>
  <c r="AI538" i="4" s="1"/>
  <c r="AK538" i="4" s="1"/>
  <c r="AC132" i="4"/>
  <c r="AC956" i="4"/>
  <c r="AC828" i="4"/>
  <c r="AH652" i="4"/>
  <c r="AC1294" i="4"/>
  <c r="AH996" i="4"/>
  <c r="AH472" i="4"/>
  <c r="AH312" i="4"/>
  <c r="AC1590" i="4"/>
  <c r="AC1763" i="4"/>
  <c r="AG1991" i="4"/>
  <c r="AH1662" i="4"/>
  <c r="AI1662" i="4" s="1"/>
  <c r="AK1662" i="4" s="1"/>
  <c r="AH1810" i="4"/>
  <c r="AH1468" i="4"/>
  <c r="AI1468" i="4" s="1"/>
  <c r="AK1468" i="4" s="1"/>
  <c r="AH1212" i="4"/>
  <c r="AI1212" i="4" s="1"/>
  <c r="AK1212" i="4" s="1"/>
  <c r="AH1714" i="4"/>
  <c r="AG1324" i="4"/>
  <c r="AH1890" i="4"/>
  <c r="AI1890" i="4" s="1"/>
  <c r="AK1890" i="4" s="1"/>
  <c r="AH1996" i="4"/>
  <c r="AG176" i="4"/>
  <c r="AH349" i="4"/>
  <c r="AI349" i="4" s="1"/>
  <c r="AK349" i="4" s="1"/>
  <c r="AC1639" i="4"/>
  <c r="AG1853" i="4"/>
  <c r="AG413" i="4"/>
  <c r="AG1491" i="4"/>
  <c r="AC939" i="4"/>
  <c r="AC1880" i="4"/>
  <c r="AC364" i="4"/>
  <c r="AH574" i="4"/>
  <c r="AG1179" i="4"/>
  <c r="AH819" i="4"/>
  <c r="AH807" i="4"/>
  <c r="AC653" i="4"/>
  <c r="AH385" i="4"/>
  <c r="AC705" i="4"/>
  <c r="AG1932" i="4"/>
  <c r="AH1478" i="4"/>
  <c r="AH526" i="4"/>
  <c r="AG304" i="4"/>
  <c r="AC744" i="4"/>
  <c r="AH1366" i="4"/>
  <c r="AH1495" i="4"/>
  <c r="AC969" i="4"/>
  <c r="AC517" i="4"/>
  <c r="AH517" i="4"/>
  <c r="AH1344" i="4"/>
  <c r="AC1344" i="4"/>
  <c r="AC1151" i="4"/>
  <c r="AH1151" i="4"/>
  <c r="AH1237" i="4"/>
  <c r="AC1237" i="4"/>
  <c r="AC314" i="4"/>
  <c r="AH314" i="4"/>
  <c r="AG212" i="4"/>
  <c r="AH212" i="4"/>
  <c r="AG1355" i="4"/>
  <c r="AH1355" i="4"/>
  <c r="AC1955" i="4"/>
  <c r="AG1955" i="4"/>
  <c r="AH1955" i="4"/>
  <c r="AG2103" i="4"/>
  <c r="AH2103" i="4"/>
  <c r="AC1774" i="4"/>
  <c r="AG1774" i="4"/>
  <c r="AH1432" i="4"/>
  <c r="AG1432" i="4"/>
  <c r="AC1432" i="4"/>
  <c r="AC1220" i="4"/>
  <c r="AG1220" i="4"/>
  <c r="AI1220" i="4" s="1"/>
  <c r="AK1220" i="4" s="1"/>
  <c r="AG1730" i="4"/>
  <c r="AH1730" i="4"/>
  <c r="AC1730" i="4"/>
  <c r="AG1623" i="4"/>
  <c r="AH1623" i="4"/>
  <c r="AC1978" i="4"/>
  <c r="AH1978" i="4"/>
  <c r="AH1315" i="4"/>
  <c r="AC1315" i="4"/>
  <c r="AC1676" i="4"/>
  <c r="AG1676" i="4"/>
  <c r="AI1676" i="4" s="1"/>
  <c r="AK1676" i="4" s="1"/>
  <c r="AC498" i="4"/>
  <c r="AH498" i="4"/>
  <c r="AI498" i="4" s="1"/>
  <c r="AK498" i="4" s="1"/>
  <c r="AH102" i="4"/>
  <c r="AG102" i="4"/>
  <c r="AH963" i="4"/>
  <c r="AI963" i="4" s="1"/>
  <c r="AK963" i="4" s="1"/>
  <c r="AC963" i="4"/>
  <c r="AG1972" i="4"/>
  <c r="AI1972" i="4" s="1"/>
  <c r="AK1972" i="4" s="1"/>
  <c r="AC1972" i="4"/>
  <c r="AH669" i="4"/>
  <c r="AI669" i="4" s="1"/>
  <c r="AK669" i="4" s="1"/>
  <c r="AC669" i="4"/>
  <c r="AH881" i="4"/>
  <c r="AG881" i="4"/>
  <c r="AG286" i="4"/>
  <c r="AI286" i="4" s="1"/>
  <c r="AK286" i="4" s="1"/>
  <c r="AC286" i="4"/>
  <c r="AG36" i="4"/>
  <c r="AH36" i="4"/>
  <c r="AH250" i="4"/>
  <c r="AC250" i="4"/>
  <c r="AC868" i="4"/>
  <c r="AH868" i="4"/>
  <c r="AI868" i="4" s="1"/>
  <c r="AK868" i="4" s="1"/>
  <c r="AH60" i="4"/>
  <c r="AI60" i="4" s="1"/>
  <c r="AK60" i="4" s="1"/>
  <c r="AC60" i="4"/>
  <c r="AC1847" i="4"/>
  <c r="AG1847" i="4"/>
  <c r="AC1817" i="4"/>
  <c r="AH1817" i="4"/>
  <c r="AG1817" i="4"/>
  <c r="AH949" i="4"/>
  <c r="AI949" i="4" s="1"/>
  <c r="AK949" i="4" s="1"/>
  <c r="AC949" i="4"/>
  <c r="AG403" i="4"/>
  <c r="AH403" i="4"/>
  <c r="AC403" i="4"/>
  <c r="AG1386" i="4"/>
  <c r="AH1386" i="4"/>
  <c r="AG628" i="4"/>
  <c r="AI628" i="4" s="1"/>
  <c r="AK628" i="4" s="1"/>
  <c r="AC628" i="4"/>
  <c r="AG1277" i="4"/>
  <c r="AH1277" i="4"/>
  <c r="AH185" i="4"/>
  <c r="AC185" i="4"/>
  <c r="AG185" i="4"/>
  <c r="AC269" i="4"/>
  <c r="AG269" i="4"/>
  <c r="AC65" i="4"/>
  <c r="AG65" i="4"/>
  <c r="AC1126" i="4"/>
  <c r="AH1126" i="4"/>
  <c r="AI1126" i="4" s="1"/>
  <c r="AK1126" i="4" s="1"/>
  <c r="AH432" i="4"/>
  <c r="AG432" i="4"/>
  <c r="AC432" i="4"/>
  <c r="AH800" i="4"/>
  <c r="AG800" i="4"/>
  <c r="AC510" i="4"/>
  <c r="AG510" i="4"/>
  <c r="AH510" i="4"/>
  <c r="AC1723" i="4"/>
  <c r="AG1723" i="4"/>
  <c r="AI1723" i="4" s="1"/>
  <c r="AK1723" i="4" s="1"/>
  <c r="AG1794" i="4"/>
  <c r="AH1794" i="4"/>
  <c r="AC1794" i="4"/>
  <c r="AC1769" i="4"/>
  <c r="AG1769" i="4"/>
  <c r="AH933" i="4"/>
  <c r="AC933" i="4"/>
  <c r="AH1844" i="4"/>
  <c r="AI1844" i="4" s="1"/>
  <c r="AK1844" i="4" s="1"/>
  <c r="AC1844" i="4"/>
  <c r="AC713" i="4"/>
  <c r="AH713" i="4"/>
  <c r="AI713" i="4" s="1"/>
  <c r="AK713" i="4" s="1"/>
  <c r="AH1417" i="4"/>
  <c r="AG1417" i="4"/>
  <c r="AC410" i="4"/>
  <c r="AH410" i="4"/>
  <c r="AG410" i="4"/>
  <c r="AG626" i="4"/>
  <c r="AH626" i="4"/>
  <c r="AC626" i="4"/>
  <c r="AG1687" i="4"/>
  <c r="AI1687" i="4" s="1"/>
  <c r="AK1687" i="4" s="1"/>
  <c r="AC1687" i="4"/>
  <c r="AH1830" i="4"/>
  <c r="AG1830" i="4"/>
  <c r="AH975" i="4"/>
  <c r="AC975" i="4"/>
  <c r="AG975" i="4"/>
  <c r="AG782" i="4"/>
  <c r="AC782" i="4"/>
  <c r="AH782" i="4"/>
  <c r="AG1408" i="4"/>
  <c r="AC1408" i="4"/>
  <c r="AH1408" i="4"/>
  <c r="AH1515" i="4"/>
  <c r="AG1515" i="4"/>
  <c r="AC553" i="4"/>
  <c r="AH553" i="4"/>
  <c r="AH390" i="4"/>
  <c r="AC390" i="4"/>
  <c r="AG390" i="4"/>
  <c r="AG960" i="4"/>
  <c r="AH960" i="4"/>
  <c r="AC960" i="4"/>
  <c r="AH624" i="4"/>
  <c r="AI624" i="4" s="1"/>
  <c r="AK624" i="4" s="1"/>
  <c r="AC624" i="4"/>
  <c r="AG597" i="4"/>
  <c r="AH597" i="4"/>
  <c r="AG985" i="4"/>
  <c r="AH985" i="4"/>
  <c r="AG691" i="4"/>
  <c r="AH691" i="4"/>
  <c r="AG557" i="4"/>
  <c r="AH557" i="4"/>
  <c r="AG812" i="4"/>
  <c r="AI812" i="4" s="1"/>
  <c r="AK812" i="4" s="1"/>
  <c r="AC812" i="4"/>
  <c r="AC58" i="4"/>
  <c r="AG58" i="4"/>
  <c r="AI58" i="4" s="1"/>
  <c r="AK58" i="4" s="1"/>
  <c r="AG106" i="4"/>
  <c r="AC106" i="4"/>
  <c r="AH106" i="4"/>
  <c r="AC2091" i="4"/>
  <c r="AG2091" i="4"/>
  <c r="AI2091" i="4" s="1"/>
  <c r="AK2091" i="4" s="1"/>
  <c r="AH1168" i="4"/>
  <c r="AG1168" i="4"/>
  <c r="AH249" i="4"/>
  <c r="AG249" i="4"/>
  <c r="AH45" i="4"/>
  <c r="AG45" i="4"/>
  <c r="AC710" i="4"/>
  <c r="AG710" i="4"/>
  <c r="AG676" i="4"/>
  <c r="AI676" i="4" s="1"/>
  <c r="AK676" i="4" s="1"/>
  <c r="AC676" i="4"/>
  <c r="AC1570" i="4"/>
  <c r="AH1570" i="4"/>
  <c r="AI1570" i="4" s="1"/>
  <c r="AK1570" i="4" s="1"/>
  <c r="AC2045" i="4"/>
  <c r="AH2045" i="4"/>
  <c r="AI2045" i="4" s="1"/>
  <c r="AK2045" i="4" s="1"/>
  <c r="AH1655" i="4"/>
  <c r="AG1655" i="4"/>
  <c r="AH117" i="4"/>
  <c r="AG117" i="4"/>
  <c r="AG200" i="4"/>
  <c r="AH200" i="4"/>
  <c r="AG409" i="4"/>
  <c r="AI409" i="4" s="1"/>
  <c r="AK409" i="4" s="1"/>
  <c r="AC409" i="4"/>
  <c r="AC1218" i="4"/>
  <c r="AH1218" i="4"/>
  <c r="AI1218" i="4" s="1"/>
  <c r="AK1218" i="4" s="1"/>
  <c r="AH2064" i="4"/>
  <c r="AG2064" i="4"/>
  <c r="AG1020" i="4"/>
  <c r="AH1020" i="4"/>
  <c r="AG426" i="4"/>
  <c r="AI426" i="4" s="1"/>
  <c r="AK426" i="4" s="1"/>
  <c r="AC426" i="4"/>
  <c r="AG1526" i="4"/>
  <c r="AI1526" i="4" s="1"/>
  <c r="AK1526" i="4" s="1"/>
  <c r="AC1585" i="4"/>
  <c r="AG2030" i="4"/>
  <c r="AI2030" i="4" s="1"/>
  <c r="AK2030" i="4" s="1"/>
  <c r="AC1180" i="4"/>
  <c r="AC1734" i="4"/>
  <c r="AG1837" i="4"/>
  <c r="AI1837" i="4" s="1"/>
  <c r="AK1837" i="4" s="1"/>
  <c r="AC1429" i="4"/>
  <c r="AH831" i="4"/>
  <c r="AI831" i="4" s="1"/>
  <c r="AK831" i="4" s="1"/>
  <c r="AG667" i="4"/>
  <c r="AI667" i="4" s="1"/>
  <c r="AK667" i="4" s="1"/>
  <c r="AH571" i="4"/>
  <c r="AI571" i="4" s="1"/>
  <c r="AK571" i="4" s="1"/>
  <c r="AH411" i="4"/>
  <c r="AI411" i="4" s="1"/>
  <c r="AK411" i="4" s="1"/>
  <c r="AG2008" i="4"/>
  <c r="AI2008" i="4" s="1"/>
  <c r="AK2008" i="4" s="1"/>
  <c r="AC1424" i="4"/>
  <c r="AG1210" i="4"/>
  <c r="AG703" i="4"/>
  <c r="AI703" i="4" s="1"/>
  <c r="AK703" i="4" s="1"/>
  <c r="AG549" i="4"/>
  <c r="AG291" i="4"/>
  <c r="AI291" i="4" s="1"/>
  <c r="AK291" i="4" s="1"/>
  <c r="AC163" i="4"/>
  <c r="AH951" i="4"/>
  <c r="AI951" i="4" s="1"/>
  <c r="AK951" i="4" s="1"/>
  <c r="AC759" i="4"/>
  <c r="AC505" i="4"/>
  <c r="AC1245" i="4"/>
  <c r="AC753" i="4"/>
  <c r="AH1397" i="4"/>
  <c r="AG952" i="4"/>
  <c r="AI952" i="4" s="1"/>
  <c r="AK952" i="4" s="1"/>
  <c r="AH896" i="4"/>
  <c r="AI896" i="4" s="1"/>
  <c r="AK896" i="4" s="1"/>
  <c r="AG688" i="4"/>
  <c r="AH438" i="4"/>
  <c r="AC278" i="4"/>
  <c r="AG250" i="4"/>
  <c r="AH656" i="4"/>
  <c r="AH28" i="4"/>
  <c r="AG1783" i="4"/>
  <c r="AH1878" i="4"/>
  <c r="AG1850" i="4"/>
  <c r="AG2002" i="4"/>
  <c r="AC1642" i="4"/>
  <c r="AH1475" i="4"/>
  <c r="AC1830" i="4"/>
  <c r="AH1797" i="4"/>
  <c r="AG1479" i="4"/>
  <c r="AH371" i="4"/>
  <c r="AC319" i="4"/>
  <c r="AG63" i="4"/>
  <c r="AC1533" i="4"/>
  <c r="AC1361" i="4"/>
  <c r="AG458" i="4"/>
  <c r="AI458" i="4" s="1"/>
  <c r="AK458" i="4" s="1"/>
  <c r="AC1277" i="4"/>
  <c r="AH313" i="4"/>
  <c r="AC249" i="4"/>
  <c r="AC691" i="4"/>
  <c r="AH269" i="4"/>
  <c r="AH141" i="4"/>
  <c r="AH679" i="4"/>
  <c r="AH65" i="4"/>
  <c r="AC2076" i="4"/>
  <c r="AH710" i="4"/>
  <c r="AG30" i="4"/>
  <c r="AC128" i="4"/>
  <c r="AC1355" i="4"/>
  <c r="AC1851" i="4"/>
  <c r="AH1536" i="4"/>
  <c r="AC1673" i="4"/>
  <c r="AC1515" i="4"/>
  <c r="AG553" i="4"/>
  <c r="AI553" i="4" s="1"/>
  <c r="AK553" i="4" s="1"/>
  <c r="AG220" i="4"/>
  <c r="AG1018" i="4"/>
  <c r="AH1910" i="4"/>
  <c r="AH1099" i="4"/>
  <c r="AG1802" i="4"/>
  <c r="AG702" i="4"/>
  <c r="AI702" i="4" s="1"/>
  <c r="AK702" i="4" s="1"/>
  <c r="AG474" i="4"/>
  <c r="AH437" i="4"/>
  <c r="AH1195" i="4"/>
  <c r="AG1195" i="4"/>
  <c r="AC1833" i="4"/>
  <c r="AH1833" i="4"/>
  <c r="AI1833" i="4" s="1"/>
  <c r="AK1833" i="4" s="1"/>
  <c r="AC1183" i="4"/>
  <c r="AH1183" i="4"/>
  <c r="AI1183" i="4" s="1"/>
  <c r="AK1183" i="4" s="1"/>
  <c r="AG1652" i="4"/>
  <c r="AH1652" i="4"/>
  <c r="AG1627" i="4"/>
  <c r="AH1627" i="4"/>
  <c r="AG1999" i="4"/>
  <c r="AH1999" i="4"/>
  <c r="AG388" i="4"/>
  <c r="AI388" i="4" s="1"/>
  <c r="AK388" i="4" s="1"/>
  <c r="AC388" i="4"/>
  <c r="AG921" i="4"/>
  <c r="AI921" i="4" s="1"/>
  <c r="AK921" i="4" s="1"/>
  <c r="AC921" i="4"/>
  <c r="AG909" i="4"/>
  <c r="AC909" i="4"/>
  <c r="AG1653" i="4"/>
  <c r="AC1653" i="4"/>
  <c r="AH1104" i="4"/>
  <c r="AG1104" i="4"/>
  <c r="AG898" i="4"/>
  <c r="AH898" i="4"/>
  <c r="AH944" i="4"/>
  <c r="AI944" i="4" s="1"/>
  <c r="AK944" i="4" s="1"/>
  <c r="AC944" i="4"/>
  <c r="AG675" i="4"/>
  <c r="AH675" i="4"/>
  <c r="AG663" i="4"/>
  <c r="AC663" i="4"/>
  <c r="AG1840" i="4"/>
  <c r="AH1840" i="4"/>
  <c r="AG1793" i="4"/>
  <c r="AH1793" i="4"/>
  <c r="AG1852" i="4"/>
  <c r="AH1852" i="4"/>
  <c r="AC263" i="4"/>
  <c r="AG263" i="4"/>
  <c r="AI263" i="4" s="1"/>
  <c r="AK263" i="4" s="1"/>
  <c r="AC801" i="4"/>
  <c r="AH801" i="4"/>
  <c r="AI801" i="4" s="1"/>
  <c r="AK801" i="4" s="1"/>
  <c r="AH978" i="4"/>
  <c r="AI978" i="4" s="1"/>
  <c r="AK978" i="4" s="1"/>
  <c r="AC978" i="4"/>
  <c r="AG1527" i="4"/>
  <c r="AC1527" i="4"/>
  <c r="AC471" i="4"/>
  <c r="AG471" i="4"/>
  <c r="AI471" i="4" s="1"/>
  <c r="AK471" i="4" s="1"/>
  <c r="AH1419" i="4"/>
  <c r="AG1419" i="4"/>
  <c r="AH860" i="4"/>
  <c r="AI860" i="4" s="1"/>
  <c r="AK860" i="4" s="1"/>
  <c r="AC860" i="4"/>
  <c r="AC335" i="4"/>
  <c r="AH335" i="4"/>
  <c r="AI335" i="4" s="1"/>
  <c r="AK335" i="4" s="1"/>
  <c r="AG1174" i="4"/>
  <c r="AC136" i="4"/>
  <c r="AG1815" i="4"/>
  <c r="AI1815" i="4" s="1"/>
  <c r="AK1815" i="4" s="1"/>
  <c r="AH1128" i="4"/>
  <c r="AG1475" i="4"/>
  <c r="AH1361" i="4"/>
  <c r="AI1361" i="4" s="1"/>
  <c r="AK1361" i="4" s="1"/>
  <c r="AC458" i="4"/>
  <c r="AH1520" i="4"/>
  <c r="AH909" i="4"/>
  <c r="AH1653" i="4"/>
  <c r="AG939" i="4"/>
  <c r="AI939" i="4" s="1"/>
  <c r="AK939" i="4" s="1"/>
  <c r="AC1104" i="4"/>
  <c r="AC856" i="4"/>
  <c r="AG32" i="4"/>
  <c r="AG84" i="4"/>
  <c r="AC1787" i="4"/>
  <c r="AC1542" i="4"/>
  <c r="AG1484" i="4"/>
  <c r="AI1484" i="4" s="1"/>
  <c r="AK1484" i="4" s="1"/>
  <c r="AH910" i="4"/>
  <c r="AC563" i="4"/>
  <c r="AC685" i="4"/>
  <c r="AC2044" i="4"/>
  <c r="AH238" i="4"/>
  <c r="AC1419" i="4"/>
  <c r="AH2094" i="4"/>
  <c r="AC1348" i="4"/>
  <c r="AH1527" i="4"/>
  <c r="AC1652" i="4"/>
  <c r="AG1191" i="4"/>
  <c r="AH474" i="4"/>
  <c r="AH663" i="4"/>
  <c r="AC698" i="4"/>
  <c r="AH2060" i="4"/>
  <c r="AC2060" i="4"/>
  <c r="AG1804" i="4"/>
  <c r="AC1804" i="4"/>
  <c r="AH2106" i="4"/>
  <c r="AI2106" i="4" s="1"/>
  <c r="AK2106" i="4" s="1"/>
  <c r="AC2106" i="4"/>
  <c r="AC1226" i="4"/>
  <c r="AG1226" i="4"/>
  <c r="AC905" i="4"/>
  <c r="AG905" i="4"/>
  <c r="AG401" i="4"/>
  <c r="AH401" i="4"/>
  <c r="AH1499" i="4"/>
  <c r="AG1499" i="4"/>
  <c r="AG724" i="4"/>
  <c r="AH724" i="4"/>
  <c r="AG223" i="4"/>
  <c r="AI223" i="4" s="1"/>
  <c r="AK223" i="4" s="1"/>
  <c r="AH1194" i="4"/>
  <c r="AH854" i="4"/>
  <c r="AI854" i="4" s="1"/>
  <c r="AK854" i="4" s="1"/>
  <c r="AC697" i="4"/>
  <c r="AC2084" i="4"/>
  <c r="AG77" i="4"/>
  <c r="AI77" i="4" s="1"/>
  <c r="AK77" i="4" s="1"/>
  <c r="AG357" i="4"/>
  <c r="AI357" i="4" s="1"/>
  <c r="AK357" i="4" s="1"/>
  <c r="AH1804" i="4"/>
  <c r="AC194" i="4"/>
  <c r="AH502" i="4"/>
  <c r="AG2104" i="4"/>
  <c r="AG1689" i="4"/>
  <c r="AI1689" i="4" s="1"/>
  <c r="AK1689" i="4" s="1"/>
  <c r="AC802" i="4"/>
  <c r="AH674" i="4"/>
  <c r="AI674" i="4" s="1"/>
  <c r="AK674" i="4" s="1"/>
  <c r="AG104" i="4"/>
  <c r="AI104" i="4" s="1"/>
  <c r="AK104" i="4" s="1"/>
  <c r="AH560" i="4"/>
  <c r="AI560" i="4" s="1"/>
  <c r="AK560" i="4" s="1"/>
  <c r="AC1499" i="4"/>
  <c r="AH266" i="4"/>
  <c r="AI266" i="4" s="1"/>
  <c r="AK266" i="4" s="1"/>
  <c r="AG1459" i="4"/>
  <c r="AI1459" i="4" s="1"/>
  <c r="AK1459" i="4" s="1"/>
  <c r="AH1533" i="4"/>
  <c r="AI1533" i="4" s="1"/>
  <c r="AK1533" i="4" s="1"/>
  <c r="AC1386" i="4"/>
  <c r="AG825" i="4"/>
  <c r="AG383" i="4"/>
  <c r="AI383" i="4" s="1"/>
  <c r="AK383" i="4" s="1"/>
  <c r="AG1639" i="4"/>
  <c r="AI1639" i="4" s="1"/>
  <c r="AK1639" i="4" s="1"/>
  <c r="AG1449" i="4"/>
  <c r="AI1449" i="4" s="1"/>
  <c r="AK1449" i="4" s="1"/>
  <c r="AG781" i="4"/>
  <c r="AI781" i="4" s="1"/>
  <c r="AK781" i="4" s="1"/>
  <c r="AH519" i="4"/>
  <c r="AI519" i="4" s="1"/>
  <c r="AK519" i="4" s="1"/>
  <c r="AG1541" i="4"/>
  <c r="AH1491" i="4"/>
  <c r="AG523" i="4"/>
  <c r="AI523" i="4" s="1"/>
  <c r="AK523" i="4" s="1"/>
  <c r="AH1509" i="4"/>
  <c r="AC396" i="4"/>
  <c r="AC1012" i="4"/>
  <c r="AC800" i="4"/>
  <c r="AH682" i="4"/>
  <c r="AG306" i="4"/>
  <c r="AI306" i="4" s="1"/>
  <c r="AK306" i="4" s="1"/>
  <c r="AG22" i="4"/>
  <c r="AI22" i="4" s="1"/>
  <c r="AK22" i="4" s="1"/>
  <c r="AH1819" i="4"/>
  <c r="AH1927" i="4"/>
  <c r="AH1603" i="4"/>
  <c r="AI1603" i="4" s="1"/>
  <c r="AK1603" i="4" s="1"/>
  <c r="AC1460" i="4"/>
  <c r="AG1594" i="4"/>
  <c r="AH1400" i="4"/>
  <c r="AH1769" i="4"/>
  <c r="AG1945" i="4"/>
  <c r="AI1945" i="4" s="1"/>
  <c r="AK1945" i="4" s="1"/>
  <c r="AG1155" i="4"/>
  <c r="AG385" i="4"/>
  <c r="AG418" i="4"/>
  <c r="AH20" i="4"/>
  <c r="AH1847" i="4"/>
  <c r="AH1774" i="4"/>
  <c r="AC1678" i="4"/>
  <c r="AC1267" i="4"/>
  <c r="AG1978" i="4"/>
  <c r="AG1315" i="4"/>
  <c r="AG1127" i="4"/>
  <c r="AG933" i="4"/>
  <c r="AH1709" i="4"/>
  <c r="AG902" i="4"/>
  <c r="AG1836" i="4"/>
  <c r="AG955" i="4"/>
  <c r="AH273" i="4"/>
  <c r="AI273" i="4" s="1"/>
  <c r="AK273" i="4" s="1"/>
  <c r="AC1462" i="4"/>
  <c r="AH692" i="4"/>
  <c r="AH320" i="4"/>
  <c r="AI320" i="4" s="1"/>
  <c r="AK320" i="4" s="1"/>
  <c r="AH1531" i="4"/>
  <c r="AI1531" i="4" s="1"/>
  <c r="AK1531" i="4" s="1"/>
  <c r="AC1293" i="4"/>
  <c r="AC427" i="4"/>
  <c r="AC979" i="4"/>
  <c r="AC636" i="4"/>
  <c r="AG1563" i="4"/>
  <c r="AI1563" i="4" s="1"/>
  <c r="AK1563" i="4" s="1"/>
  <c r="Y17" i="4"/>
  <c r="AH1707" i="4"/>
  <c r="AI1707" i="4" s="1"/>
  <c r="AK1707" i="4" s="1"/>
  <c r="AC1707" i="4"/>
  <c r="AC2061" i="4"/>
  <c r="AG2061" i="4"/>
  <c r="AI2061" i="4" s="1"/>
  <c r="AK2061" i="4" s="1"/>
  <c r="AC1169" i="4"/>
  <c r="AG1169" i="4"/>
  <c r="AI1169" i="4" s="1"/>
  <c r="AK1169" i="4" s="1"/>
  <c r="AH757" i="4"/>
  <c r="AG757" i="4"/>
  <c r="AH1868" i="4"/>
  <c r="AC1868" i="4"/>
  <c r="AG280" i="4"/>
  <c r="AH280" i="4"/>
  <c r="AH729" i="4"/>
  <c r="AG729" i="4"/>
  <c r="AC1106" i="4"/>
  <c r="AG1106" i="4"/>
  <c r="AC161" i="4"/>
  <c r="AG161" i="4"/>
  <c r="AH728" i="4"/>
  <c r="AC728" i="4"/>
  <c r="AH884" i="4"/>
  <c r="AI884" i="4" s="1"/>
  <c r="AK884" i="4" s="1"/>
  <c r="AC884" i="4"/>
  <c r="AH772" i="4"/>
  <c r="AI772" i="4" s="1"/>
  <c r="AK772" i="4" s="1"/>
  <c r="AC772" i="4"/>
  <c r="AG2086" i="4"/>
  <c r="AG1285" i="4"/>
  <c r="AI1285" i="4" s="1"/>
  <c r="AK1285" i="4" s="1"/>
  <c r="AG660" i="4"/>
  <c r="AI660" i="4" s="1"/>
  <c r="AK660" i="4" s="1"/>
  <c r="AC729" i="4"/>
  <c r="AC391" i="4"/>
  <c r="AG1254" i="4"/>
  <c r="AI1254" i="4" s="1"/>
  <c r="AK1254" i="4" s="1"/>
  <c r="AG1270" i="4"/>
  <c r="AI1270" i="4" s="1"/>
  <c r="AK1270" i="4" s="1"/>
  <c r="AC1690" i="4"/>
  <c r="AC1514" i="4"/>
  <c r="AG1151" i="4"/>
  <c r="AC1767" i="4"/>
  <c r="AG1376" i="4"/>
  <c r="AI1376" i="4" s="1"/>
  <c r="AK1376" i="4" s="1"/>
  <c r="AC966" i="4"/>
  <c r="AG314" i="4"/>
  <c r="AC1859" i="4"/>
  <c r="AG1859" i="4"/>
  <c r="AH2078" i="4"/>
  <c r="AC2078" i="4"/>
  <c r="AC843" i="4"/>
  <c r="AG843" i="4"/>
  <c r="AI843" i="4" s="1"/>
  <c r="AK843" i="4" s="1"/>
  <c r="AC414" i="4"/>
  <c r="AG414" i="4"/>
  <c r="AG2007" i="4"/>
  <c r="AH2007" i="4"/>
  <c r="AC2050" i="4"/>
  <c r="AG2050" i="4"/>
  <c r="AG1914" i="4"/>
  <c r="AH1914" i="4"/>
  <c r="AG1921" i="4"/>
  <c r="AH1921" i="4"/>
  <c r="AC2053" i="4"/>
  <c r="AG2053" i="4"/>
  <c r="AH735" i="4"/>
  <c r="AI735" i="4" s="1"/>
  <c r="AK735" i="4" s="1"/>
  <c r="AC735" i="4"/>
  <c r="AG2069" i="4"/>
  <c r="AH2069" i="4"/>
  <c r="AG1211" i="4"/>
  <c r="AH1211" i="4"/>
  <c r="AG1746" i="4"/>
  <c r="AH1746" i="4"/>
  <c r="AG1207" i="4"/>
  <c r="AH1207" i="4"/>
  <c r="AG175" i="4"/>
  <c r="AH175" i="4"/>
  <c r="AH2088" i="4"/>
  <c r="AI2088" i="4" s="1"/>
  <c r="AK2088" i="4" s="1"/>
  <c r="AC2088" i="4"/>
  <c r="AH599" i="4"/>
  <c r="AG599" i="4"/>
  <c r="AC599" i="4"/>
  <c r="AG962" i="4"/>
  <c r="AH962" i="4"/>
  <c r="AG654" i="4"/>
  <c r="AC654" i="4"/>
  <c r="AH654" i="4"/>
  <c r="AC740" i="4"/>
  <c r="AG740" i="4"/>
  <c r="AG959" i="4"/>
  <c r="AI959" i="4" s="1"/>
  <c r="AK959" i="4" s="1"/>
  <c r="AC1828" i="4"/>
  <c r="AC212" i="4"/>
  <c r="AG1186" i="4"/>
  <c r="AI1186" i="4" s="1"/>
  <c r="AK1186" i="4" s="1"/>
  <c r="AG518" i="4"/>
  <c r="AI518" i="4" s="1"/>
  <c r="AK518" i="4" s="1"/>
  <c r="AC1422" i="4"/>
  <c r="AG520" i="4"/>
  <c r="AI520" i="4" s="1"/>
  <c r="AK520" i="4" s="1"/>
  <c r="AG2078" i="4"/>
  <c r="AC1312" i="4"/>
  <c r="AH2053" i="4"/>
  <c r="AC959" i="4"/>
  <c r="AG133" i="4"/>
  <c r="AH1828" i="4"/>
  <c r="AI1828" i="4" s="1"/>
  <c r="AK1828" i="4" s="1"/>
  <c r="AC570" i="4"/>
  <c r="AH355" i="4"/>
  <c r="AI355" i="4" s="1"/>
  <c r="AK355" i="4" s="1"/>
  <c r="AH469" i="4"/>
  <c r="AC1186" i="4"/>
  <c r="AC2069" i="4"/>
  <c r="AC1374" i="4"/>
  <c r="AC518" i="4"/>
  <c r="AC2007" i="4"/>
  <c r="AC1285" i="4"/>
  <c r="AG1868" i="4"/>
  <c r="AG1450" i="4"/>
  <c r="AI1450" i="4" s="1"/>
  <c r="AK1450" i="4" s="1"/>
  <c r="AG886" i="4"/>
  <c r="AI886" i="4" s="1"/>
  <c r="AK886" i="4" s="1"/>
  <c r="AC660" i="4"/>
  <c r="AC280" i="4"/>
  <c r="AC569" i="4"/>
  <c r="AH391" i="4"/>
  <c r="AI391" i="4" s="1"/>
  <c r="AK391" i="4" s="1"/>
  <c r="AH1106" i="4"/>
  <c r="AC1254" i="4"/>
  <c r="AH168" i="4"/>
  <c r="AG1690" i="4"/>
  <c r="AI1690" i="4" s="1"/>
  <c r="AK1690" i="4" s="1"/>
  <c r="AH1514" i="4"/>
  <c r="AI1514" i="4" s="1"/>
  <c r="AK1514" i="4" s="1"/>
  <c r="AC1746" i="4"/>
  <c r="AG683" i="4"/>
  <c r="AI683" i="4" s="1"/>
  <c r="AK683" i="4" s="1"/>
  <c r="AH1767" i="4"/>
  <c r="AI1767" i="4" s="1"/>
  <c r="AK1767" i="4" s="1"/>
  <c r="AH2050" i="4"/>
  <c r="AC1376" i="4"/>
  <c r="AC1914" i="4"/>
  <c r="AC1067" i="4"/>
  <c r="AC175" i="4"/>
  <c r="AG1681" i="4"/>
  <c r="AC962" i="4"/>
  <c r="AH1038" i="4"/>
  <c r="AC1038" i="4"/>
  <c r="AG1939" i="4"/>
  <c r="AH1939" i="4"/>
  <c r="AH1566" i="4"/>
  <c r="AI1566" i="4" s="1"/>
  <c r="AK1566" i="4" s="1"/>
  <c r="AC1566" i="4"/>
  <c r="AC1391" i="4"/>
  <c r="AG1391" i="4"/>
  <c r="AC1726" i="4"/>
  <c r="AH1726" i="4"/>
  <c r="AH1273" i="4"/>
  <c r="AC1273" i="4"/>
  <c r="AG1273" i="4"/>
  <c r="AH1013" i="4"/>
  <c r="AC1013" i="4"/>
  <c r="AG1013" i="4"/>
  <c r="AH1768" i="4"/>
  <c r="AI1768" i="4" s="1"/>
  <c r="AK1768" i="4" s="1"/>
  <c r="AC1768" i="4"/>
  <c r="AC1860" i="4"/>
  <c r="AG1860" i="4"/>
  <c r="AC1426" i="4"/>
  <c r="AG1426" i="4"/>
  <c r="AI1426" i="4" s="1"/>
  <c r="AK1426" i="4" s="1"/>
  <c r="AC1172" i="4"/>
  <c r="AG1172" i="4"/>
  <c r="AI1172" i="4" s="1"/>
  <c r="AK1172" i="4" s="1"/>
  <c r="AH1379" i="4"/>
  <c r="AC1379" i="4"/>
  <c r="AH1131" i="4"/>
  <c r="AI1131" i="4" s="1"/>
  <c r="AK1131" i="4" s="1"/>
  <c r="AC1131" i="4"/>
  <c r="AH1435" i="4"/>
  <c r="AI1435" i="4" s="1"/>
  <c r="AK1435" i="4" s="1"/>
  <c r="AC1435" i="4"/>
  <c r="AH1255" i="4"/>
  <c r="AI1255" i="4" s="1"/>
  <c r="AK1255" i="4" s="1"/>
  <c r="AC1255" i="4"/>
  <c r="AH841" i="4"/>
  <c r="AC841" i="4"/>
  <c r="AC1505" i="4"/>
  <c r="AG1505" i="4"/>
  <c r="AI1505" i="4" s="1"/>
  <c r="AK1505" i="4" s="1"/>
  <c r="AG509" i="4"/>
  <c r="AI509" i="4" s="1"/>
  <c r="AK509" i="4" s="1"/>
  <c r="AC509" i="4"/>
  <c r="AC1892" i="4"/>
  <c r="AH1892" i="4"/>
  <c r="AI1892" i="4" s="1"/>
  <c r="AK1892" i="4" s="1"/>
  <c r="AG1138" i="4"/>
  <c r="AC1138" i="4"/>
  <c r="AG1070" i="4"/>
  <c r="AI1070" i="4" s="1"/>
  <c r="AK1070" i="4" s="1"/>
  <c r="AC1070" i="4"/>
  <c r="AH368" i="4"/>
  <c r="AI368" i="4" s="1"/>
  <c r="AK368" i="4" s="1"/>
  <c r="AC368" i="4"/>
  <c r="AH758" i="4"/>
  <c r="AI758" i="4" s="1"/>
  <c r="AK758" i="4" s="1"/>
  <c r="AC758" i="4"/>
  <c r="AH142" i="4"/>
  <c r="AG142" i="4"/>
  <c r="AG339" i="4"/>
  <c r="AH339" i="4"/>
  <c r="AC1848" i="4"/>
  <c r="AG1848" i="4"/>
  <c r="AI1848" i="4" s="1"/>
  <c r="AK1848" i="4" s="1"/>
  <c r="AC746" i="4"/>
  <c r="AG746" i="4"/>
  <c r="AI746" i="4" s="1"/>
  <c r="AK746" i="4" s="1"/>
  <c r="AG144" i="4"/>
  <c r="AH144" i="4"/>
  <c r="AC716" i="4"/>
  <c r="AG716" i="4"/>
  <c r="AI716" i="4" s="1"/>
  <c r="AK716" i="4" s="1"/>
  <c r="AH804" i="4"/>
  <c r="AC804" i="4"/>
  <c r="AC592" i="4"/>
  <c r="AG592" i="4"/>
  <c r="AH1795" i="4"/>
  <c r="AI1795" i="4" s="1"/>
  <c r="AK1795" i="4" s="1"/>
  <c r="AC1795" i="4"/>
  <c r="AC1148" i="4"/>
  <c r="AG1148" i="4"/>
  <c r="AI1148" i="4" s="1"/>
  <c r="AK1148" i="4" s="1"/>
  <c r="AG1311" i="4"/>
  <c r="AH1311" i="4"/>
  <c r="AG1075" i="4"/>
  <c r="AH1075" i="4"/>
  <c r="AG533" i="4"/>
  <c r="AH533" i="4"/>
  <c r="AG1843" i="4"/>
  <c r="AH1843" i="4"/>
  <c r="AC1886" i="4"/>
  <c r="AG1886" i="4"/>
  <c r="AI1886" i="4" s="1"/>
  <c r="AK1886" i="4" s="1"/>
  <c r="AC1304" i="4"/>
  <c r="AG1304" i="4"/>
  <c r="AI1304" i="4" s="1"/>
  <c r="AK1304" i="4" s="1"/>
  <c r="AC1745" i="4"/>
  <c r="AG1745" i="4"/>
  <c r="AG1313" i="4"/>
  <c r="AH1313" i="4"/>
  <c r="AC1377" i="4"/>
  <c r="AG1377" i="4"/>
  <c r="AI1377" i="4" s="1"/>
  <c r="AK1377" i="4" s="1"/>
  <c r="AH130" i="4"/>
  <c r="AI130" i="4" s="1"/>
  <c r="AK130" i="4" s="1"/>
  <c r="AC130" i="4"/>
  <c r="AG995" i="4"/>
  <c r="AH995" i="4"/>
  <c r="AC2028" i="4"/>
  <c r="AG2028" i="4"/>
  <c r="AI2028" i="4" s="1"/>
  <c r="AK2028" i="4" s="1"/>
  <c r="AC1540" i="4"/>
  <c r="AG1540" i="4"/>
  <c r="AI1540" i="4" s="1"/>
  <c r="AK1540" i="4" s="1"/>
  <c r="AC733" i="4"/>
  <c r="AH733" i="4"/>
  <c r="AI733" i="4" s="1"/>
  <c r="AK733" i="4" s="1"/>
  <c r="AH119" i="4"/>
  <c r="AG119" i="4"/>
  <c r="AH945" i="4"/>
  <c r="AC945" i="4"/>
  <c r="AC657" i="4"/>
  <c r="AG657" i="4"/>
  <c r="AI657" i="4" s="1"/>
  <c r="AK657" i="4" s="1"/>
  <c r="AG1158" i="4"/>
  <c r="AH1158" i="4"/>
  <c r="AG1058" i="4"/>
  <c r="AH1058" i="4"/>
  <c r="AC288" i="4"/>
  <c r="AH288" i="4"/>
  <c r="AI288" i="4" s="1"/>
  <c r="AK288" i="4" s="1"/>
  <c r="AH912" i="4"/>
  <c r="AI912" i="4" s="1"/>
  <c r="AK912" i="4" s="1"/>
  <c r="AC912" i="4"/>
  <c r="AG88" i="4"/>
  <c r="AH88" i="4"/>
  <c r="AH635" i="4"/>
  <c r="AI635" i="4" s="1"/>
  <c r="AK635" i="4" s="1"/>
  <c r="AH394" i="4"/>
  <c r="AC355" i="4"/>
  <c r="AC171" i="4"/>
  <c r="AH326" i="4"/>
  <c r="AI326" i="4" s="1"/>
  <c r="AK326" i="4" s="1"/>
  <c r="AG1374" i="4"/>
  <c r="AI1374" i="4" s="1"/>
  <c r="AK1374" i="4" s="1"/>
  <c r="AH462" i="4"/>
  <c r="AI462" i="4" s="1"/>
  <c r="AK462" i="4" s="1"/>
  <c r="AG1691" i="4"/>
  <c r="AI1691" i="4" s="1"/>
  <c r="AK1691" i="4" s="1"/>
  <c r="AH1585" i="4"/>
  <c r="AI1585" i="4" s="1"/>
  <c r="AK1585" i="4" s="1"/>
  <c r="AH1312" i="4"/>
  <c r="AI1312" i="4" s="1"/>
  <c r="AK1312" i="4" s="1"/>
  <c r="AH1391" i="4"/>
  <c r="AG2009" i="4"/>
  <c r="AI2009" i="4" s="1"/>
  <c r="AK2009" i="4" s="1"/>
  <c r="AH991" i="4"/>
  <c r="AC293" i="4"/>
  <c r="AH133" i="4"/>
  <c r="AH958" i="4"/>
  <c r="AI958" i="4" s="1"/>
  <c r="AK958" i="4" s="1"/>
  <c r="AH570" i="4"/>
  <c r="AI570" i="4" s="1"/>
  <c r="AK570" i="4" s="1"/>
  <c r="AC995" i="4"/>
  <c r="AG1053" i="4"/>
  <c r="AI1053" i="4" s="1"/>
  <c r="AK1053" i="4" s="1"/>
  <c r="AG469" i="4"/>
  <c r="AI469" i="4" s="1"/>
  <c r="AK469" i="4" s="1"/>
  <c r="AC1760" i="4"/>
  <c r="AG1120" i="4"/>
  <c r="AI1120" i="4" s="1"/>
  <c r="AK1120" i="4" s="1"/>
  <c r="AC240" i="4"/>
  <c r="AH592" i="4"/>
  <c r="AC1963" i="4"/>
  <c r="AC2099" i="4"/>
  <c r="AC1211" i="4"/>
  <c r="AH414" i="4"/>
  <c r="AG1379" i="4"/>
  <c r="AC1450" i="4"/>
  <c r="AG1580" i="4"/>
  <c r="AI1580" i="4" s="1"/>
  <c r="AK1580" i="4" s="1"/>
  <c r="AG813" i="4"/>
  <c r="AI813" i="4" s="1"/>
  <c r="AK813" i="4" s="1"/>
  <c r="AH1860" i="4"/>
  <c r="AH161" i="4"/>
  <c r="AG1344" i="4"/>
  <c r="AG728" i="4"/>
  <c r="AG168" i="4"/>
  <c r="AH1935" i="4"/>
  <c r="AG1697" i="4"/>
  <c r="AI1697" i="4" s="1"/>
  <c r="AK1697" i="4" s="1"/>
  <c r="AG1237" i="4"/>
  <c r="AC683" i="4"/>
  <c r="AC144" i="4"/>
  <c r="AG804" i="4"/>
  <c r="AH1859" i="4"/>
  <c r="AH1745" i="4"/>
  <c r="AH1067" i="4"/>
  <c r="AI1067" i="4" s="1"/>
  <c r="AK1067" i="4" s="1"/>
  <c r="AC1921" i="4"/>
  <c r="AC1075" i="4"/>
  <c r="AC1207" i="4"/>
  <c r="AH1681" i="4"/>
  <c r="AH82" i="4"/>
  <c r="AI82" i="4" s="1"/>
  <c r="AK82" i="4" s="1"/>
  <c r="AG841" i="4"/>
  <c r="AH1138" i="4"/>
  <c r="AH740" i="4"/>
  <c r="AC1231" i="4"/>
  <c r="AC246" i="4"/>
  <c r="AG1711" i="4"/>
  <c r="AI1711" i="4" s="1"/>
  <c r="AK1711" i="4" s="1"/>
  <c r="AG1835" i="4"/>
  <c r="AC1915" i="4"/>
  <c r="AH1314" i="4"/>
  <c r="AH172" i="4"/>
  <c r="AI172" i="4" s="1"/>
  <c r="AK172" i="4" s="1"/>
  <c r="AC378" i="4"/>
  <c r="AH76" i="4"/>
  <c r="AI76" i="4" s="1"/>
  <c r="AK76" i="4" s="1"/>
  <c r="AG184" i="4"/>
  <c r="AI184" i="4" s="1"/>
  <c r="AK184" i="4" s="1"/>
  <c r="AG1073" i="4"/>
  <c r="AG2026" i="4"/>
  <c r="AC2043" i="4"/>
  <c r="AG378" i="4"/>
  <c r="AI378" i="4" s="1"/>
  <c r="AK378" i="4" s="1"/>
  <c r="AC1988" i="4"/>
  <c r="AC1606" i="4"/>
  <c r="Z15" i="4"/>
  <c r="Z17" i="4" s="1"/>
  <c r="AC42" i="4"/>
  <c r="AC1352" i="4"/>
  <c r="AC1666" i="4"/>
  <c r="AH1827" i="4"/>
  <c r="AG2107" i="4"/>
  <c r="AI2107" i="4" s="1"/>
  <c r="AK2107" i="4" s="1"/>
  <c r="AH1666" i="4"/>
  <c r="AI1666" i="4" s="1"/>
  <c r="AK1666" i="4" s="1"/>
  <c r="AH1164" i="4"/>
  <c r="AG1399" i="4"/>
  <c r="AI1399" i="4" s="1"/>
  <c r="AK1399" i="4" s="1"/>
  <c r="AG1583" i="4"/>
  <c r="AI1583" i="4" s="1"/>
  <c r="AK1583" i="4" s="1"/>
  <c r="AC2080" i="4"/>
  <c r="AG1716" i="4"/>
  <c r="AI1716" i="4" s="1"/>
  <c r="AK1716" i="4" s="1"/>
  <c r="AC215" i="4"/>
  <c r="AH908" i="4"/>
  <c r="AC576" i="4"/>
  <c r="AH1547" i="4"/>
  <c r="AG1569" i="4"/>
  <c r="AI1569" i="4" s="1"/>
  <c r="AK1569" i="4" s="1"/>
  <c r="AC191" i="4"/>
  <c r="AC941" i="4"/>
  <c r="AH495" i="4"/>
  <c r="AI495" i="4" s="1"/>
  <c r="AK495" i="4" s="1"/>
  <c r="AG194" i="4"/>
  <c r="AI194" i="4" s="1"/>
  <c r="AK194" i="4" s="1"/>
  <c r="AG1387" i="4"/>
  <c r="AI1387" i="4" s="1"/>
  <c r="AK1387" i="4" s="1"/>
  <c r="AG1610" i="4"/>
  <c r="AC1792" i="4"/>
  <c r="AC936" i="4"/>
  <c r="AH44" i="4"/>
  <c r="AG1404" i="4"/>
  <c r="AI1404" i="4" s="1"/>
  <c r="AK1404" i="4" s="1"/>
  <c r="AH1970" i="4"/>
  <c r="AI1970" i="4" s="1"/>
  <c r="AK1970" i="4" s="1"/>
  <c r="AH1507" i="4"/>
  <c r="AI1507" i="4" s="1"/>
  <c r="AK1507" i="4" s="1"/>
  <c r="AH1226" i="4"/>
  <c r="AH1549" i="4"/>
  <c r="AI1549" i="4" s="1"/>
  <c r="AK1549" i="4" s="1"/>
  <c r="AC416" i="4"/>
  <c r="AG882" i="4"/>
  <c r="AI882" i="4" s="1"/>
  <c r="AK882" i="4" s="1"/>
  <c r="AC1307" i="4"/>
  <c r="AH1601" i="4"/>
  <c r="AI1601" i="4" s="1"/>
  <c r="AK1601" i="4" s="1"/>
  <c r="AC1476" i="4"/>
  <c r="AH1476" i="4"/>
  <c r="AH810" i="4"/>
  <c r="AG810" i="4"/>
  <c r="AH1534" i="4"/>
  <c r="AI1534" i="4" s="1"/>
  <c r="AK1534" i="4" s="1"/>
  <c r="AH2074" i="4"/>
  <c r="AC1906" i="4"/>
  <c r="AG1726" i="4"/>
  <c r="AG1956" i="4"/>
  <c r="AC1625" i="4"/>
  <c r="AG1547" i="4"/>
  <c r="AH191" i="4"/>
  <c r="AI191" i="4" s="1"/>
  <c r="AK191" i="4" s="1"/>
  <c r="AC886" i="4"/>
  <c r="AC495" i="4"/>
  <c r="AG404" i="4"/>
  <c r="AH646" i="4"/>
  <c r="AC1903" i="4"/>
  <c r="AC1365" i="4"/>
  <c r="AC86" i="4"/>
  <c r="AH2104" i="4"/>
  <c r="AH1854" i="4"/>
  <c r="AG2098" i="4"/>
  <c r="AH580" i="4"/>
  <c r="AI580" i="4" s="1"/>
  <c r="AK580" i="4" s="1"/>
  <c r="AG169" i="4"/>
  <c r="AI169" i="4" s="1"/>
  <c r="AK169" i="4" s="1"/>
  <c r="AC401" i="4"/>
  <c r="AH1101" i="4"/>
  <c r="AI1101" i="4" s="1"/>
  <c r="AK1101" i="4" s="1"/>
  <c r="AC1101" i="4"/>
  <c r="AC1027" i="4"/>
  <c r="AH1027" i="4"/>
  <c r="AI1027" i="4" s="1"/>
  <c r="AK1027" i="4" s="1"/>
  <c r="AC1829" i="4"/>
  <c r="AH1829" i="4"/>
  <c r="AG1269" i="4"/>
  <c r="AC1269" i="4"/>
  <c r="AG799" i="4"/>
  <c r="AC799" i="4"/>
  <c r="AC2107" i="4"/>
  <c r="AG1420" i="4"/>
  <c r="AI1420" i="4" s="1"/>
  <c r="AK1420" i="4" s="1"/>
  <c r="AG1164" i="4"/>
  <c r="AC1399" i="4"/>
  <c r="AH866" i="4"/>
  <c r="AI866" i="4" s="1"/>
  <c r="AK866" i="4" s="1"/>
  <c r="AH1488" i="4"/>
  <c r="AC1762" i="4"/>
  <c r="AH1973" i="4"/>
  <c r="AI1973" i="4" s="1"/>
  <c r="AK1973" i="4" s="1"/>
  <c r="AC1103" i="4"/>
  <c r="AC1387" i="4"/>
  <c r="AH1614" i="4"/>
  <c r="AC911" i="4"/>
  <c r="AH1724" i="4"/>
  <c r="AI1724" i="4" s="1"/>
  <c r="AK1724" i="4" s="1"/>
  <c r="AG844" i="4"/>
  <c r="AI844" i="4" s="1"/>
  <c r="AK844" i="4" s="1"/>
  <c r="AH936" i="4"/>
  <c r="AI936" i="4" s="1"/>
  <c r="AK936" i="4" s="1"/>
  <c r="AG890" i="4"/>
  <c r="AI890" i="4" s="1"/>
  <c r="AK890" i="4" s="1"/>
  <c r="AG44" i="4"/>
  <c r="AC1948" i="4"/>
  <c r="AH905" i="4"/>
  <c r="AC724" i="4"/>
  <c r="AH796" i="4"/>
  <c r="AH1002" i="4"/>
  <c r="AG1002" i="4"/>
  <c r="AG541" i="4"/>
  <c r="AH541" i="4"/>
  <c r="AH425" i="4"/>
  <c r="AI425" i="4" s="1"/>
  <c r="AK425" i="4" s="1"/>
  <c r="AC425" i="4"/>
  <c r="AG235" i="4"/>
  <c r="AC235" i="4"/>
  <c r="AH2110" i="4"/>
  <c r="AG2110" i="4"/>
  <c r="AC1865" i="4"/>
  <c r="AH1865" i="4"/>
  <c r="AC1354" i="4"/>
  <c r="AH1354" i="4"/>
  <c r="AG1913" i="4"/>
  <c r="AC1913" i="4"/>
  <c r="AG55" i="4"/>
  <c r="AC55" i="4"/>
  <c r="AH1835" i="4"/>
  <c r="AH1093" i="4"/>
  <c r="AC541" i="4"/>
  <c r="AH1015" i="4"/>
  <c r="AH1956" i="4"/>
  <c r="AG1488" i="4"/>
  <c r="AG1782" i="4"/>
  <c r="AI1782" i="4" s="1"/>
  <c r="AK1782" i="4" s="1"/>
  <c r="AG1412" i="4"/>
  <c r="AI1412" i="4" s="1"/>
  <c r="AK1412" i="4" s="1"/>
  <c r="AH1577" i="4"/>
  <c r="AI1577" i="4" s="1"/>
  <c r="AK1577" i="4" s="1"/>
  <c r="AC1973" i="4"/>
  <c r="AG1091" i="4"/>
  <c r="AI1617" i="4"/>
  <c r="AK1617" i="4" s="1"/>
  <c r="AH569" i="4"/>
  <c r="AI569" i="4" s="1"/>
  <c r="AK569" i="4" s="1"/>
  <c r="AG1103" i="4"/>
  <c r="AI1103" i="4" s="1"/>
  <c r="AK1103" i="4" s="1"/>
  <c r="AG2060" i="4"/>
  <c r="AH404" i="4"/>
  <c r="AG875" i="4"/>
  <c r="AI875" i="4" s="1"/>
  <c r="AK875" i="4" s="1"/>
  <c r="AG646" i="4"/>
  <c r="AH1759" i="4"/>
  <c r="AI1759" i="4" s="1"/>
  <c r="AK1759" i="4" s="1"/>
  <c r="AG1032" i="4"/>
  <c r="AI1032" i="4" s="1"/>
  <c r="AK1032" i="4" s="1"/>
  <c r="AH1610" i="4"/>
  <c r="AG1109" i="4"/>
  <c r="AI1109" i="4" s="1"/>
  <c r="AK1109" i="4" s="1"/>
  <c r="AG1792" i="4"/>
  <c r="AI1792" i="4" s="1"/>
  <c r="AK1792" i="4" s="1"/>
  <c r="AG86" i="4"/>
  <c r="AI86" i="4" s="1"/>
  <c r="AK86" i="4" s="1"/>
  <c r="AH1040" i="4"/>
  <c r="AH967" i="4"/>
  <c r="AH1988" i="4"/>
  <c r="AI1988" i="4" s="1"/>
  <c r="AK1988" i="4" s="1"/>
  <c r="AH302" i="4"/>
  <c r="AI302" i="4" s="1"/>
  <c r="AK302" i="4" s="1"/>
  <c r="AC890" i="4"/>
  <c r="AC700" i="4"/>
  <c r="R895" i="4"/>
  <c r="R10" i="4" s="1"/>
  <c r="AH1753" i="4"/>
  <c r="AC580" i="4"/>
  <c r="AH1280" i="4"/>
  <c r="AI1280" i="4" s="1"/>
  <c r="AK1280" i="4" s="1"/>
  <c r="AG579" i="4"/>
  <c r="AG1776" i="4"/>
  <c r="AI1776" i="4" s="1"/>
  <c r="AK1776" i="4" s="1"/>
  <c r="AG210" i="4"/>
  <c r="AH1975" i="4"/>
  <c r="AC587" i="4"/>
  <c r="AH587" i="4"/>
  <c r="AC1754" i="4"/>
  <c r="AH1754" i="4"/>
  <c r="AH1597" i="4"/>
  <c r="AG1597" i="4"/>
  <c r="AG277" i="4"/>
  <c r="AH277" i="4"/>
  <c r="AH1596" i="4"/>
  <c r="AG1596" i="4"/>
  <c r="AC1193" i="4"/>
  <c r="AG1193" i="4"/>
  <c r="AH67" i="4"/>
  <c r="AC67" i="4"/>
  <c r="L190" i="5"/>
  <c r="L8" i="5" s="1"/>
  <c r="AC1882" i="4"/>
  <c r="AG1882" i="4"/>
  <c r="AI1882" i="4" s="1"/>
  <c r="AK1882" i="4" s="1"/>
  <c r="AG1664" i="4"/>
  <c r="AH1664" i="4"/>
  <c r="AH159" i="4"/>
  <c r="AG159" i="4"/>
  <c r="AH564" i="4"/>
  <c r="AG564" i="4"/>
  <c r="AG1949" i="4"/>
  <c r="AH1949" i="4"/>
  <c r="AC1298" i="4"/>
  <c r="AG1298" i="4"/>
  <c r="AC500" i="4"/>
  <c r="AH500" i="4"/>
  <c r="AC1342" i="4"/>
  <c r="AG1342" i="4"/>
  <c r="AC283" i="4"/>
  <c r="AG283" i="4"/>
  <c r="AG1182" i="4"/>
  <c r="AH1182" i="4"/>
  <c r="AC810" i="4"/>
  <c r="AG517" i="4"/>
  <c r="AH283" i="4"/>
  <c r="AC1182" i="4"/>
  <c r="AH264" i="4"/>
  <c r="AH2083" i="4"/>
  <c r="AG2083" i="4"/>
  <c r="AC1974" i="4"/>
  <c r="AG1974" i="4"/>
  <c r="AI1974" i="4" s="1"/>
  <c r="AK1974" i="4" s="1"/>
  <c r="AC1100" i="4"/>
  <c r="AH1100" i="4"/>
  <c r="AH1933" i="4"/>
  <c r="AI1933" i="4" s="1"/>
  <c r="AK1933" i="4" s="1"/>
  <c r="AC1933" i="4"/>
  <c r="AG1283" i="4"/>
  <c r="AH1283" i="4"/>
  <c r="AH1325" i="4"/>
  <c r="AG1325" i="4"/>
  <c r="AH715" i="4"/>
  <c r="AI715" i="4" s="1"/>
  <c r="AK715" i="4" s="1"/>
  <c r="AC715" i="4"/>
  <c r="AG1912" i="4"/>
  <c r="AH1912" i="4"/>
  <c r="AC1912" i="4"/>
  <c r="AG1485" i="4"/>
  <c r="AC1485" i="4"/>
  <c r="AC814" i="4"/>
  <c r="AG814" i="4"/>
  <c r="AH318" i="4"/>
  <c r="AC318" i="4"/>
  <c r="AG318" i="4"/>
  <c r="AG755" i="4"/>
  <c r="AC755" i="4"/>
  <c r="AC147" i="4"/>
  <c r="AH147" i="4"/>
  <c r="AH449" i="4"/>
  <c r="AG449" i="4"/>
  <c r="AC449" i="4"/>
  <c r="AH135" i="4"/>
  <c r="AI135" i="4" s="1"/>
  <c r="AK135" i="4" s="1"/>
  <c r="AC135" i="4"/>
  <c r="AH1629" i="4"/>
  <c r="AG1629" i="4"/>
  <c r="AH993" i="4"/>
  <c r="AG993" i="4"/>
  <c r="AG764" i="4"/>
  <c r="AC764" i="4"/>
  <c r="AH764" i="4"/>
  <c r="AC1486" i="4"/>
  <c r="AH1486" i="4"/>
  <c r="AH1842" i="4"/>
  <c r="AC1842" i="4"/>
  <c r="AG1842" i="4"/>
  <c r="AC1236" i="4"/>
  <c r="AH1236" i="4"/>
  <c r="AH1555" i="4"/>
  <c r="AG1555" i="4"/>
  <c r="AH837" i="4"/>
  <c r="AG837" i="4"/>
  <c r="AH303" i="4"/>
  <c r="AC303" i="4"/>
  <c r="AG412" i="4"/>
  <c r="AC412" i="4"/>
  <c r="AG233" i="4"/>
  <c r="AC233" i="4"/>
  <c r="AH1684" i="4"/>
  <c r="AC1684" i="4"/>
  <c r="AG1684" i="4"/>
  <c r="AH893" i="4"/>
  <c r="AI893" i="4" s="1"/>
  <c r="AK893" i="4" s="1"/>
  <c r="AC893" i="4"/>
  <c r="AC891" i="4"/>
  <c r="AG891" i="4"/>
  <c r="AH891" i="4"/>
  <c r="AH1700" i="4"/>
  <c r="AC1700" i="4"/>
  <c r="AG1700" i="4"/>
  <c r="AH1326" i="4"/>
  <c r="AC1326" i="4"/>
  <c r="AG1326" i="4"/>
  <c r="AG1667" i="4"/>
  <c r="AI1667" i="4" s="1"/>
  <c r="AK1667" i="4" s="1"/>
  <c r="AC1667" i="4"/>
  <c r="AG1626" i="4"/>
  <c r="AH1626" i="4"/>
  <c r="AC1576" i="4"/>
  <c r="AG1576" i="4"/>
  <c r="AI1576" i="4" s="1"/>
  <c r="AK1576" i="4" s="1"/>
  <c r="AH2057" i="4"/>
  <c r="AC2057" i="4"/>
  <c r="AG2057" i="4"/>
  <c r="AG1153" i="4"/>
  <c r="AC1153" i="4"/>
  <c r="AH375" i="4"/>
  <c r="AG375" i="4"/>
  <c r="AG556" i="4"/>
  <c r="AC556" i="4"/>
  <c r="AH987" i="4"/>
  <c r="AC987" i="4"/>
  <c r="AG987" i="4"/>
  <c r="AC512" i="4"/>
  <c r="AH512" i="4"/>
  <c r="AI512" i="4" s="1"/>
  <c r="AK512" i="4" s="1"/>
  <c r="AH1334" i="4"/>
  <c r="AC1334" i="4"/>
  <c r="AG1334" i="4"/>
  <c r="AG1345" i="4"/>
  <c r="AC1345" i="4"/>
  <c r="AG229" i="4"/>
  <c r="AH229" i="4"/>
  <c r="AC229" i="4"/>
  <c r="AC919" i="4"/>
  <c r="AH919" i="4"/>
  <c r="AC1876" i="4"/>
  <c r="AH1876" i="4"/>
  <c r="AH107" i="4"/>
  <c r="AC107" i="4"/>
  <c r="AC784" i="4"/>
  <c r="AH784" i="4"/>
  <c r="AI784" i="4" s="1"/>
  <c r="AK784" i="4" s="1"/>
  <c r="AG1286" i="4"/>
  <c r="AC1286" i="4"/>
  <c r="AG2023" i="4"/>
  <c r="AC2023" i="4"/>
  <c r="AG1640" i="4"/>
  <c r="AC1640" i="4"/>
  <c r="AC1512" i="4"/>
  <c r="AG1512" i="4"/>
  <c r="AH1512" i="4"/>
  <c r="AG1500" i="4"/>
  <c r="AC1500" i="4"/>
  <c r="AG1144" i="4"/>
  <c r="AH1144" i="4"/>
  <c r="AC2093" i="4"/>
  <c r="AH2093" i="4"/>
  <c r="AI2093" i="4" s="1"/>
  <c r="AK2093" i="4" s="1"/>
  <c r="AH1087" i="4"/>
  <c r="AG1087" i="4"/>
  <c r="AG395" i="4"/>
  <c r="AH395" i="4"/>
  <c r="AG1216" i="4"/>
  <c r="AH1216" i="4"/>
  <c r="AC974" i="4"/>
  <c r="AG974" i="4"/>
  <c r="AH974" i="4"/>
  <c r="AC441" i="4"/>
  <c r="AG441" i="4"/>
  <c r="AC1888" i="4"/>
  <c r="AH1888" i="4"/>
  <c r="AG2035" i="4"/>
  <c r="AH2035" i="4"/>
  <c r="AG1665" i="4"/>
  <c r="AC1665" i="4"/>
  <c r="AH1665" i="4"/>
  <c r="AC1982" i="4"/>
  <c r="AH1982" i="4"/>
  <c r="AG1276" i="4"/>
  <c r="AH1276" i="4"/>
  <c r="AH1750" i="4"/>
  <c r="AC1750" i="4"/>
  <c r="AG1750" i="4"/>
  <c r="AH1260" i="4"/>
  <c r="AG1260" i="4"/>
  <c r="AG1351" i="4"/>
  <c r="AH1351" i="4"/>
  <c r="AC1351" i="4"/>
  <c r="AC1437" i="4"/>
  <c r="AG1437" i="4"/>
  <c r="AH1437" i="4"/>
  <c r="AG773" i="4"/>
  <c r="AH773" i="4"/>
  <c r="AC773" i="4"/>
  <c r="AH329" i="4"/>
  <c r="AI329" i="4" s="1"/>
  <c r="AK329" i="4" s="1"/>
  <c r="AC329" i="4"/>
  <c r="AC1965" i="4"/>
  <c r="AH1965" i="4"/>
  <c r="AC934" i="4"/>
  <c r="AH934" i="4"/>
  <c r="AC508" i="4"/>
  <c r="AH508" i="4"/>
  <c r="AH937" i="4"/>
  <c r="AG937" i="4"/>
  <c r="AC681" i="4"/>
  <c r="AH681" i="4"/>
  <c r="AI681" i="4" s="1"/>
  <c r="AK681" i="4" s="1"/>
  <c r="AG41" i="4"/>
  <c r="AH41" i="4"/>
  <c r="AC41" i="4"/>
  <c r="AC1682" i="4"/>
  <c r="AG1682" i="4"/>
  <c r="AI1682" i="4" s="1"/>
  <c r="AK1682" i="4" s="1"/>
  <c r="AG707" i="4"/>
  <c r="AH707" i="4"/>
  <c r="AC707" i="4"/>
  <c r="AH2032" i="4"/>
  <c r="AG2032" i="4"/>
  <c r="AG1330" i="4"/>
  <c r="AC1330" i="4"/>
  <c r="AH727" i="4"/>
  <c r="AG727" i="4"/>
  <c r="AH479" i="4"/>
  <c r="AC479" i="4"/>
  <c r="AG479" i="4"/>
  <c r="AC177" i="4"/>
  <c r="AH177" i="4"/>
  <c r="AC1446" i="4"/>
  <c r="AG1446" i="4"/>
  <c r="AI1446" i="4" s="1"/>
  <c r="AK1446" i="4" s="1"/>
  <c r="AC536" i="4"/>
  <c r="AG536" i="4"/>
  <c r="AI536" i="4" s="1"/>
  <c r="AK536" i="4" s="1"/>
  <c r="AC708" i="4"/>
  <c r="AG708" i="4"/>
  <c r="AH708" i="4"/>
  <c r="AC1454" i="4"/>
  <c r="AG1454" i="4"/>
  <c r="AI1454" i="4" s="1"/>
  <c r="AK1454" i="4" s="1"/>
  <c r="AC256" i="4"/>
  <c r="AG256" i="4"/>
  <c r="AG1467" i="4"/>
  <c r="AH1467" i="4"/>
  <c r="AC2006" i="4"/>
  <c r="AH2006" i="4"/>
  <c r="AI2006" i="4" s="1"/>
  <c r="AK2006" i="4" s="1"/>
  <c r="AC1080" i="4"/>
  <c r="AH1080" i="4"/>
  <c r="AH1605" i="4"/>
  <c r="AI1605" i="4" s="1"/>
  <c r="AK1605" i="4" s="1"/>
  <c r="AC1605" i="4"/>
  <c r="AC1645" i="4"/>
  <c r="AG1645" i="4"/>
  <c r="AH1645" i="4"/>
  <c r="AC1022" i="4"/>
  <c r="AH1022" i="4"/>
  <c r="AG602" i="4"/>
  <c r="AI602" i="4" s="1"/>
  <c r="AK602" i="4" s="1"/>
  <c r="AC602" i="4"/>
  <c r="AG1055" i="4"/>
  <c r="AC1055" i="4"/>
  <c r="AH671" i="4"/>
  <c r="AG671" i="4"/>
  <c r="AG457" i="4"/>
  <c r="AC457" i="4"/>
  <c r="AH457" i="4"/>
  <c r="AG1720" i="4"/>
  <c r="AI1720" i="4" s="1"/>
  <c r="AK1720" i="4" s="1"/>
  <c r="AC1720" i="4"/>
  <c r="AC1201" i="4"/>
  <c r="AH1201" i="4"/>
  <c r="AI1201" i="4" s="1"/>
  <c r="AK1201" i="4" s="1"/>
  <c r="AC823" i="4"/>
  <c r="AH823" i="4"/>
  <c r="AI823" i="4" s="1"/>
  <c r="AK823" i="4" s="1"/>
  <c r="AG625" i="4"/>
  <c r="AC625" i="4"/>
  <c r="AH1968" i="4"/>
  <c r="AG1968" i="4"/>
  <c r="R202" i="4"/>
  <c r="AB202" i="4" s="1"/>
  <c r="AH202" i="4" s="1"/>
  <c r="Q2113" i="4"/>
  <c r="AC174" i="4"/>
  <c r="AH174" i="4"/>
  <c r="AC629" i="4"/>
  <c r="AG629" i="4"/>
  <c r="AH450" i="4"/>
  <c r="AC450" i="4"/>
  <c r="AC1664" i="4"/>
  <c r="AC159" i="4"/>
  <c r="AG1457" i="4"/>
  <c r="AI1457" i="4" s="1"/>
  <c r="AK1457" i="4" s="1"/>
  <c r="AC62" i="4"/>
  <c r="AG2010" i="4"/>
  <c r="AH629" i="4"/>
  <c r="AG511" i="4"/>
  <c r="AI511" i="4" s="1"/>
  <c r="AK511" i="4" s="1"/>
  <c r="AC1457" i="4"/>
  <c r="AG583" i="4"/>
  <c r="AI583" i="4" s="1"/>
  <c r="AK583" i="4" s="1"/>
  <c r="AH548" i="4"/>
  <c r="AI548" i="4" s="1"/>
  <c r="AK548" i="4" s="1"/>
  <c r="AC986" i="4"/>
  <c r="AC466" i="4"/>
  <c r="AH1581" i="4"/>
  <c r="AG450" i="4"/>
  <c r="AG264" i="4"/>
  <c r="AC1555" i="4"/>
  <c r="AH233" i="4"/>
  <c r="AC1256" i="4"/>
  <c r="AG1256" i="4"/>
  <c r="AI1256" i="4" s="1"/>
  <c r="AK1256" i="4" s="1"/>
  <c r="AH1816" i="4"/>
  <c r="AI1816" i="4" s="1"/>
  <c r="AK1816" i="4" s="1"/>
  <c r="AC1816" i="4"/>
  <c r="AG712" i="4"/>
  <c r="AH712" i="4"/>
  <c r="AC600" i="4"/>
  <c r="AG600" i="4"/>
  <c r="AI600" i="4" s="1"/>
  <c r="AK600" i="4" s="1"/>
  <c r="AH1963" i="4"/>
  <c r="AI1963" i="4" s="1"/>
  <c r="AK1963" i="4" s="1"/>
  <c r="AC1412" i="4"/>
  <c r="AH2010" i="4"/>
  <c r="AC564" i="4"/>
  <c r="AH941" i="4"/>
  <c r="AI941" i="4" s="1"/>
  <c r="AK941" i="4" s="1"/>
  <c r="AH1298" i="4"/>
  <c r="AH2076" i="4"/>
  <c r="AI2076" i="4" s="1"/>
  <c r="AK2076" i="4" s="1"/>
  <c r="AG500" i="4"/>
  <c r="AG986" i="4"/>
  <c r="AI986" i="4" s="1"/>
  <c r="AK986" i="4" s="1"/>
  <c r="AG466" i="4"/>
  <c r="AI466" i="4" s="1"/>
  <c r="AK466" i="4" s="1"/>
  <c r="Q8" i="4"/>
  <c r="Q17" i="4" s="1"/>
  <c r="AG174" i="4"/>
  <c r="AC1000" i="4"/>
  <c r="AG62" i="4"/>
  <c r="AI62" i="4" s="1"/>
  <c r="AK62" i="4" s="1"/>
  <c r="AH2086" i="4"/>
  <c r="AH1091" i="4"/>
  <c r="AC1949" i="4"/>
  <c r="AC511" i="4"/>
  <c r="AC583" i="4"/>
  <c r="AH1342" i="4"/>
  <c r="AG1038" i="4"/>
  <c r="AC548" i="4"/>
  <c r="AH1562" i="4"/>
  <c r="AI1562" i="4" s="1"/>
  <c r="AK1562" i="4" s="1"/>
  <c r="AC1283" i="4"/>
  <c r="AC1035" i="4"/>
  <c r="AH814" i="4"/>
  <c r="AG147" i="4"/>
  <c r="AG967" i="4"/>
  <c r="AC123" i="4"/>
  <c r="AG1581" i="4"/>
  <c r="AC712" i="4"/>
  <c r="AH1606" i="4"/>
  <c r="AI1606" i="4" s="1"/>
  <c r="AK1606" i="4" s="1"/>
  <c r="AC617" i="4"/>
  <c r="AH2039" i="4"/>
  <c r="AI2039" i="4" s="1"/>
  <c r="AK2039" i="4" s="1"/>
  <c r="AH1307" i="4"/>
  <c r="AI1307" i="4" s="1"/>
  <c r="AK1307" i="4" s="1"/>
  <c r="AG2074" i="4"/>
  <c r="AG1281" i="4"/>
  <c r="AI1281" i="4" s="1"/>
  <c r="AK1281" i="4" s="1"/>
  <c r="AH1193" i="4"/>
  <c r="AG1812" i="4"/>
  <c r="AI1812" i="4" s="1"/>
  <c r="AK1812" i="4" s="1"/>
  <c r="AC1759" i="4"/>
  <c r="AC1531" i="4"/>
  <c r="AC53" i="4"/>
  <c r="AG1854" i="4"/>
  <c r="AG2092" i="4"/>
  <c r="AI2092" i="4" s="1"/>
  <c r="AK2092" i="4" s="1"/>
  <c r="AG2029" i="4"/>
  <c r="AI2029" i="4" s="1"/>
  <c r="AK2029" i="4" s="1"/>
  <c r="AG1114" i="4"/>
  <c r="AI1114" i="4" s="1"/>
  <c r="AK1114" i="4" s="1"/>
  <c r="AC529" i="4"/>
  <c r="AC1001" i="4"/>
  <c r="AC922" i="4"/>
  <c r="AG1947" i="4"/>
  <c r="AI1947" i="4" s="1"/>
  <c r="AK1947" i="4" s="1"/>
  <c r="AH1680" i="4"/>
  <c r="AH1268" i="4"/>
  <c r="AG1523" i="4"/>
  <c r="AI1523" i="4" s="1"/>
  <c r="AK1523" i="4" s="1"/>
  <c r="AH799" i="4"/>
  <c r="AG1022" i="4"/>
  <c r="AH1055" i="4"/>
  <c r="AG919" i="4"/>
  <c r="AC375" i="4"/>
  <c r="AH55" i="4"/>
  <c r="AG1876" i="4"/>
  <c r="AG1314" i="4"/>
  <c r="AC817" i="4"/>
  <c r="AH625" i="4"/>
  <c r="AH235" i="4"/>
  <c r="AG107" i="4"/>
  <c r="AC1968" i="4"/>
  <c r="AC1459" i="4"/>
  <c r="AH1286" i="4"/>
  <c r="AH636" i="4"/>
  <c r="AI636" i="4" s="1"/>
  <c r="AK636" i="4" s="1"/>
  <c r="AH1000" i="4"/>
  <c r="AI1000" i="4" s="1"/>
  <c r="AK1000" i="4" s="1"/>
  <c r="AH556" i="4"/>
  <c r="AC172" i="4"/>
  <c r="AH210" i="4"/>
  <c r="AH2023" i="4"/>
  <c r="AC2083" i="4"/>
  <c r="AC1562" i="4"/>
  <c r="AH1500" i="4"/>
  <c r="AG1865" i="4"/>
  <c r="AH1293" i="4"/>
  <c r="AI1293" i="4" s="1"/>
  <c r="AK1293" i="4" s="1"/>
  <c r="AH1035" i="4"/>
  <c r="AI1035" i="4" s="1"/>
  <c r="AK1035" i="4" s="1"/>
  <c r="AH551" i="4"/>
  <c r="AH427" i="4"/>
  <c r="AI427" i="4" s="1"/>
  <c r="AK427" i="4" s="1"/>
  <c r="AG213" i="4"/>
  <c r="AI213" i="4" s="1"/>
  <c r="AK213" i="4" s="1"/>
  <c r="AC993" i="4"/>
  <c r="AG1486" i="4"/>
  <c r="AG1236" i="4"/>
  <c r="AC1260" i="4"/>
  <c r="AC837" i="4"/>
  <c r="AG303" i="4"/>
  <c r="AG934" i="4"/>
  <c r="AG508" i="4"/>
  <c r="AH412" i="4"/>
  <c r="AC937" i="4"/>
  <c r="AH617" i="4"/>
  <c r="AI617" i="4" s="1"/>
  <c r="AK617" i="4" s="1"/>
  <c r="AG177" i="4"/>
  <c r="AC1776" i="4"/>
  <c r="AH246" i="4"/>
  <c r="AI246" i="4" s="1"/>
  <c r="AK246" i="4" s="1"/>
  <c r="AH1146" i="4"/>
  <c r="AC1711" i="4"/>
  <c r="AH2043" i="4"/>
  <c r="AI2043" i="4" s="1"/>
  <c r="AK2043" i="4" s="1"/>
  <c r="AH1915" i="4"/>
  <c r="AI1915" i="4" s="1"/>
  <c r="AK1915" i="4" s="1"/>
  <c r="AC1626" i="4"/>
  <c r="AG1080" i="4"/>
  <c r="AH1345" i="4"/>
  <c r="AC2081" i="4"/>
  <c r="AH1913" i="4"/>
  <c r="AC1217" i="4"/>
  <c r="AH1153" i="4"/>
  <c r="AC1563" i="4"/>
  <c r="AH1640" i="4"/>
  <c r="AG1100" i="4"/>
  <c r="AC1087" i="4"/>
  <c r="AH1485" i="4"/>
  <c r="AH979" i="4"/>
  <c r="AI979" i="4" s="1"/>
  <c r="AK979" i="4" s="1"/>
  <c r="AH755" i="4"/>
  <c r="AH441" i="4"/>
  <c r="AG1888" i="4"/>
  <c r="AG1040" i="4"/>
  <c r="AG1829" i="4"/>
  <c r="AH123" i="4"/>
  <c r="AI123" i="4" s="1"/>
  <c r="AK123" i="4" s="1"/>
  <c r="AC76" i="4"/>
  <c r="AC184" i="4"/>
  <c r="AG1982" i="4"/>
  <c r="AG1753" i="4"/>
  <c r="AH1269" i="4"/>
  <c r="AH1231" i="4"/>
  <c r="AI1231" i="4" s="1"/>
  <c r="AK1231" i="4" s="1"/>
  <c r="AG1065" i="4"/>
  <c r="AG1965" i="4"/>
  <c r="AG1354" i="4"/>
  <c r="AC2032" i="4"/>
  <c r="AH1330" i="4"/>
  <c r="AH256" i="4"/>
  <c r="AH1670" i="4"/>
  <c r="AI1670" i="4" s="1"/>
  <c r="AK1670" i="4" s="1"/>
  <c r="AH1586" i="4"/>
  <c r="AI1586" i="4" s="1"/>
  <c r="AK1586" i="4" s="1"/>
  <c r="AH2065" i="4"/>
  <c r="AG855" i="4"/>
  <c r="AI855" i="4" s="1"/>
  <c r="AK855" i="4" s="1"/>
  <c r="AC115" i="4"/>
  <c r="AH1621" i="4"/>
  <c r="AC1147" i="4"/>
  <c r="AC1674" i="4"/>
  <c r="AH1385" i="4"/>
  <c r="AI1385" i="4" s="1"/>
  <c r="AK1385" i="4" s="1"/>
  <c r="AH742" i="4"/>
  <c r="AI742" i="4" s="1"/>
  <c r="AK742" i="4" s="1"/>
  <c r="AG392" i="4"/>
  <c r="AI392" i="4" s="1"/>
  <c r="AK392" i="4" s="1"/>
  <c r="AH92" i="4"/>
  <c r="AG92" i="4"/>
  <c r="AC1593" i="4"/>
  <c r="AG1593" i="4"/>
  <c r="AG1863" i="4"/>
  <c r="AI1863" i="4" s="1"/>
  <c r="AK1863" i="4" s="1"/>
  <c r="AC1967" i="4"/>
  <c r="AC2039" i="4"/>
  <c r="AC1670" i="4"/>
  <c r="AG1680" i="4"/>
  <c r="AG1224" i="4"/>
  <c r="AI1224" i="4" s="1"/>
  <c r="AK1224" i="4" s="1"/>
  <c r="AC1534" i="4"/>
  <c r="AG1464" i="4"/>
  <c r="AI1464" i="4" s="1"/>
  <c r="AK1464" i="4" s="1"/>
  <c r="AC1656" i="4"/>
  <c r="AG1906" i="4"/>
  <c r="AI1906" i="4" s="1"/>
  <c r="AK1906" i="4" s="1"/>
  <c r="AG2065" i="4"/>
  <c r="AC1596" i="4"/>
  <c r="AH863" i="4"/>
  <c r="AG37" i="4"/>
  <c r="AI37" i="4" s="1"/>
  <c r="AK37" i="4" s="1"/>
  <c r="AG1146" i="4"/>
  <c r="AH798" i="4"/>
  <c r="AH835" i="4"/>
  <c r="AH35" i="4"/>
  <c r="AC1393" i="4"/>
  <c r="AC855" i="4"/>
  <c r="AC637" i="4"/>
  <c r="AG439" i="4"/>
  <c r="AI439" i="4" s="1"/>
  <c r="AK439" i="4" s="1"/>
  <c r="AC2092" i="4"/>
  <c r="AC866" i="4"/>
  <c r="AG370" i="4"/>
  <c r="AI370" i="4" s="1"/>
  <c r="AK370" i="4" s="1"/>
  <c r="AH1246" i="4"/>
  <c r="AH316" i="4"/>
  <c r="AI316" i="4" s="1"/>
  <c r="AK316" i="4" s="1"/>
  <c r="AC386" i="4"/>
  <c r="AC248" i="4"/>
  <c r="AG1975" i="4"/>
  <c r="AC1523" i="4"/>
  <c r="AG1614" i="4"/>
  <c r="AG1806" i="4"/>
  <c r="AI1806" i="4" s="1"/>
  <c r="AK1806" i="4" s="1"/>
  <c r="AC1109" i="4"/>
  <c r="AC1874" i="4"/>
  <c r="AC2029" i="4"/>
  <c r="AH1143" i="4"/>
  <c r="AC213" i="4"/>
  <c r="AC1114" i="4"/>
  <c r="AG452" i="4"/>
  <c r="AG346" i="4"/>
  <c r="AH1039" i="4"/>
  <c r="AC499" i="4"/>
  <c r="AG1621" i="4"/>
  <c r="AC1771" i="4"/>
  <c r="AG1147" i="4"/>
  <c r="AI1147" i="4" s="1"/>
  <c r="AK1147" i="4" s="1"/>
  <c r="AG754" i="4"/>
  <c r="AH1573" i="4"/>
  <c r="AH1353" i="4"/>
  <c r="AH1593" i="4"/>
  <c r="AH481" i="4"/>
  <c r="AI481" i="4" s="1"/>
  <c r="AK481" i="4" s="1"/>
  <c r="AC1385" i="4"/>
  <c r="AG1162" i="4"/>
  <c r="AI1162" i="4" s="1"/>
  <c r="AK1162" i="4" s="1"/>
  <c r="AH998" i="4"/>
  <c r="AI998" i="4" s="1"/>
  <c r="AK998" i="4" s="1"/>
  <c r="AH1001" i="4"/>
  <c r="AI1001" i="4" s="1"/>
  <c r="AK1001" i="4" s="1"/>
  <c r="AC745" i="4"/>
  <c r="AH543" i="4"/>
  <c r="AI543" i="4" s="1"/>
  <c r="AK543" i="4" s="1"/>
  <c r="AC209" i="4"/>
  <c r="AG796" i="4"/>
  <c r="AC392" i="4"/>
  <c r="AC534" i="4"/>
  <c r="AH2101" i="4"/>
  <c r="AC2101" i="4"/>
  <c r="AH1607" i="4"/>
  <c r="AG1607" i="4"/>
  <c r="AH2085" i="4"/>
  <c r="AG2085" i="4"/>
  <c r="AH1780" i="4"/>
  <c r="AC1780" i="4"/>
  <c r="AG1893" i="4"/>
  <c r="AC1893" i="4"/>
  <c r="AH829" i="4"/>
  <c r="AG829" i="4"/>
  <c r="AH827" i="4"/>
  <c r="AG827" i="4"/>
  <c r="AG1405" i="4"/>
  <c r="AC1405" i="4"/>
  <c r="AC834" i="4"/>
  <c r="AH834" i="4"/>
  <c r="AC1947" i="4"/>
  <c r="AG1268" i="4"/>
  <c r="AH1654" i="4"/>
  <c r="AG1116" i="4"/>
  <c r="AI1116" i="4" s="1"/>
  <c r="AK1116" i="4" s="1"/>
  <c r="AC1316" i="4"/>
  <c r="AC1806" i="4"/>
  <c r="AH1199" i="4"/>
  <c r="AH1461" i="4"/>
  <c r="AG1143" i="4"/>
  <c r="AH452" i="4"/>
  <c r="AG1011" i="4"/>
  <c r="AI1011" i="4" s="1"/>
  <c r="AK1011" i="4" s="1"/>
  <c r="AC1239" i="4"/>
  <c r="AG1346" i="4"/>
  <c r="AI1346" i="4" s="1"/>
  <c r="AK1346" i="4" s="1"/>
  <c r="AC422" i="4"/>
  <c r="AG154" i="4"/>
  <c r="AC1895" i="4"/>
  <c r="AH2087" i="4"/>
  <c r="AG1364" i="4"/>
  <c r="AH754" i="4"/>
  <c r="AC998" i="4"/>
  <c r="AH745" i="4"/>
  <c r="AI745" i="4" s="1"/>
  <c r="AK745" i="4" s="1"/>
  <c r="AC105" i="4"/>
  <c r="AG1591" i="4"/>
  <c r="AC543" i="4"/>
  <c r="AH1405" i="4"/>
  <c r="AC463" i="4"/>
  <c r="AG463" i="4"/>
  <c r="AG1518" i="4"/>
  <c r="AH1518" i="4"/>
  <c r="AH1359" i="4"/>
  <c r="AC1359" i="4"/>
  <c r="AG540" i="4"/>
  <c r="AI540" i="4" s="1"/>
  <c r="AK540" i="4" s="1"/>
  <c r="AC540" i="4"/>
  <c r="AG93" i="4"/>
  <c r="AI93" i="4" s="1"/>
  <c r="AK93" i="4" s="1"/>
  <c r="AC93" i="4"/>
  <c r="AC820" i="4"/>
  <c r="AG820" i="4"/>
  <c r="AI820" i="4" s="1"/>
  <c r="AK820" i="4" s="1"/>
  <c r="AC1464" i="4"/>
  <c r="AH1656" i="4"/>
  <c r="AI1656" i="4" s="1"/>
  <c r="AK1656" i="4" s="1"/>
  <c r="AH2081" i="4"/>
  <c r="AI2081" i="4" s="1"/>
  <c r="AK2081" i="4" s="1"/>
  <c r="AG863" i="4"/>
  <c r="AH603" i="4"/>
  <c r="AI603" i="4" s="1"/>
  <c r="AK603" i="4" s="1"/>
  <c r="AG798" i="4"/>
  <c r="AH2033" i="4"/>
  <c r="AI2033" i="4" s="1"/>
  <c r="AK2033" i="4" s="1"/>
  <c r="AG803" i="4"/>
  <c r="AI803" i="4" s="1"/>
  <c r="AK803" i="4" s="1"/>
  <c r="AC485" i="4"/>
  <c r="AG35" i="4"/>
  <c r="AC1556" i="4"/>
  <c r="AC439" i="4"/>
  <c r="AG1246" i="4"/>
  <c r="AC316" i="4"/>
  <c r="AH1302" i="4"/>
  <c r="AI1302" i="4" s="1"/>
  <c r="AK1302" i="4" s="1"/>
  <c r="AC356" i="4"/>
  <c r="AH248" i="4"/>
  <c r="AI248" i="4" s="1"/>
  <c r="AK248" i="4" s="1"/>
  <c r="AG1476" i="4"/>
  <c r="AG1353" i="4"/>
  <c r="AC481" i="4"/>
  <c r="AH209" i="4"/>
  <c r="AI209" i="4" s="1"/>
  <c r="AK209" i="4" s="1"/>
  <c r="AG834" i="4"/>
  <c r="AC1779" i="4"/>
  <c r="AG1898" i="4"/>
  <c r="AC2033" i="4"/>
  <c r="AC803" i="4"/>
  <c r="AH485" i="4"/>
  <c r="AI485" i="4" s="1"/>
  <c r="AK485" i="4" s="1"/>
  <c r="AH1556" i="4"/>
  <c r="AI1556" i="4" s="1"/>
  <c r="AK1556" i="4" s="1"/>
  <c r="AG817" i="4"/>
  <c r="AI817" i="4" s="1"/>
  <c r="AK817" i="4" s="1"/>
  <c r="AC43" i="4"/>
  <c r="AC1302" i="4"/>
  <c r="AH356" i="4"/>
  <c r="AI356" i="4" s="1"/>
  <c r="AK356" i="4" s="1"/>
  <c r="AG1654" i="4"/>
  <c r="AC1116" i="4"/>
  <c r="AH1316" i="4"/>
  <c r="AI1316" i="4" s="1"/>
  <c r="AK1316" i="4" s="1"/>
  <c r="AG1199" i="4"/>
  <c r="AG551" i="4"/>
  <c r="AC1011" i="4"/>
  <c r="AH529" i="4"/>
  <c r="AI529" i="4" s="1"/>
  <c r="AK529" i="4" s="1"/>
  <c r="AH115" i="4"/>
  <c r="AI115" i="4" s="1"/>
  <c r="AK115" i="4" s="1"/>
  <c r="AH1239" i="4"/>
  <c r="AI1239" i="4" s="1"/>
  <c r="AK1239" i="4" s="1"/>
  <c r="AC1346" i="4"/>
  <c r="AG1895" i="4"/>
  <c r="AI1895" i="4" s="1"/>
  <c r="AK1895" i="4" s="1"/>
  <c r="AG2087" i="4"/>
  <c r="AI2087" i="4" s="1"/>
  <c r="AK2087" i="4" s="1"/>
  <c r="AH1364" i="4"/>
  <c r="AH1674" i="4"/>
  <c r="AI1674" i="4" s="1"/>
  <c r="AK1674" i="4" s="1"/>
  <c r="AH1065" i="4"/>
  <c r="AG1780" i="4"/>
  <c r="AI1780" i="4" s="1"/>
  <c r="AK1780" i="4" s="1"/>
  <c r="AH105" i="4"/>
  <c r="AI105" i="4" s="1"/>
  <c r="AK105" i="4" s="1"/>
  <c r="AH1893" i="4"/>
  <c r="AC829" i="4"/>
  <c r="AH1591" i="4"/>
  <c r="AG922" i="4"/>
  <c r="AI922" i="4" s="1"/>
  <c r="AK922" i="4" s="1"/>
  <c r="AG1439" i="4"/>
  <c r="AC1439" i="4"/>
  <c r="AH609" i="4"/>
  <c r="AG609" i="4"/>
  <c r="AH718" i="4"/>
  <c r="AG718" i="4"/>
  <c r="AH198" i="4"/>
  <c r="AG198" i="4"/>
  <c r="AH363" i="4"/>
  <c r="AG363" i="4"/>
  <c r="AG1444" i="4"/>
  <c r="AH1444" i="4"/>
  <c r="AG211" i="4"/>
  <c r="AH211" i="4"/>
  <c r="AH673" i="4"/>
  <c r="AI673" i="4" s="1"/>
  <c r="AK673" i="4" s="1"/>
  <c r="AC673" i="4"/>
  <c r="AG1772" i="4"/>
  <c r="AC1772" i="4"/>
  <c r="AG631" i="4"/>
  <c r="AH631" i="4"/>
  <c r="AH241" i="4"/>
  <c r="AG241" i="4"/>
  <c r="AH862" i="4"/>
  <c r="AG862" i="4"/>
  <c r="AG252" i="4"/>
  <c r="AI252" i="4" s="1"/>
  <c r="AK252" i="4" s="1"/>
  <c r="AC252" i="4"/>
  <c r="AG521" i="4"/>
  <c r="AH521" i="4"/>
  <c r="AH1997" i="4"/>
  <c r="AG1997" i="4"/>
  <c r="AC267" i="4"/>
  <c r="AH267" i="4"/>
  <c r="AI267" i="4" s="1"/>
  <c r="AK267" i="4" s="1"/>
  <c r="AC350" i="4"/>
  <c r="AH350" i="4"/>
  <c r="AG64" i="4"/>
  <c r="AC64" i="4"/>
  <c r="AC440" i="4"/>
  <c r="AG440" i="4"/>
  <c r="AI440" i="4" s="1"/>
  <c r="AK440" i="4" s="1"/>
  <c r="K15" i="5"/>
  <c r="L9" i="5"/>
  <c r="K9" i="5"/>
  <c r="L15" i="5"/>
  <c r="K14" i="5"/>
  <c r="L12" i="5"/>
  <c r="K13" i="5"/>
  <c r="K11" i="5"/>
  <c r="K12" i="5"/>
  <c r="L14" i="5"/>
  <c r="L10" i="5"/>
  <c r="K10" i="5"/>
  <c r="L13" i="5"/>
  <c r="L11" i="5"/>
  <c r="K2113" i="5"/>
  <c r="AI419" i="4"/>
  <c r="AK419" i="4" s="1"/>
  <c r="AC1863" i="4"/>
  <c r="AC1716" i="4"/>
  <c r="AG835" i="4"/>
  <c r="AG67" i="4"/>
  <c r="AH1393" i="4"/>
  <c r="AI1393" i="4" s="1"/>
  <c r="AK1393" i="4" s="1"/>
  <c r="AG1289" i="4"/>
  <c r="AI1289" i="4" s="1"/>
  <c r="AK1289" i="4" s="1"/>
  <c r="AG1015" i="4"/>
  <c r="AH637" i="4"/>
  <c r="AI637" i="4" s="1"/>
  <c r="AK637" i="4" s="1"/>
  <c r="AI945" i="4"/>
  <c r="AK945" i="4" s="1"/>
  <c r="AG350" i="4"/>
  <c r="AG1754" i="4"/>
  <c r="AC1597" i="4"/>
  <c r="AG1039" i="4"/>
  <c r="AC743" i="4"/>
  <c r="AH1154" i="4"/>
  <c r="AG544" i="4"/>
  <c r="AI544" i="4" s="1"/>
  <c r="AK544" i="4" s="1"/>
  <c r="AI1163" i="4"/>
  <c r="AK1163" i="4" s="1"/>
  <c r="AC1601" i="4"/>
  <c r="AH1550" i="4"/>
  <c r="AI1550" i="4" s="1"/>
  <c r="AK1550" i="4" s="1"/>
  <c r="AG1658" i="4"/>
  <c r="AI1658" i="4" s="1"/>
  <c r="AK1658" i="4" s="1"/>
  <c r="AG490" i="4"/>
  <c r="AI490" i="4" s="1"/>
  <c r="AK490" i="4" s="1"/>
  <c r="AC1622" i="4"/>
  <c r="AH1983" i="4"/>
  <c r="AG1443" i="4"/>
  <c r="AI1443" i="4" s="1"/>
  <c r="AK1443" i="4" s="1"/>
  <c r="AH1442" i="4"/>
  <c r="AH1625" i="4"/>
  <c r="AI1625" i="4" s="1"/>
  <c r="AK1625" i="4" s="1"/>
  <c r="AG42" i="4"/>
  <c r="AI42" i="4" s="1"/>
  <c r="AK42" i="4" s="1"/>
  <c r="AH64" i="4"/>
  <c r="AG386" i="4"/>
  <c r="AI386" i="4" s="1"/>
  <c r="AK386" i="4" s="1"/>
  <c r="AI1630" i="4"/>
  <c r="AK1630" i="4" s="1"/>
  <c r="AI1683" i="4"/>
  <c r="AK1683" i="4" s="1"/>
  <c r="AI1068" i="4"/>
  <c r="AK1068" i="4" s="1"/>
  <c r="AC1696" i="4"/>
  <c r="AH1073" i="4"/>
  <c r="AC1761" i="4"/>
  <c r="AH2031" i="4"/>
  <c r="AI2031" i="4" s="1"/>
  <c r="AK2031" i="4" s="1"/>
  <c r="AC1139" i="4"/>
  <c r="AC1918" i="4"/>
  <c r="AG1477" i="4"/>
  <c r="AI1477" i="4" s="1"/>
  <c r="AK1477" i="4" s="1"/>
  <c r="AH612" i="4"/>
  <c r="AG297" i="4"/>
  <c r="AI297" i="4" s="1"/>
  <c r="AK297" i="4" s="1"/>
  <c r="AG1741" i="4"/>
  <c r="AG1702" i="4"/>
  <c r="AC1702" i="4"/>
  <c r="AH1702" i="4"/>
  <c r="AC1537" i="4"/>
  <c r="AH1537" i="4"/>
  <c r="AG1537" i="4"/>
  <c r="AG1604" i="4"/>
  <c r="AH1604" i="4"/>
  <c r="AC2021" i="4"/>
  <c r="AH2021" i="4"/>
  <c r="AC1777" i="4"/>
  <c r="AG1777" i="4"/>
  <c r="AI1777" i="4" s="1"/>
  <c r="AK1777" i="4" s="1"/>
  <c r="AC1007" i="4"/>
  <c r="AG1007" i="4"/>
  <c r="AH1007" i="4"/>
  <c r="AC367" i="4"/>
  <c r="AG367" i="4"/>
  <c r="AH367" i="4"/>
  <c r="AC554" i="4"/>
  <c r="AH554" i="4"/>
  <c r="AC947" i="4"/>
  <c r="AG947" i="4"/>
  <c r="AH947" i="4"/>
  <c r="AH1820" i="4"/>
  <c r="AC1820" i="4"/>
  <c r="AG1820" i="4"/>
  <c r="AH1904" i="4"/>
  <c r="AC1904" i="4"/>
  <c r="AH865" i="4"/>
  <c r="AC865" i="4"/>
  <c r="AG865" i="4"/>
  <c r="AG1503" i="4"/>
  <c r="AH1503" i="4"/>
  <c r="AH1192" i="4"/>
  <c r="AC1192" i="4"/>
  <c r="AG1192" i="4"/>
  <c r="AH2034" i="4"/>
  <c r="AC2034" i="4"/>
  <c r="AG1661" i="4"/>
  <c r="AH1661" i="4"/>
  <c r="AG1187" i="4"/>
  <c r="AH1187" i="4"/>
  <c r="AC1187" i="4"/>
  <c r="AH581" i="4"/>
  <c r="AC581" i="4"/>
  <c r="AC111" i="4"/>
  <c r="AH111" i="4"/>
  <c r="AG111" i="4"/>
  <c r="AC1290" i="4"/>
  <c r="AG1290" i="4"/>
  <c r="AH1290" i="4"/>
  <c r="AH678" i="4"/>
  <c r="AC678" i="4"/>
  <c r="AG678" i="4"/>
  <c r="AH873" i="4"/>
  <c r="AG873" i="4"/>
  <c r="AH1732" i="4"/>
  <c r="AC1732" i="4"/>
  <c r="AG1732" i="4"/>
  <c r="AC1137" i="4"/>
  <c r="AG1137" i="4"/>
  <c r="AH1137" i="4"/>
  <c r="AC1976" i="4"/>
  <c r="AG1976" i="4"/>
  <c r="AH1976" i="4"/>
  <c r="AH1202" i="4"/>
  <c r="AG1202" i="4"/>
  <c r="AC305" i="4"/>
  <c r="AG305" i="4"/>
  <c r="AH305" i="4"/>
  <c r="AG49" i="4"/>
  <c r="AH49" i="4"/>
  <c r="AC49" i="4"/>
  <c r="AC1042" i="4"/>
  <c r="AG1042" i="4"/>
  <c r="AC476" i="4"/>
  <c r="AG476" i="4"/>
  <c r="AH476" i="4"/>
  <c r="AG658" i="4"/>
  <c r="AH658" i="4"/>
  <c r="AC658" i="4"/>
  <c r="AH1008" i="4"/>
  <c r="AC1008" i="4"/>
  <c r="AG1008" i="4"/>
  <c r="AG1259" i="4"/>
  <c r="AH1259" i="4"/>
  <c r="AG1592" i="4"/>
  <c r="AH1592" i="4"/>
  <c r="AH1036" i="4"/>
  <c r="AC1036" i="4"/>
  <c r="AG1036" i="4"/>
  <c r="AG1501" i="4"/>
  <c r="AH1501" i="4"/>
  <c r="AH1341" i="4"/>
  <c r="AC1341" i="4"/>
  <c r="AG1347" i="4"/>
  <c r="AH1347" i="4"/>
  <c r="AC1347" i="4"/>
  <c r="AC69" i="4"/>
  <c r="AG69" i="4"/>
  <c r="AC894" i="4"/>
  <c r="AG894" i="4"/>
  <c r="AC296" i="4"/>
  <c r="AG296" i="4"/>
  <c r="AI296" i="4" s="1"/>
  <c r="AK296" i="4" s="1"/>
  <c r="AC899" i="4"/>
  <c r="AG899" i="4"/>
  <c r="AH639" i="4"/>
  <c r="AC639" i="4"/>
  <c r="AC259" i="4"/>
  <c r="AG259" i="4"/>
  <c r="AG1567" i="4"/>
  <c r="AH1567" i="4"/>
  <c r="AC1113" i="4"/>
  <c r="AG1113" i="4"/>
  <c r="AH1113" i="4"/>
  <c r="AC701" i="4"/>
  <c r="AG701" i="4"/>
  <c r="AH701" i="4"/>
  <c r="AG2072" i="4"/>
  <c r="AH2072" i="4"/>
  <c r="AC531" i="4"/>
  <c r="AG531" i="4"/>
  <c r="AH531" i="4"/>
  <c r="AH1908" i="4"/>
  <c r="AC1908" i="4"/>
  <c r="AG1908" i="4"/>
  <c r="AC226" i="4"/>
  <c r="AG226" i="4"/>
  <c r="AH226" i="4"/>
  <c r="AG768" i="4"/>
  <c r="AH768" i="4"/>
  <c r="AC768" i="4"/>
  <c r="AC90" i="4"/>
  <c r="AG90" i="4"/>
  <c r="AH90" i="4"/>
  <c r="AG516" i="4"/>
  <c r="AC516" i="4"/>
  <c r="AH516" i="4"/>
  <c r="AG112" i="4"/>
  <c r="AC112" i="4"/>
  <c r="AH112" i="4"/>
  <c r="AG1622" i="4"/>
  <c r="AI1622" i="4" s="1"/>
  <c r="AK1622" i="4" s="1"/>
  <c r="AH1779" i="4"/>
  <c r="AI1779" i="4" s="1"/>
  <c r="AK1779" i="4" s="1"/>
  <c r="AC1807" i="4"/>
  <c r="AG1983" i="4"/>
  <c r="AG639" i="4"/>
  <c r="AH259" i="4"/>
  <c r="AC2072" i="4"/>
  <c r="AG554" i="4"/>
  <c r="AC1503" i="4"/>
  <c r="AC1661" i="4"/>
  <c r="AG1987" i="4"/>
  <c r="AH1987" i="4"/>
  <c r="AC1987" i="4"/>
  <c r="AH1611" i="4"/>
  <c r="AG1611" i="4"/>
  <c r="AG756" i="4"/>
  <c r="AC756" i="4"/>
  <c r="AH756" i="4"/>
  <c r="AC1766" i="4"/>
  <c r="AG1766" i="4"/>
  <c r="AH1766" i="4"/>
  <c r="AG1060" i="4"/>
  <c r="AH1060" i="4"/>
  <c r="AC1060" i="4"/>
  <c r="AC1934" i="4"/>
  <c r="AG1934" i="4"/>
  <c r="AH1934" i="4"/>
  <c r="AG1117" i="4"/>
  <c r="AH1117" i="4"/>
  <c r="AC1117" i="4"/>
  <c r="AC1634" i="4"/>
  <c r="AG1634" i="4"/>
  <c r="AH1634" i="4"/>
  <c r="AG943" i="4"/>
  <c r="AH943" i="4"/>
  <c r="AC943" i="4"/>
  <c r="AG651" i="4"/>
  <c r="AH651" i="4"/>
  <c r="AH85" i="4"/>
  <c r="AC85" i="4"/>
  <c r="AG85" i="4"/>
  <c r="AG2037" i="4"/>
  <c r="AH2037" i="4"/>
  <c r="AC2037" i="4"/>
  <c r="AH1434" i="4"/>
  <c r="AG1434" i="4"/>
  <c r="AH714" i="4"/>
  <c r="AC714" i="4"/>
  <c r="AG714" i="4"/>
  <c r="AG140" i="4"/>
  <c r="AC140" i="4"/>
  <c r="AH140" i="4"/>
  <c r="AC655" i="4"/>
  <c r="AG655" i="4"/>
  <c r="AH655" i="4"/>
  <c r="AH1703" i="4"/>
  <c r="AG1703" i="4"/>
  <c r="AC1703" i="4"/>
  <c r="AG903" i="4"/>
  <c r="AH903" i="4"/>
  <c r="AC429" i="4"/>
  <c r="AH429" i="4"/>
  <c r="AG429" i="4"/>
  <c r="AC71" i="4"/>
  <c r="AH71" i="4"/>
  <c r="AG71" i="4"/>
  <c r="AG1282" i="4"/>
  <c r="AH1282" i="4"/>
  <c r="AC1282" i="4"/>
  <c r="AC737" i="4"/>
  <c r="AH737" i="4"/>
  <c r="AI737" i="4" s="1"/>
  <c r="AK737" i="4" s="1"/>
  <c r="AC91" i="4"/>
  <c r="AH91" i="4"/>
  <c r="AG91" i="4"/>
  <c r="AH832" i="4"/>
  <c r="AC832" i="4"/>
  <c r="AC1238" i="4"/>
  <c r="AG1238" i="4"/>
  <c r="AH1238" i="4"/>
  <c r="AC272" i="4"/>
  <c r="AG272" i="4"/>
  <c r="AH272" i="4"/>
  <c r="AG848" i="4"/>
  <c r="AH848" i="4"/>
  <c r="AC848" i="4"/>
  <c r="AG74" i="4"/>
  <c r="AC74" i="4"/>
  <c r="AH74" i="4"/>
  <c r="AG1731" i="4"/>
  <c r="AH1731" i="4"/>
  <c r="AC1731" i="4"/>
  <c r="AG1710" i="4"/>
  <c r="AH1710" i="4"/>
  <c r="AC1710" i="4"/>
  <c r="AH1064" i="4"/>
  <c r="AC1064" i="4"/>
  <c r="AH1909" i="4"/>
  <c r="AC1909" i="4"/>
  <c r="AG1909" i="4"/>
  <c r="AG2025" i="4"/>
  <c r="AH2025" i="4"/>
  <c r="AC2025" i="4"/>
  <c r="AC709" i="4"/>
  <c r="AG709" i="4"/>
  <c r="AH709" i="4"/>
  <c r="AH2024" i="4"/>
  <c r="AC2024" i="4"/>
  <c r="AG2024" i="4"/>
  <c r="AH218" i="4"/>
  <c r="AG218" i="4"/>
  <c r="AG491" i="4"/>
  <c r="AH491" i="4"/>
  <c r="AC201" i="4"/>
  <c r="AG201" i="4"/>
  <c r="AH201" i="4"/>
  <c r="AC2017" i="4"/>
  <c r="AG2017" i="4"/>
  <c r="AH2017" i="4"/>
  <c r="AG539" i="4"/>
  <c r="AH539" i="4"/>
  <c r="AC539" i="4"/>
  <c r="AH763" i="4"/>
  <c r="AC763" i="4"/>
  <c r="AG763" i="4"/>
  <c r="AC1845" i="4"/>
  <c r="AG1845" i="4"/>
  <c r="AH1845" i="4"/>
  <c r="AG606" i="4"/>
  <c r="AH606" i="4"/>
  <c r="AG1694" i="4"/>
  <c r="AC1694" i="4"/>
  <c r="AH1694" i="4"/>
  <c r="AH1396" i="4"/>
  <c r="AC1396" i="4"/>
  <c r="AH1516" i="4"/>
  <c r="AI1516" i="4" s="1"/>
  <c r="AK1516" i="4" s="1"/>
  <c r="AC1516" i="4"/>
  <c r="AC1962" i="4"/>
  <c r="AG1962" i="4"/>
  <c r="AH1962" i="4"/>
  <c r="AC1089" i="4"/>
  <c r="AG1089" i="4"/>
  <c r="AH1089" i="4"/>
  <c r="AH477" i="4"/>
  <c r="AG477" i="4"/>
  <c r="AC99" i="4"/>
  <c r="AH99" i="4"/>
  <c r="AC311" i="4"/>
  <c r="AG311" i="4"/>
  <c r="AH311" i="4"/>
  <c r="AC977" i="4"/>
  <c r="AG977" i="4"/>
  <c r="AC75" i="4"/>
  <c r="AH75" i="4"/>
  <c r="AI75" i="4" s="1"/>
  <c r="AK75" i="4" s="1"/>
  <c r="AG980" i="4"/>
  <c r="AC980" i="4"/>
  <c r="AC826" i="4"/>
  <c r="AG826" i="4"/>
  <c r="AC859" i="4"/>
  <c r="AG859" i="4"/>
  <c r="AH859" i="4"/>
  <c r="AC1548" i="4"/>
  <c r="AG1548" i="4"/>
  <c r="AH1548" i="4"/>
  <c r="AC1406" i="4"/>
  <c r="AG1406" i="4"/>
  <c r="AG664" i="4"/>
  <c r="AH664" i="4"/>
  <c r="AC664" i="4"/>
  <c r="AC2102" i="4"/>
  <c r="AG2102" i="4"/>
  <c r="AI2102" i="4" s="1"/>
  <c r="AK2102" i="4" s="1"/>
  <c r="AG1171" i="4"/>
  <c r="AH1171" i="4"/>
  <c r="AG1717" i="4"/>
  <c r="AH1717" i="4"/>
  <c r="AG101" i="4"/>
  <c r="AH101" i="4"/>
  <c r="AG323" i="4"/>
  <c r="AH323" i="4"/>
  <c r="AC279" i="4"/>
  <c r="AH279" i="4"/>
  <c r="AI279" i="4" s="1"/>
  <c r="AK279" i="4" s="1"/>
  <c r="AC1409" i="4"/>
  <c r="AG1409" i="4"/>
  <c r="AH1409" i="4"/>
  <c r="AG668" i="4"/>
  <c r="AI668" i="4" s="1"/>
  <c r="AK668" i="4" s="1"/>
  <c r="AC668" i="4"/>
  <c r="AH1663" i="4"/>
  <c r="AI1663" i="4" s="1"/>
  <c r="AK1663" i="4" s="1"/>
  <c r="AC1663" i="4"/>
  <c r="AH506" i="4"/>
  <c r="AG506" i="4"/>
  <c r="AC506" i="4"/>
  <c r="AC2055" i="4"/>
  <c r="AH2055" i="4"/>
  <c r="AC1584" i="4"/>
  <c r="AG1584" i="4"/>
  <c r="AH1584" i="4"/>
  <c r="AC2046" i="4"/>
  <c r="AG2046" i="4"/>
  <c r="AH2046" i="4"/>
  <c r="AC1814" i="4"/>
  <c r="AG1814" i="4"/>
  <c r="AH1814" i="4"/>
  <c r="AC1229" i="4"/>
  <c r="AG1229" i="4"/>
  <c r="AH1229" i="4"/>
  <c r="AH1072" i="4"/>
  <c r="AC1072" i="4"/>
  <c r="AG1072" i="4"/>
  <c r="AG228" i="4"/>
  <c r="AC228" i="4"/>
  <c r="AH228" i="4"/>
  <c r="AG307" i="4"/>
  <c r="AH307" i="4"/>
  <c r="AC307" i="4"/>
  <c r="AH1765" i="4"/>
  <c r="AI1765" i="4" s="1"/>
  <c r="AK1765" i="4" s="1"/>
  <c r="AC1765" i="4"/>
  <c r="AH1931" i="4"/>
  <c r="AC1931" i="4"/>
  <c r="AG1931" i="4"/>
  <c r="AC1504" i="4"/>
  <c r="AG1504" i="4"/>
  <c r="AH1504" i="4"/>
  <c r="AH1582" i="4"/>
  <c r="AG1582" i="4"/>
  <c r="AG1392" i="4"/>
  <c r="AH1392" i="4"/>
  <c r="AH1375" i="4"/>
  <c r="AC1375" i="4"/>
  <c r="AG1375" i="4"/>
  <c r="AH1575" i="4"/>
  <c r="AC1575" i="4"/>
  <c r="AC372" i="4"/>
  <c r="AH372" i="4"/>
  <c r="AC333" i="4"/>
  <c r="AG333" i="4"/>
  <c r="AG643" i="4"/>
  <c r="AH643" i="4"/>
  <c r="AH695" i="4"/>
  <c r="AC695" i="4"/>
  <c r="AG695" i="4"/>
  <c r="AC920" i="4"/>
  <c r="AG920" i="4"/>
  <c r="AH920" i="4"/>
  <c r="AG1054" i="4"/>
  <c r="AC1054" i="4"/>
  <c r="AH1054" i="4"/>
  <c r="AH1807" i="4"/>
  <c r="AI1807" i="4" s="1"/>
  <c r="AK1807" i="4" s="1"/>
  <c r="AC1579" i="4"/>
  <c r="AC1259" i="4"/>
  <c r="AG1341" i="4"/>
  <c r="AC101" i="4"/>
  <c r="AC1567" i="4"/>
  <c r="AH980" i="4"/>
  <c r="AH826" i="4"/>
  <c r="AG2055" i="4"/>
  <c r="AG2021" i="4"/>
  <c r="AC1434" i="4"/>
  <c r="AG1904" i="4"/>
  <c r="AG2034" i="4"/>
  <c r="AG581" i="4"/>
  <c r="AG372" i="4"/>
  <c r="AH333" i="4"/>
  <c r="AC1202" i="4"/>
  <c r="AH1406" i="4"/>
  <c r="AH1042" i="4"/>
  <c r="AH1579" i="4"/>
  <c r="AI1579" i="4" s="1"/>
  <c r="AK1579" i="4" s="1"/>
  <c r="AG1396" i="4"/>
  <c r="AC1592" i="4"/>
  <c r="AH69" i="4"/>
  <c r="AH894" i="4"/>
  <c r="AH899" i="4"/>
  <c r="AG99" i="4"/>
  <c r="AH977" i="4"/>
  <c r="AG832" i="4"/>
  <c r="AG1064" i="4"/>
  <c r="AC1582" i="4"/>
  <c r="AC1392" i="4"/>
  <c r="AG1575" i="4"/>
  <c r="AI1575" i="4" s="1"/>
  <c r="AK1575" i="4" s="1"/>
  <c r="AC1635" i="4"/>
  <c r="AH1635" i="4"/>
  <c r="AG1178" i="4"/>
  <c r="AC1178" i="4"/>
  <c r="AG618" i="4"/>
  <c r="AC618" i="4"/>
  <c r="AG915" i="4"/>
  <c r="AC915" i="4"/>
  <c r="AH231" i="4"/>
  <c r="AC231" i="4"/>
  <c r="AG1855" i="4"/>
  <c r="AC1855" i="4"/>
  <c r="AC2090" i="4"/>
  <c r="AH2090" i="4"/>
  <c r="AG1095" i="4"/>
  <c r="AC1095" i="4"/>
  <c r="AH645" i="4"/>
  <c r="AG645" i="4"/>
  <c r="AC1098" i="4"/>
  <c r="AH1098" i="4"/>
  <c r="AC160" i="4"/>
  <c r="AH160" i="4"/>
  <c r="AG72" i="4"/>
  <c r="AC72" i="4"/>
  <c r="AH406" i="4"/>
  <c r="AG406" i="4"/>
  <c r="P17" i="4"/>
  <c r="AG795" i="4"/>
  <c r="AC795" i="4"/>
  <c r="AC1677" i="4"/>
  <c r="AH1677" i="4"/>
  <c r="AG1150" i="4"/>
  <c r="AC1150" i="4"/>
  <c r="AH1751" i="4"/>
  <c r="AI1751" i="4" s="1"/>
  <c r="AK1751" i="4" s="1"/>
  <c r="AC1751" i="4"/>
  <c r="AC1722" i="4"/>
  <c r="AG1722" i="4"/>
  <c r="AI1722" i="4" s="1"/>
  <c r="AK1722" i="4" s="1"/>
  <c r="AH1332" i="4"/>
  <c r="AI1332" i="4" s="1"/>
  <c r="AK1332" i="4" s="1"/>
  <c r="AC1332" i="4"/>
  <c r="AG1926" i="4"/>
  <c r="AH1926" i="4"/>
  <c r="AG1857" i="4"/>
  <c r="AH1857" i="4"/>
  <c r="AG783" i="4"/>
  <c r="AH783" i="4"/>
  <c r="AG1370" i="4"/>
  <c r="AH1370" i="4"/>
  <c r="AC480" i="4"/>
  <c r="AG480" i="4"/>
  <c r="AI480" i="4" s="1"/>
  <c r="AK480" i="4" s="1"/>
  <c r="AH623" i="4"/>
  <c r="AI623" i="4" s="1"/>
  <c r="AK623" i="4" s="1"/>
  <c r="AC623" i="4"/>
  <c r="AC1957" i="4"/>
  <c r="AG1957" i="4"/>
  <c r="AI1957" i="4" s="1"/>
  <c r="AK1957" i="4" s="1"/>
  <c r="AH1331" i="4"/>
  <c r="AI1331" i="4" s="1"/>
  <c r="AK1331" i="4" s="1"/>
  <c r="AC1331" i="4"/>
  <c r="AC1474" i="4"/>
  <c r="AG1474" i="4"/>
  <c r="AI1474" i="4" s="1"/>
  <c r="AK1474" i="4" s="1"/>
  <c r="AC1108" i="4"/>
  <c r="AG1108" i="4"/>
  <c r="AI1108" i="4" s="1"/>
  <c r="AK1108" i="4" s="1"/>
  <c r="AC1492" i="4"/>
  <c r="AG1492" i="4"/>
  <c r="AI1492" i="4" s="1"/>
  <c r="AK1492" i="4" s="1"/>
  <c r="AG1423" i="4"/>
  <c r="AH1423" i="4"/>
  <c r="AG1693" i="4"/>
  <c r="AH1693" i="4"/>
  <c r="AC545" i="4"/>
  <c r="AH545" i="4"/>
  <c r="AG258" i="4"/>
  <c r="AH258" i="4"/>
  <c r="AC809" i="4"/>
  <c r="AG809" i="4"/>
  <c r="AI809" i="4" s="1"/>
  <c r="AK809" i="4" s="1"/>
  <c r="AH957" i="4"/>
  <c r="AI957" i="4" s="1"/>
  <c r="AK957" i="4" s="1"/>
  <c r="AC957" i="4"/>
  <c r="AC611" i="4"/>
  <c r="AG611" i="4"/>
  <c r="AC1980" i="4"/>
  <c r="AG1980" i="4"/>
  <c r="AI1980" i="4" s="1"/>
  <c r="AK1980" i="4" s="1"/>
  <c r="AH876" i="4"/>
  <c r="AI876" i="4" s="1"/>
  <c r="AK876" i="4" s="1"/>
  <c r="AC876" i="4"/>
  <c r="AG964" i="4"/>
  <c r="AH964" i="4"/>
  <c r="AI1936" i="4"/>
  <c r="AK1936" i="4" s="1"/>
  <c r="AI497" i="4"/>
  <c r="AK497" i="4" s="1"/>
  <c r="AC2031" i="4"/>
  <c r="AC1658" i="4"/>
  <c r="AC1159" i="4"/>
  <c r="AG545" i="4"/>
  <c r="AG47" i="4"/>
  <c r="AI47" i="4" s="1"/>
  <c r="AK47" i="4" s="1"/>
  <c r="AC1477" i="4"/>
  <c r="AC1162" i="4"/>
  <c r="AG612" i="4"/>
  <c r="AC297" i="4"/>
  <c r="AH611" i="4"/>
  <c r="AH1772" i="4"/>
  <c r="AC241" i="4"/>
  <c r="AH992" i="4"/>
  <c r="AI1760" i="4"/>
  <c r="AK1760" i="4" s="1"/>
  <c r="AG1918" i="4"/>
  <c r="AI1918" i="4" s="1"/>
  <c r="AK1918" i="4" s="1"/>
  <c r="AH1159" i="4"/>
  <c r="AI1159" i="4" s="1"/>
  <c r="AK1159" i="4" s="1"/>
  <c r="AC47" i="4"/>
  <c r="AC258" i="4"/>
  <c r="AC365" i="4"/>
  <c r="AC1280" i="4"/>
  <c r="AH1741" i="4"/>
  <c r="AC631" i="4"/>
  <c r="AG992" i="4"/>
  <c r="AG416" i="4"/>
  <c r="AI416" i="4" s="1"/>
  <c r="AK416" i="4" s="1"/>
  <c r="AC490" i="4"/>
  <c r="AI1613" i="4"/>
  <c r="AK1613" i="4" s="1"/>
  <c r="AI1471" i="4"/>
  <c r="AK1471" i="4" s="1"/>
  <c r="AI1129" i="4"/>
  <c r="AK1129" i="4" s="1"/>
  <c r="AI966" i="4"/>
  <c r="AK966" i="4" s="1"/>
  <c r="AI838" i="4"/>
  <c r="AK838" i="4" s="1"/>
  <c r="AI989" i="4"/>
  <c r="AK989" i="4" s="1"/>
  <c r="AI1339" i="4"/>
  <c r="AK1339" i="4" s="1"/>
  <c r="AI1608" i="4"/>
  <c r="AK1608" i="4" s="1"/>
  <c r="AC1790" i="4"/>
  <c r="AG1033" i="4"/>
  <c r="AI376" i="4"/>
  <c r="AK376" i="4" s="1"/>
  <c r="AG840" i="4"/>
  <c r="AG1827" i="4"/>
  <c r="AG1649" i="4"/>
  <c r="AH1826" i="4"/>
  <c r="AH1352" i="4"/>
  <c r="AI1352" i="4" s="1"/>
  <c r="AK1352" i="4" s="1"/>
  <c r="AC1224" i="4"/>
  <c r="AC1420" i="4"/>
  <c r="AG1093" i="4"/>
  <c r="AC1281" i="4"/>
  <c r="AC1271" i="4"/>
  <c r="AC37" i="4"/>
  <c r="AH2080" i="4"/>
  <c r="AI2080" i="4" s="1"/>
  <c r="AK2080" i="4" s="1"/>
  <c r="AH195" i="4"/>
  <c r="AC1289" i="4"/>
  <c r="AG183" i="4"/>
  <c r="AG1442" i="4"/>
  <c r="AC421" i="4"/>
  <c r="AC363" i="4"/>
  <c r="AC1812" i="4"/>
  <c r="AC370" i="4"/>
  <c r="AC198" i="4"/>
  <c r="AI981" i="4"/>
  <c r="AK981" i="4" s="1"/>
  <c r="AI535" i="4"/>
  <c r="AK535" i="4" s="1"/>
  <c r="AI1900" i="4"/>
  <c r="AK1900" i="4" s="1"/>
  <c r="AI973" i="4"/>
  <c r="AK973" i="4" s="1"/>
  <c r="AI723" i="4"/>
  <c r="AK723" i="4" s="1"/>
  <c r="AI595" i="4"/>
  <c r="AK595" i="4" s="1"/>
  <c r="AI109" i="4"/>
  <c r="AK109" i="4" s="1"/>
  <c r="AI1800" i="4"/>
  <c r="AK1800" i="4" s="1"/>
  <c r="AI289" i="4"/>
  <c r="AK289" i="4" s="1"/>
  <c r="AI33" i="4"/>
  <c r="AK33" i="4" s="1"/>
  <c r="AI308" i="4"/>
  <c r="AK308" i="4" s="1"/>
  <c r="AI1056" i="4"/>
  <c r="AK1056" i="4" s="1"/>
  <c r="AC2079" i="4"/>
  <c r="AH1552" i="4"/>
  <c r="AG542" i="4"/>
  <c r="AI542" i="4" s="1"/>
  <c r="AK542" i="4" s="1"/>
  <c r="AG1631" i="4"/>
  <c r="AI1631" i="4" s="1"/>
  <c r="AK1631" i="4" s="1"/>
  <c r="AH1885" i="4"/>
  <c r="AH847" i="4"/>
  <c r="AH53" i="4"/>
  <c r="AI53" i="4" s="1"/>
  <c r="AK53" i="4" s="1"/>
  <c r="AH618" i="4"/>
  <c r="AH1439" i="4"/>
  <c r="AH39" i="4"/>
  <c r="AG1154" i="4"/>
  <c r="AC609" i="4"/>
  <c r="AG1712" i="4"/>
  <c r="AI1712" i="4" s="1"/>
  <c r="AK1712" i="4" s="1"/>
  <c r="AC544" i="4"/>
  <c r="AH1110" i="4"/>
  <c r="AH196" i="4"/>
  <c r="AI196" i="4" s="1"/>
  <c r="AK196" i="4" s="1"/>
  <c r="AC752" i="4"/>
  <c r="AH1855" i="4"/>
  <c r="AC1550" i="4"/>
  <c r="AG2090" i="4"/>
  <c r="AH1139" i="4"/>
  <c r="AI1139" i="4" s="1"/>
  <c r="AK1139" i="4" s="1"/>
  <c r="AH1095" i="4"/>
  <c r="AC645" i="4"/>
  <c r="AG1098" i="4"/>
  <c r="AG160" i="4"/>
  <c r="AH1701" i="4"/>
  <c r="AG317" i="4"/>
  <c r="AI317" i="4" s="1"/>
  <c r="AK317" i="4" s="1"/>
  <c r="AG81" i="4"/>
  <c r="AI81" i="4" s="1"/>
  <c r="AK81" i="4" s="1"/>
  <c r="AG1677" i="4"/>
  <c r="AH72" i="4"/>
  <c r="AH534" i="4"/>
  <c r="AI534" i="4" s="1"/>
  <c r="AK534" i="4" s="1"/>
  <c r="AC406" i="4"/>
  <c r="AH1649" i="4"/>
  <c r="AG1826" i="4"/>
  <c r="AI1480" i="4"/>
  <c r="AK1480" i="4" s="1"/>
  <c r="AI1308" i="4"/>
  <c r="AK1308" i="4" s="1"/>
  <c r="AC1443" i="4"/>
  <c r="AH1271" i="4"/>
  <c r="AI1271" i="4" s="1"/>
  <c r="AK1271" i="4" s="1"/>
  <c r="AG195" i="4"/>
  <c r="AG215" i="4"/>
  <c r="AI215" i="4" s="1"/>
  <c r="AK215" i="4" s="1"/>
  <c r="AH183" i="4"/>
  <c r="AH421" i="4"/>
  <c r="AI421" i="4" s="1"/>
  <c r="AK421" i="4" s="1"/>
  <c r="AC718" i="4"/>
  <c r="AH2079" i="4"/>
  <c r="AI2079" i="4" s="1"/>
  <c r="AK2079" i="4" s="1"/>
  <c r="AG1635" i="4"/>
  <c r="AH1696" i="4"/>
  <c r="AI1696" i="4" s="1"/>
  <c r="AK1696" i="4" s="1"/>
  <c r="AG1552" i="4"/>
  <c r="AC542" i="4"/>
  <c r="AH1874" i="4"/>
  <c r="AI1874" i="4" s="1"/>
  <c r="AK1874" i="4" s="1"/>
  <c r="AC1631" i="4"/>
  <c r="AG1885" i="4"/>
  <c r="AG847" i="4"/>
  <c r="AG587" i="4"/>
  <c r="AH1761" i="4"/>
  <c r="AI1761" i="4" s="1"/>
  <c r="AK1761" i="4" s="1"/>
  <c r="AH1178" i="4"/>
  <c r="AH915" i="4"/>
  <c r="AH499" i="4"/>
  <c r="AI499" i="4" s="1"/>
  <c r="AK499" i="4" s="1"/>
  <c r="AH743" i="4"/>
  <c r="AI743" i="4" s="1"/>
  <c r="AK743" i="4" s="1"/>
  <c r="AG231" i="4"/>
  <c r="AG39" i="4"/>
  <c r="AC1712" i="4"/>
  <c r="AG1110" i="4"/>
  <c r="AC196" i="4"/>
  <c r="AH752" i="4"/>
  <c r="AI752" i="4" s="1"/>
  <c r="AK752" i="4" s="1"/>
  <c r="AI869" i="4"/>
  <c r="AK869" i="4" s="1"/>
  <c r="AH365" i="4"/>
  <c r="AI365" i="4" s="1"/>
  <c r="AK365" i="4" s="1"/>
  <c r="AG1701" i="4"/>
  <c r="AC317" i="4"/>
  <c r="AH795" i="4"/>
  <c r="AC81" i="4"/>
  <c r="AH1150" i="4"/>
  <c r="AI482" i="4"/>
  <c r="AK482" i="4" s="1"/>
  <c r="AI2100" i="4"/>
  <c r="AK2100" i="4" s="1"/>
  <c r="AG1538" i="4"/>
  <c r="AG1870" i="4"/>
  <c r="AG751" i="4"/>
  <c r="AC1433" i="4"/>
  <c r="AH621" i="4"/>
  <c r="AI1025" i="4"/>
  <c r="AK1025" i="4" s="1"/>
  <c r="AC251" i="4"/>
  <c r="AH1350" i="4"/>
  <c r="AC1685" i="4"/>
  <c r="AH2048" i="4"/>
  <c r="AI2048" i="4" s="1"/>
  <c r="AK2048" i="4" s="1"/>
  <c r="AH1318" i="4"/>
  <c r="AC292" i="4"/>
  <c r="AH1671" i="4"/>
  <c r="AH696" i="4"/>
  <c r="AH417" i="4"/>
  <c r="AI417" i="4" s="1"/>
  <c r="AK417" i="4" s="1"/>
  <c r="AC299" i="4"/>
  <c r="AI402" i="4"/>
  <c r="AK402" i="4" s="1"/>
  <c r="AH2019" i="4"/>
  <c r="AI2019" i="4" s="1"/>
  <c r="AK2019" i="4" s="1"/>
  <c r="AH1371" i="4"/>
  <c r="AI1371" i="4" s="1"/>
  <c r="AK1371" i="4" s="1"/>
  <c r="AI1937" i="4"/>
  <c r="AK1937" i="4" s="1"/>
  <c r="AC2105" i="4"/>
  <c r="AG1071" i="4"/>
  <c r="AG125" i="4"/>
  <c r="AI125" i="4" s="1"/>
  <c r="AK125" i="4" s="1"/>
  <c r="AI138" i="4"/>
  <c r="AK138" i="4" s="1"/>
  <c r="AI1010" i="4"/>
  <c r="AK1010" i="4" s="1"/>
  <c r="AI216" i="4"/>
  <c r="AK216" i="4" s="1"/>
  <c r="AH1323" i="4"/>
  <c r="AI1323" i="4" s="1"/>
  <c r="AK1323" i="4" s="1"/>
  <c r="AH1624" i="4"/>
  <c r="AI1624" i="4" s="1"/>
  <c r="AK1624" i="4" s="1"/>
  <c r="AI1208" i="4"/>
  <c r="AK1208" i="4" s="1"/>
  <c r="AH1985" i="4"/>
  <c r="AH1824" i="4"/>
  <c r="AI1824" i="4" s="1"/>
  <c r="AK1824" i="4" s="1"/>
  <c r="AC938" i="4"/>
  <c r="AG24" i="4"/>
  <c r="AC1960" i="4"/>
  <c r="AG878" i="4"/>
  <c r="AI1319" i="4"/>
  <c r="AK1319" i="4" s="1"/>
  <c r="AI1063" i="4"/>
  <c r="AK1063" i="4" s="1"/>
  <c r="AH1801" i="4"/>
  <c r="AC265" i="4"/>
  <c r="AI1303" i="4"/>
  <c r="AK1303" i="4" s="1"/>
  <c r="AC2108" i="4"/>
  <c r="AH1217" i="4"/>
  <c r="AI1217" i="4" s="1"/>
  <c r="AK1217" i="4" s="1"/>
  <c r="AI1424" i="4"/>
  <c r="AK1424" i="4" s="1"/>
  <c r="AI1916" i="4"/>
  <c r="AK1916" i="4" s="1"/>
  <c r="AG1359" i="4"/>
  <c r="AC561" i="4"/>
  <c r="AH43" i="4"/>
  <c r="AI43" i="4" s="1"/>
  <c r="AK43" i="4" s="1"/>
  <c r="AG1781" i="4"/>
  <c r="AI1781" i="4" s="1"/>
  <c r="AK1781" i="4" s="1"/>
  <c r="AC1323" i="4"/>
  <c r="AC1586" i="4"/>
  <c r="AC1624" i="4"/>
  <c r="AH1898" i="4"/>
  <c r="AH2026" i="4"/>
  <c r="AH699" i="4"/>
  <c r="AC603" i="4"/>
  <c r="AG1671" i="4"/>
  <c r="AC87" i="4"/>
  <c r="AC1824" i="4"/>
  <c r="AG561" i="4"/>
  <c r="AI561" i="4" s="1"/>
  <c r="AK561" i="4" s="1"/>
  <c r="AG299" i="4"/>
  <c r="AI299" i="4" s="1"/>
  <c r="AK299" i="4" s="1"/>
  <c r="AC1781" i="4"/>
  <c r="AG938" i="4"/>
  <c r="AI938" i="4" s="1"/>
  <c r="AK938" i="4" s="1"/>
  <c r="AG576" i="4"/>
  <c r="AI576" i="4" s="1"/>
  <c r="AK576" i="4" s="1"/>
  <c r="AH24" i="4"/>
  <c r="AC2019" i="4"/>
  <c r="AC1998" i="4"/>
  <c r="AH1538" i="4"/>
  <c r="AH1356" i="4"/>
  <c r="AH1870" i="4"/>
  <c r="AG2101" i="4"/>
  <c r="AC1321" i="4"/>
  <c r="AH463" i="4"/>
  <c r="AG1960" i="4"/>
  <c r="AI1960" i="4" s="1"/>
  <c r="AK1960" i="4" s="1"/>
  <c r="AC1607" i="4"/>
  <c r="AH878" i="4"/>
  <c r="AH346" i="4"/>
  <c r="AC851" i="4"/>
  <c r="AG465" i="4"/>
  <c r="AG1433" i="4"/>
  <c r="AI1433" i="4" s="1"/>
  <c r="AK1433" i="4" s="1"/>
  <c r="AC167" i="4"/>
  <c r="AC1724" i="4"/>
  <c r="AC1090" i="4"/>
  <c r="AG251" i="4"/>
  <c r="AI251" i="4" s="1"/>
  <c r="AK251" i="4" s="1"/>
  <c r="AG422" i="4"/>
  <c r="AI422" i="4" s="1"/>
  <c r="AK422" i="4" s="1"/>
  <c r="AC850" i="4"/>
  <c r="AG700" i="4"/>
  <c r="AI700" i="4" s="1"/>
  <c r="AK700" i="4" s="1"/>
  <c r="AC1371" i="4"/>
  <c r="AG1790" i="4"/>
  <c r="AI1790" i="4" s="1"/>
  <c r="AK1790" i="4" s="1"/>
  <c r="AC515" i="4"/>
  <c r="AC742" i="4"/>
  <c r="AG2105" i="4"/>
  <c r="AI2105" i="4" s="1"/>
  <c r="AK2105" i="4" s="1"/>
  <c r="AH1033" i="4"/>
  <c r="AG265" i="4"/>
  <c r="AI265" i="4" s="1"/>
  <c r="AK265" i="4" s="1"/>
  <c r="AG1685" i="4"/>
  <c r="AI1685" i="4" s="1"/>
  <c r="AK1685" i="4" s="1"/>
  <c r="AH1071" i="4"/>
  <c r="AG2108" i="4"/>
  <c r="AI2108" i="4" s="1"/>
  <c r="AK2108" i="4" s="1"/>
  <c r="AC2048" i="4"/>
  <c r="AC444" i="4"/>
  <c r="AH840" i="4"/>
  <c r="AH292" i="4"/>
  <c r="AI292" i="4" s="1"/>
  <c r="AK292" i="4" s="1"/>
  <c r="AC92" i="4"/>
  <c r="AH1967" i="4"/>
  <c r="AI1967" i="4" s="1"/>
  <c r="AK1967" i="4" s="1"/>
  <c r="AI2003" i="4"/>
  <c r="AK2003" i="4" s="1"/>
  <c r="AI1734" i="4"/>
  <c r="AK1734" i="4" s="1"/>
  <c r="AI1954" i="4"/>
  <c r="AK1954" i="4" s="1"/>
  <c r="AG1985" i="4"/>
  <c r="AI2082" i="4"/>
  <c r="AK2082" i="4" s="1"/>
  <c r="AI1846" i="4"/>
  <c r="AK1846" i="4" s="1"/>
  <c r="AI1135" i="4"/>
  <c r="AK1135" i="4" s="1"/>
  <c r="AG699" i="4"/>
  <c r="AI379" i="4"/>
  <c r="AK379" i="4" s="1"/>
  <c r="AI1402" i="4"/>
  <c r="AK1402" i="4" s="1"/>
  <c r="AI830" i="4"/>
  <c r="AK830" i="4" s="1"/>
  <c r="AG696" i="4"/>
  <c r="AI867" i="4"/>
  <c r="AK867" i="4" s="1"/>
  <c r="AC417" i="4"/>
  <c r="AG87" i="4"/>
  <c r="AI87" i="4" s="1"/>
  <c r="AK87" i="4" s="1"/>
  <c r="AI1481" i="4"/>
  <c r="AK1481" i="4" s="1"/>
  <c r="AI1041" i="4"/>
  <c r="AK1041" i="4" s="1"/>
  <c r="AI331" i="4"/>
  <c r="AK331" i="4" s="1"/>
  <c r="AI1046" i="4"/>
  <c r="AK1046" i="4" s="1"/>
  <c r="AI824" i="4"/>
  <c r="AK824" i="4" s="1"/>
  <c r="AI956" i="4"/>
  <c r="AK956" i="4" s="1"/>
  <c r="AI954" i="4"/>
  <c r="AK954" i="4" s="1"/>
  <c r="AI1971" i="4"/>
  <c r="AK1971" i="4" s="1"/>
  <c r="AI1763" i="4"/>
  <c r="AK1763" i="4" s="1"/>
  <c r="AI1403" i="4"/>
  <c r="AK1403" i="4" s="1"/>
  <c r="AI1508" i="4"/>
  <c r="AK1508" i="4" s="1"/>
  <c r="AI1490" i="4"/>
  <c r="AK1490" i="4" s="1"/>
  <c r="AI1704" i="4"/>
  <c r="AK1704" i="4" s="1"/>
  <c r="AI1989" i="4"/>
  <c r="AK1989" i="4" s="1"/>
  <c r="AI1561" i="4"/>
  <c r="AK1561" i="4" s="1"/>
  <c r="AI435" i="4"/>
  <c r="AK435" i="4" s="1"/>
  <c r="AI633" i="4"/>
  <c r="AK633" i="4" s="1"/>
  <c r="AI1043" i="4"/>
  <c r="AK1043" i="4" s="1"/>
  <c r="AI337" i="4"/>
  <c r="AK337" i="4" s="1"/>
  <c r="AI1031" i="4"/>
  <c r="AK1031" i="4" s="1"/>
  <c r="AI1725" i="4"/>
  <c r="AK1725" i="4" s="1"/>
  <c r="AI680" i="4"/>
  <c r="AK680" i="4" s="1"/>
  <c r="AI1390" i="4"/>
  <c r="AK1390" i="4" s="1"/>
  <c r="AI1243" i="4"/>
  <c r="AK1243" i="4" s="1"/>
  <c r="AH1998" i="4"/>
  <c r="AI1998" i="4" s="1"/>
  <c r="AK1998" i="4" s="1"/>
  <c r="AG1356" i="4"/>
  <c r="AI1618" i="4"/>
  <c r="AK1618" i="4" s="1"/>
  <c r="AI1447" i="4"/>
  <c r="AK1447" i="4" s="1"/>
  <c r="AI2054" i="4"/>
  <c r="AK2054" i="4" s="1"/>
  <c r="AG1461" i="4"/>
  <c r="AI1395" i="4"/>
  <c r="AK1395" i="4" s="1"/>
  <c r="AI1261" i="4"/>
  <c r="AK1261" i="4" s="1"/>
  <c r="AH1321" i="4"/>
  <c r="AI1321" i="4" s="1"/>
  <c r="AK1321" i="4" s="1"/>
  <c r="AI879" i="4"/>
  <c r="AK879" i="4" s="1"/>
  <c r="AH751" i="4"/>
  <c r="AI1050" i="4"/>
  <c r="AK1050" i="4" s="1"/>
  <c r="AH851" i="4"/>
  <c r="AI851" i="4" s="1"/>
  <c r="AK851" i="4" s="1"/>
  <c r="AH465" i="4"/>
  <c r="AI179" i="4"/>
  <c r="AK179" i="4" s="1"/>
  <c r="AI999" i="4"/>
  <c r="AK999" i="4" s="1"/>
  <c r="AI871" i="4"/>
  <c r="AK871" i="4" s="1"/>
  <c r="AG621" i="4"/>
  <c r="AG167" i="4"/>
  <c r="AI167" i="4" s="1"/>
  <c r="AK167" i="4" s="1"/>
  <c r="AI1805" i="4"/>
  <c r="AK1805" i="4" s="1"/>
  <c r="AI1381" i="4"/>
  <c r="AK1381" i="4" s="1"/>
  <c r="AH1090" i="4"/>
  <c r="AI1090" i="4" s="1"/>
  <c r="AK1090" i="4" s="1"/>
  <c r="AI187" i="4"/>
  <c r="AK187" i="4" s="1"/>
  <c r="AI1489" i="4"/>
  <c r="AK1489" i="4" s="1"/>
  <c r="AG1350" i="4"/>
  <c r="AI616" i="4"/>
  <c r="AK616" i="4" s="1"/>
  <c r="AH850" i="4"/>
  <c r="AI850" i="4" s="1"/>
  <c r="AK850" i="4" s="1"/>
  <c r="AI632" i="4"/>
  <c r="AK632" i="4" s="1"/>
  <c r="AH154" i="4"/>
  <c r="AH1771" i="4"/>
  <c r="AI1771" i="4" s="1"/>
  <c r="AK1771" i="4" s="1"/>
  <c r="AC1518" i="4"/>
  <c r="AG1573" i="4"/>
  <c r="AG1801" i="4"/>
  <c r="AH515" i="4"/>
  <c r="AI515" i="4" s="1"/>
  <c r="AK515" i="4" s="1"/>
  <c r="AC125" i="4"/>
  <c r="AG1318" i="4"/>
  <c r="AH444" i="4"/>
  <c r="AI444" i="4" s="1"/>
  <c r="AK444" i="4" s="1"/>
  <c r="AI1764" i="4"/>
  <c r="AK1764" i="4" s="1"/>
  <c r="AI1551" i="4"/>
  <c r="AK1551" i="4" s="1"/>
  <c r="AI446" i="4"/>
  <c r="AK446" i="4" s="1"/>
  <c r="AI116" i="4"/>
  <c r="AK116" i="4" s="1"/>
  <c r="AI1452" i="4"/>
  <c r="AK1452" i="4" s="1"/>
  <c r="AI1112" i="4"/>
  <c r="AK1112" i="4" s="1"/>
  <c r="AI2068" i="4"/>
  <c r="AK2068" i="4" s="1"/>
  <c r="AI57" i="4"/>
  <c r="AK57" i="4" s="1"/>
  <c r="AI1964" i="4"/>
  <c r="AK1964" i="4" s="1"/>
  <c r="AI749" i="4"/>
  <c r="AK749" i="4" s="1"/>
  <c r="AI1160" i="4"/>
  <c r="AK1160" i="4" s="1"/>
  <c r="AI1228" i="4"/>
  <c r="AK1228" i="4" s="1"/>
  <c r="AI1706" i="4"/>
  <c r="AK1706" i="4" s="1"/>
  <c r="AI532" i="4"/>
  <c r="AK532" i="4" s="1"/>
  <c r="AI1559" i="4"/>
  <c r="AK1559" i="4" s="1"/>
  <c r="AI721" i="4"/>
  <c r="AK721" i="4" s="1"/>
  <c r="AI1638" i="4"/>
  <c r="AK1638" i="4" s="1"/>
  <c r="AI1633" i="4"/>
  <c r="AK1633" i="4" s="1"/>
  <c r="AI274" i="4"/>
  <c r="AK274" i="4" s="1"/>
  <c r="AI270" i="4"/>
  <c r="AK270" i="4" s="1"/>
  <c r="AI1176" i="4"/>
  <c r="AK1176" i="4" s="1"/>
  <c r="AI1841" i="4"/>
  <c r="AK1841" i="4" s="1"/>
  <c r="AI1291" i="4"/>
  <c r="AK1291" i="4" s="1"/>
  <c r="AI1867" i="4"/>
  <c r="AK1867" i="4" s="1"/>
  <c r="AI2095" i="4"/>
  <c r="AK2095" i="4" s="1"/>
  <c r="AI1798" i="4"/>
  <c r="AK1798" i="4" s="1"/>
  <c r="AI1498" i="4"/>
  <c r="AK1498" i="4" s="1"/>
  <c r="AI1299" i="4"/>
  <c r="AK1299" i="4" s="1"/>
  <c r="AI1185" i="4"/>
  <c r="AK1185" i="4" s="1"/>
  <c r="AI927" i="4"/>
  <c r="AK927" i="4" s="1"/>
  <c r="AI1466" i="4"/>
  <c r="AK1466" i="4" s="1"/>
  <c r="AI990" i="4"/>
  <c r="AK990" i="4" s="1"/>
  <c r="AI1809" i="4"/>
  <c r="AK1809" i="4" s="1"/>
  <c r="AI1245" i="4"/>
  <c r="AK1245" i="4" s="1"/>
  <c r="AI689" i="4"/>
  <c r="AK689" i="4" s="1"/>
  <c r="AI1024" i="4"/>
  <c r="AK1024" i="4" s="1"/>
  <c r="AI828" i="4"/>
  <c r="AK828" i="4" s="1"/>
  <c r="AI1422" i="4"/>
  <c r="AK1422" i="4" s="1"/>
  <c r="AI1755" i="4"/>
  <c r="AK1755" i="4" s="1"/>
  <c r="AI1951" i="4"/>
  <c r="AK1951" i="4" s="1"/>
  <c r="AI2075" i="4"/>
  <c r="AK2075" i="4" s="1"/>
  <c r="AI2067" i="4"/>
  <c r="AK2067" i="4" s="1"/>
  <c r="AI1528" i="4"/>
  <c r="AK1528" i="4" s="1"/>
  <c r="AI1789" i="4"/>
  <c r="AK1789" i="4" s="1"/>
  <c r="AI1203" i="4"/>
  <c r="AK1203" i="4" s="1"/>
  <c r="AI345" i="4"/>
  <c r="AK345" i="4" s="1"/>
  <c r="AI1014" i="4"/>
  <c r="AK1014" i="4" s="1"/>
  <c r="AI492" i="4"/>
  <c r="AK492" i="4" s="1"/>
  <c r="AI665" i="4"/>
  <c r="AK665" i="4" s="1"/>
  <c r="AI405" i="4"/>
  <c r="AK405" i="4" s="1"/>
  <c r="AI1969" i="4"/>
  <c r="AK1969" i="4" s="1"/>
  <c r="AI1367" i="4"/>
  <c r="AK1367" i="4" s="1"/>
  <c r="AI770" i="4"/>
  <c r="AK770" i="4" s="1"/>
  <c r="AI1214" i="4"/>
  <c r="AK1214" i="4" s="1"/>
  <c r="AI1879" i="4"/>
  <c r="AK1879" i="4" s="1"/>
  <c r="AI1811" i="4"/>
  <c r="AK1811" i="4" s="1"/>
  <c r="AI1317" i="4"/>
  <c r="AK1317" i="4" s="1"/>
  <c r="AI1365" i="4"/>
  <c r="AK1365" i="4" s="1"/>
  <c r="AI1327" i="4"/>
  <c r="AK1327" i="4" s="1"/>
  <c r="AI1413" i="4"/>
  <c r="AK1413" i="4" s="1"/>
  <c r="AI684" i="4"/>
  <c r="AK684" i="4" s="1"/>
  <c r="AI650" i="4"/>
  <c r="AK650" i="4" s="1"/>
  <c r="AI1869" i="4"/>
  <c r="AK1869" i="4" s="1"/>
  <c r="AI775" i="4"/>
  <c r="AK775" i="4" s="1"/>
  <c r="AI2109" i="4"/>
  <c r="AK2109" i="4" s="1"/>
  <c r="AI641" i="4"/>
  <c r="AK641" i="4" s="1"/>
  <c r="AI219" i="4"/>
  <c r="AK219" i="4" s="1"/>
  <c r="AI26" i="4"/>
  <c r="AK26" i="4" s="1"/>
  <c r="AI1062" i="4"/>
  <c r="AK1062" i="4" s="1"/>
  <c r="AI338" i="4"/>
  <c r="AK338" i="4" s="1"/>
  <c r="AI767" i="4"/>
  <c r="AK767" i="4" s="1"/>
  <c r="AI151" i="4"/>
  <c r="AK151" i="4" s="1"/>
  <c r="AI148" i="4"/>
  <c r="AK148" i="4" s="1"/>
  <c r="AI1372" i="4"/>
  <c r="AK1372" i="4" s="1"/>
  <c r="AI1204" i="4"/>
  <c r="AK1204" i="4" s="1"/>
  <c r="AI1272" i="4"/>
  <c r="AK1272" i="4" s="1"/>
  <c r="AI1740" i="4"/>
  <c r="AK1740" i="4" s="1"/>
  <c r="AI513" i="4"/>
  <c r="AK513" i="4" s="1"/>
  <c r="AI359" i="4"/>
  <c r="AK359" i="4" s="1"/>
  <c r="AI1784" i="4"/>
  <c r="AK1784" i="4" s="1"/>
  <c r="AI961" i="4"/>
  <c r="AK961" i="4" s="1"/>
  <c r="AI976" i="4"/>
  <c r="AK976" i="4" s="1"/>
  <c r="AI126" i="4"/>
  <c r="AK126" i="4" s="1"/>
  <c r="AI1959" i="4"/>
  <c r="AK1959" i="4" s="1"/>
  <c r="AI1227" i="4"/>
  <c r="AK1227" i="4" s="1"/>
  <c r="AI1958" i="4"/>
  <c r="AK1958" i="4" s="1"/>
  <c r="AI2001" i="4"/>
  <c r="AK2001" i="4" s="1"/>
  <c r="AI2013" i="4"/>
  <c r="AK2013" i="4" s="1"/>
  <c r="AI1297" i="4"/>
  <c r="AK1297" i="4" s="1"/>
  <c r="AI806" i="4"/>
  <c r="AK806" i="4" s="1"/>
  <c r="AI1019" i="4"/>
  <c r="AK1019" i="4" s="1"/>
  <c r="AI610" i="4"/>
  <c r="AK610" i="4" s="1"/>
  <c r="AI182" i="4"/>
  <c r="AK182" i="4" s="1"/>
  <c r="AI1198" i="4"/>
  <c r="AK1198" i="4" s="1"/>
  <c r="AI880" i="4"/>
  <c r="AK880" i="4" s="1"/>
  <c r="AI354" i="4"/>
  <c r="AK354" i="4" s="1"/>
  <c r="AI486" i="4"/>
  <c r="AK486" i="4" s="1"/>
  <c r="AI1578" i="4"/>
  <c r="AK1578" i="4" s="1"/>
  <c r="AI1646" i="4"/>
  <c r="AK1646" i="4" s="1"/>
  <c r="AI1048" i="4"/>
  <c r="AK1048" i="4" s="1"/>
  <c r="AI1487" i="4"/>
  <c r="AK1487" i="4" s="1"/>
  <c r="AI965" i="4"/>
  <c r="AK965" i="4" s="1"/>
  <c r="AI1948" i="4"/>
  <c r="AK1948" i="4" s="1"/>
  <c r="AI336" i="4"/>
  <c r="AK336" i="4" s="1"/>
  <c r="AI1872" i="4"/>
  <c r="AK1872" i="4" s="1"/>
  <c r="AI189" i="4"/>
  <c r="AK189" i="4" s="1"/>
  <c r="AI145" i="4"/>
  <c r="AK145" i="4" s="1"/>
  <c r="AI96" i="4"/>
  <c r="AK96" i="4" s="1"/>
  <c r="AI562" i="4"/>
  <c r="AK562" i="4" s="1"/>
  <c r="AI221" i="4"/>
  <c r="AK221" i="4" s="1"/>
  <c r="AI205" i="4"/>
  <c r="AK205" i="4" s="1"/>
  <c r="AI21" i="4"/>
  <c r="AK21" i="4" s="1"/>
  <c r="AI719" i="4"/>
  <c r="AK719" i="4" s="1"/>
  <c r="AI591" i="4"/>
  <c r="AK591" i="4" s="1"/>
  <c r="I17" i="4"/>
  <c r="AI769" i="4"/>
  <c r="AK769" i="4" s="1"/>
  <c r="K190" i="4"/>
  <c r="J8" i="4"/>
  <c r="K322" i="4"/>
  <c r="J9" i="4"/>
  <c r="AI1799" i="4"/>
  <c r="AK1799" i="4" s="1"/>
  <c r="K1456" i="4"/>
  <c r="J12" i="4"/>
  <c r="AI2042" i="4"/>
  <c r="AK2042" i="4" s="1"/>
  <c r="AI1107" i="4"/>
  <c r="AK1107" i="4" s="1"/>
  <c r="AI1553" i="4"/>
  <c r="AK1553" i="4" s="1"/>
  <c r="AI1029" i="4"/>
  <c r="AK1029" i="4" s="1"/>
  <c r="AI741" i="4"/>
  <c r="AK741" i="4" s="1"/>
  <c r="AI361" i="4"/>
  <c r="AK361" i="4" s="1"/>
  <c r="AI239" i="4"/>
  <c r="AK239" i="4" s="1"/>
  <c r="AI2096" i="4"/>
  <c r="AK2096" i="4" s="1"/>
  <c r="AI1564" i="4"/>
  <c r="AK1564" i="4" s="1"/>
  <c r="AI774" i="4"/>
  <c r="AK774" i="4" s="1"/>
  <c r="AI644" i="4"/>
  <c r="AK644" i="4" s="1"/>
  <c r="AI1149" i="4"/>
  <c r="AK1149" i="4" s="1"/>
  <c r="AI525" i="4"/>
  <c r="AK525" i="4" s="1"/>
  <c r="AI1984" i="4"/>
  <c r="AK1984" i="4" s="1"/>
  <c r="AI1225" i="4"/>
  <c r="AK1225" i="4" s="1"/>
  <c r="AI1021" i="4"/>
  <c r="AK1021" i="4" s="1"/>
  <c r="AI765" i="4"/>
  <c r="AK765" i="4" s="1"/>
  <c r="AI739" i="4"/>
  <c r="AK739" i="4" s="1"/>
  <c r="AI445" i="4"/>
  <c r="AK445" i="4" s="1"/>
  <c r="AI29" i="4"/>
  <c r="AK29" i="4" s="1"/>
  <c r="AI1733" i="4"/>
  <c r="AK1733" i="4" s="1"/>
  <c r="AI1628" i="4"/>
  <c r="AK1628" i="4" s="1"/>
  <c r="AI1266" i="4"/>
  <c r="AK1266" i="4" s="1"/>
  <c r="AI503" i="4"/>
  <c r="AK503" i="4" s="1"/>
  <c r="AI1469" i="4"/>
  <c r="AK1469" i="4" s="1"/>
  <c r="AI738" i="4"/>
  <c r="AK738" i="4" s="1"/>
  <c r="AI464" i="4"/>
  <c r="AK464" i="4" s="1"/>
  <c r="AI290" i="4"/>
  <c r="AK290" i="4" s="1"/>
  <c r="AI1278" i="4"/>
  <c r="AK1278" i="4" s="1"/>
  <c r="AI778" i="4"/>
  <c r="AK778" i="4" s="1"/>
  <c r="AI192" i="4"/>
  <c r="AK192" i="4" s="1"/>
  <c r="AI1206" i="4"/>
  <c r="AK1206" i="4" s="1"/>
  <c r="AI188" i="4"/>
  <c r="AK188" i="4" s="1"/>
  <c r="AI34" i="4"/>
  <c r="AK34" i="4" s="1"/>
  <c r="AI120" i="4"/>
  <c r="AK120" i="4" s="1"/>
  <c r="AI38" i="4"/>
  <c r="AK38" i="4" s="1"/>
  <c r="AI1558" i="4"/>
  <c r="AK1558" i="4" s="1"/>
  <c r="K1743" i="4"/>
  <c r="J13" i="4"/>
  <c r="J15" i="4"/>
  <c r="AI1896" i="4"/>
  <c r="AK1896" i="4" s="1"/>
  <c r="AI114" i="4"/>
  <c r="AK114" i="4" s="1"/>
  <c r="AI2040" i="4"/>
  <c r="AK2040" i="4" s="1"/>
  <c r="AI1808" i="4"/>
  <c r="AK1808" i="4" s="1"/>
  <c r="AI797" i="4"/>
  <c r="AK797" i="4" s="1"/>
  <c r="AI285" i="4"/>
  <c r="AK285" i="4" s="1"/>
  <c r="AI157" i="4"/>
  <c r="AK157" i="4" s="1"/>
  <c r="AI1620" i="4"/>
  <c r="AK1620" i="4" s="1"/>
  <c r="AI150" i="4"/>
  <c r="AK150" i="4" s="1"/>
  <c r="AI260" i="4"/>
  <c r="AK260" i="4" s="1"/>
  <c r="AI1747" i="4"/>
  <c r="AK1747" i="4" s="1"/>
  <c r="AI1124" i="4"/>
  <c r="AK1124" i="4" s="1"/>
  <c r="AI1328" i="4"/>
  <c r="AK1328" i="4" s="1"/>
  <c r="AI530" i="4"/>
  <c r="AK530" i="4" s="1"/>
  <c r="AI931" i="4"/>
  <c r="AK931" i="4" s="1"/>
  <c r="AI983" i="4"/>
  <c r="AK983" i="4" s="1"/>
  <c r="AI605" i="4"/>
  <c r="AK605" i="4" s="1"/>
  <c r="AI1250" i="4"/>
  <c r="AK1250" i="4" s="1"/>
  <c r="AI1009" i="4"/>
  <c r="AK1009" i="4" s="1"/>
  <c r="AI171" i="4"/>
  <c r="AK171" i="4" s="1"/>
  <c r="AI732" i="4"/>
  <c r="AK732" i="4" s="1"/>
  <c r="AI914" i="4"/>
  <c r="AK914" i="4" s="1"/>
  <c r="AI694" i="4"/>
  <c r="AK694" i="4" s="1"/>
  <c r="AI588" i="4"/>
  <c r="AK588" i="4" s="1"/>
  <c r="AI348" i="4"/>
  <c r="AK348" i="4" s="1"/>
  <c r="AI276" i="4"/>
  <c r="AK276" i="4" s="1"/>
  <c r="AI1883" i="4"/>
  <c r="AK1883" i="4" s="1"/>
  <c r="AI1791" i="4"/>
  <c r="AK1791" i="4" s="1"/>
  <c r="AI2051" i="4"/>
  <c r="AK2051" i="4" s="1"/>
  <c r="AI1922" i="4"/>
  <c r="AK1922" i="4" s="1"/>
  <c r="AI1554" i="4"/>
  <c r="AK1554" i="4" s="1"/>
  <c r="AI1616" i="4"/>
  <c r="AK1616" i="4" s="1"/>
  <c r="AI1873" i="4"/>
  <c r="AK1873" i="4" s="1"/>
  <c r="AI1609" i="4"/>
  <c r="AK1609" i="4" s="1"/>
  <c r="AI1415" i="4"/>
  <c r="AK1415" i="4" s="1"/>
  <c r="AI1145" i="4"/>
  <c r="AK1145" i="4" s="1"/>
  <c r="AI1111" i="4"/>
  <c r="AK1111" i="4" s="1"/>
  <c r="AI1977" i="4"/>
  <c r="AK1977" i="4" s="1"/>
  <c r="AI1257" i="4"/>
  <c r="AK1257" i="4" s="1"/>
  <c r="AI473" i="4"/>
  <c r="AK473" i="4" s="1"/>
  <c r="AI1440" i="4"/>
  <c r="AK1440" i="4" s="1"/>
  <c r="AI790" i="4"/>
  <c r="AK790" i="4" s="1"/>
  <c r="AI206" i="4"/>
  <c r="AK206" i="4" s="1"/>
  <c r="AI146" i="4"/>
  <c r="AK146" i="4" s="1"/>
  <c r="AI857" i="4"/>
  <c r="AK857" i="4" s="1"/>
  <c r="AI2012" i="4"/>
  <c r="AK2012" i="4" s="1"/>
  <c r="AI1928" i="4"/>
  <c r="AK1928" i="4" s="1"/>
  <c r="AI1472" i="4"/>
  <c r="AK1472" i="4" s="1"/>
  <c r="AI1849" i="4"/>
  <c r="AK1849" i="4" s="1"/>
  <c r="AI1389" i="4"/>
  <c r="AK1389" i="4" s="1"/>
  <c r="AI1003" i="4"/>
  <c r="AK1003" i="4" s="1"/>
  <c r="AI747" i="4"/>
  <c r="AK747" i="4" s="1"/>
  <c r="AI647" i="4"/>
  <c r="AK647" i="4" s="1"/>
  <c r="AI225" i="4"/>
  <c r="AK225" i="4" s="1"/>
  <c r="AI1615" i="4"/>
  <c r="AK1615" i="4" s="1"/>
  <c r="AI1382" i="4"/>
  <c r="AK1382" i="4" s="1"/>
  <c r="AI940" i="4"/>
  <c r="AK940" i="4" s="1"/>
  <c r="AI970" i="4"/>
  <c r="AK970" i="4" s="1"/>
  <c r="AI928" i="4"/>
  <c r="AK928" i="4" s="1"/>
  <c r="AI946" i="4"/>
  <c r="AK946" i="4" s="1"/>
  <c r="AI904" i="4"/>
  <c r="AK904" i="4" s="1"/>
  <c r="AI582" i="4"/>
  <c r="AK582" i="4" s="1"/>
  <c r="AI50" i="4"/>
  <c r="AK50" i="4" s="1"/>
  <c r="AI1028" i="4"/>
  <c r="AK1028" i="4" s="1"/>
  <c r="AI1719" i="4"/>
  <c r="AK1719" i="4" s="1"/>
  <c r="AI1834" i="4"/>
  <c r="AK1834" i="4" s="1"/>
  <c r="AI1189" i="4"/>
  <c r="AK1189" i="4" s="1"/>
  <c r="AI1660" i="4"/>
  <c r="AK1660" i="4" s="1"/>
  <c r="AI1441" i="4"/>
  <c r="AK1441" i="4" s="1"/>
  <c r="AI1085" i="4"/>
  <c r="AK1085" i="4" s="1"/>
  <c r="AI1517" i="4"/>
  <c r="AK1517" i="4" s="1"/>
  <c r="AI846" i="4"/>
  <c r="AK846" i="4" s="1"/>
  <c r="AI883" i="4"/>
  <c r="AK883" i="4" s="1"/>
  <c r="AI243" i="4"/>
  <c r="AK243" i="4" s="1"/>
  <c r="K19" i="4"/>
  <c r="J7" i="4"/>
  <c r="AI1081" i="4"/>
  <c r="AK1081" i="4" s="1"/>
  <c r="AI547" i="4"/>
  <c r="AK547" i="4" s="1"/>
  <c r="AI1410" i="4"/>
  <c r="AK1410" i="4" s="1"/>
  <c r="AI1094" i="4"/>
  <c r="AK1094" i="4" s="1"/>
  <c r="AI552" i="4"/>
  <c r="AK552" i="4" s="1"/>
  <c r="AI666" i="4"/>
  <c r="AK666" i="4" s="1"/>
  <c r="AI670" i="4"/>
  <c r="AK670" i="4" s="1"/>
  <c r="AI488" i="4"/>
  <c r="AK488" i="4" s="1"/>
  <c r="AI1521" i="4"/>
  <c r="AK1521" i="4" s="1"/>
  <c r="K2022" i="4"/>
  <c r="J14" i="4"/>
  <c r="L7" i="5"/>
  <c r="AI1775" i="4"/>
  <c r="AK1775" i="4" s="1"/>
  <c r="AI1875" i="4"/>
  <c r="AK1875" i="4" s="1"/>
  <c r="AI2047" i="4"/>
  <c r="AK2047" i="4" s="1"/>
  <c r="AI1571" i="4"/>
  <c r="AK1571" i="4" s="1"/>
  <c r="AI1894" i="4"/>
  <c r="AK1894" i="4" s="1"/>
  <c r="AI1544" i="4"/>
  <c r="AK1544" i="4" s="1"/>
  <c r="AI1668" i="4"/>
  <c r="AK1668" i="4" s="1"/>
  <c r="AI1938" i="4"/>
  <c r="AK1938" i="4" s="1"/>
  <c r="AI550" i="4"/>
  <c r="AK550" i="4" s="1"/>
  <c r="AI1215" i="4"/>
  <c r="AK1215" i="4" s="1"/>
  <c r="AI1749" i="4"/>
  <c r="AK1749" i="4" s="1"/>
  <c r="AI1249" i="4"/>
  <c r="AK1249" i="4" s="1"/>
  <c r="AI1121" i="4"/>
  <c r="AK1121" i="4" s="1"/>
  <c r="K895" i="4"/>
  <c r="J10" i="4"/>
  <c r="AI351" i="4"/>
  <c r="AK351" i="4" s="1"/>
  <c r="AI261" i="4"/>
  <c r="AK261" i="4" s="1"/>
  <c r="AI1917" i="4"/>
  <c r="AK1917" i="4" s="1"/>
  <c r="AI1082" i="4"/>
  <c r="AK1082" i="4" s="1"/>
  <c r="AI362" i="4"/>
  <c r="AK362" i="4" s="1"/>
  <c r="AI23" i="4"/>
  <c r="AK23" i="4" s="1"/>
  <c r="AI1941" i="4"/>
  <c r="AK1941" i="4" s="1"/>
  <c r="AI203" i="4"/>
  <c r="AK203" i="4" s="1"/>
  <c r="AI2036" i="4"/>
  <c r="AK2036" i="4" s="1"/>
  <c r="AI1752" i="4"/>
  <c r="AK1752" i="4" s="1"/>
  <c r="AI1525" i="4"/>
  <c r="AK1525" i="4" s="1"/>
  <c r="AI780" i="4"/>
  <c r="AK780" i="4" s="1"/>
  <c r="AI132" i="4"/>
  <c r="AK132" i="4" s="1"/>
  <c r="AI640" i="4"/>
  <c r="AK640" i="4" s="1"/>
  <c r="AI470" i="4"/>
  <c r="AK470" i="4" s="1"/>
  <c r="AI730" i="4"/>
  <c r="AK730" i="4" s="1"/>
  <c r="AI224" i="4"/>
  <c r="AK224" i="4" s="1"/>
  <c r="AI152" i="4"/>
  <c r="AK152" i="4" s="1"/>
  <c r="AI1686" i="4"/>
  <c r="AK1686" i="4" s="1"/>
  <c r="AI1831" i="4"/>
  <c r="AK1831" i="4" s="1"/>
  <c r="AI1923" i="4"/>
  <c r="AK1923" i="4" s="1"/>
  <c r="AI1590" i="4"/>
  <c r="AK1590" i="4" s="1"/>
  <c r="AI1839" i="4"/>
  <c r="AK1839" i="4" s="1"/>
  <c r="AI1659" i="4"/>
  <c r="AK1659" i="4" s="1"/>
  <c r="AI1651" i="4"/>
  <c r="AK1651" i="4" s="1"/>
  <c r="AI1672" i="4"/>
  <c r="AK1672" i="4" s="1"/>
  <c r="AI1612" i="4"/>
  <c r="AK1612" i="4" s="1"/>
  <c r="AI1300" i="4"/>
  <c r="AK1300" i="4" s="1"/>
  <c r="AI1990" i="4"/>
  <c r="AK1990" i="4" s="1"/>
  <c r="K1337" i="4"/>
  <c r="J11" i="4"/>
  <c r="AI1157" i="4"/>
  <c r="AK1157" i="4" s="1"/>
  <c r="AI1524" i="4"/>
  <c r="AK1524" i="4" s="1"/>
  <c r="AI1619" i="4"/>
  <c r="AK1619" i="4" s="1"/>
  <c r="AI1335" i="4"/>
  <c r="AK1335" i="4" s="1"/>
  <c r="AI1557" i="4"/>
  <c r="AK1557" i="4" s="1"/>
  <c r="AI1177" i="4"/>
  <c r="AK1177" i="4" s="1"/>
  <c r="AI1045" i="4"/>
  <c r="AK1045" i="4" s="1"/>
  <c r="AI501" i="4"/>
  <c r="AK501" i="4" s="1"/>
  <c r="AI950" i="4"/>
  <c r="AK950" i="4" s="1"/>
  <c r="AI124" i="4"/>
  <c r="AK124" i="4" s="1"/>
  <c r="AI761" i="4"/>
  <c r="AK761" i="4" s="1"/>
  <c r="AI601" i="4"/>
  <c r="AK601" i="4" s="1"/>
  <c r="AI1362" i="4"/>
  <c r="AK1362" i="4" s="1"/>
  <c r="AI779" i="4"/>
  <c r="AK779" i="4" s="1"/>
  <c r="AI257" i="4"/>
  <c r="AK257" i="4" s="1"/>
  <c r="AI984" i="4"/>
  <c r="AK984" i="4" s="1"/>
  <c r="AI630" i="4"/>
  <c r="AK630" i="4" s="1"/>
  <c r="AI1470" i="4"/>
  <c r="AK1470" i="4" s="1"/>
  <c r="AI842" i="4"/>
  <c r="AK842" i="4" s="1"/>
  <c r="AI1398" i="4"/>
  <c r="AK1398" i="4" s="1"/>
  <c r="AI1262" i="4"/>
  <c r="AK1262" i="4" s="1"/>
  <c r="AI720" i="4"/>
  <c r="AK720" i="4" s="1"/>
  <c r="AI434" i="4"/>
  <c r="AK434" i="4" s="1"/>
  <c r="AI1903" i="4"/>
  <c r="AK1903" i="4" s="1"/>
  <c r="AI1076" i="4"/>
  <c r="AK1076" i="4" s="1"/>
  <c r="AI1363" i="4"/>
  <c r="AK1363" i="4" s="1"/>
  <c r="AI1994" i="4"/>
  <c r="AK1994" i="4" s="1"/>
  <c r="AI1105" i="4"/>
  <c r="AK1105" i="4" s="1"/>
  <c r="AI619" i="4"/>
  <c r="AK619" i="4" s="1"/>
  <c r="AI586" i="4"/>
  <c r="AK586" i="4" s="1"/>
  <c r="AI514" i="4"/>
  <c r="AK514" i="4" s="1"/>
  <c r="AI1519" i="4"/>
  <c r="AK1519" i="4" s="1"/>
  <c r="AI839" i="4"/>
  <c r="AK839" i="4" s="1"/>
  <c r="AI589" i="4"/>
  <c r="AK589" i="4" s="1"/>
  <c r="AI577" i="4"/>
  <c r="AK577" i="4" s="1"/>
  <c r="AI155" i="4"/>
  <c r="AK155" i="4" s="1"/>
  <c r="AI584" i="4"/>
  <c r="AK584" i="4" s="1"/>
  <c r="AI494" i="4"/>
  <c r="AK494" i="4" s="1"/>
  <c r="AI214" i="4"/>
  <c r="AK214" i="4" s="1"/>
  <c r="AI1310" i="4"/>
  <c r="AK1310" i="4" s="1"/>
  <c r="AI916" i="4"/>
  <c r="AK916" i="4" s="1"/>
  <c r="AI52" i="4"/>
  <c r="AK52" i="4" s="1"/>
  <c r="AI40" i="4"/>
  <c r="AK40" i="4" s="1"/>
  <c r="AI870" i="4"/>
  <c r="AK870" i="4" s="1"/>
  <c r="AI649" i="4"/>
  <c r="AK649" i="4" s="1"/>
  <c r="AI1893" i="4"/>
  <c r="AK1893" i="4" s="1"/>
  <c r="AI353" i="4"/>
  <c r="AK353" i="4" s="1"/>
  <c r="AI1309" i="4"/>
  <c r="AK1309" i="4" s="1"/>
  <c r="AI1047" i="4"/>
  <c r="AK1047" i="4" s="1"/>
  <c r="AI373" i="4"/>
  <c r="AK373" i="4" s="1"/>
  <c r="AI706" i="4"/>
  <c r="AK706" i="4" s="1"/>
  <c r="AI208" i="4"/>
  <c r="AK208" i="4" s="1"/>
  <c r="AI864" i="4"/>
  <c r="AK864" i="4" s="1"/>
  <c r="AI46" i="4"/>
  <c r="AK46" i="4" s="1"/>
  <c r="AI1078" i="4"/>
  <c r="AK1078" i="4" s="1"/>
  <c r="R7" i="4"/>
  <c r="AI30" i="4" l="1"/>
  <c r="AK30" i="4" s="1"/>
  <c r="AI377" i="4"/>
  <c r="AK377" i="4" s="1"/>
  <c r="AI137" i="4"/>
  <c r="AK137" i="4" s="1"/>
  <c r="AI926" i="4"/>
  <c r="AK926" i="4" s="1"/>
  <c r="AI398" i="4"/>
  <c r="AK398" i="4" s="1"/>
  <c r="AI1602" i="4"/>
  <c r="AK1602" i="4" s="1"/>
  <c r="AI2052" i="4"/>
  <c r="AK2052" i="4" s="1"/>
  <c r="AI1737" i="4"/>
  <c r="AK1737" i="4" s="1"/>
  <c r="AI347" i="4"/>
  <c r="AK347" i="4" s="1"/>
  <c r="AI1180" i="4"/>
  <c r="AK1180" i="4" s="1"/>
  <c r="AI295" i="4"/>
  <c r="AK295" i="4" s="1"/>
  <c r="AI143" i="4"/>
  <c r="AK143" i="4" s="1"/>
  <c r="AI1438" i="4"/>
  <c r="AK1438" i="4" s="1"/>
  <c r="AI20" i="4"/>
  <c r="AK20" i="4" s="1"/>
  <c r="AI232" i="4"/>
  <c r="AK232" i="4" s="1"/>
  <c r="AI1930" i="4"/>
  <c r="AK1930" i="4" s="1"/>
  <c r="AI1357" i="4"/>
  <c r="AK1357" i="4" s="1"/>
  <c r="AI1758" i="4"/>
  <c r="AK1758" i="4" s="1"/>
  <c r="AI438" i="4"/>
  <c r="AK438" i="4" s="1"/>
  <c r="AI1295" i="4"/>
  <c r="AK1295" i="4" s="1"/>
  <c r="AI1079" i="4"/>
  <c r="AK1079" i="4" s="1"/>
  <c r="AI408" i="4"/>
  <c r="AK408" i="4" s="1"/>
  <c r="AI1919" i="4"/>
  <c r="AK1919" i="4" s="1"/>
  <c r="AI614" i="4"/>
  <c r="AK614" i="4" s="1"/>
  <c r="AI242" i="4"/>
  <c r="AK242" i="4" s="1"/>
  <c r="AI1288" i="4"/>
  <c r="AK1288" i="4" s="1"/>
  <c r="AI1322" i="4"/>
  <c r="AK1322" i="4" s="1"/>
  <c r="AI1961" i="4"/>
  <c r="AK1961" i="4" s="1"/>
  <c r="AI1155" i="4"/>
  <c r="AK1155" i="4" s="1"/>
  <c r="AI1560" i="4"/>
  <c r="AK1560" i="4" s="1"/>
  <c r="AI380" i="4"/>
  <c r="AK380" i="4" s="1"/>
  <c r="AI271" i="4"/>
  <c r="AK271" i="4" s="1"/>
  <c r="AI1889" i="4"/>
  <c r="AK1889" i="4" s="1"/>
  <c r="AI1803" i="4"/>
  <c r="AK1803" i="4" s="1"/>
  <c r="AI1230" i="4"/>
  <c r="AK1230" i="4" s="1"/>
  <c r="AI579" i="4"/>
  <c r="AK579" i="4" s="1"/>
  <c r="AI1935" i="4"/>
  <c r="AK1935" i="4" s="1"/>
  <c r="AI1679" i="4"/>
  <c r="AK1679" i="4" s="1"/>
  <c r="AI1430" i="4"/>
  <c r="AK1430" i="4" s="1"/>
  <c r="AI294" i="4"/>
  <c r="AK294" i="4" s="1"/>
  <c r="AI559" i="4"/>
  <c r="AK559" i="4" s="1"/>
  <c r="AI1924" i="4"/>
  <c r="AK1924" i="4" s="1"/>
  <c r="AI110" i="4"/>
  <c r="AK110" i="4" s="1"/>
  <c r="AI620" i="4"/>
  <c r="AK620" i="4" s="1"/>
  <c r="AI1115" i="4"/>
  <c r="AK1115" i="4" s="1"/>
  <c r="AI1425" i="4"/>
  <c r="AK1425" i="4" s="1"/>
  <c r="AI622" i="4"/>
  <c r="AK622" i="4" s="1"/>
  <c r="AI1397" i="4"/>
  <c r="AK1397" i="4" s="1"/>
  <c r="AI692" i="4"/>
  <c r="AK692" i="4" s="1"/>
  <c r="AI659" i="4"/>
  <c r="AK659" i="4" s="1"/>
  <c r="AI853" i="4"/>
  <c r="AK853" i="4" s="1"/>
  <c r="AI472" i="4"/>
  <c r="AK472" i="4" s="1"/>
  <c r="AI887" i="4"/>
  <c r="AK887" i="4" s="1"/>
  <c r="AI502" i="4"/>
  <c r="AK502" i="4" s="1"/>
  <c r="AI646" i="4"/>
  <c r="AK646" i="4" s="1"/>
  <c r="AI841" i="4"/>
  <c r="AK841" i="4" s="1"/>
  <c r="AI1394" i="4"/>
  <c r="AK1394" i="4" s="1"/>
  <c r="AI815" i="4"/>
  <c r="AK815" i="4" s="1"/>
  <c r="AI568" i="4"/>
  <c r="AK568" i="4" s="1"/>
  <c r="AI98" i="4"/>
  <c r="AK98" i="4" s="1"/>
  <c r="AI1899" i="4"/>
  <c r="AK1899" i="4" s="1"/>
  <c r="AI1306" i="4"/>
  <c r="AK1306" i="4" s="1"/>
  <c r="AI275" i="4"/>
  <c r="AK275" i="4" s="1"/>
  <c r="AI1232" i="4"/>
  <c r="AK1232" i="4" s="1"/>
  <c r="AI1910" i="4"/>
  <c r="AK1910" i="4" s="1"/>
  <c r="AI394" i="4"/>
  <c r="AK394" i="4" s="1"/>
  <c r="AI372" i="4"/>
  <c r="AK372" i="4" s="1"/>
  <c r="AI1688" i="4"/>
  <c r="AK1688" i="4" s="1"/>
  <c r="AI1210" i="4"/>
  <c r="AK1210" i="4" s="1"/>
  <c r="AI994" i="4"/>
  <c r="AK994" i="4" s="1"/>
  <c r="AI1632" i="4"/>
  <c r="AK1632" i="4" s="1"/>
  <c r="AI777" i="4"/>
  <c r="AK777" i="4" s="1"/>
  <c r="AI1497" i="4"/>
  <c r="AK1497" i="4" s="1"/>
  <c r="AI1284" i="4"/>
  <c r="AK1284" i="4" s="1"/>
  <c r="AI653" i="4"/>
  <c r="AK653" i="4" s="1"/>
  <c r="AI593" i="4"/>
  <c r="AK593" i="4" s="1"/>
  <c r="AI35" i="4"/>
  <c r="AK35" i="4" s="1"/>
  <c r="AI385" i="4"/>
  <c r="AK385" i="4" s="1"/>
  <c r="AI1509" i="4"/>
  <c r="AK1509" i="4" s="1"/>
  <c r="AI1475" i="4"/>
  <c r="AK1475" i="4" s="1"/>
  <c r="AI1237" i="4"/>
  <c r="AK1237" i="4" s="1"/>
  <c r="AI948" i="4"/>
  <c r="AK948" i="4" s="1"/>
  <c r="AI902" i="4"/>
  <c r="AK902" i="4" s="1"/>
  <c r="AI682" i="4"/>
  <c r="AK682" i="4" s="1"/>
  <c r="AI1194" i="4"/>
  <c r="AK1194" i="4" s="1"/>
  <c r="AI1783" i="4"/>
  <c r="AK1783" i="4" s="1"/>
  <c r="AI1991" i="4"/>
  <c r="AK1991" i="4" s="1"/>
  <c r="AI1644" i="4"/>
  <c r="AK1644" i="4" s="1"/>
  <c r="AI1637" i="4"/>
  <c r="AK1637" i="4" s="1"/>
  <c r="AI1427" i="4"/>
  <c r="AK1427" i="4" s="1"/>
  <c r="AI28" i="4"/>
  <c r="AK28" i="4" s="1"/>
  <c r="AI1495" i="4"/>
  <c r="AK1495" i="4" s="1"/>
  <c r="AI827" i="4"/>
  <c r="AK827" i="4" s="1"/>
  <c r="AI1136" i="4"/>
  <c r="AK1136" i="4" s="1"/>
  <c r="AI487" i="4"/>
  <c r="AK487" i="4" s="1"/>
  <c r="AI61" i="4"/>
  <c r="AK61" i="4" s="1"/>
  <c r="AI103" i="4"/>
  <c r="AK103" i="4" s="1"/>
  <c r="AI1871" i="4"/>
  <c r="AK1871" i="4" s="1"/>
  <c r="AI460" i="4"/>
  <c r="AK460" i="4" s="1"/>
  <c r="AI1942" i="4"/>
  <c r="AK1942" i="4" s="1"/>
  <c r="AI1287" i="4"/>
  <c r="AK1287" i="4" s="1"/>
  <c r="AI968" i="4"/>
  <c r="AK968" i="4" s="1"/>
  <c r="AI1380" i="4"/>
  <c r="AK1380" i="4" s="1"/>
  <c r="AI1946" i="4"/>
  <c r="AK1946" i="4" s="1"/>
  <c r="AI127" i="4"/>
  <c r="AK127" i="4" s="1"/>
  <c r="AI254" i="4"/>
  <c r="AK254" i="4" s="1"/>
  <c r="AI522" i="4"/>
  <c r="AK522" i="4" s="1"/>
  <c r="AI475" i="4"/>
  <c r="AK475" i="4" s="1"/>
  <c r="AI1234" i="4"/>
  <c r="AK1234" i="4" s="1"/>
  <c r="AI403" i="4"/>
  <c r="AK403" i="4" s="1"/>
  <c r="AI212" i="4"/>
  <c r="AK212" i="4" s="1"/>
  <c r="AI467" i="4"/>
  <c r="AK467" i="4" s="1"/>
  <c r="AI574" i="4"/>
  <c r="AK574" i="4" s="1"/>
  <c r="AI1296" i="4"/>
  <c r="AK1296" i="4" s="1"/>
  <c r="AI461" i="4"/>
  <c r="AK461" i="4" s="1"/>
  <c r="AI1077" i="4"/>
  <c r="AK1077" i="4" s="1"/>
  <c r="AI1901" i="4"/>
  <c r="AK1901" i="4" s="1"/>
  <c r="AI1692" i="4"/>
  <c r="AK1692" i="4" s="1"/>
  <c r="AI1881" i="4"/>
  <c r="AK1881" i="4" s="1"/>
  <c r="AI393" i="4"/>
  <c r="AK393" i="4" s="1"/>
  <c r="AI638" i="4"/>
  <c r="AK638" i="4" s="1"/>
  <c r="AI448" i="4"/>
  <c r="AK448" i="4" s="1"/>
  <c r="AI1102" i="4"/>
  <c r="AK1102" i="4" s="1"/>
  <c r="AI1600" i="4"/>
  <c r="AK1600" i="4" s="1"/>
  <c r="AI1699" i="4"/>
  <c r="AK1699" i="4" s="1"/>
  <c r="AI1190" i="4"/>
  <c r="AK1190" i="4" s="1"/>
  <c r="AI1305" i="4"/>
  <c r="AK1305" i="4" s="1"/>
  <c r="AI1411" i="4"/>
  <c r="AK1411" i="4" s="1"/>
  <c r="AI122" i="4"/>
  <c r="AK122" i="4" s="1"/>
  <c r="AI874" i="4"/>
  <c r="AK874" i="4" s="1"/>
  <c r="AI613" i="4"/>
  <c r="AK613" i="4" s="1"/>
  <c r="AI1884" i="4"/>
  <c r="AK1884" i="4" s="1"/>
  <c r="AI604" i="4"/>
  <c r="AK604" i="4" s="1"/>
  <c r="AI162" i="4"/>
  <c r="AK162" i="4" s="1"/>
  <c r="AI527" i="4"/>
  <c r="AK527" i="4" s="1"/>
  <c r="AI1856" i="4"/>
  <c r="AK1856" i="4" s="1"/>
  <c r="AI407" i="4"/>
  <c r="AK407" i="4" s="1"/>
  <c r="AI238" i="4"/>
  <c r="AK238" i="4" s="1"/>
  <c r="AI63" i="4"/>
  <c r="AK63" i="4" s="1"/>
  <c r="AI1709" i="4"/>
  <c r="AK1709" i="4" s="1"/>
  <c r="AI1594" i="4"/>
  <c r="AK1594" i="4" s="1"/>
  <c r="AI1819" i="4"/>
  <c r="AK1819" i="4" s="1"/>
  <c r="AI1179" i="4"/>
  <c r="AK1179" i="4" s="1"/>
  <c r="AI1944" i="4"/>
  <c r="AK1944" i="4" s="1"/>
  <c r="AI489" i="4"/>
  <c r="AK489" i="4" s="1"/>
  <c r="AI1510" i="4"/>
  <c r="AK1510" i="4" s="1"/>
  <c r="AI1292" i="4"/>
  <c r="AK1292" i="4" s="1"/>
  <c r="AI268" i="4"/>
  <c r="AK268" i="4" s="1"/>
  <c r="AI396" i="4"/>
  <c r="AK396" i="4" s="1"/>
  <c r="AI1742" i="4"/>
  <c r="AK1742" i="4" s="1"/>
  <c r="AI454" i="4"/>
  <c r="AK454" i="4" s="1"/>
  <c r="AI858" i="4"/>
  <c r="AK858" i="4" s="1"/>
  <c r="AI255" i="4"/>
  <c r="AK255" i="4" s="1"/>
  <c r="AI1530" i="4"/>
  <c r="AK1530" i="4" s="1"/>
  <c r="AI972" i="4"/>
  <c r="AK972" i="4" s="1"/>
  <c r="AI1878" i="4"/>
  <c r="AK1878" i="4" s="1"/>
  <c r="AI413" i="4"/>
  <c r="AK413" i="4" s="1"/>
  <c r="AI1979" i="4"/>
  <c r="AK1979" i="4" s="1"/>
  <c r="AI2049" i="4"/>
  <c r="AK2049" i="4" s="1"/>
  <c r="AI247" i="4"/>
  <c r="AK247" i="4" s="1"/>
  <c r="AI2014" i="4"/>
  <c r="AK2014" i="4" s="1"/>
  <c r="AI861" i="4"/>
  <c r="AK861" i="4" s="1"/>
  <c r="AI942" i="4"/>
  <c r="AK942" i="4" s="1"/>
  <c r="AI129" i="4"/>
  <c r="AK129" i="4" s="1"/>
  <c r="AI1458" i="4"/>
  <c r="AK1458" i="4" s="1"/>
  <c r="AI1748" i="4"/>
  <c r="AK1748" i="4" s="1"/>
  <c r="AI1862" i="4"/>
  <c r="AK1862" i="4" s="1"/>
  <c r="AI1388" i="4"/>
  <c r="AK1388" i="4" s="1"/>
  <c r="AI1739" i="4"/>
  <c r="AK1739" i="4" s="1"/>
  <c r="AI1267" i="4"/>
  <c r="AK1267" i="4" s="1"/>
  <c r="AI1460" i="4"/>
  <c r="AK1460" i="4" s="1"/>
  <c r="AI430" i="4"/>
  <c r="AK430" i="4" s="1"/>
  <c r="AI648" i="4"/>
  <c r="AK648" i="4" s="1"/>
  <c r="AI792" i="4"/>
  <c r="AK792" i="4" s="1"/>
  <c r="AI1993" i="4"/>
  <c r="AK1993" i="4" s="1"/>
  <c r="AI1221" i="4"/>
  <c r="AK1221" i="4" s="1"/>
  <c r="AI2104" i="4"/>
  <c r="AK2104" i="4" s="1"/>
  <c r="AI2041" i="4"/>
  <c r="AK2041" i="4" s="1"/>
  <c r="AI892" i="4"/>
  <c r="AK892" i="4" s="1"/>
  <c r="AI549" i="4"/>
  <c r="AK549" i="4" s="1"/>
  <c r="AI163" i="4"/>
  <c r="AK163" i="4" s="1"/>
  <c r="AI1907" i="4"/>
  <c r="AK1907" i="4" s="1"/>
  <c r="AI524" i="4"/>
  <c r="AK524" i="4" s="1"/>
  <c r="AI1247" i="4"/>
  <c r="AK1247" i="4" s="1"/>
  <c r="AI1340" i="4"/>
  <c r="AK1340" i="4" s="1"/>
  <c r="AI108" i="4"/>
  <c r="AK108" i="4" s="1"/>
  <c r="AI566" i="4"/>
  <c r="AK566" i="4" s="1"/>
  <c r="AI1431" i="4"/>
  <c r="AK1431" i="4" s="1"/>
  <c r="AI933" i="4"/>
  <c r="AK933" i="4" s="1"/>
  <c r="AI1491" i="4"/>
  <c r="AK1491" i="4" s="1"/>
  <c r="AI1499" i="4"/>
  <c r="AK1499" i="4" s="1"/>
  <c r="AI1802" i="4"/>
  <c r="AK1802" i="4" s="1"/>
  <c r="AI371" i="4"/>
  <c r="AK371" i="4" s="1"/>
  <c r="AI691" i="4"/>
  <c r="AK691" i="4" s="1"/>
  <c r="AI1515" i="4"/>
  <c r="AK1515" i="4" s="1"/>
  <c r="AI626" i="4"/>
  <c r="AK626" i="4" s="1"/>
  <c r="AI1794" i="4"/>
  <c r="AK1794" i="4" s="1"/>
  <c r="AI1817" i="4"/>
  <c r="AK1817" i="4" s="1"/>
  <c r="AI1623" i="4"/>
  <c r="AK1623" i="4" s="1"/>
  <c r="AI1432" i="4"/>
  <c r="AK1432" i="4" s="1"/>
  <c r="AI1714" i="4"/>
  <c r="AK1714" i="4" s="1"/>
  <c r="AI312" i="4"/>
  <c r="AK312" i="4" s="1"/>
  <c r="AI1572" i="4"/>
  <c r="AK1572" i="4" s="1"/>
  <c r="AI2044" i="4"/>
  <c r="AK2044" i="4" s="1"/>
  <c r="AI698" i="4"/>
  <c r="AK698" i="4" s="1"/>
  <c r="AI885" i="4"/>
  <c r="AK885" i="4" s="1"/>
  <c r="AI1796" i="4"/>
  <c r="AK1796" i="4" s="1"/>
  <c r="AI436" i="4"/>
  <c r="AK436" i="4" s="1"/>
  <c r="AI1542" i="4"/>
  <c r="AK1542" i="4" s="1"/>
  <c r="AI1636" i="4"/>
  <c r="AK1636" i="4" s="1"/>
  <c r="AI907" i="4"/>
  <c r="AK907" i="4" s="1"/>
  <c r="AI1642" i="4"/>
  <c r="AK1642" i="4" s="1"/>
  <c r="AI725" i="4"/>
  <c r="AK725" i="4" s="1"/>
  <c r="AI1329" i="4"/>
  <c r="AK1329" i="4" s="1"/>
  <c r="AI1026" i="4"/>
  <c r="AK1026" i="4" s="1"/>
  <c r="AI153" i="4"/>
  <c r="AK153" i="4" s="1"/>
  <c r="AI1086" i="4"/>
  <c r="AK1086" i="4" s="1"/>
  <c r="AI1265" i="4"/>
  <c r="AK1265" i="4" s="1"/>
  <c r="AI1368" i="4"/>
  <c r="AK1368" i="4" s="1"/>
  <c r="AI173" i="4"/>
  <c r="AK173" i="4" s="1"/>
  <c r="AI1728" i="4"/>
  <c r="AK1728" i="4" s="1"/>
  <c r="AI1462" i="4"/>
  <c r="AK1462" i="4" s="1"/>
  <c r="AI1825" i="4"/>
  <c r="AK1825" i="4" s="1"/>
  <c r="AI451" i="4"/>
  <c r="AK451" i="4" s="1"/>
  <c r="AI332" i="4"/>
  <c r="AK332" i="4" s="1"/>
  <c r="AI590" i="4"/>
  <c r="AK590" i="4" s="1"/>
  <c r="AI118" i="4"/>
  <c r="AK118" i="4" s="1"/>
  <c r="AI298" i="4"/>
  <c r="AK298" i="4" s="1"/>
  <c r="AI339" i="4"/>
  <c r="AK339" i="4" s="1"/>
  <c r="AI442" i="4"/>
  <c r="AK442" i="4" s="1"/>
  <c r="AI789" i="4"/>
  <c r="AK789" i="4" s="1"/>
  <c r="AI1705" i="4"/>
  <c r="AK1705" i="4" s="1"/>
  <c r="AI340" i="4"/>
  <c r="AK340" i="4" s="1"/>
  <c r="AI387" i="4"/>
  <c r="AK387" i="4" s="1"/>
  <c r="AI1017" i="4"/>
  <c r="AK1017" i="4" s="1"/>
  <c r="AI686" i="4"/>
  <c r="AK686" i="4" s="1"/>
  <c r="AI793" i="4"/>
  <c r="AK793" i="4" s="1"/>
  <c r="AI1810" i="4"/>
  <c r="AK1810" i="4" s="1"/>
  <c r="AI1197" i="4"/>
  <c r="AK1197" i="4" s="1"/>
  <c r="AI447" i="4"/>
  <c r="AK447" i="4" s="1"/>
  <c r="AI1641" i="4"/>
  <c r="AK1641" i="4" s="1"/>
  <c r="AI1479" i="4"/>
  <c r="AK1479" i="4" s="1"/>
  <c r="AI1170" i="4"/>
  <c r="AK1170" i="4" s="1"/>
  <c r="AI1943" i="4"/>
  <c r="AK1943" i="4" s="1"/>
  <c r="AI83" i="4"/>
  <c r="AK83" i="4" s="1"/>
  <c r="AI366" i="4"/>
  <c r="AK366" i="4" s="1"/>
  <c r="AI170" i="4"/>
  <c r="AK170" i="4" s="1"/>
  <c r="AI327" i="4"/>
  <c r="AK327" i="4" s="1"/>
  <c r="AI1902" i="4"/>
  <c r="AK1902" i="4" s="1"/>
  <c r="AI1695" i="4"/>
  <c r="AK1695" i="4" s="1"/>
  <c r="AI1088" i="4"/>
  <c r="AK1088" i="4" s="1"/>
  <c r="AI97" i="4"/>
  <c r="AK97" i="4" s="1"/>
  <c r="AI204" i="4"/>
  <c r="AK204" i="4" s="1"/>
  <c r="AI1191" i="4"/>
  <c r="AK1191" i="4" s="1"/>
  <c r="AI679" i="4"/>
  <c r="AK679" i="4" s="1"/>
  <c r="AI1320" i="4"/>
  <c r="AK1320" i="4" s="1"/>
  <c r="AI1314" i="4"/>
  <c r="AK1314" i="4" s="1"/>
  <c r="AI909" i="4"/>
  <c r="AK909" i="4" s="1"/>
  <c r="AI1200" i="4"/>
  <c r="AK1200" i="4" s="1"/>
  <c r="AI1273" i="4"/>
  <c r="AK1273" i="4" s="1"/>
  <c r="AI1868" i="4"/>
  <c r="AK1868" i="4" s="1"/>
  <c r="AI728" i="4"/>
  <c r="AK728" i="4" s="1"/>
  <c r="AI1400" i="4"/>
  <c r="AK1400" i="4" s="1"/>
  <c r="AI663" i="4"/>
  <c r="AK663" i="4" s="1"/>
  <c r="AI106" i="4"/>
  <c r="AK106" i="4" s="1"/>
  <c r="AI390" i="4"/>
  <c r="AK390" i="4" s="1"/>
  <c r="AI782" i="4"/>
  <c r="AK782" i="4" s="1"/>
  <c r="AI526" i="4"/>
  <c r="AK526" i="4" s="1"/>
  <c r="AI1535" i="4"/>
  <c r="AK1535" i="4" s="1"/>
  <c r="AI1536" i="4"/>
  <c r="AK1536" i="4" s="1"/>
  <c r="AI1932" i="4"/>
  <c r="AK1932" i="4" s="1"/>
  <c r="AI726" i="4"/>
  <c r="AK726" i="4" s="1"/>
  <c r="AI2020" i="4"/>
  <c r="AK2020" i="4" s="1"/>
  <c r="AI2005" i="4"/>
  <c r="AK2005" i="4" s="1"/>
  <c r="AI1502" i="4"/>
  <c r="AK1502" i="4" s="1"/>
  <c r="AI496" i="4"/>
  <c r="AK496" i="4" s="1"/>
  <c r="AI1097" i="4"/>
  <c r="AK1097" i="4" s="1"/>
  <c r="AI555" i="4"/>
  <c r="AK555" i="4" s="1"/>
  <c r="AI1166" i="4"/>
  <c r="AK1166" i="4" s="1"/>
  <c r="AI341" i="4"/>
  <c r="AK341" i="4" s="1"/>
  <c r="AI528" i="4"/>
  <c r="AK528" i="4" s="1"/>
  <c r="AI982" i="4"/>
  <c r="AK982" i="4" s="1"/>
  <c r="AI1130" i="4"/>
  <c r="AK1130" i="4" s="1"/>
  <c r="AI1401" i="4"/>
  <c r="AK1401" i="4" s="1"/>
  <c r="AI455" i="4"/>
  <c r="AK455" i="4" s="1"/>
  <c r="AI1034" i="4"/>
  <c r="AK1034" i="4" s="1"/>
  <c r="AI1222" i="4"/>
  <c r="AK1222" i="4" s="1"/>
  <c r="AI953" i="4"/>
  <c r="AK953" i="4" s="1"/>
  <c r="AI456" i="4"/>
  <c r="AK456" i="4" s="1"/>
  <c r="AI1818" i="4"/>
  <c r="AK1818" i="4" s="1"/>
  <c r="AI1529" i="4"/>
  <c r="AK1529" i="4" s="1"/>
  <c r="AI31" i="4"/>
  <c r="AK31" i="4" s="1"/>
  <c r="AI1141" i="4"/>
  <c r="AK1141" i="4" s="1"/>
  <c r="AI1132" i="4"/>
  <c r="AK1132" i="4" s="1"/>
  <c r="AI1084" i="4"/>
  <c r="AK1084" i="4" s="1"/>
  <c r="AI67" i="4"/>
  <c r="AK67" i="4" s="1"/>
  <c r="AI2086" i="4"/>
  <c r="AK2086" i="4" s="1"/>
  <c r="AI1597" i="4"/>
  <c r="AK1597" i="4" s="1"/>
  <c r="AI1138" i="4"/>
  <c r="AK1138" i="4" s="1"/>
  <c r="AI1379" i="4"/>
  <c r="AK1379" i="4" s="1"/>
  <c r="AI1058" i="4"/>
  <c r="AK1058" i="4" s="1"/>
  <c r="AI119" i="4"/>
  <c r="AK119" i="4" s="1"/>
  <c r="AI729" i="4"/>
  <c r="AK729" i="4" s="1"/>
  <c r="AI1793" i="4"/>
  <c r="AK1793" i="4" s="1"/>
  <c r="AI1104" i="4"/>
  <c r="AK1104" i="4" s="1"/>
  <c r="AI1627" i="4"/>
  <c r="AK1627" i="4" s="1"/>
  <c r="AI1195" i="4"/>
  <c r="AK1195" i="4" s="1"/>
  <c r="AI597" i="4"/>
  <c r="AK597" i="4" s="1"/>
  <c r="AI510" i="4"/>
  <c r="AK510" i="4" s="1"/>
  <c r="AI1730" i="4"/>
  <c r="AK1730" i="4" s="1"/>
  <c r="AI1174" i="4"/>
  <c r="AK1174" i="4" s="1"/>
  <c r="AI1378" i="4"/>
  <c r="AK1378" i="4" s="1"/>
  <c r="AI2094" i="4"/>
  <c r="AK2094" i="4" s="1"/>
  <c r="AI807" i="4"/>
  <c r="AK807" i="4" s="1"/>
  <c r="AI1773" i="4"/>
  <c r="AK1773" i="4" s="1"/>
  <c r="AI845" i="4"/>
  <c r="AK845" i="4" s="1"/>
  <c r="AI1880" i="4"/>
  <c r="AK1880" i="4" s="1"/>
  <c r="AI420" i="4"/>
  <c r="AK420" i="4" s="1"/>
  <c r="AI1788" i="4"/>
  <c r="AK1788" i="4" s="1"/>
  <c r="AI1708" i="4"/>
  <c r="AK1708" i="4" s="1"/>
  <c r="AI342" i="4"/>
  <c r="AK342" i="4" s="1"/>
  <c r="AI1657" i="4"/>
  <c r="AK1657" i="4" s="1"/>
  <c r="AI1785" i="4"/>
  <c r="AK1785" i="4" s="1"/>
  <c r="AI760" i="4"/>
  <c r="AK760" i="4" s="1"/>
  <c r="AI811" i="4"/>
  <c r="AK811" i="4" s="1"/>
  <c r="AI1678" i="4"/>
  <c r="AK1678" i="4" s="1"/>
  <c r="AI2056" i="4"/>
  <c r="AK2056" i="4" s="1"/>
  <c r="AI1012" i="4"/>
  <c r="AK1012" i="4" s="1"/>
  <c r="AI652" i="4"/>
  <c r="AK652" i="4" s="1"/>
  <c r="AI1038" i="4"/>
  <c r="AK1038" i="4" s="1"/>
  <c r="AI2060" i="4"/>
  <c r="AK2060" i="4" s="1"/>
  <c r="AI804" i="4"/>
  <c r="AK804" i="4" s="1"/>
  <c r="AI2078" i="4"/>
  <c r="AK2078" i="4" s="1"/>
  <c r="AI1769" i="4"/>
  <c r="AK1769" i="4" s="1"/>
  <c r="AI1520" i="4"/>
  <c r="AK1520" i="4" s="1"/>
  <c r="AI437" i="4"/>
  <c r="AK437" i="4" s="1"/>
  <c r="AI710" i="4"/>
  <c r="AK710" i="4" s="1"/>
  <c r="AI313" i="4"/>
  <c r="AK313" i="4" s="1"/>
  <c r="AI1020" i="4"/>
  <c r="AK1020" i="4" s="1"/>
  <c r="AI200" i="4"/>
  <c r="AK200" i="4" s="1"/>
  <c r="AI1655" i="4"/>
  <c r="AK1655" i="4" s="1"/>
  <c r="AI249" i="4"/>
  <c r="AK249" i="4" s="1"/>
  <c r="AI960" i="4"/>
  <c r="AK960" i="4" s="1"/>
  <c r="AI819" i="4"/>
  <c r="AK819" i="4" s="1"/>
  <c r="AI1853" i="4"/>
  <c r="AK1853" i="4" s="1"/>
  <c r="AI1996" i="4"/>
  <c r="AK1996" i="4" s="1"/>
  <c r="AI897" i="4"/>
  <c r="AK897" i="4" s="1"/>
  <c r="AI731" i="4"/>
  <c r="AK731" i="4" s="1"/>
  <c r="AI1829" i="4"/>
  <c r="AK1829" i="4" s="1"/>
  <c r="AI2074" i="4"/>
  <c r="AK2074" i="4" s="1"/>
  <c r="AI517" i="4"/>
  <c r="AK517" i="4" s="1"/>
  <c r="AI1927" i="4"/>
  <c r="AK1927" i="4" s="1"/>
  <c r="AI910" i="4"/>
  <c r="AK910" i="4" s="1"/>
  <c r="AI84" i="4"/>
  <c r="AK84" i="4" s="1"/>
  <c r="AI1653" i="4"/>
  <c r="AK1653" i="4" s="1"/>
  <c r="AI474" i="4"/>
  <c r="AK474" i="4" s="1"/>
  <c r="AI269" i="4"/>
  <c r="AK269" i="4" s="1"/>
  <c r="AI1797" i="4"/>
  <c r="AK1797" i="4" s="1"/>
  <c r="AI2064" i="4"/>
  <c r="AK2064" i="4" s="1"/>
  <c r="AI117" i="4"/>
  <c r="AK117" i="4" s="1"/>
  <c r="AI45" i="4"/>
  <c r="AK45" i="4" s="1"/>
  <c r="AI1168" i="4"/>
  <c r="AK1168" i="4" s="1"/>
  <c r="AI1830" i="4"/>
  <c r="AK1830" i="4" s="1"/>
  <c r="AI800" i="4"/>
  <c r="AK800" i="4" s="1"/>
  <c r="AI36" i="4"/>
  <c r="AK36" i="4" s="1"/>
  <c r="AI881" i="4"/>
  <c r="AK881" i="4" s="1"/>
  <c r="AI102" i="4"/>
  <c r="AK102" i="4" s="1"/>
  <c r="AI1955" i="4"/>
  <c r="AK1955" i="4" s="1"/>
  <c r="AI996" i="4"/>
  <c r="AK996" i="4" s="1"/>
  <c r="AI598" i="4"/>
  <c r="AK598" i="4" s="1"/>
  <c r="AI685" i="4"/>
  <c r="AK685" i="4" s="1"/>
  <c r="AI1083" i="4"/>
  <c r="AK1083" i="4" s="1"/>
  <c r="AI32" i="4"/>
  <c r="AK32" i="4" s="1"/>
  <c r="AI690" i="4"/>
  <c r="AK690" i="4" s="1"/>
  <c r="AI688" i="4"/>
  <c r="AK688" i="4" s="1"/>
  <c r="AI1092" i="4"/>
  <c r="AK1092" i="4" s="1"/>
  <c r="AI1851" i="4"/>
  <c r="AK1851" i="4" s="1"/>
  <c r="AI1018" i="4"/>
  <c r="AK1018" i="4" s="1"/>
  <c r="AI744" i="4"/>
  <c r="AK744" i="4" s="1"/>
  <c r="AI1981" i="4"/>
  <c r="AK1981" i="4" s="1"/>
  <c r="AI431" i="4"/>
  <c r="AK431" i="4" s="1"/>
  <c r="AI1482" i="4"/>
  <c r="AK1482" i="4" s="1"/>
  <c r="AI1673" i="4"/>
  <c r="AK1673" i="4" s="1"/>
  <c r="AI220" i="4"/>
  <c r="AK220" i="4" s="1"/>
  <c r="AI1324" i="4"/>
  <c r="AK1324" i="4" s="1"/>
  <c r="AI2098" i="4"/>
  <c r="AK2098" i="4" s="1"/>
  <c r="AI1643" i="4"/>
  <c r="AK1643" i="4" s="1"/>
  <c r="AI608" i="4"/>
  <c r="AK608" i="4" s="1"/>
  <c r="AI453" i="4"/>
  <c r="AK453" i="4" s="1"/>
  <c r="AI1059" i="4"/>
  <c r="AK1059" i="4" s="1"/>
  <c r="AI818" i="4"/>
  <c r="AK818" i="4" s="1"/>
  <c r="AI988" i="4"/>
  <c r="AK988" i="4" s="1"/>
  <c r="AI1920" i="4"/>
  <c r="AK1920" i="4" s="1"/>
  <c r="AI677" i="4"/>
  <c r="AK677" i="4" s="1"/>
  <c r="AI750" i="4"/>
  <c r="AK750" i="4" s="1"/>
  <c r="AI1494" i="4"/>
  <c r="AK1494" i="4" s="1"/>
  <c r="AI2089" i="4"/>
  <c r="AK2089" i="4" s="1"/>
  <c r="AI334" i="4"/>
  <c r="AK334" i="4" s="1"/>
  <c r="AI1057" i="4"/>
  <c r="AK1057" i="4" s="1"/>
  <c r="AI1369" i="4"/>
  <c r="AK1369" i="4" s="1"/>
  <c r="AI1522" i="4"/>
  <c r="AK1522" i="4" s="1"/>
  <c r="AI627" i="4"/>
  <c r="AK627" i="4" s="1"/>
  <c r="AI913" i="4"/>
  <c r="AK913" i="4" s="1"/>
  <c r="AI300" i="4"/>
  <c r="AK300" i="4" s="1"/>
  <c r="AI929" i="4"/>
  <c r="AK929" i="4" s="1"/>
  <c r="AI955" i="4"/>
  <c r="AK955" i="4" s="1"/>
  <c r="AI1156" i="4"/>
  <c r="AK1156" i="4" s="1"/>
  <c r="AI836" i="4"/>
  <c r="AK836" i="4" s="1"/>
  <c r="AI253" i="4"/>
  <c r="AK253" i="4" s="1"/>
  <c r="AI788" i="4"/>
  <c r="AK788" i="4" s="1"/>
  <c r="AI1233" i="4"/>
  <c r="AK1233" i="4" s="1"/>
  <c r="AI1258" i="4"/>
  <c r="AK1258" i="4" s="1"/>
  <c r="AI1142" i="4"/>
  <c r="AK1142" i="4" s="1"/>
  <c r="AI59" i="4"/>
  <c r="AK59" i="4" s="1"/>
  <c r="AI1134" i="4"/>
  <c r="AK1134" i="4" s="1"/>
  <c r="AI594" i="4"/>
  <c r="AK594" i="4" s="1"/>
  <c r="AI877" i="4"/>
  <c r="AK877" i="4" s="1"/>
  <c r="AI89" i="4"/>
  <c r="AK89" i="4" s="1"/>
  <c r="AI1822" i="4"/>
  <c r="AK1822" i="4" s="1"/>
  <c r="AI303" i="4"/>
  <c r="AK303" i="4" s="1"/>
  <c r="AI107" i="4"/>
  <c r="AK107" i="4" s="1"/>
  <c r="AI264" i="4"/>
  <c r="AK264" i="4" s="1"/>
  <c r="AI905" i="4"/>
  <c r="AK905" i="4" s="1"/>
  <c r="AI235" i="4"/>
  <c r="AK235" i="4" s="1"/>
  <c r="AI1836" i="4"/>
  <c r="AK1836" i="4" s="1"/>
  <c r="AI1127" i="4"/>
  <c r="AK1127" i="4" s="1"/>
  <c r="AI418" i="4"/>
  <c r="AK418" i="4" s="1"/>
  <c r="AI1541" i="4"/>
  <c r="AK1541" i="4" s="1"/>
  <c r="AI1408" i="4"/>
  <c r="AK1408" i="4" s="1"/>
  <c r="AI551" i="4"/>
  <c r="AK551" i="4" s="1"/>
  <c r="AI1876" i="4"/>
  <c r="AK1876" i="4" s="1"/>
  <c r="AI825" i="4"/>
  <c r="AK825" i="4" s="1"/>
  <c r="AI1527" i="4"/>
  <c r="AK1527" i="4" s="1"/>
  <c r="AI1860" i="4"/>
  <c r="AK1860" i="4" s="1"/>
  <c r="AI975" i="4"/>
  <c r="AK975" i="4" s="1"/>
  <c r="AI1417" i="4"/>
  <c r="AK1417" i="4" s="1"/>
  <c r="AI185" i="4"/>
  <c r="AK185" i="4" s="1"/>
  <c r="AI1277" i="4"/>
  <c r="AK1277" i="4" s="1"/>
  <c r="AI1386" i="4"/>
  <c r="AK1386" i="4" s="1"/>
  <c r="AI2103" i="4"/>
  <c r="AK2103" i="4" s="1"/>
  <c r="AI1161" i="4"/>
  <c r="AK1161" i="4" s="1"/>
  <c r="AI128" i="4"/>
  <c r="AK128" i="4" s="1"/>
  <c r="AI1992" i="4"/>
  <c r="AK1992" i="4" s="1"/>
  <c r="AI563" i="4"/>
  <c r="AK563" i="4" s="1"/>
  <c r="AI1738" i="4"/>
  <c r="AK1738" i="4" s="1"/>
  <c r="AI1546" i="4"/>
  <c r="AK1546" i="4" s="1"/>
  <c r="AI100" i="4"/>
  <c r="AK100" i="4" s="1"/>
  <c r="AI1152" i="4"/>
  <c r="AK1152" i="4" s="1"/>
  <c r="AI424" i="4"/>
  <c r="AK424" i="4" s="1"/>
  <c r="AI924" i="4"/>
  <c r="AK924" i="4" s="1"/>
  <c r="AI1407" i="4"/>
  <c r="AK1407" i="4" s="1"/>
  <c r="AI969" i="4"/>
  <c r="AK969" i="4" s="1"/>
  <c r="AI1416" i="4"/>
  <c r="AK1416" i="4" s="1"/>
  <c r="AI776" i="4"/>
  <c r="AK776" i="4" s="1"/>
  <c r="AI374" i="4"/>
  <c r="AK374" i="4" s="1"/>
  <c r="AI704" i="4"/>
  <c r="AK704" i="4" s="1"/>
  <c r="AI389" i="4"/>
  <c r="AK389" i="4" s="1"/>
  <c r="AI1681" i="4"/>
  <c r="AK1681" i="4" s="1"/>
  <c r="AI1774" i="4"/>
  <c r="AK1774" i="4" s="1"/>
  <c r="AI2026" i="4"/>
  <c r="AK2026" i="4" s="1"/>
  <c r="AI1865" i="4"/>
  <c r="AK1865" i="4" s="1"/>
  <c r="AI908" i="4"/>
  <c r="AK908" i="4" s="1"/>
  <c r="R2113" i="4"/>
  <c r="AI1344" i="4"/>
  <c r="AK1344" i="4" s="1"/>
  <c r="AI88" i="4"/>
  <c r="AK88" i="4" s="1"/>
  <c r="AI1158" i="4"/>
  <c r="AK1158" i="4" s="1"/>
  <c r="AI1313" i="4"/>
  <c r="AK1313" i="4" s="1"/>
  <c r="AI1843" i="4"/>
  <c r="AK1843" i="4" s="1"/>
  <c r="AI1075" i="4"/>
  <c r="AK1075" i="4" s="1"/>
  <c r="AI1391" i="4"/>
  <c r="AK1391" i="4" s="1"/>
  <c r="AI1939" i="4"/>
  <c r="AK1939" i="4" s="1"/>
  <c r="AI599" i="4"/>
  <c r="AK599" i="4" s="1"/>
  <c r="AI175" i="4"/>
  <c r="AK175" i="4" s="1"/>
  <c r="AI1746" i="4"/>
  <c r="AK1746" i="4" s="1"/>
  <c r="AI2069" i="4"/>
  <c r="AK2069" i="4" s="1"/>
  <c r="AI1914" i="4"/>
  <c r="AK1914" i="4" s="1"/>
  <c r="AI2007" i="4"/>
  <c r="AK2007" i="4" s="1"/>
  <c r="AI280" i="4"/>
  <c r="AK280" i="4" s="1"/>
  <c r="AI757" i="4"/>
  <c r="AK757" i="4" s="1"/>
  <c r="AI1804" i="4"/>
  <c r="AK1804" i="4" s="1"/>
  <c r="AI724" i="4"/>
  <c r="AK724" i="4" s="1"/>
  <c r="AI401" i="4"/>
  <c r="AK401" i="4" s="1"/>
  <c r="AI1128" i="4"/>
  <c r="AK1128" i="4" s="1"/>
  <c r="AI1419" i="4"/>
  <c r="AK1419" i="4" s="1"/>
  <c r="AI1852" i="4"/>
  <c r="AK1852" i="4" s="1"/>
  <c r="AI1840" i="4"/>
  <c r="AK1840" i="4" s="1"/>
  <c r="AI675" i="4"/>
  <c r="AK675" i="4" s="1"/>
  <c r="AI898" i="4"/>
  <c r="AK898" i="4" s="1"/>
  <c r="AI1999" i="4"/>
  <c r="AK1999" i="4" s="1"/>
  <c r="AI1652" i="4"/>
  <c r="AK1652" i="4" s="1"/>
  <c r="AI1099" i="4"/>
  <c r="AK1099" i="4" s="1"/>
  <c r="AI141" i="4"/>
  <c r="AK141" i="4" s="1"/>
  <c r="AI557" i="4"/>
  <c r="AK557" i="4" s="1"/>
  <c r="AI985" i="4"/>
  <c r="AK985" i="4" s="1"/>
  <c r="AI410" i="4"/>
  <c r="AK410" i="4" s="1"/>
  <c r="AI432" i="4"/>
  <c r="AK432" i="4" s="1"/>
  <c r="AI65" i="4"/>
  <c r="AK65" i="4" s="1"/>
  <c r="AI250" i="4"/>
  <c r="AK250" i="4" s="1"/>
  <c r="AI1355" i="4"/>
  <c r="AK1355" i="4" s="1"/>
  <c r="AI304" i="4"/>
  <c r="AK304" i="4" s="1"/>
  <c r="AI705" i="4"/>
  <c r="AK705" i="4" s="1"/>
  <c r="AI856" i="4"/>
  <c r="AK856" i="4" s="1"/>
  <c r="AI352" i="4"/>
  <c r="AK352" i="4" s="1"/>
  <c r="AI1074" i="4"/>
  <c r="AK1074" i="4" s="1"/>
  <c r="AI1209" i="4"/>
  <c r="AK1209" i="4" s="1"/>
  <c r="AI136" i="4"/>
  <c r="AK136" i="4" s="1"/>
  <c r="AI753" i="4"/>
  <c r="AK753" i="4" s="1"/>
  <c r="AI573" i="4"/>
  <c r="AK573" i="4" s="1"/>
  <c r="AI1545" i="4"/>
  <c r="AK1545" i="4" s="1"/>
  <c r="AI1348" i="4"/>
  <c r="AK1348" i="4" s="1"/>
  <c r="AI1787" i="4"/>
  <c r="AK1787" i="4" s="1"/>
  <c r="AI762" i="4"/>
  <c r="AK762" i="4" s="1"/>
  <c r="AI1167" i="4"/>
  <c r="AK1167" i="4" s="1"/>
  <c r="AI1373" i="4"/>
  <c r="AK1373" i="4" s="1"/>
  <c r="AI66" i="4"/>
  <c r="AK66" i="4" s="1"/>
  <c r="AI319" i="4"/>
  <c r="AK319" i="4" s="1"/>
  <c r="AI2027" i="4"/>
  <c r="AK2027" i="4" s="1"/>
  <c r="AI364" i="4"/>
  <c r="AK364" i="4" s="1"/>
  <c r="AI25" i="4"/>
  <c r="AK25" i="4" s="1"/>
  <c r="AI821" i="4"/>
  <c r="AK821" i="4" s="1"/>
  <c r="AI1080" i="4"/>
  <c r="AK1080" i="4" s="1"/>
  <c r="AI508" i="4"/>
  <c r="AK508" i="4" s="1"/>
  <c r="AI995" i="4"/>
  <c r="AK995" i="4" s="1"/>
  <c r="AI533" i="4"/>
  <c r="AK533" i="4" s="1"/>
  <c r="AI1311" i="4"/>
  <c r="AK1311" i="4" s="1"/>
  <c r="AI144" i="4"/>
  <c r="AK144" i="4" s="1"/>
  <c r="AI142" i="4"/>
  <c r="AK142" i="4" s="1"/>
  <c r="AI1207" i="4"/>
  <c r="AK1207" i="4" s="1"/>
  <c r="AI1211" i="4"/>
  <c r="AK1211" i="4" s="1"/>
  <c r="AI1921" i="4"/>
  <c r="AK1921" i="4" s="1"/>
  <c r="AI1978" i="4"/>
  <c r="AK1978" i="4" s="1"/>
  <c r="AI1847" i="4"/>
  <c r="AK1847" i="4" s="1"/>
  <c r="AI1315" i="4"/>
  <c r="AK1315" i="4" s="1"/>
  <c r="AI991" i="4"/>
  <c r="AK991" i="4" s="1"/>
  <c r="AI2002" i="4"/>
  <c r="AK2002" i="4" s="1"/>
  <c r="AI656" i="4"/>
  <c r="AK656" i="4" s="1"/>
  <c r="AI1366" i="4"/>
  <c r="AK1366" i="4" s="1"/>
  <c r="AI1850" i="4"/>
  <c r="AK1850" i="4" s="1"/>
  <c r="AI1478" i="4"/>
  <c r="AK1478" i="4" s="1"/>
  <c r="AI176" i="4"/>
  <c r="AK176" i="4" s="1"/>
  <c r="R8" i="4"/>
  <c r="R17" i="4" s="1"/>
  <c r="AI449" i="4"/>
  <c r="AK449" i="4" s="1"/>
  <c r="AI1754" i="4"/>
  <c r="AK1754" i="4" s="1"/>
  <c r="AI1975" i="4"/>
  <c r="AK1975" i="4" s="1"/>
  <c r="AI314" i="4"/>
  <c r="AK314" i="4" s="1"/>
  <c r="AI1151" i="4"/>
  <c r="AK1151" i="4" s="1"/>
  <c r="AI195" i="4"/>
  <c r="AK195" i="4" s="1"/>
  <c r="AI1033" i="4"/>
  <c r="AK1033" i="4" s="1"/>
  <c r="AI1835" i="4"/>
  <c r="AK1835" i="4" s="1"/>
  <c r="AI404" i="4"/>
  <c r="AK404" i="4" s="1"/>
  <c r="AI1226" i="4"/>
  <c r="AK1226" i="4" s="1"/>
  <c r="AI1745" i="4"/>
  <c r="AK1745" i="4" s="1"/>
  <c r="AI962" i="4"/>
  <c r="AK962" i="4" s="1"/>
  <c r="AI2050" i="4"/>
  <c r="AK2050" i="4" s="1"/>
  <c r="AI161" i="4"/>
  <c r="AK161" i="4" s="1"/>
  <c r="AI1040" i="4"/>
  <c r="AK1040" i="4" s="1"/>
  <c r="AI1596" i="4"/>
  <c r="AK1596" i="4" s="1"/>
  <c r="AI587" i="4"/>
  <c r="AK587" i="4" s="1"/>
  <c r="AI1913" i="4"/>
  <c r="AK1913" i="4" s="1"/>
  <c r="AI1956" i="4"/>
  <c r="AK1956" i="4" s="1"/>
  <c r="AI1547" i="4"/>
  <c r="AK1547" i="4" s="1"/>
  <c r="AI414" i="4"/>
  <c r="AK414" i="4" s="1"/>
  <c r="AI1013" i="4"/>
  <c r="AK1013" i="4" s="1"/>
  <c r="AI654" i="4"/>
  <c r="AK654" i="4" s="1"/>
  <c r="AI2053" i="4"/>
  <c r="AK2053" i="4" s="1"/>
  <c r="AI1073" i="4"/>
  <c r="AK1073" i="4" s="1"/>
  <c r="AI541" i="4"/>
  <c r="AK541" i="4" s="1"/>
  <c r="AI44" i="4"/>
  <c r="AK44" i="4" s="1"/>
  <c r="AI1726" i="4"/>
  <c r="AK1726" i="4" s="1"/>
  <c r="AI810" i="4"/>
  <c r="AK810" i="4" s="1"/>
  <c r="AI1857" i="4"/>
  <c r="AK1857" i="4" s="1"/>
  <c r="AI554" i="4"/>
  <c r="AK554" i="4" s="1"/>
  <c r="AI834" i="4"/>
  <c r="AK834" i="4" s="1"/>
  <c r="AI154" i="4"/>
  <c r="AK154" i="4" s="1"/>
  <c r="AI1485" i="4"/>
  <c r="AK1485" i="4" s="1"/>
  <c r="AI1236" i="4"/>
  <c r="AK1236" i="4" s="1"/>
  <c r="AI174" i="4"/>
  <c r="AK174" i="4" s="1"/>
  <c r="AI177" i="4"/>
  <c r="AK177" i="4" s="1"/>
  <c r="AI229" i="4"/>
  <c r="AK229" i="4" s="1"/>
  <c r="AI1326" i="4"/>
  <c r="AK1326" i="4" s="1"/>
  <c r="AI2110" i="4"/>
  <c r="AK2110" i="4" s="1"/>
  <c r="AI1002" i="4"/>
  <c r="AK1002" i="4" s="1"/>
  <c r="AI592" i="4"/>
  <c r="AK592" i="4" s="1"/>
  <c r="AI168" i="4"/>
  <c r="AK168" i="4" s="1"/>
  <c r="AI133" i="4"/>
  <c r="AK133" i="4" s="1"/>
  <c r="AI740" i="4"/>
  <c r="AK740" i="4" s="1"/>
  <c r="AI1859" i="4"/>
  <c r="AK1859" i="4" s="1"/>
  <c r="AI1106" i="4"/>
  <c r="AK1106" i="4" s="1"/>
  <c r="AI1649" i="4"/>
  <c r="AK1649" i="4" s="1"/>
  <c r="AI1772" i="4"/>
  <c r="AK1772" i="4" s="1"/>
  <c r="AI1110" i="4"/>
  <c r="AK1110" i="4" s="1"/>
  <c r="AI49" i="4"/>
  <c r="AK49" i="4" s="1"/>
  <c r="AI1065" i="4"/>
  <c r="AK1065" i="4" s="1"/>
  <c r="AI1982" i="4"/>
  <c r="AK1982" i="4" s="1"/>
  <c r="AI837" i="4"/>
  <c r="AK837" i="4" s="1"/>
  <c r="AI1664" i="4"/>
  <c r="AK1664" i="4" s="1"/>
  <c r="AI463" i="4"/>
  <c r="AK463" i="4" s="1"/>
  <c r="AI1654" i="4"/>
  <c r="AK1654" i="4" s="1"/>
  <c r="AI1246" i="4"/>
  <c r="AK1246" i="4" s="1"/>
  <c r="AI1193" i="4"/>
  <c r="AK1193" i="4" s="1"/>
  <c r="AI707" i="4"/>
  <c r="AK707" i="4" s="1"/>
  <c r="AI773" i="4"/>
  <c r="AK773" i="4" s="1"/>
  <c r="AI1260" i="4"/>
  <c r="AK1260" i="4" s="1"/>
  <c r="AI2035" i="4"/>
  <c r="AK2035" i="4" s="1"/>
  <c r="AI891" i="4"/>
  <c r="AK891" i="4" s="1"/>
  <c r="AI1555" i="4"/>
  <c r="AK1555" i="4" s="1"/>
  <c r="AI993" i="4"/>
  <c r="AK993" i="4" s="1"/>
  <c r="AI1949" i="4"/>
  <c r="AK1949" i="4" s="1"/>
  <c r="AI159" i="4"/>
  <c r="AK159" i="4" s="1"/>
  <c r="AI277" i="4"/>
  <c r="AK277" i="4" s="1"/>
  <c r="AI1488" i="4"/>
  <c r="AK1488" i="4" s="1"/>
  <c r="AI1318" i="4"/>
  <c r="AK1318" i="4" s="1"/>
  <c r="AI1072" i="4"/>
  <c r="AK1072" i="4" s="1"/>
  <c r="AI516" i="4"/>
  <c r="AK516" i="4" s="1"/>
  <c r="AI1039" i="4"/>
  <c r="AK1039" i="4" s="1"/>
  <c r="AI1330" i="4"/>
  <c r="AK1330" i="4" s="1"/>
  <c r="AI755" i="4"/>
  <c r="AK755" i="4" s="1"/>
  <c r="AA15" i="4"/>
  <c r="AA17" i="4" s="1"/>
  <c r="AA2113" i="4"/>
  <c r="AI1439" i="4"/>
  <c r="AK1439" i="4" s="1"/>
  <c r="AI92" i="4"/>
  <c r="AK92" i="4" s="1"/>
  <c r="AI441" i="4"/>
  <c r="AK441" i="4" s="1"/>
  <c r="AI1153" i="4"/>
  <c r="AK1153" i="4" s="1"/>
  <c r="AI1500" i="4"/>
  <c r="AK1500" i="4" s="1"/>
  <c r="AI919" i="4"/>
  <c r="AK919" i="4" s="1"/>
  <c r="AI814" i="4"/>
  <c r="AK814" i="4" s="1"/>
  <c r="AI2101" i="4"/>
  <c r="AK2101" i="4" s="1"/>
  <c r="AI1396" i="4"/>
  <c r="AK1396" i="4" s="1"/>
  <c r="AI2034" i="4"/>
  <c r="AK2034" i="4" s="1"/>
  <c r="AI1732" i="4"/>
  <c r="AK1732" i="4" s="1"/>
  <c r="AI1997" i="4"/>
  <c r="AK1997" i="4" s="1"/>
  <c r="AI241" i="4"/>
  <c r="AK241" i="4" s="1"/>
  <c r="AI211" i="4"/>
  <c r="AK211" i="4" s="1"/>
  <c r="AI363" i="4"/>
  <c r="AK363" i="4" s="1"/>
  <c r="AI718" i="4"/>
  <c r="AK718" i="4" s="1"/>
  <c r="AI754" i="4"/>
  <c r="AK754" i="4" s="1"/>
  <c r="AI1146" i="4"/>
  <c r="AK1146" i="4" s="1"/>
  <c r="AI556" i="4"/>
  <c r="AK556" i="4" s="1"/>
  <c r="AI625" i="4"/>
  <c r="AK625" i="4" s="1"/>
  <c r="AI55" i="4"/>
  <c r="AK55" i="4" s="1"/>
  <c r="AI1022" i="4"/>
  <c r="AK1022" i="4" s="1"/>
  <c r="AI1854" i="4"/>
  <c r="AK1854" i="4" s="1"/>
  <c r="AI1091" i="4"/>
  <c r="AK1091" i="4" s="1"/>
  <c r="AI2010" i="4"/>
  <c r="AK2010" i="4" s="1"/>
  <c r="AI457" i="4"/>
  <c r="AK457" i="4" s="1"/>
  <c r="AI1467" i="4"/>
  <c r="AK1467" i="4" s="1"/>
  <c r="AI395" i="4"/>
  <c r="AK395" i="4" s="1"/>
  <c r="AI2023" i="4"/>
  <c r="AK2023" i="4" s="1"/>
  <c r="AI1283" i="4"/>
  <c r="AK1283" i="4" s="1"/>
  <c r="AI2083" i="4"/>
  <c r="AK2083" i="4" s="1"/>
  <c r="AI283" i="4"/>
  <c r="AK283" i="4" s="1"/>
  <c r="AI1015" i="4"/>
  <c r="AK1015" i="4" s="1"/>
  <c r="AI1354" i="4"/>
  <c r="AK1354" i="4" s="1"/>
  <c r="AI1164" i="4"/>
  <c r="AK1164" i="4" s="1"/>
  <c r="AI1476" i="4"/>
  <c r="AK1476" i="4" s="1"/>
  <c r="AI1461" i="4"/>
  <c r="AK1461" i="4" s="1"/>
  <c r="AI1356" i="4"/>
  <c r="AK1356" i="4" s="1"/>
  <c r="AI1827" i="4"/>
  <c r="AK1827" i="4" s="1"/>
  <c r="AG202" i="4"/>
  <c r="AI202" i="4" s="1"/>
  <c r="AK202" i="4" s="1"/>
  <c r="AI799" i="4"/>
  <c r="AK799" i="4" s="1"/>
  <c r="AI228" i="4"/>
  <c r="AK228" i="4" s="1"/>
  <c r="AI763" i="4"/>
  <c r="AK763" i="4" s="1"/>
  <c r="AI140" i="4"/>
  <c r="AK140" i="4" s="1"/>
  <c r="AC202" i="4"/>
  <c r="AI1741" i="4"/>
  <c r="AK1741" i="4" s="1"/>
  <c r="AI350" i="4"/>
  <c r="AK350" i="4" s="1"/>
  <c r="AI1364" i="4"/>
  <c r="AK1364" i="4" s="1"/>
  <c r="AI1268" i="4"/>
  <c r="AK1268" i="4" s="1"/>
  <c r="AI1607" i="4"/>
  <c r="AK1607" i="4" s="1"/>
  <c r="AI1353" i="4"/>
  <c r="AK1353" i="4" s="1"/>
  <c r="AI835" i="4"/>
  <c r="AK835" i="4" s="1"/>
  <c r="AI1680" i="4"/>
  <c r="AK1680" i="4" s="1"/>
  <c r="AI1965" i="4"/>
  <c r="AK1965" i="4" s="1"/>
  <c r="AI1753" i="4"/>
  <c r="AK1753" i="4" s="1"/>
  <c r="AI1486" i="4"/>
  <c r="AK1486" i="4" s="1"/>
  <c r="AI1581" i="4"/>
  <c r="AK1581" i="4" s="1"/>
  <c r="AI1298" i="4"/>
  <c r="AK1298" i="4" s="1"/>
  <c r="AI708" i="4"/>
  <c r="AK708" i="4" s="1"/>
  <c r="AI937" i="4"/>
  <c r="AK937" i="4" s="1"/>
  <c r="AI934" i="4"/>
  <c r="AK934" i="4" s="1"/>
  <c r="AI1665" i="4"/>
  <c r="AK1665" i="4" s="1"/>
  <c r="AI1216" i="4"/>
  <c r="AK1216" i="4" s="1"/>
  <c r="AI1512" i="4"/>
  <c r="AK1512" i="4" s="1"/>
  <c r="AI1640" i="4"/>
  <c r="AK1640" i="4" s="1"/>
  <c r="AI1334" i="4"/>
  <c r="AK1334" i="4" s="1"/>
  <c r="AI2057" i="4"/>
  <c r="AK2057" i="4" s="1"/>
  <c r="AI1700" i="4"/>
  <c r="AK1700" i="4" s="1"/>
  <c r="AI1684" i="4"/>
  <c r="AK1684" i="4" s="1"/>
  <c r="AI233" i="4"/>
  <c r="AK233" i="4" s="1"/>
  <c r="AI764" i="4"/>
  <c r="AK764" i="4" s="1"/>
  <c r="AI147" i="4"/>
  <c r="AK147" i="4" s="1"/>
  <c r="AI318" i="4"/>
  <c r="AK318" i="4" s="1"/>
  <c r="AI967" i="4"/>
  <c r="AK967" i="4" s="1"/>
  <c r="AI796" i="4"/>
  <c r="AK796" i="4" s="1"/>
  <c r="AI1269" i="4"/>
  <c r="AK1269" i="4" s="1"/>
  <c r="AI1610" i="4"/>
  <c r="AK1610" i="4" s="1"/>
  <c r="AI539" i="4"/>
  <c r="AK539" i="4" s="1"/>
  <c r="AI1518" i="4"/>
  <c r="AK1518" i="4" s="1"/>
  <c r="AI1621" i="4"/>
  <c r="AK1621" i="4" s="1"/>
  <c r="AI1614" i="4"/>
  <c r="AK1614" i="4" s="1"/>
  <c r="AI2065" i="4"/>
  <c r="AK2065" i="4" s="1"/>
  <c r="AI1100" i="4"/>
  <c r="AK1100" i="4" s="1"/>
  <c r="AI412" i="4"/>
  <c r="AK412" i="4" s="1"/>
  <c r="AI671" i="4"/>
  <c r="AK671" i="4" s="1"/>
  <c r="AI1645" i="4"/>
  <c r="AK1645" i="4" s="1"/>
  <c r="AI1437" i="4"/>
  <c r="AK1437" i="4" s="1"/>
  <c r="AI1351" i="4"/>
  <c r="AK1351" i="4" s="1"/>
  <c r="AI974" i="4"/>
  <c r="AK974" i="4" s="1"/>
  <c r="AI1626" i="4"/>
  <c r="AK1626" i="4" s="1"/>
  <c r="AI1629" i="4"/>
  <c r="AK1629" i="4" s="1"/>
  <c r="AI1182" i="4"/>
  <c r="AK1182" i="4" s="1"/>
  <c r="AI1342" i="4"/>
  <c r="AK1342" i="4" s="1"/>
  <c r="AI564" i="4"/>
  <c r="AK564" i="4" s="1"/>
  <c r="AI992" i="4"/>
  <c r="AK992" i="4" s="1"/>
  <c r="AI1931" i="4"/>
  <c r="AK1931" i="4" s="1"/>
  <c r="AI859" i="4"/>
  <c r="AK859" i="4" s="1"/>
  <c r="AI903" i="4"/>
  <c r="AK903" i="4" s="1"/>
  <c r="AI1987" i="4"/>
  <c r="AK1987" i="4" s="1"/>
  <c r="AI1661" i="4"/>
  <c r="AK1661" i="4" s="1"/>
  <c r="AI1671" i="4"/>
  <c r="AK1671" i="4" s="1"/>
  <c r="AI1178" i="4"/>
  <c r="AK1178" i="4" s="1"/>
  <c r="AI1504" i="4"/>
  <c r="AK1504" i="4" s="1"/>
  <c r="AI506" i="4"/>
  <c r="AK506" i="4" s="1"/>
  <c r="AI311" i="4"/>
  <c r="AK311" i="4" s="1"/>
  <c r="AI1634" i="4"/>
  <c r="AK1634" i="4" s="1"/>
  <c r="AI256" i="4"/>
  <c r="AK256" i="4" s="1"/>
  <c r="AI210" i="4"/>
  <c r="AK210" i="4" s="1"/>
  <c r="AI259" i="4"/>
  <c r="AK259" i="4" s="1"/>
  <c r="AI899" i="4"/>
  <c r="AK899" i="4" s="1"/>
  <c r="AI1359" i="4"/>
  <c r="AK1359" i="4" s="1"/>
  <c r="AI783" i="4"/>
  <c r="AK783" i="4" s="1"/>
  <c r="AI1926" i="4"/>
  <c r="AK1926" i="4" s="1"/>
  <c r="AI894" i="4"/>
  <c r="AK894" i="4" s="1"/>
  <c r="AI333" i="4"/>
  <c r="AK333" i="4" s="1"/>
  <c r="AI1341" i="4"/>
  <c r="AK1341" i="4" s="1"/>
  <c r="AI1054" i="4"/>
  <c r="AK1054" i="4" s="1"/>
  <c r="AI920" i="4"/>
  <c r="AK920" i="4" s="1"/>
  <c r="AI2046" i="4"/>
  <c r="AK2046" i="4" s="1"/>
  <c r="AI323" i="4"/>
  <c r="AK323" i="4" s="1"/>
  <c r="AI1717" i="4"/>
  <c r="AK1717" i="4" s="1"/>
  <c r="AI1089" i="4"/>
  <c r="AK1089" i="4" s="1"/>
  <c r="AI2017" i="4"/>
  <c r="AK2017" i="4" s="1"/>
  <c r="AI218" i="4"/>
  <c r="AK218" i="4" s="1"/>
  <c r="AI1731" i="4"/>
  <c r="AK1731" i="4" s="1"/>
  <c r="AI272" i="4"/>
  <c r="AK272" i="4" s="1"/>
  <c r="AI91" i="4"/>
  <c r="AK91" i="4" s="1"/>
  <c r="AI1434" i="4"/>
  <c r="AK1434" i="4" s="1"/>
  <c r="AI651" i="4"/>
  <c r="AK651" i="4" s="1"/>
  <c r="AI639" i="4"/>
  <c r="AK639" i="4" s="1"/>
  <c r="AI768" i="4"/>
  <c r="AK768" i="4" s="1"/>
  <c r="AI701" i="4"/>
  <c r="AK701" i="4" s="1"/>
  <c r="AI1036" i="4"/>
  <c r="AK1036" i="4" s="1"/>
  <c r="AI305" i="4"/>
  <c r="AK305" i="4" s="1"/>
  <c r="AI64" i="4"/>
  <c r="AK64" i="4" s="1"/>
  <c r="AI521" i="4"/>
  <c r="AK521" i="4" s="1"/>
  <c r="AI862" i="4"/>
  <c r="AK862" i="4" s="1"/>
  <c r="AI631" i="4"/>
  <c r="AK631" i="4" s="1"/>
  <c r="AI1444" i="4"/>
  <c r="AK1444" i="4" s="1"/>
  <c r="AI198" i="4"/>
  <c r="AK198" i="4" s="1"/>
  <c r="AI609" i="4"/>
  <c r="AK609" i="4" s="1"/>
  <c r="AI1591" i="4"/>
  <c r="AK1591" i="4" s="1"/>
  <c r="AI1199" i="4"/>
  <c r="AK1199" i="4" s="1"/>
  <c r="AI1898" i="4"/>
  <c r="AK1898" i="4" s="1"/>
  <c r="AI863" i="4"/>
  <c r="AK863" i="4" s="1"/>
  <c r="AI1143" i="4"/>
  <c r="AK1143" i="4" s="1"/>
  <c r="AI1405" i="4"/>
  <c r="AK1405" i="4" s="1"/>
  <c r="AI829" i="4"/>
  <c r="AK829" i="4" s="1"/>
  <c r="AI452" i="4"/>
  <c r="AK452" i="4" s="1"/>
  <c r="AI798" i="4"/>
  <c r="AK798" i="4" s="1"/>
  <c r="AI1286" i="4"/>
  <c r="AK1286" i="4" s="1"/>
  <c r="AI1055" i="4"/>
  <c r="AK1055" i="4" s="1"/>
  <c r="AI712" i="4"/>
  <c r="AK712" i="4" s="1"/>
  <c r="AI450" i="4"/>
  <c r="AK450" i="4" s="1"/>
  <c r="AI629" i="4"/>
  <c r="AK629" i="4" s="1"/>
  <c r="AI1968" i="4"/>
  <c r="AK1968" i="4" s="1"/>
  <c r="AI479" i="4"/>
  <c r="AK479" i="4" s="1"/>
  <c r="AI727" i="4"/>
  <c r="AK727" i="4" s="1"/>
  <c r="AI2032" i="4"/>
  <c r="AK2032" i="4" s="1"/>
  <c r="AI41" i="4"/>
  <c r="AK41" i="4" s="1"/>
  <c r="AI1750" i="4"/>
  <c r="AK1750" i="4" s="1"/>
  <c r="AI1276" i="4"/>
  <c r="AK1276" i="4" s="1"/>
  <c r="AI1888" i="4"/>
  <c r="AK1888" i="4" s="1"/>
  <c r="AI1087" i="4"/>
  <c r="AK1087" i="4" s="1"/>
  <c r="AI1144" i="4"/>
  <c r="AK1144" i="4" s="1"/>
  <c r="AI1345" i="4"/>
  <c r="AK1345" i="4" s="1"/>
  <c r="AI987" i="4"/>
  <c r="AK987" i="4" s="1"/>
  <c r="AI375" i="4"/>
  <c r="AK375" i="4" s="1"/>
  <c r="AI1842" i="4"/>
  <c r="AK1842" i="4" s="1"/>
  <c r="AI1912" i="4"/>
  <c r="AK1912" i="4" s="1"/>
  <c r="AI1325" i="4"/>
  <c r="AK1325" i="4" s="1"/>
  <c r="AI500" i="4"/>
  <c r="AK500" i="4" s="1"/>
  <c r="AI346" i="4"/>
  <c r="AK346" i="4" s="1"/>
  <c r="AI1093" i="4"/>
  <c r="AK1093" i="4" s="1"/>
  <c r="AI2037" i="4"/>
  <c r="AK2037" i="4" s="1"/>
  <c r="AI1611" i="4"/>
  <c r="AK1611" i="4" s="1"/>
  <c r="L2113" i="5"/>
  <c r="AI840" i="4"/>
  <c r="AK840" i="4" s="1"/>
  <c r="AI878" i="4"/>
  <c r="AK878" i="4" s="1"/>
  <c r="AI1538" i="4"/>
  <c r="AK1538" i="4" s="1"/>
  <c r="AI2090" i="4"/>
  <c r="AK2090" i="4" s="1"/>
  <c r="AI531" i="4"/>
  <c r="AK531" i="4" s="1"/>
  <c r="AI1442" i="4"/>
  <c r="AK1442" i="4" s="1"/>
  <c r="AI545" i="4"/>
  <c r="AK545" i="4" s="1"/>
  <c r="AI1071" i="4"/>
  <c r="AK1071" i="4" s="1"/>
  <c r="AI1150" i="4"/>
  <c r="AK1150" i="4" s="1"/>
  <c r="AI826" i="4"/>
  <c r="AK826" i="4" s="1"/>
  <c r="AI90" i="4"/>
  <c r="AK90" i="4" s="1"/>
  <c r="AI1259" i="4"/>
  <c r="AK1259" i="4" s="1"/>
  <c r="AI1137" i="4"/>
  <c r="AK1137" i="4" s="1"/>
  <c r="AI1187" i="4"/>
  <c r="AK1187" i="4" s="1"/>
  <c r="AI367" i="4"/>
  <c r="AK367" i="4" s="1"/>
  <c r="AI1537" i="4"/>
  <c r="AK1537" i="4" s="1"/>
  <c r="AI1154" i="4"/>
  <c r="AK1154" i="4" s="1"/>
  <c r="AI1593" i="4"/>
  <c r="AK1593" i="4" s="1"/>
  <c r="AI1573" i="4"/>
  <c r="AK1573" i="4" s="1"/>
  <c r="AI696" i="4"/>
  <c r="AK696" i="4" s="1"/>
  <c r="AI465" i="4"/>
  <c r="AK465" i="4" s="1"/>
  <c r="AI1098" i="4"/>
  <c r="AK1098" i="4" s="1"/>
  <c r="AI1423" i="4"/>
  <c r="AK1423" i="4" s="1"/>
  <c r="AI980" i="4"/>
  <c r="AK980" i="4" s="1"/>
  <c r="AI1392" i="4"/>
  <c r="AK1392" i="4" s="1"/>
  <c r="AI1814" i="4"/>
  <c r="AK1814" i="4" s="1"/>
  <c r="AI606" i="4"/>
  <c r="AK606" i="4" s="1"/>
  <c r="AI709" i="4"/>
  <c r="AK709" i="4" s="1"/>
  <c r="AI2025" i="4"/>
  <c r="AK2025" i="4" s="1"/>
  <c r="AI1710" i="4"/>
  <c r="AK1710" i="4" s="1"/>
  <c r="AI1703" i="4"/>
  <c r="AK1703" i="4" s="1"/>
  <c r="AI1117" i="4"/>
  <c r="AK1117" i="4" s="1"/>
  <c r="AI1766" i="4"/>
  <c r="AK1766" i="4" s="1"/>
  <c r="AI1347" i="4"/>
  <c r="AK1347" i="4" s="1"/>
  <c r="AI1501" i="4"/>
  <c r="AK1501" i="4" s="1"/>
  <c r="AI1976" i="4"/>
  <c r="AK1976" i="4" s="1"/>
  <c r="AI1503" i="4"/>
  <c r="AK1503" i="4" s="1"/>
  <c r="K17" i="5"/>
  <c r="AI2085" i="4"/>
  <c r="AK2085" i="4" s="1"/>
  <c r="AI1870" i="4"/>
  <c r="AK1870" i="4" s="1"/>
  <c r="AI795" i="4"/>
  <c r="AK795" i="4" s="1"/>
  <c r="AI231" i="4"/>
  <c r="AK231" i="4" s="1"/>
  <c r="AI1552" i="4"/>
  <c r="AK1552" i="4" s="1"/>
  <c r="AI618" i="4"/>
  <c r="AK618" i="4" s="1"/>
  <c r="AI612" i="4"/>
  <c r="AK612" i="4" s="1"/>
  <c r="AI964" i="4"/>
  <c r="AK964" i="4" s="1"/>
  <c r="AI258" i="4"/>
  <c r="AK258" i="4" s="1"/>
  <c r="AI1693" i="4"/>
  <c r="AK1693" i="4" s="1"/>
  <c r="AI406" i="4"/>
  <c r="AK406" i="4" s="1"/>
  <c r="AI645" i="4"/>
  <c r="AK645" i="4" s="1"/>
  <c r="AI99" i="4"/>
  <c r="AK99" i="4" s="1"/>
  <c r="AI1406" i="4"/>
  <c r="AK1406" i="4" s="1"/>
  <c r="AI2021" i="4"/>
  <c r="AK2021" i="4" s="1"/>
  <c r="AI695" i="4"/>
  <c r="AK695" i="4" s="1"/>
  <c r="AI1582" i="4"/>
  <c r="AK1582" i="4" s="1"/>
  <c r="AI1584" i="4"/>
  <c r="AK1584" i="4" s="1"/>
  <c r="AI1409" i="4"/>
  <c r="AK1409" i="4" s="1"/>
  <c r="AI664" i="4"/>
  <c r="AK664" i="4" s="1"/>
  <c r="AI1548" i="4"/>
  <c r="AK1548" i="4" s="1"/>
  <c r="AI1962" i="4"/>
  <c r="AK1962" i="4" s="1"/>
  <c r="AI1845" i="4"/>
  <c r="AK1845" i="4" s="1"/>
  <c r="AI201" i="4"/>
  <c r="AK201" i="4" s="1"/>
  <c r="AI1909" i="4"/>
  <c r="AK1909" i="4" s="1"/>
  <c r="AI1064" i="4"/>
  <c r="AK1064" i="4" s="1"/>
  <c r="AI1238" i="4"/>
  <c r="AK1238" i="4" s="1"/>
  <c r="AI832" i="4"/>
  <c r="AK832" i="4" s="1"/>
  <c r="AI429" i="4"/>
  <c r="AK429" i="4" s="1"/>
  <c r="AI655" i="4"/>
  <c r="AK655" i="4" s="1"/>
  <c r="AI714" i="4"/>
  <c r="AK714" i="4" s="1"/>
  <c r="AI85" i="4"/>
  <c r="AK85" i="4" s="1"/>
  <c r="AI943" i="4"/>
  <c r="AK943" i="4" s="1"/>
  <c r="AI1934" i="4"/>
  <c r="AK1934" i="4" s="1"/>
  <c r="AI1060" i="4"/>
  <c r="AK1060" i="4" s="1"/>
  <c r="AI1113" i="4"/>
  <c r="AK1113" i="4" s="1"/>
  <c r="AI1202" i="4"/>
  <c r="AK1202" i="4" s="1"/>
  <c r="AI1290" i="4"/>
  <c r="AK1290" i="4" s="1"/>
  <c r="AI865" i="4"/>
  <c r="AK865" i="4" s="1"/>
  <c r="AI1904" i="4"/>
  <c r="AK1904" i="4" s="1"/>
  <c r="AI947" i="4"/>
  <c r="AK947" i="4" s="1"/>
  <c r="AI1007" i="4"/>
  <c r="AK1007" i="4" s="1"/>
  <c r="AI1702" i="4"/>
  <c r="AK1702" i="4" s="1"/>
  <c r="AI1985" i="4"/>
  <c r="AK1985" i="4" s="1"/>
  <c r="L17" i="5"/>
  <c r="AI24" i="4"/>
  <c r="AK24" i="4" s="1"/>
  <c r="AI1801" i="4"/>
  <c r="AK1801" i="4" s="1"/>
  <c r="AI1701" i="4"/>
  <c r="AK1701" i="4" s="1"/>
  <c r="AI1635" i="4"/>
  <c r="AK1635" i="4" s="1"/>
  <c r="AI160" i="4"/>
  <c r="AK160" i="4" s="1"/>
  <c r="AI476" i="4"/>
  <c r="AK476" i="4" s="1"/>
  <c r="AI1885" i="4"/>
  <c r="AK1885" i="4" s="1"/>
  <c r="AI1370" i="4"/>
  <c r="AK1370" i="4" s="1"/>
  <c r="AI1677" i="4"/>
  <c r="AK1677" i="4" s="1"/>
  <c r="AI72" i="4"/>
  <c r="AK72" i="4" s="1"/>
  <c r="AI915" i="4"/>
  <c r="AK915" i="4" s="1"/>
  <c r="AI977" i="4"/>
  <c r="AK977" i="4" s="1"/>
  <c r="AI643" i="4"/>
  <c r="AK643" i="4" s="1"/>
  <c r="AI1375" i="4"/>
  <c r="AK1375" i="4" s="1"/>
  <c r="AI307" i="4"/>
  <c r="AK307" i="4" s="1"/>
  <c r="AI1229" i="4"/>
  <c r="AK1229" i="4" s="1"/>
  <c r="AI2055" i="4"/>
  <c r="AK2055" i="4" s="1"/>
  <c r="AI101" i="4"/>
  <c r="AK101" i="4" s="1"/>
  <c r="AI1171" i="4"/>
  <c r="AK1171" i="4" s="1"/>
  <c r="AI477" i="4"/>
  <c r="AK477" i="4" s="1"/>
  <c r="AI1694" i="4"/>
  <c r="AK1694" i="4" s="1"/>
  <c r="AI491" i="4"/>
  <c r="AK491" i="4" s="1"/>
  <c r="AI2024" i="4"/>
  <c r="AK2024" i="4" s="1"/>
  <c r="AI74" i="4"/>
  <c r="AK74" i="4" s="1"/>
  <c r="AI848" i="4"/>
  <c r="AK848" i="4" s="1"/>
  <c r="AI1282" i="4"/>
  <c r="AK1282" i="4" s="1"/>
  <c r="AI756" i="4"/>
  <c r="AK756" i="4" s="1"/>
  <c r="AI1983" i="4"/>
  <c r="AK1983" i="4" s="1"/>
  <c r="AI112" i="4"/>
  <c r="AK112" i="4" s="1"/>
  <c r="AI226" i="4"/>
  <c r="AK226" i="4" s="1"/>
  <c r="AI1908" i="4"/>
  <c r="AK1908" i="4" s="1"/>
  <c r="AI2072" i="4"/>
  <c r="AK2072" i="4" s="1"/>
  <c r="AI1567" i="4"/>
  <c r="AK1567" i="4" s="1"/>
  <c r="AI1592" i="4"/>
  <c r="AK1592" i="4" s="1"/>
  <c r="AI1008" i="4"/>
  <c r="AK1008" i="4" s="1"/>
  <c r="AI658" i="4"/>
  <c r="AK658" i="4" s="1"/>
  <c r="AI873" i="4"/>
  <c r="AK873" i="4" s="1"/>
  <c r="AI678" i="4"/>
  <c r="AK678" i="4" s="1"/>
  <c r="AI111" i="4"/>
  <c r="AK111" i="4" s="1"/>
  <c r="AI1192" i="4"/>
  <c r="AK1192" i="4" s="1"/>
  <c r="AI1820" i="4"/>
  <c r="AK1820" i="4" s="1"/>
  <c r="AI1604" i="4"/>
  <c r="AK1604" i="4" s="1"/>
  <c r="AI581" i="4"/>
  <c r="AK581" i="4" s="1"/>
  <c r="AI1042" i="4"/>
  <c r="AK1042" i="4" s="1"/>
  <c r="AI69" i="4"/>
  <c r="AK69" i="4" s="1"/>
  <c r="AI71" i="4"/>
  <c r="AK71" i="4" s="1"/>
  <c r="AI183" i="4"/>
  <c r="AK183" i="4" s="1"/>
  <c r="AI1095" i="4"/>
  <c r="AK1095" i="4" s="1"/>
  <c r="AI1855" i="4"/>
  <c r="AK1855" i="4" s="1"/>
  <c r="AI39" i="4"/>
  <c r="AK39" i="4" s="1"/>
  <c r="AI847" i="4"/>
  <c r="AK847" i="4" s="1"/>
  <c r="AI1826" i="4"/>
  <c r="AK1826" i="4" s="1"/>
  <c r="AI611" i="4"/>
  <c r="AK611" i="4" s="1"/>
  <c r="AI621" i="4"/>
  <c r="AK621" i="4" s="1"/>
  <c r="AI751" i="4"/>
  <c r="AK751" i="4" s="1"/>
  <c r="AI1350" i="4"/>
  <c r="AK1350" i="4" s="1"/>
  <c r="AI699" i="4"/>
  <c r="AK699" i="4" s="1"/>
  <c r="AB1337" i="4"/>
  <c r="K11" i="4"/>
  <c r="AB1743" i="4"/>
  <c r="K13" i="4"/>
  <c r="AB322" i="4"/>
  <c r="K9" i="4"/>
  <c r="AB2022" i="4"/>
  <c r="K14" i="4"/>
  <c r="K15" i="4"/>
  <c r="J17" i="4"/>
  <c r="AB895" i="4"/>
  <c r="K10" i="4"/>
  <c r="AB19" i="4"/>
  <c r="K7" i="4"/>
  <c r="K2113" i="4"/>
  <c r="AB1456" i="4"/>
  <c r="K12" i="4"/>
  <c r="AB190" i="4"/>
  <c r="K8" i="4"/>
  <c r="AC895" i="4" l="1"/>
  <c r="AC10" i="4" s="1"/>
  <c r="AG895" i="4"/>
  <c r="AH895" i="4"/>
  <c r="AH10" i="4" s="1"/>
  <c r="AC19" i="4"/>
  <c r="AG19" i="4"/>
  <c r="AH19" i="4"/>
  <c r="AG190" i="4"/>
  <c r="AC190" i="4"/>
  <c r="AC8" i="4" s="1"/>
  <c r="AH190" i="4"/>
  <c r="AH8" i="4" s="1"/>
  <c r="K17" i="4"/>
  <c r="AC2022" i="4"/>
  <c r="AC14" i="4" s="1"/>
  <c r="AG2022" i="4"/>
  <c r="AH2022" i="4"/>
  <c r="AH14" i="4" s="1"/>
  <c r="AG1743" i="4"/>
  <c r="AH1743" i="4"/>
  <c r="AH13" i="4" s="1"/>
  <c r="AC1743" i="4"/>
  <c r="AC13" i="4" s="1"/>
  <c r="AH1456" i="4"/>
  <c r="AH12" i="4" s="1"/>
  <c r="AC1456" i="4"/>
  <c r="AC12" i="4" s="1"/>
  <c r="AG1456" i="4"/>
  <c r="AC15" i="4"/>
  <c r="AH15" i="4"/>
  <c r="AH322" i="4"/>
  <c r="AH9" i="4" s="1"/>
  <c r="AC322" i="4"/>
  <c r="AC9" i="4" s="1"/>
  <c r="AG322" i="4"/>
  <c r="AC1337" i="4"/>
  <c r="AC11" i="4" s="1"/>
  <c r="AG1337" i="4"/>
  <c r="AH1337" i="4"/>
  <c r="AH11" i="4" s="1"/>
  <c r="AI2022" i="4" l="1"/>
  <c r="AG14" i="4"/>
  <c r="AC2113" i="4"/>
  <c r="AC7" i="4"/>
  <c r="AC17" i="4" s="1"/>
  <c r="AI322" i="4"/>
  <c r="AG9" i="4"/>
  <c r="AG15" i="4"/>
  <c r="AI1456" i="4"/>
  <c r="AG12" i="4"/>
  <c r="AI190" i="4"/>
  <c r="AG8" i="4"/>
  <c r="AI1337" i="4"/>
  <c r="AG11" i="4"/>
  <c r="AI1743" i="4"/>
  <c r="AG13" i="4"/>
  <c r="AH2113" i="4"/>
  <c r="AH7" i="4"/>
  <c r="AH17" i="4" s="1"/>
  <c r="AI895" i="4"/>
  <c r="AG10" i="4"/>
  <c r="AG7" i="4"/>
  <c r="AI19" i="4"/>
  <c r="AG2113" i="4"/>
  <c r="AD8" i="4" l="1"/>
  <c r="AF8" i="4" s="1"/>
  <c r="AD9" i="4"/>
  <c r="AF9" i="4" s="1"/>
  <c r="AD10" i="4"/>
  <c r="AF10" i="4" s="1"/>
  <c r="AD11" i="4"/>
  <c r="AF11" i="4" s="1"/>
  <c r="AD12" i="4"/>
  <c r="AF12" i="4" s="1"/>
  <c r="AD13" i="4"/>
  <c r="AF13" i="4" s="1"/>
  <c r="AD14" i="4"/>
  <c r="AF14" i="4" s="1"/>
  <c r="AD15" i="4"/>
  <c r="AF15" i="4" s="1"/>
  <c r="AD7" i="4"/>
  <c r="AI2113" i="4"/>
  <c r="AK19" i="4"/>
  <c r="AI7" i="4"/>
  <c r="AK895" i="4"/>
  <c r="AK10" i="4" s="1"/>
  <c r="AI10" i="4"/>
  <c r="AK1743" i="4"/>
  <c r="AK13" i="4" s="1"/>
  <c r="AI13" i="4"/>
  <c r="AK190" i="4"/>
  <c r="AK8" i="4" s="1"/>
  <c r="AI8" i="4"/>
  <c r="AK15" i="4"/>
  <c r="AI15" i="4"/>
  <c r="AG17" i="4"/>
  <c r="AI11" i="4"/>
  <c r="AK1337" i="4"/>
  <c r="AK11" i="4" s="1"/>
  <c r="AK1456" i="4"/>
  <c r="AK12" i="4" s="1"/>
  <c r="AI12" i="4"/>
  <c r="AK322" i="4"/>
  <c r="AK9" i="4" s="1"/>
  <c r="AI9" i="4"/>
  <c r="AK2022" i="4"/>
  <c r="AK14" i="4" s="1"/>
  <c r="AI14" i="4"/>
  <c r="AL2022" i="4" l="1"/>
  <c r="AL2026" i="4"/>
  <c r="AL2030" i="4"/>
  <c r="AL2034" i="4"/>
  <c r="AL2038" i="4"/>
  <c r="AL2042" i="4"/>
  <c r="AL2046" i="4"/>
  <c r="AL2050" i="4"/>
  <c r="AL2054" i="4"/>
  <c r="AL2058" i="4"/>
  <c r="AL2062" i="4"/>
  <c r="AL2066" i="4"/>
  <c r="AL2070" i="4"/>
  <c r="AL2074" i="4"/>
  <c r="AL2078" i="4"/>
  <c r="AL2082" i="4"/>
  <c r="AL2086" i="4"/>
  <c r="AL2090" i="4"/>
  <c r="AL2094" i="4"/>
  <c r="AL2098" i="4"/>
  <c r="AL2102" i="4"/>
  <c r="AL2106" i="4"/>
  <c r="AL2110" i="4"/>
  <c r="AL2025" i="4"/>
  <c r="AL2029" i="4"/>
  <c r="AL2033" i="4"/>
  <c r="AL2037" i="4"/>
  <c r="AL2041" i="4"/>
  <c r="AL2045" i="4"/>
  <c r="AL2049" i="4"/>
  <c r="AL2053" i="4"/>
  <c r="AL2057" i="4"/>
  <c r="AL2061" i="4"/>
  <c r="AL2065" i="4"/>
  <c r="AL2069" i="4"/>
  <c r="AL2073" i="4"/>
  <c r="AL2077" i="4"/>
  <c r="AL2081" i="4"/>
  <c r="AL2085" i="4"/>
  <c r="AL2089" i="4"/>
  <c r="AL2093" i="4"/>
  <c r="AL2097" i="4"/>
  <c r="AL2101" i="4"/>
  <c r="AL2105" i="4"/>
  <c r="AL2109" i="4"/>
  <c r="AL2095" i="4"/>
  <c r="AL2111" i="4"/>
  <c r="AL2035" i="4"/>
  <c r="AL2027" i="4"/>
  <c r="AL2023" i="4"/>
  <c r="AL2083" i="4"/>
  <c r="AL2071" i="4"/>
  <c r="AL2047" i="4"/>
  <c r="AL2043" i="4"/>
  <c r="AL2107" i="4"/>
  <c r="AL2108" i="4"/>
  <c r="AL2092" i="4"/>
  <c r="AL2076" i="4"/>
  <c r="AL2064" i="4"/>
  <c r="AL2048" i="4"/>
  <c r="AL2036" i="4"/>
  <c r="AL2099" i="4"/>
  <c r="AL2067" i="4"/>
  <c r="AL2059" i="4"/>
  <c r="AL2039" i="4"/>
  <c r="AL2031" i="4"/>
  <c r="AL2051" i="4"/>
  <c r="AL2096" i="4"/>
  <c r="AL2080" i="4"/>
  <c r="AL2068" i="4"/>
  <c r="AL2052" i="4"/>
  <c r="AL2024" i="4"/>
  <c r="AL2087" i="4"/>
  <c r="AL2079" i="4"/>
  <c r="AL2055" i="4"/>
  <c r="AL2100" i="4"/>
  <c r="AL2084" i="4"/>
  <c r="AL2056" i="4"/>
  <c r="AL2040" i="4"/>
  <c r="AL2028" i="4"/>
  <c r="AL2075" i="4"/>
  <c r="AL2063" i="4"/>
  <c r="AL2104" i="4"/>
  <c r="AL2088" i="4"/>
  <c r="AL2072" i="4"/>
  <c r="AL2060" i="4"/>
  <c r="AL2044" i="4"/>
  <c r="AL2032" i="4"/>
  <c r="AL2103" i="4"/>
  <c r="AL2091" i="4"/>
  <c r="AL1456" i="4"/>
  <c r="AL1460" i="4"/>
  <c r="AL1464" i="4"/>
  <c r="AL1468" i="4"/>
  <c r="AL1472" i="4"/>
  <c r="AL1476" i="4"/>
  <c r="AL1480" i="4"/>
  <c r="AL1484" i="4"/>
  <c r="AL1457" i="4"/>
  <c r="AL1473" i="4"/>
  <c r="AL1525" i="4"/>
  <c r="AL1541" i="4"/>
  <c r="AL1557" i="4"/>
  <c r="AL1573" i="4"/>
  <c r="AL1589" i="4"/>
  <c r="AL1605" i="4"/>
  <c r="AL1621" i="4"/>
  <c r="AL1637" i="4"/>
  <c r="AL1653" i="4"/>
  <c r="AL1669" i="4"/>
  <c r="AL1685" i="4"/>
  <c r="AL1701" i="4"/>
  <c r="AL1461" i="4"/>
  <c r="AL1477" i="4"/>
  <c r="AL1465" i="4"/>
  <c r="AL1481" i="4"/>
  <c r="AL1714" i="4"/>
  <c r="AL1718" i="4"/>
  <c r="AL1722" i="4"/>
  <c r="AL1726" i="4"/>
  <c r="AL1730" i="4"/>
  <c r="AL1734" i="4"/>
  <c r="AL1738" i="4"/>
  <c r="AL1742" i="4"/>
  <c r="AL1493" i="4"/>
  <c r="AL1496" i="4"/>
  <c r="AL1553" i="4"/>
  <c r="AL1617" i="4"/>
  <c r="AL1681" i="4"/>
  <c r="AL1524" i="4"/>
  <c r="AL1537" i="4"/>
  <c r="AL1601" i="4"/>
  <c r="AL1665" i="4"/>
  <c r="AL1485" i="4"/>
  <c r="AL1501" i="4"/>
  <c r="AL1504" i="4"/>
  <c r="AL1556" i="4"/>
  <c r="AL1569" i="4"/>
  <c r="AL1633" i="4"/>
  <c r="AL1697" i="4"/>
  <c r="AL1488" i="4"/>
  <c r="AL1570" i="4"/>
  <c r="AL1588" i="4"/>
  <c r="AL1634" i="4"/>
  <c r="AL1652" i="4"/>
  <c r="AL1698" i="4"/>
  <c r="AL1509" i="4"/>
  <c r="AL1512" i="4"/>
  <c r="AL1521" i="4"/>
  <c r="AL1554" i="4"/>
  <c r="AL1572" i="4"/>
  <c r="AL1585" i="4"/>
  <c r="AL1618" i="4"/>
  <c r="AL1636" i="4"/>
  <c r="AL1649" i="4"/>
  <c r="AL1682" i="4"/>
  <c r="AL1700" i="4"/>
  <c r="AL1713" i="4"/>
  <c r="AL1717" i="4"/>
  <c r="AL1721" i="4"/>
  <c r="AL1725" i="4"/>
  <c r="AL1729" i="4"/>
  <c r="AL1733" i="4"/>
  <c r="AL1737" i="4"/>
  <c r="AL1741" i="4"/>
  <c r="AL1684" i="4"/>
  <c r="AL1666" i="4"/>
  <c r="AL1668" i="4"/>
  <c r="AL1540" i="4"/>
  <c r="AL1620" i="4"/>
  <c r="AL1469" i="4"/>
  <c r="AL1586" i="4"/>
  <c r="AL1602" i="4"/>
  <c r="AL1522" i="4"/>
  <c r="AL1538" i="4"/>
  <c r="AL1693" i="4"/>
  <c r="AL1629" i="4"/>
  <c r="AL1545" i="4"/>
  <c r="AL1654" i="4"/>
  <c r="AL1650" i="4"/>
  <c r="AL1739" i="4"/>
  <c r="AL1526" i="4"/>
  <c r="AL1604" i="4"/>
  <c r="AL1678" i="4"/>
  <c r="AL1664" i="4"/>
  <c r="AL1550" i="4"/>
  <c r="AL1532" i="4"/>
  <c r="AL1690" i="4"/>
  <c r="AL1667" i="4"/>
  <c r="AL1657" i="4"/>
  <c r="AL1603" i="4"/>
  <c r="AL1584" i="4"/>
  <c r="AL1562" i="4"/>
  <c r="AL1549" i="4"/>
  <c r="AL1731" i="4"/>
  <c r="AL1719" i="4"/>
  <c r="AL1711" i="4"/>
  <c r="AL1662" i="4"/>
  <c r="AL1638" i="4"/>
  <c r="AL1624" i="4"/>
  <c r="AL1593" i="4"/>
  <c r="AL1539" i="4"/>
  <c r="AL1520" i="4"/>
  <c r="AL1702" i="4"/>
  <c r="AL1688" i="4"/>
  <c r="AL1644" i="4"/>
  <c r="AL1598" i="4"/>
  <c r="AL1574" i="4"/>
  <c r="AL1560" i="4"/>
  <c r="AL1529" i="4"/>
  <c r="AL1723" i="4"/>
  <c r="AL1715" i="4"/>
  <c r="AL1642" i="4"/>
  <c r="AL1596" i="4"/>
  <c r="AL1536" i="4"/>
  <c r="AL1708" i="4"/>
  <c r="AL1677" i="4"/>
  <c r="AL1648" i="4"/>
  <c r="AL1626" i="4"/>
  <c r="AL1613" i="4"/>
  <c r="AL1580" i="4"/>
  <c r="AL1534" i="4"/>
  <c r="AL1500" i="4"/>
  <c r="AL1489" i="4"/>
  <c r="AL1640" i="4"/>
  <c r="AL1578" i="4"/>
  <c r="AL1508" i="4"/>
  <c r="AL1614" i="4"/>
  <c r="AL1497" i="4"/>
  <c r="AL1736" i="4"/>
  <c r="AL1712" i="4"/>
  <c r="AL1705" i="4"/>
  <c r="AL1651" i="4"/>
  <c r="AL1632" i="4"/>
  <c r="AL1597" i="4"/>
  <c r="AL1582" i="4"/>
  <c r="AL1558" i="4"/>
  <c r="AL1544" i="4"/>
  <c r="AL1492" i="4"/>
  <c r="AL1727" i="4"/>
  <c r="AL1565" i="4"/>
  <c r="AL1555" i="4"/>
  <c r="AL1676" i="4"/>
  <c r="AL1645" i="4"/>
  <c r="AL1625" i="4"/>
  <c r="AL1548" i="4"/>
  <c r="AL1517" i="4"/>
  <c r="AL1478" i="4"/>
  <c r="AL1695" i="4"/>
  <c r="AL1631" i="4"/>
  <c r="AL1567" i="4"/>
  <c r="AL1502" i="4"/>
  <c r="AL1495" i="4"/>
  <c r="AL1474" i="4"/>
  <c r="AL1740" i="4"/>
  <c r="AL1728" i="4"/>
  <c r="AL1716" i="4"/>
  <c r="AL1710" i="4"/>
  <c r="AL1686" i="4"/>
  <c r="AL1672" i="4"/>
  <c r="AL1641" i="4"/>
  <c r="AL1610" i="4"/>
  <c r="AL1564" i="4"/>
  <c r="AL1533" i="4"/>
  <c r="AL1518" i="4"/>
  <c r="AL1462" i="4"/>
  <c r="AL1706" i="4"/>
  <c r="AL1609" i="4"/>
  <c r="AL1699" i="4"/>
  <c r="AL1680" i="4"/>
  <c r="AL1658" i="4"/>
  <c r="AL1630" i="4"/>
  <c r="AL1606" i="4"/>
  <c r="AL1592" i="4"/>
  <c r="AL1571" i="4"/>
  <c r="AL1552" i="4"/>
  <c r="AL1530" i="4"/>
  <c r="AL1516" i="4"/>
  <c r="AL1679" i="4"/>
  <c r="AL1615" i="4"/>
  <c r="AL1551" i="4"/>
  <c r="AL1494" i="4"/>
  <c r="AL1463" i="4"/>
  <c r="AL1732" i="4"/>
  <c r="AL1720" i="4"/>
  <c r="AL1692" i="4"/>
  <c r="AL1661" i="4"/>
  <c r="AL1646" i="4"/>
  <c r="AL1622" i="4"/>
  <c r="AL1587" i="4"/>
  <c r="AL1568" i="4"/>
  <c r="AL1546" i="4"/>
  <c r="AL1735" i="4"/>
  <c r="AL1704" i="4"/>
  <c r="AL1576" i="4"/>
  <c r="AL1483" i="4"/>
  <c r="AL1709" i="4"/>
  <c r="AL1689" i="4"/>
  <c r="AL1612" i="4"/>
  <c r="AL1581" i="4"/>
  <c r="AL1561" i="4"/>
  <c r="AL1505" i="4"/>
  <c r="AL1663" i="4"/>
  <c r="AL1599" i="4"/>
  <c r="AL1535" i="4"/>
  <c r="AL1511" i="4"/>
  <c r="AL1458" i="4"/>
  <c r="AL1673" i="4"/>
  <c r="AL1590" i="4"/>
  <c r="AL1724" i="4"/>
  <c r="AL1696" i="4"/>
  <c r="AL1674" i="4"/>
  <c r="AL1628" i="4"/>
  <c r="AL1608" i="4"/>
  <c r="AL1577" i="4"/>
  <c r="AL1523" i="4"/>
  <c r="AL1513" i="4"/>
  <c r="AL1683" i="4"/>
  <c r="AL1660" i="4"/>
  <c r="AL1619" i="4"/>
  <c r="AL1600" i="4"/>
  <c r="AL1694" i="4"/>
  <c r="AL1670" i="4"/>
  <c r="AL1656" i="4"/>
  <c r="AL1635" i="4"/>
  <c r="AL1616" i="4"/>
  <c r="AL1594" i="4"/>
  <c r="AL1566" i="4"/>
  <c r="AL1542" i="4"/>
  <c r="AL1528" i="4"/>
  <c r="AL1467" i="4"/>
  <c r="AL1647" i="4"/>
  <c r="AL1583" i="4"/>
  <c r="AL1519" i="4"/>
  <c r="AL1510" i="4"/>
  <c r="AL1503" i="4"/>
  <c r="AL1479" i="4"/>
  <c r="AL1659" i="4"/>
  <c r="AL1595" i="4"/>
  <c r="AL1531" i="4"/>
  <c r="AL1486" i="4"/>
  <c r="AL1470" i="4"/>
  <c r="AL1703" i="4"/>
  <c r="AL1639" i="4"/>
  <c r="AL1575" i="4"/>
  <c r="AL1514" i="4"/>
  <c r="AL1499" i="4"/>
  <c r="AL1471" i="4"/>
  <c r="AL1675" i="4"/>
  <c r="AL1611" i="4"/>
  <c r="AL1547" i="4"/>
  <c r="AL1655" i="4"/>
  <c r="AL1591" i="4"/>
  <c r="AL1527" i="4"/>
  <c r="AL1507" i="4"/>
  <c r="AL1490" i="4"/>
  <c r="AL1466" i="4"/>
  <c r="AL1691" i="4"/>
  <c r="AL1627" i="4"/>
  <c r="AL1563" i="4"/>
  <c r="AL1475" i="4"/>
  <c r="AL1459" i="4"/>
  <c r="AL1671" i="4"/>
  <c r="AL1607" i="4"/>
  <c r="AL1543" i="4"/>
  <c r="AL1515" i="4"/>
  <c r="AL1498" i="4"/>
  <c r="AL1487" i="4"/>
  <c r="AL1707" i="4"/>
  <c r="AL1643" i="4"/>
  <c r="AL1579" i="4"/>
  <c r="AL1687" i="4"/>
  <c r="AL1623" i="4"/>
  <c r="AL1559" i="4"/>
  <c r="AL1506" i="4"/>
  <c r="AL1491" i="4"/>
  <c r="AL1482" i="4"/>
  <c r="AI17" i="4"/>
  <c r="AL1340" i="4"/>
  <c r="AL1344" i="4"/>
  <c r="AL1348" i="4"/>
  <c r="AL1352" i="4"/>
  <c r="AL1356" i="4"/>
  <c r="AL1360" i="4"/>
  <c r="AL1364" i="4"/>
  <c r="AL1368" i="4"/>
  <c r="AL1372" i="4"/>
  <c r="AL1376" i="4"/>
  <c r="AL1380" i="4"/>
  <c r="AL1384" i="4"/>
  <c r="AL1388" i="4"/>
  <c r="AL1392" i="4"/>
  <c r="AL1396" i="4"/>
  <c r="AL1400" i="4"/>
  <c r="AL1404" i="4"/>
  <c r="AL1408" i="4"/>
  <c r="AL1412" i="4"/>
  <c r="AL1416" i="4"/>
  <c r="AL1420" i="4"/>
  <c r="AL1424" i="4"/>
  <c r="AL1428" i="4"/>
  <c r="AL1432" i="4"/>
  <c r="AL1436" i="4"/>
  <c r="AL1440" i="4"/>
  <c r="AL1444" i="4"/>
  <c r="AL1448" i="4"/>
  <c r="AL1452" i="4"/>
  <c r="AL1345" i="4"/>
  <c r="AL1361" i="4"/>
  <c r="AL1377" i="4"/>
  <c r="AL1393" i="4"/>
  <c r="AL1409" i="4"/>
  <c r="AL1425" i="4"/>
  <c r="AL1441" i="4"/>
  <c r="AL1349" i="4"/>
  <c r="AL1365" i="4"/>
  <c r="AL1381" i="4"/>
  <c r="AL1397" i="4"/>
  <c r="AL1413" i="4"/>
  <c r="AL1429" i="4"/>
  <c r="AL1445" i="4"/>
  <c r="AL1337" i="4"/>
  <c r="AL1353" i="4"/>
  <c r="AL1369" i="4"/>
  <c r="AL1385" i="4"/>
  <c r="AL1401" i="4"/>
  <c r="AL1417" i="4"/>
  <c r="AL1433" i="4"/>
  <c r="AL1449" i="4"/>
  <c r="AL1389" i="4"/>
  <c r="AL1357" i="4"/>
  <c r="AL1421" i="4"/>
  <c r="AL1453" i="4"/>
  <c r="AL1405" i="4"/>
  <c r="AL1341" i="4"/>
  <c r="AL1430" i="4"/>
  <c r="AL1437" i="4"/>
  <c r="AL1373" i="4"/>
  <c r="AL1355" i="4"/>
  <c r="AL1435" i="4"/>
  <c r="AL1382" i="4"/>
  <c r="AL1419" i="4"/>
  <c r="AL1446" i="4"/>
  <c r="AL1371" i="4"/>
  <c r="AL1451" i="4"/>
  <c r="AL1398" i="4"/>
  <c r="AL1442" i="4"/>
  <c r="AL1410" i="4"/>
  <c r="AL1378" i="4"/>
  <c r="AL1346" i="4"/>
  <c r="AL1339" i="4"/>
  <c r="AL1431" i="4"/>
  <c r="AL1399" i="4"/>
  <c r="AL1367" i="4"/>
  <c r="AL1387" i="4"/>
  <c r="AL1366" i="4"/>
  <c r="AL1403" i="4"/>
  <c r="AL1350" i="4"/>
  <c r="AL1426" i="4"/>
  <c r="AL1394" i="4"/>
  <c r="AL1362" i="4"/>
  <c r="AL1414" i="4"/>
  <c r="AL1447" i="4"/>
  <c r="AL1415" i="4"/>
  <c r="AL1383" i="4"/>
  <c r="AL1351" i="4"/>
  <c r="AL1454" i="4"/>
  <c r="AL1438" i="4"/>
  <c r="AL1422" i="4"/>
  <c r="AL1406" i="4"/>
  <c r="AL1390" i="4"/>
  <c r="AL1374" i="4"/>
  <c r="AL1358" i="4"/>
  <c r="AL1342" i="4"/>
  <c r="AL1439" i="4"/>
  <c r="AL1407" i="4"/>
  <c r="AL1375" i="4"/>
  <c r="AL1343" i="4"/>
  <c r="AL1434" i="4"/>
  <c r="AL1402" i="4"/>
  <c r="AL1370" i="4"/>
  <c r="AL1338" i="4"/>
  <c r="AL1443" i="4"/>
  <c r="AL1427" i="4"/>
  <c r="AL1411" i="4"/>
  <c r="AL1395" i="4"/>
  <c r="AL1379" i="4"/>
  <c r="AL1363" i="4"/>
  <c r="AL1347" i="4"/>
  <c r="AL1455" i="4"/>
  <c r="AL1423" i="4"/>
  <c r="AL1391" i="4"/>
  <c r="AL1359" i="4"/>
  <c r="AL1450" i="4"/>
  <c r="AL1418" i="4"/>
  <c r="AL1386" i="4"/>
  <c r="AL1354" i="4"/>
  <c r="AL1746" i="4"/>
  <c r="AL1750" i="4"/>
  <c r="AL1754" i="4"/>
  <c r="AL1758" i="4"/>
  <c r="AL1762" i="4"/>
  <c r="AL1766" i="4"/>
  <c r="AL1770" i="4"/>
  <c r="AL1774" i="4"/>
  <c r="AL1778" i="4"/>
  <c r="AL1782" i="4"/>
  <c r="AL1786" i="4"/>
  <c r="AL1790" i="4"/>
  <c r="AL1794" i="4"/>
  <c r="AL1798" i="4"/>
  <c r="AL1802" i="4"/>
  <c r="AL1806" i="4"/>
  <c r="AL1810" i="4"/>
  <c r="AL1814" i="4"/>
  <c r="AL1818" i="4"/>
  <c r="AL1822" i="4"/>
  <c r="AL1826" i="4"/>
  <c r="AL1830" i="4"/>
  <c r="AL1834" i="4"/>
  <c r="AL1838" i="4"/>
  <c r="AL1842" i="4"/>
  <c r="AL1846" i="4"/>
  <c r="AL1850" i="4"/>
  <c r="AL1854" i="4"/>
  <c r="AL1858" i="4"/>
  <c r="AL1862" i="4"/>
  <c r="AL1866" i="4"/>
  <c r="AL1870" i="4"/>
  <c r="AL1874" i="4"/>
  <c r="AL1878" i="4"/>
  <c r="AL1882" i="4"/>
  <c r="AL1886" i="4"/>
  <c r="AL1890" i="4"/>
  <c r="AL1894" i="4"/>
  <c r="AL1898" i="4"/>
  <c r="AL1902" i="4"/>
  <c r="AL1906" i="4"/>
  <c r="AL1910" i="4"/>
  <c r="AL1914" i="4"/>
  <c r="AL1918" i="4"/>
  <c r="AL1922" i="4"/>
  <c r="AL1926" i="4"/>
  <c r="AL1930" i="4"/>
  <c r="AL1934" i="4"/>
  <c r="AL1938" i="4"/>
  <c r="AL1942" i="4"/>
  <c r="AL1946" i="4"/>
  <c r="AL1950" i="4"/>
  <c r="AL1954" i="4"/>
  <c r="AL1958" i="4"/>
  <c r="AL1962" i="4"/>
  <c r="AL1966" i="4"/>
  <c r="AL1970" i="4"/>
  <c r="AL1974" i="4"/>
  <c r="AL1978" i="4"/>
  <c r="AL1982" i="4"/>
  <c r="AL1986" i="4"/>
  <c r="AL1990" i="4"/>
  <c r="AL1994" i="4"/>
  <c r="AL1998" i="4"/>
  <c r="AL2002" i="4"/>
  <c r="AL2006" i="4"/>
  <c r="AL2010" i="4"/>
  <c r="AL2014" i="4"/>
  <c r="AL2018" i="4"/>
  <c r="AL1745" i="4"/>
  <c r="AL1749" i="4"/>
  <c r="AL1753" i="4"/>
  <c r="AL1757" i="4"/>
  <c r="AL1761" i="4"/>
  <c r="AL1765" i="4"/>
  <c r="AL1769" i="4"/>
  <c r="AL1773" i="4"/>
  <c r="AL1777" i="4"/>
  <c r="AL1781" i="4"/>
  <c r="AL1785" i="4"/>
  <c r="AL1789" i="4"/>
  <c r="AL1793" i="4"/>
  <c r="AL1797" i="4"/>
  <c r="AL1801" i="4"/>
  <c r="AL1805" i="4"/>
  <c r="AL1809" i="4"/>
  <c r="AL1813" i="4"/>
  <c r="AL1817" i="4"/>
  <c r="AL1821" i="4"/>
  <c r="AL1825" i="4"/>
  <c r="AL1829" i="4"/>
  <c r="AL1833" i="4"/>
  <c r="AL1837" i="4"/>
  <c r="AL1841" i="4"/>
  <c r="AL1845" i="4"/>
  <c r="AL1849" i="4"/>
  <c r="AL1853" i="4"/>
  <c r="AL1857" i="4"/>
  <c r="AL1861" i="4"/>
  <c r="AL1865" i="4"/>
  <c r="AL1869" i="4"/>
  <c r="AL1873" i="4"/>
  <c r="AL1877" i="4"/>
  <c r="AL1881" i="4"/>
  <c r="AL1885" i="4"/>
  <c r="AL1889" i="4"/>
  <c r="AL1893" i="4"/>
  <c r="AL1897" i="4"/>
  <c r="AL1901" i="4"/>
  <c r="AL1905" i="4"/>
  <c r="AL1909" i="4"/>
  <c r="AL1913" i="4"/>
  <c r="AL1917" i="4"/>
  <c r="AL1921" i="4"/>
  <c r="AL1925" i="4"/>
  <c r="AL1929" i="4"/>
  <c r="AL1933" i="4"/>
  <c r="AL1937" i="4"/>
  <c r="AL1941" i="4"/>
  <c r="AL1945" i="4"/>
  <c r="AL1949" i="4"/>
  <c r="AL1953" i="4"/>
  <c r="AL1957" i="4"/>
  <c r="AL1961" i="4"/>
  <c r="AL1965" i="4"/>
  <c r="AL1969" i="4"/>
  <c r="AL1973" i="4"/>
  <c r="AL1977" i="4"/>
  <c r="AL1981" i="4"/>
  <c r="AL1985" i="4"/>
  <c r="AL1989" i="4"/>
  <c r="AL1993" i="4"/>
  <c r="AL1997" i="4"/>
  <c r="AL2001" i="4"/>
  <c r="AL2005" i="4"/>
  <c r="AL2009" i="4"/>
  <c r="AL2013" i="4"/>
  <c r="AL2017" i="4"/>
  <c r="AL2021" i="4"/>
  <c r="AL2003" i="4"/>
  <c r="AL1967" i="4"/>
  <c r="AL1939" i="4"/>
  <c r="AL1899" i="4"/>
  <c r="AL1871" i="4"/>
  <c r="AL1863" i="4"/>
  <c r="AL1819" i="4"/>
  <c r="AL1771" i="4"/>
  <c r="AL1759" i="4"/>
  <c r="AL1751" i="4"/>
  <c r="AL1975" i="4"/>
  <c r="AL1963" i="4"/>
  <c r="AL1883" i="4"/>
  <c r="AL1859" i="4"/>
  <c r="AL1815" i="4"/>
  <c r="AL1791" i="4"/>
  <c r="AL1947" i="4"/>
  <c r="AL1903" i="4"/>
  <c r="AL1747" i="4"/>
  <c r="AL1979" i="4"/>
  <c r="AL1923" i="4"/>
  <c r="AL1799" i="4"/>
  <c r="AL2019" i="4"/>
  <c r="AL2007" i="4"/>
  <c r="AL1991" i="4"/>
  <c r="AL1983" i="4"/>
  <c r="AL1959" i="4"/>
  <c r="AL1931" i="4"/>
  <c r="AL1919" i="4"/>
  <c r="AL1907" i="4"/>
  <c r="AL1843" i="4"/>
  <c r="AL1831" i="4"/>
  <c r="AL1783" i="4"/>
  <c r="AL1995" i="4"/>
  <c r="AL1971" i="4"/>
  <c r="AL1955" i="4"/>
  <c r="AL1927" i="4"/>
  <c r="AL1891" i="4"/>
  <c r="AL1827" i="4"/>
  <c r="AL1787" i="4"/>
  <c r="AL1743" i="4"/>
  <c r="AL1951" i="4"/>
  <c r="AL1911" i="4"/>
  <c r="AL1887" i="4"/>
  <c r="AL1835" i="4"/>
  <c r="AL1823" i="4"/>
  <c r="AL1755" i="4"/>
  <c r="AL1839" i="4"/>
  <c r="AL1779" i="4"/>
  <c r="AL2020" i="4"/>
  <c r="AL1992" i="4"/>
  <c r="AL1980" i="4"/>
  <c r="AL1968" i="4"/>
  <c r="AL1944" i="4"/>
  <c r="AL1932" i="4"/>
  <c r="AL1920" i="4"/>
  <c r="AL1908" i="4"/>
  <c r="AL1880" i="4"/>
  <c r="AL1864" i="4"/>
  <c r="AL1840" i="4"/>
  <c r="AL1812" i="4"/>
  <c r="AL1804" i="4"/>
  <c r="AL1788" i="4"/>
  <c r="AL1776" i="4"/>
  <c r="AL1752" i="4"/>
  <c r="AL1803" i="4"/>
  <c r="AL1795" i="4"/>
  <c r="AL2008" i="4"/>
  <c r="AL1996" i="4"/>
  <c r="AL1960" i="4"/>
  <c r="AL1948" i="4"/>
  <c r="AL1936" i="4"/>
  <c r="AL1924" i="4"/>
  <c r="AL1912" i="4"/>
  <c r="AL1896" i="4"/>
  <c r="AL1884" i="4"/>
  <c r="AL1868" i="4"/>
  <c r="AL1852" i="4"/>
  <c r="AL1844" i="4"/>
  <c r="AL1828" i="4"/>
  <c r="AL1816" i="4"/>
  <c r="AL1792" i="4"/>
  <c r="AL1780" i="4"/>
  <c r="AL1764" i="4"/>
  <c r="AL1756" i="4"/>
  <c r="AL2015" i="4"/>
  <c r="AL1987" i="4"/>
  <c r="AL1811" i="4"/>
  <c r="AL1775" i="4"/>
  <c r="AL1767" i="4"/>
  <c r="AL1851" i="4"/>
  <c r="AL2012" i="4"/>
  <c r="AL2000" i="4"/>
  <c r="AL1984" i="4"/>
  <c r="AL1972" i="4"/>
  <c r="AL1964" i="4"/>
  <c r="AL1952" i="4"/>
  <c r="AL1940" i="4"/>
  <c r="AL1916" i="4"/>
  <c r="AL1900" i="4"/>
  <c r="AL1888" i="4"/>
  <c r="AL1872" i="4"/>
  <c r="AL1856" i="4"/>
  <c r="AL1832" i="4"/>
  <c r="AL1820" i="4"/>
  <c r="AL1808" i="4"/>
  <c r="AL1796" i="4"/>
  <c r="AL1768" i="4"/>
  <c r="AL1744" i="4"/>
  <c r="AL1943" i="4"/>
  <c r="AL1935" i="4"/>
  <c r="AL1895" i="4"/>
  <c r="AL1867" i="4"/>
  <c r="AL1855" i="4"/>
  <c r="AL1915" i="4"/>
  <c r="AL1875" i="4"/>
  <c r="AL2016" i="4"/>
  <c r="AL2004" i="4"/>
  <c r="AL1988" i="4"/>
  <c r="AL1976" i="4"/>
  <c r="AL1956" i="4"/>
  <c r="AL1928" i="4"/>
  <c r="AL1904" i="4"/>
  <c r="AL1892" i="4"/>
  <c r="AL1876" i="4"/>
  <c r="AL1860" i="4"/>
  <c r="AL1848" i="4"/>
  <c r="AL1836" i="4"/>
  <c r="AL1824" i="4"/>
  <c r="AL1800" i="4"/>
  <c r="AL1784" i="4"/>
  <c r="AL1772" i="4"/>
  <c r="AL1760" i="4"/>
  <c r="AL1748" i="4"/>
  <c r="AL2011" i="4"/>
  <c r="AL1999" i="4"/>
  <c r="AL1879" i="4"/>
  <c r="AL1847" i="4"/>
  <c r="AL1807" i="4"/>
  <c r="AL1763" i="4"/>
  <c r="AK7" i="4"/>
  <c r="AK2113" i="4"/>
  <c r="AL323" i="4"/>
  <c r="AL328" i="4"/>
  <c r="AL332" i="4"/>
  <c r="AL336" i="4"/>
  <c r="AL340" i="4"/>
  <c r="AL344" i="4"/>
  <c r="AL348" i="4"/>
  <c r="AL352" i="4"/>
  <c r="AL356" i="4"/>
  <c r="AL327" i="4"/>
  <c r="AL333" i="4"/>
  <c r="AL349" i="4"/>
  <c r="AL376" i="4"/>
  <c r="AL392" i="4"/>
  <c r="AL408" i="4"/>
  <c r="AL424" i="4"/>
  <c r="AL440" i="4"/>
  <c r="AL456" i="4"/>
  <c r="AL651" i="4"/>
  <c r="AL655" i="4"/>
  <c r="AL659" i="4"/>
  <c r="AL663" i="4"/>
  <c r="AL667" i="4"/>
  <c r="AL671" i="4"/>
  <c r="AL675" i="4"/>
  <c r="AL679" i="4"/>
  <c r="AL683" i="4"/>
  <c r="AL687" i="4"/>
  <c r="AL691" i="4"/>
  <c r="AL695" i="4"/>
  <c r="AL699" i="4"/>
  <c r="AL703" i="4"/>
  <c r="AL707" i="4"/>
  <c r="AL711" i="4"/>
  <c r="AL715" i="4"/>
  <c r="AL719" i="4"/>
  <c r="AL723" i="4"/>
  <c r="AL727" i="4"/>
  <c r="AL731" i="4"/>
  <c r="AL735" i="4"/>
  <c r="AL337" i="4"/>
  <c r="AL353" i="4"/>
  <c r="AL341" i="4"/>
  <c r="AL357" i="4"/>
  <c r="AL360" i="4"/>
  <c r="AL365" i="4"/>
  <c r="AL368" i="4"/>
  <c r="AL569" i="4"/>
  <c r="AL573" i="4"/>
  <c r="AL577" i="4"/>
  <c r="AL581" i="4"/>
  <c r="AL585" i="4"/>
  <c r="AL589" i="4"/>
  <c r="AL593" i="4"/>
  <c r="AL597" i="4"/>
  <c r="AL601" i="4"/>
  <c r="AL605" i="4"/>
  <c r="AL609" i="4"/>
  <c r="AL613" i="4"/>
  <c r="AL617" i="4"/>
  <c r="AL621" i="4"/>
  <c r="AL625" i="4"/>
  <c r="AL629" i="4"/>
  <c r="AL633" i="4"/>
  <c r="AL637" i="4"/>
  <c r="AL641" i="4"/>
  <c r="AL645" i="4"/>
  <c r="AL649" i="4"/>
  <c r="AL404" i="4"/>
  <c r="AL484" i="4"/>
  <c r="AL548" i="4"/>
  <c r="AL652" i="4"/>
  <c r="AL656" i="4"/>
  <c r="AL660" i="4"/>
  <c r="AL664" i="4"/>
  <c r="AL668" i="4"/>
  <c r="AL672" i="4"/>
  <c r="AL676" i="4"/>
  <c r="AL680" i="4"/>
  <c r="AL684" i="4"/>
  <c r="AL688" i="4"/>
  <c r="AL692" i="4"/>
  <c r="AL696" i="4"/>
  <c r="AL700" i="4"/>
  <c r="AL704" i="4"/>
  <c r="AL708" i="4"/>
  <c r="AL712" i="4"/>
  <c r="AL716" i="4"/>
  <c r="AL720" i="4"/>
  <c r="AL739" i="4"/>
  <c r="AL755" i="4"/>
  <c r="AL407" i="4"/>
  <c r="AL420" i="4"/>
  <c r="AL469" i="4"/>
  <c r="AL471" i="4"/>
  <c r="AL500" i="4"/>
  <c r="AL533" i="4"/>
  <c r="AL535" i="4"/>
  <c r="AL564" i="4"/>
  <c r="AL322" i="4"/>
  <c r="AL329" i="4"/>
  <c r="AL372" i="4"/>
  <c r="AL405" i="4"/>
  <c r="AL423" i="4"/>
  <c r="AL436" i="4"/>
  <c r="AL452" i="4"/>
  <c r="AL485" i="4"/>
  <c r="AL487" i="4"/>
  <c r="AL516" i="4"/>
  <c r="AL549" i="4"/>
  <c r="AL551" i="4"/>
  <c r="AL771" i="4"/>
  <c r="AL775" i="4"/>
  <c r="AL779" i="4"/>
  <c r="AL783" i="4"/>
  <c r="AL787" i="4"/>
  <c r="AL791" i="4"/>
  <c r="AL795" i="4"/>
  <c r="AL799" i="4"/>
  <c r="AL803" i="4"/>
  <c r="AL807" i="4"/>
  <c r="AL811" i="4"/>
  <c r="AL815" i="4"/>
  <c r="AL819" i="4"/>
  <c r="AL823" i="4"/>
  <c r="AL827" i="4"/>
  <c r="AL831" i="4"/>
  <c r="AL835" i="4"/>
  <c r="AL839" i="4"/>
  <c r="AL843" i="4"/>
  <c r="AL847" i="4"/>
  <c r="AL851" i="4"/>
  <c r="AL855" i="4"/>
  <c r="AL859" i="4"/>
  <c r="AL863" i="4"/>
  <c r="AL867" i="4"/>
  <c r="AL871" i="4"/>
  <c r="AL875" i="4"/>
  <c r="AL879" i="4"/>
  <c r="AL883" i="4"/>
  <c r="AL887" i="4"/>
  <c r="AL891" i="4"/>
  <c r="AL388" i="4"/>
  <c r="AL767" i="4"/>
  <c r="AL770" i="4"/>
  <c r="AL774" i="4"/>
  <c r="AL778" i="4"/>
  <c r="AL782" i="4"/>
  <c r="AL786" i="4"/>
  <c r="AL790" i="4"/>
  <c r="AL794" i="4"/>
  <c r="AL798" i="4"/>
  <c r="AL802" i="4"/>
  <c r="AL806" i="4"/>
  <c r="AL810" i="4"/>
  <c r="AL814" i="4"/>
  <c r="AL818" i="4"/>
  <c r="AL822" i="4"/>
  <c r="AL826" i="4"/>
  <c r="AL830" i="4"/>
  <c r="AL834" i="4"/>
  <c r="AL838" i="4"/>
  <c r="AL842" i="4"/>
  <c r="AL846" i="4"/>
  <c r="AL850" i="4"/>
  <c r="AL854" i="4"/>
  <c r="AL858" i="4"/>
  <c r="AL862" i="4"/>
  <c r="AL866" i="4"/>
  <c r="AL870" i="4"/>
  <c r="AL874" i="4"/>
  <c r="AL878" i="4"/>
  <c r="AL882" i="4"/>
  <c r="AL886" i="4"/>
  <c r="AL890" i="4"/>
  <c r="AL894" i="4"/>
  <c r="AL375" i="4"/>
  <c r="AL501" i="4"/>
  <c r="AL565" i="4"/>
  <c r="AL722" i="4"/>
  <c r="AL421" i="4"/>
  <c r="AL439" i="4"/>
  <c r="AL468" i="4"/>
  <c r="AL503" i="4"/>
  <c r="AL532" i="4"/>
  <c r="AL567" i="4"/>
  <c r="AL724" i="4"/>
  <c r="AL738" i="4"/>
  <c r="AL751" i="4"/>
  <c r="AL737" i="4"/>
  <c r="AL636" i="4"/>
  <c r="AL604" i="4"/>
  <c r="AL572" i="4"/>
  <c r="AL797" i="4"/>
  <c r="AL829" i="4"/>
  <c r="AL759" i="4"/>
  <c r="AL746" i="4"/>
  <c r="AL726" i="4"/>
  <c r="AL620" i="4"/>
  <c r="AL588" i="4"/>
  <c r="AL550" i="4"/>
  <c r="AL505" i="4"/>
  <c r="AL486" i="4"/>
  <c r="AL441" i="4"/>
  <c r="AL383" i="4"/>
  <c r="AL889" i="4"/>
  <c r="AL825" i="4"/>
  <c r="AL837" i="4"/>
  <c r="AL773" i="4"/>
  <c r="AL437" i="4"/>
  <c r="AL877" i="4"/>
  <c r="AL845" i="4"/>
  <c r="AL865" i="4"/>
  <c r="AL801" i="4"/>
  <c r="AL648" i="4"/>
  <c r="AL616" i="4"/>
  <c r="AL584" i="4"/>
  <c r="AL753" i="4"/>
  <c r="AL557" i="4"/>
  <c r="AL465" i="4"/>
  <c r="AL406" i="4"/>
  <c r="AL343" i="4"/>
  <c r="AL888" i="4"/>
  <c r="AL880" i="4"/>
  <c r="AL872" i="4"/>
  <c r="AL864" i="4"/>
  <c r="AL856" i="4"/>
  <c r="AL848" i="4"/>
  <c r="AL840" i="4"/>
  <c r="AL832" i="4"/>
  <c r="AL824" i="4"/>
  <c r="AL816" i="4"/>
  <c r="AL808" i="4"/>
  <c r="AL800" i="4"/>
  <c r="AL792" i="4"/>
  <c r="AL784" i="4"/>
  <c r="AL776" i="4"/>
  <c r="AL768" i="4"/>
  <c r="AL758" i="4"/>
  <c r="AL555" i="4"/>
  <c r="AL391" i="4"/>
  <c r="AL742" i="4"/>
  <c r="AL524" i="4"/>
  <c r="AL511" i="4"/>
  <c r="AL460" i="4"/>
  <c r="AL447" i="4"/>
  <c r="AL429" i="4"/>
  <c r="AL364" i="4"/>
  <c r="AL713" i="4"/>
  <c r="AL697" i="4"/>
  <c r="AL681" i="4"/>
  <c r="AL665" i="4"/>
  <c r="AL647" i="4"/>
  <c r="AL643" i="4"/>
  <c r="AL639" i="4"/>
  <c r="AL635" i="4"/>
  <c r="AL631" i="4"/>
  <c r="AL627" i="4"/>
  <c r="AL623" i="4"/>
  <c r="AL619" i="4"/>
  <c r="AL615" i="4"/>
  <c r="AL603" i="4"/>
  <c r="AL587" i="4"/>
  <c r="AL571" i="4"/>
  <c r="AL559" i="4"/>
  <c r="AL539" i="4"/>
  <c r="AL495" i="4"/>
  <c r="AL475" i="4"/>
  <c r="AL363" i="4"/>
  <c r="AL561" i="4"/>
  <c r="AL552" i="4"/>
  <c r="AL537" i="4"/>
  <c r="AL512" i="4"/>
  <c r="AL497" i="4"/>
  <c r="AL488" i="4"/>
  <c r="AL473" i="4"/>
  <c r="AL448" i="4"/>
  <c r="AL433" i="4"/>
  <c r="AL419" i="4"/>
  <c r="AL397" i="4"/>
  <c r="AL374" i="4"/>
  <c r="AL741" i="4"/>
  <c r="AL718" i="4"/>
  <c r="AL702" i="4"/>
  <c r="AL686" i="4"/>
  <c r="AL670" i="4"/>
  <c r="AL654" i="4"/>
  <c r="AL598" i="4"/>
  <c r="AL582" i="4"/>
  <c r="AL560" i="4"/>
  <c r="AL545" i="4"/>
  <c r="AL536" i="4"/>
  <c r="AL521" i="4"/>
  <c r="AL507" i="4"/>
  <c r="AL502" i="4"/>
  <c r="AL476" i="4"/>
  <c r="AL467" i="4"/>
  <c r="AL443" i="4"/>
  <c r="AL399" i="4"/>
  <c r="AL381" i="4"/>
  <c r="AL510" i="4"/>
  <c r="AL446" i="4"/>
  <c r="AL382" i="4"/>
  <c r="AL367" i="4"/>
  <c r="AL522" i="4"/>
  <c r="AL458" i="4"/>
  <c r="AL442" i="4"/>
  <c r="AL378" i="4"/>
  <c r="AL347" i="4"/>
  <c r="AL342" i="4"/>
  <c r="AL841" i="4"/>
  <c r="AL777" i="4"/>
  <c r="AL515" i="4"/>
  <c r="AL451" i="4"/>
  <c r="AL781" i="4"/>
  <c r="AL885" i="4"/>
  <c r="AL821" i="4"/>
  <c r="AL849" i="4"/>
  <c r="AL785" i="4"/>
  <c r="AL764" i="4"/>
  <c r="AL624" i="4"/>
  <c r="AL592" i="4"/>
  <c r="AL396" i="4"/>
  <c r="AL763" i="4"/>
  <c r="AL743" i="4"/>
  <c r="AL455" i="4"/>
  <c r="AL387" i="4"/>
  <c r="AL361" i="4"/>
  <c r="AL747" i="4"/>
  <c r="AL721" i="4"/>
  <c r="AL416" i="4"/>
  <c r="AL756" i="4"/>
  <c r="AL730" i="4"/>
  <c r="AL765" i="4"/>
  <c r="AL749" i="4"/>
  <c r="AL709" i="4"/>
  <c r="AL693" i="4"/>
  <c r="AL677" i="4"/>
  <c r="AL661" i="4"/>
  <c r="AL599" i="4"/>
  <c r="AL583" i="4"/>
  <c r="AL563" i="4"/>
  <c r="AL534" i="4"/>
  <c r="AL508" i="4"/>
  <c r="AL499" i="4"/>
  <c r="AL470" i="4"/>
  <c r="AL444" i="4"/>
  <c r="AL425" i="4"/>
  <c r="AL411" i="4"/>
  <c r="AL385" i="4"/>
  <c r="AL371" i="4"/>
  <c r="AL362" i="4"/>
  <c r="AL745" i="4"/>
  <c r="AL543" i="4"/>
  <c r="AL523" i="4"/>
  <c r="AL479" i="4"/>
  <c r="AL459" i="4"/>
  <c r="AL438" i="4"/>
  <c r="AL757" i="4"/>
  <c r="AL733" i="4"/>
  <c r="AL714" i="4"/>
  <c r="AL698" i="4"/>
  <c r="AL682" i="4"/>
  <c r="AL666" i="4"/>
  <c r="AL650" i="4"/>
  <c r="AL642" i="4"/>
  <c r="AL634" i="4"/>
  <c r="AL626" i="4"/>
  <c r="AL618" i="4"/>
  <c r="AL610" i="4"/>
  <c r="AL594" i="4"/>
  <c r="AL578" i="4"/>
  <c r="AL527" i="4"/>
  <c r="AL432" i="4"/>
  <c r="AL417" i="4"/>
  <c r="AL403" i="4"/>
  <c r="AL334" i="4"/>
  <c r="AL558" i="4"/>
  <c r="AL494" i="4"/>
  <c r="AL398" i="4"/>
  <c r="AL366" i="4"/>
  <c r="AL335" i="4"/>
  <c r="AL330" i="4"/>
  <c r="AL324" i="4"/>
  <c r="AL506" i="4"/>
  <c r="AL394" i="4"/>
  <c r="AL331" i="4"/>
  <c r="AL857" i="4"/>
  <c r="AL793" i="4"/>
  <c r="AL728" i="4"/>
  <c r="AL644" i="4"/>
  <c r="AL628" i="4"/>
  <c r="AL612" i="4"/>
  <c r="AL596" i="4"/>
  <c r="AL580" i="4"/>
  <c r="AL869" i="4"/>
  <c r="AL805" i="4"/>
  <c r="AL750" i="4"/>
  <c r="AL833" i="4"/>
  <c r="AL769" i="4"/>
  <c r="AL752" i="4"/>
  <c r="AL632" i="4"/>
  <c r="AL600" i="4"/>
  <c r="AL520" i="4"/>
  <c r="AL529" i="4"/>
  <c r="AL493" i="4"/>
  <c r="AL377" i="4"/>
  <c r="AL345" i="4"/>
  <c r="AL884" i="4"/>
  <c r="AL876" i="4"/>
  <c r="AL868" i="4"/>
  <c r="AL860" i="4"/>
  <c r="AL852" i="4"/>
  <c r="AL844" i="4"/>
  <c r="AL836" i="4"/>
  <c r="AL828" i="4"/>
  <c r="AL820" i="4"/>
  <c r="AL812" i="4"/>
  <c r="AL804" i="4"/>
  <c r="AL796" i="4"/>
  <c r="AL788" i="4"/>
  <c r="AL780" i="4"/>
  <c r="AL772" i="4"/>
  <c r="AL760" i="4"/>
  <c r="AL736" i="4"/>
  <c r="AL732" i="4"/>
  <c r="AL480" i="4"/>
  <c r="AL401" i="4"/>
  <c r="AL762" i="4"/>
  <c r="AL744" i="4"/>
  <c r="AL725" i="4"/>
  <c r="AL705" i="4"/>
  <c r="AL689" i="4"/>
  <c r="AL673" i="4"/>
  <c r="AL657" i="4"/>
  <c r="AL611" i="4"/>
  <c r="AL595" i="4"/>
  <c r="AL579" i="4"/>
  <c r="AL541" i="4"/>
  <c r="AL477" i="4"/>
  <c r="AL431" i="4"/>
  <c r="AL390" i="4"/>
  <c r="AL359" i="4"/>
  <c r="AL761" i="4"/>
  <c r="AL556" i="4"/>
  <c r="AL547" i="4"/>
  <c r="AL518" i="4"/>
  <c r="AL492" i="4"/>
  <c r="AL483" i="4"/>
  <c r="AL454" i="4"/>
  <c r="AL428" i="4"/>
  <c r="AL409" i="4"/>
  <c r="AL395" i="4"/>
  <c r="AL710" i="4"/>
  <c r="AL694" i="4"/>
  <c r="AL678" i="4"/>
  <c r="AL662" i="4"/>
  <c r="AL606" i="4"/>
  <c r="AL590" i="4"/>
  <c r="AL574" i="4"/>
  <c r="AL566" i="4"/>
  <c r="AL540" i="4"/>
  <c r="AL531" i="4"/>
  <c r="AL509" i="4"/>
  <c r="AL496" i="4"/>
  <c r="AL481" i="4"/>
  <c r="AL472" i="4"/>
  <c r="AL457" i="4"/>
  <c r="AL445" i="4"/>
  <c r="AL422" i="4"/>
  <c r="AL379" i="4"/>
  <c r="AL338" i="4"/>
  <c r="AL326" i="4"/>
  <c r="AL562" i="4"/>
  <c r="AL546" i="4"/>
  <c r="AL530" i="4"/>
  <c r="AL514" i="4"/>
  <c r="AL498" i="4"/>
  <c r="AL482" i="4"/>
  <c r="AL466" i="4"/>
  <c r="AL450" i="4"/>
  <c r="AL434" i="4"/>
  <c r="AL418" i="4"/>
  <c r="AL402" i="4"/>
  <c r="AL386" i="4"/>
  <c r="AL370" i="4"/>
  <c r="AL350" i="4"/>
  <c r="AL339" i="4"/>
  <c r="AL542" i="4"/>
  <c r="AL478" i="4"/>
  <c r="AL414" i="4"/>
  <c r="AL554" i="4"/>
  <c r="AL490" i="4"/>
  <c r="AL410" i="4"/>
  <c r="AL873" i="4"/>
  <c r="AL809" i="4"/>
  <c r="AL893" i="4"/>
  <c r="AL853" i="4"/>
  <c r="AL789" i="4"/>
  <c r="AL740" i="4"/>
  <c r="AL861" i="4"/>
  <c r="AL813" i="4"/>
  <c r="AL881" i="4"/>
  <c r="AL817" i="4"/>
  <c r="AL754" i="4"/>
  <c r="AL640" i="4"/>
  <c r="AL608" i="4"/>
  <c r="AL576" i="4"/>
  <c r="AL427" i="4"/>
  <c r="AL748" i="4"/>
  <c r="AL519" i="4"/>
  <c r="AL373" i="4"/>
  <c r="AL892" i="4"/>
  <c r="AL734" i="4"/>
  <c r="AL544" i="4"/>
  <c r="AL491" i="4"/>
  <c r="AL389" i="4"/>
  <c r="AL354" i="4"/>
  <c r="AL766" i="4"/>
  <c r="AL517" i="4"/>
  <c r="AL453" i="4"/>
  <c r="AL717" i="4"/>
  <c r="AL701" i="4"/>
  <c r="AL685" i="4"/>
  <c r="AL669" i="4"/>
  <c r="AL653" i="4"/>
  <c r="AL607" i="4"/>
  <c r="AL591" i="4"/>
  <c r="AL575" i="4"/>
  <c r="AL568" i="4"/>
  <c r="AL553" i="4"/>
  <c r="AL528" i="4"/>
  <c r="AL513" i="4"/>
  <c r="AL504" i="4"/>
  <c r="AL489" i="4"/>
  <c r="AL464" i="4"/>
  <c r="AL449" i="4"/>
  <c r="AL435" i="4"/>
  <c r="AL413" i="4"/>
  <c r="AL400" i="4"/>
  <c r="AL380" i="4"/>
  <c r="AL729" i="4"/>
  <c r="AL525" i="4"/>
  <c r="AL461" i="4"/>
  <c r="AL415" i="4"/>
  <c r="AL384" i="4"/>
  <c r="AL369" i="4"/>
  <c r="AL706" i="4"/>
  <c r="AL690" i="4"/>
  <c r="AL674" i="4"/>
  <c r="AL658" i="4"/>
  <c r="AL646" i="4"/>
  <c r="AL638" i="4"/>
  <c r="AL630" i="4"/>
  <c r="AL622" i="4"/>
  <c r="AL614" i="4"/>
  <c r="AL602" i="4"/>
  <c r="AL586" i="4"/>
  <c r="AL570" i="4"/>
  <c r="AL463" i="4"/>
  <c r="AL412" i="4"/>
  <c r="AL393" i="4"/>
  <c r="AL355" i="4"/>
  <c r="AL526" i="4"/>
  <c r="AL462" i="4"/>
  <c r="AL430" i="4"/>
  <c r="AL351" i="4"/>
  <c r="AL346" i="4"/>
  <c r="AL538" i="4"/>
  <c r="AL474" i="4"/>
  <c r="AL426" i="4"/>
  <c r="AL358" i="4"/>
  <c r="AL325" i="4"/>
  <c r="AL231" i="4"/>
  <c r="AL234" i="4"/>
  <c r="AL239" i="4"/>
  <c r="AL242" i="4"/>
  <c r="AL276" i="4"/>
  <c r="AL288" i="4"/>
  <c r="AL295" i="4"/>
  <c r="AL307" i="4"/>
  <c r="AL191" i="4"/>
  <c r="AL194" i="4"/>
  <c r="AL195" i="4"/>
  <c r="AL228" i="4"/>
  <c r="AL246" i="4"/>
  <c r="AL247" i="4"/>
  <c r="AL250" i="4"/>
  <c r="AL255" i="4"/>
  <c r="AL258" i="4"/>
  <c r="AL259" i="4"/>
  <c r="AL292" i="4"/>
  <c r="AL311" i="4"/>
  <c r="AL192" i="4"/>
  <c r="AL199" i="4"/>
  <c r="AL202" i="4"/>
  <c r="AL207" i="4"/>
  <c r="AL210" i="4"/>
  <c r="AL263" i="4"/>
  <c r="AL266" i="4"/>
  <c r="AL271" i="4"/>
  <c r="AL274" i="4"/>
  <c r="AL260" i="4"/>
  <c r="AL272" i="4"/>
  <c r="AL278" i="4"/>
  <c r="AL287" i="4"/>
  <c r="AL291" i="4"/>
  <c r="AL319" i="4"/>
  <c r="AL279" i="4"/>
  <c r="AL196" i="4"/>
  <c r="AL306" i="4"/>
  <c r="AL320" i="4"/>
  <c r="AL290" i="4"/>
  <c r="AL215" i="4"/>
  <c r="AL227" i="4"/>
  <c r="AL303" i="4"/>
  <c r="AL223" i="4"/>
  <c r="AL249" i="4"/>
  <c r="AL264" i="4"/>
  <c r="AL203" i="4"/>
  <c r="AL321" i="4"/>
  <c r="AL298" i="4"/>
  <c r="AL299" i="4"/>
  <c r="AL294" i="4"/>
  <c r="AL267" i="4"/>
  <c r="AL318" i="4"/>
  <c r="AL220" i="4"/>
  <c r="AL314" i="4"/>
  <c r="AL244" i="4"/>
  <c r="AL224" i="4"/>
  <c r="AL211" i="4"/>
  <c r="AL251" i="4"/>
  <c r="AL190" i="4"/>
  <c r="AL252" i="4"/>
  <c r="AL235" i="4"/>
  <c r="AL217" i="4"/>
  <c r="AL315" i="4"/>
  <c r="AL296" i="4"/>
  <c r="AL232" i="4"/>
  <c r="AL208" i="4"/>
  <c r="AL289" i="4"/>
  <c r="AL262" i="4"/>
  <c r="AL310" i="4"/>
  <c r="AL275" i="4"/>
  <c r="AL200" i="4"/>
  <c r="AL302" i="4"/>
  <c r="AL284" i="4"/>
  <c r="AL277" i="4"/>
  <c r="AL198" i="4"/>
  <c r="AL297" i="4"/>
  <c r="AL268" i="4"/>
  <c r="AL204" i="4"/>
  <c r="AL197" i="4"/>
  <c r="AL222" i="4"/>
  <c r="AL226" i="4"/>
  <c r="AL218" i="4"/>
  <c r="AL248" i="4"/>
  <c r="AL213" i="4"/>
  <c r="AL254" i="4"/>
  <c r="AL316" i="4"/>
  <c r="AL270" i="4"/>
  <c r="AL243" i="4"/>
  <c r="AL225" i="4"/>
  <c r="AL206" i="4"/>
  <c r="AL308" i="4"/>
  <c r="AL280" i="4"/>
  <c r="AL238" i="4"/>
  <c r="AL317" i="4"/>
  <c r="AL301" i="4"/>
  <c r="AL261" i="4"/>
  <c r="AL209" i="4"/>
  <c r="AL313" i="4"/>
  <c r="AL257" i="4"/>
  <c r="AL293" i="4"/>
  <c r="AL229" i="4"/>
  <c r="AL282" i="4"/>
  <c r="AL304" i="4"/>
  <c r="AL214" i="4"/>
  <c r="AL230" i="4"/>
  <c r="AL212" i="4"/>
  <c r="AL312" i="4"/>
  <c r="AL305" i="4"/>
  <c r="AL240" i="4"/>
  <c r="AL300" i="4"/>
  <c r="AL256" i="4"/>
  <c r="AL216" i="4"/>
  <c r="AL273" i="4"/>
  <c r="AL233" i="4"/>
  <c r="AL245" i="4"/>
  <c r="AL283" i="4"/>
  <c r="AL241" i="4"/>
  <c r="AL285" i="4"/>
  <c r="AL269" i="4"/>
  <c r="AL253" i="4"/>
  <c r="AL237" i="4"/>
  <c r="AL221" i="4"/>
  <c r="AL205" i="4"/>
  <c r="AL193" i="4"/>
  <c r="AL265" i="4"/>
  <c r="AL236" i="4"/>
  <c r="AL201" i="4"/>
  <c r="AL281" i="4"/>
  <c r="AL309" i="4"/>
  <c r="AL286" i="4"/>
  <c r="AL219" i="4"/>
  <c r="AL895" i="4"/>
  <c r="AL899" i="4"/>
  <c r="AL903" i="4"/>
  <c r="AL907" i="4"/>
  <c r="AL911" i="4"/>
  <c r="AL915" i="4"/>
  <c r="AL919" i="4"/>
  <c r="AL923" i="4"/>
  <c r="AL927" i="4"/>
  <c r="AL931" i="4"/>
  <c r="AL935" i="4"/>
  <c r="AL939" i="4"/>
  <c r="AL943" i="4"/>
  <c r="AL947" i="4"/>
  <c r="AL951" i="4"/>
  <c r="AL955" i="4"/>
  <c r="AL959" i="4"/>
  <c r="AL963" i="4"/>
  <c r="AL967" i="4"/>
  <c r="AL971" i="4"/>
  <c r="AL975" i="4"/>
  <c r="AL979" i="4"/>
  <c r="AL983" i="4"/>
  <c r="AL987" i="4"/>
  <c r="AL991" i="4"/>
  <c r="AL995" i="4"/>
  <c r="AL999" i="4"/>
  <c r="AL1003" i="4"/>
  <c r="AL1007" i="4"/>
  <c r="AL1011" i="4"/>
  <c r="AL1015" i="4"/>
  <c r="AL1019" i="4"/>
  <c r="AL1023" i="4"/>
  <c r="AL898" i="4"/>
  <c r="AL902" i="4"/>
  <c r="AL906" i="4"/>
  <c r="AL910" i="4"/>
  <c r="AL914" i="4"/>
  <c r="AL918" i="4"/>
  <c r="AL922" i="4"/>
  <c r="AL926" i="4"/>
  <c r="AL930" i="4"/>
  <c r="AL934" i="4"/>
  <c r="AL938" i="4"/>
  <c r="AL942" i="4"/>
  <c r="AL946" i="4"/>
  <c r="AL950" i="4"/>
  <c r="AL954" i="4"/>
  <c r="AL958" i="4"/>
  <c r="AL962" i="4"/>
  <c r="AL966" i="4"/>
  <c r="AL970" i="4"/>
  <c r="AL974" i="4"/>
  <c r="AL978" i="4"/>
  <c r="AL982" i="4"/>
  <c r="AL986" i="4"/>
  <c r="AL990" i="4"/>
  <c r="AL994" i="4"/>
  <c r="AL998" i="4"/>
  <c r="AL1002" i="4"/>
  <c r="AL1006" i="4"/>
  <c r="AL1010" i="4"/>
  <c r="AL1014" i="4"/>
  <c r="AL1018" i="4"/>
  <c r="AL1022" i="4"/>
  <c r="AL1032" i="4"/>
  <c r="AL1036" i="4"/>
  <c r="AL1040" i="4"/>
  <c r="AL1044" i="4"/>
  <c r="AL1048" i="4"/>
  <c r="AL1052" i="4"/>
  <c r="AL1056" i="4"/>
  <c r="AL1060" i="4"/>
  <c r="AL1064" i="4"/>
  <c r="AL1068" i="4"/>
  <c r="AL1072" i="4"/>
  <c r="AL1076" i="4"/>
  <c r="AL1080" i="4"/>
  <c r="AL1084" i="4"/>
  <c r="AL1088" i="4"/>
  <c r="AL1092" i="4"/>
  <c r="AL1096" i="4"/>
  <c r="AL1100" i="4"/>
  <c r="AL1104" i="4"/>
  <c r="AL1108" i="4"/>
  <c r="AL1112" i="4"/>
  <c r="AL1116" i="4"/>
  <c r="AL1120" i="4"/>
  <c r="AL1124" i="4"/>
  <c r="AL1128" i="4"/>
  <c r="AL1132" i="4"/>
  <c r="AL1136" i="4"/>
  <c r="AL1140" i="4"/>
  <c r="AL1144" i="4"/>
  <c r="AL1148" i="4"/>
  <c r="AL1152" i="4"/>
  <c r="AL1156" i="4"/>
  <c r="AL1160" i="4"/>
  <c r="AL1164" i="4"/>
  <c r="AL1168" i="4"/>
  <c r="AL1172" i="4"/>
  <c r="AL1176" i="4"/>
  <c r="AL1180" i="4"/>
  <c r="AL1184" i="4"/>
  <c r="AL1188" i="4"/>
  <c r="AL1192" i="4"/>
  <c r="AL1196" i="4"/>
  <c r="AL1200" i="4"/>
  <c r="AL1204" i="4"/>
  <c r="AL1208" i="4"/>
  <c r="AL1212" i="4"/>
  <c r="AL1216" i="4"/>
  <c r="AL1220" i="4"/>
  <c r="AL1224" i="4"/>
  <c r="AL1228" i="4"/>
  <c r="AL1232" i="4"/>
  <c r="AL1236" i="4"/>
  <c r="AL1240" i="4"/>
  <c r="AL1244" i="4"/>
  <c r="AL1248" i="4"/>
  <c r="AL1252" i="4"/>
  <c r="AL1256" i="4"/>
  <c r="AL1260" i="4"/>
  <c r="AL1264" i="4"/>
  <c r="AL1268" i="4"/>
  <c r="AL1272" i="4"/>
  <c r="AL1276" i="4"/>
  <c r="AL1280" i="4"/>
  <c r="AL1284" i="4"/>
  <c r="AL1288" i="4"/>
  <c r="AL1292" i="4"/>
  <c r="AL1296" i="4"/>
  <c r="AL1300" i="4"/>
  <c r="AL1304" i="4"/>
  <c r="AL1308" i="4"/>
  <c r="AL1312" i="4"/>
  <c r="AL1316" i="4"/>
  <c r="AL1320" i="4"/>
  <c r="AL1324" i="4"/>
  <c r="AL1328" i="4"/>
  <c r="AL1332" i="4"/>
  <c r="AL1336" i="4"/>
  <c r="AL1031" i="4"/>
  <c r="AL1030" i="4"/>
  <c r="AL1041" i="4"/>
  <c r="AL1057" i="4"/>
  <c r="AL1073" i="4"/>
  <c r="AL1089" i="4"/>
  <c r="AL1105" i="4"/>
  <c r="AL1121" i="4"/>
  <c r="AL1137" i="4"/>
  <c r="AL1153" i="4"/>
  <c r="AL1169" i="4"/>
  <c r="AL1185" i="4"/>
  <c r="AL1201" i="4"/>
  <c r="AL1217" i="4"/>
  <c r="AL1233" i="4"/>
  <c r="AL1249" i="4"/>
  <c r="AL1265" i="4"/>
  <c r="AL1281" i="4"/>
  <c r="AL1297" i="4"/>
  <c r="AL1313" i="4"/>
  <c r="AL1329" i="4"/>
  <c r="AL1069" i="4"/>
  <c r="AL1027" i="4"/>
  <c r="AL1045" i="4"/>
  <c r="AL1061" i="4"/>
  <c r="AL1077" i="4"/>
  <c r="AL1093" i="4"/>
  <c r="AL1109" i="4"/>
  <c r="AL1125" i="4"/>
  <c r="AL1141" i="4"/>
  <c r="AL1157" i="4"/>
  <c r="AL1173" i="4"/>
  <c r="AL1189" i="4"/>
  <c r="AL1205" i="4"/>
  <c r="AL1221" i="4"/>
  <c r="AL1237" i="4"/>
  <c r="AL1253" i="4"/>
  <c r="AL1269" i="4"/>
  <c r="AL1285" i="4"/>
  <c r="AL1301" i="4"/>
  <c r="AL1317" i="4"/>
  <c r="AL1333" i="4"/>
  <c r="AL1101" i="4"/>
  <c r="AL1033" i="4"/>
  <c r="AL1049" i="4"/>
  <c r="AL1065" i="4"/>
  <c r="AL1081" i="4"/>
  <c r="AL1097" i="4"/>
  <c r="AL1113" i="4"/>
  <c r="AL1129" i="4"/>
  <c r="AL1145" i="4"/>
  <c r="AL1161" i="4"/>
  <c r="AL1177" i="4"/>
  <c r="AL1193" i="4"/>
  <c r="AL1209" i="4"/>
  <c r="AL1225" i="4"/>
  <c r="AL1241" i="4"/>
  <c r="AL1257" i="4"/>
  <c r="AL1273" i="4"/>
  <c r="AL1289" i="4"/>
  <c r="AL1305" i="4"/>
  <c r="AL1321" i="4"/>
  <c r="AL1028" i="4"/>
  <c r="AL1037" i="4"/>
  <c r="AL1053" i="4"/>
  <c r="AL1085" i="4"/>
  <c r="AL1117" i="4"/>
  <c r="AL1133" i="4"/>
  <c r="AL1261" i="4"/>
  <c r="AL1325" i="4"/>
  <c r="AL1165" i="4"/>
  <c r="AL1229" i="4"/>
  <c r="AL1293" i="4"/>
  <c r="AL1197" i="4"/>
  <c r="AL1277" i="4"/>
  <c r="AL1213" i="4"/>
  <c r="AL1309" i="4"/>
  <c r="AL1245" i="4"/>
  <c r="AL1149" i="4"/>
  <c r="AL1181" i="4"/>
  <c r="AL1174" i="4"/>
  <c r="AL1307" i="4"/>
  <c r="AL1254" i="4"/>
  <c r="AL1179" i="4"/>
  <c r="AL1302" i="4"/>
  <c r="AL1318" i="4"/>
  <c r="AL1243" i="4"/>
  <c r="AL1190" i="4"/>
  <c r="AL1323" i="4"/>
  <c r="AL1270" i="4"/>
  <c r="AL1238" i="4"/>
  <c r="AL1163" i="4"/>
  <c r="AL1275" i="4"/>
  <c r="AL1222" i="4"/>
  <c r="AL1110" i="4"/>
  <c r="AL1314" i="4"/>
  <c r="AL1282" i="4"/>
  <c r="AL1250" i="4"/>
  <c r="AL1218" i="4"/>
  <c r="AL1186" i="4"/>
  <c r="AL1154" i="4"/>
  <c r="AL1122" i="4"/>
  <c r="AL1042" i="4"/>
  <c r="AL969" i="4"/>
  <c r="AL905" i="4"/>
  <c r="AL1099" i="4"/>
  <c r="AL1005" i="4"/>
  <c r="AL989" i="4"/>
  <c r="AL941" i="4"/>
  <c r="AL1131" i="4"/>
  <c r="AL1286" i="4"/>
  <c r="AL1335" i="4"/>
  <c r="AL1303" i="4"/>
  <c r="AL1271" i="4"/>
  <c r="AL1334" i="4"/>
  <c r="AL1195" i="4"/>
  <c r="AL1142" i="4"/>
  <c r="AL1147" i="4"/>
  <c r="AL1067" i="4"/>
  <c r="AL1046" i="4"/>
  <c r="AL1035" i="4"/>
  <c r="AL1330" i="4"/>
  <c r="AL1298" i="4"/>
  <c r="AL1266" i="4"/>
  <c r="AL1234" i="4"/>
  <c r="AL1202" i="4"/>
  <c r="AL1170" i="4"/>
  <c r="AL1138" i="4"/>
  <c r="AL1106" i="4"/>
  <c r="AL1090" i="4"/>
  <c r="AL1074" i="4"/>
  <c r="AL1063" i="4"/>
  <c r="AL1001" i="4"/>
  <c r="AL937" i="4"/>
  <c r="AL1115" i="4"/>
  <c r="AL1259" i="4"/>
  <c r="AL1206" i="4"/>
  <c r="AL1291" i="4"/>
  <c r="AL1227" i="4"/>
  <c r="AL1211" i="4"/>
  <c r="AL1158" i="4"/>
  <c r="AL1126" i="4"/>
  <c r="AL1078" i="4"/>
  <c r="AL1021" i="4"/>
  <c r="AL1319" i="4"/>
  <c r="AL1287" i="4"/>
  <c r="AL1255" i="4"/>
  <c r="AL1223" i="4"/>
  <c r="AL1191" i="4"/>
  <c r="AL1159" i="4"/>
  <c r="AL1095" i="4"/>
  <c r="AL1017" i="4"/>
  <c r="AL1051" i="4"/>
  <c r="AL1326" i="4"/>
  <c r="AL1310" i="4"/>
  <c r="AL1294" i="4"/>
  <c r="AL1278" i="4"/>
  <c r="AL1262" i="4"/>
  <c r="AL1246" i="4"/>
  <c r="AL1230" i="4"/>
  <c r="AL1214" i="4"/>
  <c r="AL1198" i="4"/>
  <c r="AL1182" i="4"/>
  <c r="AL1166" i="4"/>
  <c r="AL1150" i="4"/>
  <c r="AL1134" i="4"/>
  <c r="AL1118" i="4"/>
  <c r="AL957" i="4"/>
  <c r="AL1311" i="4"/>
  <c r="AL1279" i="4"/>
  <c r="AL1247" i="4"/>
  <c r="AL1215" i="4"/>
  <c r="AL1183" i="4"/>
  <c r="AL1151" i="4"/>
  <c r="AL1119" i="4"/>
  <c r="AL1098" i="4"/>
  <c r="AL1066" i="4"/>
  <c r="AL1034" i="4"/>
  <c r="AL1016" i="4"/>
  <c r="AL1000" i="4"/>
  <c r="AL984" i="4"/>
  <c r="AL968" i="4"/>
  <c r="AL952" i="4"/>
  <c r="AL936" i="4"/>
  <c r="AL920" i="4"/>
  <c r="AL904" i="4"/>
  <c r="AL1239" i="4"/>
  <c r="AL1207" i="4"/>
  <c r="AL1143" i="4"/>
  <c r="AL1111" i="4"/>
  <c r="AL985" i="4"/>
  <c r="AL909" i="4"/>
  <c r="AL1091" i="4"/>
  <c r="AL1086" i="4"/>
  <c r="AL1059" i="4"/>
  <c r="AL1054" i="4"/>
  <c r="AL1013" i="4"/>
  <c r="AL981" i="4"/>
  <c r="AL949" i="4"/>
  <c r="AL917" i="4"/>
  <c r="AL1062" i="4"/>
  <c r="AL1306" i="4"/>
  <c r="AL1274" i="4"/>
  <c r="AL1242" i="4"/>
  <c r="AL1210" i="4"/>
  <c r="AL1178" i="4"/>
  <c r="AL1146" i="4"/>
  <c r="AL1087" i="4"/>
  <c r="AL1055" i="4"/>
  <c r="AL993" i="4"/>
  <c r="AL961" i="4"/>
  <c r="AL929" i="4"/>
  <c r="AL897" i="4"/>
  <c r="AL1012" i="4"/>
  <c r="AL996" i="4"/>
  <c r="AL980" i="4"/>
  <c r="AL964" i="4"/>
  <c r="AL948" i="4"/>
  <c r="AL932" i="4"/>
  <c r="AL916" i="4"/>
  <c r="AL900" i="4"/>
  <c r="AL1025" i="4"/>
  <c r="AL1127" i="4"/>
  <c r="AL1058" i="4"/>
  <c r="AL1026" i="4"/>
  <c r="AL953" i="4"/>
  <c r="AL973" i="4"/>
  <c r="AL1331" i="4"/>
  <c r="AL1315" i="4"/>
  <c r="AL1299" i="4"/>
  <c r="AL1283" i="4"/>
  <c r="AL1267" i="4"/>
  <c r="AL1251" i="4"/>
  <c r="AL1235" i="4"/>
  <c r="AL1219" i="4"/>
  <c r="AL1203" i="4"/>
  <c r="AL1187" i="4"/>
  <c r="AL1171" i="4"/>
  <c r="AL1155" i="4"/>
  <c r="AL1139" i="4"/>
  <c r="AL1123" i="4"/>
  <c r="AL1083" i="4"/>
  <c r="AL1327" i="4"/>
  <c r="AL1295" i="4"/>
  <c r="AL1263" i="4"/>
  <c r="AL1231" i="4"/>
  <c r="AL1199" i="4"/>
  <c r="AL1167" i="4"/>
  <c r="AL1135" i="4"/>
  <c r="AL1114" i="4"/>
  <c r="AL1082" i="4"/>
  <c r="AL1050" i="4"/>
  <c r="AL1024" i="4"/>
  <c r="AL1008" i="4"/>
  <c r="AL992" i="4"/>
  <c r="AL976" i="4"/>
  <c r="AL960" i="4"/>
  <c r="AL944" i="4"/>
  <c r="AL928" i="4"/>
  <c r="AL912" i="4"/>
  <c r="AL896" i="4"/>
  <c r="AL1175" i="4"/>
  <c r="AL1079" i="4"/>
  <c r="AL1047" i="4"/>
  <c r="AL921" i="4"/>
  <c r="AL925" i="4"/>
  <c r="AL1107" i="4"/>
  <c r="AL1102" i="4"/>
  <c r="AL1075" i="4"/>
  <c r="AL1070" i="4"/>
  <c r="AL1043" i="4"/>
  <c r="AL1038" i="4"/>
  <c r="AL997" i="4"/>
  <c r="AL965" i="4"/>
  <c r="AL933" i="4"/>
  <c r="AL901" i="4"/>
  <c r="AL1094" i="4"/>
  <c r="AL1322" i="4"/>
  <c r="AL1290" i="4"/>
  <c r="AL1258" i="4"/>
  <c r="AL1226" i="4"/>
  <c r="AL1194" i="4"/>
  <c r="AL1162" i="4"/>
  <c r="AL1130" i="4"/>
  <c r="AL1103" i="4"/>
  <c r="AL1071" i="4"/>
  <c r="AL1039" i="4"/>
  <c r="AL1029" i="4"/>
  <c r="AL1009" i="4"/>
  <c r="AL977" i="4"/>
  <c r="AL945" i="4"/>
  <c r="AL913" i="4"/>
  <c r="AL1020" i="4"/>
  <c r="AL1004" i="4"/>
  <c r="AL988" i="4"/>
  <c r="AL972" i="4"/>
  <c r="AL956" i="4"/>
  <c r="AL940" i="4"/>
  <c r="AL924" i="4"/>
  <c r="AL908" i="4"/>
  <c r="AD17" i="4"/>
  <c r="AE7" i="4" s="1"/>
  <c r="AE17" i="4" s="1"/>
  <c r="AL15" i="4" l="1"/>
  <c r="AF7" i="4"/>
  <c r="AF17" i="4" s="1"/>
  <c r="AM972" i="4"/>
  <c r="AM1258" i="4"/>
  <c r="AM1047" i="4"/>
  <c r="AM1167" i="4"/>
  <c r="AM1331" i="4"/>
  <c r="AM929" i="4"/>
  <c r="AM1054" i="4"/>
  <c r="AM1000" i="4"/>
  <c r="AM1166" i="4"/>
  <c r="AM1223" i="4"/>
  <c r="AM1063" i="4"/>
  <c r="AM1046" i="4"/>
  <c r="AM969" i="4"/>
  <c r="AM1190" i="4"/>
  <c r="AM1229" i="4"/>
  <c r="AM1225" i="4"/>
  <c r="AM1301" i="4"/>
  <c r="AM1313" i="4"/>
  <c r="AM1121" i="4"/>
  <c r="AM1304" i="4"/>
  <c r="AM1256" i="4"/>
  <c r="AM1192" i="4"/>
  <c r="AM1128" i="4"/>
  <c r="AM1064" i="4"/>
  <c r="AM978" i="4"/>
  <c r="AM914" i="4"/>
  <c r="AM979" i="4"/>
  <c r="AM915" i="4"/>
  <c r="AM237" i="4"/>
  <c r="AM230" i="4"/>
  <c r="AM238" i="4"/>
  <c r="AM268" i="4"/>
  <c r="AM235" i="4"/>
  <c r="AM264" i="4"/>
  <c r="AM263" i="4"/>
  <c r="AM247" i="4"/>
  <c r="AM426" i="4"/>
  <c r="AM622" i="4"/>
  <c r="AM489" i="4"/>
  <c r="AM766" i="4"/>
  <c r="AM881" i="4"/>
  <c r="AM350" i="4"/>
  <c r="AM379" i="4"/>
  <c r="AM694" i="4"/>
  <c r="AM725" i="4"/>
  <c r="AM836" i="4"/>
  <c r="AM580" i="4"/>
  <c r="AM444" i="4"/>
  <c r="AM924" i="4"/>
  <c r="AM1039" i="4"/>
  <c r="AM933" i="4"/>
  <c r="AM1079" i="4"/>
  <c r="AM1199" i="4"/>
  <c r="AM1283" i="4"/>
  <c r="AM932" i="4"/>
  <c r="AN932" i="4" s="1"/>
  <c r="AO932" i="4" s="1"/>
  <c r="AP932" i="4" s="1"/>
  <c r="AM1146" i="4"/>
  <c r="AM1059" i="4"/>
  <c r="AM952" i="4"/>
  <c r="AM1247" i="4"/>
  <c r="AM1246" i="4"/>
  <c r="AM1255" i="4"/>
  <c r="AM1115" i="4"/>
  <c r="AM1067" i="4"/>
  <c r="AM1005" i="4"/>
  <c r="AM1238" i="4"/>
  <c r="AM1149" i="4"/>
  <c r="AM1117" i="4"/>
  <c r="AM1209" i="4"/>
  <c r="AM1145" i="4"/>
  <c r="AM1101" i="4"/>
  <c r="AM1157" i="4"/>
  <c r="AM1027" i="4"/>
  <c r="AM1233" i="4"/>
  <c r="AM1105" i="4"/>
  <c r="AM1041" i="4"/>
  <c r="AM1316" i="4"/>
  <c r="AM1284" i="4"/>
  <c r="AM1252" i="4"/>
  <c r="AM1236" i="4"/>
  <c r="AM1204" i="4"/>
  <c r="AM1172" i="4"/>
  <c r="AM1140" i="4"/>
  <c r="AM1108" i="4"/>
  <c r="AM1076" i="4"/>
  <c r="AM1060" i="4"/>
  <c r="AM1022" i="4"/>
  <c r="AM990" i="4"/>
  <c r="AM958" i="4"/>
  <c r="AM926" i="4"/>
  <c r="AM1023" i="4"/>
  <c r="AM991" i="4"/>
  <c r="AM959" i="4"/>
  <c r="AM927" i="4"/>
  <c r="AM895" i="4"/>
  <c r="AL10" i="4"/>
  <c r="AM193" i="4"/>
  <c r="AM283" i="4"/>
  <c r="AM305" i="4"/>
  <c r="AM293" i="4"/>
  <c r="AM261" i="4"/>
  <c r="AM243" i="4"/>
  <c r="AM222" i="4"/>
  <c r="AM302" i="4"/>
  <c r="AM296" i="4"/>
  <c r="AM224" i="4"/>
  <c r="AM298" i="4"/>
  <c r="AM215" i="4"/>
  <c r="AM287" i="4"/>
  <c r="AM210" i="4"/>
  <c r="AM258" i="4"/>
  <c r="AM191" i="4"/>
  <c r="AM231" i="4"/>
  <c r="AM568" i="4"/>
  <c r="AM940" i="4"/>
  <c r="AM1004" i="4"/>
  <c r="AM977" i="4"/>
  <c r="AM1071" i="4"/>
  <c r="AM1194" i="4"/>
  <c r="AM1322" i="4"/>
  <c r="AM965" i="4"/>
  <c r="AM1070" i="4"/>
  <c r="AM925" i="4"/>
  <c r="AM1175" i="4"/>
  <c r="AM944" i="4"/>
  <c r="AM1008" i="4"/>
  <c r="AM1114" i="4"/>
  <c r="AM1231" i="4"/>
  <c r="AM1083" i="4"/>
  <c r="AM1171" i="4"/>
  <c r="AM1235" i="4"/>
  <c r="AM1299" i="4"/>
  <c r="AM953" i="4"/>
  <c r="AM1025" i="4"/>
  <c r="AM948" i="4"/>
  <c r="AM1012" i="4"/>
  <c r="AM993" i="4"/>
  <c r="AM1178" i="4"/>
  <c r="AM1306" i="4"/>
  <c r="AM981" i="4"/>
  <c r="AM1086" i="4"/>
  <c r="AM1111" i="4"/>
  <c r="AM904" i="4"/>
  <c r="AM968" i="4"/>
  <c r="AM1034" i="4"/>
  <c r="AM1151" i="4"/>
  <c r="AM1279" i="4"/>
  <c r="AM1134" i="4"/>
  <c r="AM1198" i="4"/>
  <c r="AM1262" i="4"/>
  <c r="AM1326" i="4"/>
  <c r="AM1159" i="4"/>
  <c r="AM1287" i="4"/>
  <c r="AM1126" i="4"/>
  <c r="AM1291" i="4"/>
  <c r="AM937" i="4"/>
  <c r="AM1090" i="4"/>
  <c r="AM1202" i="4"/>
  <c r="AM1330" i="4"/>
  <c r="AM1147" i="4"/>
  <c r="AM1271" i="4"/>
  <c r="AM1131" i="4"/>
  <c r="AM1099" i="4"/>
  <c r="AM1122" i="4"/>
  <c r="AM1250" i="4"/>
  <c r="AM1222" i="4"/>
  <c r="AM1270" i="4"/>
  <c r="AM1318" i="4"/>
  <c r="AM1307" i="4"/>
  <c r="AM1245" i="4"/>
  <c r="AM1197" i="4"/>
  <c r="AM1325" i="4"/>
  <c r="AM1085" i="4"/>
  <c r="AM1321" i="4"/>
  <c r="AM1257" i="4"/>
  <c r="AM1193" i="4"/>
  <c r="AM1129" i="4"/>
  <c r="AM1065" i="4"/>
  <c r="AM1333" i="4"/>
  <c r="AM1269" i="4"/>
  <c r="AM1205" i="4"/>
  <c r="AM1141" i="4"/>
  <c r="AM1077" i="4"/>
  <c r="AM1069" i="4"/>
  <c r="AM1281" i="4"/>
  <c r="AM1217" i="4"/>
  <c r="AM1153" i="4"/>
  <c r="AM1089" i="4"/>
  <c r="AM1030" i="4"/>
  <c r="AM1328" i="4"/>
  <c r="AM1312" i="4"/>
  <c r="AM1296" i="4"/>
  <c r="AM1280" i="4"/>
  <c r="AM1264" i="4"/>
  <c r="AM1248" i="4"/>
  <c r="AM1232" i="4"/>
  <c r="AM1216" i="4"/>
  <c r="AM1200" i="4"/>
  <c r="AM1184" i="4"/>
  <c r="AM1168" i="4"/>
  <c r="AM1152" i="4"/>
  <c r="AM1136" i="4"/>
  <c r="AM1120" i="4"/>
  <c r="AM1104" i="4"/>
  <c r="AM1088" i="4"/>
  <c r="AM1072" i="4"/>
  <c r="AM1056" i="4"/>
  <c r="AM1040" i="4"/>
  <c r="AM1018" i="4"/>
  <c r="AM1002" i="4"/>
  <c r="AM986" i="4"/>
  <c r="AM970" i="4"/>
  <c r="AM954" i="4"/>
  <c r="AM938" i="4"/>
  <c r="AM922" i="4"/>
  <c r="AM906" i="4"/>
  <c r="AM1019" i="4"/>
  <c r="AM1003" i="4"/>
  <c r="AM987" i="4"/>
  <c r="AM971" i="4"/>
  <c r="AM955" i="4"/>
  <c r="AM939" i="4"/>
  <c r="AM923" i="4"/>
  <c r="AM907" i="4"/>
  <c r="AM219" i="4"/>
  <c r="AM201" i="4"/>
  <c r="AM205" i="4"/>
  <c r="AM269" i="4"/>
  <c r="AM245" i="4"/>
  <c r="AM256" i="4"/>
  <c r="AM312" i="4"/>
  <c r="AM304" i="4"/>
  <c r="AM257" i="4"/>
  <c r="AM301" i="4"/>
  <c r="AM308" i="4"/>
  <c r="AM270" i="4"/>
  <c r="AM248" i="4"/>
  <c r="AM197" i="4"/>
  <c r="AM198" i="4"/>
  <c r="AM200" i="4"/>
  <c r="AM289" i="4"/>
  <c r="AM315" i="4"/>
  <c r="AM190" i="4"/>
  <c r="AL8" i="4"/>
  <c r="AM244" i="4"/>
  <c r="AM267" i="4"/>
  <c r="AM321" i="4"/>
  <c r="AM223" i="4"/>
  <c r="AM290" i="4"/>
  <c r="AM279" i="4"/>
  <c r="AM278" i="4"/>
  <c r="AM271" i="4"/>
  <c r="AM207" i="4"/>
  <c r="AM311" i="4"/>
  <c r="AM255" i="4"/>
  <c r="AM228" i="4"/>
  <c r="AM307" i="4"/>
  <c r="AM242" i="4"/>
  <c r="AM325" i="4"/>
  <c r="AM538" i="4"/>
  <c r="AM462" i="4"/>
  <c r="AM412" i="4"/>
  <c r="AM602" i="4"/>
  <c r="AM638" i="4"/>
  <c r="AM690" i="4"/>
  <c r="AM415" i="4"/>
  <c r="AM380" i="4"/>
  <c r="AM449" i="4"/>
  <c r="AM513" i="4"/>
  <c r="AM575" i="4"/>
  <c r="AM669" i="4"/>
  <c r="AM453" i="4"/>
  <c r="AM389" i="4"/>
  <c r="AM892" i="4"/>
  <c r="AM427" i="4"/>
  <c r="AM754" i="4"/>
  <c r="AM861" i="4"/>
  <c r="AM893" i="4"/>
  <c r="AM490" i="4"/>
  <c r="AM542" i="4"/>
  <c r="AM386" i="4"/>
  <c r="AM450" i="4"/>
  <c r="AM514" i="4"/>
  <c r="AM326" i="4"/>
  <c r="AM445" i="4"/>
  <c r="AM496" i="4"/>
  <c r="AM566" i="4"/>
  <c r="AM662" i="4"/>
  <c r="AM395" i="4"/>
  <c r="AM483" i="4"/>
  <c r="AM556" i="4"/>
  <c r="AM431" i="4"/>
  <c r="AM595" i="4"/>
  <c r="AM689" i="4"/>
  <c r="AM762" i="4"/>
  <c r="AM736" i="4"/>
  <c r="AM788" i="4"/>
  <c r="AM820" i="4"/>
  <c r="AM852" i="4"/>
  <c r="AM884" i="4"/>
  <c r="AM529" i="4"/>
  <c r="AM752" i="4"/>
  <c r="AM805" i="4"/>
  <c r="AM612" i="4"/>
  <c r="AM793" i="4"/>
  <c r="AM506" i="4"/>
  <c r="AM366" i="4"/>
  <c r="AM334" i="4"/>
  <c r="AM527" i="4"/>
  <c r="AM618" i="4"/>
  <c r="AM650" i="4"/>
  <c r="AM714" i="4"/>
  <c r="AM459" i="4"/>
  <c r="AM745" i="4"/>
  <c r="AM411" i="4"/>
  <c r="AM499" i="4"/>
  <c r="AM583" i="4"/>
  <c r="AM693" i="4"/>
  <c r="AM730" i="4"/>
  <c r="AM747" i="4"/>
  <c r="AM743" i="4"/>
  <c r="AM624" i="4"/>
  <c r="AM821" i="4"/>
  <c r="AM515" i="4"/>
  <c r="AM347" i="4"/>
  <c r="AM522" i="4"/>
  <c r="AM510" i="4"/>
  <c r="AM467" i="4"/>
  <c r="AM521" i="4"/>
  <c r="AM582" i="4"/>
  <c r="AM686" i="4"/>
  <c r="AM374" i="4"/>
  <c r="AM448" i="4"/>
  <c r="AM512" i="4"/>
  <c r="AM363" i="4"/>
  <c r="AM559" i="4"/>
  <c r="AM615" i="4"/>
  <c r="AM631" i="4"/>
  <c r="AM647" i="4"/>
  <c r="AM713" i="4"/>
  <c r="AM460" i="4"/>
  <c r="AM391" i="4"/>
  <c r="AM776" i="4"/>
  <c r="AM808" i="4"/>
  <c r="AM840" i="4"/>
  <c r="AM872" i="4"/>
  <c r="AM406" i="4"/>
  <c r="AM584" i="4"/>
  <c r="AM865" i="4"/>
  <c r="AM773" i="4"/>
  <c r="AM383" i="4"/>
  <c r="AM550" i="4"/>
  <c r="AM746" i="4"/>
  <c r="AM572" i="4"/>
  <c r="AM751" i="4"/>
  <c r="AM532" i="4"/>
  <c r="AM421" i="4"/>
  <c r="AM375" i="4"/>
  <c r="AM882" i="4"/>
  <c r="AM866" i="4"/>
  <c r="AN866" i="4" s="1"/>
  <c r="AO866" i="4" s="1"/>
  <c r="AP866" i="4" s="1"/>
  <c r="AM850" i="4"/>
  <c r="AM834" i="4"/>
  <c r="AM818" i="4"/>
  <c r="AM802" i="4"/>
  <c r="AM786" i="4"/>
  <c r="AM770" i="4"/>
  <c r="AM887" i="4"/>
  <c r="AM871" i="4"/>
  <c r="AM855" i="4"/>
  <c r="AM839" i="4"/>
  <c r="AM823" i="4"/>
  <c r="AM807" i="4"/>
  <c r="AM791" i="4"/>
  <c r="AM775" i="4"/>
  <c r="AM516" i="4"/>
  <c r="AM436" i="4"/>
  <c r="AM329" i="4"/>
  <c r="AM533" i="4"/>
  <c r="AM420" i="4"/>
  <c r="AM720" i="4"/>
  <c r="AM704" i="4"/>
  <c r="AM688" i="4"/>
  <c r="AM672" i="4"/>
  <c r="AM656" i="4"/>
  <c r="AM404" i="4"/>
  <c r="AM637" i="4"/>
  <c r="AM621" i="4"/>
  <c r="AM605" i="4"/>
  <c r="AM589" i="4"/>
  <c r="AM573" i="4"/>
  <c r="AM360" i="4"/>
  <c r="AM337" i="4"/>
  <c r="AM723" i="4"/>
  <c r="AM707" i="4"/>
  <c r="AM691" i="4"/>
  <c r="AM675" i="4"/>
  <c r="AM659" i="4"/>
  <c r="AM440" i="4"/>
  <c r="AM376" i="4"/>
  <c r="AM356" i="4"/>
  <c r="AM340" i="4"/>
  <c r="AM323" i="4"/>
  <c r="AM1807" i="4"/>
  <c r="AM2011" i="4"/>
  <c r="AM1784" i="4"/>
  <c r="AM1848" i="4"/>
  <c r="AM1904" i="4"/>
  <c r="AM1988" i="4"/>
  <c r="AM1915" i="4"/>
  <c r="AM1935" i="4"/>
  <c r="AM1796" i="4"/>
  <c r="AM1856" i="4"/>
  <c r="AM1916" i="4"/>
  <c r="AM1972" i="4"/>
  <c r="AM1851" i="4"/>
  <c r="AM1987" i="4"/>
  <c r="AM1780" i="4"/>
  <c r="AM1844" i="4"/>
  <c r="AM1896" i="4"/>
  <c r="AM1948" i="4"/>
  <c r="AM1795" i="4"/>
  <c r="AM1788" i="4"/>
  <c r="AM1864" i="4"/>
  <c r="AM1932" i="4"/>
  <c r="AM1992" i="4"/>
  <c r="AM1755" i="4"/>
  <c r="AM1911" i="4"/>
  <c r="AM1827" i="4"/>
  <c r="AM1971" i="4"/>
  <c r="AM1843" i="4"/>
  <c r="AM1959" i="4"/>
  <c r="AM2019" i="4"/>
  <c r="AM1747" i="4"/>
  <c r="AM1815" i="4"/>
  <c r="AM1975" i="4"/>
  <c r="AM1819" i="4"/>
  <c r="AM1939" i="4"/>
  <c r="AM2017" i="4"/>
  <c r="AM2001" i="4"/>
  <c r="AM1985" i="4"/>
  <c r="AM1969" i="4"/>
  <c r="AM1953" i="4"/>
  <c r="AM1937" i="4"/>
  <c r="AM1921" i="4"/>
  <c r="AM1905" i="4"/>
  <c r="AM1889" i="4"/>
  <c r="AM1873" i="4"/>
  <c r="AM1857" i="4"/>
  <c r="AM1841" i="4"/>
  <c r="AM1825" i="4"/>
  <c r="AM1809" i="4"/>
  <c r="AM1793" i="4"/>
  <c r="AM1777" i="4"/>
  <c r="AM1761" i="4"/>
  <c r="AM1745" i="4"/>
  <c r="AM2006" i="4"/>
  <c r="AM1990" i="4"/>
  <c r="AM1974" i="4"/>
  <c r="AM1958" i="4"/>
  <c r="AM1942" i="4"/>
  <c r="AM1926" i="4"/>
  <c r="AM1910" i="4"/>
  <c r="AM1894" i="4"/>
  <c r="AM1878" i="4"/>
  <c r="AM1862" i="4"/>
  <c r="AM1846" i="4"/>
  <c r="AM1830" i="4"/>
  <c r="AM1814" i="4"/>
  <c r="AM1798" i="4"/>
  <c r="AM1782" i="4"/>
  <c r="AM1766" i="4"/>
  <c r="AM1750" i="4"/>
  <c r="AM1450" i="4"/>
  <c r="AM1455" i="4"/>
  <c r="AM1395" i="4"/>
  <c r="AM1338" i="4"/>
  <c r="AM1343" i="4"/>
  <c r="AM1342" i="4"/>
  <c r="AM1406" i="4"/>
  <c r="AM1351" i="4"/>
  <c r="AM1414" i="4"/>
  <c r="AM1350" i="4"/>
  <c r="AM1367" i="4"/>
  <c r="AM1346" i="4"/>
  <c r="AM1398" i="4"/>
  <c r="AM1419" i="4"/>
  <c r="AM1373" i="4"/>
  <c r="AM1405" i="4"/>
  <c r="AM1389" i="4"/>
  <c r="AM1401" i="4"/>
  <c r="AM1337" i="4"/>
  <c r="AL11" i="4"/>
  <c r="AM1397" i="4"/>
  <c r="AM1441" i="4"/>
  <c r="AM1377" i="4"/>
  <c r="AM1448" i="4"/>
  <c r="AM1432" i="4"/>
  <c r="AM1416" i="4"/>
  <c r="AM1400" i="4"/>
  <c r="AM1384" i="4"/>
  <c r="AM1368" i="4"/>
  <c r="AM1352" i="4"/>
  <c r="AM1559" i="4"/>
  <c r="AM1643" i="4"/>
  <c r="AM1515" i="4"/>
  <c r="AM1459" i="4"/>
  <c r="AM1691" i="4"/>
  <c r="AM1527" i="4"/>
  <c r="AM1611" i="4"/>
  <c r="AM1514" i="4"/>
  <c r="AM1470" i="4"/>
  <c r="AM1659" i="4"/>
  <c r="AM1519" i="4"/>
  <c r="AM1528" i="4"/>
  <c r="AM1616" i="4"/>
  <c r="AM1694" i="4"/>
  <c r="AM1683" i="4"/>
  <c r="AM1608" i="4"/>
  <c r="AM1724" i="4"/>
  <c r="AM1511" i="4"/>
  <c r="AM1505" i="4"/>
  <c r="AM1689" i="4"/>
  <c r="AM1704" i="4"/>
  <c r="AM1587" i="4"/>
  <c r="AM1692" i="4"/>
  <c r="AM1494" i="4"/>
  <c r="AM1516" i="4"/>
  <c r="AM1592" i="4"/>
  <c r="AM1680" i="4"/>
  <c r="AM1462" i="4"/>
  <c r="AM1610" i="4"/>
  <c r="AM1710" i="4"/>
  <c r="AM1474" i="4"/>
  <c r="AM1631" i="4"/>
  <c r="AM1548" i="4"/>
  <c r="AM1555" i="4"/>
  <c r="AM1544" i="4"/>
  <c r="AM1632" i="4"/>
  <c r="AM1736" i="4"/>
  <c r="AM1578" i="4"/>
  <c r="AM1534" i="4"/>
  <c r="AM1648" i="4"/>
  <c r="AM1596" i="4"/>
  <c r="AM1529" i="4"/>
  <c r="AM1644" i="4"/>
  <c r="AM1539" i="4"/>
  <c r="AM1662" i="4"/>
  <c r="AM1549" i="4"/>
  <c r="AM1657" i="4"/>
  <c r="AM1550" i="4"/>
  <c r="AM1526" i="4"/>
  <c r="AM1545" i="4"/>
  <c r="AM1522" i="4"/>
  <c r="AM1620" i="4"/>
  <c r="AM1684" i="4"/>
  <c r="AM1729" i="4"/>
  <c r="AM1713" i="4"/>
  <c r="AM1636" i="4"/>
  <c r="AM1554" i="4"/>
  <c r="AM1698" i="4"/>
  <c r="AM1570" i="4"/>
  <c r="AM1569" i="4"/>
  <c r="AM1485" i="4"/>
  <c r="AM1524" i="4"/>
  <c r="AM1496" i="4"/>
  <c r="AM1734" i="4"/>
  <c r="AM1718" i="4"/>
  <c r="AM1477" i="4"/>
  <c r="AM1669" i="4"/>
  <c r="AM1605" i="4"/>
  <c r="AM1541" i="4"/>
  <c r="AM1484" i="4"/>
  <c r="AM1468" i="4"/>
  <c r="AM2091" i="4"/>
  <c r="AM2044" i="4"/>
  <c r="AM2104" i="4"/>
  <c r="AM2028" i="4"/>
  <c r="AM2100" i="4"/>
  <c r="AM2087" i="4"/>
  <c r="AM2080" i="4"/>
  <c r="AM2039" i="4"/>
  <c r="AM2036" i="4"/>
  <c r="AM2092" i="4"/>
  <c r="AM2047" i="4"/>
  <c r="AM2027" i="4"/>
  <c r="AM2101" i="4"/>
  <c r="AM2085" i="4"/>
  <c r="AM2069" i="4"/>
  <c r="AM2053" i="4"/>
  <c r="AM2037" i="4"/>
  <c r="AM2098" i="4"/>
  <c r="AM2082" i="4"/>
  <c r="AM2066" i="4"/>
  <c r="AM2050" i="4"/>
  <c r="AM2034" i="4"/>
  <c r="AM1029" i="4"/>
  <c r="AM901" i="4"/>
  <c r="AM912" i="4"/>
  <c r="AM1295" i="4"/>
  <c r="AM1267" i="4"/>
  <c r="AM916" i="4"/>
  <c r="AM917" i="4"/>
  <c r="AM1207" i="4"/>
  <c r="AM1215" i="4"/>
  <c r="AM1294" i="4"/>
  <c r="AM1211" i="4"/>
  <c r="AM1266" i="4"/>
  <c r="AM1335" i="4"/>
  <c r="AM1314" i="4"/>
  <c r="AM1213" i="4"/>
  <c r="AM1289" i="4"/>
  <c r="AM1033" i="4"/>
  <c r="AM1109" i="4"/>
  <c r="AM1249" i="4"/>
  <c r="AM1336" i="4"/>
  <c r="AM1272" i="4"/>
  <c r="AM1208" i="4"/>
  <c r="AM1144" i="4"/>
  <c r="AM1080" i="4"/>
  <c r="AM1010" i="4"/>
  <c r="AM946" i="4"/>
  <c r="AM1011" i="4"/>
  <c r="AM947" i="4"/>
  <c r="AM309" i="4"/>
  <c r="AM273" i="4"/>
  <c r="AM209" i="4"/>
  <c r="AM226" i="4"/>
  <c r="AM310" i="4"/>
  <c r="AM220" i="4"/>
  <c r="AM291" i="4"/>
  <c r="AM259" i="4"/>
  <c r="AM234" i="4"/>
  <c r="AM570" i="4"/>
  <c r="AM525" i="4"/>
  <c r="AM607" i="4"/>
  <c r="AM519" i="4"/>
  <c r="AM873" i="4"/>
  <c r="AM418" i="4"/>
  <c r="AM472" i="4"/>
  <c r="AM518" i="4"/>
  <c r="AM657" i="4"/>
  <c r="AM804" i="4"/>
  <c r="AM600" i="4"/>
  <c r="AM331" i="4"/>
  <c r="AM417" i="4"/>
  <c r="AM749" i="4"/>
  <c r="AM945" i="4"/>
  <c r="AM1290" i="4"/>
  <c r="AM1107" i="4"/>
  <c r="AM992" i="4"/>
  <c r="AM1327" i="4"/>
  <c r="AM1219" i="4"/>
  <c r="AM1127" i="4"/>
  <c r="AM996" i="4"/>
  <c r="AM1274" i="4"/>
  <c r="AM1239" i="4"/>
  <c r="AM1119" i="4"/>
  <c r="AM1182" i="4"/>
  <c r="AM1095" i="4"/>
  <c r="AM1078" i="4"/>
  <c r="AM1170" i="4"/>
  <c r="AM1334" i="4"/>
  <c r="AM1042" i="4"/>
  <c r="AM1110" i="4"/>
  <c r="AM1254" i="4"/>
  <c r="AM1277" i="4"/>
  <c r="AM1028" i="4"/>
  <c r="AM1221" i="4"/>
  <c r="AM956" i="4"/>
  <c r="AM1020" i="4"/>
  <c r="AM1009" i="4"/>
  <c r="AM1103" i="4"/>
  <c r="AM1226" i="4"/>
  <c r="AM1094" i="4"/>
  <c r="AM997" i="4"/>
  <c r="AM1075" i="4"/>
  <c r="AM921" i="4"/>
  <c r="AM896" i="4"/>
  <c r="AM960" i="4"/>
  <c r="AM1024" i="4"/>
  <c r="AM1135" i="4"/>
  <c r="AM1263" i="4"/>
  <c r="AM1123" i="4"/>
  <c r="AM1187" i="4"/>
  <c r="AM1251" i="4"/>
  <c r="AM1315" i="4"/>
  <c r="AM1026" i="4"/>
  <c r="AM900" i="4"/>
  <c r="AM964" i="4"/>
  <c r="AM897" i="4"/>
  <c r="AM1055" i="4"/>
  <c r="AM1210" i="4"/>
  <c r="AM1062" i="4"/>
  <c r="AM1013" i="4"/>
  <c r="AM1091" i="4"/>
  <c r="AM1143" i="4"/>
  <c r="AM920" i="4"/>
  <c r="AM984" i="4"/>
  <c r="AM1066" i="4"/>
  <c r="AM1183" i="4"/>
  <c r="AM1311" i="4"/>
  <c r="AM1150" i="4"/>
  <c r="AM1214" i="4"/>
  <c r="AM1278" i="4"/>
  <c r="AM1051" i="4"/>
  <c r="AM1191" i="4"/>
  <c r="AM1319" i="4"/>
  <c r="AM1158" i="4"/>
  <c r="AM1206" i="4"/>
  <c r="AM1001" i="4"/>
  <c r="AM1106" i="4"/>
  <c r="AM1234" i="4"/>
  <c r="AM1035" i="4"/>
  <c r="AM1142" i="4"/>
  <c r="AM1303" i="4"/>
  <c r="AM941" i="4"/>
  <c r="AM905" i="4"/>
  <c r="AM1154" i="4"/>
  <c r="AM1282" i="4"/>
  <c r="AM1275" i="4"/>
  <c r="AM1323" i="4"/>
  <c r="AM1302" i="4"/>
  <c r="AM1174" i="4"/>
  <c r="AM1309" i="4"/>
  <c r="AM1293" i="4"/>
  <c r="AM1261" i="4"/>
  <c r="AM1053" i="4"/>
  <c r="AM1305" i="4"/>
  <c r="AM1241" i="4"/>
  <c r="AM1177" i="4"/>
  <c r="AM1113" i="4"/>
  <c r="AM1049" i="4"/>
  <c r="AM1317" i="4"/>
  <c r="AM1253" i="4"/>
  <c r="AM1189" i="4"/>
  <c r="AM1125" i="4"/>
  <c r="AM1061" i="4"/>
  <c r="AM1329" i="4"/>
  <c r="AM1265" i="4"/>
  <c r="AM1201" i="4"/>
  <c r="AM1137" i="4"/>
  <c r="AM1073" i="4"/>
  <c r="AM1031" i="4"/>
  <c r="AM1324" i="4"/>
  <c r="AM1308" i="4"/>
  <c r="AM1292" i="4"/>
  <c r="AM1276" i="4"/>
  <c r="AM1260" i="4"/>
  <c r="AM1244" i="4"/>
  <c r="AM1228" i="4"/>
  <c r="AM1212" i="4"/>
  <c r="AM1196" i="4"/>
  <c r="AM1180" i="4"/>
  <c r="AM1164" i="4"/>
  <c r="AM1148" i="4"/>
  <c r="AM1132" i="4"/>
  <c r="AM1116" i="4"/>
  <c r="AM1100" i="4"/>
  <c r="AM1084" i="4"/>
  <c r="AM1068" i="4"/>
  <c r="AM1052" i="4"/>
  <c r="AM1036" i="4"/>
  <c r="AM1014" i="4"/>
  <c r="AM998" i="4"/>
  <c r="AM982" i="4"/>
  <c r="AM966" i="4"/>
  <c r="AM950" i="4"/>
  <c r="AM934" i="4"/>
  <c r="AM918" i="4"/>
  <c r="AN918" i="4" s="1"/>
  <c r="AO918" i="4" s="1"/>
  <c r="AP918" i="4" s="1"/>
  <c r="AM902" i="4"/>
  <c r="AM1015" i="4"/>
  <c r="AM999" i="4"/>
  <c r="AM983" i="4"/>
  <c r="AM967" i="4"/>
  <c r="AM951" i="4"/>
  <c r="AM935" i="4"/>
  <c r="AM919" i="4"/>
  <c r="AM903" i="4"/>
  <c r="AN903" i="4" s="1"/>
  <c r="AO903" i="4" s="1"/>
  <c r="AP903" i="4" s="1"/>
  <c r="AM286" i="4"/>
  <c r="AM236" i="4"/>
  <c r="AM221" i="4"/>
  <c r="AM285" i="4"/>
  <c r="AM233" i="4"/>
  <c r="AM300" i="4"/>
  <c r="AM212" i="4"/>
  <c r="AM282" i="4"/>
  <c r="AM313" i="4"/>
  <c r="AM317" i="4"/>
  <c r="AM206" i="4"/>
  <c r="AM316" i="4"/>
  <c r="AM218" i="4"/>
  <c r="AM204" i="4"/>
  <c r="AM277" i="4"/>
  <c r="AM275" i="4"/>
  <c r="AM208" i="4"/>
  <c r="AM217" i="4"/>
  <c r="AM251" i="4"/>
  <c r="AM314" i="4"/>
  <c r="AM294" i="4"/>
  <c r="AN294" i="4" s="1"/>
  <c r="AO294" i="4" s="1"/>
  <c r="AP294" i="4" s="1"/>
  <c r="AM203" i="4"/>
  <c r="AM303" i="4"/>
  <c r="AM320" i="4"/>
  <c r="AM319" i="4"/>
  <c r="AM272" i="4"/>
  <c r="AM266" i="4"/>
  <c r="AM202" i="4"/>
  <c r="AM292" i="4"/>
  <c r="AM250" i="4"/>
  <c r="AM195" i="4"/>
  <c r="AM295" i="4"/>
  <c r="AM239" i="4"/>
  <c r="AM358" i="4"/>
  <c r="AM346" i="4"/>
  <c r="AM526" i="4"/>
  <c r="AM463" i="4"/>
  <c r="AM614" i="4"/>
  <c r="AM646" i="4"/>
  <c r="AM706" i="4"/>
  <c r="AM461" i="4"/>
  <c r="AM400" i="4"/>
  <c r="AM464" i="4"/>
  <c r="AM528" i="4"/>
  <c r="AM591" i="4"/>
  <c r="AM685" i="4"/>
  <c r="AM517" i="4"/>
  <c r="AM491" i="4"/>
  <c r="AM373" i="4"/>
  <c r="AM576" i="4"/>
  <c r="AM817" i="4"/>
  <c r="AM740" i="4"/>
  <c r="AM809" i="4"/>
  <c r="AM554" i="4"/>
  <c r="AM339" i="4"/>
  <c r="AM402" i="4"/>
  <c r="AM466" i="4"/>
  <c r="AM530" i="4"/>
  <c r="AM338" i="4"/>
  <c r="AM457" i="4"/>
  <c r="AM509" i="4"/>
  <c r="AM574" i="4"/>
  <c r="AM678" i="4"/>
  <c r="AN678" i="4" s="1"/>
  <c r="AO678" i="4" s="1"/>
  <c r="AP678" i="4" s="1"/>
  <c r="AM409" i="4"/>
  <c r="AM492" i="4"/>
  <c r="AM761" i="4"/>
  <c r="AM477" i="4"/>
  <c r="AM611" i="4"/>
  <c r="AM705" i="4"/>
  <c r="AM401" i="4"/>
  <c r="AM760" i="4"/>
  <c r="AM796" i="4"/>
  <c r="AN796" i="4" s="1"/>
  <c r="AO796" i="4" s="1"/>
  <c r="AP796" i="4" s="1"/>
  <c r="AM828" i="4"/>
  <c r="AM860" i="4"/>
  <c r="AM345" i="4"/>
  <c r="AM520" i="4"/>
  <c r="AM769" i="4"/>
  <c r="AM869" i="4"/>
  <c r="AM628" i="4"/>
  <c r="AM857" i="4"/>
  <c r="AM324" i="4"/>
  <c r="AM398" i="4"/>
  <c r="AM403" i="4"/>
  <c r="AM578" i="4"/>
  <c r="AM626" i="4"/>
  <c r="AM666" i="4"/>
  <c r="AM733" i="4"/>
  <c r="AM479" i="4"/>
  <c r="AM362" i="4"/>
  <c r="AM425" i="4"/>
  <c r="AM508" i="4"/>
  <c r="AM599" i="4"/>
  <c r="AM709" i="4"/>
  <c r="AM756" i="4"/>
  <c r="AM361" i="4"/>
  <c r="AM763" i="4"/>
  <c r="AM764" i="4"/>
  <c r="AM885" i="4"/>
  <c r="AM777" i="4"/>
  <c r="AM378" i="4"/>
  <c r="AM367" i="4"/>
  <c r="AM381" i="4"/>
  <c r="AM476" i="4"/>
  <c r="AM536" i="4"/>
  <c r="AM598" i="4"/>
  <c r="AM702" i="4"/>
  <c r="AM397" i="4"/>
  <c r="AM473" i="4"/>
  <c r="AM537" i="4"/>
  <c r="AN537" i="4" s="1"/>
  <c r="AO537" i="4" s="1"/>
  <c r="AP537" i="4" s="1"/>
  <c r="AM475" i="4"/>
  <c r="AM571" i="4"/>
  <c r="AM619" i="4"/>
  <c r="AM635" i="4"/>
  <c r="AM665" i="4"/>
  <c r="AM364" i="4"/>
  <c r="AM511" i="4"/>
  <c r="AM555" i="4"/>
  <c r="AM784" i="4"/>
  <c r="AM816" i="4"/>
  <c r="AM848" i="4"/>
  <c r="AM880" i="4"/>
  <c r="AM465" i="4"/>
  <c r="AM616" i="4"/>
  <c r="AM845" i="4"/>
  <c r="AM837" i="4"/>
  <c r="AM441" i="4"/>
  <c r="AM588" i="4"/>
  <c r="AM759" i="4"/>
  <c r="AM604" i="4"/>
  <c r="AM738" i="4"/>
  <c r="AM503" i="4"/>
  <c r="AM722" i="4"/>
  <c r="AM894" i="4"/>
  <c r="AM878" i="4"/>
  <c r="AM862" i="4"/>
  <c r="AM846" i="4"/>
  <c r="AM830" i="4"/>
  <c r="AM814" i="4"/>
  <c r="AM798" i="4"/>
  <c r="AM782" i="4"/>
  <c r="AM767" i="4"/>
  <c r="AM883" i="4"/>
  <c r="AM867" i="4"/>
  <c r="AM851" i="4"/>
  <c r="AM835" i="4"/>
  <c r="AM819" i="4"/>
  <c r="AM803" i="4"/>
  <c r="AM787" i="4"/>
  <c r="AM771" i="4"/>
  <c r="AN771" i="4" s="1"/>
  <c r="AO771" i="4" s="1"/>
  <c r="AP771" i="4" s="1"/>
  <c r="AM487" i="4"/>
  <c r="AM423" i="4"/>
  <c r="AN423" i="4" s="1"/>
  <c r="AO423" i="4" s="1"/>
  <c r="AP423" i="4" s="1"/>
  <c r="AM322" i="4"/>
  <c r="AL9" i="4"/>
  <c r="AM500" i="4"/>
  <c r="AM407" i="4"/>
  <c r="AM716" i="4"/>
  <c r="AM700" i="4"/>
  <c r="AM684" i="4"/>
  <c r="AN684" i="4" s="1"/>
  <c r="AO684" i="4" s="1"/>
  <c r="AP684" i="4" s="1"/>
  <c r="AM668" i="4"/>
  <c r="AM652" i="4"/>
  <c r="AM649" i="4"/>
  <c r="AM633" i="4"/>
  <c r="AM617" i="4"/>
  <c r="AM601" i="4"/>
  <c r="AM585" i="4"/>
  <c r="AM569" i="4"/>
  <c r="AM357" i="4"/>
  <c r="AM735" i="4"/>
  <c r="AM719" i="4"/>
  <c r="AM703" i="4"/>
  <c r="AM687" i="4"/>
  <c r="AM671" i="4"/>
  <c r="AM655" i="4"/>
  <c r="AM424" i="4"/>
  <c r="AM349" i="4"/>
  <c r="AM352" i="4"/>
  <c r="AM336" i="4"/>
  <c r="AM1847" i="4"/>
  <c r="AM1748" i="4"/>
  <c r="AM1800" i="4"/>
  <c r="AM1860" i="4"/>
  <c r="AM1928" i="4"/>
  <c r="AM2004" i="4"/>
  <c r="AM1855" i="4"/>
  <c r="AM1943" i="4"/>
  <c r="AM1808" i="4"/>
  <c r="AM1872" i="4"/>
  <c r="AM1940" i="4"/>
  <c r="AM1984" i="4"/>
  <c r="AM1767" i="4"/>
  <c r="AM2015" i="4"/>
  <c r="AM1792" i="4"/>
  <c r="AM1852" i="4"/>
  <c r="AM1912" i="4"/>
  <c r="AM1960" i="4"/>
  <c r="AM1803" i="4"/>
  <c r="AM1804" i="4"/>
  <c r="AM1880" i="4"/>
  <c r="AM1944" i="4"/>
  <c r="AM2020" i="4"/>
  <c r="AM1823" i="4"/>
  <c r="AM1951" i="4"/>
  <c r="AM1891" i="4"/>
  <c r="AM1995" i="4"/>
  <c r="AM1907" i="4"/>
  <c r="AM1983" i="4"/>
  <c r="AM1799" i="4"/>
  <c r="AM1903" i="4"/>
  <c r="AM1859" i="4"/>
  <c r="AM1751" i="4"/>
  <c r="AM1863" i="4"/>
  <c r="AM1967" i="4"/>
  <c r="AM2013" i="4"/>
  <c r="AM1997" i="4"/>
  <c r="AM1981" i="4"/>
  <c r="AM1965" i="4"/>
  <c r="AM1949" i="4"/>
  <c r="AM1933" i="4"/>
  <c r="AM1917" i="4"/>
  <c r="AM1901" i="4"/>
  <c r="AM1885" i="4"/>
  <c r="AM1869" i="4"/>
  <c r="AM1853" i="4"/>
  <c r="AM1837" i="4"/>
  <c r="AM1821" i="4"/>
  <c r="AM1805" i="4"/>
  <c r="AM1789" i="4"/>
  <c r="AM1773" i="4"/>
  <c r="AM1757" i="4"/>
  <c r="AM2018" i="4"/>
  <c r="AM2002" i="4"/>
  <c r="AM1986" i="4"/>
  <c r="AM1970" i="4"/>
  <c r="AM1954" i="4"/>
  <c r="AM1938" i="4"/>
  <c r="AM1922" i="4"/>
  <c r="AM1906" i="4"/>
  <c r="AM1890" i="4"/>
  <c r="AM1874" i="4"/>
  <c r="AM1858" i="4"/>
  <c r="AM1842" i="4"/>
  <c r="AM1826" i="4"/>
  <c r="AM1810" i="4"/>
  <c r="AM1794" i="4"/>
  <c r="AM1778" i="4"/>
  <c r="AM1762" i="4"/>
  <c r="AM1746" i="4"/>
  <c r="AM1354" i="4"/>
  <c r="AM1359" i="4"/>
  <c r="AM1347" i="4"/>
  <c r="AM1411" i="4"/>
  <c r="AM1370" i="4"/>
  <c r="AM1375" i="4"/>
  <c r="AM1358" i="4"/>
  <c r="AM1422" i="4"/>
  <c r="AM1383" i="4"/>
  <c r="AM1362" i="4"/>
  <c r="AM1403" i="4"/>
  <c r="AM1399" i="4"/>
  <c r="AM1378" i="4"/>
  <c r="AM1451" i="4"/>
  <c r="AM1382" i="4"/>
  <c r="AM1437" i="4"/>
  <c r="AM1453" i="4"/>
  <c r="AM1449" i="4"/>
  <c r="AM1385" i="4"/>
  <c r="AM1445" i="4"/>
  <c r="AM1381" i="4"/>
  <c r="AM1425" i="4"/>
  <c r="AM1361" i="4"/>
  <c r="AM1444" i="4"/>
  <c r="AM1428" i="4"/>
  <c r="AM1412" i="4"/>
  <c r="AM1396" i="4"/>
  <c r="AM1380" i="4"/>
  <c r="AM1364" i="4"/>
  <c r="AM1348" i="4"/>
  <c r="AM1482" i="4"/>
  <c r="AM1623" i="4"/>
  <c r="AM1707" i="4"/>
  <c r="AM1543" i="4"/>
  <c r="AM1475" i="4"/>
  <c r="AM1466" i="4"/>
  <c r="AM1591" i="4"/>
  <c r="AM1675" i="4"/>
  <c r="AM1575" i="4"/>
  <c r="AM1486" i="4"/>
  <c r="AM1479" i="4"/>
  <c r="AM1583" i="4"/>
  <c r="AM1542" i="4"/>
  <c r="AM1635" i="4"/>
  <c r="AM1600" i="4"/>
  <c r="AM1513" i="4"/>
  <c r="AM1628" i="4"/>
  <c r="AM1590" i="4"/>
  <c r="AM1535" i="4"/>
  <c r="AM1561" i="4"/>
  <c r="AM1709" i="4"/>
  <c r="AM1735" i="4"/>
  <c r="AM1622" i="4"/>
  <c r="AM1720" i="4"/>
  <c r="AM1551" i="4"/>
  <c r="AM1530" i="4"/>
  <c r="AM1606" i="4"/>
  <c r="AM1699" i="4"/>
  <c r="AM1518" i="4"/>
  <c r="AM1641" i="4"/>
  <c r="AM1716" i="4"/>
  <c r="AM1495" i="4"/>
  <c r="AM1695" i="4"/>
  <c r="AM1625" i="4"/>
  <c r="AM1565" i="4"/>
  <c r="AM1558" i="4"/>
  <c r="AM1651" i="4"/>
  <c r="AM1497" i="4"/>
  <c r="AM1640" i="4"/>
  <c r="AM1580" i="4"/>
  <c r="AM1677" i="4"/>
  <c r="AM1642" i="4"/>
  <c r="AM1560" i="4"/>
  <c r="AM1688" i="4"/>
  <c r="AM1593" i="4"/>
  <c r="AM1711" i="4"/>
  <c r="AM1562" i="4"/>
  <c r="AM1667" i="4"/>
  <c r="AM1664" i="4"/>
  <c r="AM1739" i="4"/>
  <c r="AM1629" i="4"/>
  <c r="AM1602" i="4"/>
  <c r="AM1540" i="4"/>
  <c r="AM1741" i="4"/>
  <c r="AM1725" i="4"/>
  <c r="AM1700" i="4"/>
  <c r="AM1618" i="4"/>
  <c r="AM1521" i="4"/>
  <c r="AM1652" i="4"/>
  <c r="AM1488" i="4"/>
  <c r="AM1556" i="4"/>
  <c r="AM1665" i="4"/>
  <c r="AM1681" i="4"/>
  <c r="AM1493" i="4"/>
  <c r="AM1730" i="4"/>
  <c r="AM1714" i="4"/>
  <c r="AM1461" i="4"/>
  <c r="AM1653" i="4"/>
  <c r="AM1589" i="4"/>
  <c r="AM1525" i="4"/>
  <c r="AM1480" i="4"/>
  <c r="AM1464" i="4"/>
  <c r="AM2103" i="4"/>
  <c r="AM2060" i="4"/>
  <c r="AM2040" i="4"/>
  <c r="AM2024" i="4"/>
  <c r="AM2096" i="4"/>
  <c r="AM2059" i="4"/>
  <c r="AM2048" i="4"/>
  <c r="AM2108" i="4"/>
  <c r="AM2071" i="4"/>
  <c r="AM2035" i="4"/>
  <c r="AM2097" i="4"/>
  <c r="AM2081" i="4"/>
  <c r="AM2065" i="4"/>
  <c r="AM2049" i="4"/>
  <c r="AM2033" i="4"/>
  <c r="AM2110" i="4"/>
  <c r="AM2094" i="4"/>
  <c r="AM2078" i="4"/>
  <c r="AM2062" i="4"/>
  <c r="AM2046" i="4"/>
  <c r="AM2030" i="4"/>
  <c r="AM908" i="4"/>
  <c r="AM1130" i="4"/>
  <c r="AM1102" i="4"/>
  <c r="AM1050" i="4"/>
  <c r="AM1203" i="4"/>
  <c r="AM980" i="4"/>
  <c r="AM1242" i="4"/>
  <c r="AM936" i="4"/>
  <c r="AM957" i="4"/>
  <c r="AM1017" i="4"/>
  <c r="AM1259" i="4"/>
  <c r="AM1195" i="4"/>
  <c r="AM1186" i="4"/>
  <c r="AM1179" i="4"/>
  <c r="AM1133" i="4"/>
  <c r="AM1161" i="4"/>
  <c r="AM1237" i="4"/>
  <c r="AM1045" i="4"/>
  <c r="AM1185" i="4"/>
  <c r="AM1320" i="4"/>
  <c r="AM1240" i="4"/>
  <c r="AM1176" i="4"/>
  <c r="AM1112" i="4"/>
  <c r="AM1048" i="4"/>
  <c r="AM994" i="4"/>
  <c r="AM930" i="4"/>
  <c r="AM995" i="4"/>
  <c r="AM931" i="4"/>
  <c r="AM265" i="4"/>
  <c r="AM240" i="4"/>
  <c r="AM225" i="4"/>
  <c r="AM284" i="4"/>
  <c r="AM211" i="4"/>
  <c r="AM227" i="4"/>
  <c r="AM260" i="4"/>
  <c r="AM194" i="4"/>
  <c r="AM351" i="4"/>
  <c r="AM658" i="4"/>
  <c r="AM413" i="4"/>
  <c r="AM701" i="4"/>
  <c r="AM608" i="4"/>
  <c r="AM414" i="4"/>
  <c r="AN414" i="4" s="1"/>
  <c r="AO414" i="4" s="1"/>
  <c r="AP414" i="4" s="1"/>
  <c r="AM546" i="4"/>
  <c r="AM590" i="4"/>
  <c r="AM359" i="4"/>
  <c r="AM480" i="4"/>
  <c r="AM868" i="4"/>
  <c r="AM833" i="4"/>
  <c r="AM330" i="4"/>
  <c r="AM594" i="4"/>
  <c r="AM634" i="4"/>
  <c r="AM682" i="4"/>
  <c r="AM757" i="4"/>
  <c r="AM523" i="4"/>
  <c r="AM371" i="4"/>
  <c r="AM661" i="4"/>
  <c r="AM416" i="4"/>
  <c r="AM387" i="4"/>
  <c r="AM396" i="4"/>
  <c r="AM785" i="4"/>
  <c r="AM781" i="4"/>
  <c r="AM841" i="4"/>
  <c r="AM442" i="4"/>
  <c r="AM382" i="4"/>
  <c r="AM399" i="4"/>
  <c r="AM502" i="4"/>
  <c r="AM545" i="4"/>
  <c r="AM654" i="4"/>
  <c r="AM718" i="4"/>
  <c r="AM419" i="4"/>
  <c r="AM488" i="4"/>
  <c r="AM552" i="4"/>
  <c r="AM495" i="4"/>
  <c r="AM587" i="4"/>
  <c r="AM623" i="4"/>
  <c r="AM639" i="4"/>
  <c r="AM681" i="4"/>
  <c r="AM429" i="4"/>
  <c r="AM524" i="4"/>
  <c r="AM758" i="4"/>
  <c r="AM792" i="4"/>
  <c r="AM824" i="4"/>
  <c r="AM856" i="4"/>
  <c r="AM888" i="4"/>
  <c r="AM557" i="4"/>
  <c r="AM648" i="4"/>
  <c r="AM877" i="4"/>
  <c r="AM825" i="4"/>
  <c r="AM486" i="4"/>
  <c r="AM620" i="4"/>
  <c r="AM829" i="4"/>
  <c r="AM636" i="4"/>
  <c r="AM724" i="4"/>
  <c r="AM468" i="4"/>
  <c r="AM565" i="4"/>
  <c r="AM890" i="4"/>
  <c r="AM874" i="4"/>
  <c r="AM858" i="4"/>
  <c r="AM842" i="4"/>
  <c r="AM826" i="4"/>
  <c r="AM810" i="4"/>
  <c r="AM794" i="4"/>
  <c r="AM778" i="4"/>
  <c r="AM388" i="4"/>
  <c r="AM879" i="4"/>
  <c r="AM863" i="4"/>
  <c r="AM847" i="4"/>
  <c r="AM831" i="4"/>
  <c r="AM815" i="4"/>
  <c r="AM799" i="4"/>
  <c r="AM783" i="4"/>
  <c r="AM551" i="4"/>
  <c r="AM485" i="4"/>
  <c r="AM405" i="4"/>
  <c r="AM564" i="4"/>
  <c r="AM471" i="4"/>
  <c r="AM755" i="4"/>
  <c r="AM712" i="4"/>
  <c r="AM696" i="4"/>
  <c r="AM680" i="4"/>
  <c r="AM664" i="4"/>
  <c r="AM548" i="4"/>
  <c r="AM645" i="4"/>
  <c r="AM629" i="4"/>
  <c r="AM613" i="4"/>
  <c r="AM597" i="4"/>
  <c r="AM581" i="4"/>
  <c r="AM368" i="4"/>
  <c r="AM341" i="4"/>
  <c r="AM731" i="4"/>
  <c r="AM715" i="4"/>
  <c r="AM699" i="4"/>
  <c r="AM683" i="4"/>
  <c r="AM667" i="4"/>
  <c r="AM651" i="4"/>
  <c r="AM408" i="4"/>
  <c r="AM333" i="4"/>
  <c r="AM348" i="4"/>
  <c r="AM332" i="4"/>
  <c r="AK17" i="4"/>
  <c r="AL19" i="4"/>
  <c r="AL23" i="4"/>
  <c r="AL27" i="4"/>
  <c r="AL31" i="4"/>
  <c r="AL35" i="4"/>
  <c r="AL39" i="4"/>
  <c r="AL43" i="4"/>
  <c r="AL47" i="4"/>
  <c r="AL51" i="4"/>
  <c r="AL55" i="4"/>
  <c r="AL59" i="4"/>
  <c r="AL63" i="4"/>
  <c r="AL67" i="4"/>
  <c r="AL71" i="4"/>
  <c r="AL75" i="4"/>
  <c r="AL79" i="4"/>
  <c r="AL83" i="4"/>
  <c r="AL87" i="4"/>
  <c r="AL91" i="4"/>
  <c r="AL95" i="4"/>
  <c r="AL99" i="4"/>
  <c r="AL103" i="4"/>
  <c r="AL107" i="4"/>
  <c r="AL111" i="4"/>
  <c r="AL115" i="4"/>
  <c r="AL119" i="4"/>
  <c r="AL22" i="4"/>
  <c r="AL26" i="4"/>
  <c r="AL30" i="4"/>
  <c r="AL34" i="4"/>
  <c r="AL38" i="4"/>
  <c r="AL42" i="4"/>
  <c r="AL46" i="4"/>
  <c r="AL50" i="4"/>
  <c r="AL54" i="4"/>
  <c r="AL58" i="4"/>
  <c r="AL60" i="4"/>
  <c r="AL74" i="4"/>
  <c r="AL76" i="4"/>
  <c r="AL90" i="4"/>
  <c r="AL92" i="4"/>
  <c r="AL106" i="4"/>
  <c r="AL108" i="4"/>
  <c r="AL135" i="4"/>
  <c r="AL143" i="4"/>
  <c r="AL151" i="4"/>
  <c r="AL159" i="4"/>
  <c r="AL167" i="4"/>
  <c r="AL170" i="4"/>
  <c r="AL175" i="4"/>
  <c r="AL178" i="4"/>
  <c r="AL82" i="4"/>
  <c r="AL114" i="4"/>
  <c r="AL127" i="4"/>
  <c r="AL130" i="4"/>
  <c r="AL146" i="4"/>
  <c r="AL162" i="4"/>
  <c r="AL182" i="4"/>
  <c r="AL183" i="4"/>
  <c r="AL186" i="4"/>
  <c r="AL128" i="4"/>
  <c r="AL66" i="4"/>
  <c r="AL98" i="4"/>
  <c r="AL174" i="4"/>
  <c r="AL124" i="4"/>
  <c r="AL41" i="4"/>
  <c r="AL180" i="4"/>
  <c r="AL168" i="4"/>
  <c r="AL132" i="4"/>
  <c r="AL176" i="4"/>
  <c r="AL138" i="4"/>
  <c r="AL150" i="4"/>
  <c r="AL145" i="4"/>
  <c r="AL113" i="4"/>
  <c r="AL88" i="4"/>
  <c r="AL78" i="4"/>
  <c r="AL164" i="4"/>
  <c r="AL102" i="4"/>
  <c r="AL65" i="4"/>
  <c r="AL57" i="4"/>
  <c r="AL84" i="4"/>
  <c r="AL160" i="4"/>
  <c r="AL169" i="4"/>
  <c r="AL158" i="4"/>
  <c r="AL118" i="4"/>
  <c r="AL81" i="4"/>
  <c r="AL126" i="4"/>
  <c r="AL112" i="4"/>
  <c r="AL25" i="4"/>
  <c r="AL152" i="4"/>
  <c r="AL100" i="4"/>
  <c r="AL68" i="4"/>
  <c r="AL184" i="4"/>
  <c r="AL144" i="4"/>
  <c r="AL187" i="4"/>
  <c r="AL153" i="4"/>
  <c r="AL142" i="4"/>
  <c r="AL139" i="4"/>
  <c r="AL122" i="4"/>
  <c r="AL86" i="4"/>
  <c r="AL181" i="4"/>
  <c r="AL148" i="4"/>
  <c r="AL96" i="4"/>
  <c r="AL131" i="4"/>
  <c r="AL104" i="4"/>
  <c r="AL94" i="4"/>
  <c r="AL117" i="4"/>
  <c r="AL101" i="4"/>
  <c r="AL85" i="4"/>
  <c r="AL69" i="4"/>
  <c r="AL185" i="4"/>
  <c r="AL80" i="4"/>
  <c r="AL154" i="4"/>
  <c r="AL116" i="4"/>
  <c r="AL179" i="4"/>
  <c r="AL166" i="4"/>
  <c r="AL161" i="4"/>
  <c r="AL156" i="4"/>
  <c r="AL120" i="4"/>
  <c r="AL110" i="4"/>
  <c r="AL53" i="4"/>
  <c r="AL37" i="4"/>
  <c r="AL21" i="4"/>
  <c r="AL188" i="4"/>
  <c r="AL171" i="4"/>
  <c r="AL147" i="4"/>
  <c r="AL136" i="4"/>
  <c r="AL123" i="4"/>
  <c r="AL64" i="4"/>
  <c r="AL172" i="4"/>
  <c r="AL155" i="4"/>
  <c r="AL140" i="4"/>
  <c r="AL129" i="4"/>
  <c r="AL97" i="4"/>
  <c r="AL72" i="4"/>
  <c r="AL62" i="4"/>
  <c r="AL189" i="4"/>
  <c r="AL173" i="4"/>
  <c r="AL157" i="4"/>
  <c r="AL163" i="4"/>
  <c r="AL45" i="4"/>
  <c r="AL93" i="4"/>
  <c r="AL61" i="4"/>
  <c r="AL33" i="4"/>
  <c r="AL134" i="4"/>
  <c r="AL56" i="4"/>
  <c r="AL48" i="4"/>
  <c r="AL40" i="4"/>
  <c r="AL32" i="4"/>
  <c r="AL24" i="4"/>
  <c r="AL20" i="4"/>
  <c r="AL177" i="4"/>
  <c r="AL29" i="4"/>
  <c r="AL141" i="4"/>
  <c r="AL109" i="4"/>
  <c r="AL77" i="4"/>
  <c r="AL49" i="4"/>
  <c r="AL70" i="4"/>
  <c r="AL125" i="4"/>
  <c r="AL137" i="4"/>
  <c r="AL121" i="4"/>
  <c r="AL105" i="4"/>
  <c r="AL89" i="4"/>
  <c r="AL73" i="4"/>
  <c r="AL52" i="4"/>
  <c r="AL44" i="4"/>
  <c r="AL36" i="4"/>
  <c r="AL28" i="4"/>
  <c r="AL165" i="4"/>
  <c r="AL149" i="4"/>
  <c r="AL133" i="4"/>
  <c r="AM1879" i="4"/>
  <c r="AM1760" i="4"/>
  <c r="AM1824" i="4"/>
  <c r="AM1876" i="4"/>
  <c r="AM1956" i="4"/>
  <c r="AM2016" i="4"/>
  <c r="AM1867" i="4"/>
  <c r="AM1744" i="4"/>
  <c r="AM1820" i="4"/>
  <c r="AM1888" i="4"/>
  <c r="AM1952" i="4"/>
  <c r="AM2000" i="4"/>
  <c r="AM1775" i="4"/>
  <c r="AM1756" i="4"/>
  <c r="AM1816" i="4"/>
  <c r="AM1868" i="4"/>
  <c r="AM1924" i="4"/>
  <c r="AM1996" i="4"/>
  <c r="AM1752" i="4"/>
  <c r="AM1812" i="4"/>
  <c r="AM1908" i="4"/>
  <c r="AM1968" i="4"/>
  <c r="AM1779" i="4"/>
  <c r="AM1835" i="4"/>
  <c r="AM1743" i="4"/>
  <c r="AL13" i="4"/>
  <c r="AM1927" i="4"/>
  <c r="AM1783" i="4"/>
  <c r="AM1919" i="4"/>
  <c r="AM1991" i="4"/>
  <c r="AM1923" i="4"/>
  <c r="AM1947" i="4"/>
  <c r="AM1883" i="4"/>
  <c r="AM1759" i="4"/>
  <c r="AM1871" i="4"/>
  <c r="AM2003" i="4"/>
  <c r="AM2009" i="4"/>
  <c r="AM1993" i="4"/>
  <c r="AM1977" i="4"/>
  <c r="AM1961" i="4"/>
  <c r="AM1945" i="4"/>
  <c r="AM1929" i="4"/>
  <c r="AM1913" i="4"/>
  <c r="AM1897" i="4"/>
  <c r="AM1881" i="4"/>
  <c r="AM1865" i="4"/>
  <c r="AM1849" i="4"/>
  <c r="AM1833" i="4"/>
  <c r="AM1817" i="4"/>
  <c r="AM1801" i="4"/>
  <c r="AM1785" i="4"/>
  <c r="AM1769" i="4"/>
  <c r="AM1753" i="4"/>
  <c r="AM2014" i="4"/>
  <c r="AM1998" i="4"/>
  <c r="AM1982" i="4"/>
  <c r="AM1966" i="4"/>
  <c r="AM1950" i="4"/>
  <c r="AM1934" i="4"/>
  <c r="AM1918" i="4"/>
  <c r="AM1902" i="4"/>
  <c r="AM1886" i="4"/>
  <c r="AM1870" i="4"/>
  <c r="AM1854" i="4"/>
  <c r="AM1838" i="4"/>
  <c r="AM1822" i="4"/>
  <c r="AM1806" i="4"/>
  <c r="AM1790" i="4"/>
  <c r="AM1774" i="4"/>
  <c r="AM1758" i="4"/>
  <c r="AM1386" i="4"/>
  <c r="AM1391" i="4"/>
  <c r="AM1363" i="4"/>
  <c r="AM1427" i="4"/>
  <c r="AM1402" i="4"/>
  <c r="AM1407" i="4"/>
  <c r="AM1374" i="4"/>
  <c r="AM1438" i="4"/>
  <c r="AM1415" i="4"/>
  <c r="AM1394" i="4"/>
  <c r="AM1366" i="4"/>
  <c r="AM1431" i="4"/>
  <c r="AM1410" i="4"/>
  <c r="AM1371" i="4"/>
  <c r="AM1435" i="4"/>
  <c r="AM1430" i="4"/>
  <c r="AM1421" i="4"/>
  <c r="AM1433" i="4"/>
  <c r="AM1369" i="4"/>
  <c r="AM1429" i="4"/>
  <c r="AM1365" i="4"/>
  <c r="AM1409" i="4"/>
  <c r="AM1345" i="4"/>
  <c r="AM1440" i="4"/>
  <c r="AM1424" i="4"/>
  <c r="AM1408" i="4"/>
  <c r="AM1392" i="4"/>
  <c r="AM1376" i="4"/>
  <c r="AM1360" i="4"/>
  <c r="AM1344" i="4"/>
  <c r="AM1491" i="4"/>
  <c r="AM1687" i="4"/>
  <c r="AM1487" i="4"/>
  <c r="AM1607" i="4"/>
  <c r="AM1563" i="4"/>
  <c r="AM1490" i="4"/>
  <c r="AM1655" i="4"/>
  <c r="AM1471" i="4"/>
  <c r="AM1639" i="4"/>
  <c r="AM1531" i="4"/>
  <c r="AM1503" i="4"/>
  <c r="AM1647" i="4"/>
  <c r="AM1566" i="4"/>
  <c r="AM1656" i="4"/>
  <c r="AM1619" i="4"/>
  <c r="AM1523" i="4"/>
  <c r="AM1674" i="4"/>
  <c r="AM1673" i="4"/>
  <c r="AM1599" i="4"/>
  <c r="AM1581" i="4"/>
  <c r="AM1483" i="4"/>
  <c r="AM1546" i="4"/>
  <c r="AM1646" i="4"/>
  <c r="AM1732" i="4"/>
  <c r="AM1615" i="4"/>
  <c r="AM1552" i="4"/>
  <c r="AM1630" i="4"/>
  <c r="AM1609" i="4"/>
  <c r="AM1533" i="4"/>
  <c r="AM1672" i="4"/>
  <c r="AM1728" i="4"/>
  <c r="AM1502" i="4"/>
  <c r="AM1478" i="4"/>
  <c r="AM1645" i="4"/>
  <c r="AM1727" i="4"/>
  <c r="AM1582" i="4"/>
  <c r="AM1705" i="4"/>
  <c r="AM1614" i="4"/>
  <c r="AM1489" i="4"/>
  <c r="AM1613" i="4"/>
  <c r="AM1708" i="4"/>
  <c r="AM1715" i="4"/>
  <c r="AM1574" i="4"/>
  <c r="AM1702" i="4"/>
  <c r="AM1624" i="4"/>
  <c r="AM1719" i="4"/>
  <c r="AM1584" i="4"/>
  <c r="AM1690" i="4"/>
  <c r="AM1678" i="4"/>
  <c r="AM1650" i="4"/>
  <c r="AM1693" i="4"/>
  <c r="AM1586" i="4"/>
  <c r="AM1668" i="4"/>
  <c r="AM1737" i="4"/>
  <c r="AM1721" i="4"/>
  <c r="AM1682" i="4"/>
  <c r="AM1585" i="4"/>
  <c r="AM1512" i="4"/>
  <c r="AM1634" i="4"/>
  <c r="AM1697" i="4"/>
  <c r="AM1504" i="4"/>
  <c r="AM1601" i="4"/>
  <c r="AM1617" i="4"/>
  <c r="AM1742" i="4"/>
  <c r="AM1726" i="4"/>
  <c r="AM1481" i="4"/>
  <c r="AM1701" i="4"/>
  <c r="AM1637" i="4"/>
  <c r="AM1573" i="4"/>
  <c r="AM1473" i="4"/>
  <c r="AM1476" i="4"/>
  <c r="AM1460" i="4"/>
  <c r="AM2072" i="4"/>
  <c r="AM2063" i="4"/>
  <c r="AM2056" i="4"/>
  <c r="AM2055" i="4"/>
  <c r="AM2052" i="4"/>
  <c r="AM2051" i="4"/>
  <c r="AM2067" i="4"/>
  <c r="AM2064" i="4"/>
  <c r="AM2107" i="4"/>
  <c r="AM2083" i="4"/>
  <c r="AM2111" i="4"/>
  <c r="AM2109" i="4"/>
  <c r="AM2093" i="4"/>
  <c r="AM2077" i="4"/>
  <c r="AM2061" i="4"/>
  <c r="AM2045" i="4"/>
  <c r="AM2029" i="4"/>
  <c r="AM2106" i="4"/>
  <c r="AM2090" i="4"/>
  <c r="AM2074" i="4"/>
  <c r="AM2058" i="4"/>
  <c r="AM2042" i="4"/>
  <c r="AM2026" i="4"/>
  <c r="AM913" i="4"/>
  <c r="AM1038" i="4"/>
  <c r="AM976" i="4"/>
  <c r="AM1139" i="4"/>
  <c r="AM1058" i="4"/>
  <c r="AM1087" i="4"/>
  <c r="AM909" i="4"/>
  <c r="AM1098" i="4"/>
  <c r="AM1230" i="4"/>
  <c r="AM1021" i="4"/>
  <c r="AM1138" i="4"/>
  <c r="AM989" i="4"/>
  <c r="AM1163" i="4"/>
  <c r="AM1181" i="4"/>
  <c r="AM1037" i="4"/>
  <c r="AM1097" i="4"/>
  <c r="AM1173" i="4"/>
  <c r="AM1057" i="4"/>
  <c r="AM1288" i="4"/>
  <c r="AM1224" i="4"/>
  <c r="AM1160" i="4"/>
  <c r="AM1096" i="4"/>
  <c r="AM1032" i="4"/>
  <c r="AM962" i="4"/>
  <c r="AM898" i="4"/>
  <c r="AM963" i="4"/>
  <c r="AM899" i="4"/>
  <c r="AM241" i="4"/>
  <c r="AM229" i="4"/>
  <c r="AM254" i="4"/>
  <c r="AM232" i="4"/>
  <c r="AM299" i="4"/>
  <c r="AM306" i="4"/>
  <c r="AM199" i="4"/>
  <c r="AM288" i="4"/>
  <c r="AM355" i="4"/>
  <c r="AM369" i="4"/>
  <c r="AM553" i="4"/>
  <c r="AM544" i="4"/>
  <c r="AM789" i="4"/>
  <c r="AM482" i="4"/>
  <c r="AM531" i="4"/>
  <c r="AM428" i="4"/>
  <c r="AM541" i="4"/>
  <c r="AM772" i="4"/>
  <c r="AM377" i="4"/>
  <c r="AM644" i="4"/>
  <c r="AM494" i="4"/>
  <c r="AM534" i="4"/>
  <c r="AM988" i="4"/>
  <c r="AM1162" i="4"/>
  <c r="AM1043" i="4"/>
  <c r="AM928" i="4"/>
  <c r="AN928" i="4" s="1"/>
  <c r="AO928" i="4" s="1"/>
  <c r="AP928" i="4" s="1"/>
  <c r="AM1082" i="4"/>
  <c r="AM1155" i="4"/>
  <c r="AM973" i="4"/>
  <c r="AM961" i="4"/>
  <c r="AM949" i="4"/>
  <c r="AM985" i="4"/>
  <c r="AM1016" i="4"/>
  <c r="AM1118" i="4"/>
  <c r="AM1310" i="4"/>
  <c r="AM1227" i="4"/>
  <c r="AM1074" i="4"/>
  <c r="AM1298" i="4"/>
  <c r="AM1286" i="4"/>
  <c r="AM1218" i="4"/>
  <c r="AM1243" i="4"/>
  <c r="AM1165" i="4"/>
  <c r="AM1273" i="4"/>
  <c r="AM1081" i="4"/>
  <c r="AM1285" i="4"/>
  <c r="AM1093" i="4"/>
  <c r="AM1297" i="4"/>
  <c r="AM1169" i="4"/>
  <c r="AM1332" i="4"/>
  <c r="AM1300" i="4"/>
  <c r="AM1268" i="4"/>
  <c r="AM1220" i="4"/>
  <c r="AM1188" i="4"/>
  <c r="AM1156" i="4"/>
  <c r="AM1124" i="4"/>
  <c r="AM1092" i="4"/>
  <c r="AM1044" i="4"/>
  <c r="AM1006" i="4"/>
  <c r="AM974" i="4"/>
  <c r="AM942" i="4"/>
  <c r="AM910" i="4"/>
  <c r="AM1007" i="4"/>
  <c r="AM975" i="4"/>
  <c r="AM943" i="4"/>
  <c r="AM911" i="4"/>
  <c r="AM281" i="4"/>
  <c r="AM253" i="4"/>
  <c r="AM216" i="4"/>
  <c r="AM214" i="4"/>
  <c r="AM280" i="4"/>
  <c r="AM213" i="4"/>
  <c r="AM297" i="4"/>
  <c r="AM262" i="4"/>
  <c r="AM252" i="4"/>
  <c r="AM318" i="4"/>
  <c r="AM249" i="4"/>
  <c r="AM196" i="4"/>
  <c r="AM274" i="4"/>
  <c r="AM192" i="4"/>
  <c r="AM246" i="4"/>
  <c r="AM276" i="4"/>
  <c r="AM474" i="4"/>
  <c r="AM430" i="4"/>
  <c r="AM393" i="4"/>
  <c r="AM586" i="4"/>
  <c r="AM630" i="4"/>
  <c r="AM674" i="4"/>
  <c r="AM384" i="4"/>
  <c r="AM729" i="4"/>
  <c r="AM435" i="4"/>
  <c r="AM504" i="4"/>
  <c r="AM653" i="4"/>
  <c r="AM717" i="4"/>
  <c r="AM354" i="4"/>
  <c r="AM734" i="4"/>
  <c r="AM748" i="4"/>
  <c r="AM640" i="4"/>
  <c r="AM813" i="4"/>
  <c r="AM853" i="4"/>
  <c r="AM410" i="4"/>
  <c r="AM478" i="4"/>
  <c r="AM370" i="4"/>
  <c r="AM434" i="4"/>
  <c r="AM498" i="4"/>
  <c r="AM562" i="4"/>
  <c r="AM422" i="4"/>
  <c r="AM481" i="4"/>
  <c r="AM540" i="4"/>
  <c r="AM606" i="4"/>
  <c r="AM710" i="4"/>
  <c r="AM454" i="4"/>
  <c r="AM547" i="4"/>
  <c r="AM390" i="4"/>
  <c r="AM579" i="4"/>
  <c r="AM673" i="4"/>
  <c r="AN673" i="4" s="1"/>
  <c r="AO673" i="4" s="1"/>
  <c r="AP673" i="4" s="1"/>
  <c r="AM744" i="4"/>
  <c r="AM732" i="4"/>
  <c r="AM780" i="4"/>
  <c r="AM812" i="4"/>
  <c r="AM844" i="4"/>
  <c r="AM876" i="4"/>
  <c r="AM493" i="4"/>
  <c r="AM632" i="4"/>
  <c r="AM750" i="4"/>
  <c r="AM596" i="4"/>
  <c r="AM728" i="4"/>
  <c r="AM394" i="4"/>
  <c r="AM335" i="4"/>
  <c r="AM558" i="4"/>
  <c r="AM432" i="4"/>
  <c r="AM610" i="4"/>
  <c r="AM642" i="4"/>
  <c r="AM698" i="4"/>
  <c r="AM438" i="4"/>
  <c r="AM543" i="4"/>
  <c r="AM385" i="4"/>
  <c r="AM470" i="4"/>
  <c r="AM563" i="4"/>
  <c r="AM677" i="4"/>
  <c r="AM765" i="4"/>
  <c r="AM721" i="4"/>
  <c r="AM455" i="4"/>
  <c r="AM592" i="4"/>
  <c r="AM849" i="4"/>
  <c r="AM451" i="4"/>
  <c r="AM342" i="4"/>
  <c r="AM458" i="4"/>
  <c r="AM446" i="4"/>
  <c r="AM443" i="4"/>
  <c r="AM507" i="4"/>
  <c r="AM560" i="4"/>
  <c r="AM670" i="4"/>
  <c r="AM741" i="4"/>
  <c r="AM433" i="4"/>
  <c r="AM497" i="4"/>
  <c r="AM561" i="4"/>
  <c r="AM539" i="4"/>
  <c r="AM603" i="4"/>
  <c r="AM627" i="4"/>
  <c r="AM643" i="4"/>
  <c r="AM697" i="4"/>
  <c r="AM447" i="4"/>
  <c r="AM742" i="4"/>
  <c r="AM768" i="4"/>
  <c r="AM800" i="4"/>
  <c r="AM832" i="4"/>
  <c r="AM864" i="4"/>
  <c r="AN864" i="4" s="1"/>
  <c r="AO864" i="4" s="1"/>
  <c r="AP864" i="4" s="1"/>
  <c r="AM343" i="4"/>
  <c r="AM753" i="4"/>
  <c r="AM801" i="4"/>
  <c r="AM437" i="4"/>
  <c r="AM889" i="4"/>
  <c r="AM505" i="4"/>
  <c r="AM726" i="4"/>
  <c r="AM797" i="4"/>
  <c r="AM737" i="4"/>
  <c r="AM567" i="4"/>
  <c r="AM439" i="4"/>
  <c r="AM501" i="4"/>
  <c r="AM886" i="4"/>
  <c r="AM870" i="4"/>
  <c r="AM854" i="4"/>
  <c r="AM838" i="4"/>
  <c r="AM822" i="4"/>
  <c r="AM806" i="4"/>
  <c r="AM790" i="4"/>
  <c r="AM774" i="4"/>
  <c r="AM891" i="4"/>
  <c r="AM875" i="4"/>
  <c r="AM859" i="4"/>
  <c r="AM843" i="4"/>
  <c r="AM827" i="4"/>
  <c r="AM811" i="4"/>
  <c r="AM795" i="4"/>
  <c r="AM779" i="4"/>
  <c r="AM549" i="4"/>
  <c r="AM452" i="4"/>
  <c r="AN452" i="4" s="1"/>
  <c r="AO452" i="4" s="1"/>
  <c r="AP452" i="4" s="1"/>
  <c r="AM372" i="4"/>
  <c r="AM535" i="4"/>
  <c r="AM469" i="4"/>
  <c r="AM739" i="4"/>
  <c r="AM708" i="4"/>
  <c r="AM692" i="4"/>
  <c r="AM676" i="4"/>
  <c r="AM660" i="4"/>
  <c r="AM484" i="4"/>
  <c r="AM641" i="4"/>
  <c r="AM625" i="4"/>
  <c r="AM609" i="4"/>
  <c r="AM593" i="4"/>
  <c r="AM577" i="4"/>
  <c r="AM365" i="4"/>
  <c r="AM353" i="4"/>
  <c r="AM727" i="4"/>
  <c r="AM711" i="4"/>
  <c r="AM695" i="4"/>
  <c r="AM679" i="4"/>
  <c r="AM663" i="4"/>
  <c r="AM456" i="4"/>
  <c r="AM392" i="4"/>
  <c r="AM327" i="4"/>
  <c r="AM344" i="4"/>
  <c r="AM328" i="4"/>
  <c r="AM1763" i="4"/>
  <c r="AM1999" i="4"/>
  <c r="AM1772" i="4"/>
  <c r="AM1836" i="4"/>
  <c r="AM1892" i="4"/>
  <c r="AM1976" i="4"/>
  <c r="AM1875" i="4"/>
  <c r="AM1895" i="4"/>
  <c r="AM1768" i="4"/>
  <c r="AM1832" i="4"/>
  <c r="AM1900" i="4"/>
  <c r="AM1964" i="4"/>
  <c r="AM2012" i="4"/>
  <c r="AM1811" i="4"/>
  <c r="AM1764" i="4"/>
  <c r="AM1828" i="4"/>
  <c r="AM1884" i="4"/>
  <c r="AM1936" i="4"/>
  <c r="AM2008" i="4"/>
  <c r="AM1776" i="4"/>
  <c r="AM1840" i="4"/>
  <c r="AM1920" i="4"/>
  <c r="AM1980" i="4"/>
  <c r="AM1839" i="4"/>
  <c r="AM1887" i="4"/>
  <c r="AM1787" i="4"/>
  <c r="AM1955" i="4"/>
  <c r="AM1831" i="4"/>
  <c r="AM1931" i="4"/>
  <c r="AM2007" i="4"/>
  <c r="AM1979" i="4"/>
  <c r="AM1791" i="4"/>
  <c r="AM1963" i="4"/>
  <c r="AM1771" i="4"/>
  <c r="AM1899" i="4"/>
  <c r="AM2021" i="4"/>
  <c r="AM2005" i="4"/>
  <c r="AM1989" i="4"/>
  <c r="AM1973" i="4"/>
  <c r="AM1957" i="4"/>
  <c r="AM1941" i="4"/>
  <c r="AM1925" i="4"/>
  <c r="AM1909" i="4"/>
  <c r="AM1893" i="4"/>
  <c r="AM1877" i="4"/>
  <c r="AM1861" i="4"/>
  <c r="AM1845" i="4"/>
  <c r="AM1829" i="4"/>
  <c r="AM1813" i="4"/>
  <c r="AM1797" i="4"/>
  <c r="AM1781" i="4"/>
  <c r="AM1765" i="4"/>
  <c r="AM1749" i="4"/>
  <c r="AM2010" i="4"/>
  <c r="AM1994" i="4"/>
  <c r="AM1978" i="4"/>
  <c r="AM1962" i="4"/>
  <c r="AM1946" i="4"/>
  <c r="AM1930" i="4"/>
  <c r="AM1914" i="4"/>
  <c r="AM1898" i="4"/>
  <c r="AM1882" i="4"/>
  <c r="AM1866" i="4"/>
  <c r="AM1850" i="4"/>
  <c r="AM1834" i="4"/>
  <c r="AM1818" i="4"/>
  <c r="AM1802" i="4"/>
  <c r="AM1786" i="4"/>
  <c r="AM1770" i="4"/>
  <c r="AM1754" i="4"/>
  <c r="AM1418" i="4"/>
  <c r="AM1423" i="4"/>
  <c r="AM1379" i="4"/>
  <c r="AM1443" i="4"/>
  <c r="AM1434" i="4"/>
  <c r="AM1439" i="4"/>
  <c r="AM1390" i="4"/>
  <c r="AM1454" i="4"/>
  <c r="AM1447" i="4"/>
  <c r="AM1426" i="4"/>
  <c r="AM1387" i="4"/>
  <c r="AM1339" i="4"/>
  <c r="AM1442" i="4"/>
  <c r="AM1446" i="4"/>
  <c r="AM1355" i="4"/>
  <c r="AM1341" i="4"/>
  <c r="AM1357" i="4"/>
  <c r="AM1417" i="4"/>
  <c r="AM1353" i="4"/>
  <c r="AM1413" i="4"/>
  <c r="AM1349" i="4"/>
  <c r="AM1393" i="4"/>
  <c r="AM1452" i="4"/>
  <c r="AM1436" i="4"/>
  <c r="AM1420" i="4"/>
  <c r="AM1404" i="4"/>
  <c r="AM1388" i="4"/>
  <c r="AM1372" i="4"/>
  <c r="AM1356" i="4"/>
  <c r="AM1340" i="4"/>
  <c r="AM1506" i="4"/>
  <c r="AM1579" i="4"/>
  <c r="AM1498" i="4"/>
  <c r="AM1671" i="4"/>
  <c r="AM1627" i="4"/>
  <c r="AM1507" i="4"/>
  <c r="AM1547" i="4"/>
  <c r="AM1499" i="4"/>
  <c r="AM1703" i="4"/>
  <c r="AM1595" i="4"/>
  <c r="AM1510" i="4"/>
  <c r="AM1467" i="4"/>
  <c r="AM1594" i="4"/>
  <c r="AM1670" i="4"/>
  <c r="AM1660" i="4"/>
  <c r="AM1577" i="4"/>
  <c r="AM1696" i="4"/>
  <c r="AM1458" i="4"/>
  <c r="AM1663" i="4"/>
  <c r="AM1612" i="4"/>
  <c r="AM1576" i="4"/>
  <c r="AM1568" i="4"/>
  <c r="AM1661" i="4"/>
  <c r="AM1463" i="4"/>
  <c r="AM1679" i="4"/>
  <c r="AM1571" i="4"/>
  <c r="AM1658" i="4"/>
  <c r="AM1706" i="4"/>
  <c r="AM1564" i="4"/>
  <c r="AM1686" i="4"/>
  <c r="AM1740" i="4"/>
  <c r="AM1567" i="4"/>
  <c r="AM1517" i="4"/>
  <c r="AM1676" i="4"/>
  <c r="AM1492" i="4"/>
  <c r="AM1597" i="4"/>
  <c r="AM1712" i="4"/>
  <c r="AM1508" i="4"/>
  <c r="AM1500" i="4"/>
  <c r="AM1626" i="4"/>
  <c r="AM1536" i="4"/>
  <c r="AM1723" i="4"/>
  <c r="AM1598" i="4"/>
  <c r="AM1520" i="4"/>
  <c r="AM1638" i="4"/>
  <c r="AM1731" i="4"/>
  <c r="AM1603" i="4"/>
  <c r="AM1532" i="4"/>
  <c r="AM1604" i="4"/>
  <c r="AM1654" i="4"/>
  <c r="AM1538" i="4"/>
  <c r="AM1469" i="4"/>
  <c r="AM1666" i="4"/>
  <c r="AM1733" i="4"/>
  <c r="AM1717" i="4"/>
  <c r="AM1649" i="4"/>
  <c r="AM1572" i="4"/>
  <c r="AM1509" i="4"/>
  <c r="AM1588" i="4"/>
  <c r="AM1633" i="4"/>
  <c r="AM1501" i="4"/>
  <c r="AM1537" i="4"/>
  <c r="AM1553" i="4"/>
  <c r="AM1738" i="4"/>
  <c r="AM1722" i="4"/>
  <c r="AM1465" i="4"/>
  <c r="AM1685" i="4"/>
  <c r="AM1621" i="4"/>
  <c r="AM1557" i="4"/>
  <c r="AM1457" i="4"/>
  <c r="AM1472" i="4"/>
  <c r="AM1456" i="4"/>
  <c r="AL12" i="4"/>
  <c r="AM2032" i="4"/>
  <c r="AM2088" i="4"/>
  <c r="AM2075" i="4"/>
  <c r="AM2084" i="4"/>
  <c r="AM2079" i="4"/>
  <c r="AM2068" i="4"/>
  <c r="AM2031" i="4"/>
  <c r="AM2099" i="4"/>
  <c r="AM2076" i="4"/>
  <c r="AM2043" i="4"/>
  <c r="AM2023" i="4"/>
  <c r="AM2095" i="4"/>
  <c r="AM2105" i="4"/>
  <c r="AM2089" i="4"/>
  <c r="AM2073" i="4"/>
  <c r="AM2057" i="4"/>
  <c r="AM2041" i="4"/>
  <c r="AM2025" i="4"/>
  <c r="AM2102" i="4"/>
  <c r="AM2086" i="4"/>
  <c r="AM2070" i="4"/>
  <c r="AM2054" i="4"/>
  <c r="AM2038" i="4"/>
  <c r="AM2022" i="4"/>
  <c r="AL14" i="4"/>
  <c r="AM28" i="4" l="1"/>
  <c r="AM137" i="4"/>
  <c r="AM177" i="4"/>
  <c r="AM33" i="4"/>
  <c r="AM62" i="4"/>
  <c r="AM123" i="4"/>
  <c r="AM110" i="4"/>
  <c r="AM80" i="4"/>
  <c r="AM131" i="4"/>
  <c r="AM153" i="4"/>
  <c r="AM112" i="4"/>
  <c r="AM57" i="4"/>
  <c r="AM150" i="4"/>
  <c r="AM174" i="4"/>
  <c r="AM146" i="4"/>
  <c r="AM167" i="4"/>
  <c r="AM90" i="4"/>
  <c r="AM42" i="4"/>
  <c r="AM111" i="4"/>
  <c r="AM79" i="4"/>
  <c r="AM47" i="4"/>
  <c r="AM73" i="4"/>
  <c r="AM77" i="4"/>
  <c r="AM40" i="4"/>
  <c r="AM163" i="4"/>
  <c r="AM140" i="4"/>
  <c r="AM188" i="4"/>
  <c r="AM166" i="4"/>
  <c r="AM101" i="4"/>
  <c r="AM86" i="4"/>
  <c r="AM68" i="4"/>
  <c r="AM158" i="4"/>
  <c r="AM78" i="4"/>
  <c r="AM168" i="4"/>
  <c r="AM186" i="4"/>
  <c r="AM82" i="4"/>
  <c r="AM135" i="4"/>
  <c r="AM58" i="4"/>
  <c r="AM26" i="4"/>
  <c r="AM95" i="4"/>
  <c r="AM63" i="4"/>
  <c r="AM31" i="4"/>
  <c r="AM133" i="4"/>
  <c r="AM36" i="4"/>
  <c r="AM89" i="4"/>
  <c r="AM125" i="4"/>
  <c r="AM109" i="4"/>
  <c r="AM20" i="4"/>
  <c r="AM48" i="4"/>
  <c r="AM61" i="4"/>
  <c r="AM157" i="4"/>
  <c r="AM72" i="4"/>
  <c r="AM155" i="4"/>
  <c r="AM136" i="4"/>
  <c r="AM21" i="4"/>
  <c r="AM120" i="4"/>
  <c r="AM179" i="4"/>
  <c r="AM185" i="4"/>
  <c r="AM117" i="4"/>
  <c r="AM96" i="4"/>
  <c r="AM122" i="4"/>
  <c r="AM187" i="4"/>
  <c r="AM100" i="4"/>
  <c r="AM126" i="4"/>
  <c r="AM169" i="4"/>
  <c r="AM65" i="4"/>
  <c r="AM88" i="4"/>
  <c r="AM138" i="4"/>
  <c r="AM180" i="4"/>
  <c r="AM98" i="4"/>
  <c r="AM183" i="4"/>
  <c r="AM130" i="4"/>
  <c r="AM178" i="4"/>
  <c r="AM159" i="4"/>
  <c r="AM108" i="4"/>
  <c r="AM76" i="4"/>
  <c r="AM54" i="4"/>
  <c r="AM38" i="4"/>
  <c r="AM22" i="4"/>
  <c r="AM107" i="4"/>
  <c r="AM91" i="4"/>
  <c r="AM75" i="4"/>
  <c r="AM59" i="4"/>
  <c r="AM43" i="4"/>
  <c r="AM27" i="4"/>
  <c r="AM149" i="4"/>
  <c r="AM44" i="4"/>
  <c r="AM105" i="4"/>
  <c r="AM70" i="4"/>
  <c r="AM141" i="4"/>
  <c r="AM24" i="4"/>
  <c r="AM56" i="4"/>
  <c r="AM93" i="4"/>
  <c r="AM173" i="4"/>
  <c r="AM97" i="4"/>
  <c r="AM172" i="4"/>
  <c r="AM147" i="4"/>
  <c r="AM37" i="4"/>
  <c r="AM156" i="4"/>
  <c r="AM116" i="4"/>
  <c r="AM69" i="4"/>
  <c r="AM94" i="4"/>
  <c r="AM148" i="4"/>
  <c r="AM139" i="4"/>
  <c r="AM144" i="4"/>
  <c r="AM152" i="4"/>
  <c r="AM81" i="4"/>
  <c r="AM160" i="4"/>
  <c r="AM102" i="4"/>
  <c r="AM113" i="4"/>
  <c r="AM176" i="4"/>
  <c r="AM41" i="4"/>
  <c r="AM66" i="4"/>
  <c r="AM182" i="4"/>
  <c r="AM127" i="4"/>
  <c r="AM175" i="4"/>
  <c r="AM151" i="4"/>
  <c r="AM106" i="4"/>
  <c r="AM74" i="4"/>
  <c r="AM50" i="4"/>
  <c r="AM34" i="4"/>
  <c r="AM119" i="4"/>
  <c r="AN119" i="4" s="1"/>
  <c r="AO119" i="4" s="1"/>
  <c r="AP119" i="4" s="1"/>
  <c r="AM103" i="4"/>
  <c r="AM87" i="4"/>
  <c r="AM71" i="4"/>
  <c r="AM55" i="4"/>
  <c r="AM39" i="4"/>
  <c r="AM23" i="4"/>
  <c r="AM165" i="4"/>
  <c r="AM52" i="4"/>
  <c r="AM121" i="4"/>
  <c r="AM49" i="4"/>
  <c r="AM29" i="4"/>
  <c r="AM32" i="4"/>
  <c r="AM134" i="4"/>
  <c r="AM45" i="4"/>
  <c r="AM189" i="4"/>
  <c r="AM129" i="4"/>
  <c r="AN129" i="4" s="1"/>
  <c r="AO129" i="4" s="1"/>
  <c r="AP129" i="4" s="1"/>
  <c r="AM64" i="4"/>
  <c r="AM171" i="4"/>
  <c r="AM53" i="4"/>
  <c r="AM161" i="4"/>
  <c r="AM154" i="4"/>
  <c r="AM85" i="4"/>
  <c r="AM104" i="4"/>
  <c r="AM181" i="4"/>
  <c r="AM142" i="4"/>
  <c r="AM184" i="4"/>
  <c r="AM25" i="4"/>
  <c r="AM118" i="4"/>
  <c r="AM84" i="4"/>
  <c r="AM164" i="4"/>
  <c r="AM145" i="4"/>
  <c r="AM132" i="4"/>
  <c r="AM124" i="4"/>
  <c r="AM128" i="4"/>
  <c r="AM162" i="4"/>
  <c r="AM114" i="4"/>
  <c r="AM170" i="4"/>
  <c r="AM143" i="4"/>
  <c r="AN143" i="4" s="1"/>
  <c r="AO143" i="4" s="1"/>
  <c r="AP143" i="4" s="1"/>
  <c r="AM92" i="4"/>
  <c r="AM60" i="4"/>
  <c r="AM46" i="4"/>
  <c r="AM30" i="4"/>
  <c r="AM115" i="4"/>
  <c r="AM99" i="4"/>
  <c r="AM83" i="4"/>
  <c r="AM67" i="4"/>
  <c r="AM51" i="4"/>
  <c r="AM35" i="4"/>
  <c r="AM19" i="4"/>
  <c r="AN19" i="4" s="1"/>
  <c r="AL2113" i="4"/>
  <c r="AL7" i="4"/>
  <c r="AL17" i="4" s="1"/>
  <c r="AN1872" i="4" l="1"/>
  <c r="AO1872" i="4" s="1"/>
  <c r="AP1872" i="4" s="1"/>
  <c r="AN2003" i="4"/>
  <c r="AO2003" i="4" s="1"/>
  <c r="AP2003" i="4" s="1"/>
  <c r="AN420" i="4"/>
  <c r="AO420" i="4" s="1"/>
  <c r="AP420" i="4" s="1"/>
  <c r="AN218" i="4"/>
  <c r="AO218" i="4" s="1"/>
  <c r="AP218" i="4" s="1"/>
  <c r="AN2001" i="4"/>
  <c r="AO2001" i="4" s="1"/>
  <c r="AP2001" i="4" s="1"/>
  <c r="AN1370" i="4"/>
  <c r="AO1370" i="4" s="1"/>
  <c r="AP1370" i="4" s="1"/>
  <c r="AN1860" i="4"/>
  <c r="AO1860" i="4" s="1"/>
  <c r="AP1860" i="4" s="1"/>
  <c r="AN2034" i="4"/>
  <c r="AO2034" i="4" s="1"/>
  <c r="AP2034" i="4" s="1"/>
  <c r="AN1495" i="4"/>
  <c r="AO1495" i="4" s="1"/>
  <c r="AP1495" i="4" s="1"/>
  <c r="AN1295" i="4"/>
  <c r="AO1295" i="4" s="1"/>
  <c r="AP1295" i="4" s="1"/>
  <c r="AN1786" i="4"/>
  <c r="AO1786" i="4" s="1"/>
  <c r="AP1786" i="4" s="1"/>
  <c r="AN1290" i="4"/>
  <c r="AO1290" i="4" s="1"/>
  <c r="AP1290" i="4" s="1"/>
  <c r="AN2068" i="4"/>
  <c r="AO2068" i="4" s="1"/>
  <c r="AP2068" i="4" s="1"/>
  <c r="AN1439" i="4"/>
  <c r="AO1439" i="4" s="1"/>
  <c r="AP1439" i="4" s="1"/>
  <c r="AN2070" i="4"/>
  <c r="AO2070" i="4" s="1"/>
  <c r="AP2070" i="4" s="1"/>
  <c r="AN1334" i="4"/>
  <c r="AO1334" i="4" s="1"/>
  <c r="AP1334" i="4" s="1"/>
  <c r="AN1351" i="4"/>
  <c r="AO1351" i="4" s="1"/>
  <c r="AP1351" i="4" s="1"/>
  <c r="AN2040" i="4"/>
  <c r="AO2040" i="4" s="1"/>
  <c r="AP2040" i="4" s="1"/>
  <c r="AN1900" i="4"/>
  <c r="AO1900" i="4" s="1"/>
  <c r="AP1900" i="4" s="1"/>
  <c r="AN1849" i="4"/>
  <c r="AO1849" i="4" s="1"/>
  <c r="AP1849" i="4" s="1"/>
  <c r="AN1865" i="4"/>
  <c r="AO1865" i="4" s="1"/>
  <c r="AP1865" i="4" s="1"/>
  <c r="AN1806" i="4"/>
  <c r="AO1806" i="4" s="1"/>
  <c r="AP1806" i="4" s="1"/>
  <c r="AN2057" i="4"/>
  <c r="AO2057" i="4" s="1"/>
  <c r="AP2057" i="4" s="1"/>
  <c r="AN2020" i="4"/>
  <c r="AO2020" i="4" s="1"/>
  <c r="AP2020" i="4" s="1"/>
  <c r="AN1497" i="4"/>
  <c r="AO1497" i="4" s="1"/>
  <c r="AP1497" i="4" s="1"/>
  <c r="AN1794" i="4"/>
  <c r="AO1794" i="4" s="1"/>
  <c r="AP1794" i="4" s="1"/>
  <c r="AN1830" i="4"/>
  <c r="AO1830" i="4" s="1"/>
  <c r="AP1830" i="4" s="1"/>
  <c r="AN2109" i="4"/>
  <c r="AO2109" i="4" s="1"/>
  <c r="AP2109" i="4" s="1"/>
  <c r="AN1876" i="4"/>
  <c r="AO1876" i="4" s="1"/>
  <c r="AP1876" i="4" s="1"/>
  <c r="AN2041" i="4"/>
  <c r="AO2041" i="4" s="1"/>
  <c r="AP2041" i="4" s="1"/>
  <c r="AN1083" i="4"/>
  <c r="AO1083" i="4" s="1"/>
  <c r="AP1083" i="4" s="1"/>
  <c r="AN2014" i="4"/>
  <c r="AO2014" i="4" s="1"/>
  <c r="AP2014" i="4" s="1"/>
  <c r="AN2052" i="4"/>
  <c r="AO2052" i="4" s="1"/>
  <c r="AP2052" i="4" s="1"/>
  <c r="AN1706" i="4"/>
  <c r="AO1706" i="4" s="1"/>
  <c r="AP1706" i="4" s="1"/>
  <c r="AN1871" i="4"/>
  <c r="AO1871" i="4" s="1"/>
  <c r="AP1871" i="4" s="1"/>
  <c r="AN2025" i="4"/>
  <c r="AO2025" i="4" s="1"/>
  <c r="AP2025" i="4" s="1"/>
  <c r="AN732" i="4"/>
  <c r="AO732" i="4" s="1"/>
  <c r="AP732" i="4" s="1"/>
  <c r="AN2011" i="4"/>
  <c r="AO2011" i="4" s="1"/>
  <c r="AP2011" i="4" s="1"/>
  <c r="AN1305" i="4"/>
  <c r="AO1305" i="4" s="1"/>
  <c r="AP1305" i="4" s="1"/>
  <c r="AN1950" i="4"/>
  <c r="AO1950" i="4" s="1"/>
  <c r="AP1950" i="4" s="1"/>
  <c r="AN1297" i="4"/>
  <c r="AO1297" i="4" s="1"/>
  <c r="AP1297" i="4" s="1"/>
  <c r="AN2073" i="4"/>
  <c r="AO2073" i="4" s="1"/>
  <c r="AP2073" i="4" s="1"/>
  <c r="AN2005" i="4"/>
  <c r="AO2005" i="4" s="1"/>
  <c r="AP2005" i="4" s="1"/>
  <c r="AN1115" i="4"/>
  <c r="AO1115" i="4" s="1"/>
  <c r="AP1115" i="4" s="1"/>
  <c r="AN1339" i="4"/>
  <c r="AO1339" i="4" s="1"/>
  <c r="AP1339" i="4" s="1"/>
  <c r="AN1318" i="4"/>
  <c r="AO1318" i="4" s="1"/>
  <c r="AP1318" i="4" s="1"/>
  <c r="AN2049" i="4"/>
  <c r="AO2049" i="4" s="1"/>
  <c r="AP2049" i="4" s="1"/>
  <c r="AN1430" i="4"/>
  <c r="AO1430" i="4" s="1"/>
  <c r="AP1430" i="4" s="1"/>
  <c r="AN1836" i="4"/>
  <c r="AO1836" i="4" s="1"/>
  <c r="AP1836" i="4" s="1"/>
  <c r="AN837" i="4"/>
  <c r="AO837" i="4" s="1"/>
  <c r="AP837" i="4" s="1"/>
  <c r="AN1353" i="4"/>
  <c r="AO1353" i="4" s="1"/>
  <c r="AP1353" i="4" s="1"/>
  <c r="AN1707" i="4"/>
  <c r="AO1707" i="4" s="1"/>
  <c r="AP1707" i="4" s="1"/>
  <c r="AN1372" i="4"/>
  <c r="AO1372" i="4" s="1"/>
  <c r="AP1372" i="4" s="1"/>
  <c r="AN1988" i="4"/>
  <c r="AO1988" i="4" s="1"/>
  <c r="AP1988" i="4" s="1"/>
  <c r="AN1888" i="4"/>
  <c r="AO1888" i="4" s="1"/>
  <c r="AP1888" i="4" s="1"/>
  <c r="AN1473" i="4"/>
  <c r="AO1473" i="4" s="1"/>
  <c r="AP1473" i="4" s="1"/>
  <c r="AN1393" i="4"/>
  <c r="AO1393" i="4" s="1"/>
  <c r="AP1393" i="4" s="1"/>
  <c r="AN1842" i="4"/>
  <c r="AO1842" i="4" s="1"/>
  <c r="AP1842" i="4" s="1"/>
  <c r="AN1090" i="4"/>
  <c r="AO1090" i="4" s="1"/>
  <c r="AP1090" i="4" s="1"/>
  <c r="AN1078" i="4"/>
  <c r="AO1078" i="4" s="1"/>
  <c r="AP1078" i="4" s="1"/>
  <c r="AN1278" i="4"/>
  <c r="AO1278" i="4" s="1"/>
  <c r="AP1278" i="4" s="1"/>
  <c r="AN1110" i="4"/>
  <c r="AO1110" i="4" s="1"/>
  <c r="AP1110" i="4" s="1"/>
  <c r="AN1902" i="4"/>
  <c r="AO1902" i="4" s="1"/>
  <c r="AP1902" i="4" s="1"/>
  <c r="AN1424" i="4"/>
  <c r="AO1424" i="4" s="1"/>
  <c r="AP1424" i="4" s="1"/>
  <c r="AN1194" i="4"/>
  <c r="AO1194" i="4" s="1"/>
  <c r="AP1194" i="4" s="1"/>
  <c r="AN2010" i="4"/>
  <c r="AO2010" i="4" s="1"/>
  <c r="AP2010" i="4" s="1"/>
  <c r="AN1885" i="4"/>
  <c r="AO1885" i="4" s="1"/>
  <c r="AP1885" i="4" s="1"/>
  <c r="AN1491" i="4"/>
  <c r="AO1491" i="4" s="1"/>
  <c r="AP1491" i="4" s="1"/>
  <c r="AN2042" i="4"/>
  <c r="AO2042" i="4" s="1"/>
  <c r="AP2042" i="4" s="1"/>
  <c r="AN1560" i="4"/>
  <c r="AO1560" i="4" s="1"/>
  <c r="AP1560" i="4" s="1"/>
  <c r="AN1595" i="4"/>
  <c r="AO1595" i="4" s="1"/>
  <c r="AP1595" i="4" s="1"/>
  <c r="AN1425" i="4"/>
  <c r="AO1425" i="4" s="1"/>
  <c r="AP1425" i="4" s="1"/>
  <c r="AN1222" i="4"/>
  <c r="AO1222" i="4" s="1"/>
  <c r="AP1222" i="4" s="1"/>
  <c r="AN1388" i="4"/>
  <c r="AO1388" i="4" s="1"/>
  <c r="AP1388" i="4" s="1"/>
  <c r="AN1897" i="4"/>
  <c r="AO1897" i="4" s="1"/>
  <c r="AP1897" i="4" s="1"/>
  <c r="AN1231" i="4"/>
  <c r="AO1231" i="4" s="1"/>
  <c r="AP1231" i="4" s="1"/>
  <c r="AN1644" i="4"/>
  <c r="AO1644" i="4" s="1"/>
  <c r="AP1644" i="4" s="1"/>
  <c r="AN1956" i="4"/>
  <c r="AO1956" i="4" s="1"/>
  <c r="AP1956" i="4" s="1"/>
  <c r="AN1494" i="4"/>
  <c r="AO1494" i="4" s="1"/>
  <c r="AP1494" i="4" s="1"/>
  <c r="AN2080" i="4"/>
  <c r="AO2080" i="4" s="1"/>
  <c r="AP2080" i="4" s="1"/>
  <c r="AN2056" i="4"/>
  <c r="AO2056" i="4" s="1"/>
  <c r="AP2056" i="4" s="1"/>
  <c r="AN1232" i="4"/>
  <c r="AO1232" i="4" s="1"/>
  <c r="AP1232" i="4" s="1"/>
  <c r="AN421" i="4"/>
  <c r="AO421" i="4" s="1"/>
  <c r="AP421" i="4" s="1"/>
  <c r="AN1651" i="4"/>
  <c r="AO1651" i="4" s="1"/>
  <c r="AP1651" i="4" s="1"/>
  <c r="AN1217" i="4"/>
  <c r="AO1217" i="4" s="1"/>
  <c r="AP1217" i="4" s="1"/>
  <c r="AN1841" i="4"/>
  <c r="AO1841" i="4" s="1"/>
  <c r="AP1841" i="4" s="1"/>
  <c r="AN1438" i="4"/>
  <c r="AO1438" i="4" s="1"/>
  <c r="AP1438" i="4" s="1"/>
  <c r="AN689" i="4"/>
  <c r="AO689" i="4" s="1"/>
  <c r="AP689" i="4" s="1"/>
  <c r="AN2090" i="4"/>
  <c r="AO2090" i="4" s="1"/>
  <c r="AP2090" i="4" s="1"/>
  <c r="AN1389" i="4"/>
  <c r="AO1389" i="4" s="1"/>
  <c r="AP1389" i="4" s="1"/>
  <c r="AN675" i="4"/>
  <c r="AO675" i="4" s="1"/>
  <c r="AP675" i="4" s="1"/>
  <c r="AN1504" i="4"/>
  <c r="AO1504" i="4" s="1"/>
  <c r="AP1504" i="4" s="1"/>
  <c r="AN1336" i="4"/>
  <c r="AO1336" i="4" s="1"/>
  <c r="AP1336" i="4" s="1"/>
  <c r="AO19" i="4"/>
  <c r="AP19" i="4" s="1"/>
  <c r="AN690" i="4"/>
  <c r="AO690" i="4" s="1"/>
  <c r="AP690" i="4" s="1"/>
  <c r="AN1385" i="4"/>
  <c r="AO1385" i="4" s="1"/>
  <c r="AP1385" i="4" s="1"/>
  <c r="AN1362" i="4"/>
  <c r="AO1362" i="4" s="1"/>
  <c r="AP1362" i="4" s="1"/>
  <c r="AN895" i="4"/>
  <c r="AO895" i="4" s="1"/>
  <c r="AP895" i="4" s="1"/>
  <c r="AN1472" i="4"/>
  <c r="AO1472" i="4" s="1"/>
  <c r="AP1472" i="4" s="1"/>
  <c r="AN1271" i="4"/>
  <c r="AO1271" i="4" s="1"/>
  <c r="AP1271" i="4" s="1"/>
  <c r="AN1448" i="4"/>
  <c r="AO1448" i="4" s="1"/>
  <c r="AP1448" i="4" s="1"/>
  <c r="AN2036" i="4"/>
  <c r="AO2036" i="4" s="1"/>
  <c r="AP2036" i="4" s="1"/>
  <c r="AN1814" i="4"/>
  <c r="AO1814" i="4" s="1"/>
  <c r="AP1814" i="4" s="1"/>
  <c r="AN1803" i="4"/>
  <c r="AO1803" i="4" s="1"/>
  <c r="AP1803" i="4" s="1"/>
  <c r="AN1901" i="4"/>
  <c r="AO1901" i="4" s="1"/>
  <c r="AP1901" i="4" s="1"/>
  <c r="AN1728" i="4"/>
  <c r="AO1728" i="4" s="1"/>
  <c r="AP1728" i="4" s="1"/>
  <c r="AN1039" i="4"/>
  <c r="AO1039" i="4" s="1"/>
  <c r="AP1039" i="4" s="1"/>
  <c r="AN1526" i="4"/>
  <c r="AO1526" i="4" s="1"/>
  <c r="AP1526" i="4" s="1"/>
  <c r="AN1442" i="4"/>
  <c r="AO1442" i="4" s="1"/>
  <c r="AP1442" i="4" s="1"/>
  <c r="AN1511" i="4"/>
  <c r="AO1511" i="4" s="1"/>
  <c r="AP1511" i="4" s="1"/>
  <c r="AN1640" i="4"/>
  <c r="AO1640" i="4" s="1"/>
  <c r="AP1640" i="4" s="1"/>
  <c r="AN1199" i="4"/>
  <c r="AO1199" i="4" s="1"/>
  <c r="AP1199" i="4" s="1"/>
  <c r="AN1851" i="4"/>
  <c r="AO1851" i="4" s="1"/>
  <c r="AP1851" i="4" s="1"/>
  <c r="AN1013" i="4"/>
  <c r="AO1013" i="4" s="1"/>
  <c r="AP1013" i="4" s="1"/>
  <c r="AN1409" i="4"/>
  <c r="AO1409" i="4" s="1"/>
  <c r="AP1409" i="4" s="1"/>
  <c r="AN1091" i="4"/>
  <c r="AO1091" i="4" s="1"/>
  <c r="AP1091" i="4" s="1"/>
  <c r="AN1441" i="4"/>
  <c r="AO1441" i="4" s="1"/>
  <c r="AP1441" i="4" s="1"/>
  <c r="AN1304" i="4"/>
  <c r="AO1304" i="4" s="1"/>
  <c r="AP1304" i="4" s="1"/>
  <c r="AN1204" i="4"/>
  <c r="AO1204" i="4" s="1"/>
  <c r="AP1204" i="4" s="1"/>
  <c r="AN1915" i="4"/>
  <c r="AO1915" i="4" s="1"/>
  <c r="AP1915" i="4" s="1"/>
  <c r="AN1862" i="4"/>
  <c r="AO1862" i="4" s="1"/>
  <c r="AP1862" i="4" s="1"/>
  <c r="AN1277" i="4"/>
  <c r="AO1277" i="4" s="1"/>
  <c r="AP1277" i="4" s="1"/>
  <c r="AN1855" i="4"/>
  <c r="AO1855" i="4" s="1"/>
  <c r="AP1855" i="4" s="1"/>
  <c r="AN1381" i="4"/>
  <c r="AO1381" i="4" s="1"/>
  <c r="AP1381" i="4" s="1"/>
  <c r="AN1102" i="4"/>
  <c r="AO1102" i="4" s="1"/>
  <c r="AP1102" i="4" s="1"/>
  <c r="AN1854" i="4"/>
  <c r="AO1854" i="4" s="1"/>
  <c r="AP1854" i="4" s="1"/>
  <c r="AN1454" i="4"/>
  <c r="AO1454" i="4" s="1"/>
  <c r="AP1454" i="4" s="1"/>
  <c r="AN1775" i="4"/>
  <c r="AO1775" i="4" s="1"/>
  <c r="AP1775" i="4" s="1"/>
  <c r="AN1434" i="4"/>
  <c r="AO1434" i="4" s="1"/>
  <c r="AP1434" i="4" s="1"/>
  <c r="AN1819" i="4"/>
  <c r="AO1819" i="4" s="1"/>
  <c r="AP1819" i="4" s="1"/>
  <c r="AN2066" i="4"/>
  <c r="AO2066" i="4" s="1"/>
  <c r="AP2066" i="4" s="1"/>
  <c r="AN1137" i="4"/>
  <c r="AO1137" i="4" s="1"/>
  <c r="AP1137" i="4" s="1"/>
  <c r="AN1799" i="4"/>
  <c r="AO1799" i="4" s="1"/>
  <c r="AP1799" i="4" s="1"/>
  <c r="AN1179" i="4"/>
  <c r="AO1179" i="4" s="1"/>
  <c r="AP1179" i="4" s="1"/>
  <c r="AN2083" i="4"/>
  <c r="AO2083" i="4" s="1"/>
  <c r="AP2083" i="4" s="1"/>
  <c r="AN1963" i="4"/>
  <c r="AO1963" i="4" s="1"/>
  <c r="AP1963" i="4" s="1"/>
  <c r="AN1145" i="4"/>
  <c r="AO1145" i="4" s="1"/>
  <c r="AP1145" i="4" s="1"/>
  <c r="AN1321" i="4"/>
  <c r="AO1321" i="4" s="1"/>
  <c r="AP1321" i="4" s="1"/>
  <c r="AN1761" i="4"/>
  <c r="AO1761" i="4" s="1"/>
  <c r="AP1761" i="4" s="1"/>
  <c r="AN2039" i="4"/>
  <c r="AO2039" i="4" s="1"/>
  <c r="AP2039" i="4" s="1"/>
  <c r="AN1123" i="4"/>
  <c r="AO1123" i="4" s="1"/>
  <c r="AP1123" i="4" s="1"/>
  <c r="AN2059" i="4"/>
  <c r="AO2059" i="4" s="1"/>
  <c r="AP2059" i="4" s="1"/>
  <c r="AN1161" i="4"/>
  <c r="AO1161" i="4" s="1"/>
  <c r="AP1161" i="4" s="1"/>
  <c r="AN1420" i="4"/>
  <c r="AO1420" i="4" s="1"/>
  <c r="AP1420" i="4" s="1"/>
  <c r="AN2023" i="4"/>
  <c r="AO2023" i="4" s="1"/>
  <c r="AP2023" i="4" s="1"/>
  <c r="AN1134" i="4"/>
  <c r="AO1134" i="4" s="1"/>
  <c r="AP1134" i="4" s="1"/>
  <c r="AN1796" i="4"/>
  <c r="AO1796" i="4" s="1"/>
  <c r="AP1796" i="4" s="1"/>
  <c r="AN1401" i="4"/>
  <c r="AO1401" i="4" s="1"/>
  <c r="AP1401" i="4" s="1"/>
  <c r="AN1215" i="4"/>
  <c r="AO1215" i="4" s="1"/>
  <c r="AP1215" i="4" s="1"/>
  <c r="AN1880" i="4"/>
  <c r="AO1880" i="4" s="1"/>
  <c r="AP1880" i="4" s="1"/>
  <c r="AN1396" i="4"/>
  <c r="AO1396" i="4" s="1"/>
  <c r="AP1396" i="4" s="1"/>
  <c r="AN1828" i="4"/>
  <c r="AO1828" i="4" s="1"/>
  <c r="AP1828" i="4" s="1"/>
  <c r="AN1047" i="4"/>
  <c r="AO1047" i="4" s="1"/>
  <c r="AP1047" i="4" s="1"/>
  <c r="AN1079" i="4"/>
  <c r="AO1079" i="4" s="1"/>
  <c r="AP1079" i="4" s="1"/>
  <c r="AN1280" i="4"/>
  <c r="AO1280" i="4" s="1"/>
  <c r="AP1280" i="4" s="1"/>
  <c r="AN1971" i="4"/>
  <c r="AO1971" i="4" s="1"/>
  <c r="AP1971" i="4" s="1"/>
  <c r="AN1710" i="4"/>
  <c r="AO1710" i="4" s="1"/>
  <c r="AP1710" i="4" s="1"/>
  <c r="AN1094" i="4"/>
  <c r="AO1094" i="4" s="1"/>
  <c r="AP1094" i="4" s="1"/>
  <c r="AN1995" i="4"/>
  <c r="AO1995" i="4" s="1"/>
  <c r="AP1995" i="4" s="1"/>
  <c r="AN1744" i="4"/>
  <c r="AO1744" i="4" s="1"/>
  <c r="AP1744" i="4" s="1"/>
  <c r="AN1690" i="4"/>
  <c r="AO1690" i="4" s="1"/>
  <c r="AP1690" i="4" s="1"/>
  <c r="AN1686" i="4"/>
  <c r="AO1686" i="4" s="1"/>
  <c r="AP1686" i="4" s="1"/>
  <c r="AN1363" i="4"/>
  <c r="AO1363" i="4" s="1"/>
  <c r="AP1363" i="4" s="1"/>
  <c r="AN1300" i="4"/>
  <c r="AO1300" i="4" s="1"/>
  <c r="AP1300" i="4" s="1"/>
  <c r="AN1357" i="4"/>
  <c r="AO1357" i="4" s="1"/>
  <c r="AP1357" i="4" s="1"/>
  <c r="AN1985" i="4"/>
  <c r="AO1985" i="4" s="1"/>
  <c r="AP1985" i="4" s="1"/>
  <c r="AN1109" i="4"/>
  <c r="AO1109" i="4" s="1"/>
  <c r="AP1109" i="4" s="1"/>
  <c r="AN1308" i="4"/>
  <c r="AO1308" i="4" s="1"/>
  <c r="AP1308" i="4" s="1"/>
  <c r="AN1874" i="4"/>
  <c r="AO1874" i="4" s="1"/>
  <c r="AP1874" i="4" s="1"/>
  <c r="AN1867" i="4"/>
  <c r="AO1867" i="4" s="1"/>
  <c r="AP1867" i="4" s="1"/>
  <c r="AN1037" i="4"/>
  <c r="AO1037" i="4" s="1"/>
  <c r="AP1037" i="4" s="1"/>
  <c r="AN1517" i="4"/>
  <c r="AO1517" i="4" s="1"/>
  <c r="AP1517" i="4" s="1"/>
  <c r="AN1060" i="4"/>
  <c r="AO1060" i="4" s="1"/>
  <c r="AP1060" i="4" s="1"/>
  <c r="AN1065" i="4"/>
  <c r="AO1065" i="4" s="1"/>
  <c r="AP1065" i="4" s="1"/>
  <c r="AN1910" i="4"/>
  <c r="AO1910" i="4" s="1"/>
  <c r="AP1910" i="4" s="1"/>
  <c r="AN1207" i="4"/>
  <c r="AO1207" i="4" s="1"/>
  <c r="AP1207" i="4" s="1"/>
  <c r="AN1214" i="4"/>
  <c r="AO1214" i="4" s="1"/>
  <c r="AP1214" i="4" s="1"/>
  <c r="AN2035" i="4"/>
  <c r="AO2035" i="4" s="1"/>
  <c r="AP2035" i="4" s="1"/>
  <c r="AN1753" i="4"/>
  <c r="AO1753" i="4" s="1"/>
  <c r="AP1753" i="4" s="1"/>
  <c r="AN1839" i="4"/>
  <c r="AO1839" i="4" s="1"/>
  <c r="AP1839" i="4" s="1"/>
  <c r="AN1063" i="4"/>
  <c r="AO1063" i="4" s="1"/>
  <c r="AP1063" i="4" s="1"/>
  <c r="AN1296" i="4"/>
  <c r="AO1296" i="4" s="1"/>
  <c r="AP1296" i="4" s="1"/>
  <c r="AN1975" i="4"/>
  <c r="AO1975" i="4" s="1"/>
  <c r="AP1975" i="4" s="1"/>
  <c r="AN1528" i="4"/>
  <c r="AO1528" i="4" s="1"/>
  <c r="AP1528" i="4" s="1"/>
  <c r="AN1335" i="4"/>
  <c r="AO1335" i="4" s="1"/>
  <c r="AP1335" i="4" s="1"/>
  <c r="AN1347" i="4"/>
  <c r="AO1347" i="4" s="1"/>
  <c r="AP1347" i="4" s="1"/>
  <c r="AN1756" i="4"/>
  <c r="AO1756" i="4" s="1"/>
  <c r="AP1756" i="4" s="1"/>
  <c r="AN1831" i="4"/>
  <c r="AO1831" i="4" s="1"/>
  <c r="AP1831" i="4" s="1"/>
  <c r="AN1067" i="4"/>
  <c r="AO1067" i="4" s="1"/>
  <c r="AP1067" i="4" s="1"/>
  <c r="AN1246" i="4"/>
  <c r="AO1246" i="4" s="1"/>
  <c r="AP1246" i="4" s="1"/>
  <c r="AN1088" i="4"/>
  <c r="AO1088" i="4" s="1"/>
  <c r="AP1088" i="4" s="1"/>
  <c r="AN1969" i="4"/>
  <c r="AO1969" i="4" s="1"/>
  <c r="AP1969" i="4" s="1"/>
  <c r="AN1555" i="4"/>
  <c r="AO1555" i="4" s="1"/>
  <c r="AP1555" i="4" s="1"/>
  <c r="AN1292" i="4"/>
  <c r="AO1292" i="4" s="1"/>
  <c r="AP1292" i="4" s="1"/>
  <c r="AN1986" i="4"/>
  <c r="AO1986" i="4" s="1"/>
  <c r="AP1986" i="4" s="1"/>
  <c r="AN2096" i="4"/>
  <c r="AO2096" i="4" s="1"/>
  <c r="AP2096" i="4" s="1"/>
  <c r="AN1833" i="4"/>
  <c r="AO1833" i="4" s="1"/>
  <c r="AP1833" i="4" s="1"/>
  <c r="AN1098" i="4"/>
  <c r="AO1098" i="4" s="1"/>
  <c r="AP1098" i="4" s="1"/>
  <c r="AN2105" i="4"/>
  <c r="AO2105" i="4" s="1"/>
  <c r="AP2105" i="4" s="1"/>
  <c r="AN1639" i="4"/>
  <c r="AO1639" i="4" s="1"/>
  <c r="AP1639" i="4" s="1"/>
  <c r="AN1875" i="4"/>
  <c r="AO1875" i="4" s="1"/>
  <c r="AP1875" i="4" s="1"/>
  <c r="AN1510" i="4"/>
  <c r="AO1510" i="4" s="1"/>
  <c r="AP1510" i="4" s="1"/>
  <c r="AN1406" i="4"/>
  <c r="AO1406" i="4" s="1"/>
  <c r="AP1406" i="4" s="1"/>
  <c r="AN1035" i="4"/>
  <c r="AO1035" i="4" s="1"/>
  <c r="AP1035" i="4" s="1"/>
  <c r="AN1052" i="4"/>
  <c r="AO1052" i="4" s="1"/>
  <c r="AP1052" i="4" s="1"/>
  <c r="AN1486" i="4"/>
  <c r="AO1486" i="4" s="1"/>
  <c r="AP1486" i="4" s="1"/>
  <c r="AN1365" i="4"/>
  <c r="AO1365" i="4" s="1"/>
  <c r="AP1365" i="4" s="1"/>
  <c r="AN1884" i="4"/>
  <c r="AO1884" i="4" s="1"/>
  <c r="AP1884" i="4" s="1"/>
  <c r="AN1331" i="4"/>
  <c r="AO1331" i="4" s="1"/>
  <c r="AP1331" i="4" s="1"/>
  <c r="AN1070" i="4"/>
  <c r="AO1070" i="4" s="1"/>
  <c r="AP1070" i="4" s="1"/>
  <c r="AN1788" i="4"/>
  <c r="AO1788" i="4" s="1"/>
  <c r="AP1788" i="4" s="1"/>
  <c r="AN1846" i="4"/>
  <c r="AO1846" i="4" s="1"/>
  <c r="AP1846" i="4" s="1"/>
  <c r="AN1289" i="4"/>
  <c r="AO1289" i="4" s="1"/>
  <c r="AP1289" i="4" s="1"/>
  <c r="AN1778" i="4"/>
  <c r="AO1778" i="4" s="1"/>
  <c r="AP1778" i="4" s="1"/>
  <c r="AN2030" i="4"/>
  <c r="AO2030" i="4" s="1"/>
  <c r="AP2030" i="4" s="1"/>
  <c r="AN1007" i="4"/>
  <c r="AO1007" i="4" s="1"/>
  <c r="AP1007" i="4" s="1"/>
  <c r="AN1791" i="4"/>
  <c r="AO1791" i="4" s="1"/>
  <c r="AP1791" i="4" s="1"/>
  <c r="AN1108" i="4"/>
  <c r="AO1108" i="4" s="1"/>
  <c r="AP1108" i="4" s="1"/>
  <c r="AN1330" i="4"/>
  <c r="AO1330" i="4" s="1"/>
  <c r="AP1330" i="4" s="1"/>
  <c r="AN1766" i="4"/>
  <c r="AO1766" i="4" s="1"/>
  <c r="AP1766" i="4" s="1"/>
  <c r="AN1648" i="4"/>
  <c r="AO1648" i="4" s="1"/>
  <c r="AP1648" i="4" s="1"/>
  <c r="AN1075" i="4"/>
  <c r="AO1075" i="4" s="1"/>
  <c r="AP1075" i="4" s="1"/>
  <c r="AN1358" i="4"/>
  <c r="AO1358" i="4" s="1"/>
  <c r="AP1358" i="4" s="1"/>
  <c r="AN1431" i="4"/>
  <c r="AO1431" i="4" s="1"/>
  <c r="AP1431" i="4" s="1"/>
  <c r="AN1850" i="4"/>
  <c r="AO1850" i="4" s="1"/>
  <c r="AP1850" i="4" s="1"/>
  <c r="AN1236" i="4"/>
  <c r="AO1236" i="4" s="1"/>
  <c r="AP1236" i="4" s="1"/>
  <c r="AN1027" i="4"/>
  <c r="AO1027" i="4" s="1"/>
  <c r="AP1027" i="4" s="1"/>
  <c r="AN1784" i="4"/>
  <c r="AO1784" i="4" s="1"/>
  <c r="AP1784" i="4" s="1"/>
  <c r="AN1926" i="4"/>
  <c r="AO1926" i="4" s="1"/>
  <c r="AP1926" i="4" s="1"/>
  <c r="AN1477" i="4"/>
  <c r="AO1477" i="4" s="1"/>
  <c r="AP1477" i="4" s="1"/>
  <c r="AN1228" i="4"/>
  <c r="AO1228" i="4" s="1"/>
  <c r="AP1228" i="4" s="1"/>
  <c r="AN1453" i="4"/>
  <c r="AO1453" i="4" s="1"/>
  <c r="AP1453" i="4" s="1"/>
  <c r="AN2046" i="4"/>
  <c r="AO2046" i="4" s="1"/>
  <c r="AP2046" i="4" s="1"/>
  <c r="AN1769" i="4"/>
  <c r="AO1769" i="4" s="1"/>
  <c r="AP1769" i="4" s="1"/>
  <c r="AN1861" i="4"/>
  <c r="AO1861" i="4" s="1"/>
  <c r="AP1861" i="4" s="1"/>
  <c r="AN2022" i="4"/>
  <c r="AO2022" i="4" s="1"/>
  <c r="AP2022" i="4" s="1"/>
  <c r="AN1478" i="4"/>
  <c r="AO1478" i="4" s="1"/>
  <c r="AP1478" i="4" s="1"/>
  <c r="AN1764" i="4"/>
  <c r="AO1764" i="4" s="1"/>
  <c r="AP1764" i="4" s="1"/>
  <c r="AN2089" i="4"/>
  <c r="AO2089" i="4" s="1"/>
  <c r="AP2089" i="4" s="1"/>
  <c r="AN1691" i="4"/>
  <c r="AO1691" i="4" s="1"/>
  <c r="AP1691" i="4" s="1"/>
  <c r="AN1293" i="4"/>
  <c r="AO1293" i="4" s="1"/>
  <c r="AP1293" i="4" s="1"/>
  <c r="AN2004" i="4"/>
  <c r="AO2004" i="4" s="1"/>
  <c r="AP2004" i="4" s="1"/>
  <c r="AN2108" i="4"/>
  <c r="AO2108" i="4" s="1"/>
  <c r="AP2108" i="4" s="1"/>
  <c r="AN2063" i="4"/>
  <c r="AO2063" i="4" s="1"/>
  <c r="AP2063" i="4" s="1"/>
  <c r="AN1840" i="4"/>
  <c r="AO1840" i="4" s="1"/>
  <c r="AP1840" i="4" s="1"/>
  <c r="AN1256" i="4"/>
  <c r="AO1256" i="4" s="1"/>
  <c r="AP1256" i="4" s="1"/>
  <c r="AN1131" i="4"/>
  <c r="AO1131" i="4" s="1"/>
  <c r="AP1131" i="4" s="1"/>
  <c r="AN1825" i="4"/>
  <c r="AO1825" i="4" s="1"/>
  <c r="AP1825" i="4" s="1"/>
  <c r="AN1534" i="4"/>
  <c r="AO1534" i="4" s="1"/>
  <c r="AP1534" i="4" s="1"/>
  <c r="AN1028" i="4"/>
  <c r="AO1028" i="4" s="1"/>
  <c r="AP1028" i="4" s="1"/>
  <c r="AN1375" i="4"/>
  <c r="AO1375" i="4" s="1"/>
  <c r="AP1375" i="4" s="1"/>
  <c r="AN1195" i="4"/>
  <c r="AO1195" i="4" s="1"/>
  <c r="AP1195" i="4" s="1"/>
  <c r="AN1447" i="4"/>
  <c r="AO1447" i="4" s="1"/>
  <c r="AP1447" i="4" s="1"/>
  <c r="AN1499" i="4"/>
  <c r="AO1499" i="4" s="1"/>
  <c r="AP1499" i="4" s="1"/>
  <c r="AN1322" i="4"/>
  <c r="AO1322" i="4" s="1"/>
  <c r="AP1322" i="4" s="1"/>
  <c r="AN1807" i="4"/>
  <c r="AO1807" i="4" s="1"/>
  <c r="AP1807" i="4" s="1"/>
  <c r="AN1350" i="4"/>
  <c r="AO1350" i="4" s="1"/>
  <c r="AP1350" i="4" s="1"/>
  <c r="AN1267" i="4"/>
  <c r="AO1267" i="4" s="1"/>
  <c r="AP1267" i="4" s="1"/>
  <c r="AN1808" i="4"/>
  <c r="AO1808" i="4" s="1"/>
  <c r="AP1808" i="4" s="1"/>
  <c r="AN1382" i="4"/>
  <c r="AO1382" i="4" s="1"/>
  <c r="AP1382" i="4" s="1"/>
  <c r="AN2072" i="4"/>
  <c r="AO2072" i="4" s="1"/>
  <c r="AP2072" i="4" s="1"/>
  <c r="AN1463" i="4"/>
  <c r="AO1463" i="4" s="1"/>
  <c r="AP1463" i="4" s="1"/>
  <c r="AN2095" i="4"/>
  <c r="AO2095" i="4" s="1"/>
  <c r="AP2095" i="4" s="1"/>
  <c r="AN840" i="4"/>
  <c r="AO840" i="4" s="1"/>
  <c r="AP840" i="4" s="1"/>
  <c r="AN1201" i="4"/>
  <c r="AO1201" i="4" s="1"/>
  <c r="AP1201" i="4" s="1"/>
  <c r="AN290" i="4"/>
  <c r="AO290" i="4" s="1"/>
  <c r="AP290" i="4" s="1"/>
  <c r="AN896" i="4"/>
  <c r="AO896" i="4" s="1"/>
  <c r="AP896" i="4" s="1"/>
  <c r="AN1461" i="4"/>
  <c r="AO1461" i="4" s="1"/>
  <c r="AP1461" i="4" s="1"/>
  <c r="AN811" i="4"/>
  <c r="AO811" i="4" s="1"/>
  <c r="AP811" i="4" s="1"/>
  <c r="AN839" i="4"/>
  <c r="AO839" i="4" s="1"/>
  <c r="AP839" i="4" s="1"/>
  <c r="AN809" i="4"/>
  <c r="AO809" i="4" s="1"/>
  <c r="AP809" i="4" s="1"/>
  <c r="AN1543" i="4"/>
  <c r="AO1543" i="4" s="1"/>
  <c r="AP1543" i="4" s="1"/>
  <c r="AN1483" i="4"/>
  <c r="AO1483" i="4" s="1"/>
  <c r="AP1483" i="4" s="1"/>
  <c r="AN832" i="4"/>
  <c r="AO832" i="4" s="1"/>
  <c r="AP832" i="4" s="1"/>
  <c r="AN1663" i="4"/>
  <c r="AO1663" i="4" s="1"/>
  <c r="AP1663" i="4" s="1"/>
  <c r="AN1291" i="4"/>
  <c r="AO1291" i="4" s="1"/>
  <c r="AP1291" i="4" s="1"/>
  <c r="AN805" i="4"/>
  <c r="AO805" i="4" s="1"/>
  <c r="AP805" i="4" s="1"/>
  <c r="AN1745" i="4"/>
  <c r="AO1745" i="4" s="1"/>
  <c r="AP1745" i="4" s="1"/>
  <c r="AN519" i="4"/>
  <c r="AO519" i="4" s="1"/>
  <c r="AP519" i="4" s="1"/>
  <c r="AN944" i="4"/>
  <c r="AO944" i="4" s="1"/>
  <c r="AP944" i="4" s="1"/>
  <c r="AN861" i="4"/>
  <c r="AO861" i="4" s="1"/>
  <c r="AP861" i="4" s="1"/>
  <c r="AN404" i="4"/>
  <c r="AO404" i="4" s="1"/>
  <c r="AP404" i="4" s="1"/>
  <c r="AN1524" i="4"/>
  <c r="AO1524" i="4" s="1"/>
  <c r="AP1524" i="4" s="1"/>
  <c r="AN1191" i="4"/>
  <c r="AO1191" i="4" s="1"/>
  <c r="AP1191" i="4" s="1"/>
  <c r="AN759" i="4"/>
  <c r="AO759" i="4" s="1"/>
  <c r="AP759" i="4" s="1"/>
  <c r="AN1185" i="4"/>
  <c r="AO1185" i="4" s="1"/>
  <c r="AP1185" i="4" s="1"/>
  <c r="AN1790" i="4"/>
  <c r="AO1790" i="4" s="1"/>
  <c r="AP1790" i="4" s="1"/>
  <c r="AN541" i="4"/>
  <c r="AO541" i="4" s="1"/>
  <c r="AP541" i="4" s="1"/>
  <c r="AN327" i="4"/>
  <c r="AO327" i="4" s="1"/>
  <c r="AP327" i="4" s="1"/>
  <c r="AN924" i="4"/>
  <c r="AO924" i="4" s="1"/>
  <c r="AP924" i="4" s="1"/>
  <c r="AN939" i="4"/>
  <c r="AO939" i="4" s="1"/>
  <c r="AP939" i="4" s="1"/>
  <c r="AN323" i="4"/>
  <c r="AO323" i="4" s="1"/>
  <c r="AP323" i="4" s="1"/>
  <c r="AN947" i="4"/>
  <c r="AO947" i="4" s="1"/>
  <c r="AP947" i="4" s="1"/>
  <c r="AN655" i="4"/>
  <c r="AO655" i="4" s="1"/>
  <c r="AP655" i="4" s="1"/>
  <c r="AN1653" i="4"/>
  <c r="AO1653" i="4" s="1"/>
  <c r="AP1653" i="4" s="1"/>
  <c r="AN551" i="4"/>
  <c r="AO551" i="4" s="1"/>
  <c r="AP551" i="4" s="1"/>
  <c r="AN2074" i="4"/>
  <c r="AO2074" i="4" s="1"/>
  <c r="AP2074" i="4" s="1"/>
  <c r="AN708" i="4"/>
  <c r="AO708" i="4" s="1"/>
  <c r="AP708" i="4" s="1"/>
  <c r="AN1553" i="4"/>
  <c r="AO1553" i="4" s="1"/>
  <c r="AP1553" i="4" s="1"/>
  <c r="AN1120" i="4"/>
  <c r="AO1120" i="4" s="1"/>
  <c r="AP1120" i="4" s="1"/>
  <c r="AN363" i="4"/>
  <c r="AO363" i="4" s="1"/>
  <c r="AP363" i="4" s="1"/>
  <c r="AN1352" i="4"/>
  <c r="AO1352" i="4" s="1"/>
  <c r="AP1352" i="4" s="1"/>
  <c r="AN1275" i="4"/>
  <c r="AO1275" i="4" s="1"/>
  <c r="AP1275" i="4" s="1"/>
  <c r="AN959" i="4"/>
  <c r="AO959" i="4" s="1"/>
  <c r="AP959" i="4" s="1"/>
  <c r="AN1338" i="4"/>
  <c r="AO1338" i="4" s="1"/>
  <c r="AP1338" i="4" s="1"/>
  <c r="AN611" i="4"/>
  <c r="AO611" i="4" s="1"/>
  <c r="AP611" i="4" s="1"/>
  <c r="AN332" i="4"/>
  <c r="AO332" i="4" s="1"/>
  <c r="AP332" i="4" s="1"/>
  <c r="AN2026" i="4"/>
  <c r="AO2026" i="4" s="1"/>
  <c r="AP2026" i="4" s="1"/>
  <c r="AN1507" i="4"/>
  <c r="AO1507" i="4" s="1"/>
  <c r="AP1507" i="4" s="1"/>
  <c r="AN1072" i="4"/>
  <c r="AO1072" i="4" s="1"/>
  <c r="AP1072" i="4" s="1"/>
  <c r="AN2027" i="4"/>
  <c r="AO2027" i="4" s="1"/>
  <c r="AP2027" i="4" s="1"/>
  <c r="AN825" i="4"/>
  <c r="AO825" i="4" s="1"/>
  <c r="AP825" i="4" s="1"/>
  <c r="AN1064" i="4"/>
  <c r="AO1064" i="4" s="1"/>
  <c r="AP1064" i="4" s="1"/>
  <c r="AN1287" i="4"/>
  <c r="AO1287" i="4" s="1"/>
  <c r="AP1287" i="4" s="1"/>
  <c r="AN788" i="4"/>
  <c r="AO788" i="4" s="1"/>
  <c r="AP788" i="4" s="1"/>
  <c r="AN1795" i="4"/>
  <c r="AO1795" i="4" s="1"/>
  <c r="AP1795" i="4" s="1"/>
  <c r="AN912" i="4"/>
  <c r="AO912" i="4" s="1"/>
  <c r="AP912" i="4" s="1"/>
  <c r="AN1329" i="4"/>
  <c r="AO1329" i="4" s="1"/>
  <c r="AP1329" i="4" s="1"/>
  <c r="AN1837" i="4"/>
  <c r="AO1837" i="4" s="1"/>
  <c r="AP1837" i="4" s="1"/>
  <c r="AN413" i="4"/>
  <c r="AO413" i="4" s="1"/>
  <c r="AP413" i="4" s="1"/>
  <c r="AN1371" i="4"/>
  <c r="AO1371" i="4" s="1"/>
  <c r="AP1371" i="4" s="1"/>
  <c r="AN1074" i="4"/>
  <c r="AO1074" i="4" s="1"/>
  <c r="AP1074" i="4" s="1"/>
  <c r="AN1771" i="4"/>
  <c r="AO1771" i="4" s="1"/>
  <c r="AP1771" i="4" s="1"/>
  <c r="AN1008" i="4"/>
  <c r="AO1008" i="4" s="1"/>
  <c r="AP1008" i="4" s="1"/>
  <c r="AN820" i="4"/>
  <c r="AO820" i="4" s="1"/>
  <c r="AP820" i="4" s="1"/>
  <c r="AN1815" i="4"/>
  <c r="AO1815" i="4" s="1"/>
  <c r="AP1815" i="4" s="1"/>
  <c r="AN1066" i="4"/>
  <c r="AO1066" i="4" s="1"/>
  <c r="AP1066" i="4" s="1"/>
  <c r="AN1859" i="4"/>
  <c r="AO1859" i="4" s="1"/>
  <c r="AP1859" i="4" s="1"/>
  <c r="AN1320" i="4"/>
  <c r="AO1320" i="4" s="1"/>
  <c r="AP1320" i="4" s="1"/>
  <c r="AN368" i="4"/>
  <c r="AO368" i="4" s="1"/>
  <c r="AP368" i="4" s="1"/>
  <c r="AN534" i="4"/>
  <c r="AO534" i="4" s="1"/>
  <c r="AP534" i="4" s="1"/>
  <c r="AN2008" i="4"/>
  <c r="AO2008" i="4" s="1"/>
  <c r="AP2008" i="4" s="1"/>
  <c r="AN1101" i="4"/>
  <c r="AO1101" i="4" s="1"/>
  <c r="AP1101" i="4" s="1"/>
  <c r="AN205" i="4"/>
  <c r="AO205" i="4" s="1"/>
  <c r="AP205" i="4" s="1"/>
  <c r="AN360" i="4"/>
  <c r="AO360" i="4" s="1"/>
  <c r="AP360" i="4" s="1"/>
  <c r="AN2091" i="4"/>
  <c r="AO2091" i="4" s="1"/>
  <c r="AP2091" i="4" s="1"/>
  <c r="AN128" i="4"/>
  <c r="AO128" i="4" s="1"/>
  <c r="AP128" i="4" s="1"/>
  <c r="AN23" i="4"/>
  <c r="AO23" i="4" s="1"/>
  <c r="AP23" i="4" s="1"/>
  <c r="AN1387" i="4"/>
  <c r="AO1387" i="4" s="1"/>
  <c r="AP1387" i="4" s="1"/>
  <c r="AN392" i="4"/>
  <c r="AO392" i="4" s="1"/>
  <c r="AP392" i="4" s="1"/>
  <c r="AN849" i="4"/>
  <c r="AO849" i="4" s="1"/>
  <c r="AP849" i="4" s="1"/>
  <c r="AN384" i="4"/>
  <c r="AO384" i="4" s="1"/>
  <c r="AP384" i="4" s="1"/>
  <c r="AN428" i="4"/>
  <c r="AO428" i="4" s="1"/>
  <c r="AP428" i="4" s="1"/>
  <c r="AN2051" i="4"/>
  <c r="AO2051" i="4" s="1"/>
  <c r="AP2051" i="4" s="1"/>
  <c r="AN1410" i="4"/>
  <c r="AO1410" i="4" s="1"/>
  <c r="AP1410" i="4" s="1"/>
  <c r="AN1913" i="4"/>
  <c r="AO1913" i="4" s="1"/>
  <c r="AP1913" i="4" s="1"/>
  <c r="AN1952" i="4"/>
  <c r="AO1952" i="4" s="1"/>
  <c r="AP1952" i="4" s="1"/>
  <c r="AN548" i="4"/>
  <c r="AO548" i="4" s="1"/>
  <c r="AP548" i="4" s="1"/>
  <c r="AN419" i="4"/>
  <c r="AO419" i="4" s="1"/>
  <c r="AP419" i="4" s="1"/>
  <c r="AN2033" i="4"/>
  <c r="AO2033" i="4" s="1"/>
  <c r="AP2033" i="4" s="1"/>
  <c r="AN1641" i="4"/>
  <c r="AO1641" i="4" s="1"/>
  <c r="AP1641" i="4" s="1"/>
  <c r="AN1445" i="4"/>
  <c r="AO1445" i="4" s="1"/>
  <c r="AP1445" i="4" s="1"/>
  <c r="AN1810" i="4"/>
  <c r="AO1810" i="4" s="1"/>
  <c r="AP1810" i="4" s="1"/>
  <c r="AN2015" i="4"/>
  <c r="AO2015" i="4" s="1"/>
  <c r="AP2015" i="4" s="1"/>
  <c r="AN617" i="4"/>
  <c r="AO617" i="4" s="1"/>
  <c r="AP617" i="4" s="1"/>
  <c r="AN397" i="4"/>
  <c r="AO397" i="4" s="1"/>
  <c r="AP397" i="4" s="1"/>
  <c r="AN817" i="4"/>
  <c r="AO817" i="4" s="1"/>
  <c r="AP817" i="4" s="1"/>
  <c r="AN195" i="4"/>
  <c r="AO195" i="4" s="1"/>
  <c r="AP195" i="4" s="1"/>
  <c r="AN919" i="4"/>
  <c r="AO919" i="4" s="1"/>
  <c r="AP919" i="4" s="1"/>
  <c r="AN1244" i="4"/>
  <c r="AO1244" i="4" s="1"/>
  <c r="AP1244" i="4" s="1"/>
  <c r="AN905" i="4"/>
  <c r="AO905" i="4" s="1"/>
  <c r="AP905" i="4" s="1"/>
  <c r="AN921" i="4"/>
  <c r="AO921" i="4" s="1"/>
  <c r="AP921" i="4" s="1"/>
  <c r="AN417" i="4"/>
  <c r="AO417" i="4" s="1"/>
  <c r="AP417" i="4" s="1"/>
  <c r="AN1208" i="4"/>
  <c r="AO1208" i="4" s="1"/>
  <c r="AP1208" i="4" s="1"/>
  <c r="AN2037" i="4"/>
  <c r="AO2037" i="4" s="1"/>
  <c r="AP2037" i="4" s="1"/>
  <c r="AN1554" i="4"/>
  <c r="AO1554" i="4" s="1"/>
  <c r="AP1554" i="4" s="1"/>
  <c r="AN1377" i="4"/>
  <c r="AO1377" i="4" s="1"/>
  <c r="AP1377" i="4" s="1"/>
  <c r="AN1395" i="4"/>
  <c r="AO1395" i="4" s="1"/>
  <c r="AP1395" i="4" s="1"/>
  <c r="AN1827" i="4"/>
  <c r="AO1827" i="4" s="1"/>
  <c r="AP1827" i="4" s="1"/>
  <c r="AN884" i="4"/>
  <c r="AO884" i="4" s="1"/>
  <c r="AP884" i="4" s="1"/>
  <c r="AN754" i="4"/>
  <c r="AO754" i="4" s="1"/>
  <c r="AP754" i="4" s="1"/>
  <c r="AN1666" i="4"/>
  <c r="AO1666" i="4" s="1"/>
  <c r="AP1666" i="4" s="1"/>
  <c r="AN1379" i="4"/>
  <c r="AO1379" i="4" s="1"/>
  <c r="AP1379" i="4" s="1"/>
  <c r="AN695" i="4"/>
  <c r="AO695" i="4" s="1"/>
  <c r="AP695" i="4" s="1"/>
  <c r="AN385" i="4"/>
  <c r="AO385" i="4" s="1"/>
  <c r="AP385" i="4" s="1"/>
  <c r="AN942" i="4"/>
  <c r="AO942" i="4" s="1"/>
  <c r="AP942" i="4" s="1"/>
  <c r="AN1727" i="4"/>
  <c r="AO1727" i="4" s="1"/>
  <c r="AP1727" i="4" s="1"/>
  <c r="AN907" i="4"/>
  <c r="AO907" i="4" s="1"/>
  <c r="AP907" i="4" s="1"/>
  <c r="AN1299" i="4"/>
  <c r="AO1299" i="4" s="1"/>
  <c r="AP1299" i="4" s="1"/>
  <c r="AN2076" i="4"/>
  <c r="AO2076" i="4" s="1"/>
  <c r="AP2076" i="4" s="1"/>
  <c r="AN1568" i="4"/>
  <c r="AO1568" i="4" s="1"/>
  <c r="AP1568" i="4" s="1"/>
  <c r="AN979" i="4"/>
  <c r="AO979" i="4" s="1"/>
  <c r="AP979" i="4" s="1"/>
  <c r="AN2054" i="4"/>
  <c r="AO2054" i="4" s="1"/>
  <c r="AP2054" i="4" s="1"/>
  <c r="AN1621" i="4"/>
  <c r="AO1621" i="4" s="1"/>
  <c r="AP1621" i="4" s="1"/>
  <c r="AN1978" i="4"/>
  <c r="AO1978" i="4" s="1"/>
  <c r="AP1978" i="4" s="1"/>
  <c r="AN711" i="4"/>
  <c r="AO711" i="4" s="1"/>
  <c r="AP711" i="4" s="1"/>
  <c r="AN838" i="4"/>
  <c r="AO838" i="4" s="1"/>
  <c r="AP838" i="4" s="1"/>
  <c r="AN677" i="4"/>
  <c r="AO677" i="4" s="1"/>
  <c r="AP677" i="4" s="1"/>
  <c r="AN454" i="4"/>
  <c r="AO454" i="4" s="1"/>
  <c r="AP454" i="4" s="1"/>
  <c r="AN253" i="4"/>
  <c r="AO253" i="4" s="1"/>
  <c r="AP253" i="4" s="1"/>
  <c r="AN1512" i="4"/>
  <c r="AO1512" i="4" s="1"/>
  <c r="AP1512" i="4" s="1"/>
  <c r="AN2016" i="4"/>
  <c r="AO2016" i="4" s="1"/>
  <c r="AP2016" i="4" s="1"/>
  <c r="AN874" i="4"/>
  <c r="AO874" i="4" s="1"/>
  <c r="AP874" i="4" s="1"/>
  <c r="AN2103" i="4"/>
  <c r="AO2103" i="4" s="1"/>
  <c r="AP2103" i="4" s="1"/>
  <c r="AN1628" i="4"/>
  <c r="AO1628" i="4" s="1"/>
  <c r="AP1628" i="4" s="1"/>
  <c r="AN1997" i="4"/>
  <c r="AO1997" i="4" s="1"/>
  <c r="AP1997" i="4" s="1"/>
  <c r="AN761" i="4"/>
  <c r="AO761" i="4" s="1"/>
  <c r="AP761" i="4" s="1"/>
  <c r="AN808" i="4"/>
  <c r="AO808" i="4" s="1"/>
  <c r="AP808" i="4" s="1"/>
  <c r="AN1087" i="4"/>
  <c r="AO1087" i="4" s="1"/>
  <c r="AP1087" i="4" s="1"/>
  <c r="AN359" i="4"/>
  <c r="AO359" i="4" s="1"/>
  <c r="AP359" i="4" s="1"/>
  <c r="AN1928" i="4"/>
  <c r="AO1928" i="4" s="1"/>
  <c r="AP1928" i="4" s="1"/>
  <c r="AN436" i="4"/>
  <c r="AO436" i="4" s="1"/>
  <c r="AP436" i="4" s="1"/>
  <c r="AN1758" i="4"/>
  <c r="AO1758" i="4" s="1"/>
  <c r="AP1758" i="4" s="1"/>
  <c r="AN1240" i="4"/>
  <c r="AO1240" i="4" s="1"/>
  <c r="AP1240" i="4" s="1"/>
  <c r="AN1762" i="4"/>
  <c r="AO1762" i="4" s="1"/>
  <c r="AP1762" i="4" s="1"/>
  <c r="AN784" i="4"/>
  <c r="AO784" i="4" s="1"/>
  <c r="AP784" i="4" s="1"/>
  <c r="AN175" i="4"/>
  <c r="AO175" i="4" s="1"/>
  <c r="AP175" i="4" s="1"/>
  <c r="AN139" i="4"/>
  <c r="AO139" i="4" s="1"/>
  <c r="AP139" i="4" s="1"/>
  <c r="AN116" i="4"/>
  <c r="AO116" i="4" s="1"/>
  <c r="AP116" i="4" s="1"/>
  <c r="AN105" i="4"/>
  <c r="AO105" i="4" s="1"/>
  <c r="AP105" i="4" s="1"/>
  <c r="AN91" i="4"/>
  <c r="AO91" i="4" s="1"/>
  <c r="AP91" i="4" s="1"/>
  <c r="AN89" i="4"/>
  <c r="AO89" i="4" s="1"/>
  <c r="AP89" i="4" s="1"/>
  <c r="AN90" i="4"/>
  <c r="AO90" i="4" s="1"/>
  <c r="AP90" i="4" s="1"/>
  <c r="AN28" i="4"/>
  <c r="AO28" i="4" s="1"/>
  <c r="AP28" i="4" s="1"/>
  <c r="AN1005" i="4"/>
  <c r="AO1005" i="4" s="1"/>
  <c r="AP1005" i="4" s="1"/>
  <c r="AN1281" i="4"/>
  <c r="AO1281" i="4" s="1"/>
  <c r="AP1281" i="4" s="1"/>
  <c r="AN347" i="4"/>
  <c r="AO347" i="4" s="1"/>
  <c r="AP347" i="4" s="1"/>
  <c r="AN1905" i="4"/>
  <c r="AO1905" i="4" s="1"/>
  <c r="AP1905" i="4" s="1"/>
  <c r="AN749" i="4"/>
  <c r="AO749" i="4" s="1"/>
  <c r="AP749" i="4" s="1"/>
  <c r="AN202" i="4"/>
  <c r="AO202" i="4" s="1"/>
  <c r="AP202" i="4" s="1"/>
  <c r="AN1364" i="4"/>
  <c r="AO1364" i="4" s="1"/>
  <c r="AP1364" i="4" s="1"/>
  <c r="AN545" i="4"/>
  <c r="AO545" i="4" s="1"/>
  <c r="AP545" i="4" s="1"/>
  <c r="AN1460" i="4"/>
  <c r="AO1460" i="4" s="1"/>
  <c r="AP1460" i="4" s="1"/>
  <c r="AN640" i="4"/>
  <c r="AO640" i="4" s="1"/>
  <c r="AP640" i="4" s="1"/>
  <c r="AN1443" i="4"/>
  <c r="AO1443" i="4" s="1"/>
  <c r="AP1443" i="4" s="1"/>
  <c r="AN1141" i="4"/>
  <c r="AO1141" i="4" s="1"/>
  <c r="AP1141" i="4" s="1"/>
  <c r="AN631" i="4"/>
  <c r="AO631" i="4" s="1"/>
  <c r="AP631" i="4" s="1"/>
  <c r="AN1611" i="4"/>
  <c r="AO1611" i="4" s="1"/>
  <c r="AP1611" i="4" s="1"/>
  <c r="AN950" i="4"/>
  <c r="AO950" i="4" s="1"/>
  <c r="AP950" i="4" s="1"/>
  <c r="AN1906" i="4"/>
  <c r="AO1906" i="4" s="1"/>
  <c r="AP1906" i="4" s="1"/>
  <c r="AN661" i="4"/>
  <c r="AO661" i="4" s="1"/>
  <c r="AP661" i="4" s="1"/>
  <c r="AN1838" i="4"/>
  <c r="AO1838" i="4" s="1"/>
  <c r="AP1838" i="4" s="1"/>
  <c r="AN432" i="4"/>
  <c r="AO432" i="4" s="1"/>
  <c r="AP432" i="4" s="1"/>
  <c r="AN1781" i="4"/>
  <c r="AO1781" i="4" s="1"/>
  <c r="AP1781" i="4" s="1"/>
  <c r="AN1114" i="4"/>
  <c r="AO1114" i="4" s="1"/>
  <c r="AP1114" i="4" s="1"/>
  <c r="AN380" i="4"/>
  <c r="AO380" i="4" s="1"/>
  <c r="AP380" i="4" s="1"/>
  <c r="AN1864" i="4"/>
  <c r="AO1864" i="4" s="1"/>
  <c r="AP1864" i="4" s="1"/>
  <c r="AN1033" i="4"/>
  <c r="AO1033" i="4" s="1"/>
  <c r="AP1033" i="4" s="1"/>
  <c r="AN300" i="4"/>
  <c r="AO300" i="4" s="1"/>
  <c r="AP300" i="4" s="1"/>
  <c r="AN915" i="4"/>
  <c r="AO915" i="4" s="1"/>
  <c r="AP915" i="4" s="1"/>
  <c r="AN1209" i="4"/>
  <c r="AO1209" i="4" s="1"/>
  <c r="AP1209" i="4" s="1"/>
  <c r="AN261" i="4"/>
  <c r="AO261" i="4" s="1"/>
  <c r="AP261" i="4" s="1"/>
  <c r="AN953" i="4"/>
  <c r="AO953" i="4" s="1"/>
  <c r="AP953" i="4" s="1"/>
  <c r="AN1250" i="4"/>
  <c r="AO1250" i="4" s="1"/>
  <c r="AP1250" i="4" s="1"/>
  <c r="AN1030" i="4"/>
  <c r="AO1030" i="4" s="1"/>
  <c r="AP1030" i="4" s="1"/>
  <c r="AN207" i="4"/>
  <c r="AO207" i="4" s="1"/>
  <c r="AP207" i="4" s="1"/>
  <c r="AN386" i="4"/>
  <c r="AO386" i="4" s="1"/>
  <c r="AP386" i="4" s="1"/>
  <c r="AN793" i="4"/>
  <c r="AO793" i="4" s="1"/>
  <c r="AP793" i="4" s="1"/>
  <c r="AN448" i="4"/>
  <c r="AO448" i="4" s="1"/>
  <c r="AP448" i="4" s="1"/>
  <c r="AN865" i="4"/>
  <c r="AO865" i="4" s="1"/>
  <c r="AP865" i="4" s="1"/>
  <c r="AN723" i="4"/>
  <c r="AO723" i="4" s="1"/>
  <c r="AP723" i="4" s="1"/>
  <c r="AN1992" i="4"/>
  <c r="AO1992" i="4" s="1"/>
  <c r="AP1992" i="4" s="1"/>
  <c r="AN1777" i="4"/>
  <c r="AO1777" i="4" s="1"/>
  <c r="AP1777" i="4" s="1"/>
  <c r="AN1346" i="4"/>
  <c r="AO1346" i="4" s="1"/>
  <c r="AP1346" i="4" s="1"/>
  <c r="AN2047" i="4"/>
  <c r="AO2047" i="4" s="1"/>
  <c r="AP2047" i="4" s="1"/>
  <c r="AN1011" i="4"/>
  <c r="AO1011" i="4" s="1"/>
  <c r="AP1011" i="4" s="1"/>
  <c r="AN992" i="4"/>
  <c r="AO992" i="4" s="1"/>
  <c r="AP992" i="4" s="1"/>
  <c r="AN1263" i="4"/>
  <c r="AO1263" i="4" s="1"/>
  <c r="AP1263" i="4" s="1"/>
  <c r="AN1001" i="4"/>
  <c r="AO1001" i="4" s="1"/>
  <c r="AP1001" i="4" s="1"/>
  <c r="AN1073" i="4"/>
  <c r="AO1073" i="4" s="1"/>
  <c r="AP1073" i="4" s="1"/>
  <c r="AN528" i="4"/>
  <c r="AO528" i="4" s="1"/>
  <c r="AP528" i="4" s="1"/>
  <c r="AN763" i="4"/>
  <c r="AO763" i="4" s="1"/>
  <c r="AP763" i="4" s="1"/>
  <c r="AN322" i="4"/>
  <c r="AO322" i="4" s="1"/>
  <c r="AP322" i="4" s="1"/>
  <c r="AN1773" i="4"/>
  <c r="AO1773" i="4" s="1"/>
  <c r="AP1773" i="4" s="1"/>
  <c r="AN1479" i="4"/>
  <c r="AO1479" i="4" s="1"/>
  <c r="AP1479" i="4" s="1"/>
  <c r="AN2081" i="4"/>
  <c r="AO2081" i="4" s="1"/>
  <c r="AP2081" i="4" s="1"/>
  <c r="AN1112" i="4"/>
  <c r="AO1112" i="4" s="1"/>
  <c r="AP1112" i="4" s="1"/>
  <c r="AN546" i="4"/>
  <c r="AO546" i="4" s="1"/>
  <c r="AP546" i="4" s="1"/>
  <c r="AN842" i="4"/>
  <c r="AO842" i="4" s="1"/>
  <c r="AP842" i="4" s="1"/>
  <c r="AN2000" i="4"/>
  <c r="AO2000" i="4" s="1"/>
  <c r="AP2000" i="4" s="1"/>
  <c r="AN1391" i="4"/>
  <c r="AO1391" i="4" s="1"/>
  <c r="AP1391" i="4" s="1"/>
  <c r="AN1433" i="4"/>
  <c r="AO1433" i="4" s="1"/>
  <c r="AP1433" i="4" s="1"/>
  <c r="AN2067" i="4"/>
  <c r="AO2067" i="4" s="1"/>
  <c r="AP2067" i="4" s="1"/>
  <c r="AN1139" i="4"/>
  <c r="AO1139" i="4" s="1"/>
  <c r="AP1139" i="4" s="1"/>
  <c r="AN1043" i="4"/>
  <c r="AO1043" i="4" s="1"/>
  <c r="AP1043" i="4" s="1"/>
  <c r="AN1188" i="4"/>
  <c r="AO1188" i="4" s="1"/>
  <c r="AP1188" i="4" s="1"/>
  <c r="AN539" i="4"/>
  <c r="AO539" i="4" s="1"/>
  <c r="AP539" i="4" s="1"/>
  <c r="AN609" i="4"/>
  <c r="AO609" i="4" s="1"/>
  <c r="AP609" i="4" s="1"/>
  <c r="AN1999" i="4"/>
  <c r="AO1999" i="4" s="1"/>
  <c r="AP1999" i="4" s="1"/>
  <c r="AN1797" i="4"/>
  <c r="AO1797" i="4" s="1"/>
  <c r="AP1797" i="4" s="1"/>
  <c r="AN1341" i="4"/>
  <c r="AO1341" i="4" s="1"/>
  <c r="AP1341" i="4" s="1"/>
  <c r="AN1166" i="4"/>
  <c r="AO1166" i="4" s="1"/>
  <c r="AP1166" i="4" s="1"/>
  <c r="AN1172" i="4"/>
  <c r="AO1172" i="4" s="1"/>
  <c r="AP1172" i="4" s="1"/>
  <c r="AN1178" i="4"/>
  <c r="AO1178" i="4" s="1"/>
  <c r="AP1178" i="4" s="1"/>
  <c r="AN1328" i="4"/>
  <c r="AO1328" i="4" s="1"/>
  <c r="AP1328" i="4" s="1"/>
  <c r="AN1002" i="4"/>
  <c r="AO1002" i="4" s="1"/>
  <c r="AP1002" i="4" s="1"/>
  <c r="AN311" i="4"/>
  <c r="AO311" i="4" s="1"/>
  <c r="AP311" i="4" s="1"/>
  <c r="AN752" i="4"/>
  <c r="AO752" i="4" s="1"/>
  <c r="AP752" i="4" s="1"/>
  <c r="AN391" i="4"/>
  <c r="AO391" i="4" s="1"/>
  <c r="AP391" i="4" s="1"/>
  <c r="AN775" i="4"/>
  <c r="AO775" i="4" s="1"/>
  <c r="AP775" i="4" s="1"/>
  <c r="AN1848" i="4"/>
  <c r="AO1848" i="4" s="1"/>
  <c r="AP1848" i="4" s="1"/>
  <c r="AN1953" i="4"/>
  <c r="AO1953" i="4" s="1"/>
  <c r="AP1953" i="4" s="1"/>
  <c r="AN1692" i="4"/>
  <c r="AO1692" i="4" s="1"/>
  <c r="AP1692" i="4" s="1"/>
  <c r="AN2098" i="4"/>
  <c r="AO2098" i="4" s="1"/>
  <c r="AP2098" i="4" s="1"/>
  <c r="AN945" i="4"/>
  <c r="AO945" i="4" s="1"/>
  <c r="AP945" i="4" s="1"/>
  <c r="AN1053" i="4"/>
  <c r="AO1053" i="4" s="1"/>
  <c r="AP1053" i="4" s="1"/>
  <c r="AN1015" i="4"/>
  <c r="AO1015" i="4" s="1"/>
  <c r="AP1015" i="4" s="1"/>
  <c r="AN705" i="4"/>
  <c r="AO705" i="4" s="1"/>
  <c r="AP705" i="4" s="1"/>
  <c r="AN336" i="4"/>
  <c r="AO336" i="4" s="1"/>
  <c r="AP336" i="4" s="1"/>
  <c r="AN2013" i="4"/>
  <c r="AO2013" i="4" s="1"/>
  <c r="AP2013" i="4" s="1"/>
  <c r="AN1359" i="4"/>
  <c r="AO1359" i="4" s="1"/>
  <c r="AP1359" i="4" s="1"/>
  <c r="AN1558" i="4"/>
  <c r="AO1558" i="4" s="1"/>
  <c r="AP1558" i="4" s="1"/>
  <c r="AN1464" i="4"/>
  <c r="AO1464" i="4" s="1"/>
  <c r="AP1464" i="4" s="1"/>
  <c r="AN1048" i="4"/>
  <c r="AO1048" i="4" s="1"/>
  <c r="AP1048" i="4" s="1"/>
  <c r="AN382" i="4"/>
  <c r="AO382" i="4" s="1"/>
  <c r="AP382" i="4" s="1"/>
  <c r="AN636" i="4"/>
  <c r="AO636" i="4" s="1"/>
  <c r="AP636" i="4" s="1"/>
  <c r="AN471" i="4"/>
  <c r="AO471" i="4" s="1"/>
  <c r="AP471" i="4" s="1"/>
  <c r="AN1743" i="4"/>
  <c r="AO1743" i="4" s="1"/>
  <c r="AP1743" i="4" s="1"/>
  <c r="AN1374" i="4"/>
  <c r="AO1374" i="4" s="1"/>
  <c r="AP1374" i="4" s="1"/>
  <c r="AN1708" i="4"/>
  <c r="AO1708" i="4" s="1"/>
  <c r="AP1708" i="4" s="1"/>
  <c r="AN913" i="4"/>
  <c r="AO913" i="4" s="1"/>
  <c r="AP913" i="4" s="1"/>
  <c r="AN1298" i="4"/>
  <c r="AO1298" i="4" s="1"/>
  <c r="AP1298" i="4" s="1"/>
  <c r="AN563" i="4"/>
  <c r="AO563" i="4" s="1"/>
  <c r="AP563" i="4" s="1"/>
  <c r="AN801" i="4"/>
  <c r="AO801" i="4" s="1"/>
  <c r="AP801" i="4" s="1"/>
  <c r="AN484" i="4"/>
  <c r="AO484" i="4" s="1"/>
  <c r="AP484" i="4" s="1"/>
  <c r="AN1980" i="4"/>
  <c r="AO1980" i="4" s="1"/>
  <c r="AP1980" i="4" s="1"/>
  <c r="AN1866" i="4"/>
  <c r="AO1866" i="4" s="1"/>
  <c r="AP1866" i="4" s="1"/>
  <c r="AN1492" i="4"/>
  <c r="AO1492" i="4" s="1"/>
  <c r="AP1492" i="4" s="1"/>
  <c r="AN2043" i="4"/>
  <c r="AO2043" i="4" s="1"/>
  <c r="AP2043" i="4" s="1"/>
  <c r="AN1105" i="4"/>
  <c r="AO1105" i="4" s="1"/>
  <c r="AP1105" i="4" s="1"/>
  <c r="AN1306" i="4"/>
  <c r="AO1306" i="4" s="1"/>
  <c r="AP1306" i="4" s="1"/>
  <c r="AN1270" i="4"/>
  <c r="AO1270" i="4" s="1"/>
  <c r="AP1270" i="4" s="1"/>
  <c r="AN922" i="4"/>
  <c r="AO922" i="4" s="1"/>
  <c r="AP922" i="4" s="1"/>
  <c r="AN190" i="4"/>
  <c r="AO190" i="4" s="1"/>
  <c r="AP190" i="4" s="1"/>
  <c r="AN669" i="4"/>
  <c r="AO669" i="4" s="1"/>
  <c r="AP669" i="4" s="1"/>
  <c r="AN366" i="4"/>
  <c r="AO366" i="4" s="1"/>
  <c r="AP366" i="4" s="1"/>
  <c r="AN516" i="4"/>
  <c r="AO516" i="4" s="1"/>
  <c r="AP516" i="4" s="1"/>
  <c r="AN691" i="4"/>
  <c r="AO691" i="4" s="1"/>
  <c r="AP691" i="4" s="1"/>
  <c r="AN1911" i="4"/>
  <c r="AO1911" i="4" s="1"/>
  <c r="AP1911" i="4" s="1"/>
  <c r="AN1455" i="4"/>
  <c r="AO1455" i="4" s="1"/>
  <c r="AP1455" i="4" s="1"/>
  <c r="AN1689" i="4"/>
  <c r="AO1689" i="4" s="1"/>
  <c r="AP1689" i="4" s="1"/>
  <c r="AN2100" i="4"/>
  <c r="AO2100" i="4" s="1"/>
  <c r="AP2100" i="4" s="1"/>
  <c r="AN1272" i="4"/>
  <c r="AO1272" i="4" s="1"/>
  <c r="AP1272" i="4" s="1"/>
  <c r="AN900" i="4"/>
  <c r="AO900" i="4" s="1"/>
  <c r="AP900" i="4" s="1"/>
  <c r="AN1309" i="4"/>
  <c r="AO1309" i="4" s="1"/>
  <c r="AP1309" i="4" s="1"/>
  <c r="AN1324" i="4"/>
  <c r="AO1324" i="4" s="1"/>
  <c r="AP1324" i="4" s="1"/>
  <c r="AN317" i="4"/>
  <c r="AO317" i="4" s="1"/>
  <c r="AP317" i="4" s="1"/>
  <c r="AN869" i="4"/>
  <c r="AO869" i="4" s="1"/>
  <c r="AP869" i="4" s="1"/>
  <c r="AN738" i="4"/>
  <c r="AO738" i="4" s="1"/>
  <c r="AP738" i="4" s="1"/>
  <c r="AN1912" i="4"/>
  <c r="AO1912" i="4" s="1"/>
  <c r="AP1912" i="4" s="1"/>
  <c r="AN1869" i="4"/>
  <c r="AO1869" i="4" s="1"/>
  <c r="AP1869" i="4" s="1"/>
  <c r="AN1361" i="4"/>
  <c r="AO1361" i="4" s="1"/>
  <c r="AP1361" i="4" s="1"/>
  <c r="AN1709" i="4"/>
  <c r="AO1709" i="4" s="1"/>
  <c r="AP1709" i="4" s="1"/>
  <c r="AN994" i="4"/>
  <c r="AO994" i="4" s="1"/>
  <c r="AP994" i="4" s="1"/>
  <c r="AN416" i="4"/>
  <c r="AO416" i="4" s="1"/>
  <c r="AP416" i="4" s="1"/>
  <c r="AN810" i="4"/>
  <c r="AO810" i="4" s="1"/>
  <c r="AP810" i="4" s="1"/>
  <c r="AN1759" i="4"/>
  <c r="AO1759" i="4" s="1"/>
  <c r="AP1759" i="4" s="1"/>
  <c r="AN1429" i="4"/>
  <c r="AO1429" i="4" s="1"/>
  <c r="AP1429" i="4" s="1"/>
  <c r="AN1481" i="4"/>
  <c r="AO1481" i="4" s="1"/>
  <c r="AP1481" i="4" s="1"/>
  <c r="AN1021" i="4"/>
  <c r="AO1021" i="4" s="1"/>
  <c r="AP1021" i="4" s="1"/>
  <c r="AN504" i="4"/>
  <c r="AO504" i="4" s="1"/>
  <c r="AP504" i="4" s="1"/>
  <c r="AN812" i="4"/>
  <c r="AO812" i="4" s="1"/>
  <c r="AP812" i="4" s="1"/>
  <c r="AN497" i="4"/>
  <c r="AO497" i="4" s="1"/>
  <c r="AP497" i="4" s="1"/>
  <c r="AN774" i="4"/>
  <c r="AO774" i="4" s="1"/>
  <c r="AP774" i="4" s="1"/>
  <c r="AN456" i="4"/>
  <c r="AO456" i="4" s="1"/>
  <c r="AP456" i="4" s="1"/>
  <c r="AN1446" i="4"/>
  <c r="AO1446" i="4" s="1"/>
  <c r="AP1446" i="4" s="1"/>
  <c r="AN1456" i="4"/>
  <c r="AO1456" i="4" s="1"/>
  <c r="AP1456" i="4" s="1"/>
  <c r="AN1054" i="4"/>
  <c r="AO1054" i="4" s="1"/>
  <c r="AP1054" i="4" s="1"/>
  <c r="AN238" i="4"/>
  <c r="AO238" i="4" s="1"/>
  <c r="AP238" i="4" s="1"/>
  <c r="AN1723" i="4"/>
  <c r="AO1723" i="4" s="1"/>
  <c r="AP1723" i="4" s="1"/>
  <c r="AN2086" i="4"/>
  <c r="AO2086" i="4" s="1"/>
  <c r="AP2086" i="4" s="1"/>
  <c r="AN1193" i="4"/>
  <c r="AO1193" i="4" s="1"/>
  <c r="AP1193" i="4" s="1"/>
  <c r="AN304" i="4"/>
  <c r="AO304" i="4" s="1"/>
  <c r="AP304" i="4" s="1"/>
  <c r="AN1701" i="4"/>
  <c r="AO1701" i="4" s="1"/>
  <c r="AP1701" i="4" s="1"/>
  <c r="AN393" i="4"/>
  <c r="AO393" i="4" s="1"/>
  <c r="AP393" i="4" s="1"/>
  <c r="AN343" i="4"/>
  <c r="AO343" i="4" s="1"/>
  <c r="AP343" i="4" s="1"/>
  <c r="AN1768" i="4"/>
  <c r="AO1768" i="4" s="1"/>
  <c r="AP1768" i="4" s="1"/>
  <c r="AN1355" i="4"/>
  <c r="AO1355" i="4" s="1"/>
  <c r="AP1355" i="4" s="1"/>
  <c r="AN2102" i="4"/>
  <c r="AO2102" i="4" s="1"/>
  <c r="AP2102" i="4" s="1"/>
  <c r="AN326" i="4"/>
  <c r="AO326" i="4" s="1"/>
  <c r="AP326" i="4" s="1"/>
  <c r="AN612" i="4"/>
  <c r="AO612" i="4" s="1"/>
  <c r="AP612" i="4" s="1"/>
  <c r="AN584" i="4"/>
  <c r="AO584" i="4" s="1"/>
  <c r="AP584" i="4" s="1"/>
  <c r="AN605" i="4"/>
  <c r="AO605" i="4" s="1"/>
  <c r="AP605" i="4" s="1"/>
  <c r="AN1793" i="4"/>
  <c r="AO1793" i="4" s="1"/>
  <c r="AP1793" i="4" s="1"/>
  <c r="AN1367" i="4"/>
  <c r="AO1367" i="4" s="1"/>
  <c r="AP1367" i="4" s="1"/>
  <c r="AN1616" i="4"/>
  <c r="AO1616" i="4" s="1"/>
  <c r="AP1616" i="4" s="1"/>
  <c r="AN1541" i="4"/>
  <c r="AO1541" i="4" s="1"/>
  <c r="AP1541" i="4" s="1"/>
  <c r="AN901" i="4"/>
  <c r="AO901" i="4" s="1"/>
  <c r="AP901" i="4" s="1"/>
  <c r="AN946" i="4"/>
  <c r="AO946" i="4" s="1"/>
  <c r="AP946" i="4" s="1"/>
  <c r="AN1127" i="4"/>
  <c r="AO1127" i="4" s="1"/>
  <c r="AP1127" i="4" s="1"/>
  <c r="AN1135" i="4"/>
  <c r="AO1135" i="4" s="1"/>
  <c r="AP1135" i="4" s="1"/>
  <c r="AN1323" i="4"/>
  <c r="AO1323" i="4" s="1"/>
  <c r="AP1323" i="4" s="1"/>
  <c r="AN1116" i="4"/>
  <c r="AO1116" i="4" s="1"/>
  <c r="AP1116" i="4" s="1"/>
  <c r="AN212" i="4"/>
  <c r="AO212" i="4" s="1"/>
  <c r="AP212" i="4" s="1"/>
  <c r="AN346" i="4"/>
  <c r="AO346" i="4" s="1"/>
  <c r="AP346" i="4" s="1"/>
  <c r="AN477" i="4"/>
  <c r="AO477" i="4" s="1"/>
  <c r="AP477" i="4" s="1"/>
  <c r="AN364" i="4"/>
  <c r="AO364" i="4" s="1"/>
  <c r="AP364" i="4" s="1"/>
  <c r="AN357" i="4"/>
  <c r="AO357" i="4" s="1"/>
  <c r="AP357" i="4" s="1"/>
  <c r="AN1863" i="4"/>
  <c r="AO1863" i="4" s="1"/>
  <c r="AP1863" i="4" s="1"/>
  <c r="AN1746" i="4"/>
  <c r="AO1746" i="4" s="1"/>
  <c r="AP1746" i="4" s="1"/>
  <c r="AN1380" i="4"/>
  <c r="AO1380" i="4" s="1"/>
  <c r="AP1380" i="4" s="1"/>
  <c r="AN1525" i="4"/>
  <c r="AO1525" i="4" s="1"/>
  <c r="AP1525" i="4" s="1"/>
  <c r="AN1045" i="4"/>
  <c r="AO1045" i="4" s="1"/>
  <c r="AP1045" i="4" s="1"/>
  <c r="AN620" i="4"/>
  <c r="AO620" i="4" s="1"/>
  <c r="AP620" i="4" s="1"/>
  <c r="AN597" i="4"/>
  <c r="AO597" i="4" s="1"/>
  <c r="AP597" i="4" s="1"/>
  <c r="AN1752" i="4"/>
  <c r="AO1752" i="4" s="1"/>
  <c r="AP1752" i="4" s="1"/>
  <c r="AN1785" i="4"/>
  <c r="AO1785" i="4" s="1"/>
  <c r="AP1785" i="4" s="1"/>
  <c r="AN1421" i="4"/>
  <c r="AO1421" i="4" s="1"/>
  <c r="AP1421" i="4" s="1"/>
  <c r="AN2077" i="4"/>
  <c r="AO2077" i="4" s="1"/>
  <c r="AP2077" i="4" s="1"/>
  <c r="AN1162" i="4"/>
  <c r="AO1162" i="4" s="1"/>
  <c r="AP1162" i="4" s="1"/>
  <c r="AN540" i="4"/>
  <c r="AO540" i="4" s="1"/>
  <c r="AP540" i="4" s="1"/>
  <c r="AN670" i="4"/>
  <c r="AO670" i="4" s="1"/>
  <c r="AP670" i="4" s="1"/>
  <c r="AN1763" i="4"/>
  <c r="AO1763" i="4" s="1"/>
  <c r="AP1763" i="4" s="1"/>
  <c r="AN1506" i="4"/>
  <c r="AO1506" i="4" s="1"/>
  <c r="AP1506" i="4" s="1"/>
  <c r="AN444" i="4"/>
  <c r="AO444" i="4" s="1"/>
  <c r="AP444" i="4" s="1"/>
  <c r="AN1316" i="4"/>
  <c r="AO1316" i="4" s="1"/>
  <c r="AP1316" i="4" s="1"/>
  <c r="AN287" i="4"/>
  <c r="AO287" i="4" s="1"/>
  <c r="AP287" i="4" s="1"/>
  <c r="AN993" i="4"/>
  <c r="AO993" i="4" s="1"/>
  <c r="AP993" i="4" s="1"/>
  <c r="AN1307" i="4"/>
  <c r="AO1307" i="4" s="1"/>
  <c r="AP1307" i="4" s="1"/>
  <c r="AN1216" i="4"/>
  <c r="AO1216" i="4" s="1"/>
  <c r="AP1216" i="4" s="1"/>
  <c r="AN462" i="4"/>
  <c r="AO462" i="4" s="1"/>
  <c r="AP462" i="4" s="1"/>
  <c r="AN445" i="4"/>
  <c r="AO445" i="4" s="1"/>
  <c r="AP445" i="4" s="1"/>
  <c r="AN527" i="4"/>
  <c r="AO527" i="4" s="1"/>
  <c r="AP527" i="4" s="1"/>
  <c r="AN615" i="4"/>
  <c r="AO615" i="4" s="1"/>
  <c r="AP615" i="4" s="1"/>
  <c r="AN746" i="4"/>
  <c r="AO746" i="4" s="1"/>
  <c r="AP746" i="4" s="1"/>
  <c r="AN340" i="4"/>
  <c r="AO340" i="4" s="1"/>
  <c r="AP340" i="4" s="1"/>
  <c r="AN1747" i="4"/>
  <c r="AO1747" i="4" s="1"/>
  <c r="AP1747" i="4" s="1"/>
  <c r="AN1990" i="4"/>
  <c r="AO1990" i="4" s="1"/>
  <c r="AP1990" i="4" s="1"/>
  <c r="AN1405" i="4"/>
  <c r="AO1405" i="4" s="1"/>
  <c r="AP1405" i="4" s="1"/>
  <c r="AN2085" i="4"/>
  <c r="AO2085" i="4" s="1"/>
  <c r="AP2085" i="4" s="1"/>
  <c r="AN209" i="4"/>
  <c r="AO209" i="4" s="1"/>
  <c r="AP209" i="4" s="1"/>
  <c r="AN996" i="4"/>
  <c r="AO996" i="4" s="1"/>
  <c r="AP996" i="4" s="1"/>
  <c r="AN1315" i="4"/>
  <c r="AO1315" i="4" s="1"/>
  <c r="AP1315" i="4" s="1"/>
  <c r="AN1302" i="4"/>
  <c r="AO1302" i="4" s="1"/>
  <c r="AP1302" i="4" s="1"/>
  <c r="AN1164" i="4"/>
  <c r="AO1164" i="4" s="1"/>
  <c r="AP1164" i="4" s="1"/>
  <c r="AN402" i="4"/>
  <c r="AO402" i="4" s="1"/>
  <c r="AP402" i="4" s="1"/>
  <c r="AN378" i="4"/>
  <c r="AO378" i="4" s="1"/>
  <c r="AP378" i="4" s="1"/>
  <c r="AN1792" i="4"/>
  <c r="AO1792" i="4" s="1"/>
  <c r="AP1792" i="4" s="1"/>
  <c r="AN1858" i="4"/>
  <c r="AO1858" i="4" s="1"/>
  <c r="AP1858" i="4" s="1"/>
  <c r="AN1535" i="4"/>
  <c r="AO1535" i="4" s="1"/>
  <c r="AP1535" i="4" s="1"/>
  <c r="AN1242" i="4"/>
  <c r="AO1242" i="4" s="1"/>
  <c r="AP1242" i="4" s="1"/>
  <c r="AN995" i="4"/>
  <c r="AO995" i="4" s="1"/>
  <c r="AP995" i="4" s="1"/>
  <c r="AN634" i="4"/>
  <c r="AO634" i="4" s="1"/>
  <c r="AP634" i="4" s="1"/>
  <c r="AN778" i="4"/>
  <c r="AO778" i="4" s="1"/>
  <c r="AP778" i="4" s="1"/>
  <c r="AN1868" i="4"/>
  <c r="AO1868" i="4" s="1"/>
  <c r="AP1868" i="4" s="1"/>
  <c r="AN1407" i="4"/>
  <c r="AO1407" i="4" s="1"/>
  <c r="AP1407" i="4" s="1"/>
  <c r="AN1344" i="4"/>
  <c r="AO1344" i="4" s="1"/>
  <c r="AP1344" i="4" s="1"/>
  <c r="AN2111" i="4"/>
  <c r="AO2111" i="4" s="1"/>
  <c r="AP2111" i="4" s="1"/>
  <c r="AN1097" i="4"/>
  <c r="AO1097" i="4" s="1"/>
  <c r="AP1097" i="4" s="1"/>
  <c r="AN973" i="4"/>
  <c r="AO973" i="4" s="1"/>
  <c r="AP973" i="4" s="1"/>
  <c r="AN910" i="4"/>
  <c r="AO910" i="4" s="1"/>
  <c r="AP910" i="4" s="1"/>
  <c r="AN800" i="4"/>
  <c r="AO800" i="4" s="1"/>
  <c r="AP800" i="4" s="1"/>
  <c r="AN353" i="4"/>
  <c r="AO353" i="4" s="1"/>
  <c r="AP353" i="4" s="1"/>
  <c r="AN1832" i="4"/>
  <c r="AO1832" i="4" s="1"/>
  <c r="AP1832" i="4" s="1"/>
  <c r="AN1882" i="4"/>
  <c r="AO1882" i="4" s="1"/>
  <c r="AP1882" i="4" s="1"/>
  <c r="AN1436" i="4"/>
  <c r="AO1436" i="4" s="1"/>
  <c r="AP1436" i="4" s="1"/>
  <c r="AN969" i="4"/>
  <c r="AO969" i="4" s="1"/>
  <c r="AP969" i="4" s="1"/>
  <c r="AN927" i="4"/>
  <c r="AO927" i="4" s="1"/>
  <c r="AP927" i="4" s="1"/>
  <c r="AN1126" i="4"/>
  <c r="AO1126" i="4" s="1"/>
  <c r="AP1126" i="4" s="1"/>
  <c r="AN1264" i="4"/>
  <c r="AO1264" i="4" s="1"/>
  <c r="AP1264" i="4" s="1"/>
  <c r="AN938" i="4"/>
  <c r="AO938" i="4" s="1"/>
  <c r="AP938" i="4" s="1"/>
  <c r="AN412" i="4"/>
  <c r="AO412" i="4" s="1"/>
  <c r="AP412" i="4" s="1"/>
  <c r="AN745" i="4"/>
  <c r="AO745" i="4" s="1"/>
  <c r="AP745" i="4" s="1"/>
  <c r="AN375" i="4"/>
  <c r="AO375" i="4" s="1"/>
  <c r="AP375" i="4" s="1"/>
  <c r="AN688" i="4"/>
  <c r="AO688" i="4" s="1"/>
  <c r="AP688" i="4" s="1"/>
  <c r="AN1844" i="4"/>
  <c r="AO1844" i="4" s="1"/>
  <c r="AP1844" i="4" s="1"/>
  <c r="AN1398" i="4"/>
  <c r="AO1398" i="4" s="1"/>
  <c r="AP1398" i="4" s="1"/>
  <c r="AN1474" i="4"/>
  <c r="AO1474" i="4" s="1"/>
  <c r="AP1474" i="4" s="1"/>
  <c r="AN1266" i="4"/>
  <c r="AO1266" i="4" s="1"/>
  <c r="AP1266" i="4" s="1"/>
  <c r="AN1095" i="4"/>
  <c r="AO1095" i="4" s="1"/>
  <c r="AP1095" i="4" s="1"/>
  <c r="AN1265" i="4"/>
  <c r="AO1265" i="4" s="1"/>
  <c r="AP1265" i="4" s="1"/>
  <c r="AN951" i="4"/>
  <c r="AO951" i="4" s="1"/>
  <c r="AP951" i="4" s="1"/>
  <c r="AN362" i="4"/>
  <c r="AO362" i="4" s="1"/>
  <c r="AP362" i="4" s="1"/>
  <c r="AN1984" i="4"/>
  <c r="AO1984" i="4" s="1"/>
  <c r="AP1984" i="4" s="1"/>
  <c r="AN1821" i="4"/>
  <c r="AO1821" i="4" s="1"/>
  <c r="AP1821" i="4" s="1"/>
  <c r="AN1451" i="4"/>
  <c r="AO1451" i="4" s="1"/>
  <c r="AP1451" i="4" s="1"/>
  <c r="AN1688" i="4"/>
  <c r="AO1688" i="4" s="1"/>
  <c r="AP1688" i="4" s="1"/>
  <c r="AN2065" i="4"/>
  <c r="AO2065" i="4" s="1"/>
  <c r="AP2065" i="4" s="1"/>
  <c r="AN701" i="4"/>
  <c r="AO701" i="4" s="1"/>
  <c r="AP701" i="4" s="1"/>
  <c r="AN639" i="4"/>
  <c r="AO639" i="4" s="1"/>
  <c r="AP639" i="4" s="1"/>
  <c r="AN388" i="4"/>
  <c r="AO388" i="4" s="1"/>
  <c r="AP388" i="4" s="1"/>
  <c r="AN680" i="4"/>
  <c r="AO680" i="4" s="1"/>
  <c r="AP680" i="4" s="1"/>
  <c r="AN1945" i="4"/>
  <c r="AO1945" i="4" s="1"/>
  <c r="AP1945" i="4" s="1"/>
  <c r="AN1366" i="4"/>
  <c r="AO1366" i="4" s="1"/>
  <c r="AP1366" i="4" s="1"/>
  <c r="AN1573" i="4"/>
  <c r="AO1573" i="4" s="1"/>
  <c r="AP1573" i="4" s="1"/>
  <c r="AN1058" i="4"/>
  <c r="AO1058" i="4" s="1"/>
  <c r="AP1058" i="4" s="1"/>
  <c r="AN435" i="4"/>
  <c r="AO435" i="4" s="1"/>
  <c r="AP435" i="4" s="1"/>
  <c r="AN455" i="4"/>
  <c r="AO455" i="4" s="1"/>
  <c r="AP455" i="4" s="1"/>
  <c r="AN726" i="4"/>
  <c r="AO726" i="4" s="1"/>
  <c r="AP726" i="4" s="1"/>
  <c r="AN727" i="4"/>
  <c r="AO727" i="4" s="1"/>
  <c r="AP727" i="4" s="1"/>
  <c r="AN1973" i="4"/>
  <c r="AO1973" i="4" s="1"/>
  <c r="AP1973" i="4" s="1"/>
  <c r="AN1547" i="4"/>
  <c r="AO1547" i="4" s="1"/>
  <c r="AP1547" i="4" s="1"/>
  <c r="AN1500" i="4"/>
  <c r="AO1500" i="4" s="1"/>
  <c r="AP1500" i="4" s="1"/>
  <c r="AN350" i="4"/>
  <c r="AO350" i="4" s="1"/>
  <c r="AP350" i="4" s="1"/>
  <c r="AN1252" i="4"/>
  <c r="AO1252" i="4" s="1"/>
  <c r="AP1252" i="4" s="1"/>
  <c r="AN904" i="4"/>
  <c r="AO904" i="4" s="1"/>
  <c r="AP904" i="4" s="1"/>
  <c r="AN1257" i="4"/>
  <c r="AO1257" i="4" s="1"/>
  <c r="AP1257" i="4" s="1"/>
  <c r="AN987" i="4"/>
  <c r="AO987" i="4" s="1"/>
  <c r="AP987" i="4" s="1"/>
  <c r="AN278" i="4"/>
  <c r="AO278" i="4" s="1"/>
  <c r="AP278" i="4" s="1"/>
  <c r="AN490" i="4"/>
  <c r="AO490" i="4" s="1"/>
  <c r="AP490" i="4" s="1"/>
  <c r="AN411" i="4"/>
  <c r="AO411" i="4" s="1"/>
  <c r="AP411" i="4" s="1"/>
  <c r="AN672" i="4"/>
  <c r="AO672" i="4" s="1"/>
  <c r="AP672" i="4" s="1"/>
  <c r="AN376" i="4"/>
  <c r="AO376" i="4" s="1"/>
  <c r="AP376" i="4" s="1"/>
  <c r="AN1873" i="4"/>
  <c r="AO1873" i="4" s="1"/>
  <c r="AP1873" i="4" s="1"/>
  <c r="AN1342" i="4"/>
  <c r="AO1342" i="4" s="1"/>
  <c r="AP1342" i="4" s="1"/>
  <c r="AN1569" i="4"/>
  <c r="AO1569" i="4" s="1"/>
  <c r="AP1569" i="4" s="1"/>
  <c r="AN2053" i="4"/>
  <c r="AO2053" i="4" s="1"/>
  <c r="AP2053" i="4" s="1"/>
  <c r="AN1010" i="4"/>
  <c r="AO1010" i="4" s="1"/>
  <c r="AP1010" i="4" s="1"/>
  <c r="AN1143" i="4"/>
  <c r="AO1143" i="4" s="1"/>
  <c r="AP1143" i="4" s="1"/>
  <c r="AN1049" i="4"/>
  <c r="AO1049" i="4" s="1"/>
  <c r="AP1049" i="4" s="1"/>
  <c r="AN1132" i="4"/>
  <c r="AO1132" i="4" s="1"/>
  <c r="AP1132" i="4" s="1"/>
  <c r="AN400" i="4"/>
  <c r="AO400" i="4" s="1"/>
  <c r="AP400" i="4" s="1"/>
  <c r="AN381" i="4"/>
  <c r="AO381" i="4" s="1"/>
  <c r="AP381" i="4" s="1"/>
  <c r="AN814" i="4"/>
  <c r="AO814" i="4" s="1"/>
  <c r="AP814" i="4" s="1"/>
  <c r="AN1983" i="4"/>
  <c r="AO1983" i="4" s="1"/>
  <c r="AP1983" i="4" s="1"/>
  <c r="AN2018" i="4"/>
  <c r="AO2018" i="4" s="1"/>
  <c r="AP2018" i="4" s="1"/>
  <c r="AN1482" i="4"/>
  <c r="AO1482" i="4" s="1"/>
  <c r="AP1482" i="4" s="1"/>
  <c r="AN1518" i="4"/>
  <c r="AO1518" i="4" s="1"/>
  <c r="AP1518" i="4" s="1"/>
  <c r="AN2078" i="4"/>
  <c r="AO2078" i="4" s="1"/>
  <c r="AP2078" i="4" s="1"/>
  <c r="AN211" i="4"/>
  <c r="AO211" i="4" s="1"/>
  <c r="AP211" i="4" s="1"/>
  <c r="AN781" i="4"/>
  <c r="AO781" i="4" s="1"/>
  <c r="AP781" i="4" s="1"/>
  <c r="AN815" i="4"/>
  <c r="AO815" i="4" s="1"/>
  <c r="AP815" i="4" s="1"/>
  <c r="AN1993" i="4"/>
  <c r="AO1993" i="4" s="1"/>
  <c r="AP1993" i="4" s="1"/>
  <c r="AN1440" i="4"/>
  <c r="AO1440" i="4" s="1"/>
  <c r="AP1440" i="4" s="1"/>
  <c r="AN2107" i="4"/>
  <c r="AO2107" i="4" s="1"/>
  <c r="AP2107" i="4" s="1"/>
  <c r="AN1286" i="4"/>
  <c r="AO1286" i="4" s="1"/>
  <c r="AP1286" i="4" s="1"/>
  <c r="AN853" i="4"/>
  <c r="AO853" i="4" s="1"/>
  <c r="AP853" i="4" s="1"/>
  <c r="AN394" i="4"/>
  <c r="AO394" i="4" s="1"/>
  <c r="AP394" i="4" s="1"/>
  <c r="AN742" i="4"/>
  <c r="AO742" i="4" s="1"/>
  <c r="AP742" i="4" s="1"/>
  <c r="AN692" i="4"/>
  <c r="AO692" i="4" s="1"/>
  <c r="AP692" i="4" s="1"/>
  <c r="AN1776" i="4"/>
  <c r="AO1776" i="4" s="1"/>
  <c r="AP1776" i="4" s="1"/>
  <c r="AN1404" i="4"/>
  <c r="AO1404" i="4" s="1"/>
  <c r="AP1404" i="4" s="1"/>
  <c r="AN2075" i="4"/>
  <c r="AO2075" i="4" s="1"/>
  <c r="AP2075" i="4" s="1"/>
  <c r="AN1229" i="4"/>
  <c r="AO1229" i="4" s="1"/>
  <c r="AP1229" i="4" s="1"/>
  <c r="AN1041" i="4"/>
  <c r="AO1041" i="4" s="1"/>
  <c r="AP1041" i="4" s="1"/>
  <c r="AN1731" i="4"/>
  <c r="AO1731" i="4" s="1"/>
  <c r="AP1731" i="4" s="1"/>
  <c r="AN191" i="4"/>
  <c r="AO191" i="4" s="1"/>
  <c r="AP191" i="4" s="1"/>
  <c r="AN1269" i="4"/>
  <c r="AO1269" i="4" s="1"/>
  <c r="AP1269" i="4" s="1"/>
  <c r="AN990" i="4"/>
  <c r="AO990" i="4" s="1"/>
  <c r="AP990" i="4" s="1"/>
  <c r="AN288" i="4"/>
  <c r="AO288" i="4" s="1"/>
  <c r="AP288" i="4" s="1"/>
  <c r="AN410" i="4"/>
  <c r="AO410" i="4" s="1"/>
  <c r="AP410" i="4" s="1"/>
  <c r="AN737" i="4"/>
  <c r="AO737" i="4" s="1"/>
  <c r="AP737" i="4" s="1"/>
  <c r="AN1877" i="4"/>
  <c r="AO1877" i="4" s="1"/>
  <c r="AP1877" i="4" s="1"/>
  <c r="AN1452" i="4"/>
  <c r="AO1452" i="4" s="1"/>
  <c r="AP1452" i="4" s="1"/>
  <c r="AN2038" i="4"/>
  <c r="AO2038" i="4" s="1"/>
  <c r="AP2038" i="4" s="1"/>
  <c r="AN431" i="4"/>
  <c r="AO431" i="4" s="1"/>
  <c r="AP431" i="4" s="1"/>
  <c r="AN747" i="4"/>
  <c r="AO747" i="4" s="1"/>
  <c r="AP747" i="4" s="1"/>
  <c r="AN532" i="4"/>
  <c r="AO532" i="4" s="1"/>
  <c r="AP532" i="4" s="1"/>
  <c r="AN356" i="4"/>
  <c r="AO356" i="4" s="1"/>
  <c r="AP356" i="4" s="1"/>
  <c r="AN2006" i="4"/>
  <c r="AO2006" i="4" s="1"/>
  <c r="AP2006" i="4" s="1"/>
  <c r="AN1373" i="4"/>
  <c r="AO1373" i="4" s="1"/>
  <c r="AP1373" i="4" s="1"/>
  <c r="AN1704" i="4"/>
  <c r="AO1704" i="4" s="1"/>
  <c r="AP1704" i="4" s="1"/>
  <c r="AN2092" i="4"/>
  <c r="AO2092" i="4" s="1"/>
  <c r="AP2092" i="4" s="1"/>
  <c r="AN916" i="4"/>
  <c r="AO916" i="4" s="1"/>
  <c r="AP916" i="4" s="1"/>
  <c r="AN570" i="4"/>
  <c r="AO570" i="4" s="1"/>
  <c r="AP570" i="4" s="1"/>
  <c r="AN956" i="4"/>
  <c r="AO956" i="4" s="1"/>
  <c r="AP956" i="4" s="1"/>
  <c r="AN1062" i="4"/>
  <c r="AO1062" i="4" s="1"/>
  <c r="AP1062" i="4" s="1"/>
  <c r="AN1317" i="4"/>
  <c r="AO1317" i="4" s="1"/>
  <c r="AP1317" i="4" s="1"/>
  <c r="AN982" i="4"/>
  <c r="AO982" i="4" s="1"/>
  <c r="AP982" i="4" s="1"/>
  <c r="AN303" i="4"/>
  <c r="AO303" i="4" s="1"/>
  <c r="AP303" i="4" s="1"/>
  <c r="AN464" i="4"/>
  <c r="AO464" i="4" s="1"/>
  <c r="AP464" i="4" s="1"/>
  <c r="AN760" i="4"/>
  <c r="AO760" i="4" s="1"/>
  <c r="AP760" i="4" s="1"/>
  <c r="AN588" i="4"/>
  <c r="AO588" i="4" s="1"/>
  <c r="AP588" i="4" s="1"/>
  <c r="AN687" i="4"/>
  <c r="AO687" i="4" s="1"/>
  <c r="AP687" i="4" s="1"/>
  <c r="AN1789" i="4"/>
  <c r="AO1789" i="4" s="1"/>
  <c r="AP1789" i="4" s="1"/>
  <c r="AN1422" i="4"/>
  <c r="AO1422" i="4" s="1"/>
  <c r="AP1422" i="4" s="1"/>
  <c r="AN1635" i="4"/>
  <c r="AO1635" i="4" s="1"/>
  <c r="AP1635" i="4" s="1"/>
  <c r="AN2024" i="4"/>
  <c r="AO2024" i="4" s="1"/>
  <c r="AP2024" i="4" s="1"/>
  <c r="AN594" i="4"/>
  <c r="AO594" i="4" s="1"/>
  <c r="AP594" i="4" s="1"/>
  <c r="AN799" i="4"/>
  <c r="AO799" i="4" s="1"/>
  <c r="AP799" i="4" s="1"/>
  <c r="AN731" i="4"/>
  <c r="AO731" i="4" s="1"/>
  <c r="AP731" i="4" s="1"/>
  <c r="AN1779" i="4"/>
  <c r="AO1779" i="4" s="1"/>
  <c r="AP1779" i="4" s="1"/>
  <c r="AN1870" i="4"/>
  <c r="AO1870" i="4" s="1"/>
  <c r="AP1870" i="4" s="1"/>
  <c r="AN1360" i="4"/>
  <c r="AO1360" i="4" s="1"/>
  <c r="AP1360" i="4" s="1"/>
  <c r="AN2106" i="4"/>
  <c r="AO2106" i="4" s="1"/>
  <c r="AP2106" i="4" s="1"/>
  <c r="AN985" i="4"/>
  <c r="AO985" i="4" s="1"/>
  <c r="AP985" i="4" s="1"/>
  <c r="AN744" i="4"/>
  <c r="AO744" i="4" s="1"/>
  <c r="AP744" i="4" s="1"/>
  <c r="AN768" i="4"/>
  <c r="AO768" i="4" s="1"/>
  <c r="AP768" i="4" s="1"/>
  <c r="AN1962" i="4"/>
  <c r="AO1962" i="4" s="1"/>
  <c r="AP1962" i="4" s="1"/>
  <c r="AN1564" i="4"/>
  <c r="AO1564" i="4" s="1"/>
  <c r="AP1564" i="4" s="1"/>
  <c r="AN124" i="4"/>
  <c r="AO124" i="4" s="1"/>
  <c r="AP124" i="4" s="1"/>
  <c r="AN154" i="4"/>
  <c r="AO154" i="4" s="1"/>
  <c r="AP154" i="4" s="1"/>
  <c r="AN39" i="4"/>
  <c r="AO39" i="4" s="1"/>
  <c r="AP39" i="4" s="1"/>
  <c r="AN74" i="4"/>
  <c r="AO74" i="4" s="1"/>
  <c r="AP74" i="4" s="1"/>
  <c r="AN97" i="4"/>
  <c r="AO97" i="4" s="1"/>
  <c r="AP97" i="4" s="1"/>
  <c r="AN24" i="4"/>
  <c r="AO24" i="4" s="1"/>
  <c r="AP24" i="4" s="1"/>
  <c r="AN107" i="4"/>
  <c r="AO107" i="4" s="1"/>
  <c r="AP107" i="4" s="1"/>
  <c r="AN138" i="4"/>
  <c r="AO138" i="4" s="1"/>
  <c r="AP138" i="4" s="1"/>
  <c r="AN126" i="4"/>
  <c r="AO126" i="4" s="1"/>
  <c r="AP126" i="4" s="1"/>
  <c r="AN120" i="4"/>
  <c r="AO120" i="4" s="1"/>
  <c r="AP120" i="4" s="1"/>
  <c r="AN36" i="4"/>
  <c r="AO36" i="4" s="1"/>
  <c r="AP36" i="4" s="1"/>
  <c r="AN158" i="4"/>
  <c r="AO158" i="4" s="1"/>
  <c r="AP158" i="4" s="1"/>
  <c r="AN167" i="4"/>
  <c r="AO167" i="4" s="1"/>
  <c r="AP167" i="4" s="1"/>
  <c r="AN57" i="4"/>
  <c r="AO57" i="4" s="1"/>
  <c r="AP57" i="4" s="1"/>
  <c r="AN118" i="4"/>
  <c r="AO118" i="4" s="1"/>
  <c r="AP118" i="4" s="1"/>
  <c r="AN32" i="4"/>
  <c r="AO32" i="4" s="1"/>
  <c r="AP32" i="4" s="1"/>
  <c r="AN182" i="4"/>
  <c r="AO182" i="4" s="1"/>
  <c r="AP182" i="4" s="1"/>
  <c r="AN113" i="4"/>
  <c r="AO113" i="4" s="1"/>
  <c r="AP113" i="4" s="1"/>
  <c r="AN108" i="4"/>
  <c r="AO108" i="4" s="1"/>
  <c r="AP108" i="4" s="1"/>
  <c r="AN88" i="4"/>
  <c r="AO88" i="4" s="1"/>
  <c r="AP88" i="4" s="1"/>
  <c r="AN117" i="4"/>
  <c r="AO117" i="4" s="1"/>
  <c r="AP117" i="4" s="1"/>
  <c r="AN109" i="4"/>
  <c r="AO109" i="4" s="1"/>
  <c r="AP109" i="4" s="1"/>
  <c r="AN186" i="4"/>
  <c r="AO186" i="4" s="1"/>
  <c r="AP186" i="4" s="1"/>
  <c r="AN112" i="4"/>
  <c r="AO112" i="4" s="1"/>
  <c r="AP112" i="4" s="1"/>
  <c r="AN115" i="4"/>
  <c r="AO115" i="4" s="1"/>
  <c r="AP115" i="4" s="1"/>
  <c r="AN145" i="4"/>
  <c r="AO145" i="4" s="1"/>
  <c r="AP145" i="4" s="1"/>
  <c r="AN25" i="4"/>
  <c r="AO25" i="4" s="1"/>
  <c r="AP25" i="4" s="1"/>
  <c r="AN151" i="4"/>
  <c r="AO151" i="4" s="1"/>
  <c r="AP151" i="4" s="1"/>
  <c r="AN102" i="4"/>
  <c r="AO102" i="4" s="1"/>
  <c r="AP102" i="4" s="1"/>
  <c r="AN75" i="4"/>
  <c r="AO75" i="4" s="1"/>
  <c r="AP75" i="4" s="1"/>
  <c r="AN38" i="4"/>
  <c r="AO38" i="4" s="1"/>
  <c r="AP38" i="4" s="1"/>
  <c r="AN185" i="4"/>
  <c r="AO185" i="4" s="1"/>
  <c r="AP185" i="4" s="1"/>
  <c r="AN86" i="4"/>
  <c r="AO86" i="4" s="1"/>
  <c r="AP86" i="4" s="1"/>
  <c r="AN174" i="4"/>
  <c r="AO174" i="4" s="1"/>
  <c r="AP174" i="4" s="1"/>
  <c r="AN153" i="4"/>
  <c r="AO153" i="4" s="1"/>
  <c r="AP153" i="4" s="1"/>
  <c r="AN1046" i="4"/>
  <c r="AO1046" i="4" s="1"/>
  <c r="AP1046" i="4" s="1"/>
  <c r="AN1146" i="4"/>
  <c r="AO1146" i="4" s="1"/>
  <c r="AP1146" i="4" s="1"/>
  <c r="AN1076" i="4"/>
  <c r="AO1076" i="4" s="1"/>
  <c r="AP1076" i="4" s="1"/>
  <c r="AN977" i="4"/>
  <c r="AO977" i="4" s="1"/>
  <c r="AP977" i="4" s="1"/>
  <c r="AN1034" i="4"/>
  <c r="AO1034" i="4" s="1"/>
  <c r="AP1034" i="4" s="1"/>
  <c r="AN1205" i="4"/>
  <c r="AO1205" i="4" s="1"/>
  <c r="AP1205" i="4" s="1"/>
  <c r="AN954" i="4"/>
  <c r="AO954" i="4" s="1"/>
  <c r="AP954" i="4" s="1"/>
  <c r="AN389" i="4"/>
  <c r="AO389" i="4" s="1"/>
  <c r="AP389" i="4" s="1"/>
  <c r="AN395" i="4"/>
  <c r="AO395" i="4" s="1"/>
  <c r="AP395" i="4" s="1"/>
  <c r="AN459" i="4"/>
  <c r="AO459" i="4" s="1"/>
  <c r="AP459" i="4" s="1"/>
  <c r="AN460" i="4"/>
  <c r="AO460" i="4" s="1"/>
  <c r="AP460" i="4" s="1"/>
  <c r="AN329" i="4"/>
  <c r="AO329" i="4" s="1"/>
  <c r="AP329" i="4" s="1"/>
  <c r="AN1780" i="4"/>
  <c r="AO1780" i="4" s="1"/>
  <c r="AP1780" i="4" s="1"/>
  <c r="AN1939" i="4"/>
  <c r="AO1939" i="4" s="1"/>
  <c r="AP1939" i="4" s="1"/>
  <c r="AN1798" i="4"/>
  <c r="AO1798" i="4" s="1"/>
  <c r="AP1798" i="4" s="1"/>
  <c r="AN1549" i="4"/>
  <c r="AO1549" i="4" s="1"/>
  <c r="AP1549" i="4" s="1"/>
  <c r="AN2050" i="4"/>
  <c r="AO2050" i="4" s="1"/>
  <c r="AP2050" i="4" s="1"/>
  <c r="AN418" i="4"/>
  <c r="AO418" i="4" s="1"/>
  <c r="AP418" i="4" s="1"/>
  <c r="AN1020" i="4"/>
  <c r="AO1020" i="4" s="1"/>
  <c r="AP1020" i="4" s="1"/>
  <c r="AN897" i="4"/>
  <c r="AO897" i="4" s="1"/>
  <c r="AP897" i="4" s="1"/>
  <c r="AN1253" i="4"/>
  <c r="AO1253" i="4" s="1"/>
  <c r="AP1253" i="4" s="1"/>
  <c r="AN902" i="4"/>
  <c r="AO902" i="4" s="1"/>
  <c r="AP902" i="4" s="1"/>
  <c r="AN409" i="4"/>
  <c r="AO409" i="4" s="1"/>
  <c r="AP409" i="4" s="1"/>
  <c r="AN511" i="4"/>
  <c r="AO511" i="4" s="1"/>
  <c r="AP511" i="4" s="1"/>
  <c r="AN1903" i="4"/>
  <c r="AO1903" i="4" s="1"/>
  <c r="AP1903" i="4" s="1"/>
  <c r="AN1383" i="4"/>
  <c r="AO1383" i="4" s="1"/>
  <c r="AP1383" i="4" s="1"/>
  <c r="AN1681" i="4"/>
  <c r="AO1681" i="4" s="1"/>
  <c r="AP1681" i="4" s="1"/>
  <c r="AN1259" i="4"/>
  <c r="AO1259" i="4" s="1"/>
  <c r="AP1259" i="4" s="1"/>
  <c r="AN260" i="4"/>
  <c r="AO260" i="4" s="1"/>
  <c r="AP260" i="4" s="1"/>
  <c r="AN371" i="4"/>
  <c r="AO371" i="4" s="1"/>
  <c r="AP371" i="4" s="1"/>
  <c r="AN783" i="4"/>
  <c r="AO783" i="4" s="1"/>
  <c r="AP783" i="4" s="1"/>
  <c r="AN1812" i="4"/>
  <c r="AO1812" i="4" s="1"/>
  <c r="AP1812" i="4" s="1"/>
  <c r="AN1394" i="4"/>
  <c r="AO1394" i="4" s="1"/>
  <c r="AP1394" i="4" s="1"/>
  <c r="AN1581" i="4"/>
  <c r="AO1581" i="4" s="1"/>
  <c r="AP1581" i="4" s="1"/>
  <c r="AN2061" i="4"/>
  <c r="AO2061" i="4" s="1"/>
  <c r="AP2061" i="4" s="1"/>
  <c r="AN962" i="4"/>
  <c r="AO962" i="4" s="1"/>
  <c r="AP962" i="4" s="1"/>
  <c r="AN1016" i="4"/>
  <c r="AO1016" i="4" s="1"/>
  <c r="AP1016" i="4" s="1"/>
  <c r="AN262" i="4"/>
  <c r="AO262" i="4" s="1"/>
  <c r="AP262" i="4" s="1"/>
  <c r="AN806" i="4"/>
  <c r="AO806" i="4" s="1"/>
  <c r="AP806" i="4" s="1"/>
  <c r="AN679" i="4"/>
  <c r="AO679" i="4" s="1"/>
  <c r="AP679" i="4" s="1"/>
  <c r="AN2007" i="4"/>
  <c r="AO2007" i="4" s="1"/>
  <c r="AP2007" i="4" s="1"/>
  <c r="AN1818" i="4"/>
  <c r="AO1818" i="4" s="1"/>
  <c r="AP1818" i="4" s="1"/>
  <c r="AN1579" i="4"/>
  <c r="AO1579" i="4" s="1"/>
  <c r="AP1579" i="4" s="1"/>
  <c r="AN426" i="4"/>
  <c r="AO426" i="4" s="1"/>
  <c r="AP426" i="4" s="1"/>
  <c r="AN1071" i="4"/>
  <c r="AO1071" i="4" s="1"/>
  <c r="AP1071" i="4" s="1"/>
  <c r="AN1202" i="4"/>
  <c r="AO1202" i="4" s="1"/>
  <c r="AP1202" i="4" s="1"/>
  <c r="AN1136" i="4"/>
  <c r="AO1136" i="4" s="1"/>
  <c r="AP1136" i="4" s="1"/>
  <c r="AN1003" i="4"/>
  <c r="AO1003" i="4" s="1"/>
  <c r="AP1003" i="4" s="1"/>
  <c r="AN415" i="4"/>
  <c r="AO415" i="4" s="1"/>
  <c r="AP415" i="4" s="1"/>
  <c r="AN693" i="4"/>
  <c r="AO693" i="4" s="1"/>
  <c r="AP693" i="4" s="1"/>
  <c r="AN770" i="4"/>
  <c r="AO770" i="4" s="1"/>
  <c r="AP770" i="4" s="1"/>
  <c r="AN707" i="4"/>
  <c r="AO707" i="4" s="1"/>
  <c r="AP707" i="4" s="1"/>
  <c r="AN1843" i="4"/>
  <c r="AO1843" i="4" s="1"/>
  <c r="AP1843" i="4" s="1"/>
  <c r="AN1432" i="4"/>
  <c r="AO1432" i="4" s="1"/>
  <c r="AP1432" i="4" s="1"/>
  <c r="AN2028" i="4"/>
  <c r="AO2028" i="4" s="1"/>
  <c r="AP2028" i="4" s="1"/>
  <c r="AN1080" i="4"/>
  <c r="AO1080" i="4" s="1"/>
  <c r="AP1080" i="4" s="1"/>
  <c r="AN997" i="4"/>
  <c r="AO997" i="4" s="1"/>
  <c r="AP997" i="4" s="1"/>
  <c r="AN1084" i="4"/>
  <c r="AO1084" i="4" s="1"/>
  <c r="AP1084" i="4" s="1"/>
  <c r="AN319" i="4"/>
  <c r="AO319" i="4" s="1"/>
  <c r="AP319" i="4" s="1"/>
  <c r="AN555" i="4"/>
  <c r="AO555" i="4" s="1"/>
  <c r="AP555" i="4" s="1"/>
  <c r="AN1804" i="4"/>
  <c r="AO1804" i="4" s="1"/>
  <c r="AP1804" i="4" s="1"/>
  <c r="AN1757" i="4"/>
  <c r="AO1757" i="4" s="1"/>
  <c r="AP1757" i="4" s="1"/>
  <c r="AN1412" i="4"/>
  <c r="AO1412" i="4" s="1"/>
  <c r="AP1412" i="4" s="1"/>
  <c r="AN1667" i="4"/>
  <c r="AO1667" i="4" s="1"/>
  <c r="AP1667" i="4" s="1"/>
  <c r="AN2094" i="4"/>
  <c r="AO2094" i="4" s="1"/>
  <c r="AP2094" i="4" s="1"/>
  <c r="AN833" i="4"/>
  <c r="AO833" i="4" s="1"/>
  <c r="AP833" i="4" s="1"/>
  <c r="AN758" i="4"/>
  <c r="AO758" i="4" s="1"/>
  <c r="AP758" i="4" s="1"/>
  <c r="AN831" i="4"/>
  <c r="AO831" i="4" s="1"/>
  <c r="AP831" i="4" s="1"/>
  <c r="AN629" i="4"/>
  <c r="AO629" i="4" s="1"/>
  <c r="AP629" i="4" s="1"/>
  <c r="AN1966" i="4"/>
  <c r="AO1966" i="4" s="1"/>
  <c r="AP1966" i="4" s="1"/>
  <c r="AN1369" i="4"/>
  <c r="AO1369" i="4" s="1"/>
  <c r="AP1369" i="4" s="1"/>
  <c r="AN2064" i="4"/>
  <c r="AO2064" i="4" s="1"/>
  <c r="AP2064" i="4" s="1"/>
  <c r="AN898" i="4"/>
  <c r="AO898" i="4" s="1"/>
  <c r="AP898" i="4" s="1"/>
  <c r="AN422" i="4"/>
  <c r="AO422" i="4" s="1"/>
  <c r="AP422" i="4" s="1"/>
  <c r="AN433" i="4"/>
  <c r="AO433" i="4" s="1"/>
  <c r="AP433" i="4" s="1"/>
  <c r="AN854" i="4"/>
  <c r="AO854" i="4" s="1"/>
  <c r="AP854" i="4" s="1"/>
  <c r="AN1772" i="4"/>
  <c r="AO1772" i="4" s="1"/>
  <c r="AP1772" i="4" s="1"/>
  <c r="AN1845" i="4"/>
  <c r="AO1845" i="4" s="1"/>
  <c r="AP1845" i="4" s="1"/>
  <c r="AN1660" i="4"/>
  <c r="AO1660" i="4" s="1"/>
  <c r="AP1660" i="4" s="1"/>
  <c r="AN1598" i="4"/>
  <c r="AO1598" i="4" s="1"/>
  <c r="AP1598" i="4" s="1"/>
  <c r="AN836" i="4"/>
  <c r="AO836" i="4" s="1"/>
  <c r="AP836" i="4" s="1"/>
  <c r="AN940" i="4"/>
  <c r="AO940" i="4" s="1"/>
  <c r="AP940" i="4" s="1"/>
  <c r="AN1279" i="4"/>
  <c r="AO1279" i="4" s="1"/>
  <c r="AP1279" i="4" s="1"/>
  <c r="AN1153" i="4"/>
  <c r="AO1153" i="4" s="1"/>
  <c r="AP1153" i="4" s="1"/>
  <c r="AN923" i="4"/>
  <c r="AO923" i="4" s="1"/>
  <c r="AP923" i="4" s="1"/>
  <c r="AN325" i="4"/>
  <c r="AO325" i="4" s="1"/>
  <c r="AP325" i="4" s="1"/>
  <c r="AN556" i="4"/>
  <c r="AO556" i="4" s="1"/>
  <c r="AP556" i="4" s="1"/>
  <c r="AN686" i="4"/>
  <c r="AO686" i="4" s="1"/>
  <c r="AP686" i="4" s="1"/>
  <c r="AN621" i="4"/>
  <c r="AO621" i="4" s="1"/>
  <c r="AP621" i="4" s="1"/>
  <c r="AN1896" i="4"/>
  <c r="AO1896" i="4" s="1"/>
  <c r="AP1896" i="4" s="1"/>
  <c r="AN1809" i="4"/>
  <c r="AO1809" i="4" s="1"/>
  <c r="AP1809" i="4" s="1"/>
  <c r="AN1416" i="4"/>
  <c r="AO1416" i="4" s="1"/>
  <c r="AP1416" i="4" s="1"/>
  <c r="AN1734" i="4"/>
  <c r="AO1734" i="4" s="1"/>
  <c r="AP1734" i="4" s="1"/>
  <c r="AN1029" i="4"/>
  <c r="AO1029" i="4" s="1"/>
  <c r="AP1029" i="4" s="1"/>
  <c r="AN234" i="4"/>
  <c r="AO234" i="4" s="1"/>
  <c r="AP234" i="4" s="1"/>
  <c r="AN1183" i="4"/>
  <c r="AO1183" i="4" s="1"/>
  <c r="AP1183" i="4" s="1"/>
  <c r="AN1125" i="4"/>
  <c r="AO1125" i="4" s="1"/>
  <c r="AP1125" i="4" s="1"/>
  <c r="AN1068" i="4"/>
  <c r="AO1068" i="4" s="1"/>
  <c r="AP1068" i="4" s="1"/>
  <c r="AN685" i="4"/>
  <c r="AO685" i="4" s="1"/>
  <c r="AP685" i="4" s="1"/>
  <c r="AN475" i="4"/>
  <c r="AO475" i="4" s="1"/>
  <c r="AP475" i="4" s="1"/>
  <c r="AN819" i="4"/>
  <c r="AO819" i="4" s="1"/>
  <c r="AP819" i="4" s="1"/>
  <c r="AN1751" i="4"/>
  <c r="AO1751" i="4" s="1"/>
  <c r="AP1751" i="4" s="1"/>
  <c r="AN1890" i="4"/>
  <c r="AO1890" i="4" s="1"/>
  <c r="AP1890" i="4" s="1"/>
  <c r="AN1475" i="4"/>
  <c r="AO1475" i="4" s="1"/>
  <c r="AP1475" i="4" s="1"/>
  <c r="AN1695" i="4"/>
  <c r="AO1695" i="4" s="1"/>
  <c r="AP1695" i="4" s="1"/>
  <c r="AN1186" i="4"/>
  <c r="AO1186" i="4" s="1"/>
  <c r="AP1186" i="4" s="1"/>
  <c r="AN351" i="4"/>
  <c r="AO351" i="4" s="1"/>
  <c r="AP351" i="4" s="1"/>
  <c r="AN724" i="4"/>
  <c r="AO724" i="4" s="1"/>
  <c r="AP724" i="4" s="1"/>
  <c r="AN755" i="4"/>
  <c r="AO755" i="4" s="1"/>
  <c r="AP755" i="4" s="1"/>
  <c r="AN1822" i="4"/>
  <c r="AO1822" i="4" s="1"/>
  <c r="AP1822" i="4" s="1"/>
  <c r="AN1672" i="4"/>
  <c r="AO1672" i="4" s="1"/>
  <c r="AP1672" i="4" s="1"/>
  <c r="AN2093" i="4"/>
  <c r="AO2093" i="4" s="1"/>
  <c r="AP2093" i="4" s="1"/>
  <c r="AN1273" i="4"/>
  <c r="AO1273" i="4" s="1"/>
  <c r="AP1273" i="4" s="1"/>
  <c r="AN434" i="4"/>
  <c r="AO434" i="4" s="1"/>
  <c r="AP434" i="4" s="1"/>
  <c r="AN543" i="4"/>
  <c r="AO543" i="4" s="1"/>
  <c r="AP543" i="4" s="1"/>
  <c r="AN437" i="4"/>
  <c r="AO437" i="4" s="1"/>
  <c r="AP437" i="4" s="1"/>
  <c r="AN577" i="4"/>
  <c r="AO577" i="4" s="1"/>
  <c r="AP577" i="4" s="1"/>
  <c r="AN2021" i="4"/>
  <c r="AO2021" i="4" s="1"/>
  <c r="AP2021" i="4" s="1"/>
  <c r="AN1671" i="4"/>
  <c r="AO1671" i="4" s="1"/>
  <c r="AP1671" i="4" s="1"/>
  <c r="AN2031" i="4"/>
  <c r="AO2031" i="4" s="1"/>
  <c r="AP2031" i="4" s="1"/>
  <c r="AN1121" i="4"/>
  <c r="AO1121" i="4" s="1"/>
  <c r="AP1121" i="4" s="1"/>
  <c r="AN1458" i="4"/>
  <c r="AO1458" i="4" s="1"/>
  <c r="AP1458" i="4" s="1"/>
  <c r="AN1457" i="4"/>
  <c r="AO1457" i="4" s="1"/>
  <c r="AP1457" i="4" s="1"/>
  <c r="AN1004" i="4"/>
  <c r="AO1004" i="4" s="1"/>
  <c r="AP1004" i="4" s="1"/>
  <c r="AN906" i="4"/>
  <c r="AO906" i="4" s="1"/>
  <c r="AP906" i="4" s="1"/>
  <c r="AN1998" i="4"/>
  <c r="AO1998" i="4" s="1"/>
  <c r="AP1998" i="4" s="1"/>
  <c r="AN644" i="4"/>
  <c r="AO644" i="4" s="1"/>
  <c r="AP644" i="4" s="1"/>
  <c r="AN750" i="4"/>
  <c r="AO750" i="4" s="1"/>
  <c r="AP750" i="4" s="1"/>
  <c r="AN549" i="4"/>
  <c r="AO549" i="4" s="1"/>
  <c r="AP549" i="4" s="1"/>
  <c r="AN1898" i="4"/>
  <c r="AO1898" i="4" s="1"/>
  <c r="AP1898" i="4" s="1"/>
  <c r="AN1627" i="4"/>
  <c r="AO1627" i="4" s="1"/>
  <c r="AP1627" i="4" s="1"/>
  <c r="AN453" i="4"/>
  <c r="AO453" i="4" s="1"/>
  <c r="AP453" i="4" s="1"/>
  <c r="AN736" i="4"/>
  <c r="AO736" i="4" s="1"/>
  <c r="AP736" i="4" s="1"/>
  <c r="AN374" i="4"/>
  <c r="AO374" i="4" s="1"/>
  <c r="AP374" i="4" s="1"/>
  <c r="AN802" i="4"/>
  <c r="AO802" i="4" s="1"/>
  <c r="AP802" i="4" s="1"/>
  <c r="AN1932" i="4"/>
  <c r="AO1932" i="4" s="1"/>
  <c r="AP1932" i="4" s="1"/>
  <c r="AN1878" i="4"/>
  <c r="AO1878" i="4" s="1"/>
  <c r="AP1878" i="4" s="1"/>
  <c r="AN1337" i="4"/>
  <c r="AO1337" i="4" s="1"/>
  <c r="AP1337" i="4" s="1"/>
  <c r="AN1610" i="4"/>
  <c r="AO1610" i="4" s="1"/>
  <c r="AP1610" i="4" s="1"/>
  <c r="AN2101" i="4"/>
  <c r="AO2101" i="4" s="1"/>
  <c r="AP2101" i="4" s="1"/>
  <c r="AN1294" i="4"/>
  <c r="AO1294" i="4" s="1"/>
  <c r="AP1294" i="4" s="1"/>
  <c r="AN657" i="4"/>
  <c r="AO657" i="4" s="1"/>
  <c r="AP657" i="4" s="1"/>
  <c r="AN1226" i="4"/>
  <c r="AO1226" i="4" s="1"/>
  <c r="AP1226" i="4" s="1"/>
  <c r="AN1311" i="4"/>
  <c r="AO1311" i="4" s="1"/>
  <c r="AP1311" i="4" s="1"/>
  <c r="AN1061" i="4"/>
  <c r="AO1061" i="4" s="1"/>
  <c r="AP1061" i="4" s="1"/>
  <c r="AN983" i="4"/>
  <c r="AO983" i="4" s="1"/>
  <c r="AP983" i="4" s="1"/>
  <c r="AN266" i="4"/>
  <c r="AO266" i="4" s="1"/>
  <c r="AP266" i="4" s="1"/>
  <c r="AN517" i="4"/>
  <c r="AO517" i="4" s="1"/>
  <c r="AP517" i="4" s="1"/>
  <c r="AN777" i="4"/>
  <c r="AO777" i="4" s="1"/>
  <c r="AP777" i="4" s="1"/>
  <c r="AN862" i="4"/>
  <c r="AO862" i="4" s="1"/>
  <c r="AP862" i="4" s="1"/>
  <c r="AN349" i="4"/>
  <c r="AO349" i="4" s="1"/>
  <c r="AP349" i="4" s="1"/>
  <c r="AN2002" i="4"/>
  <c r="AO2002" i="4" s="1"/>
  <c r="AP2002" i="4" s="1"/>
  <c r="AN1437" i="4"/>
  <c r="AO1437" i="4" s="1"/>
  <c r="AP1437" i="4" s="1"/>
  <c r="AN1530" i="4"/>
  <c r="AO1530" i="4" s="1"/>
  <c r="AP1530" i="4" s="1"/>
  <c r="AN2097" i="4"/>
  <c r="AO2097" i="4" s="1"/>
  <c r="AP2097" i="4" s="1"/>
  <c r="AN387" i="4"/>
  <c r="AO387" i="4" s="1"/>
  <c r="AP387" i="4" s="1"/>
  <c r="AN405" i="4"/>
  <c r="AO405" i="4" s="1"/>
  <c r="AP405" i="4" s="1"/>
  <c r="AN1824" i="4"/>
  <c r="AO1824" i="4" s="1"/>
  <c r="AP1824" i="4" s="1"/>
  <c r="AN1977" i="4"/>
  <c r="AO1977" i="4" s="1"/>
  <c r="AP1977" i="4" s="1"/>
  <c r="AN1386" i="4"/>
  <c r="AO1386" i="4" s="1"/>
  <c r="AP1386" i="4" s="1"/>
  <c r="AN1617" i="4"/>
  <c r="AO1617" i="4" s="1"/>
  <c r="AP1617" i="4" s="1"/>
  <c r="AN899" i="4"/>
  <c r="AO899" i="4" s="1"/>
  <c r="AP899" i="4" s="1"/>
  <c r="AN943" i="4"/>
  <c r="AO943" i="4" s="1"/>
  <c r="AP943" i="4" s="1"/>
  <c r="AN765" i="4"/>
  <c r="AO765" i="4" s="1"/>
  <c r="AP765" i="4" s="1"/>
  <c r="AN365" i="4"/>
  <c r="AO365" i="4" s="1"/>
  <c r="AP365" i="4" s="1"/>
  <c r="AN1770" i="4"/>
  <c r="AO1770" i="4" s="1"/>
  <c r="AP1770" i="4" s="1"/>
  <c r="AN1536" i="4"/>
  <c r="AO1536" i="4" s="1"/>
  <c r="AP1536" i="4" s="1"/>
  <c r="AN863" i="4"/>
  <c r="AO863" i="4" s="1"/>
  <c r="AP863" i="4" s="1"/>
  <c r="AN35" i="4"/>
  <c r="AO35" i="4" s="1"/>
  <c r="AP35" i="4" s="1"/>
  <c r="AN1823" i="4"/>
  <c r="AO1823" i="4" s="1"/>
  <c r="AP1823" i="4" s="1"/>
  <c r="AN427" i="4"/>
  <c r="AO427" i="4" s="1"/>
  <c r="AP427" i="4" s="1"/>
  <c r="AN1522" i="4"/>
  <c r="AO1522" i="4" s="1"/>
  <c r="AP1522" i="4" s="1"/>
  <c r="AN345" i="4"/>
  <c r="AO345" i="4" s="1"/>
  <c r="AP345" i="4" s="1"/>
  <c r="AN1111" i="4"/>
  <c r="AO1111" i="4" s="1"/>
  <c r="AP1111" i="4" s="1"/>
  <c r="AN785" i="4"/>
  <c r="AO785" i="4" s="1"/>
  <c r="AP785" i="4" s="1"/>
  <c r="AN1739" i="4"/>
  <c r="AO1739" i="4" s="1"/>
  <c r="AP1739" i="4" s="1"/>
  <c r="AN263" i="4"/>
  <c r="AO263" i="4" s="1"/>
  <c r="AP263" i="4" s="1"/>
  <c r="AN1159" i="4"/>
  <c r="AO1159" i="4" s="1"/>
  <c r="AP1159" i="4" s="1"/>
  <c r="AN383" i="4"/>
  <c r="AO383" i="4" s="1"/>
  <c r="AP383" i="4" s="1"/>
  <c r="AN226" i="4"/>
  <c r="AO226" i="4" s="1"/>
  <c r="AP226" i="4" s="1"/>
  <c r="AN361" i="4"/>
  <c r="AO361" i="4" s="1"/>
  <c r="AP361" i="4" s="1"/>
  <c r="AN1938" i="4"/>
  <c r="AO1938" i="4" s="1"/>
  <c r="AP1938" i="4" s="1"/>
  <c r="AN1017" i="4"/>
  <c r="AO1017" i="4" s="1"/>
  <c r="AP1017" i="4" s="1"/>
  <c r="AN1117" i="4"/>
  <c r="AO1117" i="4" s="1"/>
  <c r="AP1117" i="4" s="1"/>
  <c r="AN1200" i="4"/>
  <c r="AO1200" i="4" s="1"/>
  <c r="AP1200" i="4" s="1"/>
  <c r="AN1419" i="4"/>
  <c r="AO1419" i="4" s="1"/>
  <c r="AP1419" i="4" s="1"/>
  <c r="AN600" i="4"/>
  <c r="AO600" i="4" s="1"/>
  <c r="AP600" i="4" s="1"/>
  <c r="AN894" i="4"/>
  <c r="AO894" i="4" s="1"/>
  <c r="AP894" i="4" s="1"/>
  <c r="AN1583" i="4"/>
  <c r="AO1583" i="4" s="1"/>
  <c r="AP1583" i="4" s="1"/>
  <c r="AN658" i="4"/>
  <c r="AO658" i="4" s="1"/>
  <c r="AP658" i="4" s="1"/>
  <c r="AN283" i="4"/>
  <c r="AO283" i="4" s="1"/>
  <c r="AP283" i="4" s="1"/>
  <c r="AN301" i="4"/>
  <c r="AO301" i="4" s="1"/>
  <c r="AP301" i="4" s="1"/>
  <c r="AN1680" i="4"/>
  <c r="AO1680" i="4" s="1"/>
  <c r="AP1680" i="4" s="1"/>
  <c r="AN1189" i="4"/>
  <c r="AO1189" i="4" s="1"/>
  <c r="AP1189" i="4" s="1"/>
  <c r="AN1943" i="4"/>
  <c r="AO1943" i="4" s="1"/>
  <c r="AP1943" i="4" s="1"/>
  <c r="AN1699" i="4"/>
  <c r="AO1699" i="4" s="1"/>
  <c r="AP1699" i="4" s="1"/>
  <c r="AN587" i="4"/>
  <c r="AO587" i="4" s="1"/>
  <c r="AP587" i="4" s="1"/>
  <c r="AN1171" i="4"/>
  <c r="AO1171" i="4" s="1"/>
  <c r="AP1171" i="4" s="1"/>
  <c r="AN971" i="4"/>
  <c r="AO971" i="4" s="1"/>
  <c r="AP971" i="4" s="1"/>
  <c r="AN818" i="4"/>
  <c r="AO818" i="4" s="1"/>
  <c r="AP818" i="4" s="1"/>
  <c r="AN1485" i="4"/>
  <c r="AO1485" i="4" s="1"/>
  <c r="AP1485" i="4" s="1"/>
  <c r="AN251" i="4"/>
  <c r="AO251" i="4" s="1"/>
  <c r="AP251" i="4" s="1"/>
  <c r="AN649" i="4"/>
  <c r="AO649" i="4" s="1"/>
  <c r="AP649" i="4" s="1"/>
  <c r="AN1348" i="4"/>
  <c r="AO1348" i="4" s="1"/>
  <c r="AP1348" i="4" s="1"/>
  <c r="AN1130" i="4"/>
  <c r="AO1130" i="4" s="1"/>
  <c r="AP1130" i="4" s="1"/>
  <c r="AN1138" i="4"/>
  <c r="AO1138" i="4" s="1"/>
  <c r="AP1138" i="4" s="1"/>
  <c r="AN1155" i="4"/>
  <c r="AO1155" i="4" s="1"/>
  <c r="AP1155" i="4" s="1"/>
  <c r="AN297" i="4"/>
  <c r="AO297" i="4" s="1"/>
  <c r="AP297" i="4" s="1"/>
  <c r="AN748" i="4"/>
  <c r="AO748" i="4" s="1"/>
  <c r="AP748" i="4" s="1"/>
  <c r="AN493" i="4"/>
  <c r="AO493" i="4" s="1"/>
  <c r="AP493" i="4" s="1"/>
  <c r="AN643" i="4"/>
  <c r="AO643" i="4" s="1"/>
  <c r="AP643" i="4" s="1"/>
  <c r="AN344" i="4"/>
  <c r="AO344" i="4" s="1"/>
  <c r="AP344" i="4" s="1"/>
  <c r="AN1994" i="4"/>
  <c r="AO1994" i="4" s="1"/>
  <c r="AP1994" i="4" s="1"/>
  <c r="AN1356" i="4"/>
  <c r="AO1356" i="4" s="1"/>
  <c r="AP1356" i="4" s="1"/>
  <c r="AN1603" i="4"/>
  <c r="AO1603" i="4" s="1"/>
  <c r="AP1603" i="4" s="1"/>
  <c r="AN230" i="4"/>
  <c r="AO230" i="4" s="1"/>
  <c r="AP230" i="4" s="1"/>
  <c r="AN766" i="4"/>
  <c r="AO766" i="4" s="1"/>
  <c r="AP766" i="4" s="1"/>
  <c r="AN60" i="4"/>
  <c r="AO60" i="4" s="1"/>
  <c r="AP60" i="4" s="1"/>
  <c r="AN114" i="4"/>
  <c r="AO114" i="4" s="1"/>
  <c r="AP114" i="4" s="1"/>
  <c r="AN132" i="4"/>
  <c r="AO132" i="4" s="1"/>
  <c r="AP132" i="4" s="1"/>
  <c r="AN184" i="4"/>
  <c r="AO184" i="4" s="1"/>
  <c r="AP184" i="4" s="1"/>
  <c r="AN1820" i="4"/>
  <c r="AO1820" i="4" s="1"/>
  <c r="AP1820" i="4" s="1"/>
  <c r="AN1301" i="4"/>
  <c r="AO1301" i="4" s="1"/>
  <c r="AP1301" i="4" s="1"/>
  <c r="AN1233" i="4"/>
  <c r="AO1233" i="4" s="1"/>
  <c r="AP1233" i="4" s="1"/>
  <c r="AN1012" i="4"/>
  <c r="AO1012" i="4" s="1"/>
  <c r="AP1012" i="4" s="1"/>
  <c r="AN1147" i="4"/>
  <c r="AO1147" i="4" s="1"/>
  <c r="AP1147" i="4" s="1"/>
  <c r="AN1104" i="4"/>
  <c r="AO1104" i="4" s="1"/>
  <c r="AP1104" i="4" s="1"/>
  <c r="AN315" i="4"/>
  <c r="AO315" i="4" s="1"/>
  <c r="AP315" i="4" s="1"/>
  <c r="AN882" i="4"/>
  <c r="AO882" i="4" s="1"/>
  <c r="AP882" i="4" s="1"/>
  <c r="AN1505" i="4"/>
  <c r="AO1505" i="4" s="1"/>
  <c r="AP1505" i="4" s="1"/>
  <c r="AN1713" i="4"/>
  <c r="AO1713" i="4" s="1"/>
  <c r="AP1713" i="4" s="1"/>
  <c r="AN1669" i="4"/>
  <c r="AO1669" i="4" s="1"/>
  <c r="AP1669" i="4" s="1"/>
  <c r="AN1241" i="4"/>
  <c r="AO1241" i="4" s="1"/>
  <c r="AP1241" i="4" s="1"/>
  <c r="AN463" i="4"/>
  <c r="AO463" i="4" s="1"/>
  <c r="AP463" i="4" s="1"/>
  <c r="AN324" i="4"/>
  <c r="AO324" i="4" s="1"/>
  <c r="AN798" i="4"/>
  <c r="AO798" i="4" s="1"/>
  <c r="AP798" i="4" s="1"/>
  <c r="AN1960" i="4"/>
  <c r="AO1960" i="4" s="1"/>
  <c r="AP1960" i="4" s="1"/>
  <c r="AN1907" i="4"/>
  <c r="AO1907" i="4" s="1"/>
  <c r="AP1907" i="4" s="1"/>
  <c r="AN1466" i="4"/>
  <c r="AO1466" i="4" s="1"/>
  <c r="AP1466" i="4" s="1"/>
  <c r="AN1642" i="4"/>
  <c r="AO1642" i="4" s="1"/>
  <c r="AP1642" i="4" s="1"/>
  <c r="AN980" i="4"/>
  <c r="AO980" i="4" s="1"/>
  <c r="AP980" i="4" s="1"/>
  <c r="AN931" i="4"/>
  <c r="AO931" i="4" s="1"/>
  <c r="AP931" i="4" s="1"/>
  <c r="AN502" i="4"/>
  <c r="AO502" i="4" s="1"/>
  <c r="AP502" i="4" s="1"/>
  <c r="AN667" i="4"/>
  <c r="AO667" i="4" s="1"/>
  <c r="AP667" i="4" s="1"/>
  <c r="AN978" i="4"/>
  <c r="AO978" i="4" s="1"/>
  <c r="AP978" i="4" s="1"/>
  <c r="AN580" i="4"/>
  <c r="AO580" i="4" s="1"/>
  <c r="AP580" i="4" s="1"/>
  <c r="AN926" i="4"/>
  <c r="AO926" i="4" s="1"/>
  <c r="AP926" i="4" s="1"/>
  <c r="AN1175" i="4"/>
  <c r="AO1175" i="4" s="1"/>
  <c r="AP1175" i="4" s="1"/>
  <c r="AN981" i="4"/>
  <c r="AO981" i="4" s="1"/>
  <c r="AP981" i="4" s="1"/>
  <c r="AN1262" i="4"/>
  <c r="AO1262" i="4" s="1"/>
  <c r="AP1262" i="4" s="1"/>
  <c r="AN1122" i="4"/>
  <c r="AO1122" i="4" s="1"/>
  <c r="AP1122" i="4" s="1"/>
  <c r="AN1040" i="4"/>
  <c r="AO1040" i="4" s="1"/>
  <c r="AP1040" i="4" s="1"/>
  <c r="AN256" i="4"/>
  <c r="AO256" i="4" s="1"/>
  <c r="AP256" i="4" s="1"/>
  <c r="AN307" i="4"/>
  <c r="AO307" i="4" s="1"/>
  <c r="AP307" i="4" s="1"/>
  <c r="AN521" i="4"/>
  <c r="AO521" i="4" s="1"/>
  <c r="AP521" i="4" s="1"/>
  <c r="AN850" i="4"/>
  <c r="AO850" i="4" s="1"/>
  <c r="AP850" i="4" s="1"/>
  <c r="AN1937" i="4"/>
  <c r="AO1937" i="4" s="1"/>
  <c r="AP1937" i="4" s="1"/>
  <c r="AN1516" i="4"/>
  <c r="AO1516" i="4" s="1"/>
  <c r="AP1516" i="4" s="1"/>
  <c r="AN1596" i="4"/>
  <c r="AO1596" i="4" s="1"/>
  <c r="AP1596" i="4" s="1"/>
  <c r="AN1570" i="4"/>
  <c r="AO1570" i="4" s="1"/>
  <c r="AP1570" i="4" s="1"/>
  <c r="AN2069" i="4"/>
  <c r="AO2069" i="4" s="1"/>
  <c r="AP2069" i="4" s="1"/>
  <c r="AN472" i="4"/>
  <c r="AO472" i="4" s="1"/>
  <c r="AP472" i="4" s="1"/>
  <c r="AN1113" i="4"/>
  <c r="AO1113" i="4" s="1"/>
  <c r="AP1113" i="4" s="1"/>
  <c r="AN206" i="4"/>
  <c r="AO206" i="4" s="1"/>
  <c r="AP206" i="4" s="1"/>
  <c r="AN373" i="4"/>
  <c r="AO373" i="4" s="1"/>
  <c r="AP373" i="4" s="1"/>
  <c r="AN403" i="4"/>
  <c r="AO403" i="4" s="1"/>
  <c r="AP403" i="4" s="1"/>
  <c r="AN503" i="4"/>
  <c r="AO503" i="4" s="1"/>
  <c r="AP503" i="4" s="1"/>
  <c r="AN767" i="4"/>
  <c r="AO767" i="4" s="1"/>
  <c r="AP767" i="4" s="1"/>
  <c r="AN1748" i="4"/>
  <c r="AO1748" i="4" s="1"/>
  <c r="AN1944" i="4"/>
  <c r="AO1944" i="4" s="1"/>
  <c r="AP1944" i="4" s="1"/>
  <c r="AN1970" i="4"/>
  <c r="AO1970" i="4" s="1"/>
  <c r="AP1970" i="4" s="1"/>
  <c r="AN1444" i="4"/>
  <c r="AO1444" i="4" s="1"/>
  <c r="AP1444" i="4" s="1"/>
  <c r="AN1675" i="4"/>
  <c r="AO1675" i="4" s="1"/>
  <c r="AP1675" i="4" s="1"/>
  <c r="AN1720" i="4"/>
  <c r="AO1720" i="4" s="1"/>
  <c r="AP1720" i="4" s="1"/>
  <c r="AN1711" i="4"/>
  <c r="AO1711" i="4" s="1"/>
  <c r="AP1711" i="4" s="1"/>
  <c r="AN2062" i="4"/>
  <c r="AO2062" i="4" s="1"/>
  <c r="AP2062" i="4" s="1"/>
  <c r="AN936" i="4"/>
  <c r="AO936" i="4" s="1"/>
  <c r="AP936" i="4" s="1"/>
  <c r="AN240" i="4"/>
  <c r="AO240" i="4" s="1"/>
  <c r="AP240" i="4" s="1"/>
  <c r="AN682" i="4"/>
  <c r="AO682" i="4" s="1"/>
  <c r="AP682" i="4" s="1"/>
  <c r="AN654" i="4"/>
  <c r="AO654" i="4" s="1"/>
  <c r="AP654" i="4" s="1"/>
  <c r="AN888" i="4"/>
  <c r="AO888" i="4" s="1"/>
  <c r="AP888" i="4" s="1"/>
  <c r="AN348" i="4"/>
  <c r="AO348" i="4" s="1"/>
  <c r="AP348" i="4" s="1"/>
  <c r="AN46" i="4"/>
  <c r="AO46" i="4" s="1"/>
  <c r="AP46" i="4" s="1"/>
  <c r="AN92" i="4"/>
  <c r="AO92" i="4" s="1"/>
  <c r="AP92" i="4" s="1"/>
  <c r="AN170" i="4"/>
  <c r="AO170" i="4" s="1"/>
  <c r="AP170" i="4" s="1"/>
  <c r="AN162" i="4"/>
  <c r="AO162" i="4" s="1"/>
  <c r="AP162" i="4" s="1"/>
  <c r="AN84" i="4"/>
  <c r="AO84" i="4" s="1"/>
  <c r="AP84" i="4" s="1"/>
  <c r="AN142" i="4"/>
  <c r="AO142" i="4" s="1"/>
  <c r="AP142" i="4" s="1"/>
  <c r="AN104" i="4"/>
  <c r="AO104" i="4" s="1"/>
  <c r="AP104" i="4" s="1"/>
  <c r="AN64" i="4"/>
  <c r="AO64" i="4" s="1"/>
  <c r="AP64" i="4" s="1"/>
  <c r="AN134" i="4"/>
  <c r="AO134" i="4" s="1"/>
  <c r="AP134" i="4" s="1"/>
  <c r="AN1924" i="4"/>
  <c r="AO1924" i="4" s="1"/>
  <c r="AP1924" i="4" s="1"/>
  <c r="AN1929" i="4"/>
  <c r="AO1929" i="4" s="1"/>
  <c r="AP1929" i="4" s="1"/>
  <c r="AN1702" i="4"/>
  <c r="AO1702" i="4" s="1"/>
  <c r="AP1702" i="4" s="1"/>
  <c r="AN1682" i="4"/>
  <c r="AO1682" i="4" s="1"/>
  <c r="AP1682" i="4" s="1"/>
  <c r="AN2029" i="4"/>
  <c r="AO2029" i="4" s="1"/>
  <c r="AN199" i="4"/>
  <c r="AO199" i="4" s="1"/>
  <c r="AP199" i="4" s="1"/>
  <c r="AN1285" i="4"/>
  <c r="AO1285" i="4" s="1"/>
  <c r="AP1285" i="4" s="1"/>
  <c r="AN196" i="4"/>
  <c r="AO196" i="4" s="1"/>
  <c r="AP196" i="4" s="1"/>
  <c r="AN596" i="4"/>
  <c r="AO596" i="4" s="1"/>
  <c r="AP596" i="4" s="1"/>
  <c r="AN505" i="4"/>
  <c r="AO505" i="4" s="1"/>
  <c r="AP505" i="4" s="1"/>
  <c r="AN535" i="4"/>
  <c r="AO535" i="4" s="1"/>
  <c r="AP535" i="4" s="1"/>
  <c r="AN1957" i="4"/>
  <c r="AO1957" i="4" s="1"/>
  <c r="AP1957" i="4" s="1"/>
  <c r="AN1765" i="4"/>
  <c r="AO1765" i="4" s="1"/>
  <c r="AP1765" i="4" s="1"/>
  <c r="AN1612" i="4"/>
  <c r="AO1612" i="4" s="1"/>
  <c r="AP1612" i="4" s="1"/>
  <c r="AN1532" i="4"/>
  <c r="AO1532" i="4" s="1"/>
  <c r="AP1532" i="4" s="1"/>
  <c r="AN1649" i="4"/>
  <c r="AO1649" i="4" s="1"/>
  <c r="AP1649" i="4" s="1"/>
  <c r="AN1465" i="4"/>
  <c r="AO1465" i="4" s="1"/>
  <c r="AP1465" i="4" s="1"/>
  <c r="AN237" i="4"/>
  <c r="AO237" i="4" s="1"/>
  <c r="AP237" i="4" s="1"/>
  <c r="AN933" i="4"/>
  <c r="AO933" i="4" s="1"/>
  <c r="AP933" i="4" s="1"/>
  <c r="AN1238" i="4"/>
  <c r="AO1238" i="4" s="1"/>
  <c r="AP1238" i="4" s="1"/>
  <c r="AN296" i="4"/>
  <c r="AO296" i="4" s="1"/>
  <c r="AP296" i="4" s="1"/>
  <c r="AN1197" i="4"/>
  <c r="AO1197" i="4" s="1"/>
  <c r="AP1197" i="4" s="1"/>
  <c r="AN1077" i="4"/>
  <c r="AO1077" i="4" s="1"/>
  <c r="AP1077" i="4" s="1"/>
  <c r="AN248" i="4"/>
  <c r="AO248" i="4" s="1"/>
  <c r="AP248" i="4" s="1"/>
  <c r="AN321" i="4"/>
  <c r="AO321" i="4" s="1"/>
  <c r="AP321" i="4" s="1"/>
  <c r="AN514" i="4"/>
  <c r="AO514" i="4" s="1"/>
  <c r="AP514" i="4" s="1"/>
  <c r="AN529" i="4"/>
  <c r="AO529" i="4" s="1"/>
  <c r="AP529" i="4" s="1"/>
  <c r="AN821" i="4"/>
  <c r="AO821" i="4" s="1"/>
  <c r="AP821" i="4" s="1"/>
  <c r="AN406" i="4"/>
  <c r="AO406" i="4" s="1"/>
  <c r="AP406" i="4" s="1"/>
  <c r="AN791" i="4"/>
  <c r="AO791" i="4" s="1"/>
  <c r="AP791" i="4" s="1"/>
  <c r="AN1916" i="4"/>
  <c r="AO1916" i="4" s="1"/>
  <c r="AP1916" i="4" s="1"/>
  <c r="AN1515" i="4"/>
  <c r="AO1515" i="4" s="1"/>
  <c r="AP1515" i="4" s="1"/>
  <c r="AN1724" i="4"/>
  <c r="AO1724" i="4" s="1"/>
  <c r="AP1724" i="4" s="1"/>
  <c r="AN1718" i="4"/>
  <c r="AO1718" i="4" s="1"/>
  <c r="AP1718" i="4" s="1"/>
  <c r="AN1314" i="4"/>
  <c r="AO1314" i="4" s="1"/>
  <c r="AP1314" i="4" s="1"/>
  <c r="AN1107" i="4"/>
  <c r="AO1107" i="4" s="1"/>
  <c r="AP1107" i="4" s="1"/>
  <c r="AN1170" i="4"/>
  <c r="AO1170" i="4" s="1"/>
  <c r="AP1170" i="4" s="1"/>
  <c r="AN960" i="4"/>
  <c r="AO960" i="4" s="1"/>
  <c r="AP960" i="4" s="1"/>
  <c r="AN920" i="4"/>
  <c r="AO920" i="4" s="1"/>
  <c r="AP920" i="4" s="1"/>
  <c r="AN1106" i="4"/>
  <c r="AO1106" i="4" s="1"/>
  <c r="AP1106" i="4" s="1"/>
  <c r="AN1031" i="4"/>
  <c r="AO1031" i="4" s="1"/>
  <c r="AP1031" i="4" s="1"/>
  <c r="AN1148" i="4"/>
  <c r="AO1148" i="4" s="1"/>
  <c r="AP1148" i="4" s="1"/>
  <c r="AN277" i="4"/>
  <c r="AO277" i="4" s="1"/>
  <c r="AP277" i="4" s="1"/>
  <c r="AN461" i="4"/>
  <c r="AO461" i="4" s="1"/>
  <c r="AP461" i="4" s="1"/>
  <c r="AN338" i="4"/>
  <c r="AO338" i="4" s="1"/>
  <c r="AP338" i="4" s="1"/>
  <c r="AN769" i="4"/>
  <c r="AO769" i="4" s="1"/>
  <c r="AP769" i="4" s="1"/>
  <c r="AN709" i="4"/>
  <c r="AO709" i="4" s="1"/>
  <c r="AP709" i="4" s="1"/>
  <c r="AN598" i="4"/>
  <c r="AO598" i="4" s="1"/>
  <c r="AP598" i="4" s="1"/>
  <c r="AN880" i="4"/>
  <c r="AO880" i="4" s="1"/>
  <c r="AP880" i="4" s="1"/>
  <c r="AN500" i="4"/>
  <c r="AO500" i="4" s="1"/>
  <c r="AP500" i="4" s="1"/>
  <c r="AN1965" i="4"/>
  <c r="AO1965" i="4" s="1"/>
  <c r="AP1965" i="4" s="1"/>
  <c r="AN1600" i="4"/>
  <c r="AO1600" i="4" s="1"/>
  <c r="AP1600" i="4" s="1"/>
  <c r="AN1540" i="4"/>
  <c r="AO1540" i="4" s="1"/>
  <c r="AP1540" i="4" s="1"/>
  <c r="AN1556" i="4"/>
  <c r="AO1556" i="4" s="1"/>
  <c r="AP1556" i="4" s="1"/>
  <c r="AN608" i="4"/>
  <c r="AO608" i="4" s="1"/>
  <c r="AP608" i="4" s="1"/>
  <c r="AN565" i="4"/>
  <c r="AO565" i="4" s="1"/>
  <c r="AP565" i="4" s="1"/>
  <c r="AN664" i="4"/>
  <c r="AO664" i="4" s="1"/>
  <c r="AP664" i="4" s="1"/>
  <c r="AN50" i="4"/>
  <c r="AO50" i="4" s="1"/>
  <c r="AP50" i="4" s="1"/>
  <c r="AN106" i="4"/>
  <c r="AO106" i="4" s="1"/>
  <c r="AP106" i="4" s="1"/>
  <c r="AN160" i="4"/>
  <c r="AO160" i="4" s="1"/>
  <c r="AP160" i="4" s="1"/>
  <c r="AN94" i="4"/>
  <c r="AO94" i="4" s="1"/>
  <c r="AP94" i="4" s="1"/>
  <c r="AN1982" i="4"/>
  <c r="AO1982" i="4" s="1"/>
  <c r="AP1982" i="4" s="1"/>
  <c r="AN1408" i="4"/>
  <c r="AO1408" i="4" s="1"/>
  <c r="AP1408" i="4" s="1"/>
  <c r="AN1490" i="4"/>
  <c r="AO1490" i="4" s="1"/>
  <c r="AP1490" i="4" s="1"/>
  <c r="AN1523" i="4"/>
  <c r="AO1523" i="4" s="1"/>
  <c r="AP1523" i="4" s="1"/>
  <c r="AN1609" i="4"/>
  <c r="AO1609" i="4" s="1"/>
  <c r="AP1609" i="4" s="1"/>
  <c r="AN1614" i="4"/>
  <c r="AO1614" i="4" s="1"/>
  <c r="AP1614" i="4" s="1"/>
  <c r="AN1742" i="4"/>
  <c r="AO1742" i="4" s="1"/>
  <c r="AP1742" i="4" s="1"/>
  <c r="AN1224" i="4"/>
  <c r="AO1224" i="4" s="1"/>
  <c r="AP1224" i="4" s="1"/>
  <c r="AN299" i="4"/>
  <c r="AO299" i="4" s="1"/>
  <c r="AP299" i="4" s="1"/>
  <c r="AN988" i="4"/>
  <c r="AO988" i="4" s="1"/>
  <c r="AP988" i="4" s="1"/>
  <c r="AN1243" i="4"/>
  <c r="AO1243" i="4" s="1"/>
  <c r="AP1243" i="4" s="1"/>
  <c r="AN1044" i="4"/>
  <c r="AO1044" i="4" s="1"/>
  <c r="AP1044" i="4" s="1"/>
  <c r="AN192" i="4"/>
  <c r="AO192" i="4" s="1"/>
  <c r="AN729" i="4"/>
  <c r="AO729" i="4" s="1"/>
  <c r="AP729" i="4" s="1"/>
  <c r="AN481" i="4"/>
  <c r="AO481" i="4" s="1"/>
  <c r="AP481" i="4" s="1"/>
  <c r="AN558" i="4"/>
  <c r="AO558" i="4" s="1"/>
  <c r="AP558" i="4" s="1"/>
  <c r="AN721" i="4"/>
  <c r="AO721" i="4" s="1"/>
  <c r="AP721" i="4" s="1"/>
  <c r="AN627" i="4"/>
  <c r="AO627" i="4" s="1"/>
  <c r="AP627" i="4" s="1"/>
  <c r="AN875" i="4"/>
  <c r="AO875" i="4" s="1"/>
  <c r="AP875" i="4" s="1"/>
  <c r="AN328" i="4"/>
  <c r="AO328" i="4" s="1"/>
  <c r="AP328" i="4" s="1"/>
  <c r="AN1811" i="4"/>
  <c r="AO1811" i="4" s="1"/>
  <c r="AP1811" i="4" s="1"/>
  <c r="AN1946" i="4"/>
  <c r="AO1946" i="4" s="1"/>
  <c r="AP1946" i="4" s="1"/>
  <c r="AN1426" i="4"/>
  <c r="AO1426" i="4" s="1"/>
  <c r="AP1426" i="4" s="1"/>
  <c r="AN1571" i="4"/>
  <c r="AO1571" i="4" s="1"/>
  <c r="AP1571" i="4" s="1"/>
  <c r="AN1738" i="4"/>
  <c r="AO1738" i="4" s="1"/>
  <c r="AP1738" i="4" s="1"/>
  <c r="AN909" i="4"/>
  <c r="AO909" i="4" s="1"/>
  <c r="AP909" i="4" s="1"/>
  <c r="AN772" i="4"/>
  <c r="AO772" i="4" s="1"/>
  <c r="AP772" i="4" s="1"/>
  <c r="AN1092" i="4"/>
  <c r="AO1092" i="4" s="1"/>
  <c r="AP1092" i="4" s="1"/>
  <c r="AN354" i="4"/>
  <c r="AO354" i="4" s="1"/>
  <c r="AP354" i="4" s="1"/>
  <c r="AN780" i="4"/>
  <c r="AO780" i="4" s="1"/>
  <c r="AP780" i="4" s="1"/>
  <c r="AN561" i="4"/>
  <c r="AO561" i="4" s="1"/>
  <c r="AP561" i="4" s="1"/>
  <c r="AN593" i="4"/>
  <c r="AO593" i="4" s="1"/>
  <c r="AP593" i="4" s="1"/>
  <c r="AN1899" i="4"/>
  <c r="AO1899" i="4" s="1"/>
  <c r="AP1899" i="4" s="1"/>
  <c r="AN1390" i="4"/>
  <c r="AO1390" i="4" s="1"/>
  <c r="AP1390" i="4" s="1"/>
  <c r="AN1679" i="4"/>
  <c r="AO1679" i="4" s="1"/>
  <c r="AP1679" i="4" s="1"/>
  <c r="AN914" i="4"/>
  <c r="AO914" i="4" s="1"/>
  <c r="AP914" i="4" s="1"/>
  <c r="AN247" i="4"/>
  <c r="AO247" i="4" s="1"/>
  <c r="AP247" i="4" s="1"/>
  <c r="AN958" i="4"/>
  <c r="AO958" i="4" s="1"/>
  <c r="AP958" i="4" s="1"/>
  <c r="AN965" i="4"/>
  <c r="AO965" i="4" s="1"/>
  <c r="AP965" i="4" s="1"/>
  <c r="AN1086" i="4"/>
  <c r="AO1086" i="4" s="1"/>
  <c r="AP1086" i="4" s="1"/>
  <c r="AN1312" i="4"/>
  <c r="AO1312" i="4" s="1"/>
  <c r="AP1312" i="4" s="1"/>
  <c r="AN1056" i="4"/>
  <c r="AO1056" i="4" s="1"/>
  <c r="AP1056" i="4" s="1"/>
  <c r="AN245" i="4"/>
  <c r="AO245" i="4" s="1"/>
  <c r="AP245" i="4" s="1"/>
  <c r="AN242" i="4"/>
  <c r="AO242" i="4" s="1"/>
  <c r="AP242" i="4" s="1"/>
  <c r="AN515" i="4"/>
  <c r="AO515" i="4" s="1"/>
  <c r="AP515" i="4" s="1"/>
  <c r="AN834" i="4"/>
  <c r="AO834" i="4" s="1"/>
  <c r="AP834" i="4" s="1"/>
  <c r="AN337" i="4"/>
  <c r="AO337" i="4" s="1"/>
  <c r="AP337" i="4" s="1"/>
  <c r="AN1889" i="4"/>
  <c r="AO1889" i="4" s="1"/>
  <c r="AP1889" i="4" s="1"/>
  <c r="AN1414" i="4"/>
  <c r="AO1414" i="4" s="1"/>
  <c r="AP1414" i="4" s="1"/>
  <c r="AN1632" i="4"/>
  <c r="AO1632" i="4" s="1"/>
  <c r="AP1632" i="4" s="1"/>
  <c r="AN1698" i="4"/>
  <c r="AO1698" i="4" s="1"/>
  <c r="AP1698" i="4" s="1"/>
  <c r="AN1249" i="4"/>
  <c r="AO1249" i="4" s="1"/>
  <c r="AP1249" i="4" s="1"/>
  <c r="AN1261" i="4"/>
  <c r="AO1261" i="4" s="1"/>
  <c r="AP1261" i="4" s="1"/>
  <c r="AN934" i="4"/>
  <c r="AO934" i="4" s="1"/>
  <c r="AP934" i="4" s="1"/>
  <c r="AN203" i="4"/>
  <c r="AO203" i="4" s="1"/>
  <c r="AP203" i="4" s="1"/>
  <c r="AN491" i="4"/>
  <c r="AO491" i="4" s="1"/>
  <c r="AP491" i="4" s="1"/>
  <c r="AN520" i="4"/>
  <c r="AO520" i="4" s="1"/>
  <c r="AP520" i="4" s="1"/>
  <c r="AN536" i="4"/>
  <c r="AO536" i="4" s="1"/>
  <c r="AP536" i="4" s="1"/>
  <c r="AN878" i="4"/>
  <c r="AO878" i="4" s="1"/>
  <c r="AP878" i="4" s="1"/>
  <c r="AN735" i="4"/>
  <c r="AO735" i="4" s="1"/>
  <c r="AP735" i="4" s="1"/>
  <c r="AN1847" i="4"/>
  <c r="AO1847" i="4" s="1"/>
  <c r="AP1847" i="4" s="1"/>
  <c r="AN1951" i="4"/>
  <c r="AO1951" i="4" s="1"/>
  <c r="AP1951" i="4" s="1"/>
  <c r="AN1826" i="4"/>
  <c r="AO1826" i="4" s="1"/>
  <c r="AP1826" i="4" s="1"/>
  <c r="AN1428" i="4"/>
  <c r="AO1428" i="4" s="1"/>
  <c r="AP1428" i="4" s="1"/>
  <c r="AN1716" i="4"/>
  <c r="AO1716" i="4" s="1"/>
  <c r="AP1716" i="4" s="1"/>
  <c r="AN1562" i="4"/>
  <c r="AO1562" i="4" s="1"/>
  <c r="AP1562" i="4" s="1"/>
  <c r="AN908" i="4"/>
  <c r="AO908" i="4" s="1"/>
  <c r="AN225" i="4"/>
  <c r="AO225" i="4" s="1"/>
  <c r="AP225" i="4" s="1"/>
  <c r="AN396" i="4"/>
  <c r="AO396" i="4" s="1"/>
  <c r="AP396" i="4" s="1"/>
  <c r="AN681" i="4"/>
  <c r="AO681" i="4" s="1"/>
  <c r="AP681" i="4" s="1"/>
  <c r="AN557" i="4"/>
  <c r="AO557" i="4" s="1"/>
  <c r="AP557" i="4" s="1"/>
  <c r="AN879" i="4"/>
  <c r="AO879" i="4" s="1"/>
  <c r="AP879" i="4" s="1"/>
  <c r="AN581" i="4"/>
  <c r="AO581" i="4" s="1"/>
  <c r="AP581" i="4" s="1"/>
  <c r="AN27" i="4"/>
  <c r="AO27" i="4" s="1"/>
  <c r="AP27" i="4" s="1"/>
  <c r="AN59" i="4"/>
  <c r="AO59" i="4" s="1"/>
  <c r="AP59" i="4" s="1"/>
  <c r="AN180" i="4"/>
  <c r="AO180" i="4" s="1"/>
  <c r="AP180" i="4" s="1"/>
  <c r="AN169" i="4"/>
  <c r="AO169" i="4" s="1"/>
  <c r="AP169" i="4" s="1"/>
  <c r="AN21" i="4"/>
  <c r="AO21" i="4" s="1"/>
  <c r="AP21" i="4" s="1"/>
  <c r="AN157" i="4"/>
  <c r="AO157" i="4" s="1"/>
  <c r="AP157" i="4" s="1"/>
  <c r="AN48" i="4"/>
  <c r="AO48" i="4" s="1"/>
  <c r="AP48" i="4" s="1"/>
  <c r="AN133" i="4"/>
  <c r="AO133" i="4" s="1"/>
  <c r="AP133" i="4" s="1"/>
  <c r="AN1968" i="4"/>
  <c r="AO1968" i="4" s="1"/>
  <c r="AP1968" i="4" s="1"/>
  <c r="AN1817" i="4"/>
  <c r="AO1817" i="4" s="1"/>
  <c r="AP1817" i="4" s="1"/>
  <c r="AN1624" i="4"/>
  <c r="AO1624" i="4" s="1"/>
  <c r="AP1624" i="4" s="1"/>
  <c r="AN1585" i="4"/>
  <c r="AO1585" i="4" s="1"/>
  <c r="AP1585" i="4" s="1"/>
  <c r="AN232" i="4"/>
  <c r="AO232" i="4" s="1"/>
  <c r="AP232" i="4" s="1"/>
  <c r="AN1093" i="4"/>
  <c r="AO1093" i="4" s="1"/>
  <c r="AP1093" i="4" s="1"/>
  <c r="AN280" i="4"/>
  <c r="AO280" i="4" s="1"/>
  <c r="AP280" i="4" s="1"/>
  <c r="AN728" i="4"/>
  <c r="AO728" i="4" s="1"/>
  <c r="AP728" i="4" s="1"/>
  <c r="AN886" i="4"/>
  <c r="AO886" i="4" s="1"/>
  <c r="AP886" i="4" s="1"/>
  <c r="AN469" i="4"/>
  <c r="AO469" i="4" s="1"/>
  <c r="AP469" i="4" s="1"/>
  <c r="AN1813" i="4"/>
  <c r="AO1813" i="4" s="1"/>
  <c r="AP1813" i="4" s="1"/>
  <c r="AN1576" i="4"/>
  <c r="AO1576" i="4" s="1"/>
  <c r="AP1576" i="4" s="1"/>
  <c r="AN1717" i="4"/>
  <c r="AO1717" i="4" s="1"/>
  <c r="AP1717" i="4" s="1"/>
  <c r="AN1685" i="4"/>
  <c r="AO1685" i="4" s="1"/>
  <c r="AP1685" i="4" s="1"/>
  <c r="AN2099" i="4"/>
  <c r="AO2099" i="4" s="1"/>
  <c r="AP2099" i="4" s="1"/>
  <c r="AN702" i="4"/>
  <c r="AO702" i="4" s="1"/>
  <c r="AP702" i="4" s="1"/>
  <c r="AN787" i="4"/>
  <c r="AO787" i="4" s="1"/>
  <c r="AP787" i="4" s="1"/>
  <c r="AN1665" i="4"/>
  <c r="AO1665" i="4" s="1"/>
  <c r="AP1665" i="4" s="1"/>
  <c r="AN648" i="4"/>
  <c r="AO648" i="4" s="1"/>
  <c r="AP648" i="4" s="1"/>
  <c r="AN408" i="4"/>
  <c r="AO408" i="4" s="1"/>
  <c r="AP408" i="4" s="1"/>
  <c r="AN26" i="4"/>
  <c r="AO26" i="4" s="1"/>
  <c r="AP26" i="4" s="1"/>
  <c r="AN78" i="4"/>
  <c r="AO78" i="4" s="1"/>
  <c r="AP78" i="4" s="1"/>
  <c r="AN68" i="4"/>
  <c r="AO68" i="4" s="1"/>
  <c r="AP68" i="4" s="1"/>
  <c r="AN1258" i="4"/>
  <c r="AO1258" i="4" s="1"/>
  <c r="AP1258" i="4" s="1"/>
  <c r="AN1223" i="4"/>
  <c r="AO1223" i="4" s="1"/>
  <c r="AP1223" i="4" s="1"/>
  <c r="AN694" i="4"/>
  <c r="AO694" i="4" s="1"/>
  <c r="AP694" i="4" s="1"/>
  <c r="AN1023" i="4"/>
  <c r="AO1023" i="4" s="1"/>
  <c r="AP1023" i="4" s="1"/>
  <c r="AN215" i="4"/>
  <c r="AO215" i="4" s="1"/>
  <c r="AP215" i="4" s="1"/>
  <c r="AN1325" i="4"/>
  <c r="AO1325" i="4" s="1"/>
  <c r="AP1325" i="4" s="1"/>
  <c r="AN270" i="4"/>
  <c r="AO270" i="4" s="1"/>
  <c r="AP270" i="4" s="1"/>
  <c r="AN538" i="4"/>
  <c r="AO538" i="4" s="1"/>
  <c r="AP538" i="4" s="1"/>
  <c r="AN892" i="4"/>
  <c r="AO892" i="4" s="1"/>
  <c r="AP892" i="4" s="1"/>
  <c r="AN496" i="4"/>
  <c r="AO496" i="4" s="1"/>
  <c r="AP496" i="4" s="1"/>
  <c r="AN618" i="4"/>
  <c r="AO618" i="4" s="1"/>
  <c r="AP618" i="4" s="1"/>
  <c r="AN512" i="4"/>
  <c r="AO512" i="4" s="1"/>
  <c r="AP512" i="4" s="1"/>
  <c r="AN550" i="4"/>
  <c r="AO550" i="4" s="1"/>
  <c r="AP550" i="4" s="1"/>
  <c r="AN573" i="4"/>
  <c r="AO573" i="4" s="1"/>
  <c r="AP573" i="4" s="1"/>
  <c r="AN1987" i="4"/>
  <c r="AO1987" i="4" s="1"/>
  <c r="AP1987" i="4" s="1"/>
  <c r="AN1974" i="4"/>
  <c r="AO1974" i="4" s="1"/>
  <c r="AP1974" i="4" s="1"/>
  <c r="AN1384" i="4"/>
  <c r="AO1384" i="4" s="1"/>
  <c r="AP1384" i="4" s="1"/>
  <c r="AN1514" i="4"/>
  <c r="AO1514" i="4" s="1"/>
  <c r="AP1514" i="4" s="1"/>
  <c r="AN1462" i="4"/>
  <c r="AO1462" i="4" s="1"/>
  <c r="AP1462" i="4" s="1"/>
  <c r="AN1539" i="4"/>
  <c r="AO1539" i="4" s="1"/>
  <c r="AP1539" i="4" s="1"/>
  <c r="AN2104" i="4"/>
  <c r="AO2104" i="4" s="1"/>
  <c r="AP2104" i="4" s="1"/>
  <c r="AN1211" i="4"/>
  <c r="AO1211" i="4" s="1"/>
  <c r="AP1211" i="4" s="1"/>
  <c r="AN518" i="4"/>
  <c r="AO518" i="4" s="1"/>
  <c r="AP518" i="4" s="1"/>
  <c r="AN1239" i="4"/>
  <c r="AO1239" i="4" s="1"/>
  <c r="AP1239" i="4" s="1"/>
  <c r="AN1187" i="4"/>
  <c r="AO1187" i="4" s="1"/>
  <c r="AP1187" i="4" s="1"/>
  <c r="AN1234" i="4"/>
  <c r="AO1234" i="4" s="1"/>
  <c r="AP1234" i="4" s="1"/>
  <c r="AN1260" i="4"/>
  <c r="AO1260" i="4" s="1"/>
  <c r="AP1260" i="4" s="1"/>
  <c r="AN999" i="4"/>
  <c r="AO999" i="4" s="1"/>
  <c r="AP999" i="4" s="1"/>
  <c r="AN285" i="4"/>
  <c r="AO285" i="4" s="1"/>
  <c r="AP285" i="4" s="1"/>
  <c r="AN272" i="4"/>
  <c r="AO272" i="4" s="1"/>
  <c r="AP272" i="4" s="1"/>
  <c r="AN706" i="4"/>
  <c r="AO706" i="4" s="1"/>
  <c r="AP706" i="4" s="1"/>
  <c r="AN401" i="4"/>
  <c r="AO401" i="4" s="1"/>
  <c r="AP401" i="4" s="1"/>
  <c r="AN578" i="4"/>
  <c r="AO578" i="4" s="1"/>
  <c r="AP578" i="4" s="1"/>
  <c r="AN848" i="4"/>
  <c r="AO848" i="4" s="1"/>
  <c r="AP848" i="4" s="1"/>
  <c r="AN700" i="4"/>
  <c r="AO700" i="4" s="1"/>
  <c r="AP700" i="4" s="1"/>
  <c r="AN1917" i="4"/>
  <c r="AO1917" i="4" s="1"/>
  <c r="AP1917" i="4" s="1"/>
  <c r="AN1590" i="4"/>
  <c r="AO1590" i="4" s="1"/>
  <c r="AP1590" i="4" s="1"/>
  <c r="AN1488" i="4"/>
  <c r="AO1488" i="4" s="1"/>
  <c r="AP1488" i="4" s="1"/>
  <c r="AN552" i="4"/>
  <c r="AO552" i="4" s="1"/>
  <c r="AP552" i="4" s="1"/>
  <c r="AN47" i="4"/>
  <c r="AO47" i="4" s="1"/>
  <c r="AP47" i="4" s="1"/>
  <c r="AN111" i="4"/>
  <c r="AO111" i="4" s="1"/>
  <c r="AP111" i="4" s="1"/>
  <c r="AN177" i="4"/>
  <c r="AO177" i="4" s="1"/>
  <c r="AP177" i="4" s="1"/>
  <c r="AN1923" i="4"/>
  <c r="AO1923" i="4" s="1"/>
  <c r="AP1923" i="4" s="1"/>
  <c r="AN1402" i="4"/>
  <c r="AO1402" i="4" s="1"/>
  <c r="AP1402" i="4" s="1"/>
  <c r="AN1487" i="4"/>
  <c r="AO1487" i="4" s="1"/>
  <c r="AP1487" i="4" s="1"/>
  <c r="AN1619" i="4"/>
  <c r="AO1619" i="4" s="1"/>
  <c r="AP1619" i="4" s="1"/>
  <c r="AN1615" i="4"/>
  <c r="AO1615" i="4" s="1"/>
  <c r="AP1615" i="4" s="1"/>
  <c r="AN1678" i="4"/>
  <c r="AO1678" i="4" s="1"/>
  <c r="AP1678" i="4" s="1"/>
  <c r="AN2055" i="4"/>
  <c r="AO2055" i="4" s="1"/>
  <c r="AP2055" i="4" s="1"/>
  <c r="AN1288" i="4"/>
  <c r="AO1288" i="4" s="1"/>
  <c r="AP1288" i="4" s="1"/>
  <c r="AN482" i="4"/>
  <c r="AO482" i="4" s="1"/>
  <c r="AP482" i="4" s="1"/>
  <c r="AN1156" i="4"/>
  <c r="AO1156" i="4" s="1"/>
  <c r="AP1156" i="4" s="1"/>
  <c r="AN653" i="4"/>
  <c r="AO653" i="4" s="1"/>
  <c r="AP653" i="4" s="1"/>
  <c r="AN844" i="4"/>
  <c r="AO844" i="4" s="1"/>
  <c r="AP844" i="4" s="1"/>
  <c r="AN603" i="4"/>
  <c r="AO603" i="4" s="1"/>
  <c r="AP603" i="4" s="1"/>
  <c r="AN625" i="4"/>
  <c r="AO625" i="4" s="1"/>
  <c r="AP625" i="4" s="1"/>
  <c r="AN1887" i="4"/>
  <c r="AO1887" i="4" s="1"/>
  <c r="AP1887" i="4" s="1"/>
  <c r="AN1498" i="4"/>
  <c r="AO1498" i="4" s="1"/>
  <c r="AP1498" i="4" s="1"/>
  <c r="AN1712" i="4"/>
  <c r="AO1712" i="4" s="1"/>
  <c r="AP1712" i="4" s="1"/>
  <c r="AN67" i="4"/>
  <c r="AO67" i="4" s="1"/>
  <c r="AP67" i="4" s="1"/>
  <c r="AN85" i="4"/>
  <c r="AO85" i="4" s="1"/>
  <c r="AP85" i="4" s="1"/>
  <c r="AN171" i="4"/>
  <c r="AO171" i="4" s="1"/>
  <c r="AP171" i="4" s="1"/>
  <c r="AN49" i="4"/>
  <c r="AO49" i="4" s="1"/>
  <c r="AP49" i="4" s="1"/>
  <c r="AN1879" i="4"/>
  <c r="AO1879" i="4" s="1"/>
  <c r="AP1879" i="4" s="1"/>
  <c r="AN1801" i="4"/>
  <c r="AO1801" i="4" s="1"/>
  <c r="AP1801" i="4" s="1"/>
  <c r="AN1697" i="4"/>
  <c r="AO1697" i="4" s="1"/>
  <c r="AP1697" i="4" s="1"/>
  <c r="AN553" i="4"/>
  <c r="AO553" i="4" s="1"/>
  <c r="AP553" i="4" s="1"/>
  <c r="AN276" i="4"/>
  <c r="AO276" i="4" s="1"/>
  <c r="AP276" i="4" s="1"/>
  <c r="AN567" i="4"/>
  <c r="AO567" i="4" s="1"/>
  <c r="AP567" i="4" s="1"/>
  <c r="AN1925" i="4"/>
  <c r="AO1925" i="4" s="1"/>
  <c r="AP1925" i="4" s="1"/>
  <c r="AN1676" i="4"/>
  <c r="AO1676" i="4" s="1"/>
  <c r="AP1676" i="4" s="1"/>
  <c r="AN235" i="4"/>
  <c r="AO235" i="4" s="1"/>
  <c r="AP235" i="4" s="1"/>
  <c r="AN1284" i="4"/>
  <c r="AO1284" i="4" s="1"/>
  <c r="AP1284" i="4" s="1"/>
  <c r="AN1018" i="4"/>
  <c r="AO1018" i="4" s="1"/>
  <c r="AP1018" i="4" s="1"/>
  <c r="AN650" i="4"/>
  <c r="AO650" i="4" s="1"/>
  <c r="AP650" i="4" s="1"/>
  <c r="AN589" i="4"/>
  <c r="AO589" i="4" s="1"/>
  <c r="AP589" i="4" s="1"/>
  <c r="AN1470" i="4"/>
  <c r="AO1470" i="4" s="1"/>
  <c r="AP1470" i="4" s="1"/>
  <c r="AN1468" i="4"/>
  <c r="AO1468" i="4" s="1"/>
  <c r="AP1468" i="4" s="1"/>
  <c r="AN1042" i="4"/>
  <c r="AO1042" i="4" s="1"/>
  <c r="AP1042" i="4" s="1"/>
  <c r="AN1303" i="4"/>
  <c r="AO1303" i="4" s="1"/>
  <c r="AP1303" i="4" s="1"/>
  <c r="AN208" i="4"/>
  <c r="AO208" i="4" s="1"/>
  <c r="AP208" i="4" s="1"/>
  <c r="AN626" i="4"/>
  <c r="AO626" i="4" s="1"/>
  <c r="AP626" i="4" s="1"/>
  <c r="AN867" i="4"/>
  <c r="AO867" i="4" s="1"/>
  <c r="AP867" i="4" s="1"/>
  <c r="AN1725" i="4"/>
  <c r="AO1725" i="4" s="1"/>
  <c r="AP1725" i="4" s="1"/>
  <c r="AN485" i="4"/>
  <c r="AO485" i="4" s="1"/>
  <c r="AP485" i="4" s="1"/>
  <c r="AN103" i="4"/>
  <c r="AO103" i="4" s="1"/>
  <c r="AP103" i="4" s="1"/>
  <c r="AN176" i="4"/>
  <c r="AO176" i="4" s="1"/>
  <c r="AP176" i="4" s="1"/>
  <c r="AN147" i="4"/>
  <c r="AO147" i="4" s="1"/>
  <c r="AP147" i="4" s="1"/>
  <c r="AN44" i="4"/>
  <c r="AO44" i="4" s="1"/>
  <c r="AP44" i="4" s="1"/>
  <c r="AN1918" i="4"/>
  <c r="AO1918" i="4" s="1"/>
  <c r="AP1918" i="4" s="1"/>
  <c r="AN1471" i="4"/>
  <c r="AO1471" i="4" s="1"/>
  <c r="AP1471" i="4" s="1"/>
  <c r="AN1502" i="4"/>
  <c r="AO1502" i="4" s="1"/>
  <c r="AP1502" i="4" s="1"/>
  <c r="AN1613" i="4"/>
  <c r="AO1613" i="4" s="1"/>
  <c r="AP1613" i="4" s="1"/>
  <c r="AN1096" i="4"/>
  <c r="AO1096" i="4" s="1"/>
  <c r="AP1096" i="4" s="1"/>
  <c r="AN355" i="4"/>
  <c r="AO355" i="4" s="1"/>
  <c r="AP355" i="4" s="1"/>
  <c r="AN1332" i="4"/>
  <c r="AO1332" i="4" s="1"/>
  <c r="AP1332" i="4" s="1"/>
  <c r="AN975" i="4"/>
  <c r="AO975" i="4" s="1"/>
  <c r="AP975" i="4" s="1"/>
  <c r="AN430" i="4"/>
  <c r="AO430" i="4" s="1"/>
  <c r="AP430" i="4" s="1"/>
  <c r="AN717" i="4"/>
  <c r="AO717" i="4" s="1"/>
  <c r="AP717" i="4" s="1"/>
  <c r="AN606" i="4"/>
  <c r="AO606" i="4" s="1"/>
  <c r="AP606" i="4" s="1"/>
  <c r="AN610" i="4"/>
  <c r="AO610" i="4" s="1"/>
  <c r="AP610" i="4" s="1"/>
  <c r="AN458" i="4"/>
  <c r="AO458" i="4" s="1"/>
  <c r="AP458" i="4" s="1"/>
  <c r="AN697" i="4"/>
  <c r="AO697" i="4" s="1"/>
  <c r="AP697" i="4" s="1"/>
  <c r="AN843" i="4"/>
  <c r="AO843" i="4" s="1"/>
  <c r="AP843" i="4" s="1"/>
  <c r="AN1976" i="4"/>
  <c r="AO1976" i="4" s="1"/>
  <c r="AP1976" i="4" s="1"/>
  <c r="AN1936" i="4"/>
  <c r="AO1936" i="4" s="1"/>
  <c r="AP1936" i="4" s="1"/>
  <c r="AN1914" i="4"/>
  <c r="AO1914" i="4" s="1"/>
  <c r="AP1914" i="4" s="1"/>
  <c r="AN1340" i="4"/>
  <c r="AO1340" i="4" s="1"/>
  <c r="AN1567" i="4"/>
  <c r="AO1567" i="4" s="1"/>
  <c r="AP1567" i="4" s="1"/>
  <c r="AN1620" i="4"/>
  <c r="AO1620" i="4" s="1"/>
  <c r="AP1620" i="4" s="1"/>
  <c r="AN1605" i="4"/>
  <c r="AO1605" i="4" s="1"/>
  <c r="AP1605" i="4" s="1"/>
  <c r="AN310" i="4"/>
  <c r="AO310" i="4" s="1"/>
  <c r="AP310" i="4" s="1"/>
  <c r="AN1177" i="4"/>
  <c r="AO1177" i="4" s="1"/>
  <c r="AP1177" i="4" s="1"/>
  <c r="AN282" i="4"/>
  <c r="AO282" i="4" s="1"/>
  <c r="AP282" i="4" s="1"/>
  <c r="AN320" i="4"/>
  <c r="AO320" i="4" s="1"/>
  <c r="AP320" i="4" s="1"/>
  <c r="AN576" i="4"/>
  <c r="AO576" i="4" s="1"/>
  <c r="AP576" i="4" s="1"/>
  <c r="AN479" i="4"/>
  <c r="AO479" i="4" s="1"/>
  <c r="AP479" i="4" s="1"/>
  <c r="AN473" i="4"/>
  <c r="AO473" i="4" s="1"/>
  <c r="AP473" i="4" s="1"/>
  <c r="AN846" i="4"/>
  <c r="AO846" i="4" s="1"/>
  <c r="AP846" i="4" s="1"/>
  <c r="AN633" i="4"/>
  <c r="AO633" i="4" s="1"/>
  <c r="AP633" i="4" s="1"/>
  <c r="AN703" i="4"/>
  <c r="AO703" i="4" s="1"/>
  <c r="AP703" i="4" s="1"/>
  <c r="AN1800" i="4"/>
  <c r="AO1800" i="4" s="1"/>
  <c r="AP1800" i="4" s="1"/>
  <c r="AN1967" i="4"/>
  <c r="AO1967" i="4" s="1"/>
  <c r="AP1967" i="4" s="1"/>
  <c r="AN1354" i="4"/>
  <c r="AO1354" i="4" s="1"/>
  <c r="AP1354" i="4" s="1"/>
  <c r="AN1591" i="4"/>
  <c r="AO1591" i="4" s="1"/>
  <c r="AP1591" i="4" s="1"/>
  <c r="AN1565" i="4"/>
  <c r="AO1565" i="4" s="1"/>
  <c r="AP1565" i="4" s="1"/>
  <c r="AN1629" i="4"/>
  <c r="AO1629" i="4" s="1"/>
  <c r="AP1629" i="4" s="1"/>
  <c r="AN2048" i="4"/>
  <c r="AO2048" i="4" s="1"/>
  <c r="AP2048" i="4" s="1"/>
  <c r="AN1203" i="4"/>
  <c r="AO1203" i="4" s="1"/>
  <c r="AP1203" i="4" s="1"/>
  <c r="AN868" i="4"/>
  <c r="AO868" i="4" s="1"/>
  <c r="AP868" i="4" s="1"/>
  <c r="AN442" i="4"/>
  <c r="AO442" i="4" s="1"/>
  <c r="AP442" i="4" s="1"/>
  <c r="AN524" i="4"/>
  <c r="AO524" i="4" s="1"/>
  <c r="AP524" i="4" s="1"/>
  <c r="AN877" i="4"/>
  <c r="AO877" i="4" s="1"/>
  <c r="AP877" i="4" s="1"/>
  <c r="AN847" i="4"/>
  <c r="AO847" i="4" s="1"/>
  <c r="AP847" i="4" s="1"/>
  <c r="AN715" i="4"/>
  <c r="AO715" i="4" s="1"/>
  <c r="AP715" i="4" s="1"/>
  <c r="AN22" i="4"/>
  <c r="AO22" i="4" s="1"/>
  <c r="AP22" i="4" s="1"/>
  <c r="AN54" i="4"/>
  <c r="AO54" i="4" s="1"/>
  <c r="AP54" i="4" s="1"/>
  <c r="AN178" i="4"/>
  <c r="AO178" i="4" s="1"/>
  <c r="AP178" i="4" s="1"/>
  <c r="AN183" i="4"/>
  <c r="AO183" i="4" s="1"/>
  <c r="AP183" i="4" s="1"/>
  <c r="AN100" i="4"/>
  <c r="AO100" i="4" s="1"/>
  <c r="AP100" i="4" s="1"/>
  <c r="AN122" i="4"/>
  <c r="AO122" i="4" s="1"/>
  <c r="AP122" i="4" s="1"/>
  <c r="AN179" i="4"/>
  <c r="AO179" i="4" s="1"/>
  <c r="AP179" i="4" s="1"/>
  <c r="AN155" i="4"/>
  <c r="AO155" i="4" s="1"/>
  <c r="AP155" i="4" s="1"/>
  <c r="AN1835" i="4"/>
  <c r="AO1835" i="4" s="1"/>
  <c r="AP1835" i="4" s="1"/>
  <c r="AN1345" i="4"/>
  <c r="AO1345" i="4" s="1"/>
  <c r="AP1345" i="4" s="1"/>
  <c r="AN1584" i="4"/>
  <c r="AO1584" i="4" s="1"/>
  <c r="AP1584" i="4" s="1"/>
  <c r="AN1634" i="4"/>
  <c r="AO1634" i="4" s="1"/>
  <c r="AP1634" i="4" s="1"/>
  <c r="AN306" i="4"/>
  <c r="AO306" i="4" s="1"/>
  <c r="AP306" i="4" s="1"/>
  <c r="AN1169" i="4"/>
  <c r="AO1169" i="4" s="1"/>
  <c r="AP1169" i="4" s="1"/>
  <c r="AN274" i="4"/>
  <c r="AO274" i="4" s="1"/>
  <c r="AP274" i="4" s="1"/>
  <c r="AN507" i="4"/>
  <c r="AO507" i="4" s="1"/>
  <c r="AP507" i="4" s="1"/>
  <c r="AN822" i="4"/>
  <c r="AO822" i="4" s="1"/>
  <c r="AP822" i="4" s="1"/>
  <c r="AN676" i="4"/>
  <c r="AO676" i="4" s="1"/>
  <c r="AP676" i="4" s="1"/>
  <c r="AN1749" i="4"/>
  <c r="AO1749" i="4" s="1"/>
  <c r="AP1749" i="4" s="1"/>
  <c r="AN1638" i="4"/>
  <c r="AO1638" i="4" s="1"/>
  <c r="AP1638" i="4" s="1"/>
  <c r="AN1572" i="4"/>
  <c r="AO1572" i="4" s="1"/>
  <c r="AP1572" i="4" s="1"/>
  <c r="AN1557" i="4"/>
  <c r="AO1557" i="4" s="1"/>
  <c r="AP1557" i="4" s="1"/>
  <c r="AN665" i="4"/>
  <c r="AO665" i="4" s="1"/>
  <c r="AP665" i="4" s="1"/>
  <c r="AN930" i="4"/>
  <c r="AO930" i="4" s="1"/>
  <c r="AP930" i="4" s="1"/>
  <c r="AN890" i="4"/>
  <c r="AO890" i="4" s="1"/>
  <c r="AP890" i="4" s="1"/>
  <c r="AN31" i="4"/>
  <c r="AO31" i="4" s="1"/>
  <c r="AP31" i="4" s="1"/>
  <c r="AN95" i="4"/>
  <c r="AO95" i="4" s="1"/>
  <c r="AP95" i="4" s="1"/>
  <c r="AN168" i="4"/>
  <c r="AO168" i="4" s="1"/>
  <c r="AP168" i="4" s="1"/>
  <c r="AN40" i="4"/>
  <c r="AO40" i="4" s="1"/>
  <c r="AP40" i="4" s="1"/>
  <c r="AN73" i="4"/>
  <c r="AO73" i="4" s="1"/>
  <c r="AP73" i="4" s="1"/>
  <c r="AN1167" i="4"/>
  <c r="AO1167" i="4" s="1"/>
  <c r="AP1167" i="4" s="1"/>
  <c r="AN1190" i="4"/>
  <c r="AO1190" i="4" s="1"/>
  <c r="AP1190" i="4" s="1"/>
  <c r="AN1283" i="4"/>
  <c r="AO1283" i="4" s="1"/>
  <c r="AP1283" i="4" s="1"/>
  <c r="AN210" i="4"/>
  <c r="AO210" i="4" s="1"/>
  <c r="AP210" i="4" s="1"/>
  <c r="AN1069" i="4"/>
  <c r="AO1069" i="4" s="1"/>
  <c r="AP1069" i="4" s="1"/>
  <c r="AN200" i="4"/>
  <c r="AO200" i="4" s="1"/>
  <c r="AP200" i="4" s="1"/>
  <c r="AN638" i="4"/>
  <c r="AO638" i="4" s="1"/>
  <c r="AP638" i="4" s="1"/>
  <c r="AN893" i="4"/>
  <c r="AO893" i="4" s="1"/>
  <c r="AP893" i="4" s="1"/>
  <c r="AN662" i="4"/>
  <c r="AO662" i="4" s="1"/>
  <c r="AP662" i="4" s="1"/>
  <c r="AN714" i="4"/>
  <c r="AO714" i="4" s="1"/>
  <c r="AP714" i="4" s="1"/>
  <c r="AN713" i="4"/>
  <c r="AO713" i="4" s="1"/>
  <c r="AP713" i="4" s="1"/>
  <c r="AN871" i="4"/>
  <c r="AO871" i="4" s="1"/>
  <c r="AP871" i="4" s="1"/>
  <c r="AN1935" i="4"/>
  <c r="AO1935" i="4" s="1"/>
  <c r="AP1935" i="4" s="1"/>
  <c r="AN1948" i="4"/>
  <c r="AO1948" i="4" s="1"/>
  <c r="AP1948" i="4" s="1"/>
  <c r="AN1942" i="4"/>
  <c r="AO1942" i="4" s="1"/>
  <c r="AP1942" i="4" s="1"/>
  <c r="AN1643" i="4"/>
  <c r="AO1643" i="4" s="1"/>
  <c r="AP1643" i="4" s="1"/>
  <c r="AN1659" i="4"/>
  <c r="AO1659" i="4" s="1"/>
  <c r="AP1659" i="4" s="1"/>
  <c r="AN1631" i="4"/>
  <c r="AO1631" i="4" s="1"/>
  <c r="AP1631" i="4" s="1"/>
  <c r="AN1550" i="4"/>
  <c r="AO1550" i="4" s="1"/>
  <c r="AP1550" i="4" s="1"/>
  <c r="AN1144" i="4"/>
  <c r="AO1144" i="4" s="1"/>
  <c r="AP1144" i="4" s="1"/>
  <c r="AN804" i="4"/>
  <c r="AO804" i="4" s="1"/>
  <c r="AP804" i="4" s="1"/>
  <c r="AN1182" i="4"/>
  <c r="AO1182" i="4" s="1"/>
  <c r="AP1182" i="4" s="1"/>
  <c r="AN1210" i="4"/>
  <c r="AO1210" i="4" s="1"/>
  <c r="AP1210" i="4" s="1"/>
  <c r="AN1142" i="4"/>
  <c r="AO1142" i="4" s="1"/>
  <c r="AP1142" i="4" s="1"/>
  <c r="AN1196" i="4"/>
  <c r="AO1196" i="4" s="1"/>
  <c r="AP1196" i="4" s="1"/>
  <c r="AN967" i="4"/>
  <c r="AO967" i="4" s="1"/>
  <c r="AP967" i="4" s="1"/>
  <c r="AN316" i="4"/>
  <c r="AO316" i="4" s="1"/>
  <c r="AP316" i="4" s="1"/>
  <c r="AN358" i="4"/>
  <c r="AO358" i="4" s="1"/>
  <c r="AP358" i="4" s="1"/>
  <c r="AN554" i="4"/>
  <c r="AO554" i="4" s="1"/>
  <c r="AP554" i="4" s="1"/>
  <c r="AN860" i="4"/>
  <c r="AO860" i="4" s="1"/>
  <c r="AP860" i="4" s="1"/>
  <c r="AN666" i="4"/>
  <c r="AO666" i="4" s="1"/>
  <c r="AP666" i="4" s="1"/>
  <c r="AN845" i="4"/>
  <c r="AO845" i="4" s="1"/>
  <c r="AP845" i="4" s="1"/>
  <c r="AN668" i="4"/>
  <c r="AO668" i="4" s="1"/>
  <c r="AP668" i="4" s="1"/>
  <c r="AN1853" i="4"/>
  <c r="AO1853" i="4" s="1"/>
  <c r="AP1853" i="4" s="1"/>
  <c r="AN1580" i="4"/>
  <c r="AO1580" i="4" s="1"/>
  <c r="AP1580" i="4" s="1"/>
  <c r="AN1493" i="4"/>
  <c r="AO1493" i="4" s="1"/>
  <c r="AP1493" i="4" s="1"/>
  <c r="AN468" i="4"/>
  <c r="AO468" i="4" s="1"/>
  <c r="AP468" i="4" s="1"/>
  <c r="AN146" i="4"/>
  <c r="AO146" i="4" s="1"/>
  <c r="AP146" i="4" s="1"/>
  <c r="AN150" i="4"/>
  <c r="AO150" i="4" s="1"/>
  <c r="AP150" i="4" s="1"/>
  <c r="AN131" i="4"/>
  <c r="AO131" i="4" s="1"/>
  <c r="AP131" i="4" s="1"/>
  <c r="AN110" i="4"/>
  <c r="AO110" i="4" s="1"/>
  <c r="AP110" i="4" s="1"/>
  <c r="AN62" i="4"/>
  <c r="AO62" i="4" s="1"/>
  <c r="AP62" i="4" s="1"/>
  <c r="AN1883" i="4"/>
  <c r="AO1883" i="4" s="1"/>
  <c r="AP1883" i="4" s="1"/>
  <c r="AN1415" i="4"/>
  <c r="AO1415" i="4" s="1"/>
  <c r="AP1415" i="4" s="1"/>
  <c r="AN1563" i="4"/>
  <c r="AO1563" i="4" s="1"/>
  <c r="AP1563" i="4" s="1"/>
  <c r="AN1674" i="4"/>
  <c r="AO1674" i="4" s="1"/>
  <c r="AP1674" i="4" s="1"/>
  <c r="AN1630" i="4"/>
  <c r="AO1630" i="4" s="1"/>
  <c r="AP1630" i="4" s="1"/>
  <c r="AN1693" i="4"/>
  <c r="AO1693" i="4" s="1"/>
  <c r="AP1693" i="4" s="1"/>
  <c r="AN976" i="4"/>
  <c r="AO976" i="4" s="1"/>
  <c r="AP976" i="4" s="1"/>
  <c r="AN1032" i="4"/>
  <c r="AO1032" i="4" s="1"/>
  <c r="AP1032" i="4" s="1"/>
  <c r="AN961" i="4"/>
  <c r="AO961" i="4" s="1"/>
  <c r="AP961" i="4" s="1"/>
  <c r="AN281" i="4"/>
  <c r="AO281" i="4" s="1"/>
  <c r="AP281" i="4" s="1"/>
  <c r="AN813" i="4"/>
  <c r="AO813" i="4" s="1"/>
  <c r="AP813" i="4" s="1"/>
  <c r="AN335" i="4"/>
  <c r="AO335" i="4" s="1"/>
  <c r="AP335" i="4" s="1"/>
  <c r="AN889" i="4"/>
  <c r="AO889" i="4" s="1"/>
  <c r="AP889" i="4" s="1"/>
  <c r="AN663" i="4"/>
  <c r="AO663" i="4" s="1"/>
  <c r="AP663" i="4" s="1"/>
  <c r="AN1931" i="4"/>
  <c r="AO1931" i="4" s="1"/>
  <c r="AP1931" i="4" s="1"/>
  <c r="AN1661" i="4"/>
  <c r="AO1661" i="4" s="1"/>
  <c r="AP1661" i="4" s="1"/>
  <c r="AN1722" i="4"/>
  <c r="AO1722" i="4" s="1"/>
  <c r="AP1722" i="4" s="1"/>
  <c r="AN298" i="4"/>
  <c r="AO298" i="4" s="1"/>
  <c r="AP298" i="4" s="1"/>
  <c r="AN1085" i="4"/>
  <c r="AO1085" i="4" s="1"/>
  <c r="AP1085" i="4" s="1"/>
  <c r="AN255" i="4"/>
  <c r="AO255" i="4" s="1"/>
  <c r="AP255" i="4" s="1"/>
  <c r="AN510" i="4"/>
  <c r="AO510" i="4" s="1"/>
  <c r="AP510" i="4" s="1"/>
  <c r="AN1959" i="4"/>
  <c r="AO1959" i="4" s="1"/>
  <c r="AP1959" i="4" s="1"/>
  <c r="AN273" i="4"/>
  <c r="AO273" i="4" s="1"/>
  <c r="AP273" i="4" s="1"/>
  <c r="AN1251" i="4"/>
  <c r="AO1251" i="4" s="1"/>
  <c r="AP1251" i="4" s="1"/>
  <c r="AN1276" i="4"/>
  <c r="AO1276" i="4" s="1"/>
  <c r="AP1276" i="4" s="1"/>
  <c r="AN591" i="4"/>
  <c r="AO591" i="4" s="1"/>
  <c r="AP591" i="4" s="1"/>
  <c r="AN764" i="4"/>
  <c r="AO764" i="4" s="1"/>
  <c r="AP764" i="4" s="1"/>
  <c r="AN716" i="4"/>
  <c r="AO716" i="4" s="1"/>
  <c r="AP716" i="4" s="1"/>
  <c r="AN1622" i="4"/>
  <c r="AO1622" i="4" s="1"/>
  <c r="AP1622" i="4" s="1"/>
  <c r="AN399" i="4"/>
  <c r="AO399" i="4" s="1"/>
  <c r="AP399" i="4" s="1"/>
  <c r="AN71" i="4"/>
  <c r="AO71" i="4" s="1"/>
  <c r="AP71" i="4" s="1"/>
  <c r="AN69" i="4"/>
  <c r="AO69" i="4" s="1"/>
  <c r="AP69" i="4" s="1"/>
  <c r="AN1082" i="4"/>
  <c r="AO1082" i="4" s="1"/>
  <c r="AP1082" i="4" s="1"/>
  <c r="AN1656" i="4"/>
  <c r="AO1656" i="4" s="1"/>
  <c r="AP1656" i="4" s="1"/>
  <c r="AN1586" i="4"/>
  <c r="AO1586" i="4" s="1"/>
  <c r="AP1586" i="4" s="1"/>
  <c r="AN1601" i="4"/>
  <c r="AO1601" i="4" s="1"/>
  <c r="AP1601" i="4" s="1"/>
  <c r="AN1057" i="4"/>
  <c r="AO1057" i="4" s="1"/>
  <c r="AP1057" i="4" s="1"/>
  <c r="AN531" i="4"/>
  <c r="AO531" i="4" s="1"/>
  <c r="AP531" i="4" s="1"/>
  <c r="AN214" i="4"/>
  <c r="AO214" i="4" s="1"/>
  <c r="AP214" i="4" s="1"/>
  <c r="AN734" i="4"/>
  <c r="AO734" i="4" s="1"/>
  <c r="AP734" i="4" s="1"/>
  <c r="AN451" i="4"/>
  <c r="AO451" i="4" s="1"/>
  <c r="AP451" i="4" s="1"/>
  <c r="AN501" i="4"/>
  <c r="AO501" i="4" s="1"/>
  <c r="AP501" i="4" s="1"/>
  <c r="AN660" i="4"/>
  <c r="AO660" i="4" s="1"/>
  <c r="AP660" i="4" s="1"/>
  <c r="AN1893" i="4"/>
  <c r="AO1893" i="4" s="1"/>
  <c r="AP1893" i="4" s="1"/>
  <c r="AN1413" i="4"/>
  <c r="AO1413" i="4" s="1"/>
  <c r="AP1413" i="4" s="1"/>
  <c r="AN1508" i="4"/>
  <c r="AO1508" i="4" s="1"/>
  <c r="AP1508" i="4" s="1"/>
  <c r="AN1469" i="4"/>
  <c r="AO1469" i="4" s="1"/>
  <c r="AP1469" i="4" s="1"/>
  <c r="AN1633" i="4"/>
  <c r="AO1633" i="4" s="1"/>
  <c r="AP1633" i="4" s="1"/>
  <c r="AN972" i="4"/>
  <c r="AO972" i="4" s="1"/>
  <c r="AP972" i="4" s="1"/>
  <c r="AN881" i="4"/>
  <c r="AO881" i="4" s="1"/>
  <c r="AP881" i="4" s="1"/>
  <c r="AN1247" i="4"/>
  <c r="AO1247" i="4" s="1"/>
  <c r="AP1247" i="4" s="1"/>
  <c r="AN991" i="4"/>
  <c r="AO991" i="4" s="1"/>
  <c r="AP991" i="4" s="1"/>
  <c r="AN258" i="4"/>
  <c r="AO258" i="4" s="1"/>
  <c r="AP258" i="4" s="1"/>
  <c r="AN1129" i="4"/>
  <c r="AO1129" i="4" s="1"/>
  <c r="AP1129" i="4" s="1"/>
  <c r="AN986" i="4"/>
  <c r="AO986" i="4" s="1"/>
  <c r="AP986" i="4" s="1"/>
  <c r="AN602" i="4"/>
  <c r="AO602" i="4" s="1"/>
  <c r="AP602" i="4" s="1"/>
  <c r="AN595" i="4"/>
  <c r="AO595" i="4" s="1"/>
  <c r="AP595" i="4" s="1"/>
  <c r="AN583" i="4"/>
  <c r="AO583" i="4" s="1"/>
  <c r="AP583" i="4" s="1"/>
  <c r="AN647" i="4"/>
  <c r="AO647" i="4" s="1"/>
  <c r="AP647" i="4" s="1"/>
  <c r="AN855" i="4"/>
  <c r="AO855" i="4" s="1"/>
  <c r="AP855" i="4" s="1"/>
  <c r="AN659" i="4"/>
  <c r="AO659" i="4" s="1"/>
  <c r="AP659" i="4" s="1"/>
  <c r="AN1958" i="4"/>
  <c r="AO1958" i="4" s="1"/>
  <c r="AP1958" i="4" s="1"/>
  <c r="AN1368" i="4"/>
  <c r="AO1368" i="4" s="1"/>
  <c r="AP1368" i="4" s="1"/>
  <c r="AN1519" i="4"/>
  <c r="AO1519" i="4" s="1"/>
  <c r="AP1519" i="4" s="1"/>
  <c r="AN1662" i="4"/>
  <c r="AO1662" i="4" s="1"/>
  <c r="AP1662" i="4" s="1"/>
  <c r="AN2044" i="4"/>
  <c r="AO2044" i="4" s="1"/>
  <c r="AP2044" i="4" s="1"/>
  <c r="AN607" i="4"/>
  <c r="AO607" i="4" s="1"/>
  <c r="AP607" i="4" s="1"/>
  <c r="AN1274" i="4"/>
  <c r="AO1274" i="4" s="1"/>
  <c r="AP1274" i="4" s="1"/>
  <c r="AN1254" i="4"/>
  <c r="AO1254" i="4" s="1"/>
  <c r="AP1254" i="4" s="1"/>
  <c r="AN964" i="4"/>
  <c r="AO964" i="4" s="1"/>
  <c r="AP964" i="4" s="1"/>
  <c r="AN1319" i="4"/>
  <c r="AO1319" i="4" s="1"/>
  <c r="AP1319" i="4" s="1"/>
  <c r="AN1282" i="4"/>
  <c r="AO1282" i="4" s="1"/>
  <c r="AP1282" i="4" s="1"/>
  <c r="AN1212" i="4"/>
  <c r="AO1212" i="4" s="1"/>
  <c r="AP1212" i="4" s="1"/>
  <c r="AN233" i="4"/>
  <c r="AO233" i="4" s="1"/>
  <c r="AP233" i="4" s="1"/>
  <c r="AN239" i="4"/>
  <c r="AO239" i="4" s="1"/>
  <c r="AP239" i="4" s="1"/>
  <c r="AN339" i="4"/>
  <c r="AO339" i="4" s="1"/>
  <c r="AP339" i="4" s="1"/>
  <c r="AN492" i="4"/>
  <c r="AO492" i="4" s="1"/>
  <c r="AP492" i="4" s="1"/>
  <c r="AN733" i="4"/>
  <c r="AO733" i="4" s="1"/>
  <c r="AP733" i="4" s="1"/>
  <c r="AN367" i="4"/>
  <c r="AO367" i="4" s="1"/>
  <c r="AP367" i="4" s="1"/>
  <c r="AN635" i="4"/>
  <c r="AO635" i="4" s="1"/>
  <c r="AP635" i="4" s="1"/>
  <c r="AN835" i="4"/>
  <c r="AO835" i="4" s="1"/>
  <c r="AP835" i="4" s="1"/>
  <c r="AN652" i="4"/>
  <c r="AO652" i="4" s="1"/>
  <c r="AP652" i="4" s="1"/>
  <c r="AN1805" i="4"/>
  <c r="AO1805" i="4" s="1"/>
  <c r="AP1805" i="4" s="1"/>
  <c r="AN1606" i="4"/>
  <c r="AO1606" i="4" s="1"/>
  <c r="AP1606" i="4" s="1"/>
  <c r="AN1618" i="4"/>
  <c r="AO1618" i="4" s="1"/>
  <c r="AP1618" i="4" s="1"/>
  <c r="AN1133" i="4"/>
  <c r="AO1133" i="4" s="1"/>
  <c r="AP1133" i="4" s="1"/>
  <c r="AN488" i="4"/>
  <c r="AO488" i="4" s="1"/>
  <c r="AP488" i="4" s="1"/>
  <c r="AN564" i="4"/>
  <c r="AO564" i="4" s="1"/>
  <c r="AP564" i="4" s="1"/>
  <c r="AN333" i="4"/>
  <c r="AO333" i="4" s="1"/>
  <c r="AP333" i="4" s="1"/>
  <c r="AN34" i="4"/>
  <c r="AO34" i="4" s="1"/>
  <c r="AP34" i="4" s="1"/>
  <c r="AN127" i="4"/>
  <c r="AO127" i="4" s="1"/>
  <c r="AP127" i="4" s="1"/>
  <c r="AN66" i="4"/>
  <c r="AO66" i="4" s="1"/>
  <c r="AP66" i="4" s="1"/>
  <c r="AN144" i="4"/>
  <c r="AO144" i="4" s="1"/>
  <c r="AP144" i="4" s="1"/>
  <c r="AN148" i="4"/>
  <c r="AO148" i="4" s="1"/>
  <c r="AP148" i="4" s="1"/>
  <c r="AN156" i="4"/>
  <c r="AO156" i="4" s="1"/>
  <c r="AP156" i="4" s="1"/>
  <c r="AN70" i="4"/>
  <c r="AO70" i="4" s="1"/>
  <c r="AP70" i="4" s="1"/>
  <c r="AN1991" i="4"/>
  <c r="AO1991" i="4" s="1"/>
  <c r="AP1991" i="4" s="1"/>
  <c r="AN1886" i="4"/>
  <c r="AO1886" i="4" s="1"/>
  <c r="AP1886" i="4" s="1"/>
  <c r="AN1687" i="4"/>
  <c r="AO1687" i="4" s="1"/>
  <c r="AP1687" i="4" s="1"/>
  <c r="AN1531" i="4"/>
  <c r="AO1531" i="4" s="1"/>
  <c r="AP1531" i="4" s="1"/>
  <c r="AN1546" i="4"/>
  <c r="AO1546" i="4" s="1"/>
  <c r="AP1546" i="4" s="1"/>
  <c r="AN1645" i="4"/>
  <c r="AO1645" i="4" s="1"/>
  <c r="AP1645" i="4" s="1"/>
  <c r="AN1715" i="4"/>
  <c r="AO1715" i="4" s="1"/>
  <c r="AP1715" i="4" s="1"/>
  <c r="AN1038" i="4"/>
  <c r="AO1038" i="4" s="1"/>
  <c r="AP1038" i="4" s="1"/>
  <c r="AN963" i="4"/>
  <c r="AO963" i="4" s="1"/>
  <c r="AP963" i="4" s="1"/>
  <c r="AN789" i="4"/>
  <c r="AO789" i="4" s="1"/>
  <c r="AP789" i="4" s="1"/>
  <c r="AN949" i="4"/>
  <c r="AO949" i="4" s="1"/>
  <c r="AP949" i="4" s="1"/>
  <c r="AN1268" i="4"/>
  <c r="AO1268" i="4" s="1"/>
  <c r="AP1268" i="4" s="1"/>
  <c r="AN911" i="4"/>
  <c r="AO911" i="4" s="1"/>
  <c r="AP911" i="4" s="1"/>
  <c r="AN586" i="4"/>
  <c r="AO586" i="4" s="1"/>
  <c r="AP586" i="4" s="1"/>
  <c r="AN478" i="4"/>
  <c r="AO478" i="4" s="1"/>
  <c r="AP478" i="4" s="1"/>
  <c r="AN390" i="4"/>
  <c r="AO390" i="4" s="1"/>
  <c r="AP390" i="4" s="1"/>
  <c r="AN698" i="4"/>
  <c r="AO698" i="4" s="1"/>
  <c r="AP698" i="4" s="1"/>
  <c r="AN560" i="4"/>
  <c r="AO560" i="4" s="1"/>
  <c r="AP560" i="4" s="1"/>
  <c r="AN753" i="4"/>
  <c r="AO753" i="4" s="1"/>
  <c r="AP753" i="4" s="1"/>
  <c r="AN779" i="4"/>
  <c r="AO779" i="4" s="1"/>
  <c r="AP779" i="4" s="1"/>
  <c r="AN1895" i="4"/>
  <c r="AO1895" i="4" s="1"/>
  <c r="AP1895" i="4" s="1"/>
  <c r="AN1920" i="4"/>
  <c r="AO1920" i="4" s="1"/>
  <c r="AP1920" i="4" s="1"/>
  <c r="AN1754" i="4"/>
  <c r="AO1754" i="4" s="1"/>
  <c r="AP1754" i="4" s="1"/>
  <c r="AN1467" i="4"/>
  <c r="AO1467" i="4" s="1"/>
  <c r="AP1467" i="4" s="1"/>
  <c r="AN1597" i="4"/>
  <c r="AO1597" i="4" s="1"/>
  <c r="AP1597" i="4" s="1"/>
  <c r="AN1160" i="4"/>
  <c r="AO1160" i="4" s="1"/>
  <c r="AP1160" i="4" s="1"/>
  <c r="AN1118" i="4"/>
  <c r="AO1118" i="4" s="1"/>
  <c r="AP1118" i="4" s="1"/>
  <c r="AN249" i="4"/>
  <c r="AO249" i="4" s="1"/>
  <c r="AP249" i="4" s="1"/>
  <c r="AN498" i="4"/>
  <c r="AO498" i="4" s="1"/>
  <c r="AP498" i="4" s="1"/>
  <c r="AN642" i="4"/>
  <c r="AO642" i="4" s="1"/>
  <c r="AP642" i="4" s="1"/>
  <c r="AN891" i="4"/>
  <c r="AO891" i="4" s="1"/>
  <c r="AP891" i="4" s="1"/>
  <c r="AN1955" i="4"/>
  <c r="AO1955" i="4" s="1"/>
  <c r="AP1955" i="4" s="1"/>
  <c r="AN1802" i="4"/>
  <c r="AO1802" i="4" s="1"/>
  <c r="AP1802" i="4" s="1"/>
  <c r="AN1703" i="4"/>
  <c r="AO1703" i="4" s="1"/>
  <c r="AP1703" i="4" s="1"/>
  <c r="AN1225" i="4"/>
  <c r="AO1225" i="4" s="1"/>
  <c r="AP1225" i="4" s="1"/>
  <c r="AN268" i="4"/>
  <c r="AO268" i="4" s="1"/>
  <c r="AP268" i="4" s="1"/>
  <c r="AN1149" i="4"/>
  <c r="AO1149" i="4" s="1"/>
  <c r="AP1149" i="4" s="1"/>
  <c r="AN193" i="4"/>
  <c r="AO193" i="4" s="1"/>
  <c r="AP193" i="4" s="1"/>
  <c r="AN1235" i="4"/>
  <c r="AO1235" i="4" s="1"/>
  <c r="AP1235" i="4" s="1"/>
  <c r="AN1326" i="4"/>
  <c r="AO1326" i="4" s="1"/>
  <c r="AP1326" i="4" s="1"/>
  <c r="AN1184" i="4"/>
  <c r="AO1184" i="4" s="1"/>
  <c r="AP1184" i="4" s="1"/>
  <c r="AN955" i="4"/>
  <c r="AO955" i="4" s="1"/>
  <c r="AP955" i="4" s="1"/>
  <c r="AN257" i="4"/>
  <c r="AO257" i="4" s="1"/>
  <c r="AP257" i="4" s="1"/>
  <c r="AN279" i="4"/>
  <c r="AO279" i="4" s="1"/>
  <c r="AP279" i="4" s="1"/>
  <c r="AN499" i="4"/>
  <c r="AO499" i="4" s="1"/>
  <c r="AP499" i="4" s="1"/>
  <c r="AN559" i="4"/>
  <c r="AO559" i="4" s="1"/>
  <c r="AP559" i="4" s="1"/>
  <c r="AN720" i="4"/>
  <c r="AO720" i="4" s="1"/>
  <c r="AP720" i="4" s="1"/>
  <c r="AN2017" i="4"/>
  <c r="AO2017" i="4" s="1"/>
  <c r="AP2017" i="4" s="1"/>
  <c r="AN1450" i="4"/>
  <c r="AO1450" i="4" s="1"/>
  <c r="AP1450" i="4" s="1"/>
  <c r="AN1608" i="4"/>
  <c r="AO1608" i="4" s="1"/>
  <c r="AP1608" i="4" s="1"/>
  <c r="AN1729" i="4"/>
  <c r="AO1729" i="4" s="1"/>
  <c r="AP1729" i="4" s="1"/>
  <c r="AN291" i="4"/>
  <c r="AO291" i="4" s="1"/>
  <c r="AP291" i="4" s="1"/>
  <c r="AN998" i="4"/>
  <c r="AO998" i="4" s="1"/>
  <c r="AP998" i="4" s="1"/>
  <c r="AN204" i="4"/>
  <c r="AO204" i="4" s="1"/>
  <c r="AP204" i="4" s="1"/>
  <c r="AN250" i="4"/>
  <c r="AO250" i="4" s="1"/>
  <c r="AP250" i="4" s="1"/>
  <c r="AN740" i="4"/>
  <c r="AO740" i="4" s="1"/>
  <c r="AP740" i="4" s="1"/>
  <c r="AN425" i="4"/>
  <c r="AO425" i="4" s="1"/>
  <c r="AP425" i="4" s="1"/>
  <c r="AN441" i="4"/>
  <c r="AO441" i="4" s="1"/>
  <c r="AP441" i="4" s="1"/>
  <c r="AN782" i="4"/>
  <c r="AO782" i="4" s="1"/>
  <c r="AP782" i="4" s="1"/>
  <c r="AN601" i="4"/>
  <c r="AO601" i="4" s="1"/>
  <c r="AP601" i="4" s="1"/>
  <c r="AN671" i="4"/>
  <c r="AO671" i="4" s="1"/>
  <c r="AP671" i="4" s="1"/>
  <c r="AN1940" i="4"/>
  <c r="AO1940" i="4" s="1"/>
  <c r="AP1940" i="4" s="1"/>
  <c r="AN1954" i="4"/>
  <c r="AO1954" i="4" s="1"/>
  <c r="AP1954" i="4" s="1"/>
  <c r="AN1403" i="4"/>
  <c r="AO1403" i="4" s="1"/>
  <c r="AP1403" i="4" s="1"/>
  <c r="AN1575" i="4"/>
  <c r="AO1575" i="4" s="1"/>
  <c r="AP1575" i="4" s="1"/>
  <c r="AN1677" i="4"/>
  <c r="AO1677" i="4" s="1"/>
  <c r="AP1677" i="4" s="1"/>
  <c r="AN1730" i="4"/>
  <c r="AO1730" i="4" s="1"/>
  <c r="AP1730" i="4" s="1"/>
  <c r="AN2071" i="4"/>
  <c r="AO2071" i="4" s="1"/>
  <c r="AP2071" i="4" s="1"/>
  <c r="AN957" i="4"/>
  <c r="AO957" i="4" s="1"/>
  <c r="AP957" i="4" s="1"/>
  <c r="AN330" i="4"/>
  <c r="AO330" i="4" s="1"/>
  <c r="AP330" i="4" s="1"/>
  <c r="AN718" i="4"/>
  <c r="AO718" i="4" s="1"/>
  <c r="AP718" i="4" s="1"/>
  <c r="AN792" i="4"/>
  <c r="AO792" i="4" s="1"/>
  <c r="AP792" i="4" s="1"/>
  <c r="AN486" i="4"/>
  <c r="AO486" i="4" s="1"/>
  <c r="AP486" i="4" s="1"/>
  <c r="AN645" i="4"/>
  <c r="AO645" i="4" s="1"/>
  <c r="AP645" i="4" s="1"/>
  <c r="AN683" i="4"/>
  <c r="AO683" i="4" s="1"/>
  <c r="AP683" i="4" s="1"/>
  <c r="AN43" i="4"/>
  <c r="AO43" i="4" s="1"/>
  <c r="AP43" i="4" s="1"/>
  <c r="AN65" i="4"/>
  <c r="AO65" i="4" s="1"/>
  <c r="AP65" i="4" s="1"/>
  <c r="AN136" i="4"/>
  <c r="AO136" i="4" s="1"/>
  <c r="AP136" i="4" s="1"/>
  <c r="AN61" i="4"/>
  <c r="AO61" i="4" s="1"/>
  <c r="AP61" i="4" s="1"/>
  <c r="AN20" i="4"/>
  <c r="AO20" i="4" s="1"/>
  <c r="AP20" i="4" s="1"/>
  <c r="AN125" i="4"/>
  <c r="AO125" i="4" s="1"/>
  <c r="AP125" i="4" s="1"/>
  <c r="AN1760" i="4"/>
  <c r="AO1760" i="4" s="1"/>
  <c r="AP1760" i="4" s="1"/>
  <c r="AN2009" i="4"/>
  <c r="AO2009" i="4" s="1"/>
  <c r="AP2009" i="4" s="1"/>
  <c r="AN1489" i="4"/>
  <c r="AO1489" i="4" s="1"/>
  <c r="AP1489" i="4" s="1"/>
  <c r="AN1668" i="4"/>
  <c r="AO1668" i="4" s="1"/>
  <c r="AP1668" i="4" s="1"/>
  <c r="AN2045" i="4"/>
  <c r="AO2045" i="4" s="1"/>
  <c r="AP2045" i="4" s="1"/>
  <c r="AN1165" i="4"/>
  <c r="AO1165" i="4" s="1"/>
  <c r="AP1165" i="4" s="1"/>
  <c r="AN1006" i="4"/>
  <c r="AO1006" i="4" s="1"/>
  <c r="AP1006" i="4" s="1"/>
  <c r="AN246" i="4"/>
  <c r="AO246" i="4" s="1"/>
  <c r="AP246" i="4" s="1"/>
  <c r="AN447" i="4"/>
  <c r="AO447" i="4" s="1"/>
  <c r="AP447" i="4" s="1"/>
  <c r="AN790" i="4"/>
  <c r="AO790" i="4" s="1"/>
  <c r="AP790" i="4" s="1"/>
  <c r="AN1941" i="4"/>
  <c r="AO1941" i="4" s="1"/>
  <c r="AP1941" i="4" s="1"/>
  <c r="AN1349" i="4"/>
  <c r="AO1349" i="4" s="1"/>
  <c r="AP1349" i="4" s="1"/>
  <c r="AN1604" i="4"/>
  <c r="AO1604" i="4" s="1"/>
  <c r="AP1604" i="4" s="1"/>
  <c r="AN1588" i="4"/>
  <c r="AO1588" i="4" s="1"/>
  <c r="AP1588" i="4" s="1"/>
  <c r="AN2088" i="4"/>
  <c r="AO2088" i="4" s="1"/>
  <c r="AP2088" i="4" s="1"/>
  <c r="AN1150" i="4"/>
  <c r="AO1150" i="4" s="1"/>
  <c r="AP1150" i="4" s="1"/>
  <c r="AN465" i="4"/>
  <c r="AO465" i="4" s="1"/>
  <c r="AP465" i="4" s="1"/>
  <c r="AN1741" i="4"/>
  <c r="AO1741" i="4" s="1"/>
  <c r="AP1741" i="4" s="1"/>
  <c r="AN284" i="4"/>
  <c r="AO284" i="4" s="1"/>
  <c r="AP284" i="4" s="1"/>
  <c r="AN826" i="4"/>
  <c r="AO826" i="4" s="1"/>
  <c r="AP826" i="4" s="1"/>
  <c r="AN58" i="4"/>
  <c r="AO58" i="4" s="1"/>
  <c r="AP58" i="4" s="1"/>
  <c r="AN82" i="4"/>
  <c r="AO82" i="4" s="1"/>
  <c r="AP82" i="4" s="1"/>
  <c r="AN166" i="4"/>
  <c r="AO166" i="4" s="1"/>
  <c r="AP166" i="4" s="1"/>
  <c r="AN140" i="4"/>
  <c r="AO140" i="4" s="1"/>
  <c r="AP140" i="4" s="1"/>
  <c r="AN929" i="4"/>
  <c r="AO929" i="4" s="1"/>
  <c r="AP929" i="4" s="1"/>
  <c r="AN1192" i="4"/>
  <c r="AO1192" i="4" s="1"/>
  <c r="AP1192" i="4" s="1"/>
  <c r="AN952" i="4"/>
  <c r="AO952" i="4" s="1"/>
  <c r="AP952" i="4" s="1"/>
  <c r="AN243" i="4"/>
  <c r="AO243" i="4" s="1"/>
  <c r="AP243" i="4" s="1"/>
  <c r="AN568" i="4"/>
  <c r="AO568" i="4" s="1"/>
  <c r="AP568" i="4" s="1"/>
  <c r="AN1089" i="4"/>
  <c r="AO1089" i="4" s="1"/>
  <c r="AP1089" i="4" s="1"/>
  <c r="AN223" i="4"/>
  <c r="AO223" i="4" s="1"/>
  <c r="AP223" i="4" s="1"/>
  <c r="AN449" i="4"/>
  <c r="AO449" i="4" s="1"/>
  <c r="AP449" i="4" s="1"/>
  <c r="AN542" i="4"/>
  <c r="AO542" i="4" s="1"/>
  <c r="AP542" i="4" s="1"/>
  <c r="AN506" i="4"/>
  <c r="AO506" i="4" s="1"/>
  <c r="AP506" i="4" s="1"/>
  <c r="AN522" i="4"/>
  <c r="AO522" i="4" s="1"/>
  <c r="AP522" i="4" s="1"/>
  <c r="AN872" i="4"/>
  <c r="AO872" i="4" s="1"/>
  <c r="AP872" i="4" s="1"/>
  <c r="AN807" i="4"/>
  <c r="AO807" i="4" s="1"/>
  <c r="AP807" i="4" s="1"/>
  <c r="AN1856" i="4"/>
  <c r="AO1856" i="4" s="1"/>
  <c r="AP1856" i="4" s="1"/>
  <c r="AN1755" i="4"/>
  <c r="AO1755" i="4" s="1"/>
  <c r="AP1755" i="4" s="1"/>
  <c r="AN1782" i="4"/>
  <c r="AO1782" i="4" s="1"/>
  <c r="AP1782" i="4" s="1"/>
  <c r="AN1459" i="4"/>
  <c r="AO1459" i="4" s="1"/>
  <c r="AN1694" i="4"/>
  <c r="AO1694" i="4" s="1"/>
  <c r="AP1694" i="4" s="1"/>
  <c r="AN1578" i="4"/>
  <c r="AO1578" i="4" s="1"/>
  <c r="AP1578" i="4" s="1"/>
  <c r="AN1545" i="4"/>
  <c r="AO1545" i="4" s="1"/>
  <c r="AP1545" i="4" s="1"/>
  <c r="AN2082" i="4"/>
  <c r="AO2082" i="4" s="1"/>
  <c r="AP2082" i="4" s="1"/>
  <c r="AN309" i="4"/>
  <c r="AO309" i="4" s="1"/>
  <c r="AP309" i="4" s="1"/>
  <c r="AN331" i="4"/>
  <c r="AO331" i="4" s="1"/>
  <c r="AP331" i="4" s="1"/>
  <c r="AN1103" i="4"/>
  <c r="AO1103" i="4" s="1"/>
  <c r="AP1103" i="4" s="1"/>
  <c r="AN984" i="4"/>
  <c r="AO984" i="4" s="1"/>
  <c r="AP984" i="4" s="1"/>
  <c r="AN941" i="4"/>
  <c r="AO941" i="4" s="1"/>
  <c r="AP941" i="4" s="1"/>
  <c r="AN1100" i="4"/>
  <c r="AO1100" i="4" s="1"/>
  <c r="AP1100" i="4" s="1"/>
  <c r="AN935" i="4"/>
  <c r="AO935" i="4" s="1"/>
  <c r="AP935" i="4" s="1"/>
  <c r="AN275" i="4"/>
  <c r="AO275" i="4" s="1"/>
  <c r="AP275" i="4" s="1"/>
  <c r="AN526" i="4"/>
  <c r="AO526" i="4" s="1"/>
  <c r="AP526" i="4" s="1"/>
  <c r="AN530" i="4"/>
  <c r="AO530" i="4" s="1"/>
  <c r="AP530" i="4" s="1"/>
  <c r="AN857" i="4"/>
  <c r="AO857" i="4" s="1"/>
  <c r="AP857" i="4" s="1"/>
  <c r="AN599" i="4"/>
  <c r="AO599" i="4" s="1"/>
  <c r="AP599" i="4" s="1"/>
  <c r="AN883" i="4"/>
  <c r="AO883" i="4" s="1"/>
  <c r="AP883" i="4" s="1"/>
  <c r="AN1981" i="4"/>
  <c r="AO1981" i="4" s="1"/>
  <c r="AP1981" i="4" s="1"/>
  <c r="AN1449" i="4"/>
  <c r="AO1449" i="4" s="1"/>
  <c r="AP1449" i="4" s="1"/>
  <c r="AN1602" i="4"/>
  <c r="AO1602" i="4" s="1"/>
  <c r="AP1602" i="4" s="1"/>
  <c r="AN227" i="4"/>
  <c r="AO227" i="4" s="1"/>
  <c r="AP227" i="4" s="1"/>
  <c r="AN858" i="4"/>
  <c r="AO858" i="4" s="1"/>
  <c r="AP858" i="4" s="1"/>
  <c r="AN79" i="4"/>
  <c r="AO79" i="4" s="1"/>
  <c r="AP79" i="4" s="1"/>
  <c r="AN123" i="4"/>
  <c r="AO123" i="4" s="1"/>
  <c r="AP123" i="4" s="1"/>
  <c r="AN33" i="4"/>
  <c r="AO33" i="4" s="1"/>
  <c r="AP33" i="4" s="1"/>
  <c r="AN137" i="4"/>
  <c r="AO137" i="4" s="1"/>
  <c r="AP137" i="4" s="1"/>
  <c r="AN1927" i="4"/>
  <c r="AO1927" i="4" s="1"/>
  <c r="AP1927" i="4" s="1"/>
  <c r="AN1934" i="4"/>
  <c r="AO1934" i="4" s="1"/>
  <c r="AP1934" i="4" s="1"/>
  <c r="AN1435" i="4"/>
  <c r="AO1435" i="4" s="1"/>
  <c r="AP1435" i="4" s="1"/>
  <c r="AN1655" i="4"/>
  <c r="AO1655" i="4" s="1"/>
  <c r="AP1655" i="4" s="1"/>
  <c r="AN1599" i="4"/>
  <c r="AO1599" i="4" s="1"/>
  <c r="AP1599" i="4" s="1"/>
  <c r="AN1533" i="4"/>
  <c r="AO1533" i="4" s="1"/>
  <c r="AP1533" i="4" s="1"/>
  <c r="AN1726" i="4"/>
  <c r="AO1726" i="4" s="1"/>
  <c r="AP1726" i="4" s="1"/>
  <c r="AN1230" i="4"/>
  <c r="AO1230" i="4" s="1"/>
  <c r="AP1230" i="4" s="1"/>
  <c r="AN229" i="4"/>
  <c r="AO229" i="4" s="1"/>
  <c r="AP229" i="4" s="1"/>
  <c r="AN1227" i="4"/>
  <c r="AO1227" i="4" s="1"/>
  <c r="AP1227" i="4" s="1"/>
  <c r="AN252" i="4"/>
  <c r="AO252" i="4" s="1"/>
  <c r="AP252" i="4" s="1"/>
  <c r="AN370" i="4"/>
  <c r="AO370" i="4" s="1"/>
  <c r="AP370" i="4" s="1"/>
  <c r="AN438" i="4"/>
  <c r="AO438" i="4" s="1"/>
  <c r="AP438" i="4" s="1"/>
  <c r="AN859" i="4"/>
  <c r="AO859" i="4" s="1"/>
  <c r="AP859" i="4" s="1"/>
  <c r="AN1892" i="4"/>
  <c r="AO1892" i="4" s="1"/>
  <c r="AP1892" i="4" s="1"/>
  <c r="AN1930" i="4"/>
  <c r="AO1930" i="4" s="1"/>
  <c r="AP1930" i="4" s="1"/>
  <c r="AN1658" i="4"/>
  <c r="AO1658" i="4" s="1"/>
  <c r="AP1658" i="4" s="1"/>
  <c r="AN2032" i="4"/>
  <c r="AO2032" i="4" s="1"/>
  <c r="AP2032" i="4" s="1"/>
  <c r="AN99" i="4"/>
  <c r="AO99" i="4" s="1"/>
  <c r="AP99" i="4" s="1"/>
  <c r="AN181" i="4"/>
  <c r="AO181" i="4" s="1"/>
  <c r="AP181" i="4" s="1"/>
  <c r="AN161" i="4"/>
  <c r="AO161" i="4" s="1"/>
  <c r="AP161" i="4" s="1"/>
  <c r="AN45" i="4"/>
  <c r="AO45" i="4" s="1"/>
  <c r="AP45" i="4" s="1"/>
  <c r="AN52" i="4"/>
  <c r="AO52" i="4" s="1"/>
  <c r="AP52" i="4" s="1"/>
  <c r="AN1908" i="4"/>
  <c r="AO1908" i="4" s="1"/>
  <c r="AP1908" i="4" s="1"/>
  <c r="AN1650" i="4"/>
  <c r="AO1650" i="4" s="1"/>
  <c r="AP1650" i="4" s="1"/>
  <c r="AN1181" i="4"/>
  <c r="AO1181" i="4" s="1"/>
  <c r="AP1181" i="4" s="1"/>
  <c r="AN974" i="4"/>
  <c r="AO974" i="4" s="1"/>
  <c r="AP974" i="4" s="1"/>
  <c r="AN592" i="4"/>
  <c r="AO592" i="4" s="1"/>
  <c r="AP592" i="4" s="1"/>
  <c r="AN739" i="4"/>
  <c r="AO739" i="4" s="1"/>
  <c r="AP739" i="4" s="1"/>
  <c r="AN1417" i="4"/>
  <c r="AO1417" i="4" s="1"/>
  <c r="AP1417" i="4" s="1"/>
  <c r="AN1654" i="4"/>
  <c r="AO1654" i="4" s="1"/>
  <c r="AP1654" i="4" s="1"/>
  <c r="AN1509" i="4"/>
  <c r="AO1509" i="4" s="1"/>
  <c r="AP1509" i="4" s="1"/>
  <c r="AN1059" i="4"/>
  <c r="AO1059" i="4" s="1"/>
  <c r="AP1059" i="4" s="1"/>
  <c r="AN198" i="4"/>
  <c r="AO198" i="4" s="1"/>
  <c r="AP198" i="4" s="1"/>
  <c r="AN566" i="4"/>
  <c r="AO566" i="4" s="1"/>
  <c r="AP566" i="4" s="1"/>
  <c r="AN887" i="4"/>
  <c r="AO887" i="4" s="1"/>
  <c r="AP887" i="4" s="1"/>
  <c r="AN1400" i="4"/>
  <c r="AO1400" i="4" s="1"/>
  <c r="AP1400" i="4" s="1"/>
  <c r="AN1736" i="4"/>
  <c r="AO1736" i="4" s="1"/>
  <c r="AP1736" i="4" s="1"/>
  <c r="AN1327" i="4"/>
  <c r="AO1327" i="4" s="1"/>
  <c r="AP1327" i="4" s="1"/>
  <c r="AN1051" i="4"/>
  <c r="AO1051" i="4" s="1"/>
  <c r="AP1051" i="4" s="1"/>
  <c r="AN221" i="4"/>
  <c r="AO221" i="4" s="1"/>
  <c r="AP221" i="4" s="1"/>
  <c r="AN509" i="4"/>
  <c r="AO509" i="4" s="1"/>
  <c r="AP509" i="4" s="1"/>
  <c r="AN571" i="4"/>
  <c r="AO571" i="4" s="1"/>
  <c r="AP571" i="4" s="1"/>
  <c r="AN1933" i="4"/>
  <c r="AO1933" i="4" s="1"/>
  <c r="AP1933" i="4" s="1"/>
  <c r="AN1589" i="4"/>
  <c r="AO1589" i="4" s="1"/>
  <c r="AP1589" i="4" s="1"/>
  <c r="AN341" i="4"/>
  <c r="AO341" i="4" s="1"/>
  <c r="AP341" i="4" s="1"/>
  <c r="AN81" i="4"/>
  <c r="AO81" i="4" s="1"/>
  <c r="AP81" i="4" s="1"/>
  <c r="AN93" i="4"/>
  <c r="AO93" i="4" s="1"/>
  <c r="AP93" i="4" s="1"/>
  <c r="AN1783" i="4"/>
  <c r="AO1783" i="4" s="1"/>
  <c r="AP1783" i="4" s="1"/>
  <c r="AN1376" i="4"/>
  <c r="AO1376" i="4" s="1"/>
  <c r="AP1376" i="4" s="1"/>
  <c r="AN1673" i="4"/>
  <c r="AO1673" i="4" s="1"/>
  <c r="AP1673" i="4" s="1"/>
  <c r="AN2058" i="4"/>
  <c r="AO2058" i="4" s="1"/>
  <c r="AP2058" i="4" s="1"/>
  <c r="AN925" i="4"/>
  <c r="AO925" i="4" s="1"/>
  <c r="AP925" i="4" s="1"/>
  <c r="AN1198" i="4"/>
  <c r="AO1198" i="4" s="1"/>
  <c r="AP1198" i="4" s="1"/>
  <c r="AN1248" i="4"/>
  <c r="AO1248" i="4" s="1"/>
  <c r="AP1248" i="4" s="1"/>
  <c r="AN1019" i="4"/>
  <c r="AO1019" i="4" s="1"/>
  <c r="AP1019" i="4" s="1"/>
  <c r="AN312" i="4"/>
  <c r="AO312" i="4" s="1"/>
  <c r="AP312" i="4" s="1"/>
  <c r="AN267" i="4"/>
  <c r="AO267" i="4" s="1"/>
  <c r="AP267" i="4" s="1"/>
  <c r="AN483" i="4"/>
  <c r="AO483" i="4" s="1"/>
  <c r="AP483" i="4" s="1"/>
  <c r="AN467" i="4"/>
  <c r="AO467" i="4" s="1"/>
  <c r="AP467" i="4" s="1"/>
  <c r="AN533" i="4"/>
  <c r="AO533" i="4" s="1"/>
  <c r="AP533" i="4" s="1"/>
  <c r="AN440" i="4"/>
  <c r="AO440" i="4" s="1"/>
  <c r="AP440" i="4" s="1"/>
  <c r="AN1857" i="4"/>
  <c r="AO1857" i="4" s="1"/>
  <c r="AP1857" i="4" s="1"/>
  <c r="AN489" i="4"/>
  <c r="AO489" i="4" s="1"/>
  <c r="AP489" i="4" s="1"/>
  <c r="AN1157" i="4"/>
  <c r="AO1157" i="4" s="1"/>
  <c r="AP1157" i="4" s="1"/>
  <c r="AN293" i="4"/>
  <c r="AO293" i="4" s="1"/>
  <c r="AP293" i="4" s="1"/>
  <c r="AN1025" i="4"/>
  <c r="AO1025" i="4" s="1"/>
  <c r="AP1025" i="4" s="1"/>
  <c r="AN968" i="4"/>
  <c r="AO968" i="4" s="1"/>
  <c r="AP968" i="4" s="1"/>
  <c r="AN937" i="4"/>
  <c r="AO937" i="4" s="1"/>
  <c r="AP937" i="4" s="1"/>
  <c r="AN1168" i="4"/>
  <c r="AO1168" i="4" s="1"/>
  <c r="AP1168" i="4" s="1"/>
  <c r="AN201" i="4"/>
  <c r="AO201" i="4" s="1"/>
  <c r="AP201" i="4" s="1"/>
  <c r="AN197" i="4"/>
  <c r="AO197" i="4" s="1"/>
  <c r="AP197" i="4" s="1"/>
  <c r="AN762" i="4"/>
  <c r="AO762" i="4" s="1"/>
  <c r="AP762" i="4" s="1"/>
  <c r="AN751" i="4"/>
  <c r="AO751" i="4" s="1"/>
  <c r="AP751" i="4" s="1"/>
  <c r="AN786" i="4"/>
  <c r="AO786" i="4" s="1"/>
  <c r="AP786" i="4" s="1"/>
  <c r="AN1397" i="4"/>
  <c r="AO1397" i="4" s="1"/>
  <c r="AP1397" i="4" s="1"/>
  <c r="AN1548" i="4"/>
  <c r="AO1548" i="4" s="1"/>
  <c r="AP1548" i="4" s="1"/>
  <c r="AN1684" i="4"/>
  <c r="AO1684" i="4" s="1"/>
  <c r="AP1684" i="4" s="1"/>
  <c r="AN1496" i="4"/>
  <c r="AO1496" i="4" s="1"/>
  <c r="AP1496" i="4" s="1"/>
  <c r="AN220" i="4"/>
  <c r="AO220" i="4" s="1"/>
  <c r="AP220" i="4" s="1"/>
  <c r="AN1026" i="4"/>
  <c r="AO1026" i="4" s="1"/>
  <c r="AP1026" i="4" s="1"/>
  <c r="AN1014" i="4"/>
  <c r="AO1014" i="4" s="1"/>
  <c r="AP1014" i="4" s="1"/>
  <c r="AN292" i="4"/>
  <c r="AO292" i="4" s="1"/>
  <c r="AP292" i="4" s="1"/>
  <c r="AN628" i="4"/>
  <c r="AO628" i="4" s="1"/>
  <c r="AP628" i="4" s="1"/>
  <c r="AN616" i="4"/>
  <c r="AO616" i="4" s="1"/>
  <c r="AP616" i="4" s="1"/>
  <c r="AN830" i="4"/>
  <c r="AO830" i="4" s="1"/>
  <c r="AP830" i="4" s="1"/>
  <c r="AN585" i="4"/>
  <c r="AO585" i="4" s="1"/>
  <c r="AP585" i="4" s="1"/>
  <c r="AN1852" i="4"/>
  <c r="AO1852" i="4" s="1"/>
  <c r="AP1852" i="4" s="1"/>
  <c r="AN1891" i="4"/>
  <c r="AO1891" i="4" s="1"/>
  <c r="AP1891" i="4" s="1"/>
  <c r="AN1411" i="4"/>
  <c r="AO1411" i="4" s="1"/>
  <c r="AP1411" i="4" s="1"/>
  <c r="AN1623" i="4"/>
  <c r="AO1623" i="4" s="1"/>
  <c r="AP1623" i="4" s="1"/>
  <c r="AN1561" i="4"/>
  <c r="AO1561" i="4" s="1"/>
  <c r="AP1561" i="4" s="1"/>
  <c r="AN1625" i="4"/>
  <c r="AO1625" i="4" s="1"/>
  <c r="AP1625" i="4" s="1"/>
  <c r="AN1714" i="4"/>
  <c r="AO1714" i="4" s="1"/>
  <c r="AP1714" i="4" s="1"/>
  <c r="AN1050" i="4"/>
  <c r="AO1050" i="4" s="1"/>
  <c r="AP1050" i="4" s="1"/>
  <c r="AN1176" i="4"/>
  <c r="AO1176" i="4" s="1"/>
  <c r="AP1176" i="4" s="1"/>
  <c r="AN590" i="4"/>
  <c r="AO590" i="4" s="1"/>
  <c r="AP590" i="4" s="1"/>
  <c r="AN841" i="4"/>
  <c r="AO841" i="4" s="1"/>
  <c r="AP841" i="4" s="1"/>
  <c r="AN429" i="4"/>
  <c r="AO429" i="4" s="1"/>
  <c r="AP429" i="4" s="1"/>
  <c r="AN699" i="4"/>
  <c r="AO699" i="4" s="1"/>
  <c r="AP699" i="4" s="1"/>
  <c r="AN30" i="4"/>
  <c r="AO30" i="4" s="1"/>
  <c r="AP30" i="4" s="1"/>
  <c r="AN164" i="4"/>
  <c r="AO164" i="4" s="1"/>
  <c r="AP164" i="4" s="1"/>
  <c r="AN379" i="4"/>
  <c r="AO379" i="4" s="1"/>
  <c r="AP379" i="4" s="1"/>
  <c r="AN224" i="4"/>
  <c r="AO224" i="4" s="1"/>
  <c r="AP224" i="4" s="1"/>
  <c r="AN1151" i="4"/>
  <c r="AO1151" i="4" s="1"/>
  <c r="AP1151" i="4" s="1"/>
  <c r="AN269" i="4"/>
  <c r="AO269" i="4" s="1"/>
  <c r="AP269" i="4" s="1"/>
  <c r="AN730" i="4"/>
  <c r="AO730" i="4" s="1"/>
  <c r="AP730" i="4" s="1"/>
  <c r="AN704" i="4"/>
  <c r="AO704" i="4" s="1"/>
  <c r="AP704" i="4" s="1"/>
  <c r="AN1544" i="4"/>
  <c r="AO1544" i="4" s="1"/>
  <c r="AP1544" i="4" s="1"/>
  <c r="AN259" i="4"/>
  <c r="AO259" i="4" s="1"/>
  <c r="AP259" i="4" s="1"/>
  <c r="AN286" i="4"/>
  <c r="AO286" i="4" s="1"/>
  <c r="AP286" i="4" s="1"/>
  <c r="AN604" i="4"/>
  <c r="AO604" i="4" s="1"/>
  <c r="AP604" i="4" s="1"/>
  <c r="AN719" i="4"/>
  <c r="AO719" i="4" s="1"/>
  <c r="AP719" i="4" s="1"/>
  <c r="AN1399" i="4"/>
  <c r="AO1399" i="4" s="1"/>
  <c r="AP1399" i="4" s="1"/>
  <c r="AN1735" i="4"/>
  <c r="AO1735" i="4" s="1"/>
  <c r="AP1735" i="4" s="1"/>
  <c r="AN2060" i="4"/>
  <c r="AO2060" i="4" s="1"/>
  <c r="AP2060" i="4" s="1"/>
  <c r="AN480" i="4"/>
  <c r="AO480" i="4" s="1"/>
  <c r="AP480" i="4" s="1"/>
  <c r="AN824" i="4"/>
  <c r="AO824" i="4" s="1"/>
  <c r="AP824" i="4" s="1"/>
  <c r="AN51" i="4"/>
  <c r="AO51" i="4" s="1"/>
  <c r="AP51" i="4" s="1"/>
  <c r="AN83" i="4"/>
  <c r="AO83" i="4" s="1"/>
  <c r="AP83" i="4" s="1"/>
  <c r="AN53" i="4"/>
  <c r="AO53" i="4" s="1"/>
  <c r="AP53" i="4" s="1"/>
  <c r="AN189" i="4"/>
  <c r="AO189" i="4" s="1"/>
  <c r="AP189" i="4" s="1"/>
  <c r="AN29" i="4"/>
  <c r="AO29" i="4" s="1"/>
  <c r="AP29" i="4" s="1"/>
  <c r="AN121" i="4"/>
  <c r="AO121" i="4" s="1"/>
  <c r="AP121" i="4" s="1"/>
  <c r="AN165" i="4"/>
  <c r="AO165" i="4" s="1"/>
  <c r="AP165" i="4" s="1"/>
  <c r="AN1816" i="4"/>
  <c r="AO1816" i="4" s="1"/>
  <c r="AP1816" i="4" s="1"/>
  <c r="AN1961" i="4"/>
  <c r="AO1961" i="4" s="1"/>
  <c r="AP1961" i="4" s="1"/>
  <c r="AN1552" i="4"/>
  <c r="AO1552" i="4" s="1"/>
  <c r="AP1552" i="4" s="1"/>
  <c r="AN1737" i="4"/>
  <c r="AO1737" i="4" s="1"/>
  <c r="AP1737" i="4" s="1"/>
  <c r="AN1637" i="4"/>
  <c r="AO1637" i="4" s="1"/>
  <c r="AP1637" i="4" s="1"/>
  <c r="AN254" i="4"/>
  <c r="AO254" i="4" s="1"/>
  <c r="AP254" i="4" s="1"/>
  <c r="AN377" i="4"/>
  <c r="AO377" i="4" s="1"/>
  <c r="AP377" i="4" s="1"/>
  <c r="AN318" i="4"/>
  <c r="AO318" i="4" s="1"/>
  <c r="AP318" i="4" s="1"/>
  <c r="AN632" i="4"/>
  <c r="AO632" i="4" s="1"/>
  <c r="AP632" i="4" s="1"/>
  <c r="AN443" i="4"/>
  <c r="AO443" i="4" s="1"/>
  <c r="AP443" i="4" s="1"/>
  <c r="AN870" i="4"/>
  <c r="AO870" i="4" s="1"/>
  <c r="AP870" i="4" s="1"/>
  <c r="AN1989" i="4"/>
  <c r="AO1989" i="4" s="1"/>
  <c r="AP1989" i="4" s="1"/>
  <c r="AN1829" i="4"/>
  <c r="AO1829" i="4" s="1"/>
  <c r="AP1829" i="4" s="1"/>
  <c r="AN1670" i="4"/>
  <c r="AO1670" i="4" s="1"/>
  <c r="AP1670" i="4" s="1"/>
  <c r="AN1520" i="4"/>
  <c r="AO1520" i="4" s="1"/>
  <c r="AP1520" i="4" s="1"/>
  <c r="AN1733" i="4"/>
  <c r="AO1733" i="4" s="1"/>
  <c r="AP1733" i="4" s="1"/>
  <c r="AN1537" i="4"/>
  <c r="AO1537" i="4" s="1"/>
  <c r="AP1537" i="4" s="1"/>
  <c r="AN1128" i="4"/>
  <c r="AO1128" i="4" s="1"/>
  <c r="AP1128" i="4" s="1"/>
  <c r="AN725" i="4"/>
  <c r="AO725" i="4" s="1"/>
  <c r="AP725" i="4" s="1"/>
  <c r="AN1255" i="4"/>
  <c r="AO1255" i="4" s="1"/>
  <c r="AP1255" i="4" s="1"/>
  <c r="AN222" i="4"/>
  <c r="AO222" i="4" s="1"/>
  <c r="AP222" i="4" s="1"/>
  <c r="AN231" i="4"/>
  <c r="AO231" i="4" s="1"/>
  <c r="AP231" i="4" s="1"/>
  <c r="AN1333" i="4"/>
  <c r="AO1333" i="4" s="1"/>
  <c r="AP1333" i="4" s="1"/>
  <c r="AN308" i="4"/>
  <c r="AO308" i="4" s="1"/>
  <c r="AP308" i="4" s="1"/>
  <c r="AN244" i="4"/>
  <c r="AO244" i="4" s="1"/>
  <c r="AP244" i="4" s="1"/>
  <c r="AN513" i="4"/>
  <c r="AO513" i="4" s="1"/>
  <c r="AP513" i="4" s="1"/>
  <c r="AN852" i="4"/>
  <c r="AO852" i="4" s="1"/>
  <c r="AP852" i="4" s="1"/>
  <c r="AN743" i="4"/>
  <c r="AO743" i="4" s="1"/>
  <c r="AP743" i="4" s="1"/>
  <c r="AN776" i="4"/>
  <c r="AO776" i="4" s="1"/>
  <c r="AP776" i="4" s="1"/>
  <c r="AN823" i="4"/>
  <c r="AO823" i="4" s="1"/>
  <c r="AP823" i="4" s="1"/>
  <c r="AN1904" i="4"/>
  <c r="AO1904" i="4" s="1"/>
  <c r="AP1904" i="4" s="1"/>
  <c r="AN1894" i="4"/>
  <c r="AO1894" i="4" s="1"/>
  <c r="AP1894" i="4" s="1"/>
  <c r="AN1559" i="4"/>
  <c r="AO1559" i="4" s="1"/>
  <c r="AP1559" i="4" s="1"/>
  <c r="AN1683" i="4"/>
  <c r="AO1683" i="4" s="1"/>
  <c r="AP1683" i="4" s="1"/>
  <c r="AN1657" i="4"/>
  <c r="AO1657" i="4" s="1"/>
  <c r="AP1657" i="4" s="1"/>
  <c r="AN2087" i="4"/>
  <c r="AO2087" i="4" s="1"/>
  <c r="AP2087" i="4" s="1"/>
  <c r="AN873" i="4"/>
  <c r="AO873" i="4" s="1"/>
  <c r="AP873" i="4" s="1"/>
  <c r="AN1119" i="4"/>
  <c r="AO1119" i="4" s="1"/>
  <c r="AP1119" i="4" s="1"/>
  <c r="AN1009" i="4"/>
  <c r="AO1009" i="4" s="1"/>
  <c r="AP1009" i="4" s="1"/>
  <c r="AN1055" i="4"/>
  <c r="AO1055" i="4" s="1"/>
  <c r="AP1055" i="4" s="1"/>
  <c r="AN1206" i="4"/>
  <c r="AO1206" i="4" s="1"/>
  <c r="AP1206" i="4" s="1"/>
  <c r="AN1174" i="4"/>
  <c r="AO1174" i="4" s="1"/>
  <c r="AP1174" i="4" s="1"/>
  <c r="AN1180" i="4"/>
  <c r="AO1180" i="4" s="1"/>
  <c r="AP1180" i="4" s="1"/>
  <c r="AN313" i="4"/>
  <c r="AO313" i="4" s="1"/>
  <c r="AP313" i="4" s="1"/>
  <c r="AN646" i="4"/>
  <c r="AO646" i="4" s="1"/>
  <c r="AP646" i="4" s="1"/>
  <c r="AN466" i="4"/>
  <c r="AO466" i="4" s="1"/>
  <c r="AP466" i="4" s="1"/>
  <c r="AN828" i="4"/>
  <c r="AO828" i="4" s="1"/>
  <c r="AP828" i="4" s="1"/>
  <c r="AN508" i="4"/>
  <c r="AO508" i="4" s="1"/>
  <c r="AP508" i="4" s="1"/>
  <c r="AN476" i="4"/>
  <c r="AO476" i="4" s="1"/>
  <c r="AP476" i="4" s="1"/>
  <c r="AN816" i="4"/>
  <c r="AO816" i="4" s="1"/>
  <c r="AP816" i="4" s="1"/>
  <c r="AN803" i="4"/>
  <c r="AO803" i="4" s="1"/>
  <c r="AP803" i="4" s="1"/>
  <c r="AN424" i="4"/>
  <c r="AO424" i="4" s="1"/>
  <c r="AP424" i="4" s="1"/>
  <c r="AN1542" i="4"/>
  <c r="AO1542" i="4" s="1"/>
  <c r="AP1542" i="4" s="1"/>
  <c r="AN1664" i="4"/>
  <c r="AO1664" i="4" s="1"/>
  <c r="AP1664" i="4" s="1"/>
  <c r="AN1652" i="4"/>
  <c r="AO1652" i="4" s="1"/>
  <c r="AP1652" i="4" s="1"/>
  <c r="AN1237" i="4"/>
  <c r="AO1237" i="4" s="1"/>
  <c r="AP1237" i="4" s="1"/>
  <c r="AN495" i="4"/>
  <c r="AO495" i="4" s="1"/>
  <c r="AP495" i="4" s="1"/>
  <c r="AN696" i="4"/>
  <c r="AO696" i="4" s="1"/>
  <c r="AP696" i="4" s="1"/>
  <c r="AN55" i="4"/>
  <c r="AO55" i="4" s="1"/>
  <c r="AP55" i="4" s="1"/>
  <c r="AN87" i="4"/>
  <c r="AO87" i="4" s="1"/>
  <c r="AP87" i="4" s="1"/>
  <c r="AN41" i="4"/>
  <c r="AO41" i="4" s="1"/>
  <c r="AP41" i="4" s="1"/>
  <c r="AN152" i="4"/>
  <c r="AO152" i="4" s="1"/>
  <c r="AP152" i="4" s="1"/>
  <c r="AN37" i="4"/>
  <c r="AO37" i="4" s="1"/>
  <c r="AP37" i="4" s="1"/>
  <c r="AN172" i="4"/>
  <c r="AO172" i="4" s="1"/>
  <c r="AP172" i="4" s="1"/>
  <c r="AN173" i="4"/>
  <c r="AO173" i="4" s="1"/>
  <c r="AP173" i="4" s="1"/>
  <c r="AN56" i="4"/>
  <c r="AO56" i="4" s="1"/>
  <c r="AP56" i="4" s="1"/>
  <c r="AN141" i="4"/>
  <c r="AO141" i="4" s="1"/>
  <c r="AP141" i="4" s="1"/>
  <c r="AN149" i="4"/>
  <c r="AO149" i="4" s="1"/>
  <c r="AP149" i="4" s="1"/>
  <c r="AN1947" i="4"/>
  <c r="AO1947" i="4" s="1"/>
  <c r="AP1947" i="4" s="1"/>
  <c r="AN1427" i="4"/>
  <c r="AO1427" i="4" s="1"/>
  <c r="AP1427" i="4" s="1"/>
  <c r="AN1607" i="4"/>
  <c r="AO1607" i="4" s="1"/>
  <c r="AP1607" i="4" s="1"/>
  <c r="AN1647" i="4"/>
  <c r="AO1647" i="4" s="1"/>
  <c r="AP1647" i="4" s="1"/>
  <c r="AN1732" i="4"/>
  <c r="AO1732" i="4" s="1"/>
  <c r="AP1732" i="4" s="1"/>
  <c r="AN1582" i="4"/>
  <c r="AO1582" i="4" s="1"/>
  <c r="AP1582" i="4" s="1"/>
  <c r="AN1719" i="4"/>
  <c r="AO1719" i="4" s="1"/>
  <c r="AP1719" i="4" s="1"/>
  <c r="AN989" i="4"/>
  <c r="AO989" i="4" s="1"/>
  <c r="AP989" i="4" s="1"/>
  <c r="AN241" i="4"/>
  <c r="AO241" i="4" s="1"/>
  <c r="AP241" i="4" s="1"/>
  <c r="AN494" i="4"/>
  <c r="AO494" i="4" s="1"/>
  <c r="AP494" i="4" s="1"/>
  <c r="AN1310" i="4"/>
  <c r="AO1310" i="4" s="1"/>
  <c r="AP1310" i="4" s="1"/>
  <c r="AN1124" i="4"/>
  <c r="AO1124" i="4" s="1"/>
  <c r="AP1124" i="4" s="1"/>
  <c r="AN213" i="4"/>
  <c r="AO213" i="4" s="1"/>
  <c r="AP213" i="4" s="1"/>
  <c r="AN674" i="4"/>
  <c r="AO674" i="4" s="1"/>
  <c r="AP674" i="4" s="1"/>
  <c r="AN562" i="4"/>
  <c r="AO562" i="4" s="1"/>
  <c r="AP562" i="4" s="1"/>
  <c r="AN876" i="4"/>
  <c r="AO876" i="4" s="1"/>
  <c r="AP876" i="4" s="1"/>
  <c r="AN470" i="4"/>
  <c r="AO470" i="4" s="1"/>
  <c r="AP470" i="4" s="1"/>
  <c r="AN741" i="4"/>
  <c r="AO741" i="4" s="1"/>
  <c r="AP741" i="4" s="1"/>
  <c r="AN797" i="4"/>
  <c r="AO797" i="4" s="1"/>
  <c r="AP797" i="4" s="1"/>
  <c r="AN641" i="4"/>
  <c r="AO641" i="4" s="1"/>
  <c r="AP641" i="4" s="1"/>
  <c r="AN1964" i="4"/>
  <c r="AO1964" i="4" s="1"/>
  <c r="AP1964" i="4" s="1"/>
  <c r="AN1787" i="4"/>
  <c r="AO1787" i="4" s="1"/>
  <c r="AP1787" i="4" s="1"/>
  <c r="AN1423" i="4"/>
  <c r="AO1423" i="4" s="1"/>
  <c r="AP1423" i="4" s="1"/>
  <c r="AN1577" i="4"/>
  <c r="AO1577" i="4" s="1"/>
  <c r="AP1577" i="4" s="1"/>
  <c r="AN1626" i="4"/>
  <c r="AO1626" i="4" s="1"/>
  <c r="AP1626" i="4" s="1"/>
  <c r="AN1503" i="4"/>
  <c r="AO1503" i="4" s="1"/>
  <c r="AP1503" i="4" s="1"/>
  <c r="AN544" i="4"/>
  <c r="AO544" i="4" s="1"/>
  <c r="AP544" i="4" s="1"/>
  <c r="AN1220" i="4"/>
  <c r="AO1220" i="4" s="1"/>
  <c r="AP1220" i="4" s="1"/>
  <c r="AN630" i="4"/>
  <c r="AO630" i="4" s="1"/>
  <c r="AP630" i="4" s="1"/>
  <c r="AN579" i="4"/>
  <c r="AO579" i="4" s="1"/>
  <c r="AP579" i="4" s="1"/>
  <c r="AN342" i="4"/>
  <c r="AO342" i="4" s="1"/>
  <c r="AP342" i="4" s="1"/>
  <c r="AN827" i="4"/>
  <c r="AO827" i="4" s="1"/>
  <c r="AP827" i="4" s="1"/>
  <c r="AN1979" i="4"/>
  <c r="AO1979" i="4" s="1"/>
  <c r="AP1979" i="4" s="1"/>
  <c r="AN1418" i="4"/>
  <c r="AO1418" i="4" s="1"/>
  <c r="AP1418" i="4" s="1"/>
  <c r="AN1594" i="4"/>
  <c r="AO1594" i="4" s="1"/>
  <c r="AP1594" i="4" s="1"/>
  <c r="AN1313" i="4"/>
  <c r="AO1313" i="4" s="1"/>
  <c r="AP1313" i="4" s="1"/>
  <c r="AN264" i="4"/>
  <c r="AO264" i="4" s="1"/>
  <c r="AP264" i="4" s="1"/>
  <c r="AN1022" i="4"/>
  <c r="AO1022" i="4" s="1"/>
  <c r="AP1022" i="4" s="1"/>
  <c r="AN305" i="4"/>
  <c r="AO305" i="4" s="1"/>
  <c r="AP305" i="4" s="1"/>
  <c r="AN948" i="4"/>
  <c r="AO948" i="4" s="1"/>
  <c r="AP948" i="4" s="1"/>
  <c r="AN1099" i="4"/>
  <c r="AO1099" i="4" s="1"/>
  <c r="AP1099" i="4" s="1"/>
  <c r="AN1152" i="4"/>
  <c r="AO1152" i="4" s="1"/>
  <c r="AP1152" i="4" s="1"/>
  <c r="AN219" i="4"/>
  <c r="AO219" i="4" s="1"/>
  <c r="AP219" i="4" s="1"/>
  <c r="AN289" i="4"/>
  <c r="AO289" i="4" s="1"/>
  <c r="AP289" i="4" s="1"/>
  <c r="AN228" i="4"/>
  <c r="AO228" i="4" s="1"/>
  <c r="AP228" i="4" s="1"/>
  <c r="AN624" i="4"/>
  <c r="AO624" i="4" s="1"/>
  <c r="AP624" i="4" s="1"/>
  <c r="AN572" i="4"/>
  <c r="AO572" i="4" s="1"/>
  <c r="AP572" i="4" s="1"/>
  <c r="AN656" i="4"/>
  <c r="AO656" i="4" s="1"/>
  <c r="AP656" i="4" s="1"/>
  <c r="AN1921" i="4"/>
  <c r="AO1921" i="4" s="1"/>
  <c r="AP1921" i="4" s="1"/>
  <c r="AN1343" i="4"/>
  <c r="AO1343" i="4" s="1"/>
  <c r="AP1343" i="4" s="1"/>
  <c r="AN1592" i="4"/>
  <c r="AO1592" i="4" s="1"/>
  <c r="AP1592" i="4" s="1"/>
  <c r="AN1636" i="4"/>
  <c r="AO1636" i="4" s="1"/>
  <c r="AP1636" i="4" s="1"/>
  <c r="AN1213" i="4"/>
  <c r="AO1213" i="4" s="1"/>
  <c r="AP1213" i="4" s="1"/>
  <c r="AN1221" i="4"/>
  <c r="AO1221" i="4" s="1"/>
  <c r="AP1221" i="4" s="1"/>
  <c r="AN966" i="4"/>
  <c r="AO966" i="4" s="1"/>
  <c r="AP966" i="4" s="1"/>
  <c r="AN314" i="4"/>
  <c r="AO314" i="4" s="1"/>
  <c r="AP314" i="4" s="1"/>
  <c r="AN295" i="4"/>
  <c r="AO295" i="4" s="1"/>
  <c r="AP295" i="4" s="1"/>
  <c r="AN457" i="4"/>
  <c r="AO457" i="4" s="1"/>
  <c r="AP457" i="4" s="1"/>
  <c r="AN756" i="4"/>
  <c r="AO756" i="4" s="1"/>
  <c r="AP756" i="4" s="1"/>
  <c r="AN722" i="4"/>
  <c r="AO722" i="4" s="1"/>
  <c r="AP722" i="4" s="1"/>
  <c r="AN487" i="4"/>
  <c r="AO487" i="4" s="1"/>
  <c r="AP487" i="4" s="1"/>
  <c r="AN569" i="4"/>
  <c r="AO569" i="4" s="1"/>
  <c r="AP569" i="4" s="1"/>
  <c r="AN352" i="4"/>
  <c r="AO352" i="4" s="1"/>
  <c r="AP352" i="4" s="1"/>
  <c r="AN1767" i="4"/>
  <c r="AO1767" i="4" s="1"/>
  <c r="AP1767" i="4" s="1"/>
  <c r="AN1922" i="4"/>
  <c r="AO1922" i="4" s="1"/>
  <c r="AP1922" i="4" s="1"/>
  <c r="AN1378" i="4"/>
  <c r="AO1378" i="4" s="1"/>
  <c r="AP1378" i="4" s="1"/>
  <c r="AN1551" i="4"/>
  <c r="AO1551" i="4" s="1"/>
  <c r="AP1551" i="4" s="1"/>
  <c r="AN1593" i="4"/>
  <c r="AO1593" i="4" s="1"/>
  <c r="AP1593" i="4" s="1"/>
  <c r="AN1480" i="4"/>
  <c r="AO1480" i="4" s="1"/>
  <c r="AP1480" i="4" s="1"/>
  <c r="AN2110" i="4"/>
  <c r="AO2110" i="4" s="1"/>
  <c r="AP2110" i="4" s="1"/>
  <c r="AN265" i="4"/>
  <c r="AO265" i="4" s="1"/>
  <c r="AP265" i="4" s="1"/>
  <c r="AN757" i="4"/>
  <c r="AO757" i="4" s="1"/>
  <c r="AP757" i="4" s="1"/>
  <c r="AN623" i="4"/>
  <c r="AO623" i="4" s="1"/>
  <c r="AP623" i="4" s="1"/>
  <c r="AN856" i="4"/>
  <c r="AO856" i="4" s="1"/>
  <c r="AP856" i="4" s="1"/>
  <c r="AN829" i="4"/>
  <c r="AO829" i="4" s="1"/>
  <c r="AP829" i="4" s="1"/>
  <c r="AN613" i="4"/>
  <c r="AO613" i="4" s="1"/>
  <c r="AP613" i="4" s="1"/>
  <c r="AN651" i="4"/>
  <c r="AO651" i="4" s="1"/>
  <c r="AP651" i="4" s="1"/>
  <c r="AN76" i="4"/>
  <c r="AO76" i="4" s="1"/>
  <c r="AP76" i="4" s="1"/>
  <c r="AN159" i="4"/>
  <c r="AO159" i="4" s="1"/>
  <c r="AP159" i="4" s="1"/>
  <c r="AN130" i="4"/>
  <c r="AO130" i="4" s="1"/>
  <c r="AP130" i="4" s="1"/>
  <c r="AN98" i="4"/>
  <c r="AO98" i="4" s="1"/>
  <c r="AP98" i="4" s="1"/>
  <c r="AN187" i="4"/>
  <c r="AO187" i="4" s="1"/>
  <c r="AP187" i="4" s="1"/>
  <c r="AN96" i="4"/>
  <c r="AO96" i="4" s="1"/>
  <c r="AP96" i="4" s="1"/>
  <c r="AN72" i="4"/>
  <c r="AO72" i="4" s="1"/>
  <c r="AP72" i="4" s="1"/>
  <c r="AN1996" i="4"/>
  <c r="AO1996" i="4" s="1"/>
  <c r="AP1996" i="4" s="1"/>
  <c r="AN1881" i="4"/>
  <c r="AO1881" i="4" s="1"/>
  <c r="AP1881" i="4" s="1"/>
  <c r="AN1574" i="4"/>
  <c r="AO1574" i="4" s="1"/>
  <c r="AP1574" i="4" s="1"/>
  <c r="AN1721" i="4"/>
  <c r="AO1721" i="4" s="1"/>
  <c r="AP1721" i="4" s="1"/>
  <c r="AN1173" i="4"/>
  <c r="AO1173" i="4" s="1"/>
  <c r="AP1173" i="4" s="1"/>
  <c r="AN1081" i="4"/>
  <c r="AO1081" i="4" s="1"/>
  <c r="AP1081" i="4" s="1"/>
  <c r="AN216" i="4"/>
  <c r="AO216" i="4" s="1"/>
  <c r="AP216" i="4" s="1"/>
  <c r="AN547" i="4"/>
  <c r="AO547" i="4" s="1"/>
  <c r="AP547" i="4" s="1"/>
  <c r="AN439" i="4"/>
  <c r="AO439" i="4" s="1"/>
  <c r="AP439" i="4" s="1"/>
  <c r="AN372" i="4"/>
  <c r="AO372" i="4" s="1"/>
  <c r="AP372" i="4" s="1"/>
  <c r="AN1909" i="4"/>
  <c r="AO1909" i="4" s="1"/>
  <c r="AP1909" i="4" s="1"/>
  <c r="AN1696" i="4"/>
  <c r="AO1696" i="4" s="1"/>
  <c r="AP1696" i="4" s="1"/>
  <c r="AN1538" i="4"/>
  <c r="AO1538" i="4" s="1"/>
  <c r="AP1538" i="4" s="1"/>
  <c r="AN1501" i="4"/>
  <c r="AO1501" i="4" s="1"/>
  <c r="AP1501" i="4" s="1"/>
  <c r="AN2084" i="4"/>
  <c r="AO2084" i="4" s="1"/>
  <c r="AP2084" i="4" s="1"/>
  <c r="AN885" i="4"/>
  <c r="AO885" i="4" s="1"/>
  <c r="AP885" i="4" s="1"/>
  <c r="AN851" i="4"/>
  <c r="AO851" i="4" s="1"/>
  <c r="AP851" i="4" s="1"/>
  <c r="AN1521" i="4"/>
  <c r="AO1521" i="4" s="1"/>
  <c r="AP1521" i="4" s="1"/>
  <c r="AN194" i="4"/>
  <c r="AO194" i="4" s="1"/>
  <c r="AP194" i="4" s="1"/>
  <c r="AN712" i="4"/>
  <c r="AO712" i="4" s="1"/>
  <c r="AP712" i="4" s="1"/>
  <c r="AN63" i="4"/>
  <c r="AO63" i="4" s="1"/>
  <c r="AP63" i="4" s="1"/>
  <c r="AN135" i="4"/>
  <c r="AO135" i="4" s="1"/>
  <c r="AP135" i="4" s="1"/>
  <c r="AN101" i="4"/>
  <c r="AO101" i="4" s="1"/>
  <c r="AP101" i="4" s="1"/>
  <c r="AN188" i="4"/>
  <c r="AO188" i="4" s="1"/>
  <c r="AP188" i="4" s="1"/>
  <c r="AN163" i="4"/>
  <c r="AO163" i="4" s="1"/>
  <c r="AP163" i="4" s="1"/>
  <c r="AN77" i="4"/>
  <c r="AO77" i="4" s="1"/>
  <c r="AP77" i="4" s="1"/>
  <c r="AN1000" i="4"/>
  <c r="AO1000" i="4" s="1"/>
  <c r="AP1000" i="4" s="1"/>
  <c r="AN622" i="4"/>
  <c r="AO622" i="4" s="1"/>
  <c r="AP622" i="4" s="1"/>
  <c r="AN1140" i="4"/>
  <c r="AO1140" i="4" s="1"/>
  <c r="AP1140" i="4" s="1"/>
  <c r="AN302" i="4"/>
  <c r="AO302" i="4" s="1"/>
  <c r="AP302" i="4" s="1"/>
  <c r="AN1245" i="4"/>
  <c r="AO1245" i="4" s="1"/>
  <c r="AP1245" i="4" s="1"/>
  <c r="AN970" i="4"/>
  <c r="AO970" i="4" s="1"/>
  <c r="AP970" i="4" s="1"/>
  <c r="AN271" i="4"/>
  <c r="AO271" i="4" s="1"/>
  <c r="AP271" i="4" s="1"/>
  <c r="AN575" i="4"/>
  <c r="AO575" i="4" s="1"/>
  <c r="AP575" i="4" s="1"/>
  <c r="AN450" i="4"/>
  <c r="AO450" i="4" s="1"/>
  <c r="AP450" i="4" s="1"/>
  <c r="AN334" i="4"/>
  <c r="AO334" i="4" s="1"/>
  <c r="AP334" i="4" s="1"/>
  <c r="AN582" i="4"/>
  <c r="AO582" i="4" s="1"/>
  <c r="AP582" i="4" s="1"/>
  <c r="AN773" i="4"/>
  <c r="AO773" i="4" s="1"/>
  <c r="AP773" i="4" s="1"/>
  <c r="AN637" i="4"/>
  <c r="AO637" i="4" s="1"/>
  <c r="AP637" i="4" s="1"/>
  <c r="AN1972" i="4"/>
  <c r="AO1972" i="4" s="1"/>
  <c r="AP1972" i="4" s="1"/>
  <c r="AN2019" i="4"/>
  <c r="AO2019" i="4" s="1"/>
  <c r="AP2019" i="4" s="1"/>
  <c r="AN1750" i="4"/>
  <c r="AO1750" i="4" s="1"/>
  <c r="AP1750" i="4" s="1"/>
  <c r="AN1527" i="4"/>
  <c r="AO1527" i="4" s="1"/>
  <c r="AP1527" i="4" s="1"/>
  <c r="AN1587" i="4"/>
  <c r="AO1587" i="4" s="1"/>
  <c r="AP1587" i="4" s="1"/>
  <c r="AN1529" i="4"/>
  <c r="AO1529" i="4" s="1"/>
  <c r="AP1529" i="4" s="1"/>
  <c r="AN1484" i="4"/>
  <c r="AO1484" i="4" s="1"/>
  <c r="AP1484" i="4" s="1"/>
  <c r="AN917" i="4"/>
  <c r="AO917" i="4" s="1"/>
  <c r="AP917" i="4" s="1"/>
  <c r="AN525" i="4"/>
  <c r="AO525" i="4" s="1"/>
  <c r="AP525" i="4" s="1"/>
  <c r="AN1219" i="4"/>
  <c r="AO1219" i="4" s="1"/>
  <c r="AP1219" i="4" s="1"/>
  <c r="AN1024" i="4"/>
  <c r="AO1024" i="4" s="1"/>
  <c r="AP1024" i="4" s="1"/>
  <c r="AN1158" i="4"/>
  <c r="AO1158" i="4" s="1"/>
  <c r="AP1158" i="4" s="1"/>
  <c r="AN1154" i="4"/>
  <c r="AO1154" i="4" s="1"/>
  <c r="AP1154" i="4" s="1"/>
  <c r="AN1036" i="4"/>
  <c r="AO1036" i="4" s="1"/>
  <c r="AP1036" i="4" s="1"/>
  <c r="AN236" i="4"/>
  <c r="AO236" i="4" s="1"/>
  <c r="AP236" i="4" s="1"/>
  <c r="AN217" i="4"/>
  <c r="AO217" i="4" s="1"/>
  <c r="AP217" i="4" s="1"/>
  <c r="AN614" i="4"/>
  <c r="AO614" i="4" s="1"/>
  <c r="AP614" i="4" s="1"/>
  <c r="AN574" i="4"/>
  <c r="AO574" i="4" s="1"/>
  <c r="AP574" i="4" s="1"/>
  <c r="AN398" i="4"/>
  <c r="AO398" i="4" s="1"/>
  <c r="AP398" i="4" s="1"/>
  <c r="AN619" i="4"/>
  <c r="AO619" i="4" s="1"/>
  <c r="AP619" i="4" s="1"/>
  <c r="AN407" i="4"/>
  <c r="AO407" i="4" s="1"/>
  <c r="AP407" i="4" s="1"/>
  <c r="AN1949" i="4"/>
  <c r="AO1949" i="4" s="1"/>
  <c r="AP1949" i="4" s="1"/>
  <c r="AN1513" i="4"/>
  <c r="AO1513" i="4" s="1"/>
  <c r="AP1513" i="4" s="1"/>
  <c r="AN1700" i="4"/>
  <c r="AO1700" i="4" s="1"/>
  <c r="AP1700" i="4" s="1"/>
  <c r="AN523" i="4"/>
  <c r="AO523" i="4" s="1"/>
  <c r="AP523" i="4" s="1"/>
  <c r="AN794" i="4"/>
  <c r="AO794" i="4" s="1"/>
  <c r="AP794" i="4" s="1"/>
  <c r="AN42" i="4"/>
  <c r="AO42" i="4" s="1"/>
  <c r="AP42" i="4" s="1"/>
  <c r="AN80" i="4"/>
  <c r="AO80" i="4" s="1"/>
  <c r="AP80" i="4" s="1"/>
  <c r="AN1919" i="4"/>
  <c r="AO1919" i="4" s="1"/>
  <c r="AP1919" i="4" s="1"/>
  <c r="AN1774" i="4"/>
  <c r="AO1774" i="4" s="1"/>
  <c r="AP1774" i="4" s="1"/>
  <c r="AN1392" i="4"/>
  <c r="AO1392" i="4" s="1"/>
  <c r="AP1392" i="4" s="1"/>
  <c r="AN1566" i="4"/>
  <c r="AO1566" i="4" s="1"/>
  <c r="AP1566" i="4" s="1"/>
  <c r="AN1646" i="4"/>
  <c r="AO1646" i="4" s="1"/>
  <c r="AP1646" i="4" s="1"/>
  <c r="AN1705" i="4"/>
  <c r="AO1705" i="4" s="1"/>
  <c r="AP1705" i="4" s="1"/>
  <c r="AN1476" i="4"/>
  <c r="AO1476" i="4" s="1"/>
  <c r="AP1476" i="4" s="1"/>
  <c r="AN1163" i="4"/>
  <c r="AO1163" i="4" s="1"/>
  <c r="AP1163" i="4" s="1"/>
  <c r="AN369" i="4"/>
  <c r="AO369" i="4" s="1"/>
  <c r="AP369" i="4" s="1"/>
  <c r="AN1218" i="4"/>
  <c r="AO1218" i="4" s="1"/>
  <c r="AP1218" i="4" s="1"/>
  <c r="AN474" i="4"/>
  <c r="AO474" i="4" s="1"/>
  <c r="AP474" i="4" s="1"/>
  <c r="AN710" i="4"/>
  <c r="AO710" i="4" s="1"/>
  <c r="AP710" i="4" s="1"/>
  <c r="AN446" i="4"/>
  <c r="AO446" i="4" s="1"/>
  <c r="AP446" i="4" s="1"/>
  <c r="AN795" i="4"/>
  <c r="AO795" i="4" s="1"/>
  <c r="AP795" i="4" s="1"/>
  <c r="AN2012" i="4"/>
  <c r="AO2012" i="4" s="1"/>
  <c r="AP2012" i="4" s="1"/>
  <c r="AN1834" i="4"/>
  <c r="AO1834" i="4" s="1"/>
  <c r="AP1834" i="4" s="1"/>
  <c r="AN1740" i="4"/>
  <c r="AO1740" i="4" s="1"/>
  <c r="AP1740" i="4" s="1"/>
  <c r="AN2079" i="4"/>
  <c r="AO2079" i="4" s="1"/>
  <c r="AP2079" i="4" s="1"/>
  <c r="AP15" i="4" l="1"/>
  <c r="C25" i="2" s="1"/>
  <c r="D41" i="2" s="1"/>
  <c r="C41" i="2" s="1"/>
  <c r="AO15" i="4"/>
  <c r="AP7" i="4"/>
  <c r="AO7" i="4"/>
  <c r="AP1340" i="4"/>
  <c r="AP11" i="4" s="1"/>
  <c r="C21" i="2" s="1"/>
  <c r="D37" i="2" s="1"/>
  <c r="C37" i="2" s="1"/>
  <c r="AO11" i="4"/>
  <c r="AP192" i="4"/>
  <c r="AP8" i="4" s="1"/>
  <c r="C18" i="2" s="1"/>
  <c r="D34" i="2" s="1"/>
  <c r="C34" i="2" s="1"/>
  <c r="AO8" i="4"/>
  <c r="AP1459" i="4"/>
  <c r="AP12" i="4" s="1"/>
  <c r="C22" i="2" s="1"/>
  <c r="D38" i="2" s="1"/>
  <c r="C38" i="2" s="1"/>
  <c r="AO12" i="4"/>
  <c r="AP908" i="4"/>
  <c r="AP10" i="4" s="1"/>
  <c r="C20" i="2" s="1"/>
  <c r="D36" i="2" s="1"/>
  <c r="C36" i="2" s="1"/>
  <c r="AO10" i="4"/>
  <c r="AP2029" i="4"/>
  <c r="AP14" i="4" s="1"/>
  <c r="C24" i="2" s="1"/>
  <c r="D40" i="2" s="1"/>
  <c r="C40" i="2" s="1"/>
  <c r="AO14" i="4"/>
  <c r="AP1748" i="4"/>
  <c r="AP13" i="4" s="1"/>
  <c r="C23" i="2" s="1"/>
  <c r="D39" i="2" s="1"/>
  <c r="C39" i="2" s="1"/>
  <c r="AO13" i="4"/>
  <c r="AP324" i="4"/>
  <c r="AP9" i="4" s="1"/>
  <c r="C19" i="2" s="1"/>
  <c r="D35" i="2" s="1"/>
  <c r="C35" i="2" s="1"/>
  <c r="AO9" i="4"/>
  <c r="AO2113" i="4"/>
  <c r="E23" i="2" l="1"/>
  <c r="E20" i="2"/>
  <c r="E18" i="2"/>
  <c r="E19" i="2"/>
  <c r="E24" i="2"/>
  <c r="E22" i="2"/>
  <c r="E21" i="2"/>
  <c r="E25" i="2"/>
  <c r="AO17" i="4"/>
  <c r="AP17" i="4"/>
  <c r="C17" i="2"/>
  <c r="D33" i="2" s="1"/>
  <c r="AP2113" i="4"/>
  <c r="D43" i="2" l="1"/>
  <c r="C33" i="2"/>
  <c r="C43" i="2" s="1"/>
  <c r="C27" i="2"/>
  <c r="E17" i="2"/>
  <c r="E27" i="2" l="1"/>
</calcChain>
</file>

<file path=xl/comments1.xml><?xml version="1.0" encoding="utf-8"?>
<comments xmlns="http://schemas.openxmlformats.org/spreadsheetml/2006/main">
  <authors>
    <author>sturmle</author>
  </authors>
  <commentList>
    <comment ref="AO5" authorId="0" shapeId="0">
      <text>
        <r>
          <rPr>
            <b/>
            <sz val="9"/>
            <color indexed="81"/>
            <rFont val="Tahoma"/>
            <family val="2"/>
          </rPr>
          <t>Rundundsausgleich immer bei erster Gmde eines Landes mit Finanzzuweisung</t>
        </r>
      </text>
    </comment>
  </commentList>
</comments>
</file>

<file path=xl/comments2.xml><?xml version="1.0" encoding="utf-8"?>
<comments xmlns="http://schemas.openxmlformats.org/spreadsheetml/2006/main">
  <authors>
    <author>sturmle</author>
  </authors>
  <commentList>
    <comment ref="K5" authorId="0" shapeId="0">
      <text>
        <r>
          <rPr>
            <b/>
            <sz val="9"/>
            <color indexed="81"/>
            <rFont val="Tahoma"/>
            <family val="2"/>
          </rPr>
          <t>Rundundsausgleich immer bei erster Gmde eines Landes mit Finanzzuweisung</t>
        </r>
      </text>
    </comment>
  </commentList>
</comments>
</file>

<file path=xl/sharedStrings.xml><?xml version="1.0" encoding="utf-8"?>
<sst xmlns="http://schemas.openxmlformats.org/spreadsheetml/2006/main" count="2258" uniqueCount="2170">
  <si>
    <t>Summe</t>
  </si>
  <si>
    <t>Wien</t>
  </si>
  <si>
    <t>Vorarlberg</t>
  </si>
  <si>
    <t>Tirol</t>
  </si>
  <si>
    <t>Steiermark</t>
  </si>
  <si>
    <t>Salzburg</t>
  </si>
  <si>
    <t>Oberösterreich</t>
  </si>
  <si>
    <t>Niederösterreich</t>
  </si>
  <si>
    <t>Kärnten</t>
  </si>
  <si>
    <t>Burgenland</t>
  </si>
  <si>
    <t>Summe Gmden</t>
  </si>
  <si>
    <t>Z 2</t>
  </si>
  <si>
    <t>Strukturfonds</t>
  </si>
  <si>
    <t>Gemeinden</t>
  </si>
  <si>
    <t>Länder</t>
  </si>
  <si>
    <t>Länderweise Anteile</t>
  </si>
  <si>
    <t>Bundesministerium für Finanzen, Abt. II/3</t>
  </si>
  <si>
    <t>Beträge in Euro</t>
  </si>
  <si>
    <t>Zwischenwasser</t>
  </si>
  <si>
    <t>Weiler</t>
  </si>
  <si>
    <t>Viktorsberg</t>
  </si>
  <si>
    <t>Übersaxen</t>
  </si>
  <si>
    <t>Sulz</t>
  </si>
  <si>
    <t>Schnifis</t>
  </si>
  <si>
    <t>Schlins</t>
  </si>
  <si>
    <t>Satteins</t>
  </si>
  <si>
    <t>Röthis</t>
  </si>
  <si>
    <t>Röns</t>
  </si>
  <si>
    <t>Rankweil</t>
  </si>
  <si>
    <t>Meiningen</t>
  </si>
  <si>
    <t>Mäder</t>
  </si>
  <si>
    <t>Laterns</t>
  </si>
  <si>
    <t>Koblach</t>
  </si>
  <si>
    <t>Klaus</t>
  </si>
  <si>
    <t>Götzis</t>
  </si>
  <si>
    <t>Göfis</t>
  </si>
  <si>
    <t>Fraxern</t>
  </si>
  <si>
    <t>Frastanz</t>
  </si>
  <si>
    <t>Feldkirch</t>
  </si>
  <si>
    <t>Dünserberg</t>
  </si>
  <si>
    <t>Düns</t>
  </si>
  <si>
    <t>Altach</t>
  </si>
  <si>
    <t>Lustenau</t>
  </si>
  <si>
    <t>Hohenems</t>
  </si>
  <si>
    <t>Dornbirn</t>
  </si>
  <si>
    <t>Wolfurt</t>
  </si>
  <si>
    <t>Warth</t>
  </si>
  <si>
    <t>Sulzberg</t>
  </si>
  <si>
    <t>Sibratsgfäll</t>
  </si>
  <si>
    <t>Schwarzenberg</t>
  </si>
  <si>
    <t>Schwarzach</t>
  </si>
  <si>
    <t>Schröcken</t>
  </si>
  <si>
    <t>Schoppernau</t>
  </si>
  <si>
    <t>Schnepfau</t>
  </si>
  <si>
    <t>Riefensberg</t>
  </si>
  <si>
    <t>Reuthe</t>
  </si>
  <si>
    <t>Möggers</t>
  </si>
  <si>
    <t>Mittelberg</t>
  </si>
  <si>
    <t>Mellau</t>
  </si>
  <si>
    <t>Lochau</t>
  </si>
  <si>
    <t>Lingenau</t>
  </si>
  <si>
    <t>Lauterach</t>
  </si>
  <si>
    <t>Langenegg</t>
  </si>
  <si>
    <t>Langen bei Bregenz</t>
  </si>
  <si>
    <t>Krumbach</t>
  </si>
  <si>
    <t>Kennelbach</t>
  </si>
  <si>
    <t>Hohenweiler</t>
  </si>
  <si>
    <t>Hörbranz</t>
  </si>
  <si>
    <t>Höchst</t>
  </si>
  <si>
    <t>Hittisau</t>
  </si>
  <si>
    <t>Hard</t>
  </si>
  <si>
    <t>Gaißau</t>
  </si>
  <si>
    <t>Fußach</t>
  </si>
  <si>
    <t>Eichenberg</t>
  </si>
  <si>
    <t>Egg</t>
  </si>
  <si>
    <t>Doren</t>
  </si>
  <si>
    <t>Damüls</t>
  </si>
  <si>
    <t>Buch</t>
  </si>
  <si>
    <t>Bregenz</t>
  </si>
  <si>
    <t>Bizau</t>
  </si>
  <si>
    <t>Bildstein</t>
  </si>
  <si>
    <t>Bezau</t>
  </si>
  <si>
    <t>Au</t>
  </si>
  <si>
    <t>Andelsbuch</t>
  </si>
  <si>
    <t>Alberschwende</t>
  </si>
  <si>
    <t>Vandans</t>
  </si>
  <si>
    <t>Tschagguns</t>
  </si>
  <si>
    <t>Thüringerberg</t>
  </si>
  <si>
    <t>Thüringen</t>
  </si>
  <si>
    <t>Stallehr</t>
  </si>
  <si>
    <t>Sonntag</t>
  </si>
  <si>
    <t>Silbertal</t>
  </si>
  <si>
    <t>Schruns</t>
  </si>
  <si>
    <t>St. Gerold</t>
  </si>
  <si>
    <t>St. Gallenkirch</t>
  </si>
  <si>
    <t>St. Anton im Montafon</t>
  </si>
  <si>
    <t>Raggal</t>
  </si>
  <si>
    <t>Nüziders</t>
  </si>
  <si>
    <t>Nenzing</t>
  </si>
  <si>
    <t>Ludesch</t>
  </si>
  <si>
    <t>Lorüns</t>
  </si>
  <si>
    <t>Lech</t>
  </si>
  <si>
    <t>Klösterle</t>
  </si>
  <si>
    <t>Innerbraz</t>
  </si>
  <si>
    <t>Gaschurn</t>
  </si>
  <si>
    <t>Fontanella</t>
  </si>
  <si>
    <t>Dalaas</t>
  </si>
  <si>
    <t>Bürserberg</t>
  </si>
  <si>
    <t>Bürs</t>
  </si>
  <si>
    <t>Brand</t>
  </si>
  <si>
    <t>Bludesch</t>
  </si>
  <si>
    <t>Bludenz</t>
  </si>
  <si>
    <t>Blons</t>
  </si>
  <si>
    <t>Bartholomäberg</t>
  </si>
  <si>
    <t>Zellberg</t>
  </si>
  <si>
    <t>Zell am Ziller</t>
  </si>
  <si>
    <t>Wiesing</t>
  </si>
  <si>
    <t>Weerberg</t>
  </si>
  <si>
    <t>Weer</t>
  </si>
  <si>
    <t>Vomp</t>
  </si>
  <si>
    <t>Uderns</t>
  </si>
  <si>
    <t>Tux</t>
  </si>
  <si>
    <t>Terfens</t>
  </si>
  <si>
    <t>Stummerberg</t>
  </si>
  <si>
    <t>Stumm</t>
  </si>
  <si>
    <t>Strass im Zillertal</t>
  </si>
  <si>
    <t>Steinberg am Rofan</t>
  </si>
  <si>
    <t>Stans</t>
  </si>
  <si>
    <t>Schwendau</t>
  </si>
  <si>
    <t>Schwaz</t>
  </si>
  <si>
    <t>Schlitters</t>
  </si>
  <si>
    <t>Rohrberg</t>
  </si>
  <si>
    <t>Ried im Zillertal</t>
  </si>
  <si>
    <t>Ramsau im Zillertal</t>
  </si>
  <si>
    <t>Pill</t>
  </si>
  <si>
    <t>Mayrhofen</t>
  </si>
  <si>
    <t>Kaltenbach</t>
  </si>
  <si>
    <t>Jenbach</t>
  </si>
  <si>
    <t>Hippach</t>
  </si>
  <si>
    <t>Hart im Zillertal</t>
  </si>
  <si>
    <t>Hainzenberg</t>
  </si>
  <si>
    <t>Gerlosberg</t>
  </si>
  <si>
    <t>Gerlos</t>
  </si>
  <si>
    <t>Gallzein</t>
  </si>
  <si>
    <t>Fügenberg</t>
  </si>
  <si>
    <t>Fügen</t>
  </si>
  <si>
    <t>Finkenberg</t>
  </si>
  <si>
    <t>Eben am Achensee</t>
  </si>
  <si>
    <t>Buch in Tirol</t>
  </si>
  <si>
    <t>Bruck am Ziller</t>
  </si>
  <si>
    <t>Brandberg</t>
  </si>
  <si>
    <t>Aschau im Zillertal</t>
  </si>
  <si>
    <t>Achenkirch</t>
  </si>
  <si>
    <t>Zöblen</t>
  </si>
  <si>
    <t>Weißenbach am Lech</t>
  </si>
  <si>
    <t>Wängle</t>
  </si>
  <si>
    <t>Vorderhornbach</t>
  </si>
  <si>
    <t>Vils</t>
  </si>
  <si>
    <t>Tannheim</t>
  </si>
  <si>
    <t>Steeg</t>
  </si>
  <si>
    <t>Stanzach</t>
  </si>
  <si>
    <t>Schattwald</t>
  </si>
  <si>
    <t>Reutte</t>
  </si>
  <si>
    <t>Pinswang</t>
  </si>
  <si>
    <t>Pflach</t>
  </si>
  <si>
    <t>Pfafflar</t>
  </si>
  <si>
    <t>Nesselwängle</t>
  </si>
  <si>
    <t>Namlos</t>
  </si>
  <si>
    <t>Musau</t>
  </si>
  <si>
    <t>Lermoos</t>
  </si>
  <si>
    <t>Lechaschau</t>
  </si>
  <si>
    <t>Kaisers</t>
  </si>
  <si>
    <t>Jungholz</t>
  </si>
  <si>
    <t>Holzgau</t>
  </si>
  <si>
    <t>Höfen</t>
  </si>
  <si>
    <t>Hinterhornbach</t>
  </si>
  <si>
    <t>Heiterwang</t>
  </si>
  <si>
    <t>Häselgehr</t>
  </si>
  <si>
    <t>Gramais</t>
  </si>
  <si>
    <t>Grän</t>
  </si>
  <si>
    <t>Forchach</t>
  </si>
  <si>
    <t>Elmen</t>
  </si>
  <si>
    <t>Elbigenalp</t>
  </si>
  <si>
    <t>Ehrwald</t>
  </si>
  <si>
    <t>Ehenbichl</t>
  </si>
  <si>
    <t>Breitenwang</t>
  </si>
  <si>
    <t>Bichlbach</t>
  </si>
  <si>
    <t>Biberwier</t>
  </si>
  <si>
    <t>Berwang</t>
  </si>
  <si>
    <t>Bach</t>
  </si>
  <si>
    <t>Heinfels</t>
  </si>
  <si>
    <t>Virgen</t>
  </si>
  <si>
    <t>Untertilliach</t>
  </si>
  <si>
    <t>Tristach</t>
  </si>
  <si>
    <t>Thurn</t>
  </si>
  <si>
    <t>Strassen</t>
  </si>
  <si>
    <t>Sillian</t>
  </si>
  <si>
    <t>Schlaiten</t>
  </si>
  <si>
    <t>St. Veit in Defereggen</t>
  </si>
  <si>
    <t>St. Johann im Walde</t>
  </si>
  <si>
    <t>St. Jakob in Defereggen</t>
  </si>
  <si>
    <t>Prägraten am Großvenediger</t>
  </si>
  <si>
    <t>Obertilliach</t>
  </si>
  <si>
    <t>Oberlienz</t>
  </si>
  <si>
    <t>Nußdorf-Debant</t>
  </si>
  <si>
    <t>Nikolsdorf</t>
  </si>
  <si>
    <t>Matrei in Osttirol</t>
  </si>
  <si>
    <t>Lienz</t>
  </si>
  <si>
    <t>Leisach</t>
  </si>
  <si>
    <t>Lavant</t>
  </si>
  <si>
    <t>Kartitsch</t>
  </si>
  <si>
    <t>Kals am Großglockner</t>
  </si>
  <si>
    <t>Iselsberg-Stronach</t>
  </si>
  <si>
    <t>Innervillgraten</t>
  </si>
  <si>
    <t>Hopfgarten in Defereggen</t>
  </si>
  <si>
    <t>Gaimberg</t>
  </si>
  <si>
    <t>Dölsach</t>
  </si>
  <si>
    <t>Außervillgraten</t>
  </si>
  <si>
    <t>Assling</t>
  </si>
  <si>
    <t>Anras</t>
  </si>
  <si>
    <t>Amlach</t>
  </si>
  <si>
    <t>Ainet</t>
  </si>
  <si>
    <t>Abfaltersbach</t>
  </si>
  <si>
    <t>Zams</t>
  </si>
  <si>
    <t>Tösens</t>
  </si>
  <si>
    <t>Tobadill</t>
  </si>
  <si>
    <t>Strengen</t>
  </si>
  <si>
    <t>Stanz bei Landeck</t>
  </si>
  <si>
    <t>Spiss</t>
  </si>
  <si>
    <t>Serfaus</t>
  </si>
  <si>
    <t>See</t>
  </si>
  <si>
    <t>Schönwies</t>
  </si>
  <si>
    <t>St. Anton am Arlberg</t>
  </si>
  <si>
    <t>Ried im Oberinntal</t>
  </si>
  <si>
    <t>Prutz</t>
  </si>
  <si>
    <t>Pians</t>
  </si>
  <si>
    <t>Pfunds</t>
  </si>
  <si>
    <t>Pettneu am Arlberg</t>
  </si>
  <si>
    <t>Nauders</t>
  </si>
  <si>
    <t>Landeck</t>
  </si>
  <si>
    <t>Ladis</t>
  </si>
  <si>
    <t>Kauns</t>
  </si>
  <si>
    <t>Kaunertal</t>
  </si>
  <si>
    <t>Kaunerberg</t>
  </si>
  <si>
    <t>Kappl</t>
  </si>
  <si>
    <t>Ischgl</t>
  </si>
  <si>
    <t>Grins</t>
  </si>
  <si>
    <t>Galtür</t>
  </si>
  <si>
    <t>Flirsch</t>
  </si>
  <si>
    <t>Fließ</t>
  </si>
  <si>
    <t>Fiss</t>
  </si>
  <si>
    <t>Fendels</t>
  </si>
  <si>
    <t>Faggen</t>
  </si>
  <si>
    <t>Wörgl</t>
  </si>
  <si>
    <t>Wildschönau</t>
  </si>
  <si>
    <t>Walchsee</t>
  </si>
  <si>
    <t>Angerberg</t>
  </si>
  <si>
    <t>Thiersee</t>
  </si>
  <si>
    <t>Söll</t>
  </si>
  <si>
    <t>Schwoich</t>
  </si>
  <si>
    <t>Scheffau am Wilden Kaiser</t>
  </si>
  <si>
    <t>Rettenschöss</t>
  </si>
  <si>
    <t>Reith im Alpbachtal</t>
  </si>
  <si>
    <t>Rattenberg</t>
  </si>
  <si>
    <t>Radfeld</t>
  </si>
  <si>
    <t>Niederndorferberg</t>
  </si>
  <si>
    <t>Niederndorf</t>
  </si>
  <si>
    <t>Münster</t>
  </si>
  <si>
    <t>Mariastein</t>
  </si>
  <si>
    <t>Langkampfen</t>
  </si>
  <si>
    <t>Kundl</t>
  </si>
  <si>
    <t>Kufstein</t>
  </si>
  <si>
    <t>Kramsach</t>
  </si>
  <si>
    <t>Kirchbichl</t>
  </si>
  <si>
    <t>Erl</t>
  </si>
  <si>
    <t>Ellmau</t>
  </si>
  <si>
    <t>Ebbs</t>
  </si>
  <si>
    <t>Brixlegg</t>
  </si>
  <si>
    <t>Breitenbach am Inn</t>
  </si>
  <si>
    <t>Brandenberg</t>
  </si>
  <si>
    <t>Bad Häring</t>
  </si>
  <si>
    <t>Angath</t>
  </si>
  <si>
    <t>Alpbach</t>
  </si>
  <si>
    <t>Westendorf</t>
  </si>
  <si>
    <t>Waidring</t>
  </si>
  <si>
    <t>Schwendt</t>
  </si>
  <si>
    <t>St. Ulrich am Pillersee</t>
  </si>
  <si>
    <t>St. Johann in Tirol</t>
  </si>
  <si>
    <t>St. Jakob in Haus</t>
  </si>
  <si>
    <t>Reith bei Kitzbühel</t>
  </si>
  <si>
    <t>Oberndorf in Tirol</t>
  </si>
  <si>
    <t>Kössen</t>
  </si>
  <si>
    <t>Kitzbühel</t>
  </si>
  <si>
    <t>Kirchdorf in Tirol</t>
  </si>
  <si>
    <t>Kirchberg in Tirol</t>
  </si>
  <si>
    <t>Jochberg</t>
  </si>
  <si>
    <t>Itter</t>
  </si>
  <si>
    <t>Hopfgarten im Brixental</t>
  </si>
  <si>
    <t>Hochfilzen</t>
  </si>
  <si>
    <t>Going am Wilden Kaiser</t>
  </si>
  <si>
    <t>Fieberbrunn</t>
  </si>
  <si>
    <t>Brixen im Thale</t>
  </si>
  <si>
    <t>Aurach bei Kitzbühel</t>
  </si>
  <si>
    <t>Zirl</t>
  </si>
  <si>
    <t>Wildermieming</t>
  </si>
  <si>
    <t>Wattens</t>
  </si>
  <si>
    <t>Wattenberg</t>
  </si>
  <si>
    <t>Volders</t>
  </si>
  <si>
    <t>Völs</t>
  </si>
  <si>
    <t>Vals</t>
  </si>
  <si>
    <t>Unterperfuss</t>
  </si>
  <si>
    <t>Tulfes</t>
  </si>
  <si>
    <t>Trins</t>
  </si>
  <si>
    <t>Thaur</t>
  </si>
  <si>
    <t>Telfs</t>
  </si>
  <si>
    <t>Telfes im Stubai</t>
  </si>
  <si>
    <t>Steinach am Brenner</t>
  </si>
  <si>
    <t>Hall in Tirol</t>
  </si>
  <si>
    <t>Sistrans</t>
  </si>
  <si>
    <t>Sellrain</t>
  </si>
  <si>
    <t>Seefeld in Tirol</t>
  </si>
  <si>
    <t>Schönberg im Stubaital</t>
  </si>
  <si>
    <t>Schmirn</t>
  </si>
  <si>
    <t>Scharnitz</t>
  </si>
  <si>
    <t>St. Sigmund im Sellrain</t>
  </si>
  <si>
    <t>Rum</t>
  </si>
  <si>
    <t>Rinn</t>
  </si>
  <si>
    <t>Reith bei Seefeld</t>
  </si>
  <si>
    <t>Ranggen</t>
  </si>
  <si>
    <t>Polling in Tirol</t>
  </si>
  <si>
    <t>Pfaffenhofen</t>
  </si>
  <si>
    <t>Pettnau</t>
  </si>
  <si>
    <t>Patsch</t>
  </si>
  <si>
    <t>Oberperfuss</t>
  </si>
  <si>
    <t>Obernberg am Brenner</t>
  </si>
  <si>
    <t>Oberhofen im Inntal</t>
  </si>
  <si>
    <t>Neustift im Stubaital</t>
  </si>
  <si>
    <t>Navis</t>
  </si>
  <si>
    <t>Natters</t>
  </si>
  <si>
    <t>Mutters</t>
  </si>
  <si>
    <t>Mils</t>
  </si>
  <si>
    <t>Mieders</t>
  </si>
  <si>
    <t>Matrei am Brenner</t>
  </si>
  <si>
    <t>Leutasch</t>
  </si>
  <si>
    <t>Lans</t>
  </si>
  <si>
    <t>Kolsassberg</t>
  </si>
  <si>
    <t>Kolsass</t>
  </si>
  <si>
    <t>Kematen in Tirol</t>
  </si>
  <si>
    <t>Inzing</t>
  </si>
  <si>
    <t>Hatting</t>
  </si>
  <si>
    <t>Gschnitz</t>
  </si>
  <si>
    <t>Grinzens</t>
  </si>
  <si>
    <t>Gries im Sellrain</t>
  </si>
  <si>
    <t>Gries am Brenner</t>
  </si>
  <si>
    <t>Götzens</t>
  </si>
  <si>
    <t>Gnadenwald</t>
  </si>
  <si>
    <t>Fulpmes</t>
  </si>
  <si>
    <t>Fritzens</t>
  </si>
  <si>
    <t>Flaurling</t>
  </si>
  <si>
    <t>Ellbögen</t>
  </si>
  <si>
    <t>Birgitz</t>
  </si>
  <si>
    <t>Baumkirchen</t>
  </si>
  <si>
    <t>Axams</t>
  </si>
  <si>
    <t>Ampass</t>
  </si>
  <si>
    <t>Aldrans</t>
  </si>
  <si>
    <t>Absam</t>
  </si>
  <si>
    <t>Wenns</t>
  </si>
  <si>
    <t>Umhausen</t>
  </si>
  <si>
    <t>Tarrenz</t>
  </si>
  <si>
    <t>Stams</t>
  </si>
  <si>
    <t>Sölden</t>
  </si>
  <si>
    <t>Silz</t>
  </si>
  <si>
    <t>Sautens</t>
  </si>
  <si>
    <t>St. Leonhard im Pitztal</t>
  </si>
  <si>
    <t>Roppen</t>
  </si>
  <si>
    <t>Rietz</t>
  </si>
  <si>
    <t>Oetz</t>
  </si>
  <si>
    <t>Obsteig</t>
  </si>
  <si>
    <t>Nassereith</t>
  </si>
  <si>
    <t>Mötz</t>
  </si>
  <si>
    <t>Mils bei Imst</t>
  </si>
  <si>
    <t>Mieming</t>
  </si>
  <si>
    <t>Längenfeld</t>
  </si>
  <si>
    <t>Karrösten</t>
  </si>
  <si>
    <t>Karres</t>
  </si>
  <si>
    <t>Jerzens</t>
  </si>
  <si>
    <t>Imsterberg</t>
  </si>
  <si>
    <t>Imst</t>
  </si>
  <si>
    <t>Haiming</t>
  </si>
  <si>
    <t>Arzl im Pitztal</t>
  </si>
  <si>
    <t>Innsbruck</t>
  </si>
  <si>
    <t>Straden</t>
  </si>
  <si>
    <t>Sankt Stefan im Rosental</t>
  </si>
  <si>
    <t>Sankt Peter am Ottersbach</t>
  </si>
  <si>
    <t>Sankt Anna am Aigen</t>
  </si>
  <si>
    <t>Riegersburg</t>
  </si>
  <si>
    <t>Pirching am Traubenberg</t>
  </si>
  <si>
    <t>Paldau</t>
  </si>
  <si>
    <t>Mureck</t>
  </si>
  <si>
    <t>Kirchberg an der Raab</t>
  </si>
  <si>
    <t>Kirchbach-Zerlach</t>
  </si>
  <si>
    <t>Gnas</t>
  </si>
  <si>
    <t>Feldbach</t>
  </si>
  <si>
    <t>Fehring</t>
  </si>
  <si>
    <t>Deutsch Goritz</t>
  </si>
  <si>
    <t>Bad Radkersburg</t>
  </si>
  <si>
    <t>Bad Gleichenberg</t>
  </si>
  <si>
    <t>Unterlamm</t>
  </si>
  <si>
    <t>Tieschen</t>
  </si>
  <si>
    <t>Mettersdorf am Saßbach</t>
  </si>
  <si>
    <t>Klöch</t>
  </si>
  <si>
    <t>Kapfenstein</t>
  </si>
  <si>
    <t>Jagerberg</t>
  </si>
  <si>
    <t>Halbenrain</t>
  </si>
  <si>
    <t>Eichkögl</t>
  </si>
  <si>
    <t>Edelsbach bei Feldbach</t>
  </si>
  <si>
    <t>Waldbach-Mönichwald</t>
  </si>
  <si>
    <t>Vorau</t>
  </si>
  <si>
    <t>Rohrbach an der Lafnitz</t>
  </si>
  <si>
    <t>Rohr bei Hartberg</t>
  </si>
  <si>
    <t>Pöllau</t>
  </si>
  <si>
    <t>Neudau</t>
  </si>
  <si>
    <t>Kaindorf</t>
  </si>
  <si>
    <t>Ilz</t>
  </si>
  <si>
    <t>Hartl</t>
  </si>
  <si>
    <t>Großwilfersdorf</t>
  </si>
  <si>
    <t>Grafendorf bei Hartberg</t>
  </si>
  <si>
    <t>Fürstenfeld</t>
  </si>
  <si>
    <t>Feistritztal</t>
  </si>
  <si>
    <t>Dechantskirchen</t>
  </si>
  <si>
    <t>Bad Waltersdorf</t>
  </si>
  <si>
    <t>Wenigzell</t>
  </si>
  <si>
    <t>Stubenberg</t>
  </si>
  <si>
    <t>Söchau</t>
  </si>
  <si>
    <t>Schäffern</t>
  </si>
  <si>
    <t>Sankt Lorenzen am Wechsel</t>
  </si>
  <si>
    <t>Sankt Johann in der Haide</t>
  </si>
  <si>
    <t>Sankt Jakob im Walde</t>
  </si>
  <si>
    <t>Pöllauberg</t>
  </si>
  <si>
    <t>Pinggau</t>
  </si>
  <si>
    <t>Ottendorf an der Rittschein</t>
  </si>
  <si>
    <t>Lafnitz</t>
  </si>
  <si>
    <t>Hartberg Umgebung</t>
  </si>
  <si>
    <t>Hartberg</t>
  </si>
  <si>
    <t>Großsteinbach</t>
  </si>
  <si>
    <t>Greinbach</t>
  </si>
  <si>
    <t>Friedberg</t>
  </si>
  <si>
    <t>Ebersdorf</t>
  </si>
  <si>
    <t>Burgau</t>
  </si>
  <si>
    <t>Buch-St. Magdalena</t>
  </si>
  <si>
    <t>Bad Blumau</t>
  </si>
  <si>
    <t>Tragöß-Sankt Katharein</t>
  </si>
  <si>
    <t>Thörl</t>
  </si>
  <si>
    <t>Sankt Marein im Mürztal</t>
  </si>
  <si>
    <t>Sankt Barbara im Mürztal</t>
  </si>
  <si>
    <t>Neuberg an der Mürz</t>
  </si>
  <si>
    <t>Mürzzuschlag</t>
  </si>
  <si>
    <t>Mariazell</t>
  </si>
  <si>
    <t>Kindberg</t>
  </si>
  <si>
    <t>Kapfenberg</t>
  </si>
  <si>
    <t>Bruck an der Mur</t>
  </si>
  <si>
    <t>Aflenz</t>
  </si>
  <si>
    <t>Turnau</t>
  </si>
  <si>
    <t>Stanz im Mürztal</t>
  </si>
  <si>
    <t>Spital am Semmering</t>
  </si>
  <si>
    <t>Sankt Lorenzen im Mürztal</t>
  </si>
  <si>
    <t>Pernegg an der Mur</t>
  </si>
  <si>
    <t>Langenwang</t>
  </si>
  <si>
    <t>Krieglach</t>
  </si>
  <si>
    <t>Breitenau am Hochlantsch</t>
  </si>
  <si>
    <t>Weißkirchen in Steiermark</t>
  </si>
  <si>
    <t>Spielberg</t>
  </si>
  <si>
    <t>Sankt Margarethen bei Knittelfeld</t>
  </si>
  <si>
    <t>Sankt Marein-Feistritz</t>
  </si>
  <si>
    <t>Pölstal</t>
  </si>
  <si>
    <t>Pöls-Oberkurzheim</t>
  </si>
  <si>
    <t>Obdach</t>
  </si>
  <si>
    <t>Knittelfeld</t>
  </si>
  <si>
    <t>Judenburg</t>
  </si>
  <si>
    <t>Lobmingtal</t>
  </si>
  <si>
    <t>Zeltweg</t>
  </si>
  <si>
    <t>Unzmarkt-Frauenburg</t>
  </si>
  <si>
    <t>Seckau</t>
  </si>
  <si>
    <t>Sankt Peter ob Judenburg</t>
  </si>
  <si>
    <t>Sankt Georgen ob Judenburg</t>
  </si>
  <si>
    <t>Pusterwald</t>
  </si>
  <si>
    <t>Kobenz</t>
  </si>
  <si>
    <t>Hohentauern</t>
  </si>
  <si>
    <t>Gaal</t>
  </si>
  <si>
    <t>Fohnsdorf</t>
  </si>
  <si>
    <t>Weiz</t>
  </si>
  <si>
    <t>Sankt Ruprecht an der Raab</t>
  </si>
  <si>
    <t>Pischelsdorf am Kulm</t>
  </si>
  <si>
    <t>Passail</t>
  </si>
  <si>
    <t>Ilztal</t>
  </si>
  <si>
    <t>Gutenberg-Stenzengreith</t>
  </si>
  <si>
    <t>Gleisdorf</t>
  </si>
  <si>
    <t>Gersdorf an der Feistritz</t>
  </si>
  <si>
    <t>Fladnitz an der Teichalm</t>
  </si>
  <si>
    <t>Birkfeld</t>
  </si>
  <si>
    <t>Anger</t>
  </si>
  <si>
    <t>Thannhausen</t>
  </si>
  <si>
    <t>Strallegg</t>
  </si>
  <si>
    <t>Sinabelkirchen</t>
  </si>
  <si>
    <t>St. Margarethen an der Raab</t>
  </si>
  <si>
    <t>Sankt Kathrein am Offenegg</t>
  </si>
  <si>
    <t>St. Kathrein am Hauenstein</t>
  </si>
  <si>
    <t>Rettenegg</t>
  </si>
  <si>
    <t>Ratten</t>
  </si>
  <si>
    <t>Puch bei Weiz</t>
  </si>
  <si>
    <t>Naas</t>
  </si>
  <si>
    <t>Mortantsch</t>
  </si>
  <si>
    <t>Mitterdorf an der Raab</t>
  </si>
  <si>
    <t>Miesenbach bei Birkfeld</t>
  </si>
  <si>
    <t>Ludersdorf-Wilfersdorf</t>
  </si>
  <si>
    <t>Hofstätten an der Raab</t>
  </si>
  <si>
    <t>Markt Hartmannsdorf</t>
  </si>
  <si>
    <t>Gasen</t>
  </si>
  <si>
    <t>Floing</t>
  </si>
  <si>
    <t>Fischbach</t>
  </si>
  <si>
    <t>Albersdorf-Prebuch</t>
  </si>
  <si>
    <t>Söding-Sankt Johann</t>
  </si>
  <si>
    <t>Maria Lankowitz</t>
  </si>
  <si>
    <t>Köflach</t>
  </si>
  <si>
    <t>Kainach bei Voitsberg</t>
  </si>
  <si>
    <t>Hirschegg-Pack</t>
  </si>
  <si>
    <t>Geistthal-Södingberg</t>
  </si>
  <si>
    <t>Edelschrott</t>
  </si>
  <si>
    <t>Bärnbach</t>
  </si>
  <si>
    <t>Voitsberg</t>
  </si>
  <si>
    <t>Stallhofen</t>
  </si>
  <si>
    <t>Sankt Martin am Wöllmißberg</t>
  </si>
  <si>
    <t>Rosental an der Kainach</t>
  </si>
  <si>
    <t>Mooskirchen</t>
  </si>
  <si>
    <t>Ligist</t>
  </si>
  <si>
    <t>Krottendorf-Gaisfeld</t>
  </si>
  <si>
    <t>Teufenbach-Katsch</t>
  </si>
  <si>
    <t>Stadl-Predlitz</t>
  </si>
  <si>
    <t>Scheifling</t>
  </si>
  <si>
    <t>Sankt Lambrecht</t>
  </si>
  <si>
    <t>Sankt Georgen am Kreischberg</t>
  </si>
  <si>
    <t>Ranten</t>
  </si>
  <si>
    <t>Oberwölz</t>
  </si>
  <si>
    <t>Neumarkt in der Steiermark</t>
  </si>
  <si>
    <t>Murau</t>
  </si>
  <si>
    <t>Krakau</t>
  </si>
  <si>
    <t>Schöder</t>
  </si>
  <si>
    <t>St. Peter am Kammersberg</t>
  </si>
  <si>
    <t>Niederwölz</t>
  </si>
  <si>
    <t>Mühlen</t>
  </si>
  <si>
    <t>Stainach-Pürgg</t>
  </si>
  <si>
    <t>Sölk</t>
  </si>
  <si>
    <t>Schladming</t>
  </si>
  <si>
    <t>Sankt Gallen</t>
  </si>
  <si>
    <t>Rottenmann</t>
  </si>
  <si>
    <t>Öblarn</t>
  </si>
  <si>
    <t>Mitterberg-Sankt Martin</t>
  </si>
  <si>
    <t>Michaelerberg-Pruggern</t>
  </si>
  <si>
    <t>Liezen</t>
  </si>
  <si>
    <t>Landl</t>
  </si>
  <si>
    <t>Irdning-Donnersbachtal</t>
  </si>
  <si>
    <t>Gaishorn am See</t>
  </si>
  <si>
    <t>Bad Mitterndorf</t>
  </si>
  <si>
    <t>Aich</t>
  </si>
  <si>
    <t>Admont</t>
  </si>
  <si>
    <t>Wörschach</t>
  </si>
  <si>
    <t>Wildalpen</t>
  </si>
  <si>
    <t>Trieben</t>
  </si>
  <si>
    <t>Selzthal</t>
  </si>
  <si>
    <t>Ramsau am Dachstein</t>
  </si>
  <si>
    <t>Lassing</t>
  </si>
  <si>
    <t>Haus</t>
  </si>
  <si>
    <t>Grundlsee</t>
  </si>
  <si>
    <t>Gröbming</t>
  </si>
  <si>
    <t>Bad Aussee</t>
  </si>
  <si>
    <t>Ardning</t>
  </si>
  <si>
    <t>Altenmarkt bei Sankt Gallen</t>
  </si>
  <si>
    <t>Altaussee</t>
  </si>
  <si>
    <t>Aigen im Ennstal</t>
  </si>
  <si>
    <t>Trofaiach</t>
  </si>
  <si>
    <t>Wald am Schoberpaß</t>
  </si>
  <si>
    <t>Vordernberg</t>
  </si>
  <si>
    <t>Traboch</t>
  </si>
  <si>
    <t>Sankt Stefan ob Leoben</t>
  </si>
  <si>
    <t>Sankt Peter-Freienstein</t>
  </si>
  <si>
    <t>Sankt Michael in Obersteiermark</t>
  </si>
  <si>
    <t>Radmer</t>
  </si>
  <si>
    <t>Proleb</t>
  </si>
  <si>
    <t>Niklasdorf</t>
  </si>
  <si>
    <t>Mautern in Steiermark</t>
  </si>
  <si>
    <t>Leoben</t>
  </si>
  <si>
    <t>Kraubath an der Mur</t>
  </si>
  <si>
    <t>Kammern im Liesingtal</t>
  </si>
  <si>
    <t>Kalwang</t>
  </si>
  <si>
    <t>Eisenerz</t>
  </si>
  <si>
    <t>Wildon</t>
  </si>
  <si>
    <t>Straß in Steiermark</t>
  </si>
  <si>
    <t>Schwarzautal</t>
  </si>
  <si>
    <t>Sankt Georgen an der Stiefing</t>
  </si>
  <si>
    <t>Leutschach an der Weinstraße</t>
  </si>
  <si>
    <t>Leibnitz</t>
  </si>
  <si>
    <t>Heiligenkreuz am Waasen</t>
  </si>
  <si>
    <t>Gleinstätten</t>
  </si>
  <si>
    <t>Gamlitz</t>
  </si>
  <si>
    <t>Ehrenhausen an der Weinstraße</t>
  </si>
  <si>
    <t>Wagna</t>
  </si>
  <si>
    <t>Tillmitsch</t>
  </si>
  <si>
    <t>Sankt Nikolai im Sausal</t>
  </si>
  <si>
    <t>Sankt Johann im Saggautal</t>
  </si>
  <si>
    <t>Sankt Andrä-Höch</t>
  </si>
  <si>
    <t>Ragnitz</t>
  </si>
  <si>
    <t>Oberhaag</t>
  </si>
  <si>
    <t>Lebring-Sankt Margarethen</t>
  </si>
  <si>
    <t>Lang</t>
  </si>
  <si>
    <t>Kitzeck im Sausal</t>
  </si>
  <si>
    <t>Hengsberg</t>
  </si>
  <si>
    <t>Heimschuh</t>
  </si>
  <si>
    <t>Großklein</t>
  </si>
  <si>
    <t>Gralla</t>
  </si>
  <si>
    <t>Gabersdorf</t>
  </si>
  <si>
    <t>Empersdorf</t>
  </si>
  <si>
    <t>Arnfels</t>
  </si>
  <si>
    <t>Allerheiligen bei Wildon</t>
  </si>
  <si>
    <t>Premstätten</t>
  </si>
  <si>
    <t>Seiersberg-Pirka</t>
  </si>
  <si>
    <t>Sankt Marein bei Graz</t>
  </si>
  <si>
    <t>Raaba-Grambach</t>
  </si>
  <si>
    <t>Nestelbach bei Graz</t>
  </si>
  <si>
    <t>Hitzendorf</t>
  </si>
  <si>
    <t>Gratwein-Straßengel</t>
  </si>
  <si>
    <t>Frohnleiten</t>
  </si>
  <si>
    <t>Fernitz-Mellach</t>
  </si>
  <si>
    <t>Eggersdorf bei Graz</t>
  </si>
  <si>
    <t>Dobl-Zwaring</t>
  </si>
  <si>
    <t>Deutschfeistritz</t>
  </si>
  <si>
    <t>Wundschuh</t>
  </si>
  <si>
    <t>Werndorf</t>
  </si>
  <si>
    <t>Weinitzen</t>
  </si>
  <si>
    <t>Vasoldsberg</t>
  </si>
  <si>
    <t>Übelbach</t>
  </si>
  <si>
    <t>Thal</t>
  </si>
  <si>
    <t>Stiwoll</t>
  </si>
  <si>
    <t>Stattegg</t>
  </si>
  <si>
    <t>Semriach</t>
  </si>
  <si>
    <t>Sankt Radegund bei Graz</t>
  </si>
  <si>
    <t>Sankt Oswald bei Plankenwarth</t>
  </si>
  <si>
    <t>Sankt Bartholomä</t>
  </si>
  <si>
    <t>Peggau</t>
  </si>
  <si>
    <t>Lieboch</t>
  </si>
  <si>
    <t>Laßnitzhöhe</t>
  </si>
  <si>
    <t>Kumberg</t>
  </si>
  <si>
    <t>Kalsdorf bei Graz</t>
  </si>
  <si>
    <t>Kainbach bei Graz</t>
  </si>
  <si>
    <t>Hausmannstätten</t>
  </si>
  <si>
    <t>Haselsdorf-Tobelbad</t>
  </si>
  <si>
    <t>Hart bei Graz</t>
  </si>
  <si>
    <t>Gratkorn</t>
  </si>
  <si>
    <t>Gössendorf</t>
  </si>
  <si>
    <t>Feldkirchen bei Graz</t>
  </si>
  <si>
    <t>Wies</t>
  </si>
  <si>
    <t>Stainz</t>
  </si>
  <si>
    <t>Sankt Stefan ob Stainz</t>
  </si>
  <si>
    <t>Sankt Martin im Sulmtal</t>
  </si>
  <si>
    <t>Groß Sankt Florian</t>
  </si>
  <si>
    <t>Eibiswald</t>
  </si>
  <si>
    <t>Deutschlandsberg</t>
  </si>
  <si>
    <t>Wettmannstätten</t>
  </si>
  <si>
    <t>Sankt Peter im Sulmtal</t>
  </si>
  <si>
    <t>Sankt Josef (Weststeiermark)</t>
  </si>
  <si>
    <t>Preding</t>
  </si>
  <si>
    <t>Pölfing-Brunn</t>
  </si>
  <si>
    <t>Lannach</t>
  </si>
  <si>
    <t>Frauental an der Laßnitz</t>
  </si>
  <si>
    <t>Graz</t>
  </si>
  <si>
    <t>Zell am See</t>
  </si>
  <si>
    <t>Weißbach bei Lofer</t>
  </si>
  <si>
    <t>Wald im Pinzgau</t>
  </si>
  <si>
    <t>Viehhofen</t>
  </si>
  <si>
    <t>Uttendorf</t>
  </si>
  <si>
    <t>Unken</t>
  </si>
  <si>
    <t>Taxenbach</t>
  </si>
  <si>
    <t>Stuhlfelden</t>
  </si>
  <si>
    <t>Sankt Martin bei Lofer</t>
  </si>
  <si>
    <t>Saalfelden am Steinernen Meer</t>
  </si>
  <si>
    <t>Saalbach-Hinterglemm</t>
  </si>
  <si>
    <t>Rauris</t>
  </si>
  <si>
    <t>Piesendorf</t>
  </si>
  <si>
    <t>Niedernsill</t>
  </si>
  <si>
    <t>Neukirchen am Großvenediger</t>
  </si>
  <si>
    <t>Mittersill</t>
  </si>
  <si>
    <t>Maria Alm am Steinernen Meer</t>
  </si>
  <si>
    <t>Maishofen</t>
  </si>
  <si>
    <t>Lofer</t>
  </si>
  <si>
    <t>Leogang</t>
  </si>
  <si>
    <t>Lend</t>
  </si>
  <si>
    <t>Krimml</t>
  </si>
  <si>
    <t>Kaprun</t>
  </si>
  <si>
    <t>Hollersbach im Pinzgau</t>
  </si>
  <si>
    <t>Fusch an der Großglocknerstraße</t>
  </si>
  <si>
    <t>Dienten am Hochkönig</t>
  </si>
  <si>
    <t>Bruck an der Großglocknerstraße</t>
  </si>
  <si>
    <t>Bramberg am Wildkogel</t>
  </si>
  <si>
    <t>Zederhaus</t>
  </si>
  <si>
    <t>Weißpriach</t>
  </si>
  <si>
    <t>Unternberg</t>
  </si>
  <si>
    <t>Tweng</t>
  </si>
  <si>
    <t>Thomatal</t>
  </si>
  <si>
    <t>Tamsweg</t>
  </si>
  <si>
    <t>Sankt Michael im Lungau</t>
  </si>
  <si>
    <t>Sankt Margarethen im Lungau</t>
  </si>
  <si>
    <t>Sankt Andrä im Lungau</t>
  </si>
  <si>
    <t>Ramingstein</t>
  </si>
  <si>
    <t>Muhr</t>
  </si>
  <si>
    <t>Mauterndorf</t>
  </si>
  <si>
    <t>Mariapfarr</t>
  </si>
  <si>
    <t>Lessach</t>
  </si>
  <si>
    <t>Göriach</t>
  </si>
  <si>
    <t>Werfenweng</t>
  </si>
  <si>
    <t>Werfen</t>
  </si>
  <si>
    <t>Wagrain</t>
  </si>
  <si>
    <t>Untertauern</t>
  </si>
  <si>
    <t>Schwarzach im Pongau</t>
  </si>
  <si>
    <t>Sankt Veit im Pongau</t>
  </si>
  <si>
    <t>Sankt Martin am Tennengebirge</t>
  </si>
  <si>
    <t>Sankt Johann im Pongau</t>
  </si>
  <si>
    <t>Radstadt</t>
  </si>
  <si>
    <t>Pfarrwerfen</t>
  </si>
  <si>
    <t>Mühlbach am Hochkönig</t>
  </si>
  <si>
    <t>Kleinarl</t>
  </si>
  <si>
    <t>Hüttschlag</t>
  </si>
  <si>
    <t>Hüttau</t>
  </si>
  <si>
    <t>Großarl</t>
  </si>
  <si>
    <t>Goldegg</t>
  </si>
  <si>
    <t>Forstau</t>
  </si>
  <si>
    <t>Flachau</t>
  </si>
  <si>
    <t>Filzmoos</t>
  </si>
  <si>
    <t>Eben im Pongau</t>
  </si>
  <si>
    <t>Dorfgastein</t>
  </si>
  <si>
    <t>Bischofshofen</t>
  </si>
  <si>
    <t>Bad Gastein</t>
  </si>
  <si>
    <t>Bad Hofgastein</t>
  </si>
  <si>
    <t>Altenmarkt im Pongau</t>
  </si>
  <si>
    <t>Seekirchen am Wallersee</t>
  </si>
  <si>
    <t>Wals-Siezenheim</t>
  </si>
  <si>
    <t>Thalgau</t>
  </si>
  <si>
    <t>Strobl</t>
  </si>
  <si>
    <t>Straßwalchen</t>
  </si>
  <si>
    <t>Seeham</t>
  </si>
  <si>
    <t>Schleedorf</t>
  </si>
  <si>
    <t>Sankt Gilgen</t>
  </si>
  <si>
    <t>Sankt Georgen bei Salzburg</t>
  </si>
  <si>
    <t>Plainfeld</t>
  </si>
  <si>
    <t>Obertrum am See</t>
  </si>
  <si>
    <t>Oberndorf bei Salzburg</t>
  </si>
  <si>
    <t>Nußdorf am Haunsberg</t>
  </si>
  <si>
    <t>Neumarkt am Wallersee</t>
  </si>
  <si>
    <t>Mattsee</t>
  </si>
  <si>
    <t>Lamprechtshausen</t>
  </si>
  <si>
    <t>Koppl</t>
  </si>
  <si>
    <t>Köstendorf</t>
  </si>
  <si>
    <t>Hof bei Salzburg</t>
  </si>
  <si>
    <t>Hintersee</t>
  </si>
  <si>
    <t>Henndorf am Wallersee</t>
  </si>
  <si>
    <t>Hallwang</t>
  </si>
  <si>
    <t>Großgmain</t>
  </si>
  <si>
    <t>Grödig</t>
  </si>
  <si>
    <t>Göming</t>
  </si>
  <si>
    <t>Fuschl am See</t>
  </si>
  <si>
    <t>Faistenau</t>
  </si>
  <si>
    <t>Eugendorf</t>
  </si>
  <si>
    <t>Elsbethen</t>
  </si>
  <si>
    <t>Elixhausen</t>
  </si>
  <si>
    <t>Ebenau</t>
  </si>
  <si>
    <t>Dorfbeuern</t>
  </si>
  <si>
    <t>Bürmoos</t>
  </si>
  <si>
    <t>Berndorf bei Salzburg</t>
  </si>
  <si>
    <t>Bergheim</t>
  </si>
  <si>
    <t>Anthering</t>
  </si>
  <si>
    <t>Anif</t>
  </si>
  <si>
    <t>Bad Vigaun</t>
  </si>
  <si>
    <t>Scheffau am Tennengebirge</t>
  </si>
  <si>
    <t>Sankt Koloman</t>
  </si>
  <si>
    <t>Rußbach am Paß Gschütt</t>
  </si>
  <si>
    <t>Puch bei Hallein</t>
  </si>
  <si>
    <t>Oberalm</t>
  </si>
  <si>
    <t>Kuchl</t>
  </si>
  <si>
    <t>Krispl</t>
  </si>
  <si>
    <t>Hallein</t>
  </si>
  <si>
    <t>Golling an der Salzach</t>
  </si>
  <si>
    <t>Annaberg-Lungötz</t>
  </si>
  <si>
    <t>Adnet</t>
  </si>
  <si>
    <t>Abtenau</t>
  </si>
  <si>
    <t>Weißkirchen an der Traun</t>
  </si>
  <si>
    <t>Thalheim bei Wels</t>
  </si>
  <si>
    <t>Steinhaus</t>
  </si>
  <si>
    <t>Steinerkirchen an der Traun</t>
  </si>
  <si>
    <t>Stadl-Paura</t>
  </si>
  <si>
    <t>Sipbachzell</t>
  </si>
  <si>
    <t>Schleißheim</t>
  </si>
  <si>
    <t>Sattledt</t>
  </si>
  <si>
    <t>Pichl bei Wels</t>
  </si>
  <si>
    <t>Pennewang</t>
  </si>
  <si>
    <t>Offenhausen</t>
  </si>
  <si>
    <t>Neukirchen bei Lambach</t>
  </si>
  <si>
    <t>Marchtrenk</t>
  </si>
  <si>
    <t>Lambach</t>
  </si>
  <si>
    <t>Krenglbach</t>
  </si>
  <si>
    <t>Holzhausen</t>
  </si>
  <si>
    <t>Gunskirchen</t>
  </si>
  <si>
    <t>Fischlham</t>
  </si>
  <si>
    <t>Edt bei Lambach</t>
  </si>
  <si>
    <t>Eberstalzell</t>
  </si>
  <si>
    <t>Buchkirchen</t>
  </si>
  <si>
    <t>Bad Wimsbach-Neydharting</t>
  </si>
  <si>
    <t>Bachmanning</t>
  </si>
  <si>
    <t>Aichkirchen</t>
  </si>
  <si>
    <t>Zell am Pettenfirst</t>
  </si>
  <si>
    <t>Zell am Moos</t>
  </si>
  <si>
    <t>Wolfsegg am Hausruck</t>
  </si>
  <si>
    <t>Weyregg am Attersee</t>
  </si>
  <si>
    <t>Weißenkirchen im Attergau</t>
  </si>
  <si>
    <t>Vöcklamarkt</t>
  </si>
  <si>
    <t>Vöcklabruck</t>
  </si>
  <si>
    <t>Unterach am Attersee</t>
  </si>
  <si>
    <t>Ungenach</t>
  </si>
  <si>
    <t>Timelkam</t>
  </si>
  <si>
    <t>Tiefgraben</t>
  </si>
  <si>
    <t>Straß im Attergau</t>
  </si>
  <si>
    <t>Steinbach am Attersee</t>
  </si>
  <si>
    <t>Seewalchen am Attersee</t>
  </si>
  <si>
    <t>Schwanenstadt</t>
  </si>
  <si>
    <t>Schörfling am Attersee</t>
  </si>
  <si>
    <t>Schlatt</t>
  </si>
  <si>
    <t>St. Lorenz</t>
  </si>
  <si>
    <t>St. Georgen im Attergau</t>
  </si>
  <si>
    <t>Rutzenham</t>
  </si>
  <si>
    <t>Rüstorf</t>
  </si>
  <si>
    <t>Regau</t>
  </si>
  <si>
    <t>Redlham</t>
  </si>
  <si>
    <t>Redleiten</t>
  </si>
  <si>
    <t>Pühret</t>
  </si>
  <si>
    <t>Puchkirchen am Trattberg</t>
  </si>
  <si>
    <t>Pöndorf</t>
  </si>
  <si>
    <t>Pitzenberg</t>
  </si>
  <si>
    <t>Pilsbach</t>
  </si>
  <si>
    <t>Pfaffing</t>
  </si>
  <si>
    <t>Ottnang am Hausruck</t>
  </si>
  <si>
    <t>Oberwang</t>
  </si>
  <si>
    <t>Oberndorf bei Schwanenstadt</t>
  </si>
  <si>
    <t>Oberhofen am Irrsee</t>
  </si>
  <si>
    <t>Nußdorf am Attersee</t>
  </si>
  <si>
    <t>Niederthalheim</t>
  </si>
  <si>
    <t>Neukirchen an der Vöckla</t>
  </si>
  <si>
    <t>Mondsee</t>
  </si>
  <si>
    <t>Manning</t>
  </si>
  <si>
    <t>Lenzing</t>
  </si>
  <si>
    <t>Innerschwand am Mondsee</t>
  </si>
  <si>
    <t>Gampern</t>
  </si>
  <si>
    <t>Frankenmarkt</t>
  </si>
  <si>
    <t>Frankenburg am Hausruck</t>
  </si>
  <si>
    <t>Fornach</t>
  </si>
  <si>
    <t>Desselbrunn</t>
  </si>
  <si>
    <t>Berg im Attergau</t>
  </si>
  <si>
    <t>Aurach am Hongar</t>
  </si>
  <si>
    <t>Atzbach</t>
  </si>
  <si>
    <t>Attnang-Puchheim</t>
  </si>
  <si>
    <t>Attersee am Attersee</t>
  </si>
  <si>
    <t>Ampflwang im Hausruckwald</t>
  </si>
  <si>
    <t>Zwettl an der Rodl</t>
  </si>
  <si>
    <t>Walding</t>
  </si>
  <si>
    <t>Vorderweißenbach</t>
  </si>
  <si>
    <t>Steyregg</t>
  </si>
  <si>
    <t>Sonnberg im Mühlkreis</t>
  </si>
  <si>
    <t>Schenkenfelden</t>
  </si>
  <si>
    <t>St. Gotthard im Mühlkreis</t>
  </si>
  <si>
    <t>Reichenthal</t>
  </si>
  <si>
    <t>Reichenau im Mühlkreis</t>
  </si>
  <si>
    <t>Puchenau</t>
  </si>
  <si>
    <t>Ottensheim</t>
  </si>
  <si>
    <t>Ottenschlag im Mühlkreis</t>
  </si>
  <si>
    <t>Oberneukirchen</t>
  </si>
  <si>
    <t>Lichtenberg</t>
  </si>
  <si>
    <t>Kirchschlag bei Linz</t>
  </si>
  <si>
    <t>Herzogsdorf</t>
  </si>
  <si>
    <t>Hellmonsödt</t>
  </si>
  <si>
    <t>Haibach im Mühlkreis</t>
  </si>
  <si>
    <t>Gramastetten</t>
  </si>
  <si>
    <t>Goldwörth</t>
  </si>
  <si>
    <t>Gallneukirchen</t>
  </si>
  <si>
    <t>Feldkirchen an der Donau</t>
  </si>
  <si>
    <t>Engerwitzdorf</t>
  </si>
  <si>
    <t>Eidenberg</t>
  </si>
  <si>
    <t>Bad Leonfelden</t>
  </si>
  <si>
    <t>Altenberg bei Linz</t>
  </si>
  <si>
    <t>Alberndorf in der Riedmark</t>
  </si>
  <si>
    <t>Weyer</t>
  </si>
  <si>
    <t>Wolfern</t>
  </si>
  <si>
    <t>Waldneukirchen</t>
  </si>
  <si>
    <t>Ternberg</t>
  </si>
  <si>
    <t>Sierning</t>
  </si>
  <si>
    <t>Schiedlberg</t>
  </si>
  <si>
    <t>St. Ulrich bei Steyr</t>
  </si>
  <si>
    <t>Rohr im Kremstal</t>
  </si>
  <si>
    <t>Reichraming</t>
  </si>
  <si>
    <t>Pfarrkirchen bei Bad Hall</t>
  </si>
  <si>
    <t>Maria Neustift</t>
  </si>
  <si>
    <t>Losenstein</t>
  </si>
  <si>
    <t>Laussa</t>
  </si>
  <si>
    <t>Großraming</t>
  </si>
  <si>
    <t>Garsten</t>
  </si>
  <si>
    <t>Gaflenz</t>
  </si>
  <si>
    <t>Dietach</t>
  </si>
  <si>
    <t>Bad Hall</t>
  </si>
  <si>
    <t>Aschach an der Steyr</t>
  </si>
  <si>
    <t>Adlwang</t>
  </si>
  <si>
    <t>Zell an der Pram</t>
  </si>
  <si>
    <t>Wernstein am Inn</t>
  </si>
  <si>
    <t>Waldkirchen am Wesen</t>
  </si>
  <si>
    <t>Vichtenstein</t>
  </si>
  <si>
    <t>Taufkirchen an der Pram</t>
  </si>
  <si>
    <t>Suben</t>
  </si>
  <si>
    <t>Sigharting</t>
  </si>
  <si>
    <t>Schardenberg</t>
  </si>
  <si>
    <t>Schärding</t>
  </si>
  <si>
    <t>St. Willibald</t>
  </si>
  <si>
    <t>St. Roman</t>
  </si>
  <si>
    <t>St. Marienkirchen bei Schärding</t>
  </si>
  <si>
    <t>St. Florian am Inn</t>
  </si>
  <si>
    <t>St. Aegidi</t>
  </si>
  <si>
    <t>Riedau</t>
  </si>
  <si>
    <t>Rainbach im Innkreis</t>
  </si>
  <si>
    <t>Raab</t>
  </si>
  <si>
    <t>Münzkirchen</t>
  </si>
  <si>
    <t>Mayrhof</t>
  </si>
  <si>
    <t>Kopfing im Innkreis</t>
  </si>
  <si>
    <t>Freinberg</t>
  </si>
  <si>
    <t>Esternberg</t>
  </si>
  <si>
    <t>Enzenkirchen</t>
  </si>
  <si>
    <t>Engelhartszell</t>
  </si>
  <si>
    <t>Eggerding</t>
  </si>
  <si>
    <t>Dorf an der Pram</t>
  </si>
  <si>
    <t>Diersbach</t>
  </si>
  <si>
    <t>Brunnenthal</t>
  </si>
  <si>
    <t>Andorf</t>
  </si>
  <si>
    <t>Altschwendt</t>
  </si>
  <si>
    <t>Rohrbach-Berg</t>
  </si>
  <si>
    <t>Aigen-Schlägl</t>
  </si>
  <si>
    <t>Ulrichsberg</t>
  </si>
  <si>
    <t>Schwarzenberg am Böhmerwald</t>
  </si>
  <si>
    <t>Sarleinsbach</t>
  </si>
  <si>
    <t>St. Veit im Mühlkreis</t>
  </si>
  <si>
    <t>St. Ulrich im Mühlkreis</t>
  </si>
  <si>
    <t>St. Peter am Wimberg</t>
  </si>
  <si>
    <t>St. Oswald bei Haslach</t>
  </si>
  <si>
    <t>St. Martin im Mühlkreis</t>
  </si>
  <si>
    <t>St. Johann am Wimberg</t>
  </si>
  <si>
    <t>Neustift im Mühlkreis</t>
  </si>
  <si>
    <t>Putzleinsdorf</t>
  </si>
  <si>
    <t>Pfarrkirchen im Mühlkreis</t>
  </si>
  <si>
    <t>Peilstein im Mühlviertel</t>
  </si>
  <si>
    <t>Oepping</t>
  </si>
  <si>
    <t>Oberkappel</t>
  </si>
  <si>
    <t>Niederwaldkirchen</t>
  </si>
  <si>
    <t>Niederkappel</t>
  </si>
  <si>
    <t>Neufelden</t>
  </si>
  <si>
    <t>Nebelberg</t>
  </si>
  <si>
    <t>Lichtenau im Mühlkreis</t>
  </si>
  <si>
    <t>Lembach im Mühlkreis</t>
  </si>
  <si>
    <t>Kollerschlag</t>
  </si>
  <si>
    <t>Kleinzell im Mühlkreis</t>
  </si>
  <si>
    <t>Klaffer am Hochficht</t>
  </si>
  <si>
    <t>Kirchberg ob der Donau</t>
  </si>
  <si>
    <t>Julbach</t>
  </si>
  <si>
    <t>Hofkirchen im Mühlkreis</t>
  </si>
  <si>
    <t>Hörbich</t>
  </si>
  <si>
    <t>Helfenberg</t>
  </si>
  <si>
    <t>Haslach an der Mühl</t>
  </si>
  <si>
    <t>Auberg</t>
  </si>
  <si>
    <t>Atzesberg</t>
  </si>
  <si>
    <t>Arnreit</t>
  </si>
  <si>
    <t>Altenfelden</t>
  </si>
  <si>
    <t>Wippenham</t>
  </si>
  <si>
    <t>Weilbach</t>
  </si>
  <si>
    <t>Waldzell</t>
  </si>
  <si>
    <t>Utzenaich</t>
  </si>
  <si>
    <t>Tumeltsham</t>
  </si>
  <si>
    <t>Taiskirchen im Innkreis</t>
  </si>
  <si>
    <t>Senftenbach</t>
  </si>
  <si>
    <t>Schildorn</t>
  </si>
  <si>
    <t>St. Martin im Innkreis</t>
  </si>
  <si>
    <t>St. Marienkirchen am Hausruck</t>
  </si>
  <si>
    <t>St. Georgen bei Obernberg am Inn</t>
  </si>
  <si>
    <t>Ried im Innkreis</t>
  </si>
  <si>
    <t>Reichersberg</t>
  </si>
  <si>
    <t>Pramet</t>
  </si>
  <si>
    <t>Peterskirchen</t>
  </si>
  <si>
    <t>Pattigham</t>
  </si>
  <si>
    <t>Ort im Innkreis</t>
  </si>
  <si>
    <t>Obernberg am Inn</t>
  </si>
  <si>
    <t>Neuhofen im Innkreis</t>
  </si>
  <si>
    <t>Mühlheim am Inn</t>
  </si>
  <si>
    <t>Mörschwang</t>
  </si>
  <si>
    <t>Mettmach</t>
  </si>
  <si>
    <t>Mehrnbach</t>
  </si>
  <si>
    <t>Lohnsburg am Kobernaußerwald</t>
  </si>
  <si>
    <t>Lambrechten</t>
  </si>
  <si>
    <t>Kirchheim im Innkreis</t>
  </si>
  <si>
    <t>Kirchdorf am Inn</t>
  </si>
  <si>
    <t>Hohenzell</t>
  </si>
  <si>
    <t>Gurten</t>
  </si>
  <si>
    <t>Geinberg</t>
  </si>
  <si>
    <t>Geiersberg</t>
  </si>
  <si>
    <t>Eitzing</t>
  </si>
  <si>
    <t>Eberschwang</t>
  </si>
  <si>
    <t>Aurolzmünster</t>
  </si>
  <si>
    <t>Antiesenhofen</t>
  </si>
  <si>
    <t>Andrichsfurt</t>
  </si>
  <si>
    <t>Windhaag bei Perg</t>
  </si>
  <si>
    <t>Waldhausen im Strudengau</t>
  </si>
  <si>
    <t>Schwertberg</t>
  </si>
  <si>
    <t>Saxen</t>
  </si>
  <si>
    <t>St. Thomas am Blasenstein</t>
  </si>
  <si>
    <t>St. Nikola an der Donau</t>
  </si>
  <si>
    <t>St. Georgen an der Gusen</t>
  </si>
  <si>
    <t>St. Georgen am Walde</t>
  </si>
  <si>
    <t>Ried in der Riedmark</t>
  </si>
  <si>
    <t>Rechberg</t>
  </si>
  <si>
    <t>Perg</t>
  </si>
  <si>
    <t>Pabneukirchen</t>
  </si>
  <si>
    <t>Naarn im Machlande</t>
  </si>
  <si>
    <t>Münzbach</t>
  </si>
  <si>
    <t>Mitterkirchen im Machland</t>
  </si>
  <si>
    <t>Mauthausen</t>
  </si>
  <si>
    <t>Luftenberg an der Donau</t>
  </si>
  <si>
    <t>Langenstein</t>
  </si>
  <si>
    <t>Bad Kreuzen</t>
  </si>
  <si>
    <t>Klam</t>
  </si>
  <si>
    <t>Katsdorf</t>
  </si>
  <si>
    <t>Grein</t>
  </si>
  <si>
    <t>Dimbach</t>
  </si>
  <si>
    <t>Baumgartenberg</t>
  </si>
  <si>
    <t>Arbing</t>
  </si>
  <si>
    <t>Allerheiligen im Mühlkreis</t>
  </si>
  <si>
    <t>Wilhering</t>
  </si>
  <si>
    <t>Traun</t>
  </si>
  <si>
    <t>St. Marien</t>
  </si>
  <si>
    <t>Pucking</t>
  </si>
  <si>
    <t>Piberbach</t>
  </si>
  <si>
    <t>Pasching</t>
  </si>
  <si>
    <t>Oftering</t>
  </si>
  <si>
    <t>Niederneukirchen</t>
  </si>
  <si>
    <t>Neuhofen an der Krems</t>
  </si>
  <si>
    <t>St. Florian</t>
  </si>
  <si>
    <t>Leonding</t>
  </si>
  <si>
    <t>Kronstorf</t>
  </si>
  <si>
    <t>Kirchberg-Thening</t>
  </si>
  <si>
    <t>Kematen an der Krems</t>
  </si>
  <si>
    <t>Hofkirchen im Traunkreis</t>
  </si>
  <si>
    <t>Hörsching</t>
  </si>
  <si>
    <t>Hargelsberg</t>
  </si>
  <si>
    <t>Enns</t>
  </si>
  <si>
    <t>Eggendorf im Traunkreis</t>
  </si>
  <si>
    <t>Asten</t>
  </si>
  <si>
    <t>Ansfelden</t>
  </si>
  <si>
    <t>Allhaming</t>
  </si>
  <si>
    <t>Windischgarsten</t>
  </si>
  <si>
    <t>Wartberg an der Krems</t>
  </si>
  <si>
    <t>Vorderstoder</t>
  </si>
  <si>
    <t>Steinbach an der Steyr</t>
  </si>
  <si>
    <t>Steinbach am Ziehberg</t>
  </si>
  <si>
    <t>Spital am Pyhrn</t>
  </si>
  <si>
    <t>Schlierbach</t>
  </si>
  <si>
    <t>St. Pankraz</t>
  </si>
  <si>
    <t>Roßleithen</t>
  </si>
  <si>
    <t>Rosenau am Hengstpaß</t>
  </si>
  <si>
    <t>Ried im Traunkreis</t>
  </si>
  <si>
    <t>Pettenbach</t>
  </si>
  <si>
    <t>Oberschlierbach</t>
  </si>
  <si>
    <t>Nußbach</t>
  </si>
  <si>
    <t>Molln</t>
  </si>
  <si>
    <t>Micheldorf in Oberösterreich</t>
  </si>
  <si>
    <t>Kremsmünster</t>
  </si>
  <si>
    <t>Klaus an der Pyhrnbahn</t>
  </si>
  <si>
    <t>Kirchdorf an der Krems</t>
  </si>
  <si>
    <t>Inzersdorf im Kremstal</t>
  </si>
  <si>
    <t>Hinterstoder</t>
  </si>
  <si>
    <t>Grünburg</t>
  </si>
  <si>
    <t>Edlbach</t>
  </si>
  <si>
    <t>Wendling</t>
  </si>
  <si>
    <t>Weibern</t>
  </si>
  <si>
    <t>Wallern an der Trattnach</t>
  </si>
  <si>
    <t>Waizenkirchen</t>
  </si>
  <si>
    <t>Tollet</t>
  </si>
  <si>
    <t>Taufkirchen an der Trattnach</t>
  </si>
  <si>
    <t>Steegen</t>
  </si>
  <si>
    <t>Schlüßlberg</t>
  </si>
  <si>
    <t>St. Thomas</t>
  </si>
  <si>
    <t>St. Georgen bei Grieskirchen</t>
  </si>
  <si>
    <t>St. Agatha</t>
  </si>
  <si>
    <t>Rottenbach</t>
  </si>
  <si>
    <t>Pram</t>
  </si>
  <si>
    <t>Pollham</t>
  </si>
  <si>
    <t>Pötting</t>
  </si>
  <si>
    <t>Peuerbach</t>
  </si>
  <si>
    <t>Neumarkt im Hausruckkreis</t>
  </si>
  <si>
    <t>Neukirchen am Walde</t>
  </si>
  <si>
    <t>Natternbach</t>
  </si>
  <si>
    <t>Michaelnbach</t>
  </si>
  <si>
    <t>Meggenhofen</t>
  </si>
  <si>
    <t>Kematen am Innbach</t>
  </si>
  <si>
    <t>Kallham</t>
  </si>
  <si>
    <t>Hofkirchen an der Trattnach</t>
  </si>
  <si>
    <t>Heiligenberg</t>
  </si>
  <si>
    <t>Haag am Hausruck</t>
  </si>
  <si>
    <t>Grieskirchen</t>
  </si>
  <si>
    <t>Geboltskirchen</t>
  </si>
  <si>
    <t>Gaspoltshofen</t>
  </si>
  <si>
    <t>Gallspach</t>
  </si>
  <si>
    <t>Eschenau im Hausruckkreis</t>
  </si>
  <si>
    <t>Bad Schallerbach</t>
  </si>
  <si>
    <t>Aistersheim</t>
  </si>
  <si>
    <t>Vorchdorf</t>
  </si>
  <si>
    <t>Scharnstein</t>
  </si>
  <si>
    <t>Traunkirchen</t>
  </si>
  <si>
    <t>St. Wolfgang im Salzkammergut</t>
  </si>
  <si>
    <t>St. Konrad</t>
  </si>
  <si>
    <t>Pinsdorf</t>
  </si>
  <si>
    <t>Ohlsdorf</t>
  </si>
  <si>
    <t>Obertraun</t>
  </si>
  <si>
    <t>Laakirchen</t>
  </si>
  <si>
    <t>Kirchham</t>
  </si>
  <si>
    <t>Hallstatt</t>
  </si>
  <si>
    <t>Gschwandt</t>
  </si>
  <si>
    <t>Grünau im Almtal</t>
  </si>
  <si>
    <t>Gosau</t>
  </si>
  <si>
    <t>Gmunden</t>
  </si>
  <si>
    <t>Bad Ischl</t>
  </si>
  <si>
    <t>Bad Goisern am Hallstättersee</t>
  </si>
  <si>
    <t>Altmünster</t>
  </si>
  <si>
    <t>Bad Zell</t>
  </si>
  <si>
    <t>Windhaag bei Freistadt</t>
  </si>
  <si>
    <t>Weitersfelden</t>
  </si>
  <si>
    <t>Wartberg ob der Aist</t>
  </si>
  <si>
    <t>Waldburg</t>
  </si>
  <si>
    <t>Unterweitersdorf</t>
  </si>
  <si>
    <t>Unterweißenbach</t>
  </si>
  <si>
    <t>Tragwein</t>
  </si>
  <si>
    <t>Schönau im Mühlkreis</t>
  </si>
  <si>
    <t>St. Oswald bei Freistadt</t>
  </si>
  <si>
    <t>St. Leonhard bei Freistadt</t>
  </si>
  <si>
    <t>Sandl</t>
  </si>
  <si>
    <t>Rainbach im Mühlkreis</t>
  </si>
  <si>
    <t>Pregarten</t>
  </si>
  <si>
    <t>Pierbach</t>
  </si>
  <si>
    <t>Neumarkt im Mühlkreis</t>
  </si>
  <si>
    <t>Liebenau</t>
  </si>
  <si>
    <t>Leopoldschlag</t>
  </si>
  <si>
    <t>Lasberg</t>
  </si>
  <si>
    <t>Königswiesen</t>
  </si>
  <si>
    <t>Kefermarkt</t>
  </si>
  <si>
    <t>Kaltenberg</t>
  </si>
  <si>
    <t>Hirschbach im Mühlkreis</t>
  </si>
  <si>
    <t>Hagenberg im Mühlkreis</t>
  </si>
  <si>
    <t>Gutau</t>
  </si>
  <si>
    <t>Grünbach</t>
  </si>
  <si>
    <t>Freistadt</t>
  </si>
  <si>
    <t>Stroheim</t>
  </si>
  <si>
    <t>Scharten</t>
  </si>
  <si>
    <t>St. Marienkirchen an der Polsenz</t>
  </si>
  <si>
    <t>Pupping</t>
  </si>
  <si>
    <t>Prambachkirchen</t>
  </si>
  <si>
    <t>Hinzenbach</t>
  </si>
  <si>
    <t>Hartkirchen</t>
  </si>
  <si>
    <t>Haibach ob der Donau</t>
  </si>
  <si>
    <t>Fraham</t>
  </si>
  <si>
    <t>Eferding</t>
  </si>
  <si>
    <t>Aschach an der Donau</t>
  </si>
  <si>
    <t>Alkoven</t>
  </si>
  <si>
    <t>Weng im Innkreis</t>
  </si>
  <si>
    <t>Überackern</t>
  </si>
  <si>
    <t>Treubach</t>
  </si>
  <si>
    <t>Tarsdorf</t>
  </si>
  <si>
    <t>Schwand im Innkreis</t>
  </si>
  <si>
    <t>Schalchen</t>
  </si>
  <si>
    <t>St. Veit im Innkreis</t>
  </si>
  <si>
    <t>St. Radegund</t>
  </si>
  <si>
    <t>St. Peter am Hart</t>
  </si>
  <si>
    <t>St. Pantaleon</t>
  </si>
  <si>
    <t>St. Johann am Walde</t>
  </si>
  <si>
    <t>St. Georgen am Fillmannsbach</t>
  </si>
  <si>
    <t>Roßbach</t>
  </si>
  <si>
    <t>Polling im Innkreis</t>
  </si>
  <si>
    <t>Pischelsdorf am Engelbach</t>
  </si>
  <si>
    <t>Pfaffstätt</t>
  </si>
  <si>
    <t>Perwang am Grabensee</t>
  </si>
  <si>
    <t>Palting</t>
  </si>
  <si>
    <t>Ostermiething</t>
  </si>
  <si>
    <t>Neukirchen an der Enknach</t>
  </si>
  <si>
    <t>Munderfing</t>
  </si>
  <si>
    <t>Moosdorf</t>
  </si>
  <si>
    <t>Moosbach</t>
  </si>
  <si>
    <t>Mining</t>
  </si>
  <si>
    <t>Mauerkirchen</t>
  </si>
  <si>
    <t>Mattighofen</t>
  </si>
  <si>
    <t>Maria Schmolln</t>
  </si>
  <si>
    <t>Lochen am See</t>
  </si>
  <si>
    <t>Lengau</t>
  </si>
  <si>
    <t>Kirchberg bei Mattighofen</t>
  </si>
  <si>
    <t>Jeging</t>
  </si>
  <si>
    <t>Höhnhart</t>
  </si>
  <si>
    <t>Hochburg-Ach</t>
  </si>
  <si>
    <t>Helpfau-Uttendorf</t>
  </si>
  <si>
    <t>Handenberg</t>
  </si>
  <si>
    <t>Haigermoos</t>
  </si>
  <si>
    <t>Gilgenberg am Weilhart</t>
  </si>
  <si>
    <t>Geretsberg</t>
  </si>
  <si>
    <t>Franking</t>
  </si>
  <si>
    <t>Feldkirchen bei Mattighofen</t>
  </si>
  <si>
    <t>Eggelsberg</t>
  </si>
  <si>
    <t>Burgkirchen</t>
  </si>
  <si>
    <t>Braunau am Inn</t>
  </si>
  <si>
    <t>Auerbach</t>
  </si>
  <si>
    <t>Aspach</t>
  </si>
  <si>
    <t>Altheim</t>
  </si>
  <si>
    <t>Wels</t>
  </si>
  <si>
    <t>Steyr</t>
  </si>
  <si>
    <t>Linz</t>
  </si>
  <si>
    <t>Zwettl-Niederösterreich</t>
  </si>
  <si>
    <t>Waldhausen</t>
  </si>
  <si>
    <t>Bad Traunstein</t>
  </si>
  <si>
    <t>Schweiggers</t>
  </si>
  <si>
    <t>Schwarzenau</t>
  </si>
  <si>
    <t>Schönbach</t>
  </si>
  <si>
    <t>Sallingberg</t>
  </si>
  <si>
    <t>Rappottenstein</t>
  </si>
  <si>
    <t>Pölla</t>
  </si>
  <si>
    <t>Altmelon</t>
  </si>
  <si>
    <t>Ottenschlag</t>
  </si>
  <si>
    <t>Martinsberg</t>
  </si>
  <si>
    <t>Langschlag</t>
  </si>
  <si>
    <t>Kottes-Purk</t>
  </si>
  <si>
    <t>Kirchschlag</t>
  </si>
  <si>
    <t>Gutenbrunn</t>
  </si>
  <si>
    <t>Großgöttfritz</t>
  </si>
  <si>
    <t>Groß Gerungs</t>
  </si>
  <si>
    <t>Grafenschlag</t>
  </si>
  <si>
    <t>Göpfritz an der Wild</t>
  </si>
  <si>
    <t>Echsenbach</t>
  </si>
  <si>
    <t>Bärnkopf</t>
  </si>
  <si>
    <t>Arbesbach</t>
  </si>
  <si>
    <t>Allentsteig</t>
  </si>
  <si>
    <t>Zillingdorf</t>
  </si>
  <si>
    <t>Wöllersdorf-Steinabrückl</t>
  </si>
  <si>
    <t>Winzendorf-Muthmannsdorf</t>
  </si>
  <si>
    <t>Wiesmath</t>
  </si>
  <si>
    <t>Weikersdorf am Steinfelde</t>
  </si>
  <si>
    <t>Walpersbach</t>
  </si>
  <si>
    <t>Waldegg</t>
  </si>
  <si>
    <t>Waidmannsfeld</t>
  </si>
  <si>
    <t>Theresienfeld</t>
  </si>
  <si>
    <t>Sollenau</t>
  </si>
  <si>
    <t>Schwarzenbach</t>
  </si>
  <si>
    <t>Bromberg</t>
  </si>
  <si>
    <t>Rohr im Gebirge</t>
  </si>
  <si>
    <t>Pernitz</t>
  </si>
  <si>
    <t>Muggendorf</t>
  </si>
  <si>
    <t>Miesenbach</t>
  </si>
  <si>
    <t>Matzendorf-Hölles</t>
  </si>
  <si>
    <t>Markt Piesting</t>
  </si>
  <si>
    <t>Lichtenwörth</t>
  </si>
  <si>
    <t>Lichtenegg</t>
  </si>
  <si>
    <t>Lanzenkirchen</t>
  </si>
  <si>
    <t>Kirchschlag in der Buckligen Welt</t>
  </si>
  <si>
    <t>Katzelsdorf</t>
  </si>
  <si>
    <t>Hollenthon</t>
  </si>
  <si>
    <t>Hohe Wand</t>
  </si>
  <si>
    <t>Hochwolkersdorf</t>
  </si>
  <si>
    <t>Hochneukirchen-Gschaidt</t>
  </si>
  <si>
    <t>Gutenstein</t>
  </si>
  <si>
    <t>Felixdorf</t>
  </si>
  <si>
    <t>Bad Erlach</t>
  </si>
  <si>
    <t>Eggendorf</t>
  </si>
  <si>
    <t>Ebenfurth</t>
  </si>
  <si>
    <t>Bad Schönau</t>
  </si>
  <si>
    <t>Bad Fischau-Brunn</t>
  </si>
  <si>
    <t>Windigsteig</t>
  </si>
  <si>
    <t>Waldkirchen an der Thaya</t>
  </si>
  <si>
    <t>Waidhofen an der Thaya-Land</t>
  </si>
  <si>
    <t>Waidhofen an der Thaya</t>
  </si>
  <si>
    <t>Vitis</t>
  </si>
  <si>
    <t>Thaya</t>
  </si>
  <si>
    <t>Raabs an der Thaya</t>
  </si>
  <si>
    <t>Pfaffenschlag bei Waidhofen a.d.Thaya</t>
  </si>
  <si>
    <t>Ludweis-Aigen</t>
  </si>
  <si>
    <t>Kautzen</t>
  </si>
  <si>
    <t>Karlstein an der Thaya</t>
  </si>
  <si>
    <t>Groß-Siegharts</t>
  </si>
  <si>
    <t>Gastern</t>
  </si>
  <si>
    <t>Dobersberg</t>
  </si>
  <si>
    <t>Dietmanns</t>
  </si>
  <si>
    <t>Klosterneuburg</t>
  </si>
  <si>
    <t>Muckendorf-Wipfing</t>
  </si>
  <si>
    <t>St. Andrä-Wördern</t>
  </si>
  <si>
    <t>Zwentendorf an der Donau</t>
  </si>
  <si>
    <t>Zeiselmauer-Wolfpassing</t>
  </si>
  <si>
    <t>Würmla</t>
  </si>
  <si>
    <t>Tulln an der Donau</t>
  </si>
  <si>
    <t>Tulbing</t>
  </si>
  <si>
    <t>Sitzenberg-Reidling</t>
  </si>
  <si>
    <t>Sieghartskirchen</t>
  </si>
  <si>
    <t>Michelhausen</t>
  </si>
  <si>
    <t>Langenrohr</t>
  </si>
  <si>
    <t>Königstetten</t>
  </si>
  <si>
    <t>Königsbrunn am Wagram</t>
  </si>
  <si>
    <t>Kirchberg am Wagram</t>
  </si>
  <si>
    <t>Judenau-Baumgarten</t>
  </si>
  <si>
    <t>Großweikersdorf</t>
  </si>
  <si>
    <t>Großriedenthal</t>
  </si>
  <si>
    <t>Grafenwörth</t>
  </si>
  <si>
    <t>Fels am Wagram</t>
  </si>
  <si>
    <t>Atzenbrugg</t>
  </si>
  <si>
    <t>Absdorf</t>
  </si>
  <si>
    <t>Wolfpassing</t>
  </si>
  <si>
    <t>Wieselburg-Land</t>
  </si>
  <si>
    <t>Wieselburg</t>
  </si>
  <si>
    <t>Wang</t>
  </si>
  <si>
    <t>Steinakirchen am Forst</t>
  </si>
  <si>
    <t>Scheibbs</t>
  </si>
  <si>
    <t>St. Georgen an der Leys</t>
  </si>
  <si>
    <t>St. Anton an der Jeßnitz</t>
  </si>
  <si>
    <t>Reinsberg</t>
  </si>
  <si>
    <t>Randegg</t>
  </si>
  <si>
    <t>Purgstall an der Erlauf</t>
  </si>
  <si>
    <t>Puchenstuben</t>
  </si>
  <si>
    <t>Oberndorf an der Melk</t>
  </si>
  <si>
    <t>Lunz am See</t>
  </si>
  <si>
    <t>Gresten-Land</t>
  </si>
  <si>
    <t>Gresten</t>
  </si>
  <si>
    <t>Göstling an der Ybbs</t>
  </si>
  <si>
    <t>Gaming</t>
  </si>
  <si>
    <t>Wolfsgraben</t>
  </si>
  <si>
    <t>Tullnerbach</t>
  </si>
  <si>
    <t>Purkersdorf</t>
  </si>
  <si>
    <t>Pressbaum</t>
  </si>
  <si>
    <t>Mauerbach</t>
  </si>
  <si>
    <t>Gablitz</t>
  </si>
  <si>
    <t>Wölbling</t>
  </si>
  <si>
    <t>Wilhelmsburg</t>
  </si>
  <si>
    <t>Perschling</t>
  </si>
  <si>
    <t>Weinburg</t>
  </si>
  <si>
    <t>Traismauer</t>
  </si>
  <si>
    <t>Stössing</t>
  </si>
  <si>
    <t>Statzendorf</t>
  </si>
  <si>
    <t>Schwarzenbach an der Pielach</t>
  </si>
  <si>
    <t>St. Margarethen an der Sierning</t>
  </si>
  <si>
    <t>Rabenstein an der Pielach</t>
  </si>
  <si>
    <t>Pyhra</t>
  </si>
  <si>
    <t>Prinzersdorf</t>
  </si>
  <si>
    <t>Obritzberg-Rust</t>
  </si>
  <si>
    <t>Ober-Grafendorf</t>
  </si>
  <si>
    <t>Nußdorf ob der Traisen</t>
  </si>
  <si>
    <t>Neustift-Innermanzing</t>
  </si>
  <si>
    <t>Neulengbach</t>
  </si>
  <si>
    <t>Neidling</t>
  </si>
  <si>
    <t>Michelbach</t>
  </si>
  <si>
    <t>Markersdorf-Haindorf</t>
  </si>
  <si>
    <t>Maria-Anzbach</t>
  </si>
  <si>
    <t>Loich</t>
  </si>
  <si>
    <t>Kirchstetten</t>
  </si>
  <si>
    <t>Kirchberg an der Pielach</t>
  </si>
  <si>
    <t>Kasten bei Böheimkirchen</t>
  </si>
  <si>
    <t>Karlstetten</t>
  </si>
  <si>
    <t>Kapelln</t>
  </si>
  <si>
    <t>Inzersdorf-Getzersdorf</t>
  </si>
  <si>
    <t>Herzogenburg</t>
  </si>
  <si>
    <t>Haunoldstein</t>
  </si>
  <si>
    <t>Hafnerbach</t>
  </si>
  <si>
    <t>Hofstetten-Grünau</t>
  </si>
  <si>
    <t>Gerersdorf</t>
  </si>
  <si>
    <t>Frankenfels</t>
  </si>
  <si>
    <t>Eichgraben</t>
  </si>
  <si>
    <t>Brand-Laaben</t>
  </si>
  <si>
    <t>Böheimkirchen</t>
  </si>
  <si>
    <t>Asperhofen</t>
  </si>
  <si>
    <t>Altlengbach</t>
  </si>
  <si>
    <t>Höflein an der Hohen Wand</t>
  </si>
  <si>
    <t>Zöbern</t>
  </si>
  <si>
    <t>Würflach</t>
  </si>
  <si>
    <t>Wimpassing im Schwarzatale</t>
  </si>
  <si>
    <t>Willendorf</t>
  </si>
  <si>
    <t>Wartmannstetten</t>
  </si>
  <si>
    <t>Bürg-Vöstenhof</t>
  </si>
  <si>
    <t>Trattenbach</t>
  </si>
  <si>
    <t>Thomasberg</t>
  </si>
  <si>
    <t>Ternitz</t>
  </si>
  <si>
    <t>Semmering</t>
  </si>
  <si>
    <t>Seebenstein</t>
  </si>
  <si>
    <t>Schwarzau im Gebirge</t>
  </si>
  <si>
    <t>Schwarzau am Steinfeld</t>
  </si>
  <si>
    <t>Schrattenbach</t>
  </si>
  <si>
    <t>Schottwien</t>
  </si>
  <si>
    <t>Scheiblingkirchen-Thernberg</t>
  </si>
  <si>
    <t>St. Egyden am Steinfeld</t>
  </si>
  <si>
    <t>St. Corona am Wechsel</t>
  </si>
  <si>
    <t>Reichenau an der Rax</t>
  </si>
  <si>
    <t>Raach am Hochgebirge</t>
  </si>
  <si>
    <t>Puchberg am Schneeberg</t>
  </si>
  <si>
    <t>Prigglitz</t>
  </si>
  <si>
    <t>Pitten</t>
  </si>
  <si>
    <t>Payerbach</t>
  </si>
  <si>
    <t>Otterthal</t>
  </si>
  <si>
    <t>Neunkirchen</t>
  </si>
  <si>
    <t>Natschbach-Loipersbach</t>
  </si>
  <si>
    <t>Mönichkirchen</t>
  </si>
  <si>
    <t>Kirchberg am Wechsel</t>
  </si>
  <si>
    <t>Grünbach am Schneeberg</t>
  </si>
  <si>
    <t>Grimmenstein</t>
  </si>
  <si>
    <t>Grafenbach-St. Valentin</t>
  </si>
  <si>
    <t>Gloggnitz</t>
  </si>
  <si>
    <t>Feistritz am Wechsel</t>
  </si>
  <si>
    <t>Enzenreith</t>
  </si>
  <si>
    <t>Edlitz</t>
  </si>
  <si>
    <t>Buchbach</t>
  </si>
  <si>
    <t>Breitenstein</t>
  </si>
  <si>
    <t>Breitenau</t>
  </si>
  <si>
    <t>Aspangberg-St. Peter</t>
  </si>
  <si>
    <t>Aspang-Markt</t>
  </si>
  <si>
    <t>Altendorf</t>
  </si>
  <si>
    <t>Wienerwald</t>
  </si>
  <si>
    <t>Wiener Neudorf</t>
  </si>
  <si>
    <t>Vösendorf</t>
  </si>
  <si>
    <t>Perchtoldsdorf</t>
  </si>
  <si>
    <t>Münchendorf</t>
  </si>
  <si>
    <t>Mödling</t>
  </si>
  <si>
    <t>Maria Enzersdorf</t>
  </si>
  <si>
    <t>Laxenburg</t>
  </si>
  <si>
    <t>Laab im Walde</t>
  </si>
  <si>
    <t>Kaltenleutgeben</t>
  </si>
  <si>
    <t>Hinterbrühl</t>
  </si>
  <si>
    <t>Hennersdorf</t>
  </si>
  <si>
    <t>Guntramsdorf</t>
  </si>
  <si>
    <t>Gumpoldskirchen</t>
  </si>
  <si>
    <t>Gießhübl</t>
  </si>
  <si>
    <t>Gaaden</t>
  </si>
  <si>
    <t>Brunn am Gebirge</t>
  </si>
  <si>
    <t>Breitenfurt bei Wien</t>
  </si>
  <si>
    <t>Biedermannsdorf</t>
  </si>
  <si>
    <t>Achau</t>
  </si>
  <si>
    <t>Ottenthal</t>
  </si>
  <si>
    <t>Wolkersdorf im Weinviertel</t>
  </si>
  <si>
    <t>Wilfersdorf</t>
  </si>
  <si>
    <t>Wildendürnbach</t>
  </si>
  <si>
    <t>Unterstinkenbrunn</t>
  </si>
  <si>
    <t>Ulrichskirchen-Schleinbach</t>
  </si>
  <si>
    <t>Stronsdorf</t>
  </si>
  <si>
    <t>Staatz</t>
  </si>
  <si>
    <t>Schrattenberg</t>
  </si>
  <si>
    <t>Rabensburg</t>
  </si>
  <si>
    <t>Poysdorf</t>
  </si>
  <si>
    <t>Pillichsdorf</t>
  </si>
  <si>
    <t>Niederleis</t>
  </si>
  <si>
    <t>Mistelbach</t>
  </si>
  <si>
    <t>Ladendorf</t>
  </si>
  <si>
    <t>Laa an der Thaya</t>
  </si>
  <si>
    <t>Kreuzstetten</t>
  </si>
  <si>
    <t>Kreuttal</t>
  </si>
  <si>
    <t>Hochleithen</t>
  </si>
  <si>
    <t>Herrnbaumgarten</t>
  </si>
  <si>
    <t>Hausbrunn</t>
  </si>
  <si>
    <t>Großkrut</t>
  </si>
  <si>
    <t>Großharras</t>
  </si>
  <si>
    <t>Großengersdorf</t>
  </si>
  <si>
    <t>Großebersdorf</t>
  </si>
  <si>
    <t>Gnadendorf</t>
  </si>
  <si>
    <t>Gaweinstal</t>
  </si>
  <si>
    <t>Gaubitsch</t>
  </si>
  <si>
    <t>Fallbach</t>
  </si>
  <si>
    <t>Falkenstein</t>
  </si>
  <si>
    <t>Drasenhofen</t>
  </si>
  <si>
    <t>Bockfließ</t>
  </si>
  <si>
    <t>Bernhardsthal</t>
  </si>
  <si>
    <t>Asparn an der Zaya</t>
  </si>
  <si>
    <t>Altlichtenwarth</t>
  </si>
  <si>
    <t>Emmersdorf an der Donau</t>
  </si>
  <si>
    <t>Yspertal</t>
  </si>
  <si>
    <t>Texingtal</t>
  </si>
  <si>
    <t>Zelking-Matzleinsdorf</t>
  </si>
  <si>
    <t>Ybbs an der Donau</t>
  </si>
  <si>
    <t>Weiten</t>
  </si>
  <si>
    <t>Schollach</t>
  </si>
  <si>
    <t>Schönbühel-Aggsbach</t>
  </si>
  <si>
    <t>St. Oswald</t>
  </si>
  <si>
    <t>St. Martin-Karlsbach</t>
  </si>
  <si>
    <t>St. Leonhard am Forst</t>
  </si>
  <si>
    <t>Ruprechtshofen</t>
  </si>
  <si>
    <t>Raxendorf</t>
  </si>
  <si>
    <t>Pöggstall</t>
  </si>
  <si>
    <t>Pöchlarn</t>
  </si>
  <si>
    <t>Petzenkirchen</t>
  </si>
  <si>
    <t>Persenbeug-Gottsdorf</t>
  </si>
  <si>
    <t>Nöchling</t>
  </si>
  <si>
    <t>Neumarkt an der Ybbs</t>
  </si>
  <si>
    <t>Münichreith-Laimbach</t>
  </si>
  <si>
    <t>Melk</t>
  </si>
  <si>
    <t>Maria Taferl</t>
  </si>
  <si>
    <t>Marbach an der Donau</t>
  </si>
  <si>
    <t>Mank</t>
  </si>
  <si>
    <t>Loosdorf</t>
  </si>
  <si>
    <t>Leiben</t>
  </si>
  <si>
    <t>Krummnußbaum</t>
  </si>
  <si>
    <t>Klein-Pöchlarn</t>
  </si>
  <si>
    <t>Kirnberg an der Mank</t>
  </si>
  <si>
    <t>Kilb</t>
  </si>
  <si>
    <t>Hürm</t>
  </si>
  <si>
    <t>Hofamt Priel</t>
  </si>
  <si>
    <t>Golling an der Erlauf</t>
  </si>
  <si>
    <t>Erlauf</t>
  </si>
  <si>
    <t>Dunkelsteinerwald</t>
  </si>
  <si>
    <t>Dorfstetten</t>
  </si>
  <si>
    <t>Blindenmarkt</t>
  </si>
  <si>
    <t>Bischofstetten</t>
  </si>
  <si>
    <t>Bergland</t>
  </si>
  <si>
    <t>Artstetten-Pöbring</t>
  </si>
  <si>
    <t>Türnitz</t>
  </si>
  <si>
    <t>Traisen</t>
  </si>
  <si>
    <t>St. Veit an der Gölsen</t>
  </si>
  <si>
    <t>St. Aegyd am Neuwalde</t>
  </si>
  <si>
    <t>Rohrbach an der Gölsen</t>
  </si>
  <si>
    <t>Ramsau</t>
  </si>
  <si>
    <t>Mitterbach am Erlaufsee</t>
  </si>
  <si>
    <t>Lilienfeld</t>
  </si>
  <si>
    <t>Kleinzell</t>
  </si>
  <si>
    <t>Kaumberg</t>
  </si>
  <si>
    <t>Hohenberg</t>
  </si>
  <si>
    <t>Hainfeld</t>
  </si>
  <si>
    <t>Eschenau</t>
  </si>
  <si>
    <t>Annaberg</t>
  </si>
  <si>
    <t>Droß</t>
  </si>
  <si>
    <t>Schönberg am Kamp</t>
  </si>
  <si>
    <t>Weißenkirchen in der Wachau</t>
  </si>
  <si>
    <t>Weinzierl am Walde</t>
  </si>
  <si>
    <t>Stratzing</t>
  </si>
  <si>
    <t>Straß im Straßertale</t>
  </si>
  <si>
    <t>Spitz</t>
  </si>
  <si>
    <t>Senftenberg</t>
  </si>
  <si>
    <t>St. Leonhard am Hornerwald</t>
  </si>
  <si>
    <t>Rossatz-Arnsdorf</t>
  </si>
  <si>
    <t>Rohrendorf bei Krems</t>
  </si>
  <si>
    <t>Rastenfeld</t>
  </si>
  <si>
    <t>Paudorf</t>
  </si>
  <si>
    <t>Mühldorf</t>
  </si>
  <si>
    <t>Mautern an der Donau</t>
  </si>
  <si>
    <t>Maria Laach am Jauerling</t>
  </si>
  <si>
    <t>Lichtenau im Waldviertel</t>
  </si>
  <si>
    <t>Lengenfeld</t>
  </si>
  <si>
    <t>Langenlois</t>
  </si>
  <si>
    <t>Krumau am Kamp</t>
  </si>
  <si>
    <t>Jaidhof</t>
  </si>
  <si>
    <t>Hadersdorf-Kammern</t>
  </si>
  <si>
    <t>Gföhl</t>
  </si>
  <si>
    <t>Gedersdorf</t>
  </si>
  <si>
    <t>Furth bei Göttweig</t>
  </si>
  <si>
    <t>Grafenegg</t>
  </si>
  <si>
    <t>Dürnstein</t>
  </si>
  <si>
    <t>Bergern im Dunkelsteinerwald</t>
  </si>
  <si>
    <t>Albrechtsberg an der Großen Krems</t>
  </si>
  <si>
    <t>Aggsbach</t>
  </si>
  <si>
    <t>Gerasdorf bei Wien</t>
  </si>
  <si>
    <t>Niederhollabrunn</t>
  </si>
  <si>
    <t>Stockerau</t>
  </si>
  <si>
    <t>Stetten</t>
  </si>
  <si>
    <t>Stetteldorf am Wagram</t>
  </si>
  <si>
    <t>Spillern</t>
  </si>
  <si>
    <t>Sierndorf</t>
  </si>
  <si>
    <t>Rußbach</t>
  </si>
  <si>
    <t>Leobendorf</t>
  </si>
  <si>
    <t>Leitzersdorf</t>
  </si>
  <si>
    <t>Langenzersdorf</t>
  </si>
  <si>
    <t>Korneuburg</t>
  </si>
  <si>
    <t>Hausleiten</t>
  </si>
  <si>
    <t>Harmannsdorf</t>
  </si>
  <si>
    <t>Hagenbrunn</t>
  </si>
  <si>
    <t>Großrußbach</t>
  </si>
  <si>
    <t>Großmugl</t>
  </si>
  <si>
    <t>Ernstbrunn</t>
  </si>
  <si>
    <t>Enzersfeld im Weinviertel</t>
  </si>
  <si>
    <t>Bisamberg</t>
  </si>
  <si>
    <t>Straning-Grafenberg</t>
  </si>
  <si>
    <t>Weitersfeld</t>
  </si>
  <si>
    <t>Sigmundsherberg</t>
  </si>
  <si>
    <t>St. Bernhard-Frauenhofen</t>
  </si>
  <si>
    <t>Rosenburg-Mold</t>
  </si>
  <si>
    <t>Röschitz</t>
  </si>
  <si>
    <t>Röhrenbach</t>
  </si>
  <si>
    <t>Pernegg</t>
  </si>
  <si>
    <t>Meiseldorf</t>
  </si>
  <si>
    <t>Langau</t>
  </si>
  <si>
    <t>Japons</t>
  </si>
  <si>
    <t>Irnfritz-Messern</t>
  </si>
  <si>
    <t>Horn</t>
  </si>
  <si>
    <t>Geras</t>
  </si>
  <si>
    <t>Gars am Kamp</t>
  </si>
  <si>
    <t>Eggenburg</t>
  </si>
  <si>
    <t>Drosendorf-Zissersdorf</t>
  </si>
  <si>
    <t>Burgschleinitz-Kühnring</t>
  </si>
  <si>
    <t>Brunn an der Wild</t>
  </si>
  <si>
    <t>Altenburg</t>
  </si>
  <si>
    <t>Ziersdorf</t>
  </si>
  <si>
    <t>Zellerndorf</t>
  </si>
  <si>
    <t>Wullersdorf</t>
  </si>
  <si>
    <t>Sitzendorf an der Schmida</t>
  </si>
  <si>
    <t>Seefeld-Kadolz</t>
  </si>
  <si>
    <t>Schrattenthal</t>
  </si>
  <si>
    <t>Retzbach</t>
  </si>
  <si>
    <t>Retz</t>
  </si>
  <si>
    <t>Ravelsbach</t>
  </si>
  <si>
    <t>Pulkau</t>
  </si>
  <si>
    <t>Pernersdorf</t>
  </si>
  <si>
    <t>Nappersdorf-Kammersdorf</t>
  </si>
  <si>
    <t>Maissau</t>
  </si>
  <si>
    <t>Mailberg</t>
  </si>
  <si>
    <t>Hollabrunn</t>
  </si>
  <si>
    <t>Hohenwarth-Mühlbach a.M.</t>
  </si>
  <si>
    <t>Heldenberg</t>
  </si>
  <si>
    <t>Haugsdorf</t>
  </si>
  <si>
    <t>Hardegg</t>
  </si>
  <si>
    <t>Hadres</t>
  </si>
  <si>
    <t>Guntersdorf</t>
  </si>
  <si>
    <t>Grabern</t>
  </si>
  <si>
    <t>Göllersdorf</t>
  </si>
  <si>
    <t>Alberndorf im Pulkautal</t>
  </si>
  <si>
    <t>Weitra</t>
  </si>
  <si>
    <t>Waldenstein</t>
  </si>
  <si>
    <t>Unserfrau-Altweitra</t>
  </si>
  <si>
    <t>Schrems</t>
  </si>
  <si>
    <t>St. Martin</t>
  </si>
  <si>
    <t>Reingers</t>
  </si>
  <si>
    <t>Litschau</t>
  </si>
  <si>
    <t>Kirchberg am Walde</t>
  </si>
  <si>
    <t>Hoheneich</t>
  </si>
  <si>
    <t>Hirschbach</t>
  </si>
  <si>
    <t>Heidenreichstein</t>
  </si>
  <si>
    <t>Haugschlag</t>
  </si>
  <si>
    <t>Moorbad Harbach</t>
  </si>
  <si>
    <t>Großschönau</t>
  </si>
  <si>
    <t>Bad Großpertholz</t>
  </si>
  <si>
    <t>Großdietmanns</t>
  </si>
  <si>
    <t>Gmünd</t>
  </si>
  <si>
    <t>Eisgarn</t>
  </si>
  <si>
    <t>Eggern</t>
  </si>
  <si>
    <t>Brand-Nagelberg</t>
  </si>
  <si>
    <t>Amaliendorf-Aalfang</t>
  </si>
  <si>
    <t>Weiden an der March</t>
  </si>
  <si>
    <t>Zistersdorf</t>
  </si>
  <si>
    <t>Weikendorf</t>
  </si>
  <si>
    <t>Velm-Götzendorf</t>
  </si>
  <si>
    <t>Untersiebenbrunn</t>
  </si>
  <si>
    <t>Sulz im Weinviertel</t>
  </si>
  <si>
    <t>Strasshof an der Nordbahn</t>
  </si>
  <si>
    <t>Spannberg</t>
  </si>
  <si>
    <t>Schönkirchen-Reyersdorf</t>
  </si>
  <si>
    <t>Ringelsdorf-Niederabsdorf</t>
  </si>
  <si>
    <t>Raasdorf</t>
  </si>
  <si>
    <t>Prottes</t>
  </si>
  <si>
    <t>Parbasdorf</t>
  </si>
  <si>
    <t>Palterndorf-Dobermannsdorf</t>
  </si>
  <si>
    <t>Orth an der Donau</t>
  </si>
  <si>
    <t>Obersiebenbrunn</t>
  </si>
  <si>
    <t>Neusiedl an der Zaya</t>
  </si>
  <si>
    <t>Matzen-Raggendorf</t>
  </si>
  <si>
    <t>Markgrafneusiedl</t>
  </si>
  <si>
    <t>Marchegg</t>
  </si>
  <si>
    <t>Mannsdorf an der Donau</t>
  </si>
  <si>
    <t>Leopoldsdorf im Marchfelde</t>
  </si>
  <si>
    <t>Lassee</t>
  </si>
  <si>
    <t>Jedenspeigen</t>
  </si>
  <si>
    <t>Hohenruppersdorf</t>
  </si>
  <si>
    <t>Hohenau an der March</t>
  </si>
  <si>
    <t>Hauskirchen</t>
  </si>
  <si>
    <t>Haringsee</t>
  </si>
  <si>
    <t>Groß-Schweinbarth</t>
  </si>
  <si>
    <t>Großhofen</t>
  </si>
  <si>
    <t>Groß-Enzersdorf</t>
  </si>
  <si>
    <t>Glinzendorf</t>
  </si>
  <si>
    <t>Gänserndorf</t>
  </si>
  <si>
    <t>Engelhartstetten</t>
  </si>
  <si>
    <t>Eckartsau</t>
  </si>
  <si>
    <t>Ebenthal</t>
  </si>
  <si>
    <t>Dürnkrut</t>
  </si>
  <si>
    <t>Drösing</t>
  </si>
  <si>
    <t>Deutsch-Wagram</t>
  </si>
  <si>
    <t>Bad Pirawarth</t>
  </si>
  <si>
    <t>Auersthal</t>
  </si>
  <si>
    <t>Angern an der March</t>
  </si>
  <si>
    <t>Andlersdorf</t>
  </si>
  <si>
    <t>Aderklaa</t>
  </si>
  <si>
    <t>Zwölfaxing</t>
  </si>
  <si>
    <t>Schwechat</t>
  </si>
  <si>
    <t>Schwadorf</t>
  </si>
  <si>
    <t>Rauchenwarth</t>
  </si>
  <si>
    <t>Moosbrunn</t>
  </si>
  <si>
    <t>Maria-Lanzendorf</t>
  </si>
  <si>
    <t>Leopoldsdorf</t>
  </si>
  <si>
    <t>Lanzendorf</t>
  </si>
  <si>
    <t>Klein-Neusiedl</t>
  </si>
  <si>
    <t>Himberg</t>
  </si>
  <si>
    <t>Gramatneusiedl</t>
  </si>
  <si>
    <t>Fischamend</t>
  </si>
  <si>
    <t>Ebergassing</t>
  </si>
  <si>
    <t>Wolfsthal</t>
  </si>
  <si>
    <t>Trautmannsdorf an der Leitha</t>
  </si>
  <si>
    <t>Sommerein</t>
  </si>
  <si>
    <t>Scharndorf</t>
  </si>
  <si>
    <t>Rohrau</t>
  </si>
  <si>
    <t>Prellenkirchen</t>
  </si>
  <si>
    <t>Petronell-Carnuntum</t>
  </si>
  <si>
    <t>Mannersdorf am Leithagebirge</t>
  </si>
  <si>
    <t>Hundsheim</t>
  </si>
  <si>
    <t>Hof am Leithaberge</t>
  </si>
  <si>
    <t>Höflein</t>
  </si>
  <si>
    <t>Haslau-Maria Ellend</t>
  </si>
  <si>
    <t>Hainburg a.d. Donau</t>
  </si>
  <si>
    <t>Götzendorf an der Leitha</t>
  </si>
  <si>
    <t>Göttlesbrunn-Arbesthal</t>
  </si>
  <si>
    <t>Enzersdorf an der Fischa</t>
  </si>
  <si>
    <t>Bruck an der Leitha</t>
  </si>
  <si>
    <t>Berg</t>
  </si>
  <si>
    <t>Bad Deutsch-Altenburg</t>
  </si>
  <si>
    <t>Au am Leithaberge</t>
  </si>
  <si>
    <t>Blumau-Neurißhof</t>
  </si>
  <si>
    <t>Weissenbach an der Triesting</t>
  </si>
  <si>
    <t>Trumau</t>
  </si>
  <si>
    <t>Traiskirchen</t>
  </si>
  <si>
    <t>Teesdorf</t>
  </si>
  <si>
    <t>Tattendorf</t>
  </si>
  <si>
    <t>Sooß</t>
  </si>
  <si>
    <t>Seibersdorf</t>
  </si>
  <si>
    <t>Schönau an der Triesting</t>
  </si>
  <si>
    <t>Reisenberg</t>
  </si>
  <si>
    <t>Pottenstein</t>
  </si>
  <si>
    <t>Pottendorf</t>
  </si>
  <si>
    <t>Pfaffstätten</t>
  </si>
  <si>
    <t>Oberwaltersdorf</t>
  </si>
  <si>
    <t>Mitterndorf an der Fischa</t>
  </si>
  <si>
    <t>Leobersdorf</t>
  </si>
  <si>
    <t>Kottingbrunn</t>
  </si>
  <si>
    <t>Klausen-Leopoldsdorf</t>
  </si>
  <si>
    <t>Hirtenberg</t>
  </si>
  <si>
    <t>Hernstein</t>
  </si>
  <si>
    <t>Heiligenkreuz</t>
  </si>
  <si>
    <t>Günselsdorf</t>
  </si>
  <si>
    <t>Furth an der Triesting</t>
  </si>
  <si>
    <t>Enzesfeld-Lindabrunn</t>
  </si>
  <si>
    <t>Ebreichsdorf</t>
  </si>
  <si>
    <t>Berndorf</t>
  </si>
  <si>
    <t>Baden</t>
  </si>
  <si>
    <t>Bad Vöslau</t>
  </si>
  <si>
    <t>Altenmarkt an der Triesting</t>
  </si>
  <si>
    <t>Alland</t>
  </si>
  <si>
    <t>Zeillern</t>
  </si>
  <si>
    <t>Ybbsitz</t>
  </si>
  <si>
    <t>Wolfsbach</t>
  </si>
  <si>
    <t>Winklarn</t>
  </si>
  <si>
    <t>Weistrach</t>
  </si>
  <si>
    <t>Wallsee-Sindelburg</t>
  </si>
  <si>
    <t>Viehdorf</t>
  </si>
  <si>
    <t>Strengberg</t>
  </si>
  <si>
    <t>Sonntagberg</t>
  </si>
  <si>
    <t>Seitenstetten</t>
  </si>
  <si>
    <t>St. Valentin</t>
  </si>
  <si>
    <t>St. Peter in der Au</t>
  </si>
  <si>
    <t>St. Pantaleon-Erla</t>
  </si>
  <si>
    <t>St. Georgen am Ybbsfelde</t>
  </si>
  <si>
    <t>St. Georgen am Reith</t>
  </si>
  <si>
    <t>Opponitz</t>
  </si>
  <si>
    <t>Oed-Oehling</t>
  </si>
  <si>
    <t>Neustadtl an der Donau</t>
  </si>
  <si>
    <t>Neuhofen an der Ybbs</t>
  </si>
  <si>
    <t>Kematen an der Ybbs</t>
  </si>
  <si>
    <t>Hollenstein an der Ybbs</t>
  </si>
  <si>
    <t>Haidershofen</t>
  </si>
  <si>
    <t>Haag</t>
  </si>
  <si>
    <t>Ferschnitz</t>
  </si>
  <si>
    <t>Euratsfeld</t>
  </si>
  <si>
    <t>Ertl</t>
  </si>
  <si>
    <t>Ernsthofen</t>
  </si>
  <si>
    <t>Ennsdorf</t>
  </si>
  <si>
    <t>Biberbach</t>
  </si>
  <si>
    <t>Behamberg</t>
  </si>
  <si>
    <t>Aschbach-Markt</t>
  </si>
  <si>
    <t>Ardagger</t>
  </si>
  <si>
    <t>Amstetten</t>
  </si>
  <si>
    <t>Allhartsberg</t>
  </si>
  <si>
    <t>Wiener Neustadt</t>
  </si>
  <si>
    <t>Waidhofen an der Ybbs</t>
  </si>
  <si>
    <t>St. Pölten</t>
  </si>
  <si>
    <t>Krems an der Donau</t>
  </si>
  <si>
    <t>Steuerberg</t>
  </si>
  <si>
    <t>Steindorf am Ossiacher See</t>
  </si>
  <si>
    <t>St. Urban</t>
  </si>
  <si>
    <t>Reichenau</t>
  </si>
  <si>
    <t>Ossiach</t>
  </si>
  <si>
    <t>Himmelberg</t>
  </si>
  <si>
    <t>Gnesau</t>
  </si>
  <si>
    <t>Glanegg</t>
  </si>
  <si>
    <t>Feldkirchen in Kärnten</t>
  </si>
  <si>
    <t>Albeck</t>
  </si>
  <si>
    <t>Wolfsberg</t>
  </si>
  <si>
    <t>St. Paul im Lavanttal</t>
  </si>
  <si>
    <t>St. Georgen im Lavanttal</t>
  </si>
  <si>
    <t>St. Andrä</t>
  </si>
  <si>
    <t>Reichenfels</t>
  </si>
  <si>
    <t>Preitenegg</t>
  </si>
  <si>
    <t>Lavamünd</t>
  </si>
  <si>
    <t>Frantschach-St. Gertraud</t>
  </si>
  <si>
    <t>Bad St. Leonhard im Lavanttal</t>
  </si>
  <si>
    <t>Völkermarkt</t>
  </si>
  <si>
    <t>Sittersdorf</t>
  </si>
  <si>
    <t>St. Kanzian am Klopeiner See</t>
  </si>
  <si>
    <t>Ruden</t>
  </si>
  <si>
    <t>Neuhaus</t>
  </si>
  <si>
    <t>Griffen</t>
  </si>
  <si>
    <t>Globasnitz</t>
  </si>
  <si>
    <t>Gallizien</t>
  </si>
  <si>
    <t>Feistritz ob Bleiburg</t>
  </si>
  <si>
    <t>Eisenkappel-Vellach</t>
  </si>
  <si>
    <t>Eberndorf</t>
  </si>
  <si>
    <t>Diex</t>
  </si>
  <si>
    <t>Bleiburg</t>
  </si>
  <si>
    <t>Wernberg</t>
  </si>
  <si>
    <t>Weißenstein</t>
  </si>
  <si>
    <t>Velden am Wörther See</t>
  </si>
  <si>
    <t>Treffen am Ossiacher See</t>
  </si>
  <si>
    <t>Stockenboi</t>
  </si>
  <si>
    <t>St. Jakob im Rosental</t>
  </si>
  <si>
    <t>Rosegg</t>
  </si>
  <si>
    <t>Paternion</t>
  </si>
  <si>
    <t>Nötsch im Gailtal</t>
  </si>
  <si>
    <t>Hohenthurn</t>
  </si>
  <si>
    <t>Fresach</t>
  </si>
  <si>
    <t>Finkenstein am Faaker See</t>
  </si>
  <si>
    <t>Ferndorf</t>
  </si>
  <si>
    <t>Feld am See</t>
  </si>
  <si>
    <t>Feistritz an der Gail</t>
  </si>
  <si>
    <t>Bad Bleiberg</t>
  </si>
  <si>
    <t>Arriach</t>
  </si>
  <si>
    <t>Arnoldstein</t>
  </si>
  <si>
    <t>Afritz am See</t>
  </si>
  <si>
    <t>Reißeck</t>
  </si>
  <si>
    <t>Lurnfeld</t>
  </si>
  <si>
    <t>Krems in Kärnten</t>
  </si>
  <si>
    <t>Winklern</t>
  </si>
  <si>
    <t>Weißensee</t>
  </si>
  <si>
    <t>Trebesing</t>
  </si>
  <si>
    <t>Steinfeld</t>
  </si>
  <si>
    <t>Stall</t>
  </si>
  <si>
    <t>Spittal an der Drau</t>
  </si>
  <si>
    <t>Seeboden am Millstätter See</t>
  </si>
  <si>
    <t>Sachsenburg</t>
  </si>
  <si>
    <t>Rennweg am Katschberg</t>
  </si>
  <si>
    <t>Rangersdorf</t>
  </si>
  <si>
    <t>Radenthein</t>
  </si>
  <si>
    <t>Obervellach</t>
  </si>
  <si>
    <t>Oberdrauburg</t>
  </si>
  <si>
    <t>Mörtschach</t>
  </si>
  <si>
    <t>Millstatt am See</t>
  </si>
  <si>
    <t>Malta</t>
  </si>
  <si>
    <t>Mallnitz</t>
  </si>
  <si>
    <t>Lendorf</t>
  </si>
  <si>
    <t>Kleblach-Lind</t>
  </si>
  <si>
    <t>Irschen</t>
  </si>
  <si>
    <t>Heiligenblut am Großglockner</t>
  </si>
  <si>
    <t>Greifenburg</t>
  </si>
  <si>
    <t>Gmünd in Kärnten</t>
  </si>
  <si>
    <t>Flattach</t>
  </si>
  <si>
    <t>Großkirchheim</t>
  </si>
  <si>
    <t>Dellach im Drautal</t>
  </si>
  <si>
    <t>Berg im Drautal</t>
  </si>
  <si>
    <t>Baldramsdorf</t>
  </si>
  <si>
    <t>Bad Kleinkirchheim</t>
  </si>
  <si>
    <t>Frauenstein</t>
  </si>
  <si>
    <t>Weitensfeld im Gurktal</t>
  </si>
  <si>
    <t>Straßburg</t>
  </si>
  <si>
    <t>St. Veit an der Glan</t>
  </si>
  <si>
    <t>St. Georgen am Längsee</t>
  </si>
  <si>
    <t>Mölbling</t>
  </si>
  <si>
    <t>Micheldorf</t>
  </si>
  <si>
    <t>Metnitz</t>
  </si>
  <si>
    <t>Liebenfels</t>
  </si>
  <si>
    <t>Klein St. Paul</t>
  </si>
  <si>
    <t>Kappel am Krappfeld</t>
  </si>
  <si>
    <t>Hüttenberg</t>
  </si>
  <si>
    <t>Guttaring</t>
  </si>
  <si>
    <t>Gurk</t>
  </si>
  <si>
    <t>Glödnitz</t>
  </si>
  <si>
    <t>Friesach</t>
  </si>
  <si>
    <t>Eberstein</t>
  </si>
  <si>
    <t>Deutsch-Griffen</t>
  </si>
  <si>
    <t>Brückl</t>
  </si>
  <si>
    <t>Althofen</t>
  </si>
  <si>
    <t>Magdalensberg</t>
  </si>
  <si>
    <t>Zell</t>
  </si>
  <si>
    <t>Techelsberg am Wörther See</t>
  </si>
  <si>
    <t>Schiefling am Wörthersee</t>
  </si>
  <si>
    <t>St. Margareten im Rosental</t>
  </si>
  <si>
    <t>Poggersdorf</t>
  </si>
  <si>
    <t>Pörtschach am Wörther See</t>
  </si>
  <si>
    <t>Moosburg</t>
  </si>
  <si>
    <t>Maria Wörth</t>
  </si>
  <si>
    <t>Maria Saal</t>
  </si>
  <si>
    <t>Maria Rain</t>
  </si>
  <si>
    <t>Ludmannsdorf</t>
  </si>
  <si>
    <t>Krumpendorf am Wörthersee</t>
  </si>
  <si>
    <t>Köttmannsdorf</t>
  </si>
  <si>
    <t>Keutschach am See</t>
  </si>
  <si>
    <t>Grafenstein</t>
  </si>
  <si>
    <t>Ferlach</t>
  </si>
  <si>
    <t>Feistritz im Rosental</t>
  </si>
  <si>
    <t>Ebenthal in Kärnten</t>
  </si>
  <si>
    <t>Lesachtal</t>
  </si>
  <si>
    <t>Gitschtal</t>
  </si>
  <si>
    <t>St. Stefan im Gailtal</t>
  </si>
  <si>
    <t>Kötschach-Mauthen</t>
  </si>
  <si>
    <t>Kirchbach</t>
  </si>
  <si>
    <t>Hermagor-Pressegger See</t>
  </si>
  <si>
    <t>Dellach</t>
  </si>
  <si>
    <t>Villach</t>
  </si>
  <si>
    <t>Klagenfurt am Wörthersee</t>
  </si>
  <si>
    <t>Schandorf</t>
  </si>
  <si>
    <t>Badersdorf</t>
  </si>
  <si>
    <t>Jabing</t>
  </si>
  <si>
    <t>Neustift an der Lafnitz</t>
  </si>
  <si>
    <t>Wolfau</t>
  </si>
  <si>
    <t>Wiesfleck</t>
  </si>
  <si>
    <t>Weiden bei Rechnitz</t>
  </si>
  <si>
    <t>Unterwart</t>
  </si>
  <si>
    <t>Unterkohlstätten</t>
  </si>
  <si>
    <t>Stadtschlaining</t>
  </si>
  <si>
    <t>Schachendorf</t>
  </si>
  <si>
    <t>Rotenturm an der Pinka</t>
  </si>
  <si>
    <t>Riedlingsdorf</t>
  </si>
  <si>
    <t>Rechnitz</t>
  </si>
  <si>
    <t>Pinkafeld</t>
  </si>
  <si>
    <t>Oberwart</t>
  </si>
  <si>
    <t>Oberschützen</t>
  </si>
  <si>
    <t>Oberdorf im Burgenland</t>
  </si>
  <si>
    <t>Mischendorf</t>
  </si>
  <si>
    <t>Markt Neuhodis</t>
  </si>
  <si>
    <t>Markt Allhau</t>
  </si>
  <si>
    <t>Mariasdorf</t>
  </si>
  <si>
    <t>Loipersdorf-Kitzladen</t>
  </si>
  <si>
    <t>Litzelsdorf</t>
  </si>
  <si>
    <t>Kohfidisch</t>
  </si>
  <si>
    <t>Kemeten</t>
  </si>
  <si>
    <t>Hannersdorf</t>
  </si>
  <si>
    <t>Großpetersdorf</t>
  </si>
  <si>
    <t>Grafenschachen</t>
  </si>
  <si>
    <t>Deutsch Schützen-Eisenberg</t>
  </si>
  <si>
    <t>Bernstein</t>
  </si>
  <si>
    <t>Bad Tatzmannsdorf</t>
  </si>
  <si>
    <t>Oberloisdorf</t>
  </si>
  <si>
    <t>Weingraben</t>
  </si>
  <si>
    <t>Unterrabnitz-Schwendgraben</t>
  </si>
  <si>
    <t>Unterfrauenhaid</t>
  </si>
  <si>
    <t>Lackendorf</t>
  </si>
  <si>
    <t>Weppersdorf</t>
  </si>
  <si>
    <t>Stoob</t>
  </si>
  <si>
    <t>Steinberg-Dörfl</t>
  </si>
  <si>
    <t>Ritzing</t>
  </si>
  <si>
    <t>Raiding</t>
  </si>
  <si>
    <t>Piringsdorf</t>
  </si>
  <si>
    <t>Pilgersdorf</t>
  </si>
  <si>
    <t>Oberpullendorf</t>
  </si>
  <si>
    <t>Nikitsch</t>
  </si>
  <si>
    <t>Neutal</t>
  </si>
  <si>
    <t>Neckenmarkt</t>
  </si>
  <si>
    <t>Markt Sankt Martin</t>
  </si>
  <si>
    <t>Mannersdorf an der Rabnitz</t>
  </si>
  <si>
    <t>Lutzmannsburg</t>
  </si>
  <si>
    <t>Lockenhaus</t>
  </si>
  <si>
    <t>Lackenbach</t>
  </si>
  <si>
    <t>Kobersdorf</t>
  </si>
  <si>
    <t>Kaisersdorf</t>
  </si>
  <si>
    <t>Horitschon</t>
  </si>
  <si>
    <t>Großwarasdorf</t>
  </si>
  <si>
    <t>Frankenau-Unterpullendorf</t>
  </si>
  <si>
    <t>Draßmarkt</t>
  </si>
  <si>
    <t>Deutschkreutz</t>
  </si>
  <si>
    <t>Edelstal</t>
  </si>
  <si>
    <t>Potzneusiedl</t>
  </si>
  <si>
    <t>Neudorf</t>
  </si>
  <si>
    <t>Zurndorf</t>
  </si>
  <si>
    <t>Winden am See</t>
  </si>
  <si>
    <t>Weiden am See</t>
  </si>
  <si>
    <t>Wallern im Burgenland</t>
  </si>
  <si>
    <t>Tadten</t>
  </si>
  <si>
    <t>Sankt Andrä am Zicksee</t>
  </si>
  <si>
    <t>Podersdorf am See</t>
  </si>
  <si>
    <t>Parndorf</t>
  </si>
  <si>
    <t>Pamhagen</t>
  </si>
  <si>
    <t>Pama</t>
  </si>
  <si>
    <t>Nickelsdorf</t>
  </si>
  <si>
    <t>Neusiedl am See</t>
  </si>
  <si>
    <t>Mönchhof</t>
  </si>
  <si>
    <t>Kittsee</t>
  </si>
  <si>
    <t>Jois</t>
  </si>
  <si>
    <t>Illmitz</t>
  </si>
  <si>
    <t>Halbturn</t>
  </si>
  <si>
    <t>Gols</t>
  </si>
  <si>
    <t>Gattendorf</t>
  </si>
  <si>
    <t>Frauenkirchen</t>
  </si>
  <si>
    <t>Deutsch Jahrndorf</t>
  </si>
  <si>
    <t>Bruckneudorf</t>
  </si>
  <si>
    <t>Apetlon</t>
  </si>
  <si>
    <t>Andau</t>
  </si>
  <si>
    <t>Krensdorf</t>
  </si>
  <si>
    <t>Zemendorf-Stöttera</t>
  </si>
  <si>
    <t>Baumgarten</t>
  </si>
  <si>
    <t>Antau</t>
  </si>
  <si>
    <t>Wiesen</t>
  </si>
  <si>
    <t>Sigleß</t>
  </si>
  <si>
    <t>Sieggraben</t>
  </si>
  <si>
    <t>Schattendorf</t>
  </si>
  <si>
    <t>Bad Sauerbrunn</t>
  </si>
  <si>
    <t>Rohrbach bei Mattersburg</t>
  </si>
  <si>
    <t>Pöttsching</t>
  </si>
  <si>
    <t>Pöttelsdorf</t>
  </si>
  <si>
    <t>Neudörfl</t>
  </si>
  <si>
    <t>Mattersburg</t>
  </si>
  <si>
    <t>Marz</t>
  </si>
  <si>
    <t>Loipersbach im Burgenland</t>
  </si>
  <si>
    <t>Hirm</t>
  </si>
  <si>
    <t>Forchtenstein</t>
  </si>
  <si>
    <t>Draßburg</t>
  </si>
  <si>
    <t>Mühlgraben</t>
  </si>
  <si>
    <t>Königsdorf</t>
  </si>
  <si>
    <t>Weichselbaum</t>
  </si>
  <si>
    <t>Sankt Martin an der Raab</t>
  </si>
  <si>
    <t>Rudersdorf</t>
  </si>
  <si>
    <t>Neuhaus am Klausenbach</t>
  </si>
  <si>
    <t>Mogersdorf</t>
  </si>
  <si>
    <t>Minihof-Liebau</t>
  </si>
  <si>
    <t>Jennersdorf</t>
  </si>
  <si>
    <t>Heiligenkreuz im Lafnitztal</t>
  </si>
  <si>
    <t>Eltendorf</t>
  </si>
  <si>
    <t>Deutsch Kaltenbrunn</t>
  </si>
  <si>
    <t>Moschendorf</t>
  </si>
  <si>
    <t>Rauchwart</t>
  </si>
  <si>
    <t>Bildein</t>
  </si>
  <si>
    <t>Rohr im Burgenland</t>
  </si>
  <si>
    <t>Heugraben</t>
  </si>
  <si>
    <t>Tschanigraben</t>
  </si>
  <si>
    <t>Kleinmürbisch</t>
  </si>
  <si>
    <t>Inzenhof</t>
  </si>
  <si>
    <t>Großmürbisch</t>
  </si>
  <si>
    <t>Wörterberg</t>
  </si>
  <si>
    <t>Hackerberg</t>
  </si>
  <si>
    <t>Tobaj</t>
  </si>
  <si>
    <t>Strem</t>
  </si>
  <si>
    <t>Stinatz</t>
  </si>
  <si>
    <t>Stegersbach</t>
  </si>
  <si>
    <t>Sankt Michael im Burgenland</t>
  </si>
  <si>
    <t>Ollersdorf im Burgenland</t>
  </si>
  <si>
    <t>Olbendorf</t>
  </si>
  <si>
    <t>Neustift bei Güssing</t>
  </si>
  <si>
    <t>Neuberg im Burgenland</t>
  </si>
  <si>
    <t>Kukmirn</t>
  </si>
  <si>
    <t>Heiligenbrunn</t>
  </si>
  <si>
    <t>Güttenbach</t>
  </si>
  <si>
    <t>Güssing</t>
  </si>
  <si>
    <t>Gerersdorf-Sulz</t>
  </si>
  <si>
    <t>Eberau</t>
  </si>
  <si>
    <t>Burgauberg-Neudauberg</t>
  </si>
  <si>
    <t>Bocksdorf</t>
  </si>
  <si>
    <t>Zagersdorf</t>
  </si>
  <si>
    <t>Zillingtal</t>
  </si>
  <si>
    <t>Stotzing</t>
  </si>
  <si>
    <t>Loretto</t>
  </si>
  <si>
    <t>Wulkaprodersdorf</t>
  </si>
  <si>
    <t>Wimpassing an der Leitha</t>
  </si>
  <si>
    <t>Trausdorf an der Wulka</t>
  </si>
  <si>
    <t>Steinbrunn</t>
  </si>
  <si>
    <t>Siegendorf</t>
  </si>
  <si>
    <t>Schützen am Gebirge</t>
  </si>
  <si>
    <t>Sankt Margarethen im Burgenland</t>
  </si>
  <si>
    <t>Purbach am Neusiedler See</t>
  </si>
  <si>
    <t>Oslip</t>
  </si>
  <si>
    <t>Oggau am Neusiedler See</t>
  </si>
  <si>
    <t>Neufeld an der Leitha</t>
  </si>
  <si>
    <t>Müllendorf</t>
  </si>
  <si>
    <t>Mörbisch am See</t>
  </si>
  <si>
    <t>Leithaprodersdorf</t>
  </si>
  <si>
    <t>Klingenbach</t>
  </si>
  <si>
    <t>Hornstein</t>
  </si>
  <si>
    <t>Großhöflein</t>
  </si>
  <si>
    <t>Donnerskirchen</t>
  </si>
  <si>
    <t>Breitenbrunn am Neusiedler See</t>
  </si>
  <si>
    <t>Rust</t>
  </si>
  <si>
    <t>Eisenstadt</t>
  </si>
  <si>
    <t>Hebesatz GrundSt. B</t>
  </si>
  <si>
    <t>Hebesatz GrundSt. A</t>
  </si>
  <si>
    <t>KommSt</t>
  </si>
  <si>
    <t>Grundst. B</t>
  </si>
  <si>
    <t>Grundst. A</t>
  </si>
  <si>
    <t>unbekannt</t>
  </si>
  <si>
    <t>65 Jahre und älter</t>
  </si>
  <si>
    <t>15 bis 64 Jahre</t>
  </si>
  <si>
    <t>0 bis 14 Jahre</t>
  </si>
  <si>
    <t>Statutar-stadt</t>
  </si>
  <si>
    <t>L</t>
  </si>
  <si>
    <t>Gemeindew. Anteile</t>
  </si>
  <si>
    <t>Rundunds-ausgleich</t>
  </si>
  <si>
    <t>Hilfswerte</t>
  </si>
  <si>
    <t>aliquotiert</t>
  </si>
  <si>
    <t>GrundSt. Höchstausm</t>
  </si>
  <si>
    <t>Summe 
a) + c)</t>
  </si>
  <si>
    <t>c) Finanzkraft</t>
  </si>
  <si>
    <t>a) Einwohner-entwicklung</t>
  </si>
  <si>
    <t>Länderw. Anteile</t>
  </si>
  <si>
    <t>nur positive Beträge</t>
  </si>
  <si>
    <t>a)+b+c)</t>
  </si>
  <si>
    <t>über/unter Maßstab</t>
  </si>
  <si>
    <t>Finanzkraft i.S. § 24 (1) c</t>
  </si>
  <si>
    <t>Abhängigen-quote</t>
  </si>
  <si>
    <t>in %</t>
  </si>
  <si>
    <t>Entwicklung</t>
  </si>
  <si>
    <t>Betrag lit c)</t>
  </si>
  <si>
    <t>Maßstab</t>
  </si>
  <si>
    <t>Betrag lit b)</t>
  </si>
  <si>
    <t>Betrag lit a)</t>
  </si>
  <si>
    <t>2. Ermittlung der gemeindeweisen Anteile</t>
  </si>
  <si>
    <t>b) Abhängigenquote</t>
  </si>
  <si>
    <t>a) Einwohnerentwicklung</t>
  </si>
  <si>
    <t>1. Ermittlung der länderweisen Anteile</t>
  </si>
  <si>
    <t>in Euro</t>
  </si>
  <si>
    <t>gmdew</t>
  </si>
  <si>
    <t>ldrw.Anteile</t>
  </si>
  <si>
    <t>abgest. Bev.schl.</t>
  </si>
  <si>
    <t>Rundungs-ausgleich</t>
  </si>
  <si>
    <t>Ebensee am Traunsee</t>
  </si>
  <si>
    <t>Roitham am Traunfall</t>
  </si>
  <si>
    <t>St. Stefan-Afiesl</t>
  </si>
  <si>
    <t>Strukturfonds:</t>
  </si>
  <si>
    <t>§ 24 Z 1 FAG 2017</t>
  </si>
  <si>
    <t>§ 3 Abs. 5 KIG 2017</t>
  </si>
  <si>
    <t>Bad Loipersdorf</t>
  </si>
  <si>
    <t>Einwohner</t>
  </si>
  <si>
    <t>Neudorf im Weinviertel</t>
  </si>
  <si>
    <t>Bad Schwanberg</t>
  </si>
  <si>
    <t>Sankt Veit in der Südsteiermark</t>
  </si>
  <si>
    <t>Finanzzuweisung gemäß § 24 FAG 2017, Überweisung im Jahr 2023</t>
  </si>
  <si>
    <t>§ 3 Abs. 5 KIG 2020</t>
  </si>
  <si>
    <t>Stichtag 31.10.2017</t>
  </si>
  <si>
    <t>Gemeindegebarung 2021</t>
  </si>
  <si>
    <t>§ 24 Z 2 FAG 2017, Überweisung im Jahr 2023</t>
  </si>
  <si>
    <t>Probe EW</t>
  </si>
  <si>
    <t>Gemeindestruktur für Einwohner und Gemeindegabarung jeweils lt. Gebietsstand 1.1.2023</t>
  </si>
  <si>
    <t>Stichtag 31.10.2021</t>
  </si>
  <si>
    <t>Altersgruppen (31.10.2021)</t>
  </si>
  <si>
    <t>Mühlbachl</t>
  </si>
  <si>
    <t>Pfons</t>
  </si>
  <si>
    <t>Gemeindezusammenlegungen mit 1.1.2022</t>
  </si>
  <si>
    <t>GKZ_NEU</t>
  </si>
  <si>
    <t>GKZ_ALT</t>
  </si>
  <si>
    <t>Gemeindegebarung 2021, Gebietsstand alt</t>
  </si>
  <si>
    <t>Gemeindegebarung 2021, Gebietsstand neu</t>
  </si>
  <si>
    <t>§ 24 + KIG 2017</t>
  </si>
  <si>
    <t>KIG 2020</t>
  </si>
  <si>
    <r>
      <t>Anteile Strukturfonds</t>
    </r>
    <r>
      <rPr>
        <sz val="11"/>
        <color theme="1"/>
        <rFont val="Tahoma"/>
        <family val="2"/>
      </rPr>
      <t xml:space="preserve"> (wg. getrennte Finanzposition im BFG 2023)</t>
    </r>
  </si>
  <si>
    <t>Stand 12.6.2023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</si>
</sst>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-* #,##0.00_-;\-* #,##0.00_-;_-* &quot;-&quot;??_-;_-@_-"/>
    <numFmt numFmtId="164" formatCode="\+#,##0;\-#,##0;&quot;-&quot;"/>
    <numFmt numFmtId="165" formatCode="0.0%"/>
    <numFmt numFmtId="166" formatCode="\+0.0%;\-0.0%;&quot;-&quot;"/>
    <numFmt numFmtId="167" formatCode="&quot;&gt;&quot;\ 0.0\ &quot;je Einw&quot;"/>
    <numFmt numFmtId="168" formatCode="&quot;und &gt;&quot;0.0\ &quot;/Einw&quot;"/>
    <numFmt numFmtId="169" formatCode="_-* #,##0.00\ [$€-1]_-;\-* #,##0.00\ [$€-1]_-;_-* &quot;-&quot;??\ [$€-1]_-"/>
    <numFmt numFmtId="170" formatCode="_-* #,##0_-;\-* #,##0_-;_-* &quot;-&quot;??_-;_-@_-"/>
    <numFmt numFmtId="171" formatCode="#,##0.00;\-#,##0.00;&quot;-&quot;"/>
    <numFmt numFmtId="172" formatCode="#,##0;\-#,##0;&quot;-&quot;"/>
  </numFmts>
  <fonts count="16" x14ac:knownFonts="1">
    <font>
      <sz val="11"/>
      <color theme="1"/>
      <name val="Tahoma"/>
      <family val="2"/>
    </font>
    <font>
      <sz val="12"/>
      <color theme="1"/>
      <name val="Calibri"/>
      <family val="2"/>
    </font>
    <font>
      <sz val="12"/>
      <color theme="1"/>
      <name val="Calibri"/>
      <family val="2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i/>
      <sz val="10"/>
      <color theme="1"/>
      <name val="Tahoma"/>
      <family val="2"/>
    </font>
    <font>
      <b/>
      <sz val="9"/>
      <color indexed="81"/>
      <name val="Tahoma"/>
      <family val="2"/>
    </font>
    <font>
      <sz val="10"/>
      <name val="Helv"/>
    </font>
    <font>
      <sz val="11"/>
      <color theme="1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6">
    <xf numFmtId="0" fontId="0" fillId="0" borderId="0"/>
    <xf numFmtId="9" fontId="3" fillId="0" borderId="0" applyFont="0" applyFill="0" applyBorder="0" applyAlignment="0" applyProtection="0"/>
    <xf numFmtId="0" fontId="5" fillId="0" borderId="0"/>
    <xf numFmtId="9" fontId="6" fillId="0" borderId="0" applyFont="0" applyFill="0" applyBorder="0" applyAlignment="0" applyProtection="0"/>
    <xf numFmtId="0" fontId="7" fillId="0" borderId="0"/>
    <xf numFmtId="0" fontId="6" fillId="0" borderId="0"/>
    <xf numFmtId="169" fontId="6" fillId="0" borderId="0" applyFont="0" applyFill="0" applyBorder="0" applyAlignment="0" applyProtection="0"/>
    <xf numFmtId="40" fontId="7" fillId="0" borderId="0" applyFont="0" applyFill="0" applyBorder="0" applyAlignment="0" applyProtection="0"/>
    <xf numFmtId="0" fontId="7" fillId="0" borderId="0"/>
    <xf numFmtId="0" fontId="10" fillId="0" borderId="0"/>
    <xf numFmtId="0" fontId="2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1" fillId="0" borderId="0"/>
    <xf numFmtId="43" fontId="11" fillId="0" borderId="0" applyFont="0" applyFill="0" applyBorder="0" applyAlignment="0" applyProtection="0"/>
  </cellStyleXfs>
  <cellXfs count="82">
    <xf numFmtId="0" fontId="0" fillId="0" borderId="0" xfId="0"/>
    <xf numFmtId="0" fontId="4" fillId="0" borderId="0" xfId="0" applyFont="1"/>
    <xf numFmtId="3" fontId="0" fillId="0" borderId="0" xfId="2" applyNumberFormat="1" applyFont="1" applyFill="1"/>
    <xf numFmtId="3" fontId="0" fillId="0" borderId="0" xfId="2" applyNumberFormat="1" applyFont="1" applyFill="1" applyAlignment="1">
      <alignment horizontal="right"/>
    </xf>
    <xf numFmtId="3" fontId="4" fillId="0" borderId="0" xfId="2" applyNumberFormat="1" applyFont="1" applyFill="1" applyAlignment="1">
      <alignment horizontal="right"/>
    </xf>
    <xf numFmtId="3" fontId="0" fillId="0" borderId="0" xfId="2" quotePrefix="1" applyNumberFormat="1" applyFont="1" applyFill="1" applyAlignment="1">
      <alignment horizontal="right"/>
    </xf>
    <xf numFmtId="3" fontId="4" fillId="0" borderId="0" xfId="2" quotePrefix="1" applyNumberFormat="1" applyFont="1" applyFill="1" applyAlignment="1">
      <alignment horizontal="right"/>
    </xf>
    <xf numFmtId="0" fontId="0" fillId="0" borderId="0" xfId="0" applyFont="1"/>
    <xf numFmtId="0" fontId="0" fillId="0" borderId="0" xfId="0" applyBorder="1"/>
    <xf numFmtId="3" fontId="0" fillId="0" borderId="0" xfId="0" applyNumberFormat="1" applyBorder="1"/>
    <xf numFmtId="0" fontId="0" fillId="0" borderId="0" xfId="0" applyBorder="1" applyAlignment="1">
      <alignment horizontal="right"/>
    </xf>
    <xf numFmtId="0" fontId="0" fillId="0" borderId="0" xfId="0" applyBorder="1" applyAlignment="1">
      <alignment horizontal="left"/>
    </xf>
    <xf numFmtId="3" fontId="0" fillId="0" borderId="0" xfId="0" applyNumberFormat="1" applyFill="1" applyBorder="1"/>
    <xf numFmtId="3" fontId="8" fillId="0" borderId="0" xfId="0" applyNumberFormat="1" applyFont="1" applyFill="1" applyBorder="1" applyAlignment="1">
      <alignment horizontal="right"/>
    </xf>
    <xf numFmtId="3" fontId="0" fillId="0" borderId="0" xfId="0" applyNumberFormat="1" applyFill="1" applyBorder="1" applyAlignment="1">
      <alignment horizontal="right"/>
    </xf>
    <xf numFmtId="3" fontId="0" fillId="0" borderId="0" xfId="0" applyNumberFormat="1" applyBorder="1" applyAlignment="1">
      <alignment horizontal="left"/>
    </xf>
    <xf numFmtId="3" fontId="0" fillId="0" borderId="0" xfId="0" applyNumberFormat="1" applyBorder="1" applyAlignment="1">
      <alignment horizontal="right"/>
    </xf>
    <xf numFmtId="3" fontId="0" fillId="0" borderId="0" xfId="0" applyNumberFormat="1" applyBorder="1" applyAlignment="1">
      <alignment horizontal="right" wrapText="1"/>
    </xf>
    <xf numFmtId="3" fontId="0" fillId="0" borderId="0" xfId="0" quotePrefix="1" applyNumberFormat="1" applyBorder="1" applyAlignment="1">
      <alignment horizontal="right" wrapText="1"/>
    </xf>
    <xf numFmtId="3" fontId="0" fillId="0" borderId="0" xfId="0" applyNumberFormat="1" applyFont="1" applyBorder="1"/>
    <xf numFmtId="0" fontId="4" fillId="0" borderId="0" xfId="0" applyFont="1" applyBorder="1" applyAlignment="1">
      <alignment horizontal="left"/>
    </xf>
    <xf numFmtId="164" fontId="0" fillId="0" borderId="0" xfId="0" applyNumberFormat="1" applyFont="1" applyBorder="1"/>
    <xf numFmtId="0" fontId="4" fillId="0" borderId="0" xfId="0" applyFont="1" applyBorder="1"/>
    <xf numFmtId="3" fontId="4" fillId="0" borderId="0" xfId="0" applyNumberFormat="1" applyFont="1" applyFill="1" applyBorder="1"/>
    <xf numFmtId="3" fontId="4" fillId="0" borderId="0" xfId="0" applyNumberFormat="1" applyFont="1" applyBorder="1"/>
    <xf numFmtId="3" fontId="4" fillId="0" borderId="0" xfId="0" applyNumberFormat="1" applyFont="1"/>
    <xf numFmtId="3" fontId="0" fillId="0" borderId="0" xfId="0" applyNumberFormat="1"/>
    <xf numFmtId="164" fontId="4" fillId="0" borderId="0" xfId="0" applyNumberFormat="1" applyFont="1" applyBorder="1"/>
    <xf numFmtId="165" fontId="4" fillId="0" borderId="0" xfId="1" applyNumberFormat="1" applyFont="1" applyBorder="1"/>
    <xf numFmtId="166" fontId="0" fillId="0" borderId="0" xfId="1" applyNumberFormat="1" applyFont="1"/>
    <xf numFmtId="3" fontId="4" fillId="0" borderId="1" xfId="0" applyNumberFormat="1" applyFont="1" applyBorder="1"/>
    <xf numFmtId="164" fontId="0" fillId="0" borderId="0" xfId="0" applyNumberFormat="1"/>
    <xf numFmtId="164" fontId="4" fillId="0" borderId="0" xfId="0" applyNumberFormat="1" applyFont="1"/>
    <xf numFmtId="3" fontId="4" fillId="0" borderId="2" xfId="0" applyNumberFormat="1" applyFont="1" applyBorder="1"/>
    <xf numFmtId="3" fontId="4" fillId="0" borderId="3" xfId="0" applyNumberFormat="1" applyFont="1" applyBorder="1"/>
    <xf numFmtId="0" fontId="4" fillId="0" borderId="2" xfId="0" applyFont="1" applyBorder="1"/>
    <xf numFmtId="167" fontId="4" fillId="0" borderId="0" xfId="2" applyNumberFormat="1" applyFont="1" applyFill="1" applyAlignment="1">
      <alignment horizontal="right"/>
    </xf>
    <xf numFmtId="3" fontId="4" fillId="2" borderId="0" xfId="0" applyNumberFormat="1" applyFont="1" applyFill="1" applyBorder="1"/>
    <xf numFmtId="166" fontId="4" fillId="2" borderId="0" xfId="1" applyNumberFormat="1" applyFont="1" applyFill="1"/>
    <xf numFmtId="3" fontId="4" fillId="0" borderId="0" xfId="0" quotePrefix="1" applyNumberFormat="1" applyFont="1" applyBorder="1" applyAlignment="1">
      <alignment horizontal="right" wrapText="1"/>
    </xf>
    <xf numFmtId="168" fontId="3" fillId="2" borderId="0" xfId="2" applyNumberFormat="1" applyFont="1" applyFill="1" applyAlignment="1">
      <alignment horizontal="right"/>
    </xf>
    <xf numFmtId="3" fontId="4" fillId="0" borderId="3" xfId="0" applyNumberFormat="1" applyFont="1" applyFill="1" applyBorder="1" applyAlignment="1">
      <alignment horizontal="right" wrapText="1"/>
    </xf>
    <xf numFmtId="3" fontId="0" fillId="0" borderId="0" xfId="0" applyNumberFormat="1" applyFill="1" applyBorder="1" applyAlignment="1">
      <alignment horizontal="right" wrapText="1"/>
    </xf>
    <xf numFmtId="0" fontId="4" fillId="0" borderId="0" xfId="0" quotePrefix="1" applyFont="1" applyAlignment="1">
      <alignment horizontal="right"/>
    </xf>
    <xf numFmtId="9" fontId="4" fillId="0" borderId="0" xfId="1" applyFont="1" applyBorder="1"/>
    <xf numFmtId="9" fontId="4" fillId="2" borderId="0" xfId="0" applyNumberFormat="1" applyFont="1" applyFill="1"/>
    <xf numFmtId="3" fontId="4" fillId="0" borderId="0" xfId="0" quotePrefix="1" applyNumberFormat="1" applyFont="1" applyFill="1" applyBorder="1" applyAlignment="1">
      <alignment horizontal="right" wrapText="1"/>
    </xf>
    <xf numFmtId="3" fontId="4" fillId="0" borderId="0" xfId="0" applyNumberFormat="1" applyFont="1" applyBorder="1" applyAlignment="1">
      <alignment horizontal="right" wrapText="1"/>
    </xf>
    <xf numFmtId="3" fontId="4" fillId="0" borderId="0" xfId="0" applyNumberFormat="1" applyFont="1" applyBorder="1" applyAlignment="1">
      <alignment horizontal="right"/>
    </xf>
    <xf numFmtId="0" fontId="4" fillId="0" borderId="0" xfId="0" applyFont="1" applyAlignment="1">
      <alignment horizontal="right"/>
    </xf>
    <xf numFmtId="3" fontId="0" fillId="0" borderId="0" xfId="0" quotePrefix="1" applyNumberFormat="1" applyFont="1" applyBorder="1" applyAlignment="1">
      <alignment horizontal="right" wrapText="1"/>
    </xf>
    <xf numFmtId="0" fontId="0" fillId="0" borderId="0" xfId="0" quotePrefix="1" applyAlignment="1">
      <alignment horizontal="right"/>
    </xf>
    <xf numFmtId="0" fontId="0" fillId="0" borderId="0" xfId="0" applyFont="1" applyBorder="1" applyAlignment="1">
      <alignment horizontal="left"/>
    </xf>
    <xf numFmtId="3" fontId="4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0" fontId="4" fillId="0" borderId="0" xfId="0" applyFont="1" applyFill="1"/>
    <xf numFmtId="3" fontId="0" fillId="0" borderId="0" xfId="0" applyNumberFormat="1" applyFont="1" applyFill="1" applyBorder="1"/>
    <xf numFmtId="3" fontId="0" fillId="0" borderId="0" xfId="0" quotePrefix="1" applyNumberFormat="1" applyFill="1" applyBorder="1" applyAlignment="1">
      <alignment horizontal="right" wrapText="1"/>
    </xf>
    <xf numFmtId="3" fontId="4" fillId="0" borderId="0" xfId="2" applyNumberFormat="1" applyFont="1" applyFill="1"/>
    <xf numFmtId="14" fontId="0" fillId="0" borderId="0" xfId="0" quotePrefix="1" applyNumberFormat="1" applyFill="1" applyAlignment="1">
      <alignment horizontal="left"/>
    </xf>
    <xf numFmtId="0" fontId="4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0" fontId="4" fillId="0" borderId="0" xfId="0" applyFont="1" applyFill="1" applyBorder="1"/>
    <xf numFmtId="0" fontId="0" fillId="0" borderId="0" xfId="0" applyFill="1" applyBorder="1" applyAlignment="1">
      <alignment horizontal="left"/>
    </xf>
    <xf numFmtId="3" fontId="8" fillId="0" borderId="0" xfId="0" applyNumberFormat="1" applyFont="1" applyFill="1" applyBorder="1" applyAlignment="1">
      <alignment horizontal="right" wrapText="1"/>
    </xf>
    <xf numFmtId="3" fontId="8" fillId="0" borderId="0" xfId="0" applyNumberFormat="1" applyFont="1" applyFill="1" applyBorder="1"/>
    <xf numFmtId="3" fontId="0" fillId="0" borderId="0" xfId="0" applyNumberFormat="1" applyFill="1" applyBorder="1" applyAlignment="1">
      <alignment horizontal="left"/>
    </xf>
    <xf numFmtId="14" fontId="0" fillId="0" borderId="0" xfId="0" applyNumberFormat="1" applyFill="1" applyBorder="1" applyAlignment="1">
      <alignment horizontal="left"/>
    </xf>
    <xf numFmtId="3" fontId="0" fillId="3" borderId="0" xfId="2" applyNumberFormat="1" applyFont="1" applyFill="1" applyAlignment="1">
      <alignment horizontal="right"/>
    </xf>
    <xf numFmtId="0" fontId="8" fillId="0" borderId="0" xfId="0" applyFont="1" applyFill="1" applyBorder="1"/>
    <xf numFmtId="0" fontId="13" fillId="0" borderId="0" xfId="2" applyFont="1" applyFill="1" applyBorder="1" applyAlignment="1"/>
    <xf numFmtId="0" fontId="13" fillId="0" borderId="0" xfId="2" applyFont="1" applyFill="1" applyBorder="1" applyAlignment="1">
      <alignment horizontal="center" vertical="center"/>
    </xf>
    <xf numFmtId="14" fontId="13" fillId="0" borderId="0" xfId="12" applyNumberFormat="1" applyFont="1" applyFill="1" applyBorder="1" applyAlignment="1">
      <alignment horizontal="right" vertical="center"/>
    </xf>
    <xf numFmtId="0" fontId="13" fillId="0" borderId="0" xfId="2" applyFont="1" applyFill="1" applyBorder="1" applyAlignment="1">
      <alignment horizontal="center"/>
    </xf>
    <xf numFmtId="170" fontId="13" fillId="0" borderId="0" xfId="12" applyNumberFormat="1" applyFont="1" applyFill="1" applyBorder="1" applyAlignment="1"/>
    <xf numFmtId="3" fontId="14" fillId="0" borderId="0" xfId="0" applyNumberFormat="1" applyFont="1" applyFill="1" applyBorder="1"/>
    <xf numFmtId="3" fontId="15" fillId="0" borderId="0" xfId="0" applyNumberFormat="1" applyFont="1" applyFill="1" applyBorder="1"/>
    <xf numFmtId="3" fontId="15" fillId="0" borderId="0" xfId="0" quotePrefix="1" applyNumberFormat="1" applyFont="1" applyFill="1" applyBorder="1" applyAlignment="1">
      <alignment horizontal="right" wrapText="1"/>
    </xf>
    <xf numFmtId="171" fontId="13" fillId="0" borderId="0" xfId="12" applyNumberFormat="1" applyFont="1" applyFill="1" applyBorder="1" applyAlignment="1"/>
    <xf numFmtId="172" fontId="13" fillId="0" borderId="0" xfId="12" applyNumberFormat="1" applyFont="1" applyFill="1" applyBorder="1" applyAlignment="1"/>
    <xf numFmtId="0" fontId="12" fillId="0" borderId="0" xfId="2" applyFont="1" applyFill="1" applyBorder="1" applyAlignment="1"/>
  </cellXfs>
  <cellStyles count="16">
    <cellStyle name="Euro" xfId="6"/>
    <cellStyle name="Komma 2" xfId="7"/>
    <cellStyle name="Komma 3" xfId="11"/>
    <cellStyle name="Komma 4" xfId="12"/>
    <cellStyle name="Komma 5" xfId="15"/>
    <cellStyle name="Prozent" xfId="1" builtinId="5"/>
    <cellStyle name="Prozent 2" xfId="3"/>
    <cellStyle name="Standard" xfId="0" builtinId="0"/>
    <cellStyle name="Standard 2" xfId="2"/>
    <cellStyle name="Standard 2 2" xfId="4"/>
    <cellStyle name="Standard 2 3" xfId="13"/>
    <cellStyle name="Standard 3" xfId="5"/>
    <cellStyle name="Standard 3 4" xfId="8"/>
    <cellStyle name="Standard 4" xfId="9"/>
    <cellStyle name="Standard 5" xfId="10"/>
    <cellStyle name="Standard 6" xfId="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enB\B_REG\Finanzausgleich\Gebietsstands&#228;nderungen\05_LieferungenBMI\BEV_FJ_2021_per_2020_01_01_inkl_Alt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enB\B_REG\Finanzausgleich\Gebietsstands&#228;nderungen\Gebietsstand_FA15\2015_01_Gebietsstand_01_01_2015_endg&#252;ltig\BEV_FJ_2015_neu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enB\B_REG\Finanzausgleich\Gebietsstands&#228;nderungen\Gebietsstand_FA16\Gebietsstand_20150501\BEV_FJ_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bmf.gv.at/Finanzausgleich/Gebietsstands&#228;nderungen/Gebietsstand_FA16/Gebietsstand_20150501/BEV_FJ_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meindetabelle"/>
      <sheetName val="Gebietsstandsänderungen"/>
      <sheetName val="nur Gemeindezusammenlegungen"/>
      <sheetName val="Alter(Einzeljahre)"/>
      <sheetName val="Alter(Gruppen)"/>
    </sheetNames>
    <sheetDataSet>
      <sheetData sheetId="0" refreshError="1"/>
      <sheetData sheetId="1" refreshError="1"/>
      <sheetData sheetId="2"/>
      <sheetData sheetId="3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meindetabelle"/>
      <sheetName val="Gebietsstandsänderungen"/>
      <sheetName val="nur Gemeindezusammenlegungen"/>
      <sheetName val="auch Gemeindeteilungen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meindetabelle"/>
      <sheetName val="Gebietsstandsänderungen"/>
      <sheetName val="nur Gemeindezusammenlegungen"/>
      <sheetName val="auch Gemeindeteilungen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meindetabelle"/>
      <sheetName val="Gebietsstandsänderungen"/>
      <sheetName val="nur Gemeindezusammenlegungen"/>
      <sheetName val="auch Gemeindeteilungen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3"/>
  <sheetViews>
    <sheetView tabSelected="1" workbookViewId="0"/>
  </sheetViews>
  <sheetFormatPr baseColWidth="10" defaultRowHeight="14.25" x14ac:dyDescent="0.2"/>
  <cols>
    <col min="1" max="1" width="15.5" style="2" customWidth="1"/>
    <col min="2" max="5" width="15" style="3" customWidth="1"/>
    <col min="6" max="6" width="13.75" style="2" customWidth="1"/>
    <col min="7" max="7" width="13.875" style="2" bestFit="1" customWidth="1"/>
    <col min="8" max="8" width="11" style="2"/>
    <col min="9" max="9" width="11.75" style="2" bestFit="1" customWidth="1"/>
    <col min="10" max="16384" width="11" style="2"/>
  </cols>
  <sheetData>
    <row r="1" spans="1:5" x14ac:dyDescent="0.2">
      <c r="A1" s="1" t="s">
        <v>2150</v>
      </c>
    </row>
    <row r="2" spans="1:5" x14ac:dyDescent="0.2">
      <c r="A2" t="s">
        <v>17</v>
      </c>
    </row>
    <row r="3" spans="1:5" x14ac:dyDescent="0.2">
      <c r="A3"/>
    </row>
    <row r="4" spans="1:5" x14ac:dyDescent="0.2">
      <c r="A4" s="7" t="s">
        <v>16</v>
      </c>
    </row>
    <row r="5" spans="1:5" x14ac:dyDescent="0.2">
      <c r="A5" s="59" t="s">
        <v>2169</v>
      </c>
    </row>
    <row r="7" spans="1:5" x14ac:dyDescent="0.2">
      <c r="A7" s="58" t="s">
        <v>2142</v>
      </c>
    </row>
    <row r="8" spans="1:5" x14ac:dyDescent="0.2">
      <c r="A8" s="2" t="s">
        <v>2143</v>
      </c>
      <c r="C8" s="69">
        <v>60000000</v>
      </c>
    </row>
    <row r="9" spans="1:5" x14ac:dyDescent="0.2">
      <c r="A9" s="2" t="s">
        <v>2144</v>
      </c>
      <c r="C9" s="69">
        <v>3333640</v>
      </c>
    </row>
    <row r="10" spans="1:5" x14ac:dyDescent="0.2">
      <c r="A10" s="2" t="s">
        <v>2151</v>
      </c>
      <c r="C10" s="69">
        <v>1829083</v>
      </c>
    </row>
    <row r="11" spans="1:5" x14ac:dyDescent="0.2">
      <c r="A11" s="2" t="s">
        <v>0</v>
      </c>
      <c r="C11" s="69">
        <f>C8+C9+C10</f>
        <v>65162723</v>
      </c>
    </row>
    <row r="13" spans="1:5" x14ac:dyDescent="0.2">
      <c r="A13" s="2" t="s">
        <v>15</v>
      </c>
    </row>
    <row r="14" spans="1:5" x14ac:dyDescent="0.2">
      <c r="B14" s="4" t="s">
        <v>14</v>
      </c>
      <c r="C14" s="4" t="s">
        <v>13</v>
      </c>
    </row>
    <row r="15" spans="1:5" x14ac:dyDescent="0.2">
      <c r="B15" s="6" t="s">
        <v>11</v>
      </c>
      <c r="C15" s="3" t="s">
        <v>12</v>
      </c>
      <c r="D15" s="5" t="s">
        <v>11</v>
      </c>
      <c r="E15" s="4" t="s">
        <v>10</v>
      </c>
    </row>
    <row r="16" spans="1:5" x14ac:dyDescent="0.2">
      <c r="B16" s="6"/>
      <c r="D16" s="5"/>
      <c r="E16" s="4"/>
    </row>
    <row r="17" spans="1:6" x14ac:dyDescent="0.2">
      <c r="A17" s="2" t="s">
        <v>9</v>
      </c>
      <c r="B17" s="4">
        <v>4669000</v>
      </c>
      <c r="C17" s="2">
        <f ca="1">'Z1'!AP7</f>
        <v>6271074</v>
      </c>
      <c r="D17" s="3">
        <v>1372000</v>
      </c>
      <c r="E17" s="4">
        <f t="shared" ref="E17:E25" ca="1" si="0">C17+D17</f>
        <v>7643074</v>
      </c>
    </row>
    <row r="18" spans="1:6" x14ac:dyDescent="0.2">
      <c r="A18" s="2" t="s">
        <v>8</v>
      </c>
      <c r="B18" s="4">
        <v>9011000</v>
      </c>
      <c r="C18" s="2">
        <f ca="1">'Z1'!AP8</f>
        <v>7670946</v>
      </c>
      <c r="D18" s="3">
        <v>3241000</v>
      </c>
      <c r="E18" s="4">
        <f t="shared" ca="1" si="0"/>
        <v>10911946</v>
      </c>
    </row>
    <row r="19" spans="1:6" x14ac:dyDescent="0.2">
      <c r="A19" s="2" t="s">
        <v>7</v>
      </c>
      <c r="B19" s="4">
        <v>34171000</v>
      </c>
      <c r="C19" s="2">
        <f ca="1">'Z1'!AP9</f>
        <v>21141879</v>
      </c>
      <c r="D19" s="3">
        <v>8776000</v>
      </c>
      <c r="E19" s="4">
        <f t="shared" ca="1" si="0"/>
        <v>29917879</v>
      </c>
    </row>
    <row r="20" spans="1:6" x14ac:dyDescent="0.2">
      <c r="A20" s="2" t="s">
        <v>6</v>
      </c>
      <c r="B20" s="4">
        <v>43316000</v>
      </c>
      <c r="C20" s="2">
        <f ca="1">'Z1'!AP10</f>
        <v>8633742</v>
      </c>
      <c r="D20" s="3">
        <v>8522000</v>
      </c>
      <c r="E20" s="4">
        <f t="shared" ca="1" si="0"/>
        <v>17155742</v>
      </c>
    </row>
    <row r="21" spans="1:6" x14ac:dyDescent="0.2">
      <c r="A21" s="2" t="s">
        <v>5</v>
      </c>
      <c r="B21" s="4">
        <v>8663000</v>
      </c>
      <c r="C21" s="2">
        <f ca="1">'Z1'!AP11</f>
        <v>1378422</v>
      </c>
      <c r="D21" s="3">
        <v>3523000</v>
      </c>
      <c r="E21" s="4">
        <f t="shared" ca="1" si="0"/>
        <v>4901422</v>
      </c>
    </row>
    <row r="22" spans="1:6" x14ac:dyDescent="0.2">
      <c r="A22" s="2" t="s">
        <v>4</v>
      </c>
      <c r="B22" s="4">
        <v>26588000</v>
      </c>
      <c r="C22" s="2">
        <f ca="1">'Z1'!AP12</f>
        <v>16586489</v>
      </c>
      <c r="D22" s="3">
        <v>6705000</v>
      </c>
      <c r="E22" s="4">
        <f t="shared" ca="1" si="0"/>
        <v>23291489</v>
      </c>
    </row>
    <row r="23" spans="1:6" x14ac:dyDescent="0.2">
      <c r="A23" s="2" t="s">
        <v>3</v>
      </c>
      <c r="B23" s="4">
        <v>31894000</v>
      </c>
      <c r="C23" s="2">
        <f ca="1">'Z1'!AP13</f>
        <v>2724588</v>
      </c>
      <c r="D23" s="3">
        <v>4361000</v>
      </c>
      <c r="E23" s="4">
        <f t="shared" ca="1" si="0"/>
        <v>7085588</v>
      </c>
    </row>
    <row r="24" spans="1:6" x14ac:dyDescent="0.2">
      <c r="A24" s="2" t="s">
        <v>2</v>
      </c>
      <c r="B24" s="4">
        <v>6078000</v>
      </c>
      <c r="C24" s="2">
        <f ca="1">'Z1'!AP14</f>
        <v>755583</v>
      </c>
      <c r="D24" s="3">
        <v>2460000</v>
      </c>
      <c r="E24" s="4">
        <f t="shared" ca="1" si="0"/>
        <v>3215583</v>
      </c>
    </row>
    <row r="25" spans="1:6" x14ac:dyDescent="0.2">
      <c r="A25" s="2" t="s">
        <v>1</v>
      </c>
      <c r="B25" s="4">
        <v>28747000</v>
      </c>
      <c r="C25" s="2">
        <f ca="1">'Z1'!AP15</f>
        <v>0</v>
      </c>
      <c r="D25" s="3">
        <v>13903000</v>
      </c>
      <c r="E25" s="4">
        <f t="shared" ca="1" si="0"/>
        <v>13903000</v>
      </c>
    </row>
    <row r="26" spans="1:6" x14ac:dyDescent="0.2">
      <c r="B26" s="4"/>
      <c r="E26" s="4"/>
    </row>
    <row r="27" spans="1:6" x14ac:dyDescent="0.2">
      <c r="A27" s="2" t="s">
        <v>0</v>
      </c>
      <c r="B27" s="4">
        <f>SUM(B17:B25)</f>
        <v>193137000</v>
      </c>
      <c r="C27" s="3">
        <f ca="1">SUM(C17:C25)</f>
        <v>65162723</v>
      </c>
      <c r="D27" s="3">
        <f>SUM(D17:D25)</f>
        <v>52863000</v>
      </c>
      <c r="E27" s="4">
        <f ca="1">SUM(E17:E25)</f>
        <v>118025723</v>
      </c>
      <c r="F27" s="3"/>
    </row>
    <row r="30" spans="1:6" x14ac:dyDescent="0.2">
      <c r="A30" s="58" t="s">
        <v>2168</v>
      </c>
    </row>
    <row r="31" spans="1:6" x14ac:dyDescent="0.2">
      <c r="B31" s="3" t="s">
        <v>2166</v>
      </c>
      <c r="C31" s="3" t="s">
        <v>2167</v>
      </c>
      <c r="D31" s="3" t="s">
        <v>0</v>
      </c>
    </row>
    <row r="33" spans="1:4" x14ac:dyDescent="0.2">
      <c r="A33" s="2" t="s">
        <v>9</v>
      </c>
      <c r="B33" s="69">
        <v>6095048</v>
      </c>
      <c r="C33" s="3">
        <f ca="1">D33-B33</f>
        <v>176026</v>
      </c>
      <c r="D33" s="3">
        <f ca="1">C17</f>
        <v>6271074</v>
      </c>
    </row>
    <row r="34" spans="1:4" x14ac:dyDescent="0.2">
      <c r="A34" s="2" t="s">
        <v>8</v>
      </c>
      <c r="B34" s="69">
        <v>7455626</v>
      </c>
      <c r="C34" s="3">
        <f t="shared" ref="C34:C41" ca="1" si="1">D34-B34</f>
        <v>215320</v>
      </c>
      <c r="D34" s="3">
        <f t="shared" ref="D34:D41" ca="1" si="2">C18</f>
        <v>7670946</v>
      </c>
    </row>
    <row r="35" spans="1:4" x14ac:dyDescent="0.2">
      <c r="A35" s="2" t="s">
        <v>7</v>
      </c>
      <c r="B35" s="69">
        <v>20548438</v>
      </c>
      <c r="C35" s="3">
        <f t="shared" ca="1" si="1"/>
        <v>593441</v>
      </c>
      <c r="D35" s="3">
        <f t="shared" ca="1" si="2"/>
        <v>21141879</v>
      </c>
    </row>
    <row r="36" spans="1:4" x14ac:dyDescent="0.2">
      <c r="A36" s="2" t="s">
        <v>6</v>
      </c>
      <c r="B36" s="69">
        <v>8391397</v>
      </c>
      <c r="C36" s="3">
        <f t="shared" ca="1" si="1"/>
        <v>242345</v>
      </c>
      <c r="D36" s="3">
        <f t="shared" ca="1" si="2"/>
        <v>8633742</v>
      </c>
    </row>
    <row r="37" spans="1:4" x14ac:dyDescent="0.2">
      <c r="A37" s="2" t="s">
        <v>5</v>
      </c>
      <c r="B37" s="69">
        <v>1339731</v>
      </c>
      <c r="C37" s="3">
        <f t="shared" ca="1" si="1"/>
        <v>38691</v>
      </c>
      <c r="D37" s="3">
        <f t="shared" ca="1" si="2"/>
        <v>1378422</v>
      </c>
    </row>
    <row r="38" spans="1:4" x14ac:dyDescent="0.2">
      <c r="A38" s="2" t="s">
        <v>4</v>
      </c>
      <c r="B38" s="69">
        <v>16120915</v>
      </c>
      <c r="C38" s="3">
        <f t="shared" ca="1" si="1"/>
        <v>465574</v>
      </c>
      <c r="D38" s="3">
        <f t="shared" ca="1" si="2"/>
        <v>16586489</v>
      </c>
    </row>
    <row r="39" spans="1:4" x14ac:dyDescent="0.2">
      <c r="A39" s="2" t="s">
        <v>3</v>
      </c>
      <c r="B39" s="69">
        <v>2648111</v>
      </c>
      <c r="C39" s="3">
        <f t="shared" ca="1" si="1"/>
        <v>76477</v>
      </c>
      <c r="D39" s="3">
        <f t="shared" ca="1" si="2"/>
        <v>2724588</v>
      </c>
    </row>
    <row r="40" spans="1:4" x14ac:dyDescent="0.2">
      <c r="A40" s="2" t="s">
        <v>2</v>
      </c>
      <c r="B40" s="69">
        <v>734374</v>
      </c>
      <c r="C40" s="3">
        <f t="shared" ca="1" si="1"/>
        <v>21209</v>
      </c>
      <c r="D40" s="3">
        <f t="shared" ca="1" si="2"/>
        <v>755583</v>
      </c>
    </row>
    <row r="41" spans="1:4" x14ac:dyDescent="0.2">
      <c r="A41" s="2" t="s">
        <v>1</v>
      </c>
      <c r="B41" s="69">
        <v>0</v>
      </c>
      <c r="C41" s="3">
        <f t="shared" ca="1" si="1"/>
        <v>0</v>
      </c>
      <c r="D41" s="3">
        <f t="shared" ca="1" si="2"/>
        <v>0</v>
      </c>
    </row>
    <row r="43" spans="1:4" x14ac:dyDescent="0.2">
      <c r="A43" s="2" t="s">
        <v>0</v>
      </c>
      <c r="B43" s="3">
        <f>SUM(B33:B41)</f>
        <v>63333640</v>
      </c>
      <c r="C43" s="3">
        <f ca="1">SUM(C33:C41)</f>
        <v>1829083</v>
      </c>
      <c r="D43" s="3">
        <f ca="1">SUM(D33:D41)</f>
        <v>65162723</v>
      </c>
    </row>
  </sheetData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13"/>
  <sheetViews>
    <sheetView workbookViewId="0">
      <pane ySplit="7875" topLeftCell="A2105"/>
      <selection pane="bottomLeft" activeCell="M2113" sqref="M2113"/>
    </sheetView>
  </sheetViews>
  <sheetFormatPr baseColWidth="10" defaultRowHeight="14.25" x14ac:dyDescent="0.2"/>
  <cols>
    <col min="1" max="1" width="6.875" style="64" customWidth="1"/>
    <col min="2" max="2" width="33.5" style="54" bestFit="1" customWidth="1"/>
    <col min="3" max="3" width="1.875" style="64" bestFit="1" customWidth="1"/>
    <col min="4" max="4" width="7.375" style="61" customWidth="1"/>
    <col min="5" max="6" width="15.375" style="12" customWidth="1"/>
    <col min="7" max="7" width="11" style="12" customWidth="1"/>
    <col min="8" max="9" width="11" style="12"/>
    <col min="10" max="10" width="8.75" style="12" bestFit="1" customWidth="1"/>
    <col min="11" max="11" width="11" style="12"/>
    <col min="12" max="12" width="11.125" style="12" bestFit="1" customWidth="1"/>
    <col min="13" max="13" width="12.75" style="12" bestFit="1" customWidth="1"/>
    <col min="14" max="15" width="11" style="12"/>
    <col min="16" max="16" width="11" style="54"/>
    <col min="17" max="17" width="11" style="70"/>
    <col min="18" max="16384" width="11" style="54"/>
  </cols>
  <sheetData>
    <row r="1" spans="1:17" x14ac:dyDescent="0.2">
      <c r="A1" s="55" t="str">
        <f>Zsfg!A1</f>
        <v>Finanzzuweisung gemäß § 24 FAG 2017, Überweisung im Jahr 2023</v>
      </c>
      <c r="C1" s="60"/>
    </row>
    <row r="2" spans="1:17" x14ac:dyDescent="0.2">
      <c r="A2" s="62" t="s">
        <v>2156</v>
      </c>
      <c r="B2" s="63"/>
      <c r="C2" s="60"/>
    </row>
    <row r="3" spans="1:17" x14ac:dyDescent="0.2">
      <c r="A3" s="68"/>
      <c r="E3" s="56"/>
      <c r="G3" s="56"/>
      <c r="K3" s="55"/>
    </row>
    <row r="4" spans="1:17" x14ac:dyDescent="0.2">
      <c r="E4" s="56" t="s">
        <v>2146</v>
      </c>
      <c r="G4" s="56" t="s">
        <v>2158</v>
      </c>
      <c r="K4" s="56" t="s">
        <v>2153</v>
      </c>
    </row>
    <row r="5" spans="1:17" ht="28.5" x14ac:dyDescent="0.2">
      <c r="C5" s="64" t="s">
        <v>2109</v>
      </c>
      <c r="D5" s="57" t="s">
        <v>2108</v>
      </c>
      <c r="E5" s="57" t="s">
        <v>2157</v>
      </c>
      <c r="F5" s="57" t="s">
        <v>2152</v>
      </c>
      <c r="G5" s="57" t="s">
        <v>2107</v>
      </c>
      <c r="H5" s="57" t="s">
        <v>2106</v>
      </c>
      <c r="I5" s="42" t="s">
        <v>2105</v>
      </c>
      <c r="J5" s="65" t="s">
        <v>2104</v>
      </c>
      <c r="K5" s="57" t="s">
        <v>2103</v>
      </c>
      <c r="L5" s="57" t="s">
        <v>2102</v>
      </c>
      <c r="M5" s="57" t="s">
        <v>2101</v>
      </c>
      <c r="N5" s="57" t="s">
        <v>2100</v>
      </c>
      <c r="O5" s="57" t="s">
        <v>2099</v>
      </c>
      <c r="Q5" s="65" t="s">
        <v>2155</v>
      </c>
    </row>
    <row r="6" spans="1:17" x14ac:dyDescent="0.2">
      <c r="G6" s="57"/>
      <c r="H6" s="57"/>
      <c r="I6" s="42"/>
      <c r="J6" s="65"/>
    </row>
    <row r="7" spans="1:17" x14ac:dyDescent="0.2">
      <c r="A7" s="64">
        <v>1</v>
      </c>
      <c r="B7" s="54" t="s">
        <v>9</v>
      </c>
      <c r="D7" s="14">
        <f t="shared" ref="D7:M15" si="0">SUMIF($C$19:$C$2112,$A7,D$19:D$2112)</f>
        <v>2</v>
      </c>
      <c r="E7" s="12">
        <f t="shared" si="0"/>
        <v>297506</v>
      </c>
      <c r="F7" s="12">
        <f t="shared" si="0"/>
        <v>292592</v>
      </c>
      <c r="G7" s="12">
        <f t="shared" si="0"/>
        <v>39134</v>
      </c>
      <c r="H7" s="12">
        <f t="shared" si="0"/>
        <v>190146</v>
      </c>
      <c r="I7" s="12">
        <f t="shared" si="0"/>
        <v>68226</v>
      </c>
      <c r="J7" s="66">
        <f t="shared" si="0"/>
        <v>0</v>
      </c>
      <c r="K7" s="12">
        <f t="shared" si="0"/>
        <v>2525929.0799999987</v>
      </c>
      <c r="L7" s="12">
        <f t="shared" si="0"/>
        <v>23098333.149999995</v>
      </c>
      <c r="M7" s="12">
        <f t="shared" si="0"/>
        <v>74139007.88000001</v>
      </c>
      <c r="Q7" s="66">
        <f t="shared" ref="Q7:Q15" si="1">SUMIF($C$19:$C$2112,$A7,Q$19:Q$2112)</f>
        <v>0</v>
      </c>
    </row>
    <row r="8" spans="1:17" x14ac:dyDescent="0.2">
      <c r="A8" s="64">
        <v>2</v>
      </c>
      <c r="B8" s="54" t="s">
        <v>8</v>
      </c>
      <c r="D8" s="14">
        <f t="shared" si="0"/>
        <v>2</v>
      </c>
      <c r="E8" s="12">
        <f t="shared" si="0"/>
        <v>564328</v>
      </c>
      <c r="F8" s="12">
        <f t="shared" si="0"/>
        <v>560915</v>
      </c>
      <c r="G8" s="12">
        <f t="shared" si="0"/>
        <v>74532</v>
      </c>
      <c r="H8" s="12">
        <f t="shared" si="0"/>
        <v>361380</v>
      </c>
      <c r="I8" s="12">
        <f t="shared" si="0"/>
        <v>128416</v>
      </c>
      <c r="J8" s="66">
        <f t="shared" si="0"/>
        <v>0</v>
      </c>
      <c r="K8" s="12">
        <f t="shared" si="0"/>
        <v>1978744.7799999998</v>
      </c>
      <c r="L8" s="12">
        <f t="shared" si="0"/>
        <v>52914181.349999979</v>
      </c>
      <c r="M8" s="12">
        <f t="shared" si="0"/>
        <v>184578686.96000007</v>
      </c>
      <c r="Q8" s="66">
        <f t="shared" si="1"/>
        <v>0</v>
      </c>
    </row>
    <row r="9" spans="1:17" x14ac:dyDescent="0.2">
      <c r="A9" s="64">
        <v>3</v>
      </c>
      <c r="B9" s="54" t="s">
        <v>7</v>
      </c>
      <c r="D9" s="14">
        <f t="shared" si="0"/>
        <v>4</v>
      </c>
      <c r="E9" s="12">
        <f t="shared" si="0"/>
        <v>1698951</v>
      </c>
      <c r="F9" s="12">
        <f t="shared" si="0"/>
        <v>1669944</v>
      </c>
      <c r="G9" s="12">
        <f t="shared" si="0"/>
        <v>245453</v>
      </c>
      <c r="H9" s="12">
        <f t="shared" si="0"/>
        <v>1101566</v>
      </c>
      <c r="I9" s="12">
        <f t="shared" si="0"/>
        <v>351929</v>
      </c>
      <c r="J9" s="66">
        <f t="shared" si="0"/>
        <v>3</v>
      </c>
      <c r="K9" s="12">
        <f t="shared" si="0"/>
        <v>11706390.900000002</v>
      </c>
      <c r="L9" s="12">
        <f t="shared" si="0"/>
        <v>135481656.30000001</v>
      </c>
      <c r="M9" s="12">
        <f t="shared" si="0"/>
        <v>541828674.21999967</v>
      </c>
      <c r="Q9" s="66">
        <f t="shared" si="1"/>
        <v>0</v>
      </c>
    </row>
    <row r="10" spans="1:17" x14ac:dyDescent="0.2">
      <c r="A10" s="64">
        <v>4</v>
      </c>
      <c r="B10" s="54" t="s">
        <v>6</v>
      </c>
      <c r="D10" s="14">
        <f t="shared" si="0"/>
        <v>3</v>
      </c>
      <c r="E10" s="12">
        <f t="shared" si="0"/>
        <v>1504237</v>
      </c>
      <c r="F10" s="12">
        <f t="shared" si="0"/>
        <v>1472422</v>
      </c>
      <c r="G10" s="12">
        <f t="shared" si="0"/>
        <v>227869</v>
      </c>
      <c r="H10" s="12">
        <f t="shared" si="0"/>
        <v>988671</v>
      </c>
      <c r="I10" s="12">
        <f t="shared" si="0"/>
        <v>287696</v>
      </c>
      <c r="J10" s="66">
        <f t="shared" si="0"/>
        <v>1</v>
      </c>
      <c r="K10" s="12">
        <f t="shared" si="0"/>
        <v>6444609.4599999981</v>
      </c>
      <c r="L10" s="12">
        <f t="shared" si="0"/>
        <v>133039748.91999996</v>
      </c>
      <c r="M10" s="12">
        <f t="shared" si="0"/>
        <v>656634797.98999989</v>
      </c>
      <c r="Q10" s="66">
        <f t="shared" si="1"/>
        <v>0</v>
      </c>
    </row>
    <row r="11" spans="1:17" x14ac:dyDescent="0.2">
      <c r="A11" s="64">
        <v>5</v>
      </c>
      <c r="B11" s="54" t="s">
        <v>5</v>
      </c>
      <c r="D11" s="14">
        <f t="shared" si="0"/>
        <v>1</v>
      </c>
      <c r="E11" s="12">
        <f t="shared" si="0"/>
        <v>561714</v>
      </c>
      <c r="F11" s="12">
        <f t="shared" si="0"/>
        <v>551863</v>
      </c>
      <c r="G11" s="12">
        <f t="shared" si="0"/>
        <v>82288</v>
      </c>
      <c r="H11" s="12">
        <f t="shared" si="0"/>
        <v>369665</v>
      </c>
      <c r="I11" s="12">
        <f t="shared" si="0"/>
        <v>109759</v>
      </c>
      <c r="J11" s="66">
        <f t="shared" si="0"/>
        <v>2</v>
      </c>
      <c r="K11" s="12">
        <f t="shared" si="0"/>
        <v>1329156.1500000001</v>
      </c>
      <c r="L11" s="12">
        <f t="shared" si="0"/>
        <v>57150967.339999989</v>
      </c>
      <c r="M11" s="12">
        <f t="shared" si="0"/>
        <v>242199296.59999993</v>
      </c>
      <c r="Q11" s="66">
        <f t="shared" si="1"/>
        <v>0</v>
      </c>
    </row>
    <row r="12" spans="1:17" x14ac:dyDescent="0.2">
      <c r="A12" s="64">
        <v>6</v>
      </c>
      <c r="B12" s="54" t="s">
        <v>4</v>
      </c>
      <c r="D12" s="14">
        <f t="shared" si="0"/>
        <v>1</v>
      </c>
      <c r="E12" s="12">
        <f t="shared" si="0"/>
        <v>1251683</v>
      </c>
      <c r="F12" s="12">
        <f t="shared" si="0"/>
        <v>1239153</v>
      </c>
      <c r="G12" s="12">
        <f t="shared" si="0"/>
        <v>168315</v>
      </c>
      <c r="H12" s="12">
        <f t="shared" si="0"/>
        <v>820259</v>
      </c>
      <c r="I12" s="12">
        <f t="shared" si="0"/>
        <v>263107</v>
      </c>
      <c r="J12" s="66">
        <f t="shared" si="0"/>
        <v>2</v>
      </c>
      <c r="K12" s="12">
        <f t="shared" si="0"/>
        <v>4877526.1799999988</v>
      </c>
      <c r="L12" s="12">
        <f t="shared" si="0"/>
        <v>103638753.78000002</v>
      </c>
      <c r="M12" s="12">
        <f t="shared" si="0"/>
        <v>472319296.63999993</v>
      </c>
      <c r="Q12" s="66">
        <f t="shared" si="1"/>
        <v>0</v>
      </c>
    </row>
    <row r="13" spans="1:17" x14ac:dyDescent="0.2">
      <c r="A13" s="64">
        <v>7</v>
      </c>
      <c r="B13" s="54" t="s">
        <v>3</v>
      </c>
      <c r="D13" s="14">
        <f t="shared" si="0"/>
        <v>1</v>
      </c>
      <c r="E13" s="12">
        <f t="shared" si="0"/>
        <v>762652</v>
      </c>
      <c r="F13" s="12">
        <f t="shared" si="0"/>
        <v>749853</v>
      </c>
      <c r="G13" s="12">
        <f t="shared" si="0"/>
        <v>110955</v>
      </c>
      <c r="H13" s="12">
        <f t="shared" si="0"/>
        <v>508790</v>
      </c>
      <c r="I13" s="12">
        <f t="shared" si="0"/>
        <v>142906</v>
      </c>
      <c r="J13" s="66">
        <f t="shared" si="0"/>
        <v>1</v>
      </c>
      <c r="K13" s="12">
        <f t="shared" si="0"/>
        <v>1584000.9400000009</v>
      </c>
      <c r="L13" s="12">
        <f t="shared" si="0"/>
        <v>76507071.830000028</v>
      </c>
      <c r="M13" s="12">
        <f t="shared" si="0"/>
        <v>286940337.16000021</v>
      </c>
      <c r="Q13" s="66">
        <f t="shared" si="1"/>
        <v>0</v>
      </c>
    </row>
    <row r="14" spans="1:17" x14ac:dyDescent="0.2">
      <c r="A14" s="64">
        <v>8</v>
      </c>
      <c r="B14" s="54" t="s">
        <v>2</v>
      </c>
      <c r="D14" s="14">
        <f t="shared" si="0"/>
        <v>0</v>
      </c>
      <c r="E14" s="12">
        <f t="shared" si="0"/>
        <v>401037</v>
      </c>
      <c r="F14" s="12">
        <f t="shared" si="0"/>
        <v>391334</v>
      </c>
      <c r="G14" s="12">
        <f t="shared" si="0"/>
        <v>63866</v>
      </c>
      <c r="H14" s="12">
        <f t="shared" si="0"/>
        <v>264824</v>
      </c>
      <c r="I14" s="12">
        <f t="shared" si="0"/>
        <v>72334</v>
      </c>
      <c r="J14" s="66">
        <f t="shared" si="0"/>
        <v>13</v>
      </c>
      <c r="K14" s="12">
        <f t="shared" si="0"/>
        <v>420873.45999999996</v>
      </c>
      <c r="L14" s="12">
        <f t="shared" si="0"/>
        <v>33770041.469999991</v>
      </c>
      <c r="M14" s="12">
        <f t="shared" si="0"/>
        <v>169401512.25999999</v>
      </c>
      <c r="Q14" s="66">
        <f t="shared" si="1"/>
        <v>0</v>
      </c>
    </row>
    <row r="15" spans="1:17" x14ac:dyDescent="0.2">
      <c r="A15" s="64">
        <v>9</v>
      </c>
      <c r="B15" s="54" t="s">
        <v>1</v>
      </c>
      <c r="D15" s="14">
        <f t="shared" si="0"/>
        <v>0</v>
      </c>
      <c r="E15" s="12">
        <f t="shared" si="0"/>
        <v>1926960</v>
      </c>
      <c r="F15" s="12">
        <f t="shared" si="0"/>
        <v>1883706</v>
      </c>
      <c r="G15" s="12">
        <f t="shared" si="0"/>
        <v>279268</v>
      </c>
      <c r="H15" s="12">
        <f t="shared" si="0"/>
        <v>1327705</v>
      </c>
      <c r="I15" s="12">
        <f t="shared" si="0"/>
        <v>319850</v>
      </c>
      <c r="J15" s="66">
        <f t="shared" si="0"/>
        <v>137</v>
      </c>
      <c r="K15" s="12">
        <f t="shared" si="0"/>
        <v>196249.35</v>
      </c>
      <c r="L15" s="12">
        <f t="shared" si="0"/>
        <v>122480596</v>
      </c>
      <c r="M15" s="12">
        <f t="shared" si="0"/>
        <v>900957969.79999995</v>
      </c>
      <c r="Q15" s="66">
        <f t="shared" si="1"/>
        <v>0</v>
      </c>
    </row>
    <row r="16" spans="1:17" x14ac:dyDescent="0.2">
      <c r="D16" s="14"/>
      <c r="J16" s="66"/>
      <c r="Q16" s="66"/>
    </row>
    <row r="17" spans="1:17" x14ac:dyDescent="0.2">
      <c r="B17" s="54" t="s">
        <v>0</v>
      </c>
      <c r="D17" s="14">
        <f t="shared" ref="D17:M17" si="2">SUM(D7:D15)</f>
        <v>14</v>
      </c>
      <c r="E17" s="12">
        <f t="shared" si="2"/>
        <v>8969068</v>
      </c>
      <c r="F17" s="12">
        <f t="shared" si="2"/>
        <v>8811782</v>
      </c>
      <c r="G17" s="12">
        <f t="shared" si="2"/>
        <v>1291680</v>
      </c>
      <c r="H17" s="12">
        <f t="shared" si="2"/>
        <v>5933006</v>
      </c>
      <c r="I17" s="12">
        <f t="shared" si="2"/>
        <v>1744223</v>
      </c>
      <c r="J17" s="66">
        <f t="shared" si="2"/>
        <v>159</v>
      </c>
      <c r="K17" s="12">
        <f t="shared" si="2"/>
        <v>31063480.300000001</v>
      </c>
      <c r="L17" s="12">
        <f t="shared" si="2"/>
        <v>738081350.13999999</v>
      </c>
      <c r="M17" s="12">
        <f t="shared" si="2"/>
        <v>3528999579.5100002</v>
      </c>
      <c r="Q17" s="66">
        <f t="shared" ref="Q17" si="3">SUM(Q7:Q15)</f>
        <v>0</v>
      </c>
    </row>
    <row r="18" spans="1:17" x14ac:dyDescent="0.2">
      <c r="J18" s="66"/>
    </row>
    <row r="19" spans="1:17" x14ac:dyDescent="0.2">
      <c r="A19" s="67">
        <v>10101</v>
      </c>
      <c r="B19" s="54" t="s">
        <v>2098</v>
      </c>
      <c r="C19" s="67">
        <f t="shared" ref="C19:C82" si="4">INT(A19/10000)</f>
        <v>1</v>
      </c>
      <c r="D19" s="61">
        <v>1</v>
      </c>
      <c r="E19" s="12">
        <v>15220</v>
      </c>
      <c r="F19" s="12">
        <v>14464</v>
      </c>
      <c r="G19" s="14">
        <v>2151</v>
      </c>
      <c r="H19" s="14">
        <v>10003</v>
      </c>
      <c r="I19" s="14">
        <v>3066</v>
      </c>
      <c r="J19" s="13"/>
      <c r="K19" s="12">
        <v>29258.7</v>
      </c>
      <c r="L19" s="12">
        <v>1815825.66</v>
      </c>
      <c r="M19" s="12">
        <v>10685508.029999999</v>
      </c>
      <c r="N19" s="12">
        <v>500</v>
      </c>
      <c r="O19" s="12">
        <v>500</v>
      </c>
      <c r="Q19" s="70">
        <f>ABS(E19-G19-H19-I19-J19)</f>
        <v>0</v>
      </c>
    </row>
    <row r="20" spans="1:17" x14ac:dyDescent="0.2">
      <c r="A20" s="67">
        <v>10201</v>
      </c>
      <c r="B20" s="54" t="s">
        <v>2097</v>
      </c>
      <c r="C20" s="67">
        <f t="shared" si="4"/>
        <v>1</v>
      </c>
      <c r="D20" s="61">
        <v>1</v>
      </c>
      <c r="E20" s="12">
        <v>1984</v>
      </c>
      <c r="F20" s="12">
        <v>1913</v>
      </c>
      <c r="G20" s="14">
        <v>244</v>
      </c>
      <c r="H20" s="14">
        <v>1222</v>
      </c>
      <c r="I20" s="14">
        <v>518</v>
      </c>
      <c r="J20" s="13"/>
      <c r="K20" s="12">
        <v>17657.02</v>
      </c>
      <c r="L20" s="12">
        <v>176059.85</v>
      </c>
      <c r="M20" s="12">
        <v>410826.42</v>
      </c>
      <c r="N20" s="12">
        <v>500</v>
      </c>
      <c r="O20" s="12">
        <v>500</v>
      </c>
      <c r="Q20" s="70">
        <f t="shared" ref="Q20:Q83" si="5">ABS(E20-G20-H20-I20-J20)</f>
        <v>0</v>
      </c>
    </row>
    <row r="21" spans="1:17" x14ac:dyDescent="0.2">
      <c r="A21" s="67">
        <v>10301</v>
      </c>
      <c r="B21" s="54" t="s">
        <v>2096</v>
      </c>
      <c r="C21" s="67">
        <f t="shared" si="4"/>
        <v>1</v>
      </c>
      <c r="D21" s="61">
        <v>0</v>
      </c>
      <c r="E21" s="12">
        <v>1892</v>
      </c>
      <c r="F21" s="12">
        <v>1934</v>
      </c>
      <c r="G21" s="14">
        <v>215</v>
      </c>
      <c r="H21" s="14">
        <v>1129</v>
      </c>
      <c r="I21" s="14">
        <v>548</v>
      </c>
      <c r="J21" s="13"/>
      <c r="K21" s="12">
        <v>7832.44</v>
      </c>
      <c r="L21" s="12">
        <v>199421.09</v>
      </c>
      <c r="M21" s="12">
        <v>257350.04</v>
      </c>
      <c r="N21" s="12">
        <v>500</v>
      </c>
      <c r="O21" s="12">
        <v>500</v>
      </c>
      <c r="Q21" s="70">
        <f t="shared" si="5"/>
        <v>0</v>
      </c>
    </row>
    <row r="22" spans="1:17" x14ac:dyDescent="0.2">
      <c r="A22" s="67">
        <v>10302</v>
      </c>
      <c r="B22" s="54" t="s">
        <v>2095</v>
      </c>
      <c r="C22" s="67">
        <f t="shared" si="4"/>
        <v>1</v>
      </c>
      <c r="D22" s="61">
        <v>0</v>
      </c>
      <c r="E22" s="12">
        <v>1856</v>
      </c>
      <c r="F22" s="12">
        <v>1804</v>
      </c>
      <c r="G22" s="14">
        <v>225</v>
      </c>
      <c r="H22" s="14">
        <v>1188</v>
      </c>
      <c r="I22" s="14">
        <v>443</v>
      </c>
      <c r="J22" s="13"/>
      <c r="K22" s="12">
        <v>15307.11</v>
      </c>
      <c r="L22" s="12">
        <v>156859.28</v>
      </c>
      <c r="M22" s="12">
        <v>251582.66</v>
      </c>
      <c r="N22" s="12">
        <v>500</v>
      </c>
      <c r="O22" s="12">
        <v>500</v>
      </c>
      <c r="Q22" s="70">
        <f t="shared" si="5"/>
        <v>0</v>
      </c>
    </row>
    <row r="23" spans="1:17" x14ac:dyDescent="0.2">
      <c r="A23" s="67">
        <v>10303</v>
      </c>
      <c r="B23" s="54" t="s">
        <v>2094</v>
      </c>
      <c r="C23" s="67">
        <f t="shared" si="4"/>
        <v>1</v>
      </c>
      <c r="D23" s="61">
        <v>0</v>
      </c>
      <c r="E23" s="12">
        <v>2128</v>
      </c>
      <c r="F23" s="12">
        <v>2055</v>
      </c>
      <c r="G23" s="14">
        <v>318</v>
      </c>
      <c r="H23" s="14">
        <v>1411</v>
      </c>
      <c r="I23" s="14">
        <v>399</v>
      </c>
      <c r="J23" s="13"/>
      <c r="K23" s="12">
        <v>11686.5</v>
      </c>
      <c r="L23" s="12">
        <v>150526.94</v>
      </c>
      <c r="M23" s="12">
        <v>380835.02</v>
      </c>
      <c r="N23" s="12">
        <v>500</v>
      </c>
      <c r="O23" s="12">
        <v>500</v>
      </c>
      <c r="Q23" s="70">
        <f t="shared" si="5"/>
        <v>0</v>
      </c>
    </row>
    <row r="24" spans="1:17" x14ac:dyDescent="0.2">
      <c r="A24" s="67">
        <v>10304</v>
      </c>
      <c r="B24" s="54" t="s">
        <v>2093</v>
      </c>
      <c r="C24" s="67">
        <f t="shared" si="4"/>
        <v>1</v>
      </c>
      <c r="D24" s="61">
        <v>0</v>
      </c>
      <c r="E24" s="12">
        <v>3230</v>
      </c>
      <c r="F24" s="12">
        <v>3005</v>
      </c>
      <c r="G24" s="14">
        <v>468</v>
      </c>
      <c r="H24" s="14">
        <v>2027</v>
      </c>
      <c r="I24" s="14">
        <v>735</v>
      </c>
      <c r="J24" s="13"/>
      <c r="K24" s="12">
        <v>13327.57</v>
      </c>
      <c r="L24" s="12">
        <v>303832.01</v>
      </c>
      <c r="M24" s="12">
        <v>1080365.83</v>
      </c>
      <c r="N24" s="12">
        <v>500</v>
      </c>
      <c r="O24" s="12">
        <v>500</v>
      </c>
      <c r="Q24" s="70">
        <f t="shared" si="5"/>
        <v>0</v>
      </c>
    </row>
    <row r="25" spans="1:17" x14ac:dyDescent="0.2">
      <c r="A25" s="67">
        <v>10305</v>
      </c>
      <c r="B25" s="54" t="s">
        <v>2092</v>
      </c>
      <c r="C25" s="67">
        <f t="shared" si="4"/>
        <v>1</v>
      </c>
      <c r="D25" s="61">
        <v>0</v>
      </c>
      <c r="E25" s="12">
        <v>1232</v>
      </c>
      <c r="F25" s="12">
        <v>1188</v>
      </c>
      <c r="G25" s="14">
        <v>156</v>
      </c>
      <c r="H25" s="14">
        <v>808</v>
      </c>
      <c r="I25" s="14">
        <v>268</v>
      </c>
      <c r="J25" s="13"/>
      <c r="K25" s="12">
        <v>3588.65</v>
      </c>
      <c r="L25" s="12">
        <v>65602.19</v>
      </c>
      <c r="M25" s="12">
        <v>98832.3</v>
      </c>
      <c r="N25" s="12">
        <v>500</v>
      </c>
      <c r="O25" s="12">
        <v>500</v>
      </c>
      <c r="Q25" s="70">
        <f t="shared" si="5"/>
        <v>0</v>
      </c>
    </row>
    <row r="26" spans="1:17" x14ac:dyDescent="0.2">
      <c r="A26" s="67">
        <v>10306</v>
      </c>
      <c r="B26" s="54" t="s">
        <v>2091</v>
      </c>
      <c r="C26" s="67">
        <f t="shared" si="4"/>
        <v>1</v>
      </c>
      <c r="D26" s="61">
        <v>0</v>
      </c>
      <c r="E26" s="12">
        <v>1211</v>
      </c>
      <c r="F26" s="12">
        <v>1191</v>
      </c>
      <c r="G26" s="14">
        <v>184</v>
      </c>
      <c r="H26" s="14">
        <v>801</v>
      </c>
      <c r="I26" s="14">
        <v>226</v>
      </c>
      <c r="J26" s="13"/>
      <c r="K26" s="12">
        <v>20010.150000000001</v>
      </c>
      <c r="L26" s="12">
        <v>89572</v>
      </c>
      <c r="M26" s="12">
        <v>121745.69</v>
      </c>
      <c r="N26" s="12">
        <v>500</v>
      </c>
      <c r="O26" s="12">
        <v>500</v>
      </c>
      <c r="Q26" s="70">
        <f t="shared" si="5"/>
        <v>0</v>
      </c>
    </row>
    <row r="27" spans="1:17" x14ac:dyDescent="0.2">
      <c r="A27" s="67">
        <v>10307</v>
      </c>
      <c r="B27" s="54" t="s">
        <v>2090</v>
      </c>
      <c r="C27" s="67">
        <f t="shared" si="4"/>
        <v>1</v>
      </c>
      <c r="D27" s="61">
        <v>0</v>
      </c>
      <c r="E27" s="12">
        <v>2210</v>
      </c>
      <c r="F27" s="12">
        <v>2261</v>
      </c>
      <c r="G27" s="14">
        <v>258</v>
      </c>
      <c r="H27" s="14">
        <v>1334</v>
      </c>
      <c r="I27" s="14">
        <v>618</v>
      </c>
      <c r="J27" s="13"/>
      <c r="K27" s="12">
        <v>11734.17</v>
      </c>
      <c r="L27" s="12">
        <v>180612.78</v>
      </c>
      <c r="M27" s="12">
        <v>242609.83</v>
      </c>
      <c r="N27" s="12">
        <v>500</v>
      </c>
      <c r="O27" s="12">
        <v>500</v>
      </c>
      <c r="Q27" s="70">
        <f t="shared" si="5"/>
        <v>0</v>
      </c>
    </row>
    <row r="28" spans="1:17" x14ac:dyDescent="0.2">
      <c r="A28" s="67">
        <v>10308</v>
      </c>
      <c r="B28" s="54" t="s">
        <v>2089</v>
      </c>
      <c r="C28" s="67">
        <f t="shared" si="4"/>
        <v>1</v>
      </c>
      <c r="D28" s="61">
        <v>0</v>
      </c>
      <c r="E28" s="12">
        <v>1403</v>
      </c>
      <c r="F28" s="12">
        <v>1392</v>
      </c>
      <c r="G28" s="14">
        <v>188</v>
      </c>
      <c r="H28" s="14">
        <v>925</v>
      </c>
      <c r="I28" s="14">
        <v>290</v>
      </c>
      <c r="J28" s="13"/>
      <c r="K28" s="12">
        <v>6935.37</v>
      </c>
      <c r="L28" s="12">
        <v>172037.04</v>
      </c>
      <c r="M28" s="12">
        <v>679968.36</v>
      </c>
      <c r="N28" s="12">
        <v>500</v>
      </c>
      <c r="O28" s="12">
        <v>500</v>
      </c>
      <c r="Q28" s="70">
        <f t="shared" si="5"/>
        <v>0</v>
      </c>
    </row>
    <row r="29" spans="1:17" x14ac:dyDescent="0.2">
      <c r="A29" s="67">
        <v>10309</v>
      </c>
      <c r="B29" s="54" t="s">
        <v>2088</v>
      </c>
      <c r="C29" s="67">
        <f t="shared" si="4"/>
        <v>1</v>
      </c>
      <c r="D29" s="61">
        <v>0</v>
      </c>
      <c r="E29" s="12">
        <v>3625</v>
      </c>
      <c r="F29" s="12">
        <v>3414</v>
      </c>
      <c r="G29" s="14">
        <v>542</v>
      </c>
      <c r="H29" s="14">
        <v>2326</v>
      </c>
      <c r="I29" s="14">
        <v>757</v>
      </c>
      <c r="J29" s="13"/>
      <c r="K29" s="12">
        <v>3280.61</v>
      </c>
      <c r="L29" s="12">
        <v>207516.08</v>
      </c>
      <c r="M29" s="12">
        <v>439374.31</v>
      </c>
      <c r="N29" s="12">
        <v>500</v>
      </c>
      <c r="O29" s="12">
        <v>500</v>
      </c>
      <c r="Q29" s="70">
        <f t="shared" si="5"/>
        <v>0</v>
      </c>
    </row>
    <row r="30" spans="1:17" x14ac:dyDescent="0.2">
      <c r="A30" s="67">
        <v>10310</v>
      </c>
      <c r="B30" s="54" t="s">
        <v>2087</v>
      </c>
      <c r="C30" s="67">
        <f t="shared" si="4"/>
        <v>1</v>
      </c>
      <c r="D30" s="61">
        <v>0</v>
      </c>
      <c r="E30" s="12">
        <v>1740</v>
      </c>
      <c r="F30" s="12">
        <v>1738</v>
      </c>
      <c r="G30" s="14">
        <v>216</v>
      </c>
      <c r="H30" s="14">
        <v>1062</v>
      </c>
      <c r="I30" s="14">
        <v>462</v>
      </c>
      <c r="J30" s="13"/>
      <c r="K30" s="12">
        <v>11848.38</v>
      </c>
      <c r="L30" s="12">
        <v>100523.92</v>
      </c>
      <c r="M30" s="12">
        <v>75843.16</v>
      </c>
      <c r="N30" s="12">
        <v>500</v>
      </c>
      <c r="O30" s="12">
        <v>500</v>
      </c>
      <c r="Q30" s="70">
        <f t="shared" si="5"/>
        <v>0</v>
      </c>
    </row>
    <row r="31" spans="1:17" x14ac:dyDescent="0.2">
      <c r="A31" s="67">
        <v>10311</v>
      </c>
      <c r="B31" s="54" t="s">
        <v>2086</v>
      </c>
      <c r="C31" s="67">
        <f t="shared" si="4"/>
        <v>1</v>
      </c>
      <c r="D31" s="61">
        <v>0</v>
      </c>
      <c r="E31" s="12">
        <v>1277</v>
      </c>
      <c r="F31" s="12">
        <v>1248</v>
      </c>
      <c r="G31" s="14">
        <v>141</v>
      </c>
      <c r="H31" s="14">
        <v>818</v>
      </c>
      <c r="I31" s="14">
        <v>318</v>
      </c>
      <c r="J31" s="13"/>
      <c r="K31" s="12">
        <v>10058.81</v>
      </c>
      <c r="L31" s="12">
        <v>78811.62</v>
      </c>
      <c r="M31" s="12">
        <v>164984.51</v>
      </c>
      <c r="N31" s="12">
        <v>500</v>
      </c>
      <c r="O31" s="12">
        <v>500</v>
      </c>
      <c r="Q31" s="70">
        <f t="shared" si="5"/>
        <v>0</v>
      </c>
    </row>
    <row r="32" spans="1:17" x14ac:dyDescent="0.2">
      <c r="A32" s="67">
        <v>10312</v>
      </c>
      <c r="B32" s="54" t="s">
        <v>2085</v>
      </c>
      <c r="C32" s="67">
        <f t="shared" si="4"/>
        <v>1</v>
      </c>
      <c r="D32" s="61">
        <v>0</v>
      </c>
      <c r="E32" s="12">
        <v>2907</v>
      </c>
      <c r="F32" s="12">
        <v>2904</v>
      </c>
      <c r="G32" s="14">
        <v>376</v>
      </c>
      <c r="H32" s="14">
        <v>1850</v>
      </c>
      <c r="I32" s="14">
        <v>681</v>
      </c>
      <c r="J32" s="13"/>
      <c r="K32" s="12">
        <v>14270.45</v>
      </c>
      <c r="L32" s="12">
        <v>211511.29</v>
      </c>
      <c r="M32" s="12">
        <v>401298.02</v>
      </c>
      <c r="N32" s="12">
        <v>500</v>
      </c>
      <c r="O32" s="12">
        <v>500</v>
      </c>
      <c r="Q32" s="70">
        <f t="shared" si="5"/>
        <v>0</v>
      </c>
    </row>
    <row r="33" spans="1:17" x14ac:dyDescent="0.2">
      <c r="A33" s="67">
        <v>10313</v>
      </c>
      <c r="B33" s="54" t="s">
        <v>2084</v>
      </c>
      <c r="C33" s="67">
        <f t="shared" si="4"/>
        <v>1</v>
      </c>
      <c r="D33" s="61">
        <v>0</v>
      </c>
      <c r="E33" s="12">
        <v>2695</v>
      </c>
      <c r="F33" s="12">
        <v>2639</v>
      </c>
      <c r="G33" s="14">
        <v>291</v>
      </c>
      <c r="H33" s="14">
        <v>1742</v>
      </c>
      <c r="I33" s="14">
        <v>662</v>
      </c>
      <c r="J33" s="13"/>
      <c r="K33" s="12">
        <v>23397.5</v>
      </c>
      <c r="L33" s="12">
        <v>191293.6</v>
      </c>
      <c r="M33" s="12">
        <v>447258.87</v>
      </c>
      <c r="N33" s="12">
        <v>500</v>
      </c>
      <c r="O33" s="12">
        <v>500</v>
      </c>
      <c r="Q33" s="70">
        <f t="shared" si="5"/>
        <v>0</v>
      </c>
    </row>
    <row r="34" spans="1:17" x14ac:dyDescent="0.2">
      <c r="A34" s="67">
        <v>10314</v>
      </c>
      <c r="B34" s="54" t="s">
        <v>2083</v>
      </c>
      <c r="C34" s="67">
        <f t="shared" si="4"/>
        <v>1</v>
      </c>
      <c r="D34" s="61">
        <v>0</v>
      </c>
      <c r="E34" s="12">
        <v>1443</v>
      </c>
      <c r="F34" s="12">
        <v>1392</v>
      </c>
      <c r="G34" s="14">
        <v>189</v>
      </c>
      <c r="H34" s="14">
        <v>918</v>
      </c>
      <c r="I34" s="14">
        <v>336</v>
      </c>
      <c r="J34" s="13"/>
      <c r="K34" s="12">
        <v>9117.52</v>
      </c>
      <c r="L34" s="12">
        <v>91926.03</v>
      </c>
      <c r="M34" s="12">
        <v>151430.79999999999</v>
      </c>
      <c r="N34" s="12">
        <v>500</v>
      </c>
      <c r="O34" s="12">
        <v>500</v>
      </c>
      <c r="Q34" s="70">
        <f t="shared" si="5"/>
        <v>0</v>
      </c>
    </row>
    <row r="35" spans="1:17" x14ac:dyDescent="0.2">
      <c r="A35" s="67">
        <v>10315</v>
      </c>
      <c r="B35" s="54" t="s">
        <v>2082</v>
      </c>
      <c r="C35" s="67">
        <f t="shared" si="4"/>
        <v>1</v>
      </c>
      <c r="D35" s="61">
        <v>0</v>
      </c>
      <c r="E35" s="12">
        <v>3193</v>
      </c>
      <c r="F35" s="12">
        <v>2948</v>
      </c>
      <c r="G35" s="14">
        <v>438</v>
      </c>
      <c r="H35" s="14">
        <v>2058</v>
      </c>
      <c r="I35" s="14">
        <v>697</v>
      </c>
      <c r="J35" s="13"/>
      <c r="K35" s="12">
        <v>16754.93</v>
      </c>
      <c r="L35" s="12">
        <v>219390.92</v>
      </c>
      <c r="M35" s="12">
        <v>1114873.26</v>
      </c>
      <c r="N35" s="12">
        <v>500</v>
      </c>
      <c r="O35" s="12">
        <v>500</v>
      </c>
      <c r="Q35" s="70">
        <f t="shared" si="5"/>
        <v>0</v>
      </c>
    </row>
    <row r="36" spans="1:17" x14ac:dyDescent="0.2">
      <c r="A36" s="67">
        <v>10316</v>
      </c>
      <c r="B36" s="54" t="s">
        <v>2081</v>
      </c>
      <c r="C36" s="67">
        <f t="shared" si="4"/>
        <v>1</v>
      </c>
      <c r="D36" s="61">
        <v>0</v>
      </c>
      <c r="E36" s="12">
        <v>2990</v>
      </c>
      <c r="F36" s="12">
        <v>2600</v>
      </c>
      <c r="G36" s="14">
        <v>467</v>
      </c>
      <c r="H36" s="14">
        <v>1932</v>
      </c>
      <c r="I36" s="14">
        <v>591</v>
      </c>
      <c r="J36" s="13"/>
      <c r="K36" s="12">
        <v>12319.95</v>
      </c>
      <c r="L36" s="12">
        <v>198235.91</v>
      </c>
      <c r="M36" s="12">
        <v>262092.91</v>
      </c>
      <c r="N36" s="12">
        <v>500</v>
      </c>
      <c r="O36" s="12">
        <v>500</v>
      </c>
      <c r="Q36" s="70">
        <f t="shared" si="5"/>
        <v>0</v>
      </c>
    </row>
    <row r="37" spans="1:17" x14ac:dyDescent="0.2">
      <c r="A37" s="67">
        <v>10317</v>
      </c>
      <c r="B37" s="54" t="s">
        <v>2080</v>
      </c>
      <c r="C37" s="67">
        <f t="shared" si="4"/>
        <v>1</v>
      </c>
      <c r="D37" s="61">
        <v>0</v>
      </c>
      <c r="E37" s="12">
        <v>2078</v>
      </c>
      <c r="F37" s="12">
        <v>2064</v>
      </c>
      <c r="G37" s="14">
        <v>279</v>
      </c>
      <c r="H37" s="14">
        <v>1277</v>
      </c>
      <c r="I37" s="14">
        <v>522</v>
      </c>
      <c r="J37" s="13"/>
      <c r="K37" s="12">
        <v>10388.32</v>
      </c>
      <c r="L37" s="12">
        <v>149049.38</v>
      </c>
      <c r="M37" s="12">
        <v>121741.42</v>
      </c>
      <c r="N37" s="12">
        <v>500</v>
      </c>
      <c r="O37" s="12">
        <v>500</v>
      </c>
      <c r="Q37" s="70">
        <f t="shared" si="5"/>
        <v>0</v>
      </c>
    </row>
    <row r="38" spans="1:17" x14ac:dyDescent="0.2">
      <c r="A38" s="67">
        <v>10318</v>
      </c>
      <c r="B38" s="54" t="s">
        <v>2079</v>
      </c>
      <c r="C38" s="67">
        <f t="shared" si="4"/>
        <v>1</v>
      </c>
      <c r="D38" s="61">
        <v>0</v>
      </c>
      <c r="E38" s="12">
        <v>1707</v>
      </c>
      <c r="F38" s="12">
        <v>1550</v>
      </c>
      <c r="G38" s="14">
        <v>326</v>
      </c>
      <c r="H38" s="14">
        <v>1122</v>
      </c>
      <c r="I38" s="14">
        <v>259</v>
      </c>
      <c r="J38" s="13"/>
      <c r="K38" s="12">
        <v>4484.49</v>
      </c>
      <c r="L38" s="12">
        <v>120802.88</v>
      </c>
      <c r="M38" s="12">
        <v>194963.61</v>
      </c>
      <c r="N38" s="12">
        <v>500</v>
      </c>
      <c r="O38" s="12">
        <v>500</v>
      </c>
      <c r="Q38" s="70">
        <f t="shared" si="5"/>
        <v>0</v>
      </c>
    </row>
    <row r="39" spans="1:17" x14ac:dyDescent="0.2">
      <c r="A39" s="67">
        <v>10319</v>
      </c>
      <c r="B39" s="54" t="s">
        <v>2078</v>
      </c>
      <c r="C39" s="67">
        <f t="shared" si="4"/>
        <v>1</v>
      </c>
      <c r="D39" s="61">
        <v>0</v>
      </c>
      <c r="E39" s="12">
        <v>1973</v>
      </c>
      <c r="F39" s="12">
        <v>1945</v>
      </c>
      <c r="G39" s="14">
        <v>315</v>
      </c>
      <c r="H39" s="14">
        <v>1240</v>
      </c>
      <c r="I39" s="14">
        <v>418</v>
      </c>
      <c r="J39" s="13"/>
      <c r="K39" s="12">
        <v>10148.92</v>
      </c>
      <c r="L39" s="12">
        <v>161027.17000000001</v>
      </c>
      <c r="M39" s="12">
        <v>491592.51</v>
      </c>
      <c r="N39" s="12">
        <v>500</v>
      </c>
      <c r="O39" s="12">
        <v>500</v>
      </c>
      <c r="Q39" s="70">
        <f t="shared" si="5"/>
        <v>0</v>
      </c>
    </row>
    <row r="40" spans="1:17" x14ac:dyDescent="0.2">
      <c r="A40" s="67">
        <v>10320</v>
      </c>
      <c r="B40" s="54" t="s">
        <v>2077</v>
      </c>
      <c r="C40" s="67">
        <f t="shared" si="4"/>
        <v>1</v>
      </c>
      <c r="D40" s="61">
        <v>0</v>
      </c>
      <c r="E40" s="12">
        <v>502</v>
      </c>
      <c r="F40" s="12">
        <v>474</v>
      </c>
      <c r="G40" s="14">
        <v>54</v>
      </c>
      <c r="H40" s="14">
        <v>331</v>
      </c>
      <c r="I40" s="14">
        <v>117</v>
      </c>
      <c r="J40" s="13"/>
      <c r="K40" s="12">
        <v>1781.51</v>
      </c>
      <c r="L40" s="12">
        <v>30644.75</v>
      </c>
      <c r="M40" s="12">
        <v>33323.96</v>
      </c>
      <c r="N40" s="12">
        <v>500</v>
      </c>
      <c r="O40" s="12">
        <v>500</v>
      </c>
      <c r="Q40" s="70">
        <f t="shared" si="5"/>
        <v>0</v>
      </c>
    </row>
    <row r="41" spans="1:17" x14ac:dyDescent="0.2">
      <c r="A41" s="67">
        <v>10321</v>
      </c>
      <c r="B41" s="54" t="s">
        <v>2076</v>
      </c>
      <c r="C41" s="67">
        <f t="shared" si="4"/>
        <v>1</v>
      </c>
      <c r="D41" s="61">
        <v>0</v>
      </c>
      <c r="E41" s="12">
        <v>828</v>
      </c>
      <c r="F41" s="12">
        <v>836</v>
      </c>
      <c r="G41" s="14">
        <v>141</v>
      </c>
      <c r="H41" s="14">
        <v>530</v>
      </c>
      <c r="I41" s="14">
        <v>157</v>
      </c>
      <c r="J41" s="13"/>
      <c r="K41" s="12">
        <v>3253.22</v>
      </c>
      <c r="L41" s="12">
        <v>40940.06</v>
      </c>
      <c r="M41" s="12">
        <v>15139.03</v>
      </c>
      <c r="N41" s="12">
        <v>500</v>
      </c>
      <c r="O41" s="12">
        <v>500</v>
      </c>
      <c r="Q41" s="70">
        <f t="shared" si="5"/>
        <v>0</v>
      </c>
    </row>
    <row r="42" spans="1:17" x14ac:dyDescent="0.2">
      <c r="A42" s="67">
        <v>10322</v>
      </c>
      <c r="B42" s="54" t="s">
        <v>2075</v>
      </c>
      <c r="C42" s="67">
        <f t="shared" si="4"/>
        <v>1</v>
      </c>
      <c r="D42" s="61">
        <v>0</v>
      </c>
      <c r="E42" s="12">
        <v>984</v>
      </c>
      <c r="F42" s="12">
        <v>940</v>
      </c>
      <c r="G42" s="14">
        <v>126</v>
      </c>
      <c r="H42" s="14">
        <v>670</v>
      </c>
      <c r="I42" s="14">
        <v>188</v>
      </c>
      <c r="J42" s="13"/>
      <c r="K42" s="12">
        <v>14412.72</v>
      </c>
      <c r="L42" s="12">
        <v>51485.23</v>
      </c>
      <c r="M42" s="12">
        <v>29131.74</v>
      </c>
      <c r="N42" s="12">
        <v>500</v>
      </c>
      <c r="O42" s="12">
        <v>500</v>
      </c>
      <c r="Q42" s="70">
        <f t="shared" si="5"/>
        <v>0</v>
      </c>
    </row>
    <row r="43" spans="1:17" x14ac:dyDescent="0.2">
      <c r="A43" s="67">
        <v>10323</v>
      </c>
      <c r="B43" s="54" t="s">
        <v>2074</v>
      </c>
      <c r="C43" s="67">
        <f t="shared" si="4"/>
        <v>1</v>
      </c>
      <c r="D43" s="61">
        <v>0</v>
      </c>
      <c r="E43" s="12">
        <v>1103</v>
      </c>
      <c r="F43" s="12">
        <v>1025</v>
      </c>
      <c r="G43" s="14">
        <v>153</v>
      </c>
      <c r="H43" s="14">
        <v>687</v>
      </c>
      <c r="I43" s="14">
        <v>263</v>
      </c>
      <c r="J43" s="13"/>
      <c r="K43" s="12">
        <v>4988.1899999999996</v>
      </c>
      <c r="L43" s="12">
        <v>57056.89</v>
      </c>
      <c r="M43" s="12">
        <v>157275.29999999999</v>
      </c>
      <c r="N43" s="12">
        <v>500</v>
      </c>
      <c r="O43" s="12">
        <v>500</v>
      </c>
      <c r="Q43" s="70">
        <f t="shared" si="5"/>
        <v>0</v>
      </c>
    </row>
    <row r="44" spans="1:17" x14ac:dyDescent="0.2">
      <c r="A44" s="67">
        <v>10401</v>
      </c>
      <c r="B44" s="54" t="s">
        <v>2073</v>
      </c>
      <c r="C44" s="67">
        <f t="shared" si="4"/>
        <v>1</v>
      </c>
      <c r="D44" s="61">
        <v>0</v>
      </c>
      <c r="E44" s="12">
        <v>802</v>
      </c>
      <c r="F44" s="12">
        <v>816</v>
      </c>
      <c r="G44" s="14">
        <v>95</v>
      </c>
      <c r="H44" s="14">
        <v>498</v>
      </c>
      <c r="I44" s="14">
        <v>209</v>
      </c>
      <c r="J44" s="13"/>
      <c r="K44" s="12">
        <v>4711.24</v>
      </c>
      <c r="L44" s="12">
        <v>43831.59</v>
      </c>
      <c r="M44" s="12">
        <v>45723.98</v>
      </c>
      <c r="N44" s="12">
        <v>500</v>
      </c>
      <c r="O44" s="12">
        <v>500</v>
      </c>
      <c r="Q44" s="70">
        <f t="shared" si="5"/>
        <v>0</v>
      </c>
    </row>
    <row r="45" spans="1:17" x14ac:dyDescent="0.2">
      <c r="A45" s="67">
        <v>10402</v>
      </c>
      <c r="B45" s="54" t="s">
        <v>2072</v>
      </c>
      <c r="C45" s="67">
        <f t="shared" si="4"/>
        <v>1</v>
      </c>
      <c r="D45" s="61">
        <v>0</v>
      </c>
      <c r="E45" s="12">
        <v>1319</v>
      </c>
      <c r="F45" s="12">
        <v>1356</v>
      </c>
      <c r="G45" s="14">
        <v>155</v>
      </c>
      <c r="H45" s="14">
        <v>886</v>
      </c>
      <c r="I45" s="14">
        <v>278</v>
      </c>
      <c r="J45" s="13"/>
      <c r="K45" s="12">
        <v>5270.43</v>
      </c>
      <c r="L45" s="12">
        <v>89633.87</v>
      </c>
      <c r="M45" s="12">
        <v>160038.92000000001</v>
      </c>
      <c r="N45" s="12">
        <v>500</v>
      </c>
      <c r="O45" s="12">
        <v>500</v>
      </c>
      <c r="Q45" s="70">
        <f t="shared" si="5"/>
        <v>0</v>
      </c>
    </row>
    <row r="46" spans="1:17" x14ac:dyDescent="0.2">
      <c r="A46" s="67">
        <v>10403</v>
      </c>
      <c r="B46" s="54" t="s">
        <v>2071</v>
      </c>
      <c r="C46" s="67">
        <f t="shared" si="4"/>
        <v>1</v>
      </c>
      <c r="D46" s="61">
        <v>0</v>
      </c>
      <c r="E46" s="12">
        <v>929</v>
      </c>
      <c r="F46" s="12">
        <v>917</v>
      </c>
      <c r="G46" s="14">
        <v>118</v>
      </c>
      <c r="H46" s="14">
        <v>526</v>
      </c>
      <c r="I46" s="14">
        <v>285</v>
      </c>
      <c r="J46" s="13"/>
      <c r="K46" s="12">
        <v>23067.51</v>
      </c>
      <c r="L46" s="12">
        <v>79115.63</v>
      </c>
      <c r="M46" s="12">
        <v>95250.78</v>
      </c>
      <c r="N46" s="12">
        <v>500</v>
      </c>
      <c r="O46" s="12">
        <v>500</v>
      </c>
      <c r="Q46" s="70">
        <f t="shared" si="5"/>
        <v>0</v>
      </c>
    </row>
    <row r="47" spans="1:17" x14ac:dyDescent="0.2">
      <c r="A47" s="67">
        <v>10404</v>
      </c>
      <c r="B47" s="54" t="s">
        <v>2070</v>
      </c>
      <c r="C47" s="67">
        <f t="shared" si="4"/>
        <v>1</v>
      </c>
      <c r="D47" s="61">
        <v>0</v>
      </c>
      <c r="E47" s="12">
        <v>1020</v>
      </c>
      <c r="F47" s="12">
        <v>1004</v>
      </c>
      <c r="G47" s="14">
        <v>120</v>
      </c>
      <c r="H47" s="14">
        <v>616</v>
      </c>
      <c r="I47" s="14">
        <v>284</v>
      </c>
      <c r="J47" s="13"/>
      <c r="K47" s="12">
        <v>9988.7099999999991</v>
      </c>
      <c r="L47" s="12">
        <v>44731.35</v>
      </c>
      <c r="M47" s="12">
        <v>36228.370000000003</v>
      </c>
      <c r="N47" s="12">
        <v>500</v>
      </c>
      <c r="O47" s="12">
        <v>500</v>
      </c>
      <c r="Q47" s="70">
        <f t="shared" si="5"/>
        <v>0</v>
      </c>
    </row>
    <row r="48" spans="1:17" x14ac:dyDescent="0.2">
      <c r="A48" s="67">
        <v>10405</v>
      </c>
      <c r="B48" s="54" t="s">
        <v>2069</v>
      </c>
      <c r="C48" s="67">
        <f t="shared" si="4"/>
        <v>1</v>
      </c>
      <c r="D48" s="61">
        <v>0</v>
      </c>
      <c r="E48" s="12">
        <v>3608</v>
      </c>
      <c r="F48" s="12">
        <v>3642</v>
      </c>
      <c r="G48" s="14">
        <v>402</v>
      </c>
      <c r="H48" s="14">
        <v>2165</v>
      </c>
      <c r="I48" s="14">
        <v>1041</v>
      </c>
      <c r="J48" s="13"/>
      <c r="K48" s="12">
        <v>21195.58</v>
      </c>
      <c r="L48" s="12">
        <v>429468.61</v>
      </c>
      <c r="M48" s="12">
        <v>1726894.98</v>
      </c>
      <c r="N48" s="12">
        <v>500</v>
      </c>
      <c r="O48" s="12">
        <v>500</v>
      </c>
      <c r="Q48" s="70">
        <f t="shared" si="5"/>
        <v>0</v>
      </c>
    </row>
    <row r="49" spans="1:17" x14ac:dyDescent="0.2">
      <c r="A49" s="67">
        <v>10406</v>
      </c>
      <c r="B49" s="54" t="s">
        <v>2068</v>
      </c>
      <c r="C49" s="67">
        <f t="shared" si="4"/>
        <v>1</v>
      </c>
      <c r="D49" s="61">
        <v>0</v>
      </c>
      <c r="E49" s="12">
        <v>872</v>
      </c>
      <c r="F49" s="12">
        <v>890</v>
      </c>
      <c r="G49" s="14">
        <v>83</v>
      </c>
      <c r="H49" s="14">
        <v>539</v>
      </c>
      <c r="I49" s="14">
        <v>250</v>
      </c>
      <c r="J49" s="13"/>
      <c r="K49" s="12">
        <v>5886.9</v>
      </c>
      <c r="L49" s="12">
        <v>37289.32</v>
      </c>
      <c r="M49" s="12">
        <v>257074.96</v>
      </c>
      <c r="N49" s="12">
        <v>500</v>
      </c>
      <c r="O49" s="12">
        <v>500</v>
      </c>
      <c r="Q49" s="70">
        <f t="shared" si="5"/>
        <v>0</v>
      </c>
    </row>
    <row r="50" spans="1:17" x14ac:dyDescent="0.2">
      <c r="A50" s="67">
        <v>10407</v>
      </c>
      <c r="B50" s="54" t="s">
        <v>2067</v>
      </c>
      <c r="C50" s="67">
        <f t="shared" si="4"/>
        <v>1</v>
      </c>
      <c r="D50" s="61">
        <v>0</v>
      </c>
      <c r="E50" s="12">
        <v>741</v>
      </c>
      <c r="F50" s="12">
        <v>764</v>
      </c>
      <c r="G50" s="14">
        <v>78</v>
      </c>
      <c r="H50" s="14">
        <v>443</v>
      </c>
      <c r="I50" s="14">
        <v>220</v>
      </c>
      <c r="J50" s="13"/>
      <c r="K50" s="12">
        <v>18931.72</v>
      </c>
      <c r="L50" s="12">
        <v>46566.7</v>
      </c>
      <c r="M50" s="12">
        <v>28922.3</v>
      </c>
      <c r="N50" s="12">
        <v>500</v>
      </c>
      <c r="O50" s="12">
        <v>500</v>
      </c>
      <c r="Q50" s="70">
        <f t="shared" si="5"/>
        <v>0</v>
      </c>
    </row>
    <row r="51" spans="1:17" x14ac:dyDescent="0.2">
      <c r="A51" s="67">
        <v>10408</v>
      </c>
      <c r="B51" s="54" t="s">
        <v>2066</v>
      </c>
      <c r="C51" s="67">
        <f t="shared" si="4"/>
        <v>1</v>
      </c>
      <c r="D51" s="61">
        <v>0</v>
      </c>
      <c r="E51" s="12">
        <v>2018</v>
      </c>
      <c r="F51" s="12">
        <v>2006</v>
      </c>
      <c r="G51" s="14">
        <v>259</v>
      </c>
      <c r="H51" s="14">
        <v>1212</v>
      </c>
      <c r="I51" s="14">
        <v>547</v>
      </c>
      <c r="J51" s="13"/>
      <c r="K51" s="12">
        <v>19578.84</v>
      </c>
      <c r="L51" s="12">
        <v>99571.56</v>
      </c>
      <c r="M51" s="12">
        <v>127871.89</v>
      </c>
      <c r="N51" s="12">
        <v>500</v>
      </c>
      <c r="O51" s="12">
        <v>500</v>
      </c>
      <c r="Q51" s="70">
        <f t="shared" si="5"/>
        <v>0</v>
      </c>
    </row>
    <row r="52" spans="1:17" x14ac:dyDescent="0.2">
      <c r="A52" s="67">
        <v>10409</v>
      </c>
      <c r="B52" s="54" t="s">
        <v>2065</v>
      </c>
      <c r="C52" s="67">
        <f t="shared" si="4"/>
        <v>1</v>
      </c>
      <c r="D52" s="61">
        <v>0</v>
      </c>
      <c r="E52" s="12">
        <v>964</v>
      </c>
      <c r="F52" s="12">
        <v>976</v>
      </c>
      <c r="G52" s="14">
        <v>103</v>
      </c>
      <c r="H52" s="14">
        <v>616</v>
      </c>
      <c r="I52" s="14">
        <v>245</v>
      </c>
      <c r="J52" s="13"/>
      <c r="K52" s="12">
        <v>5772.68</v>
      </c>
      <c r="L52" s="12">
        <v>44633.68</v>
      </c>
      <c r="M52" s="12">
        <v>18010.78</v>
      </c>
      <c r="N52" s="12">
        <v>500</v>
      </c>
      <c r="O52" s="12">
        <v>500</v>
      </c>
      <c r="Q52" s="70">
        <f t="shared" si="5"/>
        <v>0</v>
      </c>
    </row>
    <row r="53" spans="1:17" x14ac:dyDescent="0.2">
      <c r="A53" s="67">
        <v>10410</v>
      </c>
      <c r="B53" s="54" t="s">
        <v>2064</v>
      </c>
      <c r="C53" s="67">
        <f t="shared" si="4"/>
        <v>1</v>
      </c>
      <c r="D53" s="61">
        <v>0</v>
      </c>
      <c r="E53" s="12">
        <v>455</v>
      </c>
      <c r="F53" s="12">
        <v>473</v>
      </c>
      <c r="G53" s="14">
        <v>35</v>
      </c>
      <c r="H53" s="14">
        <v>269</v>
      </c>
      <c r="I53" s="14">
        <v>151</v>
      </c>
      <c r="J53" s="13"/>
      <c r="K53" s="12">
        <v>3421.95</v>
      </c>
      <c r="L53" s="12">
        <v>21785.68</v>
      </c>
      <c r="M53" s="12">
        <v>9817.36</v>
      </c>
      <c r="N53" s="12">
        <v>500</v>
      </c>
      <c r="O53" s="12">
        <v>500</v>
      </c>
      <c r="Q53" s="70">
        <f t="shared" si="5"/>
        <v>0</v>
      </c>
    </row>
    <row r="54" spans="1:17" x14ac:dyDescent="0.2">
      <c r="A54" s="67">
        <v>10411</v>
      </c>
      <c r="B54" s="54" t="s">
        <v>2063</v>
      </c>
      <c r="C54" s="67">
        <f t="shared" si="4"/>
        <v>1</v>
      </c>
      <c r="D54" s="61">
        <v>0</v>
      </c>
      <c r="E54" s="12">
        <v>1454</v>
      </c>
      <c r="F54" s="12">
        <v>1457</v>
      </c>
      <c r="G54" s="14">
        <v>193</v>
      </c>
      <c r="H54" s="14">
        <v>880</v>
      </c>
      <c r="I54" s="14">
        <v>381</v>
      </c>
      <c r="J54" s="13"/>
      <c r="K54" s="12">
        <v>5888.69</v>
      </c>
      <c r="L54" s="12">
        <v>64300.639999999999</v>
      </c>
      <c r="M54" s="12">
        <v>124769.34</v>
      </c>
      <c r="N54" s="12">
        <v>500</v>
      </c>
      <c r="O54" s="12">
        <v>500</v>
      </c>
      <c r="Q54" s="70">
        <f t="shared" si="5"/>
        <v>0</v>
      </c>
    </row>
    <row r="55" spans="1:17" x14ac:dyDescent="0.2">
      <c r="A55" s="67">
        <v>10412</v>
      </c>
      <c r="B55" s="54" t="s">
        <v>2062</v>
      </c>
      <c r="C55" s="67">
        <f t="shared" si="4"/>
        <v>1</v>
      </c>
      <c r="D55" s="61">
        <v>0</v>
      </c>
      <c r="E55" s="12">
        <v>928</v>
      </c>
      <c r="F55" s="12">
        <v>936</v>
      </c>
      <c r="G55" s="14">
        <v>94</v>
      </c>
      <c r="H55" s="14">
        <v>607</v>
      </c>
      <c r="I55" s="14">
        <v>227</v>
      </c>
      <c r="J55" s="13"/>
      <c r="K55" s="12">
        <v>1715.1</v>
      </c>
      <c r="L55" s="12">
        <v>55826</v>
      </c>
      <c r="M55" s="12">
        <v>75109.78</v>
      </c>
      <c r="N55" s="12">
        <v>500</v>
      </c>
      <c r="O55" s="12">
        <v>500</v>
      </c>
      <c r="Q55" s="70">
        <f t="shared" si="5"/>
        <v>0</v>
      </c>
    </row>
    <row r="56" spans="1:17" x14ac:dyDescent="0.2">
      <c r="A56" s="67">
        <v>10413</v>
      </c>
      <c r="B56" s="54" t="s">
        <v>2061</v>
      </c>
      <c r="C56" s="67">
        <f t="shared" si="4"/>
        <v>1</v>
      </c>
      <c r="D56" s="61">
        <v>0</v>
      </c>
      <c r="E56" s="12">
        <v>994</v>
      </c>
      <c r="F56" s="12">
        <v>958</v>
      </c>
      <c r="G56" s="14">
        <v>104</v>
      </c>
      <c r="H56" s="14">
        <v>611</v>
      </c>
      <c r="I56" s="14">
        <v>279</v>
      </c>
      <c r="J56" s="13"/>
      <c r="K56" s="12">
        <v>9527.66</v>
      </c>
      <c r="L56" s="12">
        <v>75463.820000000007</v>
      </c>
      <c r="M56" s="12">
        <v>196019.23</v>
      </c>
      <c r="N56" s="12">
        <v>500</v>
      </c>
      <c r="O56" s="12">
        <v>500</v>
      </c>
      <c r="Q56" s="70">
        <f t="shared" si="5"/>
        <v>0</v>
      </c>
    </row>
    <row r="57" spans="1:17" x14ac:dyDescent="0.2">
      <c r="A57" s="67">
        <v>10414</v>
      </c>
      <c r="B57" s="54" t="s">
        <v>2060</v>
      </c>
      <c r="C57" s="67">
        <f t="shared" si="4"/>
        <v>1</v>
      </c>
      <c r="D57" s="61">
        <v>0</v>
      </c>
      <c r="E57" s="12">
        <v>2709</v>
      </c>
      <c r="F57" s="12">
        <v>2651</v>
      </c>
      <c r="G57" s="14">
        <v>347</v>
      </c>
      <c r="H57" s="14">
        <v>1743</v>
      </c>
      <c r="I57" s="14">
        <v>619</v>
      </c>
      <c r="J57" s="13"/>
      <c r="K57" s="12">
        <v>4892.8</v>
      </c>
      <c r="L57" s="12">
        <v>261786.57</v>
      </c>
      <c r="M57" s="12">
        <v>1049436.6499999999</v>
      </c>
      <c r="N57" s="12">
        <v>500</v>
      </c>
      <c r="O57" s="12">
        <v>500</v>
      </c>
      <c r="Q57" s="70">
        <f t="shared" si="5"/>
        <v>0</v>
      </c>
    </row>
    <row r="58" spans="1:17" x14ac:dyDescent="0.2">
      <c r="A58" s="67">
        <v>10415</v>
      </c>
      <c r="B58" s="54" t="s">
        <v>2059</v>
      </c>
      <c r="C58" s="67">
        <f t="shared" si="4"/>
        <v>1</v>
      </c>
      <c r="D58" s="61">
        <v>0</v>
      </c>
      <c r="E58" s="12">
        <v>1189</v>
      </c>
      <c r="F58" s="12">
        <v>1267</v>
      </c>
      <c r="G58" s="14">
        <v>135</v>
      </c>
      <c r="H58" s="14">
        <v>777</v>
      </c>
      <c r="I58" s="14">
        <v>277</v>
      </c>
      <c r="J58" s="13"/>
      <c r="K58" s="12">
        <v>1830.49</v>
      </c>
      <c r="L58" s="12">
        <v>68231.839999999997</v>
      </c>
      <c r="M58" s="12">
        <v>29320.79</v>
      </c>
      <c r="N58" s="12">
        <v>500</v>
      </c>
      <c r="O58" s="12">
        <v>500</v>
      </c>
      <c r="Q58" s="70">
        <f t="shared" si="5"/>
        <v>0</v>
      </c>
    </row>
    <row r="59" spans="1:17" x14ac:dyDescent="0.2">
      <c r="A59" s="67">
        <v>10416</v>
      </c>
      <c r="B59" s="54" t="s">
        <v>2058</v>
      </c>
      <c r="C59" s="67">
        <f t="shared" si="4"/>
        <v>1</v>
      </c>
      <c r="D59" s="61">
        <v>0</v>
      </c>
      <c r="E59" s="12">
        <v>873</v>
      </c>
      <c r="F59" s="12">
        <v>894</v>
      </c>
      <c r="G59" s="14">
        <v>72</v>
      </c>
      <c r="H59" s="14">
        <v>483</v>
      </c>
      <c r="I59" s="14">
        <v>318</v>
      </c>
      <c r="J59" s="13"/>
      <c r="K59" s="12">
        <v>25785.53</v>
      </c>
      <c r="L59" s="12">
        <v>55866.62</v>
      </c>
      <c r="M59" s="12">
        <v>57172.57</v>
      </c>
      <c r="N59" s="12">
        <v>500</v>
      </c>
      <c r="O59" s="12">
        <v>500</v>
      </c>
      <c r="Q59" s="70">
        <f t="shared" si="5"/>
        <v>0</v>
      </c>
    </row>
    <row r="60" spans="1:17" x14ac:dyDescent="0.2">
      <c r="A60" s="67">
        <v>10417</v>
      </c>
      <c r="B60" s="54" t="s">
        <v>2057</v>
      </c>
      <c r="C60" s="67">
        <f t="shared" si="4"/>
        <v>1</v>
      </c>
      <c r="D60" s="61">
        <v>0</v>
      </c>
      <c r="E60" s="12">
        <v>1337</v>
      </c>
      <c r="F60" s="12">
        <v>1385</v>
      </c>
      <c r="G60" s="14">
        <v>169</v>
      </c>
      <c r="H60" s="14">
        <v>864</v>
      </c>
      <c r="I60" s="14">
        <v>304</v>
      </c>
      <c r="J60" s="13"/>
      <c r="K60" s="12">
        <v>35585.56</v>
      </c>
      <c r="L60" s="12">
        <v>109539.99</v>
      </c>
      <c r="M60" s="12">
        <v>269917.83</v>
      </c>
      <c r="N60" s="12">
        <v>500</v>
      </c>
      <c r="O60" s="12">
        <v>500</v>
      </c>
      <c r="Q60" s="70">
        <f t="shared" si="5"/>
        <v>0</v>
      </c>
    </row>
    <row r="61" spans="1:17" x14ac:dyDescent="0.2">
      <c r="A61" s="67">
        <v>10418</v>
      </c>
      <c r="B61" s="54" t="s">
        <v>2056</v>
      </c>
      <c r="C61" s="67">
        <f t="shared" si="4"/>
        <v>1</v>
      </c>
      <c r="D61" s="61">
        <v>0</v>
      </c>
      <c r="E61" s="12">
        <v>363</v>
      </c>
      <c r="F61" s="12">
        <v>354</v>
      </c>
      <c r="G61" s="14">
        <v>45</v>
      </c>
      <c r="H61" s="14">
        <v>247</v>
      </c>
      <c r="I61" s="14">
        <v>71</v>
      </c>
      <c r="J61" s="13"/>
      <c r="K61" s="12">
        <v>1601.5</v>
      </c>
      <c r="L61" s="12">
        <v>16622.95</v>
      </c>
      <c r="M61" s="12">
        <v>3955.93</v>
      </c>
      <c r="N61" s="12">
        <v>500</v>
      </c>
      <c r="O61" s="12">
        <v>500</v>
      </c>
      <c r="Q61" s="70">
        <f t="shared" si="5"/>
        <v>0</v>
      </c>
    </row>
    <row r="62" spans="1:17" x14ac:dyDescent="0.2">
      <c r="A62" s="67">
        <v>10419</v>
      </c>
      <c r="B62" s="54" t="s">
        <v>2055</v>
      </c>
      <c r="C62" s="67">
        <f t="shared" si="4"/>
        <v>1</v>
      </c>
      <c r="D62" s="61">
        <v>0</v>
      </c>
      <c r="E62" s="12">
        <v>477</v>
      </c>
      <c r="F62" s="12">
        <v>493</v>
      </c>
      <c r="G62" s="14">
        <v>58</v>
      </c>
      <c r="H62" s="14">
        <v>317</v>
      </c>
      <c r="I62" s="14">
        <v>102</v>
      </c>
      <c r="J62" s="13"/>
      <c r="K62" s="12">
        <v>1690.74</v>
      </c>
      <c r="L62" s="12">
        <v>30678.87</v>
      </c>
      <c r="M62" s="12">
        <v>4497.59</v>
      </c>
      <c r="N62" s="12">
        <v>500</v>
      </c>
      <c r="O62" s="12">
        <v>500</v>
      </c>
      <c r="Q62" s="70">
        <f t="shared" si="5"/>
        <v>0</v>
      </c>
    </row>
    <row r="63" spans="1:17" x14ac:dyDescent="0.2">
      <c r="A63" s="67">
        <v>10420</v>
      </c>
      <c r="B63" s="54" t="s">
        <v>2054</v>
      </c>
      <c r="C63" s="67">
        <f t="shared" si="4"/>
        <v>1</v>
      </c>
      <c r="D63" s="61">
        <v>0</v>
      </c>
      <c r="E63" s="12">
        <v>236</v>
      </c>
      <c r="F63" s="12">
        <v>243</v>
      </c>
      <c r="G63" s="14">
        <v>20</v>
      </c>
      <c r="H63" s="14">
        <v>147</v>
      </c>
      <c r="I63" s="14">
        <v>69</v>
      </c>
      <c r="J63" s="13"/>
      <c r="K63" s="12">
        <v>2070.67</v>
      </c>
      <c r="L63" s="12">
        <v>15518.4</v>
      </c>
      <c r="M63" s="12">
        <v>8477.94</v>
      </c>
      <c r="N63" s="12">
        <v>500</v>
      </c>
      <c r="O63" s="12">
        <v>500</v>
      </c>
      <c r="Q63" s="70">
        <f t="shared" si="5"/>
        <v>0</v>
      </c>
    </row>
    <row r="64" spans="1:17" x14ac:dyDescent="0.2">
      <c r="A64" s="67">
        <v>10421</v>
      </c>
      <c r="B64" s="54" t="s">
        <v>2053</v>
      </c>
      <c r="C64" s="67">
        <f t="shared" si="4"/>
        <v>1</v>
      </c>
      <c r="D64" s="61">
        <v>0</v>
      </c>
      <c r="E64" s="12">
        <v>329</v>
      </c>
      <c r="F64" s="12">
        <v>334</v>
      </c>
      <c r="G64" s="14">
        <v>43</v>
      </c>
      <c r="H64" s="14">
        <v>201</v>
      </c>
      <c r="I64" s="14">
        <v>85</v>
      </c>
      <c r="J64" s="13"/>
      <c r="K64" s="12">
        <v>1782.99</v>
      </c>
      <c r="L64" s="12">
        <v>16585.13</v>
      </c>
      <c r="M64" s="12">
        <v>7422.7</v>
      </c>
      <c r="N64" s="12">
        <v>500</v>
      </c>
      <c r="O64" s="12">
        <v>500</v>
      </c>
      <c r="Q64" s="70">
        <f t="shared" si="5"/>
        <v>0</v>
      </c>
    </row>
    <row r="65" spans="1:17" x14ac:dyDescent="0.2">
      <c r="A65" s="67">
        <v>10422</v>
      </c>
      <c r="B65" s="54" t="s">
        <v>2052</v>
      </c>
      <c r="C65" s="67">
        <f t="shared" si="4"/>
        <v>1</v>
      </c>
      <c r="D65" s="61">
        <v>0</v>
      </c>
      <c r="E65" s="12">
        <v>234</v>
      </c>
      <c r="F65" s="12">
        <v>226</v>
      </c>
      <c r="G65" s="14">
        <v>16</v>
      </c>
      <c r="H65" s="14">
        <v>159</v>
      </c>
      <c r="I65" s="14">
        <v>59</v>
      </c>
      <c r="J65" s="13"/>
      <c r="K65" s="12">
        <v>1110.4000000000001</v>
      </c>
      <c r="L65" s="12">
        <v>11745.82</v>
      </c>
      <c r="M65" s="12">
        <v>237.28</v>
      </c>
      <c r="N65" s="12">
        <v>500</v>
      </c>
      <c r="O65" s="12">
        <v>500</v>
      </c>
      <c r="Q65" s="70">
        <f t="shared" si="5"/>
        <v>0</v>
      </c>
    </row>
    <row r="66" spans="1:17" x14ac:dyDescent="0.2">
      <c r="A66" s="67">
        <v>10423</v>
      </c>
      <c r="B66" s="54" t="s">
        <v>2051</v>
      </c>
      <c r="C66" s="67">
        <f t="shared" si="4"/>
        <v>1</v>
      </c>
      <c r="D66" s="61">
        <v>0</v>
      </c>
      <c r="E66" s="12">
        <v>67</v>
      </c>
      <c r="F66" s="12">
        <v>62</v>
      </c>
      <c r="G66" s="14">
        <v>7</v>
      </c>
      <c r="H66" s="14">
        <v>38</v>
      </c>
      <c r="I66" s="14">
        <v>22</v>
      </c>
      <c r="J66" s="13"/>
      <c r="K66" s="12">
        <v>411.25</v>
      </c>
      <c r="L66" s="12">
        <v>3534.78</v>
      </c>
      <c r="N66" s="12">
        <v>500</v>
      </c>
      <c r="O66" s="12">
        <v>500</v>
      </c>
      <c r="Q66" s="70">
        <f t="shared" si="5"/>
        <v>0</v>
      </c>
    </row>
    <row r="67" spans="1:17" x14ac:dyDescent="0.2">
      <c r="A67" s="67">
        <v>10424</v>
      </c>
      <c r="B67" s="54" t="s">
        <v>2050</v>
      </c>
      <c r="C67" s="67">
        <f t="shared" si="4"/>
        <v>1</v>
      </c>
      <c r="D67" s="61">
        <v>0</v>
      </c>
      <c r="E67" s="12">
        <v>222</v>
      </c>
      <c r="F67" s="12">
        <v>220</v>
      </c>
      <c r="G67" s="14">
        <v>23</v>
      </c>
      <c r="H67" s="14">
        <v>141</v>
      </c>
      <c r="I67" s="14">
        <v>58</v>
      </c>
      <c r="J67" s="13"/>
      <c r="K67" s="12">
        <v>2627.9</v>
      </c>
      <c r="L67" s="12">
        <v>8662.7800000000007</v>
      </c>
      <c r="M67" s="12">
        <v>13616.25</v>
      </c>
      <c r="N67" s="12">
        <v>500</v>
      </c>
      <c r="O67" s="12">
        <v>500</v>
      </c>
      <c r="Q67" s="70">
        <f t="shared" si="5"/>
        <v>0</v>
      </c>
    </row>
    <row r="68" spans="1:17" x14ac:dyDescent="0.2">
      <c r="A68" s="67">
        <v>10425</v>
      </c>
      <c r="B68" s="54" t="s">
        <v>2049</v>
      </c>
      <c r="C68" s="67">
        <f t="shared" si="4"/>
        <v>1</v>
      </c>
      <c r="D68" s="61">
        <v>0</v>
      </c>
      <c r="E68" s="12">
        <v>367</v>
      </c>
      <c r="F68" s="12">
        <v>380</v>
      </c>
      <c r="G68" s="14">
        <v>40</v>
      </c>
      <c r="H68" s="14">
        <v>229</v>
      </c>
      <c r="I68" s="14">
        <v>98</v>
      </c>
      <c r="J68" s="13"/>
      <c r="K68" s="12">
        <v>2491.79</v>
      </c>
      <c r="L68" s="12">
        <v>17140.57</v>
      </c>
      <c r="M68" s="12">
        <v>23367.23</v>
      </c>
      <c r="N68" s="12">
        <v>500</v>
      </c>
      <c r="O68" s="12">
        <v>500</v>
      </c>
      <c r="Q68" s="70">
        <f t="shared" si="5"/>
        <v>0</v>
      </c>
    </row>
    <row r="69" spans="1:17" x14ac:dyDescent="0.2">
      <c r="A69" s="67">
        <v>10426</v>
      </c>
      <c r="B69" s="54" t="s">
        <v>2048</v>
      </c>
      <c r="C69" s="67">
        <f t="shared" si="4"/>
        <v>1</v>
      </c>
      <c r="D69" s="61">
        <v>0</v>
      </c>
      <c r="E69" s="12">
        <v>339</v>
      </c>
      <c r="F69" s="12">
        <v>344</v>
      </c>
      <c r="G69" s="14">
        <v>45</v>
      </c>
      <c r="H69" s="14">
        <v>203</v>
      </c>
      <c r="I69" s="14">
        <v>91</v>
      </c>
      <c r="J69" s="13"/>
      <c r="K69" s="12">
        <v>25662.54</v>
      </c>
      <c r="L69" s="12">
        <v>10097.93</v>
      </c>
      <c r="M69" s="12">
        <v>21931.439999999999</v>
      </c>
      <c r="N69" s="12">
        <v>500</v>
      </c>
      <c r="O69" s="12">
        <v>500</v>
      </c>
      <c r="Q69" s="70">
        <f t="shared" si="5"/>
        <v>0</v>
      </c>
    </row>
    <row r="70" spans="1:17" x14ac:dyDescent="0.2">
      <c r="A70" s="67">
        <v>10427</v>
      </c>
      <c r="B70" s="54" t="s">
        <v>2047</v>
      </c>
      <c r="C70" s="67">
        <f t="shared" si="4"/>
        <v>1</v>
      </c>
      <c r="D70" s="61">
        <v>0</v>
      </c>
      <c r="E70" s="12">
        <v>451</v>
      </c>
      <c r="F70" s="12">
        <v>448</v>
      </c>
      <c r="G70" s="14">
        <v>50</v>
      </c>
      <c r="H70" s="14">
        <v>286</v>
      </c>
      <c r="I70" s="14">
        <v>115</v>
      </c>
      <c r="J70" s="13"/>
      <c r="K70" s="12">
        <v>10482.5</v>
      </c>
      <c r="L70" s="12">
        <v>24088.45</v>
      </c>
      <c r="M70" s="12">
        <v>7914.45</v>
      </c>
      <c r="N70" s="12">
        <v>500</v>
      </c>
      <c r="O70" s="12">
        <v>500</v>
      </c>
      <c r="Q70" s="70">
        <f t="shared" si="5"/>
        <v>0</v>
      </c>
    </row>
    <row r="71" spans="1:17" x14ac:dyDescent="0.2">
      <c r="A71" s="67">
        <v>10428</v>
      </c>
      <c r="B71" s="54" t="s">
        <v>2046</v>
      </c>
      <c r="C71" s="67">
        <f t="shared" si="4"/>
        <v>1</v>
      </c>
      <c r="D71" s="61">
        <v>0</v>
      </c>
      <c r="E71" s="12">
        <v>388</v>
      </c>
      <c r="F71" s="12">
        <v>404</v>
      </c>
      <c r="G71" s="14">
        <v>44</v>
      </c>
      <c r="H71" s="14">
        <v>224</v>
      </c>
      <c r="I71" s="14">
        <v>120</v>
      </c>
      <c r="J71" s="13"/>
      <c r="K71" s="12">
        <v>11927.42</v>
      </c>
      <c r="L71" s="12">
        <v>13936.15</v>
      </c>
      <c r="M71" s="12">
        <v>32767.360000000001</v>
      </c>
      <c r="N71" s="12">
        <v>500</v>
      </c>
      <c r="O71" s="12">
        <v>500</v>
      </c>
      <c r="Q71" s="70">
        <f t="shared" si="5"/>
        <v>0</v>
      </c>
    </row>
    <row r="72" spans="1:17" x14ac:dyDescent="0.2">
      <c r="A72" s="67">
        <v>10501</v>
      </c>
      <c r="B72" s="54" t="s">
        <v>2045</v>
      </c>
      <c r="C72" s="67">
        <f t="shared" si="4"/>
        <v>1</v>
      </c>
      <c r="D72" s="61">
        <v>0</v>
      </c>
      <c r="E72" s="12">
        <v>1737</v>
      </c>
      <c r="F72" s="12">
        <v>1729</v>
      </c>
      <c r="G72" s="14">
        <v>207</v>
      </c>
      <c r="H72" s="14">
        <v>1129</v>
      </c>
      <c r="I72" s="14">
        <v>401</v>
      </c>
      <c r="J72" s="13"/>
      <c r="K72" s="12">
        <v>12620.52</v>
      </c>
      <c r="L72" s="12">
        <v>100742.52</v>
      </c>
      <c r="M72" s="12">
        <v>239692.79999999999</v>
      </c>
      <c r="N72" s="12">
        <v>500</v>
      </c>
      <c r="O72" s="12">
        <v>500</v>
      </c>
      <c r="Q72" s="70">
        <f t="shared" si="5"/>
        <v>0</v>
      </c>
    </row>
    <row r="73" spans="1:17" x14ac:dyDescent="0.2">
      <c r="A73" s="67">
        <v>10502</v>
      </c>
      <c r="B73" s="54" t="s">
        <v>2044</v>
      </c>
      <c r="C73" s="67">
        <f t="shared" si="4"/>
        <v>1</v>
      </c>
      <c r="D73" s="61">
        <v>0</v>
      </c>
      <c r="E73" s="12">
        <v>911</v>
      </c>
      <c r="F73" s="12">
        <v>960</v>
      </c>
      <c r="G73" s="14">
        <v>86</v>
      </c>
      <c r="H73" s="14">
        <v>584</v>
      </c>
      <c r="I73" s="14">
        <v>241</v>
      </c>
      <c r="J73" s="13"/>
      <c r="K73" s="12">
        <v>10544.08</v>
      </c>
      <c r="L73" s="12">
        <v>68472.69</v>
      </c>
      <c r="M73" s="12">
        <v>73049.72</v>
      </c>
      <c r="N73" s="12">
        <v>500</v>
      </c>
      <c r="O73" s="12">
        <v>500</v>
      </c>
      <c r="Q73" s="70">
        <f t="shared" si="5"/>
        <v>0</v>
      </c>
    </row>
    <row r="74" spans="1:17" x14ac:dyDescent="0.2">
      <c r="A74" s="67">
        <v>10503</v>
      </c>
      <c r="B74" s="54" t="s">
        <v>2043</v>
      </c>
      <c r="C74" s="67">
        <f t="shared" si="4"/>
        <v>1</v>
      </c>
      <c r="D74" s="61">
        <v>0</v>
      </c>
      <c r="E74" s="12">
        <v>1260</v>
      </c>
      <c r="F74" s="12">
        <v>1233</v>
      </c>
      <c r="G74" s="14">
        <v>154</v>
      </c>
      <c r="H74" s="14">
        <v>797</v>
      </c>
      <c r="I74" s="14">
        <v>309</v>
      </c>
      <c r="J74" s="13"/>
      <c r="K74" s="12">
        <v>11147.96</v>
      </c>
      <c r="L74" s="12">
        <v>159716.96</v>
      </c>
      <c r="M74" s="12">
        <v>834164.99</v>
      </c>
      <c r="N74" s="12">
        <v>500</v>
      </c>
      <c r="O74" s="12">
        <v>500</v>
      </c>
      <c r="Q74" s="70">
        <f t="shared" si="5"/>
        <v>0</v>
      </c>
    </row>
    <row r="75" spans="1:17" x14ac:dyDescent="0.2">
      <c r="A75" s="67">
        <v>10504</v>
      </c>
      <c r="B75" s="54" t="s">
        <v>2042</v>
      </c>
      <c r="C75" s="67">
        <f t="shared" si="4"/>
        <v>1</v>
      </c>
      <c r="D75" s="61">
        <v>0</v>
      </c>
      <c r="E75" s="12">
        <v>4148</v>
      </c>
      <c r="F75" s="12">
        <v>4120</v>
      </c>
      <c r="G75" s="14">
        <v>457</v>
      </c>
      <c r="H75" s="14">
        <v>2711</v>
      </c>
      <c r="I75" s="14">
        <v>980</v>
      </c>
      <c r="J75" s="13"/>
      <c r="K75" s="12">
        <v>15469.05</v>
      </c>
      <c r="L75" s="12">
        <v>441559.23</v>
      </c>
      <c r="M75" s="12">
        <v>1302320.81</v>
      </c>
      <c r="N75" s="12">
        <v>500</v>
      </c>
      <c r="O75" s="12">
        <v>500</v>
      </c>
      <c r="Q75" s="70">
        <f t="shared" si="5"/>
        <v>0</v>
      </c>
    </row>
    <row r="76" spans="1:17" x14ac:dyDescent="0.2">
      <c r="A76" s="67">
        <v>10505</v>
      </c>
      <c r="B76" s="54" t="s">
        <v>2041</v>
      </c>
      <c r="C76" s="67">
        <f t="shared" si="4"/>
        <v>1</v>
      </c>
      <c r="D76" s="61">
        <v>0</v>
      </c>
      <c r="E76" s="12">
        <v>1052</v>
      </c>
      <c r="F76" s="12">
        <v>1051</v>
      </c>
      <c r="G76" s="14">
        <v>118</v>
      </c>
      <c r="H76" s="14">
        <v>698</v>
      </c>
      <c r="I76" s="14">
        <v>236</v>
      </c>
      <c r="J76" s="13"/>
      <c r="K76" s="12">
        <v>3293.65</v>
      </c>
      <c r="L76" s="12">
        <v>48079.79</v>
      </c>
      <c r="M76" s="12">
        <v>82764.67</v>
      </c>
      <c r="N76" s="12">
        <v>500</v>
      </c>
      <c r="O76" s="12">
        <v>500</v>
      </c>
      <c r="Q76" s="70">
        <f t="shared" si="5"/>
        <v>0</v>
      </c>
    </row>
    <row r="77" spans="1:17" x14ac:dyDescent="0.2">
      <c r="A77" s="67">
        <v>10506</v>
      </c>
      <c r="B77" s="54" t="s">
        <v>2040</v>
      </c>
      <c r="C77" s="67">
        <f t="shared" si="4"/>
        <v>1</v>
      </c>
      <c r="D77" s="61">
        <v>0</v>
      </c>
      <c r="E77" s="12">
        <v>1138</v>
      </c>
      <c r="F77" s="12">
        <v>1166</v>
      </c>
      <c r="G77" s="14">
        <v>124</v>
      </c>
      <c r="H77" s="14">
        <v>726</v>
      </c>
      <c r="I77" s="14">
        <v>288</v>
      </c>
      <c r="J77" s="13"/>
      <c r="K77" s="12">
        <v>5823.14</v>
      </c>
      <c r="L77" s="12">
        <v>49269.43</v>
      </c>
      <c r="M77" s="12">
        <v>93875.23</v>
      </c>
      <c r="N77" s="12">
        <v>500</v>
      </c>
      <c r="O77" s="12">
        <v>500</v>
      </c>
      <c r="Q77" s="70">
        <f t="shared" si="5"/>
        <v>0</v>
      </c>
    </row>
    <row r="78" spans="1:17" x14ac:dyDescent="0.2">
      <c r="A78" s="67">
        <v>10507</v>
      </c>
      <c r="B78" s="54" t="s">
        <v>2039</v>
      </c>
      <c r="C78" s="67">
        <f t="shared" si="4"/>
        <v>1</v>
      </c>
      <c r="D78" s="61">
        <v>0</v>
      </c>
      <c r="E78" s="12">
        <v>931</v>
      </c>
      <c r="F78" s="12">
        <v>930</v>
      </c>
      <c r="G78" s="14">
        <v>136</v>
      </c>
      <c r="H78" s="14">
        <v>564</v>
      </c>
      <c r="I78" s="14">
        <v>231</v>
      </c>
      <c r="J78" s="13"/>
      <c r="K78" s="12">
        <v>6162.54</v>
      </c>
      <c r="L78" s="12">
        <v>49312.18</v>
      </c>
      <c r="M78" s="12">
        <v>51907.76</v>
      </c>
      <c r="N78" s="12">
        <v>500</v>
      </c>
      <c r="O78" s="12">
        <v>500</v>
      </c>
      <c r="Q78" s="70">
        <f t="shared" si="5"/>
        <v>0</v>
      </c>
    </row>
    <row r="79" spans="1:17" x14ac:dyDescent="0.2">
      <c r="A79" s="67">
        <v>10508</v>
      </c>
      <c r="B79" s="54" t="s">
        <v>2038</v>
      </c>
      <c r="C79" s="67">
        <f t="shared" si="4"/>
        <v>1</v>
      </c>
      <c r="D79" s="61">
        <v>0</v>
      </c>
      <c r="E79" s="12">
        <v>2158</v>
      </c>
      <c r="F79" s="12">
        <v>2177</v>
      </c>
      <c r="G79" s="14">
        <v>242</v>
      </c>
      <c r="H79" s="14">
        <v>1416</v>
      </c>
      <c r="I79" s="14">
        <v>500</v>
      </c>
      <c r="J79" s="13"/>
      <c r="K79" s="12">
        <v>11615.94</v>
      </c>
      <c r="L79" s="12">
        <v>147792.19</v>
      </c>
      <c r="M79" s="12">
        <v>961243.2</v>
      </c>
      <c r="N79" s="12">
        <v>500</v>
      </c>
      <c r="O79" s="12">
        <v>500</v>
      </c>
      <c r="Q79" s="70">
        <f t="shared" si="5"/>
        <v>0</v>
      </c>
    </row>
    <row r="80" spans="1:17" x14ac:dyDescent="0.2">
      <c r="A80" s="67">
        <v>10509</v>
      </c>
      <c r="B80" s="54" t="s">
        <v>2037</v>
      </c>
      <c r="C80" s="67">
        <f t="shared" si="4"/>
        <v>1</v>
      </c>
      <c r="D80" s="61">
        <v>0</v>
      </c>
      <c r="E80" s="12">
        <v>1963</v>
      </c>
      <c r="F80" s="12">
        <v>1962</v>
      </c>
      <c r="G80" s="14">
        <v>205</v>
      </c>
      <c r="H80" s="14">
        <v>1253</v>
      </c>
      <c r="I80" s="14">
        <v>505</v>
      </c>
      <c r="J80" s="13"/>
      <c r="K80" s="12">
        <v>19961.04</v>
      </c>
      <c r="L80" s="12">
        <v>80381.27</v>
      </c>
      <c r="M80" s="12">
        <v>169723.1</v>
      </c>
      <c r="N80" s="12">
        <v>500</v>
      </c>
      <c r="O80" s="12">
        <v>500</v>
      </c>
      <c r="Q80" s="70">
        <f t="shared" si="5"/>
        <v>0</v>
      </c>
    </row>
    <row r="81" spans="1:17" x14ac:dyDescent="0.2">
      <c r="A81" s="67">
        <v>10510</v>
      </c>
      <c r="B81" s="54" t="s">
        <v>2036</v>
      </c>
      <c r="C81" s="67">
        <f t="shared" si="4"/>
        <v>1</v>
      </c>
      <c r="D81" s="61">
        <v>0</v>
      </c>
      <c r="E81" s="12">
        <v>698</v>
      </c>
      <c r="F81" s="12">
        <v>729</v>
      </c>
      <c r="G81" s="14">
        <v>73</v>
      </c>
      <c r="H81" s="14">
        <v>435</v>
      </c>
      <c r="I81" s="14">
        <v>190</v>
      </c>
      <c r="J81" s="13"/>
      <c r="K81" s="12">
        <v>4901.21</v>
      </c>
      <c r="L81" s="12">
        <v>39739.370000000003</v>
      </c>
      <c r="M81" s="12">
        <v>42145.13</v>
      </c>
      <c r="N81" s="12">
        <v>500</v>
      </c>
      <c r="O81" s="12">
        <v>500</v>
      </c>
      <c r="Q81" s="70">
        <f t="shared" si="5"/>
        <v>0</v>
      </c>
    </row>
    <row r="82" spans="1:17" x14ac:dyDescent="0.2">
      <c r="A82" s="67">
        <v>10511</v>
      </c>
      <c r="B82" s="54" t="s">
        <v>2035</v>
      </c>
      <c r="C82" s="67">
        <f t="shared" si="4"/>
        <v>1</v>
      </c>
      <c r="D82" s="61">
        <v>0</v>
      </c>
      <c r="E82" s="12">
        <v>775</v>
      </c>
      <c r="F82" s="12">
        <v>725</v>
      </c>
      <c r="G82" s="14">
        <v>106</v>
      </c>
      <c r="H82" s="14">
        <v>487</v>
      </c>
      <c r="I82" s="14">
        <v>182</v>
      </c>
      <c r="J82" s="13"/>
      <c r="K82" s="12">
        <v>9180.4500000000007</v>
      </c>
      <c r="L82" s="12">
        <v>39971.97</v>
      </c>
      <c r="M82" s="12">
        <v>67723.72</v>
      </c>
      <c r="N82" s="12">
        <v>500</v>
      </c>
      <c r="O82" s="12">
        <v>500</v>
      </c>
      <c r="Q82" s="70">
        <f t="shared" si="5"/>
        <v>0</v>
      </c>
    </row>
    <row r="83" spans="1:17" x14ac:dyDescent="0.2">
      <c r="A83" s="67">
        <v>10512</v>
      </c>
      <c r="B83" s="54" t="s">
        <v>2034</v>
      </c>
      <c r="C83" s="67">
        <f t="shared" ref="C83:C146" si="6">INT(A83/10000)</f>
        <v>1</v>
      </c>
      <c r="D83" s="61">
        <v>0</v>
      </c>
      <c r="E83" s="12">
        <v>377</v>
      </c>
      <c r="F83" s="12">
        <v>395</v>
      </c>
      <c r="G83" s="14">
        <v>39</v>
      </c>
      <c r="H83" s="14">
        <v>262</v>
      </c>
      <c r="I83" s="14">
        <v>76</v>
      </c>
      <c r="J83" s="13"/>
      <c r="K83" s="12">
        <v>1149.25</v>
      </c>
      <c r="L83" s="12">
        <v>18692.12</v>
      </c>
      <c r="M83" s="12">
        <v>20987.13</v>
      </c>
      <c r="N83" s="12">
        <v>500</v>
      </c>
      <c r="O83" s="12">
        <v>500</v>
      </c>
      <c r="Q83" s="70">
        <f t="shared" si="5"/>
        <v>0</v>
      </c>
    </row>
    <row r="84" spans="1:17" x14ac:dyDescent="0.2">
      <c r="A84" s="67">
        <v>10601</v>
      </c>
      <c r="B84" s="54" t="s">
        <v>2033</v>
      </c>
      <c r="C84" s="67">
        <f t="shared" si="6"/>
        <v>1</v>
      </c>
      <c r="D84" s="61">
        <v>0</v>
      </c>
      <c r="E84" s="12">
        <v>1252</v>
      </c>
      <c r="F84" s="12">
        <v>1181</v>
      </c>
      <c r="G84" s="14">
        <v>195</v>
      </c>
      <c r="H84" s="14">
        <v>766</v>
      </c>
      <c r="I84" s="14">
        <v>291</v>
      </c>
      <c r="J84" s="13"/>
      <c r="K84" s="12">
        <v>8933.6200000000008</v>
      </c>
      <c r="L84" s="12">
        <v>69372.850000000006</v>
      </c>
      <c r="M84" s="12">
        <v>158236.66</v>
      </c>
      <c r="N84" s="12">
        <v>500</v>
      </c>
      <c r="O84" s="12">
        <v>500</v>
      </c>
      <c r="Q84" s="70">
        <f t="shared" ref="Q84:Q147" si="7">ABS(E84-G84-H84-I84-J84)</f>
        <v>0</v>
      </c>
    </row>
    <row r="85" spans="1:17" x14ac:dyDescent="0.2">
      <c r="A85" s="67">
        <v>10602</v>
      </c>
      <c r="B85" s="54" t="s">
        <v>2032</v>
      </c>
      <c r="C85" s="67">
        <f t="shared" si="6"/>
        <v>1</v>
      </c>
      <c r="D85" s="61">
        <v>0</v>
      </c>
      <c r="E85" s="12">
        <v>2800</v>
      </c>
      <c r="F85" s="12">
        <v>2815</v>
      </c>
      <c r="G85" s="14">
        <v>375</v>
      </c>
      <c r="H85" s="14">
        <v>1764</v>
      </c>
      <c r="I85" s="14">
        <v>661</v>
      </c>
      <c r="J85" s="13"/>
      <c r="K85" s="12">
        <v>7952.64</v>
      </c>
      <c r="L85" s="12">
        <v>207659.66</v>
      </c>
      <c r="M85" s="12">
        <v>367189.62</v>
      </c>
      <c r="N85" s="12">
        <v>500</v>
      </c>
      <c r="O85" s="12">
        <v>500</v>
      </c>
      <c r="Q85" s="70">
        <f t="shared" si="7"/>
        <v>0</v>
      </c>
    </row>
    <row r="86" spans="1:17" x14ac:dyDescent="0.2">
      <c r="A86" s="67">
        <v>10603</v>
      </c>
      <c r="B86" s="54" t="s">
        <v>2031</v>
      </c>
      <c r="C86" s="67">
        <f t="shared" si="6"/>
        <v>1</v>
      </c>
      <c r="D86" s="61">
        <v>0</v>
      </c>
      <c r="E86" s="12">
        <v>1031</v>
      </c>
      <c r="F86" s="12">
        <v>1002</v>
      </c>
      <c r="G86" s="14">
        <v>146</v>
      </c>
      <c r="H86" s="14">
        <v>680</v>
      </c>
      <c r="I86" s="14">
        <v>205</v>
      </c>
      <c r="J86" s="13"/>
      <c r="K86" s="12">
        <v>3526.39</v>
      </c>
      <c r="L86" s="12">
        <v>76492.149999999994</v>
      </c>
      <c r="M86" s="12">
        <v>343576.6</v>
      </c>
      <c r="N86" s="12">
        <v>500</v>
      </c>
      <c r="O86" s="12">
        <v>500</v>
      </c>
      <c r="Q86" s="70">
        <f t="shared" si="7"/>
        <v>0</v>
      </c>
    </row>
    <row r="87" spans="1:17" x14ac:dyDescent="0.2">
      <c r="A87" s="67">
        <v>10604</v>
      </c>
      <c r="B87" s="54" t="s">
        <v>2030</v>
      </c>
      <c r="C87" s="67">
        <f t="shared" si="6"/>
        <v>1</v>
      </c>
      <c r="D87" s="61">
        <v>0</v>
      </c>
      <c r="E87" s="12">
        <v>1190</v>
      </c>
      <c r="F87" s="12">
        <v>1221</v>
      </c>
      <c r="G87" s="14">
        <v>142</v>
      </c>
      <c r="H87" s="14">
        <v>777</v>
      </c>
      <c r="I87" s="14">
        <v>271</v>
      </c>
      <c r="J87" s="13"/>
      <c r="K87" s="12">
        <v>3502.9</v>
      </c>
      <c r="L87" s="12">
        <v>81997.350000000006</v>
      </c>
      <c r="M87" s="12">
        <v>118381.23</v>
      </c>
      <c r="N87" s="12">
        <v>500</v>
      </c>
      <c r="O87" s="12">
        <v>500</v>
      </c>
      <c r="Q87" s="70">
        <f t="shared" si="7"/>
        <v>0</v>
      </c>
    </row>
    <row r="88" spans="1:17" x14ac:dyDescent="0.2">
      <c r="A88" s="67">
        <v>10605</v>
      </c>
      <c r="B88" s="54" t="s">
        <v>2029</v>
      </c>
      <c r="C88" s="67">
        <f t="shared" si="6"/>
        <v>1</v>
      </c>
      <c r="D88" s="61">
        <v>0</v>
      </c>
      <c r="E88" s="12">
        <v>2117</v>
      </c>
      <c r="F88" s="12">
        <v>2089</v>
      </c>
      <c r="G88" s="14">
        <v>324</v>
      </c>
      <c r="H88" s="14">
        <v>1356</v>
      </c>
      <c r="I88" s="14">
        <v>437</v>
      </c>
      <c r="J88" s="13"/>
      <c r="K88" s="12">
        <v>6765.81</v>
      </c>
      <c r="L88" s="12">
        <v>163087.44</v>
      </c>
      <c r="M88" s="12">
        <v>589577.41</v>
      </c>
      <c r="N88" s="12">
        <v>500</v>
      </c>
      <c r="O88" s="12">
        <v>500</v>
      </c>
      <c r="Q88" s="70">
        <f t="shared" si="7"/>
        <v>0</v>
      </c>
    </row>
    <row r="89" spans="1:17" x14ac:dyDescent="0.2">
      <c r="A89" s="67">
        <v>10606</v>
      </c>
      <c r="B89" s="54" t="s">
        <v>2028</v>
      </c>
      <c r="C89" s="67">
        <f t="shared" si="6"/>
        <v>1</v>
      </c>
      <c r="D89" s="61">
        <v>0</v>
      </c>
      <c r="E89" s="12">
        <v>7572</v>
      </c>
      <c r="F89" s="12">
        <v>7325</v>
      </c>
      <c r="G89" s="14">
        <v>1052</v>
      </c>
      <c r="H89" s="14">
        <v>5027</v>
      </c>
      <c r="I89" s="14">
        <v>1493</v>
      </c>
      <c r="J89" s="13"/>
      <c r="K89" s="12">
        <v>18096.25</v>
      </c>
      <c r="L89" s="12">
        <v>643196.18999999994</v>
      </c>
      <c r="M89" s="12">
        <v>2460261.06</v>
      </c>
      <c r="N89" s="12">
        <v>500</v>
      </c>
      <c r="O89" s="12">
        <v>500</v>
      </c>
      <c r="Q89" s="70">
        <f t="shared" si="7"/>
        <v>0</v>
      </c>
    </row>
    <row r="90" spans="1:17" x14ac:dyDescent="0.2">
      <c r="A90" s="67">
        <v>10607</v>
      </c>
      <c r="B90" s="54" t="s">
        <v>2027</v>
      </c>
      <c r="C90" s="67">
        <f t="shared" si="6"/>
        <v>1</v>
      </c>
      <c r="D90" s="61">
        <v>0</v>
      </c>
      <c r="E90" s="12">
        <v>4815</v>
      </c>
      <c r="F90" s="12">
        <v>4543</v>
      </c>
      <c r="G90" s="14">
        <v>660</v>
      </c>
      <c r="H90" s="14">
        <v>3206</v>
      </c>
      <c r="I90" s="14">
        <v>949</v>
      </c>
      <c r="J90" s="13"/>
      <c r="K90" s="12">
        <v>4054.07</v>
      </c>
      <c r="L90" s="12">
        <v>295926.96000000002</v>
      </c>
      <c r="M90" s="12">
        <v>2015589.46</v>
      </c>
      <c r="N90" s="12">
        <v>500</v>
      </c>
      <c r="O90" s="12">
        <v>500</v>
      </c>
      <c r="Q90" s="70">
        <f t="shared" si="7"/>
        <v>0</v>
      </c>
    </row>
    <row r="91" spans="1:17" x14ac:dyDescent="0.2">
      <c r="A91" s="67">
        <v>10608</v>
      </c>
      <c r="B91" s="54" t="s">
        <v>2026</v>
      </c>
      <c r="C91" s="67">
        <f t="shared" si="6"/>
        <v>1</v>
      </c>
      <c r="D91" s="61">
        <v>0</v>
      </c>
      <c r="E91" s="12">
        <v>772</v>
      </c>
      <c r="F91" s="12">
        <v>732</v>
      </c>
      <c r="G91" s="14">
        <v>103</v>
      </c>
      <c r="H91" s="14">
        <v>504</v>
      </c>
      <c r="I91" s="14">
        <v>165</v>
      </c>
      <c r="J91" s="13"/>
      <c r="K91" s="12">
        <v>7060.47</v>
      </c>
      <c r="L91" s="12">
        <v>88132.82</v>
      </c>
      <c r="M91" s="12">
        <v>665984.92000000004</v>
      </c>
      <c r="N91" s="12">
        <v>500</v>
      </c>
      <c r="O91" s="12">
        <v>500</v>
      </c>
      <c r="Q91" s="70">
        <f t="shared" si="7"/>
        <v>0</v>
      </c>
    </row>
    <row r="92" spans="1:17" x14ac:dyDescent="0.2">
      <c r="A92" s="67">
        <v>10609</v>
      </c>
      <c r="B92" s="54" t="s">
        <v>2025</v>
      </c>
      <c r="C92" s="67">
        <f t="shared" si="6"/>
        <v>1</v>
      </c>
      <c r="D92" s="61">
        <v>0</v>
      </c>
      <c r="E92" s="12">
        <v>2985</v>
      </c>
      <c r="F92" s="12">
        <v>2956</v>
      </c>
      <c r="G92" s="14">
        <v>374</v>
      </c>
      <c r="H92" s="14">
        <v>1930</v>
      </c>
      <c r="I92" s="14">
        <v>681</v>
      </c>
      <c r="J92" s="13"/>
      <c r="K92" s="12">
        <v>13441.81</v>
      </c>
      <c r="L92" s="12">
        <v>215829.47</v>
      </c>
      <c r="M92" s="12">
        <v>520561.67</v>
      </c>
      <c r="N92" s="12">
        <v>500</v>
      </c>
      <c r="O92" s="12">
        <v>500</v>
      </c>
      <c r="Q92" s="70">
        <f t="shared" si="7"/>
        <v>0</v>
      </c>
    </row>
    <row r="93" spans="1:17" x14ac:dyDescent="0.2">
      <c r="A93" s="67">
        <v>10610</v>
      </c>
      <c r="B93" s="54" t="s">
        <v>2024</v>
      </c>
      <c r="C93" s="67">
        <f t="shared" si="6"/>
        <v>1</v>
      </c>
      <c r="D93" s="61">
        <v>0</v>
      </c>
      <c r="E93" s="12">
        <v>2605</v>
      </c>
      <c r="F93" s="12">
        <v>2701</v>
      </c>
      <c r="G93" s="14">
        <v>315</v>
      </c>
      <c r="H93" s="14">
        <v>1690</v>
      </c>
      <c r="I93" s="14">
        <v>600</v>
      </c>
      <c r="J93" s="13"/>
      <c r="K93" s="12">
        <v>6482.34</v>
      </c>
      <c r="L93" s="12">
        <v>155026.26</v>
      </c>
      <c r="M93" s="12">
        <v>354099.33</v>
      </c>
      <c r="N93" s="12">
        <v>500</v>
      </c>
      <c r="O93" s="12">
        <v>500</v>
      </c>
      <c r="Q93" s="70">
        <f t="shared" si="7"/>
        <v>0</v>
      </c>
    </row>
    <row r="94" spans="1:17" x14ac:dyDescent="0.2">
      <c r="A94" s="67">
        <v>10611</v>
      </c>
      <c r="B94" s="54" t="s">
        <v>2023</v>
      </c>
      <c r="C94" s="67">
        <f t="shared" si="6"/>
        <v>1</v>
      </c>
      <c r="D94" s="61">
        <v>0</v>
      </c>
      <c r="E94" s="12">
        <v>2264</v>
      </c>
      <c r="F94" s="12">
        <v>2203</v>
      </c>
      <c r="G94" s="14">
        <v>318</v>
      </c>
      <c r="H94" s="14">
        <v>1404</v>
      </c>
      <c r="I94" s="14">
        <v>542</v>
      </c>
      <c r="J94" s="13"/>
      <c r="K94" s="12">
        <v>755.15</v>
      </c>
      <c r="L94" s="12">
        <v>201219.03</v>
      </c>
      <c r="M94" s="12">
        <v>506684.28</v>
      </c>
      <c r="N94" s="12">
        <v>500</v>
      </c>
      <c r="O94" s="12">
        <v>500</v>
      </c>
      <c r="Q94" s="70">
        <f t="shared" si="7"/>
        <v>0</v>
      </c>
    </row>
    <row r="95" spans="1:17" x14ac:dyDescent="0.2">
      <c r="A95" s="67">
        <v>10612</v>
      </c>
      <c r="B95" s="54" t="s">
        <v>2022</v>
      </c>
      <c r="C95" s="67">
        <f t="shared" si="6"/>
        <v>1</v>
      </c>
      <c r="D95" s="61">
        <v>0</v>
      </c>
      <c r="E95" s="12">
        <v>2388</v>
      </c>
      <c r="F95" s="12">
        <v>2372</v>
      </c>
      <c r="G95" s="14">
        <v>318</v>
      </c>
      <c r="H95" s="14">
        <v>1554</v>
      </c>
      <c r="I95" s="14">
        <v>516</v>
      </c>
      <c r="J95" s="13"/>
      <c r="K95" s="12">
        <v>13594.72</v>
      </c>
      <c r="L95" s="12">
        <v>166279.01999999999</v>
      </c>
      <c r="M95" s="12">
        <v>168472.86</v>
      </c>
      <c r="N95" s="12">
        <v>500</v>
      </c>
      <c r="O95" s="12">
        <v>500</v>
      </c>
      <c r="Q95" s="70">
        <f t="shared" si="7"/>
        <v>0</v>
      </c>
    </row>
    <row r="96" spans="1:17" x14ac:dyDescent="0.2">
      <c r="A96" s="67">
        <v>10613</v>
      </c>
      <c r="B96" s="54" t="s">
        <v>2021</v>
      </c>
      <c r="C96" s="67">
        <f t="shared" si="6"/>
        <v>1</v>
      </c>
      <c r="D96" s="61">
        <v>0</v>
      </c>
      <c r="E96" s="12">
        <v>1267</v>
      </c>
      <c r="F96" s="12">
        <v>1251</v>
      </c>
      <c r="G96" s="14">
        <v>192</v>
      </c>
      <c r="H96" s="14">
        <v>798</v>
      </c>
      <c r="I96" s="14">
        <v>277</v>
      </c>
      <c r="J96" s="13"/>
      <c r="K96" s="12">
        <v>9222.2800000000007</v>
      </c>
      <c r="L96" s="12">
        <v>84787.43</v>
      </c>
      <c r="M96" s="12">
        <v>225315.71</v>
      </c>
      <c r="N96" s="12">
        <v>500</v>
      </c>
      <c r="O96" s="12">
        <v>500</v>
      </c>
      <c r="Q96" s="70">
        <f t="shared" si="7"/>
        <v>0</v>
      </c>
    </row>
    <row r="97" spans="1:17" x14ac:dyDescent="0.2">
      <c r="A97" s="67">
        <v>10614</v>
      </c>
      <c r="B97" s="54" t="s">
        <v>2020</v>
      </c>
      <c r="C97" s="67">
        <f t="shared" si="6"/>
        <v>1</v>
      </c>
      <c r="D97" s="61">
        <v>0</v>
      </c>
      <c r="E97" s="12">
        <v>1161</v>
      </c>
      <c r="F97" s="12">
        <v>1181</v>
      </c>
      <c r="G97" s="14">
        <v>147</v>
      </c>
      <c r="H97" s="14">
        <v>749</v>
      </c>
      <c r="I97" s="14">
        <v>265</v>
      </c>
      <c r="J97" s="13"/>
      <c r="K97" s="12">
        <v>10433.790000000001</v>
      </c>
      <c r="L97" s="12">
        <v>54292.3</v>
      </c>
      <c r="M97" s="12">
        <v>140197.69</v>
      </c>
      <c r="N97" s="12">
        <v>500</v>
      </c>
      <c r="O97" s="12">
        <v>500</v>
      </c>
      <c r="Q97" s="70">
        <f t="shared" si="7"/>
        <v>0</v>
      </c>
    </row>
    <row r="98" spans="1:17" x14ac:dyDescent="0.2">
      <c r="A98" s="67">
        <v>10615</v>
      </c>
      <c r="B98" s="54" t="s">
        <v>2019</v>
      </c>
      <c r="C98" s="67">
        <f t="shared" si="6"/>
        <v>1</v>
      </c>
      <c r="D98" s="61">
        <v>0</v>
      </c>
      <c r="E98" s="12">
        <v>2758</v>
      </c>
      <c r="F98" s="12">
        <v>2692</v>
      </c>
      <c r="G98" s="14">
        <v>387</v>
      </c>
      <c r="H98" s="14">
        <v>1710</v>
      </c>
      <c r="I98" s="14">
        <v>661</v>
      </c>
      <c r="J98" s="13"/>
      <c r="K98" s="12">
        <v>17724.580000000002</v>
      </c>
      <c r="L98" s="12">
        <v>175517.66</v>
      </c>
      <c r="M98" s="12">
        <v>198311.43</v>
      </c>
      <c r="N98" s="12">
        <v>500</v>
      </c>
      <c r="O98" s="12">
        <v>500</v>
      </c>
      <c r="Q98" s="70">
        <f t="shared" si="7"/>
        <v>0</v>
      </c>
    </row>
    <row r="99" spans="1:17" x14ac:dyDescent="0.2">
      <c r="A99" s="67">
        <v>10616</v>
      </c>
      <c r="B99" s="54" t="s">
        <v>2018</v>
      </c>
      <c r="C99" s="67">
        <f t="shared" si="6"/>
        <v>1</v>
      </c>
      <c r="D99" s="61">
        <v>0</v>
      </c>
      <c r="E99" s="12">
        <v>782</v>
      </c>
      <c r="F99" s="12">
        <v>760</v>
      </c>
      <c r="G99" s="14">
        <v>103</v>
      </c>
      <c r="H99" s="14">
        <v>520</v>
      </c>
      <c r="I99" s="14">
        <v>159</v>
      </c>
      <c r="J99" s="13"/>
      <c r="K99" s="12">
        <v>8688.48</v>
      </c>
      <c r="L99" s="12">
        <v>65788.850000000006</v>
      </c>
      <c r="M99" s="12">
        <v>192336.06</v>
      </c>
      <c r="N99" s="12">
        <v>500</v>
      </c>
      <c r="O99" s="12">
        <v>500</v>
      </c>
      <c r="Q99" s="70">
        <f t="shared" si="7"/>
        <v>0</v>
      </c>
    </row>
    <row r="100" spans="1:17" x14ac:dyDescent="0.2">
      <c r="A100" s="67">
        <v>10617</v>
      </c>
      <c r="B100" s="54" t="s">
        <v>2017</v>
      </c>
      <c r="C100" s="67">
        <f t="shared" si="6"/>
        <v>1</v>
      </c>
      <c r="D100" s="61">
        <v>0</v>
      </c>
      <c r="E100" s="12">
        <v>902</v>
      </c>
      <c r="F100" s="12">
        <v>896</v>
      </c>
      <c r="G100" s="14">
        <v>122</v>
      </c>
      <c r="H100" s="14">
        <v>545</v>
      </c>
      <c r="I100" s="14">
        <v>235</v>
      </c>
      <c r="J100" s="13"/>
      <c r="K100" s="12">
        <v>5181.7</v>
      </c>
      <c r="L100" s="12">
        <v>48637.24</v>
      </c>
      <c r="M100" s="12">
        <v>92450.93</v>
      </c>
      <c r="N100" s="12">
        <v>500</v>
      </c>
      <c r="O100" s="12">
        <v>500</v>
      </c>
      <c r="Q100" s="70">
        <f t="shared" si="7"/>
        <v>0</v>
      </c>
    </row>
    <row r="101" spans="1:17" x14ac:dyDescent="0.2">
      <c r="A101" s="67">
        <v>10618</v>
      </c>
      <c r="B101" s="54" t="s">
        <v>2016</v>
      </c>
      <c r="C101" s="67">
        <f t="shared" si="6"/>
        <v>1</v>
      </c>
      <c r="D101" s="61">
        <v>0</v>
      </c>
      <c r="E101" s="12">
        <v>1262</v>
      </c>
      <c r="F101" s="12">
        <v>1268</v>
      </c>
      <c r="G101" s="14">
        <v>143</v>
      </c>
      <c r="H101" s="14">
        <v>860</v>
      </c>
      <c r="I101" s="14">
        <v>259</v>
      </c>
      <c r="J101" s="13"/>
      <c r="K101" s="12">
        <v>13532.33</v>
      </c>
      <c r="L101" s="12">
        <v>91752.16</v>
      </c>
      <c r="M101" s="12">
        <v>193271.43</v>
      </c>
      <c r="N101" s="12">
        <v>500</v>
      </c>
      <c r="O101" s="12">
        <v>500</v>
      </c>
      <c r="Q101" s="70">
        <f t="shared" si="7"/>
        <v>0</v>
      </c>
    </row>
    <row r="102" spans="1:17" x14ac:dyDescent="0.2">
      <c r="A102" s="67">
        <v>10619</v>
      </c>
      <c r="B102" s="54" t="s">
        <v>2015</v>
      </c>
      <c r="C102" s="67">
        <f t="shared" si="6"/>
        <v>1</v>
      </c>
      <c r="D102" s="61">
        <v>0</v>
      </c>
      <c r="E102" s="12">
        <v>640</v>
      </c>
      <c r="F102" s="12">
        <v>643</v>
      </c>
      <c r="G102" s="14">
        <v>118</v>
      </c>
      <c r="H102" s="14">
        <v>394</v>
      </c>
      <c r="I102" s="14">
        <v>128</v>
      </c>
      <c r="J102" s="13"/>
      <c r="K102" s="12">
        <v>9477.7999999999993</v>
      </c>
      <c r="L102" s="12">
        <v>34480.35</v>
      </c>
      <c r="M102" s="12">
        <v>10125.58</v>
      </c>
      <c r="N102" s="12">
        <v>500</v>
      </c>
      <c r="O102" s="12">
        <v>500</v>
      </c>
      <c r="Q102" s="70">
        <f t="shared" si="7"/>
        <v>0</v>
      </c>
    </row>
    <row r="103" spans="1:17" x14ac:dyDescent="0.2">
      <c r="A103" s="67">
        <v>10701</v>
      </c>
      <c r="B103" s="54" t="s">
        <v>2014</v>
      </c>
      <c r="C103" s="67">
        <f t="shared" si="6"/>
        <v>1</v>
      </c>
      <c r="D103" s="61">
        <v>0</v>
      </c>
      <c r="E103" s="12">
        <v>2251</v>
      </c>
      <c r="F103" s="12">
        <v>2285</v>
      </c>
      <c r="G103" s="14">
        <v>232</v>
      </c>
      <c r="H103" s="14">
        <v>1391</v>
      </c>
      <c r="I103" s="14">
        <v>628</v>
      </c>
      <c r="J103" s="13"/>
      <c r="K103" s="12">
        <v>53330.14</v>
      </c>
      <c r="L103" s="12">
        <v>179172.57</v>
      </c>
      <c r="M103" s="12">
        <v>452820.35</v>
      </c>
      <c r="N103" s="12">
        <v>500</v>
      </c>
      <c r="O103" s="12">
        <v>500</v>
      </c>
      <c r="Q103" s="70">
        <f t="shared" si="7"/>
        <v>0</v>
      </c>
    </row>
    <row r="104" spans="1:17" x14ac:dyDescent="0.2">
      <c r="A104" s="67">
        <v>10702</v>
      </c>
      <c r="B104" s="54" t="s">
        <v>2013</v>
      </c>
      <c r="C104" s="67">
        <f t="shared" si="6"/>
        <v>1</v>
      </c>
      <c r="D104" s="61">
        <v>0</v>
      </c>
      <c r="E104" s="12">
        <v>1731</v>
      </c>
      <c r="F104" s="12">
        <v>1769</v>
      </c>
      <c r="G104" s="14">
        <v>187</v>
      </c>
      <c r="H104" s="14">
        <v>1039</v>
      </c>
      <c r="I104" s="14">
        <v>505</v>
      </c>
      <c r="J104" s="13"/>
      <c r="K104" s="12">
        <v>42667.73</v>
      </c>
      <c r="L104" s="12">
        <v>122805.44</v>
      </c>
      <c r="M104" s="12">
        <v>191672.25</v>
      </c>
      <c r="N104" s="12">
        <v>500</v>
      </c>
      <c r="O104" s="12">
        <v>500</v>
      </c>
      <c r="Q104" s="70">
        <f t="shared" si="7"/>
        <v>0</v>
      </c>
    </row>
    <row r="105" spans="1:17" x14ac:dyDescent="0.2">
      <c r="A105" s="67">
        <v>10703</v>
      </c>
      <c r="B105" s="54" t="s">
        <v>2012</v>
      </c>
      <c r="C105" s="67">
        <f t="shared" si="6"/>
        <v>1</v>
      </c>
      <c r="D105" s="61">
        <v>0</v>
      </c>
      <c r="E105" s="12">
        <v>3038</v>
      </c>
      <c r="F105" s="12">
        <v>3005</v>
      </c>
      <c r="G105" s="14">
        <v>413</v>
      </c>
      <c r="H105" s="14">
        <v>2181</v>
      </c>
      <c r="I105" s="14">
        <v>444</v>
      </c>
      <c r="J105" s="13"/>
      <c r="K105" s="12">
        <v>20154.560000000001</v>
      </c>
      <c r="L105" s="12">
        <v>163026.51</v>
      </c>
      <c r="M105" s="12">
        <v>350733.53</v>
      </c>
      <c r="N105" s="12">
        <v>500</v>
      </c>
      <c r="O105" s="12">
        <v>500</v>
      </c>
      <c r="Q105" s="70">
        <f t="shared" si="7"/>
        <v>0</v>
      </c>
    </row>
    <row r="106" spans="1:17" x14ac:dyDescent="0.2">
      <c r="A106" s="67">
        <v>10704</v>
      </c>
      <c r="B106" s="54" t="s">
        <v>2011</v>
      </c>
      <c r="C106" s="67">
        <f t="shared" si="6"/>
        <v>1</v>
      </c>
      <c r="D106" s="61">
        <v>0</v>
      </c>
      <c r="E106" s="12">
        <v>652</v>
      </c>
      <c r="F106" s="12">
        <v>611</v>
      </c>
      <c r="G106" s="14">
        <v>99</v>
      </c>
      <c r="H106" s="14">
        <v>387</v>
      </c>
      <c r="I106" s="14">
        <v>166</v>
      </c>
      <c r="J106" s="13"/>
      <c r="K106" s="12">
        <v>20334.54</v>
      </c>
      <c r="L106" s="12">
        <v>33215.800000000003</v>
      </c>
      <c r="M106" s="12">
        <v>16598.47</v>
      </c>
      <c r="N106" s="12">
        <v>500</v>
      </c>
      <c r="O106" s="12">
        <v>500</v>
      </c>
      <c r="Q106" s="70">
        <f t="shared" si="7"/>
        <v>0</v>
      </c>
    </row>
    <row r="107" spans="1:17" x14ac:dyDescent="0.2">
      <c r="A107" s="67">
        <v>10705</v>
      </c>
      <c r="B107" s="54" t="s">
        <v>2010</v>
      </c>
      <c r="C107" s="67">
        <f t="shared" si="6"/>
        <v>1</v>
      </c>
      <c r="D107" s="61">
        <v>0</v>
      </c>
      <c r="E107" s="12">
        <v>2859</v>
      </c>
      <c r="F107" s="12">
        <v>2862</v>
      </c>
      <c r="G107" s="14">
        <v>313</v>
      </c>
      <c r="H107" s="14">
        <v>1841</v>
      </c>
      <c r="I107" s="14">
        <v>705</v>
      </c>
      <c r="J107" s="13"/>
      <c r="K107" s="12">
        <v>30534.01</v>
      </c>
      <c r="L107" s="12">
        <v>317376.86</v>
      </c>
      <c r="M107" s="12">
        <v>979637.6</v>
      </c>
      <c r="N107" s="12">
        <v>500</v>
      </c>
      <c r="O107" s="12">
        <v>500</v>
      </c>
      <c r="Q107" s="70">
        <f t="shared" si="7"/>
        <v>0</v>
      </c>
    </row>
    <row r="108" spans="1:17" x14ac:dyDescent="0.2">
      <c r="A108" s="67">
        <v>10706</v>
      </c>
      <c r="B108" s="54" t="s">
        <v>2009</v>
      </c>
      <c r="C108" s="67">
        <f t="shared" si="6"/>
        <v>1</v>
      </c>
      <c r="D108" s="61">
        <v>0</v>
      </c>
      <c r="E108" s="12">
        <v>1439</v>
      </c>
      <c r="F108" s="12">
        <v>1327</v>
      </c>
      <c r="G108" s="14">
        <v>248</v>
      </c>
      <c r="H108" s="14">
        <v>917</v>
      </c>
      <c r="I108" s="14">
        <v>274</v>
      </c>
      <c r="J108" s="13"/>
      <c r="K108" s="12">
        <v>29926.74</v>
      </c>
      <c r="L108" s="12">
        <v>88251.15</v>
      </c>
      <c r="M108" s="12">
        <v>70937.34</v>
      </c>
      <c r="N108" s="12">
        <v>500</v>
      </c>
      <c r="O108" s="12">
        <v>500</v>
      </c>
      <c r="Q108" s="70">
        <f t="shared" si="7"/>
        <v>0</v>
      </c>
    </row>
    <row r="109" spans="1:17" x14ac:dyDescent="0.2">
      <c r="A109" s="67">
        <v>10707</v>
      </c>
      <c r="B109" s="54" t="s">
        <v>2008</v>
      </c>
      <c r="C109" s="67">
        <f t="shared" si="6"/>
        <v>1</v>
      </c>
      <c r="D109" s="61">
        <v>0</v>
      </c>
      <c r="E109" s="12">
        <v>3960</v>
      </c>
      <c r="F109" s="12">
        <v>3833</v>
      </c>
      <c r="G109" s="14">
        <v>503</v>
      </c>
      <c r="H109" s="14">
        <v>2655</v>
      </c>
      <c r="I109" s="14">
        <v>802</v>
      </c>
      <c r="J109" s="13"/>
      <c r="K109" s="12">
        <v>68252.679999999993</v>
      </c>
      <c r="L109" s="12">
        <v>331030.46999999997</v>
      </c>
      <c r="M109" s="12">
        <v>1077831.6100000001</v>
      </c>
      <c r="N109" s="12">
        <v>500</v>
      </c>
      <c r="O109" s="12">
        <v>500</v>
      </c>
      <c r="Q109" s="70">
        <f t="shared" si="7"/>
        <v>0</v>
      </c>
    </row>
    <row r="110" spans="1:17" x14ac:dyDescent="0.2">
      <c r="A110" s="67">
        <v>10708</v>
      </c>
      <c r="B110" s="54" t="s">
        <v>2007</v>
      </c>
      <c r="C110" s="67">
        <f t="shared" si="6"/>
        <v>1</v>
      </c>
      <c r="D110" s="61">
        <v>0</v>
      </c>
      <c r="E110" s="12">
        <v>1919</v>
      </c>
      <c r="F110" s="12">
        <v>1894</v>
      </c>
      <c r="G110" s="14">
        <v>261</v>
      </c>
      <c r="H110" s="14">
        <v>1161</v>
      </c>
      <c r="I110" s="14">
        <v>497</v>
      </c>
      <c r="J110" s="13"/>
      <c r="K110" s="12">
        <v>64511.95</v>
      </c>
      <c r="L110" s="12">
        <v>165506.43</v>
      </c>
      <c r="M110" s="12">
        <v>190223.73</v>
      </c>
      <c r="N110" s="12">
        <v>500</v>
      </c>
      <c r="O110" s="12">
        <v>500</v>
      </c>
      <c r="Q110" s="70">
        <f t="shared" si="7"/>
        <v>0</v>
      </c>
    </row>
    <row r="111" spans="1:17" x14ac:dyDescent="0.2">
      <c r="A111" s="67">
        <v>10709</v>
      </c>
      <c r="B111" s="54" t="s">
        <v>2006</v>
      </c>
      <c r="C111" s="67">
        <f t="shared" si="6"/>
        <v>1</v>
      </c>
      <c r="D111" s="61">
        <v>0</v>
      </c>
      <c r="E111" s="12">
        <v>2371</v>
      </c>
      <c r="F111" s="12">
        <v>2382</v>
      </c>
      <c r="G111" s="14">
        <v>253</v>
      </c>
      <c r="H111" s="14">
        <v>1493</v>
      </c>
      <c r="I111" s="14">
        <v>625</v>
      </c>
      <c r="J111" s="13"/>
      <c r="K111" s="12">
        <v>39481.03</v>
      </c>
      <c r="L111" s="12">
        <v>233587.47</v>
      </c>
      <c r="M111" s="12">
        <v>392644.55</v>
      </c>
      <c r="N111" s="12">
        <v>500</v>
      </c>
      <c r="O111" s="12">
        <v>500</v>
      </c>
      <c r="Q111" s="70">
        <f t="shared" si="7"/>
        <v>0</v>
      </c>
    </row>
    <row r="112" spans="1:17" x14ac:dyDescent="0.2">
      <c r="A112" s="67">
        <v>10710</v>
      </c>
      <c r="B112" s="54" t="s">
        <v>2005</v>
      </c>
      <c r="C112" s="67">
        <f t="shared" si="6"/>
        <v>1</v>
      </c>
      <c r="D112" s="61">
        <v>0</v>
      </c>
      <c r="E112" s="12">
        <v>1626</v>
      </c>
      <c r="F112" s="12">
        <v>1611</v>
      </c>
      <c r="G112" s="14">
        <v>228</v>
      </c>
      <c r="H112" s="14">
        <v>1063</v>
      </c>
      <c r="I112" s="14">
        <v>335</v>
      </c>
      <c r="J112" s="13"/>
      <c r="K112" s="12">
        <v>15669.06</v>
      </c>
      <c r="L112" s="12">
        <v>146333.82999999999</v>
      </c>
      <c r="M112" s="12">
        <v>463228.96</v>
      </c>
      <c r="N112" s="12">
        <v>500</v>
      </c>
      <c r="O112" s="12">
        <v>500</v>
      </c>
      <c r="Q112" s="70">
        <f t="shared" si="7"/>
        <v>0</v>
      </c>
    </row>
    <row r="113" spans="1:17" x14ac:dyDescent="0.2">
      <c r="A113" s="67">
        <v>10711</v>
      </c>
      <c r="B113" s="54" t="s">
        <v>2004</v>
      </c>
      <c r="C113" s="67">
        <f t="shared" si="6"/>
        <v>1</v>
      </c>
      <c r="D113" s="61">
        <v>0</v>
      </c>
      <c r="E113" s="12">
        <v>3547</v>
      </c>
      <c r="F113" s="12">
        <v>3146</v>
      </c>
      <c r="G113" s="14">
        <v>808</v>
      </c>
      <c r="H113" s="14">
        <v>2111</v>
      </c>
      <c r="I113" s="14">
        <v>628</v>
      </c>
      <c r="J113" s="13"/>
      <c r="K113" s="12">
        <v>24443.71</v>
      </c>
      <c r="L113" s="12">
        <v>203349.4</v>
      </c>
      <c r="M113" s="12">
        <v>711574.33</v>
      </c>
      <c r="N113" s="12">
        <v>500</v>
      </c>
      <c r="O113" s="12">
        <v>500</v>
      </c>
      <c r="Q113" s="70">
        <f t="shared" si="7"/>
        <v>0</v>
      </c>
    </row>
    <row r="114" spans="1:17" x14ac:dyDescent="0.2">
      <c r="A114" s="67">
        <v>10712</v>
      </c>
      <c r="B114" s="54" t="s">
        <v>2003</v>
      </c>
      <c r="C114" s="67">
        <f t="shared" si="6"/>
        <v>1</v>
      </c>
      <c r="D114" s="61">
        <v>0</v>
      </c>
      <c r="E114" s="12">
        <v>2197</v>
      </c>
      <c r="F114" s="12">
        <v>2234</v>
      </c>
      <c r="G114" s="14">
        <v>262</v>
      </c>
      <c r="H114" s="14">
        <v>1452</v>
      </c>
      <c r="I114" s="14">
        <v>483</v>
      </c>
      <c r="J114" s="13"/>
      <c r="K114" s="12">
        <v>44334.1</v>
      </c>
      <c r="L114" s="12">
        <v>202918.92</v>
      </c>
      <c r="M114" s="12">
        <v>409648.79</v>
      </c>
      <c r="N114" s="12">
        <v>500</v>
      </c>
      <c r="O114" s="12">
        <v>500</v>
      </c>
      <c r="Q114" s="70">
        <f t="shared" si="7"/>
        <v>0</v>
      </c>
    </row>
    <row r="115" spans="1:17" x14ac:dyDescent="0.2">
      <c r="A115" s="67">
        <v>10713</v>
      </c>
      <c r="B115" s="54" t="s">
        <v>2002</v>
      </c>
      <c r="C115" s="67">
        <f t="shared" si="6"/>
        <v>1</v>
      </c>
      <c r="D115" s="61">
        <v>0</v>
      </c>
      <c r="E115" s="12">
        <v>8693</v>
      </c>
      <c r="F115" s="12">
        <v>8190</v>
      </c>
      <c r="G115" s="14">
        <v>1291</v>
      </c>
      <c r="H115" s="14">
        <v>5903</v>
      </c>
      <c r="I115" s="14">
        <v>1499</v>
      </c>
      <c r="J115" s="13"/>
      <c r="K115" s="12">
        <v>25774.49</v>
      </c>
      <c r="L115" s="12">
        <v>801641.23</v>
      </c>
      <c r="M115" s="12">
        <v>2973459.86</v>
      </c>
      <c r="N115" s="12">
        <v>500</v>
      </c>
      <c r="O115" s="12">
        <v>500</v>
      </c>
      <c r="Q115" s="70">
        <f t="shared" si="7"/>
        <v>0</v>
      </c>
    </row>
    <row r="116" spans="1:17" x14ac:dyDescent="0.2">
      <c r="A116" s="67">
        <v>10714</v>
      </c>
      <c r="B116" s="54" t="s">
        <v>2001</v>
      </c>
      <c r="C116" s="67">
        <f t="shared" si="6"/>
        <v>1</v>
      </c>
      <c r="D116" s="61">
        <v>0</v>
      </c>
      <c r="E116" s="12">
        <v>1832</v>
      </c>
      <c r="F116" s="12">
        <v>1767</v>
      </c>
      <c r="G116" s="14">
        <v>271</v>
      </c>
      <c r="H116" s="14">
        <v>1148</v>
      </c>
      <c r="I116" s="14">
        <v>413</v>
      </c>
      <c r="J116" s="13"/>
      <c r="K116" s="12">
        <v>39537.769999999997</v>
      </c>
      <c r="L116" s="12">
        <v>97077.54</v>
      </c>
      <c r="M116" s="12">
        <v>159834.54999999999</v>
      </c>
      <c r="N116" s="12">
        <v>500</v>
      </c>
      <c r="O116" s="12">
        <v>500</v>
      </c>
      <c r="Q116" s="70">
        <f t="shared" si="7"/>
        <v>0</v>
      </c>
    </row>
    <row r="117" spans="1:17" x14ac:dyDescent="0.2">
      <c r="A117" s="67">
        <v>10715</v>
      </c>
      <c r="B117" s="54" t="s">
        <v>2000</v>
      </c>
      <c r="C117" s="67">
        <f t="shared" si="6"/>
        <v>1</v>
      </c>
      <c r="D117" s="61">
        <v>0</v>
      </c>
      <c r="E117" s="12">
        <v>1243</v>
      </c>
      <c r="F117" s="12">
        <v>1209</v>
      </c>
      <c r="G117" s="14">
        <v>217</v>
      </c>
      <c r="H117" s="14">
        <v>761</v>
      </c>
      <c r="I117" s="14">
        <v>265</v>
      </c>
      <c r="J117" s="13"/>
      <c r="K117" s="12">
        <v>23983.26</v>
      </c>
      <c r="L117" s="12">
        <v>68160.639999999999</v>
      </c>
      <c r="M117" s="12">
        <v>83432.88</v>
      </c>
      <c r="N117" s="12">
        <v>500</v>
      </c>
      <c r="O117" s="12">
        <v>500</v>
      </c>
      <c r="Q117" s="70">
        <f t="shared" si="7"/>
        <v>0</v>
      </c>
    </row>
    <row r="118" spans="1:17" x14ac:dyDescent="0.2">
      <c r="A118" s="67">
        <v>10716</v>
      </c>
      <c r="B118" s="54" t="s">
        <v>1999</v>
      </c>
      <c r="C118" s="67">
        <f t="shared" si="6"/>
        <v>1</v>
      </c>
      <c r="D118" s="61">
        <v>0</v>
      </c>
      <c r="E118" s="12">
        <v>1549</v>
      </c>
      <c r="F118" s="12">
        <v>1634</v>
      </c>
      <c r="G118" s="14">
        <v>152</v>
      </c>
      <c r="H118" s="14">
        <v>984</v>
      </c>
      <c r="I118" s="14">
        <v>413</v>
      </c>
      <c r="J118" s="13"/>
      <c r="K118" s="12">
        <v>38726.199999999997</v>
      </c>
      <c r="L118" s="12">
        <v>110449.57</v>
      </c>
      <c r="M118" s="12">
        <v>374743.45</v>
      </c>
      <c r="N118" s="12">
        <v>500</v>
      </c>
      <c r="O118" s="12">
        <v>500</v>
      </c>
      <c r="Q118" s="70">
        <f t="shared" si="7"/>
        <v>0</v>
      </c>
    </row>
    <row r="119" spans="1:17" x14ac:dyDescent="0.2">
      <c r="A119" s="67">
        <v>10717</v>
      </c>
      <c r="B119" s="54" t="s">
        <v>1998</v>
      </c>
      <c r="C119" s="67">
        <f t="shared" si="6"/>
        <v>1</v>
      </c>
      <c r="D119" s="61">
        <v>0</v>
      </c>
      <c r="E119" s="12">
        <v>5206</v>
      </c>
      <c r="F119" s="12">
        <v>4680</v>
      </c>
      <c r="G119" s="14">
        <v>924</v>
      </c>
      <c r="H119" s="14">
        <v>3543</v>
      </c>
      <c r="I119" s="14">
        <v>739</v>
      </c>
      <c r="J119" s="13"/>
      <c r="K119" s="12">
        <v>63776.66</v>
      </c>
      <c r="L119" s="12">
        <v>441087.76</v>
      </c>
      <c r="M119" s="12">
        <v>3848644.52</v>
      </c>
      <c r="N119" s="12">
        <v>500</v>
      </c>
      <c r="O119" s="12">
        <v>500</v>
      </c>
      <c r="Q119" s="70">
        <f t="shared" si="7"/>
        <v>0</v>
      </c>
    </row>
    <row r="120" spans="1:17" x14ac:dyDescent="0.2">
      <c r="A120" s="67">
        <v>10718</v>
      </c>
      <c r="B120" s="54" t="s">
        <v>1997</v>
      </c>
      <c r="C120" s="67">
        <f t="shared" si="6"/>
        <v>1</v>
      </c>
      <c r="D120" s="61">
        <v>0</v>
      </c>
      <c r="E120" s="12">
        <v>2143</v>
      </c>
      <c r="F120" s="12">
        <v>2158</v>
      </c>
      <c r="G120" s="14">
        <v>252</v>
      </c>
      <c r="H120" s="14">
        <v>1354</v>
      </c>
      <c r="I120" s="14">
        <v>537</v>
      </c>
      <c r="J120" s="13"/>
      <c r="K120" s="12">
        <v>22649.55</v>
      </c>
      <c r="L120" s="12">
        <v>269707.88</v>
      </c>
      <c r="M120" s="12">
        <v>414891.9</v>
      </c>
      <c r="N120" s="12">
        <v>500</v>
      </c>
      <c r="O120" s="12">
        <v>500</v>
      </c>
      <c r="Q120" s="70">
        <f t="shared" si="7"/>
        <v>0</v>
      </c>
    </row>
    <row r="121" spans="1:17" x14ac:dyDescent="0.2">
      <c r="A121" s="67">
        <v>10719</v>
      </c>
      <c r="B121" s="54" t="s">
        <v>1996</v>
      </c>
      <c r="C121" s="67">
        <f t="shared" si="6"/>
        <v>1</v>
      </c>
      <c r="D121" s="61">
        <v>0</v>
      </c>
      <c r="E121" s="12">
        <v>1384</v>
      </c>
      <c r="F121" s="12">
        <v>1375</v>
      </c>
      <c r="G121" s="14">
        <v>165</v>
      </c>
      <c r="H121" s="14">
        <v>844</v>
      </c>
      <c r="I121" s="14">
        <v>375</v>
      </c>
      <c r="J121" s="13"/>
      <c r="K121" s="12">
        <v>27895.53</v>
      </c>
      <c r="L121" s="12">
        <v>121761.85</v>
      </c>
      <c r="M121" s="12">
        <v>256075.63</v>
      </c>
      <c r="N121" s="12">
        <v>500</v>
      </c>
      <c r="O121" s="12">
        <v>500</v>
      </c>
      <c r="Q121" s="70">
        <f t="shared" si="7"/>
        <v>0</v>
      </c>
    </row>
    <row r="122" spans="1:17" x14ac:dyDescent="0.2">
      <c r="A122" s="67">
        <v>10720</v>
      </c>
      <c r="B122" s="54" t="s">
        <v>1995</v>
      </c>
      <c r="C122" s="67">
        <f t="shared" si="6"/>
        <v>1</v>
      </c>
      <c r="D122" s="61">
        <v>0</v>
      </c>
      <c r="E122" s="12">
        <v>1162</v>
      </c>
      <c r="F122" s="12">
        <v>1183</v>
      </c>
      <c r="G122" s="14">
        <v>115</v>
      </c>
      <c r="H122" s="14">
        <v>714</v>
      </c>
      <c r="I122" s="14">
        <v>333</v>
      </c>
      <c r="J122" s="13"/>
      <c r="K122" s="12">
        <v>38749.58</v>
      </c>
      <c r="L122" s="12">
        <v>72763.3</v>
      </c>
      <c r="M122" s="12">
        <v>155524.31</v>
      </c>
      <c r="N122" s="12">
        <v>500</v>
      </c>
      <c r="O122" s="12">
        <v>500</v>
      </c>
      <c r="Q122" s="70">
        <f t="shared" si="7"/>
        <v>0</v>
      </c>
    </row>
    <row r="123" spans="1:17" x14ac:dyDescent="0.2">
      <c r="A123" s="67">
        <v>10721</v>
      </c>
      <c r="B123" s="54" t="s">
        <v>1994</v>
      </c>
      <c r="C123" s="67">
        <f t="shared" si="6"/>
        <v>1</v>
      </c>
      <c r="D123" s="61">
        <v>0</v>
      </c>
      <c r="E123" s="12">
        <v>1668</v>
      </c>
      <c r="F123" s="12">
        <v>1700</v>
      </c>
      <c r="G123" s="14">
        <v>171</v>
      </c>
      <c r="H123" s="14">
        <v>1076</v>
      </c>
      <c r="I123" s="14">
        <v>421</v>
      </c>
      <c r="J123" s="13"/>
      <c r="K123" s="12">
        <v>37901</v>
      </c>
      <c r="L123" s="12">
        <v>106982.47</v>
      </c>
      <c r="M123" s="12">
        <v>610599.44999999995</v>
      </c>
      <c r="N123" s="12">
        <v>500</v>
      </c>
      <c r="O123" s="12">
        <v>500</v>
      </c>
      <c r="Q123" s="70">
        <f t="shared" si="7"/>
        <v>0</v>
      </c>
    </row>
    <row r="124" spans="1:17" x14ac:dyDescent="0.2">
      <c r="A124" s="67">
        <v>10722</v>
      </c>
      <c r="B124" s="54" t="s">
        <v>1993</v>
      </c>
      <c r="C124" s="67">
        <f t="shared" si="6"/>
        <v>1</v>
      </c>
      <c r="D124" s="61">
        <v>0</v>
      </c>
      <c r="E124" s="12">
        <v>2555</v>
      </c>
      <c r="F124" s="12">
        <v>2419</v>
      </c>
      <c r="G124" s="14">
        <v>358</v>
      </c>
      <c r="H124" s="14">
        <v>1653</v>
      </c>
      <c r="I124" s="14">
        <v>544</v>
      </c>
      <c r="J124" s="13"/>
      <c r="K124" s="12">
        <v>21613.06</v>
      </c>
      <c r="L124" s="12">
        <v>230189.99</v>
      </c>
      <c r="M124" s="12">
        <v>418082.08</v>
      </c>
      <c r="N124" s="12">
        <v>500</v>
      </c>
      <c r="O124" s="12">
        <v>500</v>
      </c>
      <c r="Q124" s="70">
        <f t="shared" si="7"/>
        <v>0</v>
      </c>
    </row>
    <row r="125" spans="1:17" x14ac:dyDescent="0.2">
      <c r="A125" s="67">
        <v>10723</v>
      </c>
      <c r="B125" s="54" t="s">
        <v>1992</v>
      </c>
      <c r="C125" s="67">
        <f t="shared" si="6"/>
        <v>1</v>
      </c>
      <c r="D125" s="61">
        <v>0</v>
      </c>
      <c r="E125" s="12">
        <v>1389</v>
      </c>
      <c r="F125" s="12">
        <v>1316</v>
      </c>
      <c r="G125" s="14">
        <v>195</v>
      </c>
      <c r="H125" s="14">
        <v>907</v>
      </c>
      <c r="I125" s="14">
        <v>287</v>
      </c>
      <c r="J125" s="13"/>
      <c r="K125" s="12">
        <v>9485.93</v>
      </c>
      <c r="L125" s="12">
        <v>89186.47</v>
      </c>
      <c r="M125" s="12">
        <v>64027.86</v>
      </c>
      <c r="N125" s="12">
        <v>500</v>
      </c>
      <c r="O125" s="12">
        <v>500</v>
      </c>
      <c r="Q125" s="70">
        <f t="shared" si="7"/>
        <v>0</v>
      </c>
    </row>
    <row r="126" spans="1:17" x14ac:dyDescent="0.2">
      <c r="A126" s="67">
        <v>10724</v>
      </c>
      <c r="B126" s="54" t="s">
        <v>1991</v>
      </c>
      <c r="C126" s="67">
        <f t="shared" si="6"/>
        <v>1</v>
      </c>
      <c r="D126" s="61">
        <v>0</v>
      </c>
      <c r="E126" s="12">
        <v>2264</v>
      </c>
      <c r="F126" s="12">
        <v>2244</v>
      </c>
      <c r="G126" s="14">
        <v>325</v>
      </c>
      <c r="H126" s="14">
        <v>1408</v>
      </c>
      <c r="I126" s="14">
        <v>531</v>
      </c>
      <c r="J126" s="13"/>
      <c r="K126" s="12">
        <v>49186.76</v>
      </c>
      <c r="L126" s="12">
        <v>154322.76</v>
      </c>
      <c r="M126" s="12">
        <v>273740.69</v>
      </c>
      <c r="N126" s="12">
        <v>500</v>
      </c>
      <c r="O126" s="12">
        <v>500</v>
      </c>
      <c r="Q126" s="70">
        <f t="shared" si="7"/>
        <v>0</v>
      </c>
    </row>
    <row r="127" spans="1:17" x14ac:dyDescent="0.2">
      <c r="A127" s="67">
        <v>10725</v>
      </c>
      <c r="B127" s="54" t="s">
        <v>1990</v>
      </c>
      <c r="C127" s="67">
        <f t="shared" si="6"/>
        <v>1</v>
      </c>
      <c r="D127" s="61">
        <v>0</v>
      </c>
      <c r="E127" s="12">
        <v>728</v>
      </c>
      <c r="F127" s="12">
        <v>724</v>
      </c>
      <c r="G127" s="14">
        <v>110</v>
      </c>
      <c r="H127" s="14">
        <v>461</v>
      </c>
      <c r="I127" s="14">
        <v>157</v>
      </c>
      <c r="J127" s="13"/>
      <c r="K127" s="12">
        <v>26161.040000000001</v>
      </c>
      <c r="L127" s="12">
        <v>46635.839999999997</v>
      </c>
      <c r="M127" s="12">
        <v>65159.57</v>
      </c>
      <c r="N127" s="12">
        <v>500</v>
      </c>
      <c r="O127" s="12">
        <v>500</v>
      </c>
      <c r="Q127" s="70">
        <f t="shared" si="7"/>
        <v>0</v>
      </c>
    </row>
    <row r="128" spans="1:17" x14ac:dyDescent="0.2">
      <c r="A128" s="67">
        <v>10726</v>
      </c>
      <c r="B128" s="54" t="s">
        <v>1989</v>
      </c>
      <c r="C128" s="67">
        <f t="shared" si="6"/>
        <v>1</v>
      </c>
      <c r="D128" s="61">
        <v>0</v>
      </c>
      <c r="E128" s="12">
        <v>631</v>
      </c>
      <c r="F128" s="12">
        <v>596</v>
      </c>
      <c r="G128" s="14">
        <v>101</v>
      </c>
      <c r="H128" s="14">
        <v>393</v>
      </c>
      <c r="I128" s="14">
        <v>137</v>
      </c>
      <c r="J128" s="13"/>
      <c r="K128" s="12">
        <v>9189.67</v>
      </c>
      <c r="L128" s="12">
        <v>36147.83</v>
      </c>
      <c r="M128" s="12">
        <v>71961.89</v>
      </c>
      <c r="N128" s="12">
        <v>500</v>
      </c>
      <c r="O128" s="12">
        <v>500</v>
      </c>
      <c r="Q128" s="70">
        <f t="shared" si="7"/>
        <v>0</v>
      </c>
    </row>
    <row r="129" spans="1:17" x14ac:dyDescent="0.2">
      <c r="A129" s="67">
        <v>10727</v>
      </c>
      <c r="B129" s="54" t="s">
        <v>1988</v>
      </c>
      <c r="C129" s="67">
        <f t="shared" si="6"/>
        <v>1</v>
      </c>
      <c r="D129" s="61">
        <v>0</v>
      </c>
      <c r="E129" s="12">
        <v>797</v>
      </c>
      <c r="F129" s="12">
        <v>738</v>
      </c>
      <c r="G129" s="14">
        <v>128</v>
      </c>
      <c r="H129" s="14">
        <v>500</v>
      </c>
      <c r="I129" s="14">
        <v>169</v>
      </c>
      <c r="J129" s="13"/>
      <c r="K129" s="12">
        <v>5844.66</v>
      </c>
      <c r="L129" s="12">
        <v>67851.09</v>
      </c>
      <c r="M129" s="12">
        <v>412358.32</v>
      </c>
      <c r="N129" s="12">
        <v>500</v>
      </c>
      <c r="O129" s="12">
        <v>500</v>
      </c>
      <c r="Q129" s="70">
        <f t="shared" si="7"/>
        <v>0</v>
      </c>
    </row>
    <row r="130" spans="1:17" x14ac:dyDescent="0.2">
      <c r="A130" s="67">
        <v>10801</v>
      </c>
      <c r="B130" s="54" t="s">
        <v>1987</v>
      </c>
      <c r="C130" s="67">
        <f t="shared" si="6"/>
        <v>1</v>
      </c>
      <c r="D130" s="61">
        <v>0</v>
      </c>
      <c r="E130" s="12">
        <v>3149</v>
      </c>
      <c r="F130" s="12">
        <v>3080</v>
      </c>
      <c r="G130" s="14">
        <v>389</v>
      </c>
      <c r="H130" s="14">
        <v>1946</v>
      </c>
      <c r="I130" s="14">
        <v>814</v>
      </c>
      <c r="J130" s="13"/>
      <c r="K130" s="12">
        <v>34622.85</v>
      </c>
      <c r="L130" s="12">
        <v>303798.07</v>
      </c>
      <c r="M130" s="12">
        <v>489194.59</v>
      </c>
      <c r="N130" s="12">
        <v>500</v>
      </c>
      <c r="O130" s="12">
        <v>500</v>
      </c>
      <c r="Q130" s="70">
        <f t="shared" si="7"/>
        <v>0</v>
      </c>
    </row>
    <row r="131" spans="1:17" x14ac:dyDescent="0.2">
      <c r="A131" s="67">
        <v>10802</v>
      </c>
      <c r="B131" s="54" t="s">
        <v>1986</v>
      </c>
      <c r="C131" s="67">
        <f t="shared" si="6"/>
        <v>1</v>
      </c>
      <c r="D131" s="61">
        <v>0</v>
      </c>
      <c r="E131" s="12">
        <v>1361</v>
      </c>
      <c r="F131" s="12">
        <v>1395</v>
      </c>
      <c r="G131" s="14">
        <v>145</v>
      </c>
      <c r="H131" s="14">
        <v>862</v>
      </c>
      <c r="I131" s="14">
        <v>354</v>
      </c>
      <c r="J131" s="13"/>
      <c r="K131" s="12">
        <v>29054.04</v>
      </c>
      <c r="L131" s="12">
        <v>88692.87</v>
      </c>
      <c r="M131" s="12">
        <v>196403.15</v>
      </c>
      <c r="N131" s="12">
        <v>500</v>
      </c>
      <c r="O131" s="12">
        <v>500</v>
      </c>
      <c r="Q131" s="70">
        <f t="shared" si="7"/>
        <v>0</v>
      </c>
    </row>
    <row r="132" spans="1:17" x14ac:dyDescent="0.2">
      <c r="A132" s="67">
        <v>10803</v>
      </c>
      <c r="B132" s="54" t="s">
        <v>1985</v>
      </c>
      <c r="C132" s="67">
        <f t="shared" si="6"/>
        <v>1</v>
      </c>
      <c r="D132" s="61">
        <v>0</v>
      </c>
      <c r="E132" s="12">
        <v>1062</v>
      </c>
      <c r="F132" s="12">
        <v>1115</v>
      </c>
      <c r="G132" s="14">
        <v>106</v>
      </c>
      <c r="H132" s="14">
        <v>663</v>
      </c>
      <c r="I132" s="14">
        <v>293</v>
      </c>
      <c r="J132" s="13"/>
      <c r="K132" s="12">
        <v>20719.37</v>
      </c>
      <c r="L132" s="12">
        <v>79370.679999999993</v>
      </c>
      <c r="M132" s="12">
        <v>40431.69</v>
      </c>
      <c r="N132" s="12">
        <v>500</v>
      </c>
      <c r="O132" s="12">
        <v>500</v>
      </c>
      <c r="Q132" s="70">
        <f t="shared" si="7"/>
        <v>0</v>
      </c>
    </row>
    <row r="133" spans="1:17" x14ac:dyDescent="0.2">
      <c r="A133" s="67">
        <v>10804</v>
      </c>
      <c r="B133" s="54" t="s">
        <v>1984</v>
      </c>
      <c r="C133" s="67">
        <f t="shared" si="6"/>
        <v>1</v>
      </c>
      <c r="D133" s="61">
        <v>0</v>
      </c>
      <c r="E133" s="12">
        <v>1350</v>
      </c>
      <c r="F133" s="12">
        <v>1392</v>
      </c>
      <c r="G133" s="14">
        <v>123</v>
      </c>
      <c r="H133" s="14">
        <v>800</v>
      </c>
      <c r="I133" s="14">
        <v>427</v>
      </c>
      <c r="J133" s="13"/>
      <c r="K133" s="12">
        <v>38000.18</v>
      </c>
      <c r="L133" s="12">
        <v>95380.88</v>
      </c>
      <c r="M133" s="12">
        <v>100876.34</v>
      </c>
      <c r="N133" s="12">
        <v>500</v>
      </c>
      <c r="O133" s="12">
        <v>500</v>
      </c>
      <c r="Q133" s="70">
        <f t="shared" si="7"/>
        <v>0</v>
      </c>
    </row>
    <row r="134" spans="1:17" x14ac:dyDescent="0.2">
      <c r="A134" s="67">
        <v>10805</v>
      </c>
      <c r="B134" s="54" t="s">
        <v>1983</v>
      </c>
      <c r="C134" s="67">
        <f t="shared" si="6"/>
        <v>1</v>
      </c>
      <c r="D134" s="61">
        <v>0</v>
      </c>
      <c r="E134" s="12">
        <v>1830</v>
      </c>
      <c r="F134" s="12">
        <v>1868</v>
      </c>
      <c r="G134" s="14">
        <v>247</v>
      </c>
      <c r="H134" s="14">
        <v>1165</v>
      </c>
      <c r="I134" s="14">
        <v>418</v>
      </c>
      <c r="J134" s="13"/>
      <c r="K134" s="12">
        <v>16741.509999999998</v>
      </c>
      <c r="L134" s="12">
        <v>137103.79</v>
      </c>
      <c r="M134" s="12">
        <v>479333.1</v>
      </c>
      <c r="N134" s="12">
        <v>500</v>
      </c>
      <c r="O134" s="12">
        <v>500</v>
      </c>
      <c r="Q134" s="70">
        <f t="shared" si="7"/>
        <v>0</v>
      </c>
    </row>
    <row r="135" spans="1:17" x14ac:dyDescent="0.2">
      <c r="A135" s="67">
        <v>10806</v>
      </c>
      <c r="B135" s="54" t="s">
        <v>1982</v>
      </c>
      <c r="C135" s="67">
        <f t="shared" si="6"/>
        <v>1</v>
      </c>
      <c r="D135" s="61">
        <v>0</v>
      </c>
      <c r="E135" s="12">
        <v>603</v>
      </c>
      <c r="F135" s="12">
        <v>621</v>
      </c>
      <c r="G135" s="14">
        <v>84</v>
      </c>
      <c r="H135" s="14">
        <v>372</v>
      </c>
      <c r="I135" s="14">
        <v>147</v>
      </c>
      <c r="J135" s="13"/>
      <c r="K135" s="12">
        <v>4346.8</v>
      </c>
      <c r="L135" s="12">
        <v>34567.519999999997</v>
      </c>
      <c r="M135" s="12">
        <v>27230.36</v>
      </c>
      <c r="N135" s="12">
        <v>500</v>
      </c>
      <c r="O135" s="12">
        <v>500</v>
      </c>
      <c r="Q135" s="70">
        <f t="shared" si="7"/>
        <v>0</v>
      </c>
    </row>
    <row r="136" spans="1:17" x14ac:dyDescent="0.2">
      <c r="A136" s="67">
        <v>10807</v>
      </c>
      <c r="B136" s="54" t="s">
        <v>1981</v>
      </c>
      <c r="C136" s="67">
        <f t="shared" si="6"/>
        <v>1</v>
      </c>
      <c r="D136" s="61">
        <v>0</v>
      </c>
      <c r="E136" s="12">
        <v>1887</v>
      </c>
      <c r="F136" s="12">
        <v>1888</v>
      </c>
      <c r="G136" s="14">
        <v>241</v>
      </c>
      <c r="H136" s="14">
        <v>1239</v>
      </c>
      <c r="I136" s="14">
        <v>407</v>
      </c>
      <c r="J136" s="13"/>
      <c r="K136" s="12">
        <v>14524.15</v>
      </c>
      <c r="L136" s="12">
        <v>117544.72</v>
      </c>
      <c r="M136" s="12">
        <v>224955.29</v>
      </c>
      <c r="N136" s="12">
        <v>500</v>
      </c>
      <c r="O136" s="12">
        <v>500</v>
      </c>
      <c r="Q136" s="70">
        <f t="shared" si="7"/>
        <v>0</v>
      </c>
    </row>
    <row r="137" spans="1:17" x14ac:dyDescent="0.2">
      <c r="A137" s="67">
        <v>10808</v>
      </c>
      <c r="B137" s="54" t="s">
        <v>1980</v>
      </c>
      <c r="C137" s="67">
        <f t="shared" si="6"/>
        <v>1</v>
      </c>
      <c r="D137" s="61">
        <v>0</v>
      </c>
      <c r="E137" s="12">
        <v>1158</v>
      </c>
      <c r="F137" s="12">
        <v>1174</v>
      </c>
      <c r="G137" s="14">
        <v>129</v>
      </c>
      <c r="H137" s="14">
        <v>710</v>
      </c>
      <c r="I137" s="14">
        <v>319</v>
      </c>
      <c r="J137" s="13"/>
      <c r="K137" s="12">
        <v>17799.55</v>
      </c>
      <c r="L137" s="12">
        <v>86178.19</v>
      </c>
      <c r="M137" s="12">
        <v>109792.5</v>
      </c>
      <c r="N137" s="12">
        <v>500</v>
      </c>
      <c r="O137" s="12">
        <v>500</v>
      </c>
      <c r="Q137" s="70">
        <f t="shared" si="7"/>
        <v>0</v>
      </c>
    </row>
    <row r="138" spans="1:17" x14ac:dyDescent="0.2">
      <c r="A138" s="67">
        <v>10809</v>
      </c>
      <c r="B138" s="54" t="s">
        <v>1979</v>
      </c>
      <c r="C138" s="67">
        <f t="shared" si="6"/>
        <v>1</v>
      </c>
      <c r="D138" s="61">
        <v>0</v>
      </c>
      <c r="E138" s="12">
        <v>2020</v>
      </c>
      <c r="F138" s="12">
        <v>2060</v>
      </c>
      <c r="G138" s="14">
        <v>241</v>
      </c>
      <c r="H138" s="14">
        <v>1274</v>
      </c>
      <c r="I138" s="14">
        <v>505</v>
      </c>
      <c r="J138" s="13"/>
      <c r="K138" s="12">
        <v>11792.51</v>
      </c>
      <c r="L138" s="12">
        <v>126338.87</v>
      </c>
      <c r="M138" s="12">
        <v>703817.3</v>
      </c>
      <c r="N138" s="12">
        <v>500</v>
      </c>
      <c r="O138" s="12">
        <v>500</v>
      </c>
      <c r="Q138" s="70">
        <f t="shared" si="7"/>
        <v>0</v>
      </c>
    </row>
    <row r="139" spans="1:17" x14ac:dyDescent="0.2">
      <c r="A139" s="67">
        <v>10810</v>
      </c>
      <c r="B139" s="54" t="s">
        <v>1978</v>
      </c>
      <c r="C139" s="67">
        <f t="shared" si="6"/>
        <v>1</v>
      </c>
      <c r="D139" s="61">
        <v>0</v>
      </c>
      <c r="E139" s="12">
        <v>826</v>
      </c>
      <c r="F139" s="12">
        <v>864</v>
      </c>
      <c r="G139" s="14">
        <v>77</v>
      </c>
      <c r="H139" s="14">
        <v>503</v>
      </c>
      <c r="I139" s="14">
        <v>246</v>
      </c>
      <c r="J139" s="13"/>
      <c r="K139" s="12">
        <v>19975.48</v>
      </c>
      <c r="L139" s="12">
        <v>129443.46</v>
      </c>
      <c r="M139" s="12">
        <v>174722.38</v>
      </c>
      <c r="N139" s="12">
        <v>500</v>
      </c>
      <c r="O139" s="12">
        <v>500</v>
      </c>
      <c r="Q139" s="70">
        <f t="shared" si="7"/>
        <v>0</v>
      </c>
    </row>
    <row r="140" spans="1:17" x14ac:dyDescent="0.2">
      <c r="A140" s="67">
        <v>10811</v>
      </c>
      <c r="B140" s="54" t="s">
        <v>1977</v>
      </c>
      <c r="C140" s="67">
        <f t="shared" si="6"/>
        <v>1</v>
      </c>
      <c r="D140" s="61">
        <v>0</v>
      </c>
      <c r="E140" s="12">
        <v>1787</v>
      </c>
      <c r="F140" s="12">
        <v>1805</v>
      </c>
      <c r="G140" s="14">
        <v>226</v>
      </c>
      <c r="H140" s="14">
        <v>1100</v>
      </c>
      <c r="I140" s="14">
        <v>461</v>
      </c>
      <c r="J140" s="13"/>
      <c r="K140" s="12">
        <v>21475.46</v>
      </c>
      <c r="L140" s="12">
        <v>102206.66</v>
      </c>
      <c r="M140" s="12">
        <v>94905.07</v>
      </c>
      <c r="N140" s="12">
        <v>500</v>
      </c>
      <c r="O140" s="12">
        <v>500</v>
      </c>
      <c r="Q140" s="70">
        <f t="shared" si="7"/>
        <v>0</v>
      </c>
    </row>
    <row r="141" spans="1:17" x14ac:dyDescent="0.2">
      <c r="A141" s="67">
        <v>10812</v>
      </c>
      <c r="B141" s="54" t="s">
        <v>1976</v>
      </c>
      <c r="C141" s="67">
        <f t="shared" si="6"/>
        <v>1</v>
      </c>
      <c r="D141" s="61">
        <v>0</v>
      </c>
      <c r="E141" s="12">
        <v>1271</v>
      </c>
      <c r="F141" s="12">
        <v>1192</v>
      </c>
      <c r="G141" s="14">
        <v>177</v>
      </c>
      <c r="H141" s="14">
        <v>806</v>
      </c>
      <c r="I141" s="14">
        <v>288</v>
      </c>
      <c r="J141" s="13"/>
      <c r="K141" s="12">
        <v>10557.95</v>
      </c>
      <c r="L141" s="12">
        <v>86408.21</v>
      </c>
      <c r="M141" s="12">
        <v>271854.75</v>
      </c>
      <c r="N141" s="12">
        <v>500</v>
      </c>
      <c r="O141" s="12">
        <v>500</v>
      </c>
      <c r="Q141" s="70">
        <f t="shared" si="7"/>
        <v>0</v>
      </c>
    </row>
    <row r="142" spans="1:17" x14ac:dyDescent="0.2">
      <c r="A142" s="67">
        <v>10813</v>
      </c>
      <c r="B142" s="54" t="s">
        <v>1975</v>
      </c>
      <c r="C142" s="67">
        <f t="shared" si="6"/>
        <v>1</v>
      </c>
      <c r="D142" s="61">
        <v>0</v>
      </c>
      <c r="E142" s="12">
        <v>1665</v>
      </c>
      <c r="F142" s="12">
        <v>1673</v>
      </c>
      <c r="G142" s="14">
        <v>225</v>
      </c>
      <c r="H142" s="14">
        <v>1039</v>
      </c>
      <c r="I142" s="14">
        <v>401</v>
      </c>
      <c r="J142" s="13"/>
      <c r="K142" s="12">
        <v>16461.66</v>
      </c>
      <c r="L142" s="12">
        <v>139608.97</v>
      </c>
      <c r="M142" s="12">
        <v>270271.46999999997</v>
      </c>
      <c r="N142" s="12">
        <v>500</v>
      </c>
      <c r="O142" s="12">
        <v>500</v>
      </c>
      <c r="Q142" s="70">
        <f t="shared" si="7"/>
        <v>0</v>
      </c>
    </row>
    <row r="143" spans="1:17" x14ac:dyDescent="0.2">
      <c r="A143" s="67">
        <v>10814</v>
      </c>
      <c r="B143" s="54" t="s">
        <v>1974</v>
      </c>
      <c r="C143" s="67">
        <f t="shared" si="6"/>
        <v>1</v>
      </c>
      <c r="D143" s="61">
        <v>0</v>
      </c>
      <c r="E143" s="12">
        <v>1119</v>
      </c>
      <c r="F143" s="12">
        <v>1098</v>
      </c>
      <c r="G143" s="14">
        <v>152</v>
      </c>
      <c r="H143" s="14">
        <v>679</v>
      </c>
      <c r="I143" s="14">
        <v>288</v>
      </c>
      <c r="J143" s="13"/>
      <c r="K143" s="12">
        <v>3644.72</v>
      </c>
      <c r="L143" s="12">
        <v>103236.37</v>
      </c>
      <c r="M143" s="12">
        <v>1322419.4099999999</v>
      </c>
      <c r="N143" s="12">
        <v>500</v>
      </c>
      <c r="O143" s="12">
        <v>500</v>
      </c>
      <c r="Q143" s="70">
        <f t="shared" si="7"/>
        <v>0</v>
      </c>
    </row>
    <row r="144" spans="1:17" x14ac:dyDescent="0.2">
      <c r="A144" s="67">
        <v>10815</v>
      </c>
      <c r="B144" s="54" t="s">
        <v>1973</v>
      </c>
      <c r="C144" s="67">
        <f t="shared" si="6"/>
        <v>1</v>
      </c>
      <c r="D144" s="61">
        <v>0</v>
      </c>
      <c r="E144" s="12">
        <v>1412</v>
      </c>
      <c r="F144" s="12">
        <v>1397</v>
      </c>
      <c r="G144" s="14">
        <v>157</v>
      </c>
      <c r="H144" s="14">
        <v>769</v>
      </c>
      <c r="I144" s="14">
        <v>486</v>
      </c>
      <c r="J144" s="13"/>
      <c r="K144" s="12">
        <v>42466.52</v>
      </c>
      <c r="L144" s="12">
        <v>83288.41</v>
      </c>
      <c r="M144" s="12">
        <v>85013.74</v>
      </c>
      <c r="N144" s="12">
        <v>500</v>
      </c>
      <c r="O144" s="12">
        <v>500</v>
      </c>
      <c r="Q144" s="70">
        <f t="shared" si="7"/>
        <v>0</v>
      </c>
    </row>
    <row r="145" spans="1:17" x14ac:dyDescent="0.2">
      <c r="A145" s="67">
        <v>10816</v>
      </c>
      <c r="B145" s="54" t="s">
        <v>1972</v>
      </c>
      <c r="C145" s="67">
        <f t="shared" si="6"/>
        <v>1</v>
      </c>
      <c r="D145" s="61">
        <v>0</v>
      </c>
      <c r="E145" s="12">
        <v>3238</v>
      </c>
      <c r="F145" s="12">
        <v>3202</v>
      </c>
      <c r="G145" s="14">
        <v>395</v>
      </c>
      <c r="H145" s="14">
        <v>2109</v>
      </c>
      <c r="I145" s="14">
        <v>734</v>
      </c>
      <c r="J145" s="13"/>
      <c r="K145" s="12">
        <v>5705.19</v>
      </c>
      <c r="L145" s="12">
        <v>377256.65</v>
      </c>
      <c r="M145" s="12">
        <v>1748679.89</v>
      </c>
      <c r="N145" s="12">
        <v>500</v>
      </c>
      <c r="O145" s="12">
        <v>500</v>
      </c>
      <c r="Q145" s="70">
        <f t="shared" si="7"/>
        <v>0</v>
      </c>
    </row>
    <row r="146" spans="1:17" x14ac:dyDescent="0.2">
      <c r="A146" s="67">
        <v>10817</v>
      </c>
      <c r="B146" s="54" t="s">
        <v>1971</v>
      </c>
      <c r="C146" s="67">
        <f t="shared" si="6"/>
        <v>1</v>
      </c>
      <c r="D146" s="61">
        <v>0</v>
      </c>
      <c r="E146" s="12">
        <v>1600</v>
      </c>
      <c r="F146" s="12">
        <v>1661</v>
      </c>
      <c r="G146" s="14">
        <v>197</v>
      </c>
      <c r="H146" s="14">
        <v>1055</v>
      </c>
      <c r="I146" s="14">
        <v>348</v>
      </c>
      <c r="J146" s="13"/>
      <c r="K146" s="12">
        <v>14205.34</v>
      </c>
      <c r="L146" s="12">
        <v>99601.16</v>
      </c>
      <c r="M146" s="12">
        <v>92163.94</v>
      </c>
      <c r="N146" s="12">
        <v>500</v>
      </c>
      <c r="O146" s="12">
        <v>500</v>
      </c>
      <c r="Q146" s="70">
        <f t="shared" si="7"/>
        <v>0</v>
      </c>
    </row>
    <row r="147" spans="1:17" x14ac:dyDescent="0.2">
      <c r="A147" s="67">
        <v>10818</v>
      </c>
      <c r="B147" s="54" t="s">
        <v>1970</v>
      </c>
      <c r="C147" s="67">
        <f t="shared" ref="C147:C210" si="8">INT(A147/10000)</f>
        <v>1</v>
      </c>
      <c r="D147" s="61">
        <v>0</v>
      </c>
      <c r="E147" s="12">
        <v>844</v>
      </c>
      <c r="F147" s="12">
        <v>852</v>
      </c>
      <c r="G147" s="14">
        <v>109</v>
      </c>
      <c r="H147" s="14">
        <v>525</v>
      </c>
      <c r="I147" s="14">
        <v>210</v>
      </c>
      <c r="J147" s="13"/>
      <c r="K147" s="12">
        <v>4903.92</v>
      </c>
      <c r="L147" s="12">
        <v>61405.04</v>
      </c>
      <c r="M147" s="12">
        <v>48366.77</v>
      </c>
      <c r="N147" s="12">
        <v>500</v>
      </c>
      <c r="O147" s="12">
        <v>500</v>
      </c>
      <c r="Q147" s="70">
        <f t="shared" si="7"/>
        <v>0</v>
      </c>
    </row>
    <row r="148" spans="1:17" x14ac:dyDescent="0.2">
      <c r="A148" s="67">
        <v>10819</v>
      </c>
      <c r="B148" s="54" t="s">
        <v>1969</v>
      </c>
      <c r="C148" s="67">
        <f t="shared" si="8"/>
        <v>1</v>
      </c>
      <c r="D148" s="61">
        <v>0</v>
      </c>
      <c r="E148" s="12">
        <v>892</v>
      </c>
      <c r="F148" s="12">
        <v>867</v>
      </c>
      <c r="G148" s="14">
        <v>109</v>
      </c>
      <c r="H148" s="14">
        <v>508</v>
      </c>
      <c r="I148" s="14">
        <v>275</v>
      </c>
      <c r="J148" s="13"/>
      <c r="K148" s="12">
        <v>11922.09</v>
      </c>
      <c r="L148" s="12">
        <v>61835.11</v>
      </c>
      <c r="M148" s="12">
        <v>59274.47</v>
      </c>
      <c r="N148" s="12">
        <v>500</v>
      </c>
      <c r="O148" s="12">
        <v>500</v>
      </c>
      <c r="Q148" s="70">
        <f t="shared" ref="Q148:Q211" si="9">ABS(E148-G148-H148-I148-J148)</f>
        <v>0</v>
      </c>
    </row>
    <row r="149" spans="1:17" x14ac:dyDescent="0.2">
      <c r="A149" s="67">
        <v>10820</v>
      </c>
      <c r="B149" s="54" t="s">
        <v>1968</v>
      </c>
      <c r="C149" s="67">
        <f t="shared" si="8"/>
        <v>1</v>
      </c>
      <c r="D149" s="61">
        <v>0</v>
      </c>
      <c r="E149" s="12">
        <v>903</v>
      </c>
      <c r="F149" s="12">
        <v>895</v>
      </c>
      <c r="G149" s="14">
        <v>85</v>
      </c>
      <c r="H149" s="14">
        <v>560</v>
      </c>
      <c r="I149" s="14">
        <v>258</v>
      </c>
      <c r="J149" s="13"/>
      <c r="K149" s="12">
        <v>7816.46</v>
      </c>
      <c r="L149" s="12">
        <v>64863.94</v>
      </c>
      <c r="M149" s="12">
        <v>60228.85</v>
      </c>
      <c r="N149" s="12">
        <v>500</v>
      </c>
      <c r="O149" s="12">
        <v>500</v>
      </c>
      <c r="Q149" s="70">
        <f t="shared" si="9"/>
        <v>0</v>
      </c>
    </row>
    <row r="150" spans="1:17" x14ac:dyDescent="0.2">
      <c r="A150" s="67">
        <v>10821</v>
      </c>
      <c r="B150" s="54" t="s">
        <v>1967</v>
      </c>
      <c r="C150" s="67">
        <f t="shared" si="8"/>
        <v>1</v>
      </c>
      <c r="D150" s="61">
        <v>0</v>
      </c>
      <c r="E150" s="12">
        <v>1278</v>
      </c>
      <c r="F150" s="12">
        <v>1295</v>
      </c>
      <c r="G150" s="14">
        <v>167</v>
      </c>
      <c r="H150" s="14">
        <v>808</v>
      </c>
      <c r="I150" s="14">
        <v>303</v>
      </c>
      <c r="J150" s="13"/>
      <c r="K150" s="12">
        <v>16890.5</v>
      </c>
      <c r="L150" s="12">
        <v>98797.89</v>
      </c>
      <c r="M150" s="12">
        <v>319141.01</v>
      </c>
      <c r="N150" s="12">
        <v>500</v>
      </c>
      <c r="O150" s="12">
        <v>500</v>
      </c>
      <c r="Q150" s="70">
        <f t="shared" si="9"/>
        <v>0</v>
      </c>
    </row>
    <row r="151" spans="1:17" x14ac:dyDescent="0.2">
      <c r="A151" s="67">
        <v>10822</v>
      </c>
      <c r="B151" s="54" t="s">
        <v>1966</v>
      </c>
      <c r="C151" s="67">
        <f t="shared" si="8"/>
        <v>1</v>
      </c>
      <c r="D151" s="61">
        <v>0</v>
      </c>
      <c r="E151" s="12">
        <v>1380</v>
      </c>
      <c r="F151" s="12">
        <v>1383</v>
      </c>
      <c r="G151" s="14">
        <v>158</v>
      </c>
      <c r="H151" s="14">
        <v>923</v>
      </c>
      <c r="I151" s="14">
        <v>299</v>
      </c>
      <c r="J151" s="13"/>
      <c r="K151" s="12">
        <v>6025.83</v>
      </c>
      <c r="L151" s="12">
        <v>153264.09</v>
      </c>
      <c r="M151" s="12">
        <v>730881.07</v>
      </c>
      <c r="N151" s="12">
        <v>500</v>
      </c>
      <c r="O151" s="12">
        <v>500</v>
      </c>
      <c r="Q151" s="70">
        <f t="shared" si="9"/>
        <v>0</v>
      </c>
    </row>
    <row r="152" spans="1:17" x14ac:dyDescent="0.2">
      <c r="A152" s="67">
        <v>10823</v>
      </c>
      <c r="B152" s="54" t="s">
        <v>1965</v>
      </c>
      <c r="C152" s="67">
        <f t="shared" si="8"/>
        <v>1</v>
      </c>
      <c r="D152" s="61">
        <v>0</v>
      </c>
      <c r="E152" s="12">
        <v>1837</v>
      </c>
      <c r="F152" s="12">
        <v>1818</v>
      </c>
      <c r="G152" s="14">
        <v>249</v>
      </c>
      <c r="H152" s="14">
        <v>1150</v>
      </c>
      <c r="I152" s="14">
        <v>438</v>
      </c>
      <c r="J152" s="13"/>
      <c r="K152" s="12">
        <v>12144.82</v>
      </c>
      <c r="L152" s="12">
        <v>127628.72</v>
      </c>
      <c r="M152" s="12">
        <v>473623.65</v>
      </c>
      <c r="N152" s="12">
        <v>500</v>
      </c>
      <c r="O152" s="12">
        <v>500</v>
      </c>
      <c r="Q152" s="70">
        <f t="shared" si="9"/>
        <v>0</v>
      </c>
    </row>
    <row r="153" spans="1:17" x14ac:dyDescent="0.2">
      <c r="A153" s="67">
        <v>10824</v>
      </c>
      <c r="B153" s="54" t="s">
        <v>1964</v>
      </c>
      <c r="C153" s="67">
        <f t="shared" si="8"/>
        <v>1</v>
      </c>
      <c r="D153" s="61">
        <v>0</v>
      </c>
      <c r="E153" s="12">
        <v>598</v>
      </c>
      <c r="F153" s="12">
        <v>599</v>
      </c>
      <c r="G153" s="14">
        <v>78</v>
      </c>
      <c r="H153" s="14">
        <v>392</v>
      </c>
      <c r="I153" s="14">
        <v>128</v>
      </c>
      <c r="J153" s="13"/>
      <c r="K153" s="12">
        <v>11759.37</v>
      </c>
      <c r="L153" s="12">
        <v>42169.56</v>
      </c>
      <c r="M153" s="12">
        <v>43230.74</v>
      </c>
      <c r="N153" s="12">
        <v>500</v>
      </c>
      <c r="O153" s="12">
        <v>500</v>
      </c>
      <c r="Q153" s="70">
        <f t="shared" si="9"/>
        <v>0</v>
      </c>
    </row>
    <row r="154" spans="1:17" x14ac:dyDescent="0.2">
      <c r="A154" s="67">
        <v>10825</v>
      </c>
      <c r="B154" s="54" t="s">
        <v>1963</v>
      </c>
      <c r="C154" s="67">
        <f t="shared" si="8"/>
        <v>1</v>
      </c>
      <c r="D154" s="61">
        <v>0</v>
      </c>
      <c r="E154" s="12">
        <v>643</v>
      </c>
      <c r="F154" s="12">
        <v>690</v>
      </c>
      <c r="G154" s="14">
        <v>93</v>
      </c>
      <c r="H154" s="14">
        <v>411</v>
      </c>
      <c r="I154" s="14">
        <v>139</v>
      </c>
      <c r="J154" s="13"/>
      <c r="K154" s="12">
        <v>8891.58</v>
      </c>
      <c r="L154" s="12">
        <v>46144.480000000003</v>
      </c>
      <c r="M154" s="12">
        <v>81877.75</v>
      </c>
      <c r="N154" s="12">
        <v>500</v>
      </c>
      <c r="O154" s="12">
        <v>500</v>
      </c>
      <c r="Q154" s="70">
        <f t="shared" si="9"/>
        <v>0</v>
      </c>
    </row>
    <row r="155" spans="1:17" x14ac:dyDescent="0.2">
      <c r="A155" s="67">
        <v>10826</v>
      </c>
      <c r="B155" s="54" t="s">
        <v>1962</v>
      </c>
      <c r="C155" s="67">
        <f t="shared" si="8"/>
        <v>1</v>
      </c>
      <c r="D155" s="61">
        <v>0</v>
      </c>
      <c r="E155" s="12">
        <v>639</v>
      </c>
      <c r="F155" s="12">
        <v>649</v>
      </c>
      <c r="G155" s="14">
        <v>94</v>
      </c>
      <c r="H155" s="14">
        <v>425</v>
      </c>
      <c r="I155" s="14">
        <v>120</v>
      </c>
      <c r="J155" s="13"/>
      <c r="K155" s="12">
        <v>3524.86</v>
      </c>
      <c r="L155" s="12">
        <v>36533.910000000003</v>
      </c>
      <c r="M155" s="12">
        <v>98842.57</v>
      </c>
      <c r="N155" s="12">
        <v>500</v>
      </c>
      <c r="O155" s="12">
        <v>500</v>
      </c>
      <c r="Q155" s="70">
        <f t="shared" si="9"/>
        <v>0</v>
      </c>
    </row>
    <row r="156" spans="1:17" x14ac:dyDescent="0.2">
      <c r="A156" s="67">
        <v>10827</v>
      </c>
      <c r="B156" s="54" t="s">
        <v>1961</v>
      </c>
      <c r="C156" s="67">
        <f t="shared" si="8"/>
        <v>1</v>
      </c>
      <c r="D156" s="61">
        <v>0</v>
      </c>
      <c r="E156" s="12">
        <v>355</v>
      </c>
      <c r="F156" s="12">
        <v>360</v>
      </c>
      <c r="G156" s="14">
        <v>48</v>
      </c>
      <c r="H156" s="14">
        <v>202</v>
      </c>
      <c r="I156" s="14">
        <v>105</v>
      </c>
      <c r="J156" s="13"/>
      <c r="K156" s="12">
        <v>5252.41</v>
      </c>
      <c r="L156" s="12">
        <v>21905.360000000001</v>
      </c>
      <c r="M156" s="12">
        <v>18047.38</v>
      </c>
      <c r="N156" s="12">
        <v>500</v>
      </c>
      <c r="O156" s="12">
        <v>500</v>
      </c>
      <c r="Q156" s="70">
        <f t="shared" si="9"/>
        <v>0</v>
      </c>
    </row>
    <row r="157" spans="1:17" x14ac:dyDescent="0.2">
      <c r="A157" s="67">
        <v>10828</v>
      </c>
      <c r="B157" s="54" t="s">
        <v>1960</v>
      </c>
      <c r="C157" s="67">
        <f t="shared" si="8"/>
        <v>1</v>
      </c>
      <c r="D157" s="61">
        <v>0</v>
      </c>
      <c r="E157" s="12">
        <v>792</v>
      </c>
      <c r="F157" s="12">
        <v>810</v>
      </c>
      <c r="G157" s="14">
        <v>112</v>
      </c>
      <c r="H157" s="14">
        <v>511</v>
      </c>
      <c r="I157" s="14">
        <v>169</v>
      </c>
      <c r="J157" s="13"/>
      <c r="K157" s="12">
        <v>6880.88</v>
      </c>
      <c r="L157" s="12">
        <v>46612.86</v>
      </c>
      <c r="M157" s="12">
        <v>49907.18</v>
      </c>
      <c r="N157" s="12">
        <v>500</v>
      </c>
      <c r="O157" s="12">
        <v>500</v>
      </c>
      <c r="Q157" s="70">
        <f t="shared" si="9"/>
        <v>0</v>
      </c>
    </row>
    <row r="158" spans="1:17" x14ac:dyDescent="0.2">
      <c r="A158" s="67">
        <v>10901</v>
      </c>
      <c r="B158" s="54" t="s">
        <v>1959</v>
      </c>
      <c r="C158" s="67">
        <f t="shared" si="8"/>
        <v>1</v>
      </c>
      <c r="D158" s="61">
        <v>0</v>
      </c>
      <c r="E158" s="12">
        <v>1624</v>
      </c>
      <c r="F158" s="12">
        <v>1564</v>
      </c>
      <c r="G158" s="14">
        <v>215</v>
      </c>
      <c r="H158" s="14">
        <v>991</v>
      </c>
      <c r="I158" s="14">
        <v>418</v>
      </c>
      <c r="J158" s="13"/>
      <c r="K158" s="12">
        <v>3361.01</v>
      </c>
      <c r="L158" s="12">
        <v>424972.87</v>
      </c>
      <c r="M158" s="12">
        <v>673056.61</v>
      </c>
      <c r="N158" s="12">
        <v>500</v>
      </c>
      <c r="O158" s="12">
        <v>500</v>
      </c>
      <c r="Q158" s="70">
        <f t="shared" si="9"/>
        <v>0</v>
      </c>
    </row>
    <row r="159" spans="1:17" x14ac:dyDescent="0.2">
      <c r="A159" s="67">
        <v>10902</v>
      </c>
      <c r="B159" s="54" t="s">
        <v>1958</v>
      </c>
      <c r="C159" s="67">
        <f t="shared" si="8"/>
        <v>1</v>
      </c>
      <c r="D159" s="61">
        <v>0</v>
      </c>
      <c r="E159" s="12">
        <v>2080</v>
      </c>
      <c r="F159" s="12">
        <v>2121</v>
      </c>
      <c r="G159" s="14">
        <v>221</v>
      </c>
      <c r="H159" s="14">
        <v>1310</v>
      </c>
      <c r="I159" s="14">
        <v>549</v>
      </c>
      <c r="J159" s="13"/>
      <c r="K159" s="12">
        <v>7939.26</v>
      </c>
      <c r="L159" s="12">
        <v>139016.09</v>
      </c>
      <c r="M159" s="12">
        <v>214873.47</v>
      </c>
      <c r="N159" s="12">
        <v>500</v>
      </c>
      <c r="O159" s="12">
        <v>500</v>
      </c>
      <c r="Q159" s="70">
        <f t="shared" si="9"/>
        <v>0</v>
      </c>
    </row>
    <row r="160" spans="1:17" x14ac:dyDescent="0.2">
      <c r="A160" s="67">
        <v>10903</v>
      </c>
      <c r="B160" s="54" t="s">
        <v>1957</v>
      </c>
      <c r="C160" s="67">
        <f t="shared" si="8"/>
        <v>1</v>
      </c>
      <c r="D160" s="61">
        <v>0</v>
      </c>
      <c r="E160" s="12">
        <v>1088</v>
      </c>
      <c r="F160" s="12">
        <v>1129</v>
      </c>
      <c r="G160" s="14">
        <v>98</v>
      </c>
      <c r="H160" s="14">
        <v>643</v>
      </c>
      <c r="I160" s="14">
        <v>347</v>
      </c>
      <c r="J160" s="13"/>
      <c r="K160" s="12">
        <v>19827.939999999999</v>
      </c>
      <c r="L160" s="12">
        <v>59043.56</v>
      </c>
      <c r="M160" s="12">
        <v>46917.71</v>
      </c>
      <c r="N160" s="12">
        <v>500</v>
      </c>
      <c r="O160" s="12">
        <v>500</v>
      </c>
      <c r="Q160" s="70">
        <f t="shared" si="9"/>
        <v>0</v>
      </c>
    </row>
    <row r="161" spans="1:17" x14ac:dyDescent="0.2">
      <c r="A161" s="67">
        <v>10904</v>
      </c>
      <c r="B161" s="54" t="s">
        <v>1956</v>
      </c>
      <c r="C161" s="67">
        <f t="shared" si="8"/>
        <v>1</v>
      </c>
      <c r="D161" s="61">
        <v>0</v>
      </c>
      <c r="E161" s="12">
        <v>1246</v>
      </c>
      <c r="F161" s="12">
        <v>1223</v>
      </c>
      <c r="G161" s="14">
        <v>155</v>
      </c>
      <c r="H161" s="14">
        <v>854</v>
      </c>
      <c r="I161" s="14">
        <v>237</v>
      </c>
      <c r="J161" s="13"/>
      <c r="K161" s="12">
        <v>4211.26</v>
      </c>
      <c r="L161" s="12">
        <v>67777.14</v>
      </c>
      <c r="M161" s="12">
        <v>587357.79</v>
      </c>
      <c r="N161" s="12">
        <v>500</v>
      </c>
      <c r="O161" s="12">
        <v>500</v>
      </c>
      <c r="Q161" s="70">
        <f t="shared" si="9"/>
        <v>0</v>
      </c>
    </row>
    <row r="162" spans="1:17" x14ac:dyDescent="0.2">
      <c r="A162" s="67">
        <v>10905</v>
      </c>
      <c r="B162" s="54" t="s">
        <v>1955</v>
      </c>
      <c r="C162" s="67">
        <f t="shared" si="8"/>
        <v>1</v>
      </c>
      <c r="D162" s="61">
        <v>0</v>
      </c>
      <c r="E162" s="12">
        <v>3561</v>
      </c>
      <c r="F162" s="12">
        <v>3545</v>
      </c>
      <c r="G162" s="14">
        <v>423</v>
      </c>
      <c r="H162" s="14">
        <v>2256</v>
      </c>
      <c r="I162" s="14">
        <v>882</v>
      </c>
      <c r="J162" s="13"/>
      <c r="K162" s="12">
        <v>21417.3</v>
      </c>
      <c r="L162" s="12">
        <v>235104.6</v>
      </c>
      <c r="M162" s="12">
        <v>1491097.64</v>
      </c>
      <c r="N162" s="12">
        <v>500</v>
      </c>
      <c r="O162" s="12">
        <v>500</v>
      </c>
      <c r="Q162" s="70">
        <f t="shared" si="9"/>
        <v>0</v>
      </c>
    </row>
    <row r="163" spans="1:17" x14ac:dyDescent="0.2">
      <c r="A163" s="67">
        <v>10906</v>
      </c>
      <c r="B163" s="54" t="s">
        <v>1954</v>
      </c>
      <c r="C163" s="67">
        <f t="shared" si="8"/>
        <v>1</v>
      </c>
      <c r="D163" s="61">
        <v>0</v>
      </c>
      <c r="E163" s="12">
        <v>743</v>
      </c>
      <c r="F163" s="12">
        <v>761</v>
      </c>
      <c r="G163" s="14">
        <v>72</v>
      </c>
      <c r="H163" s="14">
        <v>462</v>
      </c>
      <c r="I163" s="14">
        <v>209</v>
      </c>
      <c r="J163" s="13"/>
      <c r="K163" s="12">
        <v>11095.66</v>
      </c>
      <c r="L163" s="12">
        <v>48724.68</v>
      </c>
      <c r="M163" s="12">
        <v>93695.84</v>
      </c>
      <c r="N163" s="12">
        <v>500</v>
      </c>
      <c r="O163" s="12">
        <v>500</v>
      </c>
      <c r="Q163" s="70">
        <f t="shared" si="9"/>
        <v>0</v>
      </c>
    </row>
    <row r="164" spans="1:17" x14ac:dyDescent="0.2">
      <c r="A164" s="67">
        <v>10907</v>
      </c>
      <c r="B164" s="54" t="s">
        <v>1953</v>
      </c>
      <c r="C164" s="67">
        <f t="shared" si="8"/>
        <v>1</v>
      </c>
      <c r="D164" s="61">
        <v>0</v>
      </c>
      <c r="E164" s="12">
        <v>1509</v>
      </c>
      <c r="F164" s="12">
        <v>1494</v>
      </c>
      <c r="G164" s="14">
        <v>187</v>
      </c>
      <c r="H164" s="14">
        <v>1009</v>
      </c>
      <c r="I164" s="14">
        <v>313</v>
      </c>
      <c r="J164" s="13"/>
      <c r="K164" s="12">
        <v>4183.1899999999996</v>
      </c>
      <c r="L164" s="12">
        <v>91513.57</v>
      </c>
      <c r="M164" s="12">
        <v>312331.78000000003</v>
      </c>
      <c r="N164" s="12">
        <v>500</v>
      </c>
      <c r="O164" s="12">
        <v>500</v>
      </c>
      <c r="Q164" s="70">
        <f t="shared" si="9"/>
        <v>0</v>
      </c>
    </row>
    <row r="165" spans="1:17" x14ac:dyDescent="0.2">
      <c r="A165" s="67">
        <v>10908</v>
      </c>
      <c r="B165" s="54" t="s">
        <v>1952</v>
      </c>
      <c r="C165" s="67">
        <f t="shared" si="8"/>
        <v>1</v>
      </c>
      <c r="D165" s="61">
        <v>0</v>
      </c>
      <c r="E165" s="12">
        <v>1464</v>
      </c>
      <c r="F165" s="12">
        <v>1460</v>
      </c>
      <c r="G165" s="14">
        <v>167</v>
      </c>
      <c r="H165" s="14">
        <v>948</v>
      </c>
      <c r="I165" s="14">
        <v>349</v>
      </c>
      <c r="J165" s="13"/>
      <c r="K165" s="12">
        <v>11912</v>
      </c>
      <c r="L165" s="12">
        <v>92185.8</v>
      </c>
      <c r="M165" s="12">
        <v>120487.16</v>
      </c>
      <c r="N165" s="12">
        <v>500</v>
      </c>
      <c r="O165" s="12">
        <v>500</v>
      </c>
      <c r="Q165" s="70">
        <f t="shared" si="9"/>
        <v>0</v>
      </c>
    </row>
    <row r="166" spans="1:17" x14ac:dyDescent="0.2">
      <c r="A166" s="67">
        <v>10909</v>
      </c>
      <c r="B166" s="54" t="s">
        <v>1951</v>
      </c>
      <c r="C166" s="67">
        <f t="shared" si="8"/>
        <v>1</v>
      </c>
      <c r="D166" s="61">
        <v>0</v>
      </c>
      <c r="E166" s="12">
        <v>1145</v>
      </c>
      <c r="F166" s="12">
        <v>1179</v>
      </c>
      <c r="G166" s="14">
        <v>146</v>
      </c>
      <c r="H166" s="14">
        <v>743</v>
      </c>
      <c r="I166" s="14">
        <v>256</v>
      </c>
      <c r="J166" s="13"/>
      <c r="K166" s="12">
        <v>5547.2</v>
      </c>
      <c r="L166" s="12">
        <v>56408.29</v>
      </c>
      <c r="M166" s="12">
        <v>129797.85</v>
      </c>
      <c r="N166" s="12">
        <v>500</v>
      </c>
      <c r="O166" s="12">
        <v>500</v>
      </c>
      <c r="Q166" s="70">
        <f t="shared" si="9"/>
        <v>0</v>
      </c>
    </row>
    <row r="167" spans="1:17" x14ac:dyDescent="0.2">
      <c r="A167" s="67">
        <v>10910</v>
      </c>
      <c r="B167" s="54" t="s">
        <v>1950</v>
      </c>
      <c r="C167" s="67">
        <f t="shared" si="8"/>
        <v>1</v>
      </c>
      <c r="D167" s="61">
        <v>0</v>
      </c>
      <c r="E167" s="12">
        <v>1350</v>
      </c>
      <c r="F167" s="12">
        <v>1318</v>
      </c>
      <c r="G167" s="14">
        <v>205</v>
      </c>
      <c r="H167" s="14">
        <v>920</v>
      </c>
      <c r="I167" s="14">
        <v>225</v>
      </c>
      <c r="J167" s="13"/>
      <c r="K167" s="12">
        <v>7105.34</v>
      </c>
      <c r="L167" s="12">
        <v>88835.29</v>
      </c>
      <c r="M167" s="12">
        <v>282852.75</v>
      </c>
      <c r="N167" s="12">
        <v>500</v>
      </c>
      <c r="O167" s="12">
        <v>500</v>
      </c>
      <c r="Q167" s="70">
        <f t="shared" si="9"/>
        <v>0</v>
      </c>
    </row>
    <row r="168" spans="1:17" x14ac:dyDescent="0.2">
      <c r="A168" s="67">
        <v>10911</v>
      </c>
      <c r="B168" s="54" t="s">
        <v>1949</v>
      </c>
      <c r="C168" s="67">
        <f t="shared" si="8"/>
        <v>1</v>
      </c>
      <c r="D168" s="61">
        <v>0</v>
      </c>
      <c r="E168" s="12">
        <v>1144</v>
      </c>
      <c r="F168" s="12">
        <v>1140</v>
      </c>
      <c r="G168" s="14">
        <v>131</v>
      </c>
      <c r="H168" s="14">
        <v>727</v>
      </c>
      <c r="I168" s="14">
        <v>286</v>
      </c>
      <c r="J168" s="13"/>
      <c r="K168" s="12">
        <v>5951.02</v>
      </c>
      <c r="L168" s="12">
        <v>72129.460000000006</v>
      </c>
      <c r="M168" s="12">
        <v>92389.27</v>
      </c>
      <c r="N168" s="12">
        <v>500</v>
      </c>
      <c r="O168" s="12">
        <v>500</v>
      </c>
      <c r="Q168" s="70">
        <f t="shared" si="9"/>
        <v>0</v>
      </c>
    </row>
    <row r="169" spans="1:17" x14ac:dyDescent="0.2">
      <c r="A169" s="67">
        <v>10912</v>
      </c>
      <c r="B169" s="54" t="s">
        <v>1948</v>
      </c>
      <c r="C169" s="67">
        <f t="shared" si="8"/>
        <v>1</v>
      </c>
      <c r="D169" s="61">
        <v>0</v>
      </c>
      <c r="E169" s="12">
        <v>1898</v>
      </c>
      <c r="F169" s="12">
        <v>1858</v>
      </c>
      <c r="G169" s="14">
        <v>271</v>
      </c>
      <c r="H169" s="14">
        <v>1212</v>
      </c>
      <c r="I169" s="14">
        <v>415</v>
      </c>
      <c r="J169" s="13"/>
      <c r="K169" s="12">
        <v>14878.62</v>
      </c>
      <c r="L169" s="12">
        <v>127422.08</v>
      </c>
      <c r="M169" s="12">
        <v>630204.99</v>
      </c>
      <c r="N169" s="12">
        <v>500</v>
      </c>
      <c r="O169" s="12">
        <v>500</v>
      </c>
      <c r="Q169" s="70">
        <f t="shared" si="9"/>
        <v>0</v>
      </c>
    </row>
    <row r="170" spans="1:17" x14ac:dyDescent="0.2">
      <c r="A170" s="67">
        <v>10913</v>
      </c>
      <c r="B170" s="54" t="s">
        <v>1947</v>
      </c>
      <c r="C170" s="67">
        <f t="shared" si="8"/>
        <v>1</v>
      </c>
      <c r="D170" s="61">
        <v>0</v>
      </c>
      <c r="E170" s="12">
        <v>661</v>
      </c>
      <c r="F170" s="12">
        <v>662</v>
      </c>
      <c r="G170" s="14">
        <v>73</v>
      </c>
      <c r="H170" s="14">
        <v>421</v>
      </c>
      <c r="I170" s="14">
        <v>167</v>
      </c>
      <c r="J170" s="13"/>
      <c r="K170" s="12">
        <v>10019.06</v>
      </c>
      <c r="L170" s="12">
        <v>36441.5</v>
      </c>
      <c r="M170" s="12">
        <v>31589.93</v>
      </c>
      <c r="N170" s="12">
        <v>500</v>
      </c>
      <c r="O170" s="12">
        <v>500</v>
      </c>
      <c r="Q170" s="70">
        <f t="shared" si="9"/>
        <v>0</v>
      </c>
    </row>
    <row r="171" spans="1:17" x14ac:dyDescent="0.2">
      <c r="A171" s="67">
        <v>10914</v>
      </c>
      <c r="B171" s="54" t="s">
        <v>1946</v>
      </c>
      <c r="C171" s="67">
        <f t="shared" si="8"/>
        <v>1</v>
      </c>
      <c r="D171" s="61">
        <v>0</v>
      </c>
      <c r="E171" s="12">
        <v>1501</v>
      </c>
      <c r="F171" s="12">
        <v>1590</v>
      </c>
      <c r="G171" s="14">
        <v>157</v>
      </c>
      <c r="H171" s="14">
        <v>933</v>
      </c>
      <c r="I171" s="14">
        <v>411</v>
      </c>
      <c r="J171" s="13"/>
      <c r="K171" s="12">
        <v>14189.11</v>
      </c>
      <c r="L171" s="12">
        <v>69292.600000000006</v>
      </c>
      <c r="M171" s="12">
        <v>70281.009999999995</v>
      </c>
      <c r="N171" s="12">
        <v>500</v>
      </c>
      <c r="O171" s="12">
        <v>500</v>
      </c>
      <c r="Q171" s="70">
        <f t="shared" si="9"/>
        <v>0</v>
      </c>
    </row>
    <row r="172" spans="1:17" x14ac:dyDescent="0.2">
      <c r="A172" s="67">
        <v>10915</v>
      </c>
      <c r="B172" s="54" t="s">
        <v>1945</v>
      </c>
      <c r="C172" s="67">
        <f t="shared" si="8"/>
        <v>1</v>
      </c>
      <c r="D172" s="61">
        <v>0</v>
      </c>
      <c r="E172" s="12">
        <v>1000</v>
      </c>
      <c r="F172" s="12">
        <v>996</v>
      </c>
      <c r="G172" s="14">
        <v>116</v>
      </c>
      <c r="H172" s="14">
        <v>654</v>
      </c>
      <c r="I172" s="14">
        <v>230</v>
      </c>
      <c r="J172" s="13"/>
      <c r="K172" s="12">
        <v>2726.15</v>
      </c>
      <c r="L172" s="12">
        <v>51210.400000000001</v>
      </c>
      <c r="M172" s="12">
        <v>9460.84</v>
      </c>
      <c r="N172" s="12">
        <v>500</v>
      </c>
      <c r="O172" s="12">
        <v>500</v>
      </c>
      <c r="Q172" s="70">
        <f t="shared" si="9"/>
        <v>0</v>
      </c>
    </row>
    <row r="173" spans="1:17" x14ac:dyDescent="0.2">
      <c r="A173" s="67">
        <v>10916</v>
      </c>
      <c r="B173" s="54" t="s">
        <v>1944</v>
      </c>
      <c r="C173" s="67">
        <f t="shared" si="8"/>
        <v>1</v>
      </c>
      <c r="D173" s="61">
        <v>0</v>
      </c>
      <c r="E173" s="12">
        <v>2464</v>
      </c>
      <c r="F173" s="12">
        <v>2423</v>
      </c>
      <c r="G173" s="14">
        <v>372</v>
      </c>
      <c r="H173" s="14">
        <v>1505</v>
      </c>
      <c r="I173" s="14">
        <v>587</v>
      </c>
      <c r="J173" s="13"/>
      <c r="K173" s="12">
        <v>20726.330000000002</v>
      </c>
      <c r="L173" s="12">
        <v>164893.81</v>
      </c>
      <c r="M173" s="12">
        <v>286262.61</v>
      </c>
      <c r="N173" s="12">
        <v>500</v>
      </c>
      <c r="O173" s="12">
        <v>500</v>
      </c>
      <c r="Q173" s="70">
        <f t="shared" si="9"/>
        <v>0</v>
      </c>
    </row>
    <row r="174" spans="1:17" x14ac:dyDescent="0.2">
      <c r="A174" s="67">
        <v>10917</v>
      </c>
      <c r="B174" s="54" t="s">
        <v>1943</v>
      </c>
      <c r="C174" s="67">
        <f t="shared" si="8"/>
        <v>1</v>
      </c>
      <c r="D174" s="61">
        <v>0</v>
      </c>
      <c r="E174" s="12">
        <v>7692</v>
      </c>
      <c r="F174" s="12">
        <v>7564</v>
      </c>
      <c r="G174" s="14">
        <v>1068</v>
      </c>
      <c r="H174" s="14">
        <v>4903</v>
      </c>
      <c r="I174" s="14">
        <v>1721</v>
      </c>
      <c r="J174" s="13"/>
      <c r="K174" s="12">
        <v>57036.46</v>
      </c>
      <c r="L174" s="12">
        <v>814809.47</v>
      </c>
      <c r="M174" s="12">
        <v>4944531.54</v>
      </c>
      <c r="N174" s="12">
        <v>500</v>
      </c>
      <c r="O174" s="12">
        <v>500</v>
      </c>
      <c r="Q174" s="70">
        <f t="shared" si="9"/>
        <v>0</v>
      </c>
    </row>
    <row r="175" spans="1:17" x14ac:dyDescent="0.2">
      <c r="A175" s="67">
        <v>10918</v>
      </c>
      <c r="B175" s="54" t="s">
        <v>1942</v>
      </c>
      <c r="C175" s="67">
        <f t="shared" si="8"/>
        <v>1</v>
      </c>
      <c r="D175" s="61">
        <v>0</v>
      </c>
      <c r="E175" s="12">
        <v>5931</v>
      </c>
      <c r="F175" s="12">
        <v>5761</v>
      </c>
      <c r="G175" s="14">
        <v>871</v>
      </c>
      <c r="H175" s="14">
        <v>3781</v>
      </c>
      <c r="I175" s="14">
        <v>1279</v>
      </c>
      <c r="J175" s="13"/>
      <c r="K175" s="12">
        <v>7606.04</v>
      </c>
      <c r="L175" s="12">
        <v>403303.7</v>
      </c>
      <c r="M175" s="12">
        <v>2334352.5299999998</v>
      </c>
      <c r="N175" s="12">
        <v>500</v>
      </c>
      <c r="O175" s="12">
        <v>500</v>
      </c>
      <c r="Q175" s="70">
        <f t="shared" si="9"/>
        <v>0</v>
      </c>
    </row>
    <row r="176" spans="1:17" x14ac:dyDescent="0.2">
      <c r="A176" s="67">
        <v>10919</v>
      </c>
      <c r="B176" s="54" t="s">
        <v>1941</v>
      </c>
      <c r="C176" s="67">
        <f t="shared" si="8"/>
        <v>1</v>
      </c>
      <c r="D176" s="61">
        <v>0</v>
      </c>
      <c r="E176" s="12">
        <v>2984</v>
      </c>
      <c r="F176" s="12">
        <v>3052</v>
      </c>
      <c r="G176" s="14">
        <v>347</v>
      </c>
      <c r="H176" s="14">
        <v>1809</v>
      </c>
      <c r="I176" s="14">
        <v>828</v>
      </c>
      <c r="J176" s="13"/>
      <c r="K176" s="12">
        <v>27734.67</v>
      </c>
      <c r="L176" s="12">
        <v>192295.91</v>
      </c>
      <c r="M176" s="12">
        <v>361695.74</v>
      </c>
      <c r="N176" s="12">
        <v>500</v>
      </c>
      <c r="O176" s="12">
        <v>500</v>
      </c>
      <c r="Q176" s="70">
        <f t="shared" si="9"/>
        <v>0</v>
      </c>
    </row>
    <row r="177" spans="1:17" x14ac:dyDescent="0.2">
      <c r="A177" s="67">
        <v>10920</v>
      </c>
      <c r="B177" s="54" t="s">
        <v>1940</v>
      </c>
      <c r="C177" s="67">
        <f t="shared" si="8"/>
        <v>1</v>
      </c>
      <c r="D177" s="61">
        <v>0</v>
      </c>
      <c r="E177" s="12">
        <v>1641</v>
      </c>
      <c r="F177" s="12">
        <v>1626</v>
      </c>
      <c r="G177" s="14">
        <v>202</v>
      </c>
      <c r="H177" s="14">
        <v>1092</v>
      </c>
      <c r="I177" s="14">
        <v>347</v>
      </c>
      <c r="J177" s="13"/>
      <c r="K177" s="12">
        <v>6284.01</v>
      </c>
      <c r="L177" s="12">
        <v>103157.58</v>
      </c>
      <c r="M177" s="12">
        <v>156829.44</v>
      </c>
      <c r="N177" s="12">
        <v>500</v>
      </c>
      <c r="O177" s="12">
        <v>500</v>
      </c>
      <c r="Q177" s="70">
        <f t="shared" si="9"/>
        <v>0</v>
      </c>
    </row>
    <row r="178" spans="1:17" x14ac:dyDescent="0.2">
      <c r="A178" s="67">
        <v>10921</v>
      </c>
      <c r="B178" s="54" t="s">
        <v>1939</v>
      </c>
      <c r="C178" s="67">
        <f t="shared" si="8"/>
        <v>1</v>
      </c>
      <c r="D178" s="61">
        <v>0</v>
      </c>
      <c r="E178" s="12">
        <v>1446</v>
      </c>
      <c r="F178" s="12">
        <v>1442</v>
      </c>
      <c r="G178" s="14">
        <v>177</v>
      </c>
      <c r="H178" s="14">
        <v>966</v>
      </c>
      <c r="I178" s="14">
        <v>303</v>
      </c>
      <c r="J178" s="13"/>
      <c r="K178" s="12">
        <v>6814.98</v>
      </c>
      <c r="L178" s="12">
        <v>86890.880000000005</v>
      </c>
      <c r="M178" s="12">
        <v>141239.28</v>
      </c>
      <c r="N178" s="12">
        <v>500</v>
      </c>
      <c r="O178" s="12">
        <v>500</v>
      </c>
      <c r="Q178" s="70">
        <f t="shared" si="9"/>
        <v>0</v>
      </c>
    </row>
    <row r="179" spans="1:17" x14ac:dyDescent="0.2">
      <c r="A179" s="67">
        <v>10922</v>
      </c>
      <c r="B179" s="54" t="s">
        <v>1938</v>
      </c>
      <c r="C179" s="67">
        <f t="shared" si="8"/>
        <v>1</v>
      </c>
      <c r="D179" s="61">
        <v>0</v>
      </c>
      <c r="E179" s="12">
        <v>755</v>
      </c>
      <c r="F179" s="12">
        <v>777</v>
      </c>
      <c r="G179" s="14">
        <v>96</v>
      </c>
      <c r="H179" s="14">
        <v>475</v>
      </c>
      <c r="I179" s="14">
        <v>184</v>
      </c>
      <c r="J179" s="13"/>
      <c r="K179" s="12">
        <v>32803</v>
      </c>
      <c r="L179" s="12">
        <v>31899.759999999998</v>
      </c>
      <c r="M179" s="12">
        <v>24045.03</v>
      </c>
      <c r="N179" s="12">
        <v>500</v>
      </c>
      <c r="O179" s="12">
        <v>500</v>
      </c>
      <c r="Q179" s="70">
        <f t="shared" si="9"/>
        <v>0</v>
      </c>
    </row>
    <row r="180" spans="1:17" x14ac:dyDescent="0.2">
      <c r="A180" s="67">
        <v>10923</v>
      </c>
      <c r="B180" s="54" t="s">
        <v>1937</v>
      </c>
      <c r="C180" s="67">
        <f t="shared" si="8"/>
        <v>1</v>
      </c>
      <c r="D180" s="61">
        <v>0</v>
      </c>
      <c r="E180" s="12">
        <v>2001</v>
      </c>
      <c r="F180" s="12">
        <v>1967</v>
      </c>
      <c r="G180" s="14">
        <v>248</v>
      </c>
      <c r="H180" s="14">
        <v>1237</v>
      </c>
      <c r="I180" s="14">
        <v>516</v>
      </c>
      <c r="J180" s="13"/>
      <c r="K180" s="12">
        <v>14196.07</v>
      </c>
      <c r="L180" s="12">
        <v>100977.06</v>
      </c>
      <c r="M180" s="12">
        <v>132288.79</v>
      </c>
      <c r="N180" s="12">
        <v>500</v>
      </c>
      <c r="O180" s="12">
        <v>500</v>
      </c>
      <c r="Q180" s="70">
        <f t="shared" si="9"/>
        <v>0</v>
      </c>
    </row>
    <row r="181" spans="1:17" x14ac:dyDescent="0.2">
      <c r="A181" s="67">
        <v>10924</v>
      </c>
      <c r="B181" s="54" t="s">
        <v>1936</v>
      </c>
      <c r="C181" s="67">
        <f t="shared" si="8"/>
        <v>1</v>
      </c>
      <c r="D181" s="61">
        <v>0</v>
      </c>
      <c r="E181" s="12">
        <v>975</v>
      </c>
      <c r="F181" s="12">
        <v>1028</v>
      </c>
      <c r="G181" s="14">
        <v>130</v>
      </c>
      <c r="H181" s="14">
        <v>614</v>
      </c>
      <c r="I181" s="14">
        <v>231</v>
      </c>
      <c r="J181" s="13"/>
      <c r="K181" s="12">
        <v>8552.68</v>
      </c>
      <c r="L181" s="12">
        <v>64954.879999999997</v>
      </c>
      <c r="M181" s="12">
        <v>168330.02</v>
      </c>
      <c r="N181" s="12">
        <v>500</v>
      </c>
      <c r="O181" s="12">
        <v>500</v>
      </c>
      <c r="Q181" s="70">
        <f t="shared" si="9"/>
        <v>0</v>
      </c>
    </row>
    <row r="182" spans="1:17" x14ac:dyDescent="0.2">
      <c r="A182" s="67">
        <v>10925</v>
      </c>
      <c r="B182" s="54" t="s">
        <v>1935</v>
      </c>
      <c r="C182" s="67">
        <f t="shared" si="8"/>
        <v>1</v>
      </c>
      <c r="D182" s="61">
        <v>0</v>
      </c>
      <c r="E182" s="12">
        <v>965</v>
      </c>
      <c r="F182" s="12">
        <v>975</v>
      </c>
      <c r="G182" s="14">
        <v>146</v>
      </c>
      <c r="H182" s="14">
        <v>625</v>
      </c>
      <c r="I182" s="14">
        <v>194</v>
      </c>
      <c r="J182" s="13"/>
      <c r="K182" s="12">
        <v>8317.85</v>
      </c>
      <c r="L182" s="12">
        <v>144555.85999999999</v>
      </c>
      <c r="M182" s="12">
        <v>473758.94</v>
      </c>
      <c r="N182" s="12">
        <v>500</v>
      </c>
      <c r="O182" s="12">
        <v>500</v>
      </c>
      <c r="Q182" s="70">
        <f t="shared" si="9"/>
        <v>0</v>
      </c>
    </row>
    <row r="183" spans="1:17" x14ac:dyDescent="0.2">
      <c r="A183" s="67">
        <v>10926</v>
      </c>
      <c r="B183" s="54" t="s">
        <v>1934</v>
      </c>
      <c r="C183" s="67">
        <f t="shared" si="8"/>
        <v>1</v>
      </c>
      <c r="D183" s="61">
        <v>0</v>
      </c>
      <c r="E183" s="12">
        <v>813</v>
      </c>
      <c r="F183" s="12">
        <v>827</v>
      </c>
      <c r="G183" s="14">
        <v>84</v>
      </c>
      <c r="H183" s="14">
        <v>496</v>
      </c>
      <c r="I183" s="14">
        <v>233</v>
      </c>
      <c r="J183" s="13"/>
      <c r="K183" s="12">
        <v>16473.53</v>
      </c>
      <c r="L183" s="12">
        <v>43130.76</v>
      </c>
      <c r="M183" s="12">
        <v>40248.29</v>
      </c>
      <c r="N183" s="12">
        <v>500</v>
      </c>
      <c r="O183" s="12">
        <v>500</v>
      </c>
      <c r="Q183" s="70">
        <f t="shared" si="9"/>
        <v>0</v>
      </c>
    </row>
    <row r="184" spans="1:17" x14ac:dyDescent="0.2">
      <c r="A184" s="67">
        <v>10927</v>
      </c>
      <c r="B184" s="54" t="s">
        <v>1933</v>
      </c>
      <c r="C184" s="67">
        <f t="shared" si="8"/>
        <v>1</v>
      </c>
      <c r="D184" s="61">
        <v>0</v>
      </c>
      <c r="E184" s="12">
        <v>1155</v>
      </c>
      <c r="F184" s="12">
        <v>1151</v>
      </c>
      <c r="G184" s="14">
        <v>177</v>
      </c>
      <c r="H184" s="14">
        <v>776</v>
      </c>
      <c r="I184" s="14">
        <v>202</v>
      </c>
      <c r="J184" s="13"/>
      <c r="K184" s="12">
        <v>6606.55</v>
      </c>
      <c r="L184" s="12">
        <v>58949.41</v>
      </c>
      <c r="M184" s="12">
        <v>61596.38</v>
      </c>
      <c r="N184" s="12">
        <v>500</v>
      </c>
      <c r="O184" s="12">
        <v>500</v>
      </c>
      <c r="Q184" s="70">
        <f t="shared" si="9"/>
        <v>0</v>
      </c>
    </row>
    <row r="185" spans="1:17" x14ac:dyDescent="0.2">
      <c r="A185" s="67">
        <v>10928</v>
      </c>
      <c r="B185" s="54" t="s">
        <v>1932</v>
      </c>
      <c r="C185" s="67">
        <f t="shared" si="8"/>
        <v>1</v>
      </c>
      <c r="D185" s="61">
        <v>0</v>
      </c>
      <c r="E185" s="12">
        <v>1443</v>
      </c>
      <c r="F185" s="12">
        <v>1439</v>
      </c>
      <c r="G185" s="14">
        <v>219</v>
      </c>
      <c r="H185" s="14">
        <v>958</v>
      </c>
      <c r="I185" s="14">
        <v>266</v>
      </c>
      <c r="J185" s="13"/>
      <c r="K185" s="12">
        <v>6733.61</v>
      </c>
      <c r="L185" s="12">
        <v>96179.83</v>
      </c>
      <c r="M185" s="12">
        <v>210971.3</v>
      </c>
      <c r="N185" s="12">
        <v>500</v>
      </c>
      <c r="O185" s="12">
        <v>500</v>
      </c>
      <c r="Q185" s="70">
        <f t="shared" si="9"/>
        <v>0</v>
      </c>
    </row>
    <row r="186" spans="1:17" x14ac:dyDescent="0.2">
      <c r="A186" s="67">
        <v>10929</v>
      </c>
      <c r="B186" s="54" t="s">
        <v>1931</v>
      </c>
      <c r="C186" s="67">
        <f t="shared" si="8"/>
        <v>1</v>
      </c>
      <c r="D186" s="61">
        <v>0</v>
      </c>
      <c r="E186" s="12">
        <v>795</v>
      </c>
      <c r="F186" s="12">
        <v>799</v>
      </c>
      <c r="G186" s="14">
        <v>119</v>
      </c>
      <c r="H186" s="14">
        <v>547</v>
      </c>
      <c r="I186" s="14">
        <v>129</v>
      </c>
      <c r="J186" s="13"/>
      <c r="K186" s="12">
        <v>1879.9</v>
      </c>
      <c r="L186" s="12">
        <v>33222.949999999997</v>
      </c>
      <c r="M186" s="12">
        <v>67206.05</v>
      </c>
      <c r="N186" s="12">
        <v>500</v>
      </c>
      <c r="O186" s="12">
        <v>500</v>
      </c>
      <c r="Q186" s="70">
        <f t="shared" si="9"/>
        <v>0</v>
      </c>
    </row>
    <row r="187" spans="1:17" x14ac:dyDescent="0.2">
      <c r="A187" s="67">
        <v>10930</v>
      </c>
      <c r="B187" s="54" t="s">
        <v>1930</v>
      </c>
      <c r="C187" s="67">
        <f t="shared" si="8"/>
        <v>1</v>
      </c>
      <c r="D187" s="61">
        <v>0</v>
      </c>
      <c r="E187" s="12">
        <v>753</v>
      </c>
      <c r="F187" s="12">
        <v>732</v>
      </c>
      <c r="G187" s="14">
        <v>85</v>
      </c>
      <c r="H187" s="14">
        <v>489</v>
      </c>
      <c r="I187" s="14">
        <v>179</v>
      </c>
      <c r="J187" s="13"/>
      <c r="K187" s="12">
        <v>2666.41</v>
      </c>
      <c r="L187" s="12">
        <v>36029.550000000003</v>
      </c>
      <c r="M187" s="12">
        <v>10729.51</v>
      </c>
      <c r="N187" s="12">
        <v>500</v>
      </c>
      <c r="O187" s="12">
        <v>500</v>
      </c>
      <c r="Q187" s="70">
        <f t="shared" si="9"/>
        <v>0</v>
      </c>
    </row>
    <row r="188" spans="1:17" x14ac:dyDescent="0.2">
      <c r="A188" s="67">
        <v>10931</v>
      </c>
      <c r="B188" s="54" t="s">
        <v>1929</v>
      </c>
      <c r="C188" s="67">
        <f t="shared" si="8"/>
        <v>1</v>
      </c>
      <c r="D188" s="61">
        <v>0</v>
      </c>
      <c r="E188" s="12">
        <v>277</v>
      </c>
      <c r="F188" s="12">
        <v>287</v>
      </c>
      <c r="G188" s="14">
        <v>33</v>
      </c>
      <c r="H188" s="14">
        <v>168</v>
      </c>
      <c r="I188" s="14">
        <v>76</v>
      </c>
      <c r="J188" s="13"/>
      <c r="K188" s="12">
        <v>5185.83</v>
      </c>
      <c r="L188" s="12">
        <v>12009.71</v>
      </c>
      <c r="M188" s="12">
        <v>22611.07</v>
      </c>
      <c r="N188" s="12">
        <v>500</v>
      </c>
      <c r="O188" s="12">
        <v>500</v>
      </c>
      <c r="Q188" s="70">
        <f t="shared" si="9"/>
        <v>0</v>
      </c>
    </row>
    <row r="189" spans="1:17" x14ac:dyDescent="0.2">
      <c r="A189" s="67">
        <v>10932</v>
      </c>
      <c r="B189" s="54" t="s">
        <v>1928</v>
      </c>
      <c r="C189" s="67">
        <f t="shared" si="8"/>
        <v>1</v>
      </c>
      <c r="D189" s="61">
        <v>0</v>
      </c>
      <c r="E189" s="12">
        <v>262</v>
      </c>
      <c r="F189" s="12">
        <v>275</v>
      </c>
      <c r="G189" s="14">
        <v>33</v>
      </c>
      <c r="H189" s="14">
        <v>142</v>
      </c>
      <c r="I189" s="14">
        <v>87</v>
      </c>
      <c r="J189" s="13"/>
      <c r="K189" s="12">
        <v>6675.38</v>
      </c>
      <c r="L189" s="12">
        <v>19241.810000000001</v>
      </c>
      <c r="M189" s="12">
        <v>8403.3799999999992</v>
      </c>
      <c r="N189" s="12">
        <v>500</v>
      </c>
      <c r="O189" s="12">
        <v>500</v>
      </c>
      <c r="Q189" s="70">
        <f t="shared" si="9"/>
        <v>0</v>
      </c>
    </row>
    <row r="190" spans="1:17" x14ac:dyDescent="0.2">
      <c r="A190" s="67">
        <v>20101</v>
      </c>
      <c r="B190" s="54" t="s">
        <v>1927</v>
      </c>
      <c r="C190" s="67">
        <f t="shared" si="8"/>
        <v>2</v>
      </c>
      <c r="D190" s="61">
        <v>1</v>
      </c>
      <c r="E190" s="12">
        <v>102527</v>
      </c>
      <c r="F190" s="12">
        <v>100281</v>
      </c>
      <c r="G190" s="14">
        <v>13319</v>
      </c>
      <c r="H190" s="14">
        <v>67476</v>
      </c>
      <c r="I190" s="14">
        <v>21732</v>
      </c>
      <c r="J190" s="13"/>
      <c r="K190" s="12">
        <v>43710.54</v>
      </c>
      <c r="L190" s="12">
        <v>10127645.77</v>
      </c>
      <c r="M190" s="12">
        <v>47276432.579999998</v>
      </c>
      <c r="N190" s="12">
        <v>500</v>
      </c>
      <c r="O190" s="12">
        <v>500</v>
      </c>
      <c r="Q190" s="70">
        <f t="shared" si="9"/>
        <v>0</v>
      </c>
    </row>
    <row r="191" spans="1:17" x14ac:dyDescent="0.2">
      <c r="A191" s="67">
        <v>20201</v>
      </c>
      <c r="B191" s="54" t="s">
        <v>1926</v>
      </c>
      <c r="C191" s="67">
        <f t="shared" si="8"/>
        <v>2</v>
      </c>
      <c r="D191" s="61">
        <v>1</v>
      </c>
      <c r="E191" s="12">
        <v>63935</v>
      </c>
      <c r="F191" s="12">
        <v>61835</v>
      </c>
      <c r="G191" s="14">
        <v>8173</v>
      </c>
      <c r="H191" s="14">
        <v>41957</v>
      </c>
      <c r="I191" s="14">
        <v>13805</v>
      </c>
      <c r="J191" s="13"/>
      <c r="K191" s="12">
        <v>47244.68</v>
      </c>
      <c r="L191" s="12">
        <v>6774497.0099999998</v>
      </c>
      <c r="M191" s="12">
        <v>35468577.100000001</v>
      </c>
      <c r="N191" s="12">
        <v>500</v>
      </c>
      <c r="O191" s="12">
        <v>500</v>
      </c>
      <c r="Q191" s="70">
        <f t="shared" si="9"/>
        <v>0</v>
      </c>
    </row>
    <row r="192" spans="1:17" x14ac:dyDescent="0.2">
      <c r="A192" s="67">
        <v>20302</v>
      </c>
      <c r="B192" s="54" t="s">
        <v>1925</v>
      </c>
      <c r="C192" s="67">
        <f t="shared" si="8"/>
        <v>2</v>
      </c>
      <c r="D192" s="61">
        <v>0</v>
      </c>
      <c r="E192" s="12">
        <v>1195</v>
      </c>
      <c r="F192" s="12">
        <v>1228</v>
      </c>
      <c r="G192" s="14">
        <v>139</v>
      </c>
      <c r="H192" s="14">
        <v>748</v>
      </c>
      <c r="I192" s="14">
        <v>308</v>
      </c>
      <c r="J192" s="13"/>
      <c r="K192" s="12">
        <v>5267.53</v>
      </c>
      <c r="L192" s="12">
        <v>65997.83</v>
      </c>
      <c r="M192" s="12">
        <v>125176.92</v>
      </c>
      <c r="N192" s="12">
        <v>500</v>
      </c>
      <c r="O192" s="12">
        <v>500</v>
      </c>
      <c r="Q192" s="70">
        <f t="shared" si="9"/>
        <v>0</v>
      </c>
    </row>
    <row r="193" spans="1:17" x14ac:dyDescent="0.2">
      <c r="A193" s="67">
        <v>20305</v>
      </c>
      <c r="B193" s="54" t="s">
        <v>1924</v>
      </c>
      <c r="C193" s="67">
        <f t="shared" si="8"/>
        <v>2</v>
      </c>
      <c r="D193" s="61">
        <v>0</v>
      </c>
      <c r="E193" s="12">
        <v>6938</v>
      </c>
      <c r="F193" s="12">
        <v>6839</v>
      </c>
      <c r="G193" s="14">
        <v>846</v>
      </c>
      <c r="H193" s="14">
        <v>4244</v>
      </c>
      <c r="I193" s="14">
        <v>1848</v>
      </c>
      <c r="J193" s="13"/>
      <c r="K193" s="12">
        <v>26192.880000000001</v>
      </c>
      <c r="L193" s="12">
        <v>975682.38</v>
      </c>
      <c r="M193" s="12">
        <v>1991854.31</v>
      </c>
      <c r="N193" s="12">
        <v>500</v>
      </c>
      <c r="O193" s="12">
        <v>500</v>
      </c>
      <c r="Q193" s="70">
        <f t="shared" si="9"/>
        <v>0</v>
      </c>
    </row>
    <row r="194" spans="1:17" x14ac:dyDescent="0.2">
      <c r="A194" s="67">
        <v>20306</v>
      </c>
      <c r="B194" s="54" t="s">
        <v>1923</v>
      </c>
      <c r="C194" s="67">
        <f t="shared" si="8"/>
        <v>2</v>
      </c>
      <c r="D194" s="61">
        <v>0</v>
      </c>
      <c r="E194" s="12">
        <v>2525</v>
      </c>
      <c r="F194" s="12">
        <v>2613</v>
      </c>
      <c r="G194" s="14">
        <v>323</v>
      </c>
      <c r="H194" s="14">
        <v>1563</v>
      </c>
      <c r="I194" s="14">
        <v>639</v>
      </c>
      <c r="J194" s="13"/>
      <c r="K194" s="12">
        <v>13078.7</v>
      </c>
      <c r="L194" s="12">
        <v>164615.71</v>
      </c>
      <c r="M194" s="12">
        <v>308937.21000000002</v>
      </c>
      <c r="N194" s="12">
        <v>500</v>
      </c>
      <c r="O194" s="12">
        <v>500</v>
      </c>
      <c r="Q194" s="70">
        <f t="shared" si="9"/>
        <v>0</v>
      </c>
    </row>
    <row r="195" spans="1:17" x14ac:dyDescent="0.2">
      <c r="A195" s="67">
        <v>20307</v>
      </c>
      <c r="B195" s="54" t="s">
        <v>1922</v>
      </c>
      <c r="C195" s="67">
        <f t="shared" si="8"/>
        <v>2</v>
      </c>
      <c r="D195" s="61">
        <v>0</v>
      </c>
      <c r="E195" s="12">
        <v>3309</v>
      </c>
      <c r="F195" s="12">
        <v>3356</v>
      </c>
      <c r="G195" s="14">
        <v>394</v>
      </c>
      <c r="H195" s="14">
        <v>2038</v>
      </c>
      <c r="I195" s="14">
        <v>877</v>
      </c>
      <c r="J195" s="13"/>
      <c r="K195" s="12">
        <v>9862.89</v>
      </c>
      <c r="L195" s="12">
        <v>345967.08</v>
      </c>
      <c r="M195" s="12">
        <v>729444.01</v>
      </c>
      <c r="N195" s="12">
        <v>500</v>
      </c>
      <c r="O195" s="12">
        <v>500</v>
      </c>
      <c r="Q195" s="70">
        <f t="shared" si="9"/>
        <v>0</v>
      </c>
    </row>
    <row r="196" spans="1:17" x14ac:dyDescent="0.2">
      <c r="A196" s="67">
        <v>20316</v>
      </c>
      <c r="B196" s="54" t="s">
        <v>1921</v>
      </c>
      <c r="C196" s="67">
        <f t="shared" si="8"/>
        <v>2</v>
      </c>
      <c r="D196" s="61">
        <v>0</v>
      </c>
      <c r="E196" s="12">
        <v>1579</v>
      </c>
      <c r="F196" s="12">
        <v>1591</v>
      </c>
      <c r="G196" s="14">
        <v>191</v>
      </c>
      <c r="H196" s="14">
        <v>927</v>
      </c>
      <c r="I196" s="14">
        <v>461</v>
      </c>
      <c r="J196" s="13"/>
      <c r="K196" s="12">
        <v>7030.38</v>
      </c>
      <c r="L196" s="12">
        <v>64539.82</v>
      </c>
      <c r="M196" s="12">
        <v>63490.99</v>
      </c>
      <c r="N196" s="12">
        <v>500</v>
      </c>
      <c r="O196" s="12">
        <v>500</v>
      </c>
      <c r="Q196" s="70">
        <f t="shared" si="9"/>
        <v>0</v>
      </c>
    </row>
    <row r="197" spans="1:17" x14ac:dyDescent="0.2">
      <c r="A197" s="67">
        <v>20320</v>
      </c>
      <c r="B197" s="54" t="s">
        <v>1920</v>
      </c>
      <c r="C197" s="67">
        <f t="shared" si="8"/>
        <v>2</v>
      </c>
      <c r="D197" s="61">
        <v>0</v>
      </c>
      <c r="E197" s="12">
        <v>1229</v>
      </c>
      <c r="F197" s="12">
        <v>1265</v>
      </c>
      <c r="G197" s="14">
        <v>161</v>
      </c>
      <c r="H197" s="14">
        <v>751</v>
      </c>
      <c r="I197" s="14">
        <v>317</v>
      </c>
      <c r="J197" s="13"/>
      <c r="K197" s="12">
        <v>11523.52</v>
      </c>
      <c r="L197" s="12">
        <v>105910.55</v>
      </c>
      <c r="M197" s="12">
        <v>175359.51</v>
      </c>
      <c r="N197" s="12">
        <v>500</v>
      </c>
      <c r="O197" s="12">
        <v>500</v>
      </c>
      <c r="Q197" s="70">
        <f t="shared" si="9"/>
        <v>0</v>
      </c>
    </row>
    <row r="198" spans="1:17" x14ac:dyDescent="0.2">
      <c r="A198" s="67">
        <v>20321</v>
      </c>
      <c r="B198" s="54" t="s">
        <v>1919</v>
      </c>
      <c r="C198" s="67">
        <f t="shared" si="8"/>
        <v>2</v>
      </c>
      <c r="D198" s="61">
        <v>0</v>
      </c>
      <c r="E198" s="12">
        <v>1289</v>
      </c>
      <c r="F198" s="12">
        <v>1321</v>
      </c>
      <c r="G198" s="14">
        <v>191</v>
      </c>
      <c r="H198" s="14">
        <v>799</v>
      </c>
      <c r="I198" s="14">
        <v>299</v>
      </c>
      <c r="J198" s="13"/>
      <c r="K198" s="12">
        <v>12516.1</v>
      </c>
      <c r="L198" s="12">
        <v>86843.5</v>
      </c>
      <c r="M198" s="12">
        <v>116426.95</v>
      </c>
      <c r="N198" s="12">
        <v>500</v>
      </c>
      <c r="O198" s="12">
        <v>500</v>
      </c>
      <c r="Q198" s="70">
        <f t="shared" si="9"/>
        <v>0</v>
      </c>
    </row>
    <row r="199" spans="1:17" x14ac:dyDescent="0.2">
      <c r="A199" s="67">
        <v>20402</v>
      </c>
      <c r="B199" s="54" t="s">
        <v>1918</v>
      </c>
      <c r="C199" s="67">
        <f t="shared" si="8"/>
        <v>2</v>
      </c>
      <c r="D199" s="61">
        <v>0</v>
      </c>
      <c r="E199" s="12">
        <v>8173</v>
      </c>
      <c r="F199" s="12">
        <v>7840</v>
      </c>
      <c r="G199" s="14">
        <v>1155</v>
      </c>
      <c r="H199" s="14">
        <v>5318</v>
      </c>
      <c r="I199" s="14">
        <v>1700</v>
      </c>
      <c r="J199" s="13"/>
      <c r="K199" s="12">
        <v>22145.4</v>
      </c>
      <c r="L199" s="12">
        <v>498806.73</v>
      </c>
      <c r="M199" s="12">
        <v>991172.28</v>
      </c>
      <c r="N199" s="12">
        <v>500</v>
      </c>
      <c r="O199" s="12">
        <v>500</v>
      </c>
      <c r="Q199" s="70">
        <f t="shared" si="9"/>
        <v>0</v>
      </c>
    </row>
    <row r="200" spans="1:17" x14ac:dyDescent="0.2">
      <c r="A200" s="67">
        <v>20403</v>
      </c>
      <c r="B200" s="54" t="s">
        <v>1917</v>
      </c>
      <c r="C200" s="67">
        <f t="shared" si="8"/>
        <v>2</v>
      </c>
      <c r="D200" s="61">
        <v>0</v>
      </c>
      <c r="E200" s="12">
        <v>2531</v>
      </c>
      <c r="F200" s="12">
        <v>2494</v>
      </c>
      <c r="G200" s="14">
        <v>360</v>
      </c>
      <c r="H200" s="14">
        <v>1536</v>
      </c>
      <c r="I200" s="14">
        <v>635</v>
      </c>
      <c r="J200" s="13"/>
      <c r="K200" s="12">
        <v>12733.91</v>
      </c>
      <c r="L200" s="12">
        <v>175303.83</v>
      </c>
      <c r="M200" s="12">
        <v>670080.48</v>
      </c>
      <c r="N200" s="12">
        <v>500</v>
      </c>
      <c r="O200" s="12">
        <v>500</v>
      </c>
      <c r="Q200" s="70">
        <f t="shared" si="9"/>
        <v>0</v>
      </c>
    </row>
    <row r="201" spans="1:17" x14ac:dyDescent="0.2">
      <c r="A201" s="67">
        <v>20405</v>
      </c>
      <c r="B201" s="54" t="s">
        <v>1916</v>
      </c>
      <c r="C201" s="67">
        <f t="shared" si="8"/>
        <v>2</v>
      </c>
      <c r="D201" s="61">
        <v>0</v>
      </c>
      <c r="E201" s="12">
        <v>7255</v>
      </c>
      <c r="F201" s="12">
        <v>7165</v>
      </c>
      <c r="G201" s="14">
        <v>890</v>
      </c>
      <c r="H201" s="14">
        <v>4549</v>
      </c>
      <c r="I201" s="14">
        <v>1816</v>
      </c>
      <c r="J201" s="13"/>
      <c r="K201" s="12">
        <v>22218.14</v>
      </c>
      <c r="L201" s="12">
        <v>485717.59</v>
      </c>
      <c r="M201" s="12">
        <v>2765504.05</v>
      </c>
      <c r="N201" s="12">
        <v>500</v>
      </c>
      <c r="O201" s="12">
        <v>500</v>
      </c>
      <c r="Q201" s="70">
        <f t="shared" si="9"/>
        <v>0</v>
      </c>
    </row>
    <row r="202" spans="1:17" x14ac:dyDescent="0.2">
      <c r="A202" s="67">
        <v>20409</v>
      </c>
      <c r="B202" s="54" t="s">
        <v>1915</v>
      </c>
      <c r="C202" s="67">
        <f t="shared" si="8"/>
        <v>2</v>
      </c>
      <c r="D202" s="61">
        <v>0</v>
      </c>
      <c r="E202" s="12">
        <v>3043</v>
      </c>
      <c r="F202" s="12">
        <v>2889</v>
      </c>
      <c r="G202" s="14">
        <v>463</v>
      </c>
      <c r="H202" s="14">
        <v>2002</v>
      </c>
      <c r="I202" s="14">
        <v>578</v>
      </c>
      <c r="J202" s="13"/>
      <c r="K202" s="12">
        <v>45122</v>
      </c>
      <c r="L202" s="12">
        <v>179001.49</v>
      </c>
      <c r="M202" s="12">
        <v>640922</v>
      </c>
      <c r="N202" s="12">
        <v>500</v>
      </c>
      <c r="O202" s="12">
        <v>500</v>
      </c>
      <c r="Q202" s="70">
        <f t="shared" si="9"/>
        <v>0</v>
      </c>
    </row>
    <row r="203" spans="1:17" x14ac:dyDescent="0.2">
      <c r="A203" s="67">
        <v>20412</v>
      </c>
      <c r="B203" s="54" t="s">
        <v>1914</v>
      </c>
      <c r="C203" s="67">
        <f t="shared" si="8"/>
        <v>2</v>
      </c>
      <c r="D203" s="61">
        <v>0</v>
      </c>
      <c r="E203" s="12">
        <v>2427</v>
      </c>
      <c r="F203" s="12">
        <v>2444</v>
      </c>
      <c r="G203" s="14">
        <v>298</v>
      </c>
      <c r="H203" s="14">
        <v>1536</v>
      </c>
      <c r="I203" s="14">
        <v>593</v>
      </c>
      <c r="J203" s="13"/>
      <c r="K203" s="12">
        <v>4813.2</v>
      </c>
      <c r="L203" s="12">
        <v>295639.58</v>
      </c>
      <c r="M203" s="12">
        <v>332616.73</v>
      </c>
      <c r="N203" s="12">
        <v>500</v>
      </c>
      <c r="O203" s="12">
        <v>500</v>
      </c>
      <c r="Q203" s="70">
        <f t="shared" si="9"/>
        <v>0</v>
      </c>
    </row>
    <row r="204" spans="1:17" x14ac:dyDescent="0.2">
      <c r="A204" s="67">
        <v>20414</v>
      </c>
      <c r="B204" s="54" t="s">
        <v>1913</v>
      </c>
      <c r="C204" s="67">
        <f t="shared" si="8"/>
        <v>2</v>
      </c>
      <c r="D204" s="61">
        <v>0</v>
      </c>
      <c r="E204" s="12">
        <v>3128</v>
      </c>
      <c r="F204" s="12">
        <v>2987</v>
      </c>
      <c r="G204" s="14">
        <v>465</v>
      </c>
      <c r="H204" s="14">
        <v>1957</v>
      </c>
      <c r="I204" s="14">
        <v>706</v>
      </c>
      <c r="J204" s="13"/>
      <c r="K204" s="12">
        <v>-5856.39</v>
      </c>
      <c r="L204" s="12">
        <v>186056.51</v>
      </c>
      <c r="M204" s="12">
        <v>231106.69</v>
      </c>
      <c r="N204" s="12">
        <v>500</v>
      </c>
      <c r="O204" s="12">
        <v>500</v>
      </c>
      <c r="Q204" s="70">
        <f t="shared" si="9"/>
        <v>0</v>
      </c>
    </row>
    <row r="205" spans="1:17" x14ac:dyDescent="0.2">
      <c r="A205" s="67">
        <v>20415</v>
      </c>
      <c r="B205" s="54" t="s">
        <v>1912</v>
      </c>
      <c r="C205" s="67">
        <f t="shared" si="8"/>
        <v>2</v>
      </c>
      <c r="D205" s="61">
        <v>0</v>
      </c>
      <c r="E205" s="12">
        <v>3498</v>
      </c>
      <c r="F205" s="12">
        <v>3519</v>
      </c>
      <c r="G205" s="14">
        <v>475</v>
      </c>
      <c r="H205" s="14">
        <v>2182</v>
      </c>
      <c r="I205" s="14">
        <v>841</v>
      </c>
      <c r="J205" s="13"/>
      <c r="K205" s="12">
        <v>4770.5</v>
      </c>
      <c r="L205" s="12">
        <v>592346.99</v>
      </c>
      <c r="M205" s="12">
        <v>709482.14</v>
      </c>
      <c r="N205" s="12">
        <v>500</v>
      </c>
      <c r="O205" s="12">
        <v>500</v>
      </c>
      <c r="Q205" s="70">
        <f t="shared" si="9"/>
        <v>0</v>
      </c>
    </row>
    <row r="206" spans="1:17" x14ac:dyDescent="0.2">
      <c r="A206" s="67">
        <v>20416</v>
      </c>
      <c r="B206" s="54" t="s">
        <v>1911</v>
      </c>
      <c r="C206" s="67">
        <f t="shared" si="8"/>
        <v>2</v>
      </c>
      <c r="D206" s="61">
        <v>0</v>
      </c>
      <c r="E206" s="12">
        <v>1820</v>
      </c>
      <c r="F206" s="12">
        <v>1787</v>
      </c>
      <c r="G206" s="14">
        <v>253</v>
      </c>
      <c r="H206" s="14">
        <v>1162</v>
      </c>
      <c r="I206" s="14">
        <v>405</v>
      </c>
      <c r="J206" s="13"/>
      <c r="K206" s="12">
        <v>6161.25</v>
      </c>
      <c r="L206" s="12">
        <v>101184.26</v>
      </c>
      <c r="M206" s="12">
        <v>185829.1</v>
      </c>
      <c r="N206" s="12">
        <v>500</v>
      </c>
      <c r="O206" s="12">
        <v>500</v>
      </c>
      <c r="Q206" s="70">
        <f t="shared" si="9"/>
        <v>0</v>
      </c>
    </row>
    <row r="207" spans="1:17" x14ac:dyDescent="0.2">
      <c r="A207" s="67">
        <v>20417</v>
      </c>
      <c r="B207" s="54" t="s">
        <v>1910</v>
      </c>
      <c r="C207" s="67">
        <f t="shared" si="8"/>
        <v>2</v>
      </c>
      <c r="D207" s="61">
        <v>0</v>
      </c>
      <c r="E207" s="12">
        <v>2667</v>
      </c>
      <c r="F207" s="12">
        <v>2579</v>
      </c>
      <c r="G207" s="14">
        <v>441</v>
      </c>
      <c r="H207" s="14">
        <v>1708</v>
      </c>
      <c r="I207" s="14">
        <v>518</v>
      </c>
      <c r="J207" s="13"/>
      <c r="K207" s="12">
        <v>7302.74</v>
      </c>
      <c r="L207" s="12">
        <v>179343.63</v>
      </c>
      <c r="M207" s="12">
        <v>131155.59</v>
      </c>
      <c r="N207" s="12">
        <v>500</v>
      </c>
      <c r="O207" s="12">
        <v>500</v>
      </c>
      <c r="Q207" s="70">
        <f t="shared" si="9"/>
        <v>0</v>
      </c>
    </row>
    <row r="208" spans="1:17" x14ac:dyDescent="0.2">
      <c r="A208" s="67">
        <v>20418</v>
      </c>
      <c r="B208" s="54" t="s">
        <v>1909</v>
      </c>
      <c r="C208" s="67">
        <f t="shared" si="8"/>
        <v>2</v>
      </c>
      <c r="D208" s="61">
        <v>0</v>
      </c>
      <c r="E208" s="12">
        <v>3915</v>
      </c>
      <c r="F208" s="12">
        <v>3839</v>
      </c>
      <c r="G208" s="14">
        <v>537</v>
      </c>
      <c r="H208" s="14">
        <v>2434</v>
      </c>
      <c r="I208" s="14">
        <v>944</v>
      </c>
      <c r="J208" s="13"/>
      <c r="K208" s="12">
        <v>17096.47</v>
      </c>
      <c r="L208" s="12">
        <v>309207.74</v>
      </c>
      <c r="M208" s="12">
        <v>879280.26</v>
      </c>
      <c r="N208" s="12">
        <v>500</v>
      </c>
      <c r="O208" s="12">
        <v>500</v>
      </c>
      <c r="Q208" s="70">
        <f t="shared" si="9"/>
        <v>0</v>
      </c>
    </row>
    <row r="209" spans="1:17" x14ac:dyDescent="0.2">
      <c r="A209" s="67">
        <v>20419</v>
      </c>
      <c r="B209" s="54" t="s">
        <v>1908</v>
      </c>
      <c r="C209" s="67">
        <f t="shared" si="8"/>
        <v>2</v>
      </c>
      <c r="D209" s="61">
        <v>0</v>
      </c>
      <c r="E209" s="12">
        <v>1614</v>
      </c>
      <c r="F209" s="12">
        <v>1618</v>
      </c>
      <c r="G209" s="14">
        <v>175</v>
      </c>
      <c r="H209" s="14">
        <v>987</v>
      </c>
      <c r="I209" s="14">
        <v>452</v>
      </c>
      <c r="J209" s="13"/>
      <c r="K209" s="12">
        <v>8852.2800000000007</v>
      </c>
      <c r="L209" s="12">
        <v>530476.69999999995</v>
      </c>
      <c r="M209" s="12">
        <v>496954.4</v>
      </c>
      <c r="N209" s="12">
        <v>500</v>
      </c>
      <c r="O209" s="12">
        <v>500</v>
      </c>
      <c r="Q209" s="70">
        <f t="shared" si="9"/>
        <v>0</v>
      </c>
    </row>
    <row r="210" spans="1:17" x14ac:dyDescent="0.2">
      <c r="A210" s="67">
        <v>20421</v>
      </c>
      <c r="B210" s="54" t="s">
        <v>1907</v>
      </c>
      <c r="C210" s="67">
        <f t="shared" si="8"/>
        <v>2</v>
      </c>
      <c r="D210" s="61">
        <v>0</v>
      </c>
      <c r="E210" s="12">
        <v>4516</v>
      </c>
      <c r="F210" s="12">
        <v>4471</v>
      </c>
      <c r="G210" s="14">
        <v>696</v>
      </c>
      <c r="H210" s="14">
        <v>2748</v>
      </c>
      <c r="I210" s="14">
        <v>1072</v>
      </c>
      <c r="J210" s="13"/>
      <c r="K210" s="12">
        <v>16121.98</v>
      </c>
      <c r="L210" s="12">
        <v>297695.98</v>
      </c>
      <c r="M210" s="12">
        <v>391099.72</v>
      </c>
      <c r="N210" s="12">
        <v>500</v>
      </c>
      <c r="O210" s="12">
        <v>500</v>
      </c>
      <c r="Q210" s="70">
        <f t="shared" si="9"/>
        <v>0</v>
      </c>
    </row>
    <row r="211" spans="1:17" x14ac:dyDescent="0.2">
      <c r="A211" s="67">
        <v>20424</v>
      </c>
      <c r="B211" s="54" t="s">
        <v>1906</v>
      </c>
      <c r="C211" s="67">
        <f t="shared" ref="C211:C274" si="10">INT(A211/10000)</f>
        <v>2</v>
      </c>
      <c r="D211" s="61">
        <v>0</v>
      </c>
      <c r="E211" s="12">
        <v>2882</v>
      </c>
      <c r="F211" s="12">
        <v>2740</v>
      </c>
      <c r="G211" s="14">
        <v>363</v>
      </c>
      <c r="H211" s="14">
        <v>1755</v>
      </c>
      <c r="I211" s="14">
        <v>764</v>
      </c>
      <c r="J211" s="13"/>
      <c r="K211" s="12">
        <v>5007.12</v>
      </c>
      <c r="L211" s="12">
        <v>756225.47</v>
      </c>
      <c r="M211" s="12">
        <v>705605.36</v>
      </c>
      <c r="N211" s="12">
        <v>500</v>
      </c>
      <c r="O211" s="12">
        <v>500</v>
      </c>
      <c r="Q211" s="70">
        <f t="shared" si="9"/>
        <v>0</v>
      </c>
    </row>
    <row r="212" spans="1:17" x14ac:dyDescent="0.2">
      <c r="A212" s="67">
        <v>20425</v>
      </c>
      <c r="B212" s="54" t="s">
        <v>1905</v>
      </c>
      <c r="C212" s="67">
        <f t="shared" si="10"/>
        <v>2</v>
      </c>
      <c r="D212" s="61">
        <v>0</v>
      </c>
      <c r="E212" s="12">
        <v>3255</v>
      </c>
      <c r="F212" s="12">
        <v>3194</v>
      </c>
      <c r="G212" s="14">
        <v>500</v>
      </c>
      <c r="H212" s="14">
        <v>2124</v>
      </c>
      <c r="I212" s="14">
        <v>631</v>
      </c>
      <c r="J212" s="13"/>
      <c r="K212" s="12">
        <v>19722.27</v>
      </c>
      <c r="L212" s="12">
        <v>235984.74</v>
      </c>
      <c r="M212" s="12">
        <v>913595.72</v>
      </c>
      <c r="N212" s="12">
        <v>500</v>
      </c>
      <c r="O212" s="12">
        <v>500</v>
      </c>
      <c r="Q212" s="70">
        <f t="shared" ref="Q212:Q275" si="11">ABS(E212-G212-H212-I212-J212)</f>
        <v>0</v>
      </c>
    </row>
    <row r="213" spans="1:17" x14ac:dyDescent="0.2">
      <c r="A213" s="67">
        <v>20428</v>
      </c>
      <c r="B213" s="54" t="s">
        <v>1904</v>
      </c>
      <c r="C213" s="67">
        <f t="shared" si="10"/>
        <v>2</v>
      </c>
      <c r="D213" s="61">
        <v>0</v>
      </c>
      <c r="E213" s="12">
        <v>1090</v>
      </c>
      <c r="F213" s="12">
        <v>1097</v>
      </c>
      <c r="G213" s="14">
        <v>181</v>
      </c>
      <c r="H213" s="14">
        <v>660</v>
      </c>
      <c r="I213" s="14">
        <v>249</v>
      </c>
      <c r="J213" s="13"/>
      <c r="K213" s="12">
        <v>6931.11</v>
      </c>
      <c r="L213" s="12">
        <v>65181.11</v>
      </c>
      <c r="M213" s="12">
        <v>49595.12</v>
      </c>
      <c r="N213" s="12">
        <v>500</v>
      </c>
      <c r="O213" s="12">
        <v>500</v>
      </c>
      <c r="Q213" s="70">
        <f t="shared" si="11"/>
        <v>0</v>
      </c>
    </row>
    <row r="214" spans="1:17" x14ac:dyDescent="0.2">
      <c r="A214" s="67">
        <v>20432</v>
      </c>
      <c r="B214" s="54" t="s">
        <v>1903</v>
      </c>
      <c r="C214" s="67">
        <f t="shared" si="10"/>
        <v>2</v>
      </c>
      <c r="D214" s="61">
        <v>0</v>
      </c>
      <c r="E214" s="12">
        <v>2659</v>
      </c>
      <c r="F214" s="12">
        <v>2632</v>
      </c>
      <c r="G214" s="14">
        <v>351</v>
      </c>
      <c r="H214" s="14">
        <v>1745</v>
      </c>
      <c r="I214" s="14">
        <v>563</v>
      </c>
      <c r="J214" s="13"/>
      <c r="K214" s="12">
        <v>8216.5499999999993</v>
      </c>
      <c r="L214" s="12">
        <v>292205.25</v>
      </c>
      <c r="M214" s="12">
        <v>218486.69</v>
      </c>
      <c r="N214" s="12">
        <v>500</v>
      </c>
      <c r="O214" s="12">
        <v>500</v>
      </c>
      <c r="Q214" s="70">
        <f t="shared" si="11"/>
        <v>0</v>
      </c>
    </row>
    <row r="215" spans="1:17" x14ac:dyDescent="0.2">
      <c r="A215" s="67">
        <v>20435</v>
      </c>
      <c r="B215" s="54" t="s">
        <v>1902</v>
      </c>
      <c r="C215" s="67">
        <f t="shared" si="10"/>
        <v>2</v>
      </c>
      <c r="D215" s="61">
        <v>0</v>
      </c>
      <c r="E215" s="12">
        <v>2227</v>
      </c>
      <c r="F215" s="12">
        <v>2188</v>
      </c>
      <c r="G215" s="14">
        <v>269</v>
      </c>
      <c r="H215" s="14">
        <v>1482</v>
      </c>
      <c r="I215" s="14">
        <v>476</v>
      </c>
      <c r="J215" s="13"/>
      <c r="K215" s="12">
        <v>7091.05</v>
      </c>
      <c r="L215" s="12">
        <v>290502.43</v>
      </c>
      <c r="M215" s="12">
        <v>209872.42</v>
      </c>
      <c r="N215" s="12">
        <v>500</v>
      </c>
      <c r="O215" s="12">
        <v>500</v>
      </c>
      <c r="Q215" s="70">
        <f t="shared" si="11"/>
        <v>0</v>
      </c>
    </row>
    <row r="216" spans="1:17" x14ac:dyDescent="0.2">
      <c r="A216" s="67">
        <v>20441</v>
      </c>
      <c r="B216" s="54" t="s">
        <v>1901</v>
      </c>
      <c r="C216" s="67">
        <f t="shared" si="10"/>
        <v>2</v>
      </c>
      <c r="D216" s="61">
        <v>0</v>
      </c>
      <c r="E216" s="12">
        <v>603</v>
      </c>
      <c r="F216" s="12">
        <v>611</v>
      </c>
      <c r="G216" s="14">
        <v>89</v>
      </c>
      <c r="H216" s="14">
        <v>359</v>
      </c>
      <c r="I216" s="14">
        <v>155</v>
      </c>
      <c r="J216" s="13"/>
      <c r="K216" s="12">
        <v>10571.24</v>
      </c>
      <c r="L216" s="12">
        <v>29493.38</v>
      </c>
      <c r="M216" s="12">
        <v>12429.4</v>
      </c>
      <c r="N216" s="12">
        <v>500</v>
      </c>
      <c r="O216" s="12">
        <v>500</v>
      </c>
      <c r="Q216" s="70">
        <f t="shared" si="11"/>
        <v>0</v>
      </c>
    </row>
    <row r="217" spans="1:17" x14ac:dyDescent="0.2">
      <c r="A217" s="67">
        <v>20442</v>
      </c>
      <c r="B217" s="54" t="s">
        <v>1900</v>
      </c>
      <c r="C217" s="67">
        <f t="shared" si="10"/>
        <v>2</v>
      </c>
      <c r="D217" s="61">
        <v>0</v>
      </c>
      <c r="E217" s="12">
        <v>3642</v>
      </c>
      <c r="F217" s="12">
        <v>3437</v>
      </c>
      <c r="G217" s="14">
        <v>594</v>
      </c>
      <c r="H217" s="14">
        <v>2239</v>
      </c>
      <c r="I217" s="14">
        <v>809</v>
      </c>
      <c r="J217" s="13"/>
      <c r="K217" s="12">
        <v>30279.05</v>
      </c>
      <c r="L217" s="12">
        <v>230634.48</v>
      </c>
      <c r="M217" s="12">
        <v>601915.30000000005</v>
      </c>
      <c r="N217" s="12">
        <v>500</v>
      </c>
      <c r="O217" s="12">
        <v>500</v>
      </c>
      <c r="Q217" s="70">
        <f t="shared" si="11"/>
        <v>0</v>
      </c>
    </row>
    <row r="218" spans="1:17" x14ac:dyDescent="0.2">
      <c r="A218" s="67">
        <v>20501</v>
      </c>
      <c r="B218" s="54" t="s">
        <v>1899</v>
      </c>
      <c r="C218" s="67">
        <f t="shared" si="10"/>
        <v>2</v>
      </c>
      <c r="D218" s="61">
        <v>0</v>
      </c>
      <c r="E218" s="12">
        <v>4683</v>
      </c>
      <c r="F218" s="12">
        <v>4724</v>
      </c>
      <c r="G218" s="14">
        <v>604</v>
      </c>
      <c r="H218" s="14">
        <v>3067</v>
      </c>
      <c r="I218" s="14">
        <v>1012</v>
      </c>
      <c r="J218" s="13"/>
      <c r="K218" s="12">
        <v>5165.91</v>
      </c>
      <c r="L218" s="12">
        <v>487228.6</v>
      </c>
      <c r="M218" s="12">
        <v>4818253.3600000003</v>
      </c>
      <c r="N218" s="12">
        <v>500</v>
      </c>
      <c r="O218" s="12">
        <v>500</v>
      </c>
      <c r="Q218" s="70">
        <f t="shared" si="11"/>
        <v>0</v>
      </c>
    </row>
    <row r="219" spans="1:17" x14ac:dyDescent="0.2">
      <c r="A219" s="67">
        <v>20502</v>
      </c>
      <c r="B219" s="54" t="s">
        <v>1898</v>
      </c>
      <c r="C219" s="67">
        <f t="shared" si="10"/>
        <v>2</v>
      </c>
      <c r="D219" s="61">
        <v>0</v>
      </c>
      <c r="E219" s="12">
        <v>2728</v>
      </c>
      <c r="F219" s="12">
        <v>2728</v>
      </c>
      <c r="G219" s="14">
        <v>369</v>
      </c>
      <c r="H219" s="14">
        <v>1737</v>
      </c>
      <c r="I219" s="14">
        <v>622</v>
      </c>
      <c r="J219" s="13"/>
      <c r="K219" s="12">
        <v>15057.16</v>
      </c>
      <c r="L219" s="12">
        <v>156915.20000000001</v>
      </c>
      <c r="M219" s="12">
        <v>634251.79</v>
      </c>
      <c r="N219" s="12">
        <v>500</v>
      </c>
      <c r="O219" s="12">
        <v>500</v>
      </c>
      <c r="Q219" s="70">
        <f t="shared" si="11"/>
        <v>0</v>
      </c>
    </row>
    <row r="220" spans="1:17" x14ac:dyDescent="0.2">
      <c r="A220" s="67">
        <v>20503</v>
      </c>
      <c r="B220" s="54" t="s">
        <v>1897</v>
      </c>
      <c r="C220" s="67">
        <f t="shared" si="10"/>
        <v>2</v>
      </c>
      <c r="D220" s="61">
        <v>0</v>
      </c>
      <c r="E220" s="12">
        <v>860</v>
      </c>
      <c r="F220" s="12">
        <v>908</v>
      </c>
      <c r="G220" s="14">
        <v>112</v>
      </c>
      <c r="H220" s="14">
        <v>517</v>
      </c>
      <c r="I220" s="14">
        <v>231</v>
      </c>
      <c r="J220" s="13"/>
      <c r="K220" s="12">
        <v>8110.81</v>
      </c>
      <c r="L220" s="12">
        <v>37811.019999999997</v>
      </c>
      <c r="M220" s="12">
        <v>57705.26</v>
      </c>
      <c r="N220" s="12">
        <v>500</v>
      </c>
      <c r="O220" s="12">
        <v>500</v>
      </c>
      <c r="Q220" s="70">
        <f t="shared" si="11"/>
        <v>0</v>
      </c>
    </row>
    <row r="221" spans="1:17" x14ac:dyDescent="0.2">
      <c r="A221" s="67">
        <v>20504</v>
      </c>
      <c r="B221" s="54" t="s">
        <v>1896</v>
      </c>
      <c r="C221" s="67">
        <f t="shared" si="10"/>
        <v>2</v>
      </c>
      <c r="D221" s="61">
        <v>0</v>
      </c>
      <c r="E221" s="12">
        <v>1223</v>
      </c>
      <c r="F221" s="12">
        <v>1284</v>
      </c>
      <c r="G221" s="14">
        <v>151</v>
      </c>
      <c r="H221" s="14">
        <v>764</v>
      </c>
      <c r="I221" s="14">
        <v>308</v>
      </c>
      <c r="J221" s="13"/>
      <c r="K221" s="12">
        <v>12168.51</v>
      </c>
      <c r="L221" s="12">
        <v>71443.509999999995</v>
      </c>
      <c r="M221" s="12">
        <v>202837.85</v>
      </c>
      <c r="N221" s="12">
        <v>500</v>
      </c>
      <c r="O221" s="12">
        <v>500</v>
      </c>
      <c r="Q221" s="70">
        <f t="shared" si="11"/>
        <v>0</v>
      </c>
    </row>
    <row r="222" spans="1:17" x14ac:dyDescent="0.2">
      <c r="A222" s="67">
        <v>20505</v>
      </c>
      <c r="B222" s="54" t="s">
        <v>1895</v>
      </c>
      <c r="C222" s="67">
        <f t="shared" si="10"/>
        <v>2</v>
      </c>
      <c r="D222" s="61">
        <v>0</v>
      </c>
      <c r="E222" s="12">
        <v>4906</v>
      </c>
      <c r="F222" s="12">
        <v>4961</v>
      </c>
      <c r="G222" s="14">
        <v>622</v>
      </c>
      <c r="H222" s="14">
        <v>2998</v>
      </c>
      <c r="I222" s="14">
        <v>1286</v>
      </c>
      <c r="J222" s="13"/>
      <c r="K222" s="12">
        <v>28854.78</v>
      </c>
      <c r="L222" s="12">
        <v>331899.90000000002</v>
      </c>
      <c r="M222" s="12">
        <v>1038615.91</v>
      </c>
      <c r="N222" s="12">
        <v>500</v>
      </c>
      <c r="O222" s="12">
        <v>500</v>
      </c>
      <c r="Q222" s="70">
        <f t="shared" si="11"/>
        <v>0</v>
      </c>
    </row>
    <row r="223" spans="1:17" x14ac:dyDescent="0.2">
      <c r="A223" s="67">
        <v>20506</v>
      </c>
      <c r="B223" s="54" t="s">
        <v>1894</v>
      </c>
      <c r="C223" s="67">
        <f t="shared" si="10"/>
        <v>2</v>
      </c>
      <c r="D223" s="61">
        <v>0</v>
      </c>
      <c r="E223" s="12">
        <v>827</v>
      </c>
      <c r="F223" s="12">
        <v>808</v>
      </c>
      <c r="G223" s="14">
        <v>107</v>
      </c>
      <c r="H223" s="14">
        <v>515</v>
      </c>
      <c r="I223" s="14">
        <v>205</v>
      </c>
      <c r="J223" s="13"/>
      <c r="K223" s="12">
        <v>13266.37</v>
      </c>
      <c r="L223" s="12">
        <v>71013.62</v>
      </c>
      <c r="M223" s="12">
        <v>91635.86</v>
      </c>
      <c r="N223" s="12">
        <v>500</v>
      </c>
      <c r="O223" s="12">
        <v>500</v>
      </c>
      <c r="Q223" s="70">
        <f t="shared" si="11"/>
        <v>0</v>
      </c>
    </row>
    <row r="224" spans="1:17" x14ac:dyDescent="0.2">
      <c r="A224" s="67">
        <v>20508</v>
      </c>
      <c r="B224" s="54" t="s">
        <v>1893</v>
      </c>
      <c r="C224" s="67">
        <f t="shared" si="10"/>
        <v>2</v>
      </c>
      <c r="D224" s="61">
        <v>0</v>
      </c>
      <c r="E224" s="12">
        <v>1198</v>
      </c>
      <c r="F224" s="12">
        <v>1228</v>
      </c>
      <c r="G224" s="14">
        <v>165</v>
      </c>
      <c r="H224" s="14">
        <v>751</v>
      </c>
      <c r="I224" s="14">
        <v>282</v>
      </c>
      <c r="J224" s="13"/>
      <c r="K224" s="12">
        <v>10208.61</v>
      </c>
      <c r="L224" s="12">
        <v>52202.89</v>
      </c>
      <c r="M224" s="12">
        <v>92983.38</v>
      </c>
      <c r="N224" s="12">
        <v>500</v>
      </c>
      <c r="O224" s="12">
        <v>500</v>
      </c>
      <c r="Q224" s="70">
        <f t="shared" si="11"/>
        <v>0</v>
      </c>
    </row>
    <row r="225" spans="1:17" x14ac:dyDescent="0.2">
      <c r="A225" s="67">
        <v>20509</v>
      </c>
      <c r="B225" s="54" t="s">
        <v>1892</v>
      </c>
      <c r="C225" s="67">
        <f t="shared" si="10"/>
        <v>2</v>
      </c>
      <c r="D225" s="61">
        <v>0</v>
      </c>
      <c r="E225" s="12">
        <v>1494</v>
      </c>
      <c r="F225" s="12">
        <v>1471</v>
      </c>
      <c r="G225" s="14">
        <v>223</v>
      </c>
      <c r="H225" s="14">
        <v>954</v>
      </c>
      <c r="I225" s="14">
        <v>317</v>
      </c>
      <c r="J225" s="13"/>
      <c r="K225" s="12">
        <v>16728.39</v>
      </c>
      <c r="L225" s="12">
        <v>80287.69</v>
      </c>
      <c r="M225" s="12">
        <v>239511.97</v>
      </c>
      <c r="N225" s="12">
        <v>500</v>
      </c>
      <c r="O225" s="12">
        <v>500</v>
      </c>
      <c r="Q225" s="70">
        <f t="shared" si="11"/>
        <v>0</v>
      </c>
    </row>
    <row r="226" spans="1:17" x14ac:dyDescent="0.2">
      <c r="A226" s="67">
        <v>20511</v>
      </c>
      <c r="B226" s="54" t="s">
        <v>1891</v>
      </c>
      <c r="C226" s="67">
        <f t="shared" si="10"/>
        <v>2</v>
      </c>
      <c r="D226" s="61">
        <v>0</v>
      </c>
      <c r="E226" s="12">
        <v>1315</v>
      </c>
      <c r="F226" s="12">
        <v>1429</v>
      </c>
      <c r="G226" s="14">
        <v>130</v>
      </c>
      <c r="H226" s="14">
        <v>820</v>
      </c>
      <c r="I226" s="14">
        <v>365</v>
      </c>
      <c r="J226" s="13"/>
      <c r="K226" s="12">
        <v>31834.71</v>
      </c>
      <c r="L226" s="12">
        <v>58262.81</v>
      </c>
      <c r="M226" s="12">
        <v>71123.44</v>
      </c>
      <c r="N226" s="12">
        <v>500</v>
      </c>
      <c r="O226" s="12">
        <v>500</v>
      </c>
      <c r="Q226" s="70">
        <f t="shared" si="11"/>
        <v>0</v>
      </c>
    </row>
    <row r="227" spans="1:17" x14ac:dyDescent="0.2">
      <c r="A227" s="67">
        <v>20512</v>
      </c>
      <c r="B227" s="54" t="s">
        <v>1890</v>
      </c>
      <c r="C227" s="67">
        <f t="shared" si="10"/>
        <v>2</v>
      </c>
      <c r="D227" s="61">
        <v>0</v>
      </c>
      <c r="E227" s="12">
        <v>1957</v>
      </c>
      <c r="F227" s="12">
        <v>1961</v>
      </c>
      <c r="G227" s="14">
        <v>267</v>
      </c>
      <c r="H227" s="14">
        <v>1294</v>
      </c>
      <c r="I227" s="14">
        <v>396</v>
      </c>
      <c r="J227" s="13"/>
      <c r="K227" s="12">
        <v>31589.96</v>
      </c>
      <c r="L227" s="12">
        <v>108196.16</v>
      </c>
      <c r="M227" s="12">
        <v>144943.35</v>
      </c>
      <c r="N227" s="12">
        <v>500</v>
      </c>
      <c r="O227" s="12">
        <v>500</v>
      </c>
      <c r="Q227" s="70">
        <f t="shared" si="11"/>
        <v>0</v>
      </c>
    </row>
    <row r="228" spans="1:17" x14ac:dyDescent="0.2">
      <c r="A228" s="67">
        <v>20513</v>
      </c>
      <c r="B228" s="54" t="s">
        <v>1889</v>
      </c>
      <c r="C228" s="67">
        <f t="shared" si="10"/>
        <v>2</v>
      </c>
      <c r="D228" s="61">
        <v>0</v>
      </c>
      <c r="E228" s="12">
        <v>1739</v>
      </c>
      <c r="F228" s="12">
        <v>1824</v>
      </c>
      <c r="G228" s="14">
        <v>230</v>
      </c>
      <c r="H228" s="14">
        <v>1081</v>
      </c>
      <c r="I228" s="14">
        <v>428</v>
      </c>
      <c r="J228" s="13"/>
      <c r="K228" s="12">
        <v>15535.73</v>
      </c>
      <c r="L228" s="12">
        <v>133750.17000000001</v>
      </c>
      <c r="M228" s="12">
        <v>433593.47</v>
      </c>
      <c r="N228" s="12">
        <v>500</v>
      </c>
      <c r="O228" s="12">
        <v>500</v>
      </c>
      <c r="Q228" s="70">
        <f t="shared" si="11"/>
        <v>0</v>
      </c>
    </row>
    <row r="229" spans="1:17" x14ac:dyDescent="0.2">
      <c r="A229" s="67">
        <v>20515</v>
      </c>
      <c r="B229" s="54" t="s">
        <v>1888</v>
      </c>
      <c r="C229" s="67">
        <f t="shared" si="10"/>
        <v>2</v>
      </c>
      <c r="D229" s="61">
        <v>0</v>
      </c>
      <c r="E229" s="12">
        <v>3400</v>
      </c>
      <c r="F229" s="12">
        <v>3322</v>
      </c>
      <c r="G229" s="14">
        <v>520</v>
      </c>
      <c r="H229" s="14">
        <v>2223</v>
      </c>
      <c r="I229" s="14">
        <v>657</v>
      </c>
      <c r="J229" s="13"/>
      <c r="K229" s="12">
        <v>24078.26</v>
      </c>
      <c r="L229" s="12">
        <v>214518.08</v>
      </c>
      <c r="M229" s="12">
        <v>690058.64</v>
      </c>
      <c r="N229" s="12">
        <v>500</v>
      </c>
      <c r="O229" s="12">
        <v>500</v>
      </c>
      <c r="Q229" s="70">
        <f t="shared" si="11"/>
        <v>0</v>
      </c>
    </row>
    <row r="230" spans="1:17" x14ac:dyDescent="0.2">
      <c r="A230" s="67">
        <v>20518</v>
      </c>
      <c r="B230" s="54" t="s">
        <v>1887</v>
      </c>
      <c r="C230" s="67">
        <f t="shared" si="10"/>
        <v>2</v>
      </c>
      <c r="D230" s="61">
        <v>0</v>
      </c>
      <c r="E230" s="12">
        <v>1900</v>
      </c>
      <c r="F230" s="12">
        <v>2010</v>
      </c>
      <c r="G230" s="14">
        <v>251</v>
      </c>
      <c r="H230" s="14">
        <v>1166</v>
      </c>
      <c r="I230" s="14">
        <v>483</v>
      </c>
      <c r="J230" s="13"/>
      <c r="K230" s="12">
        <v>30659.79</v>
      </c>
      <c r="L230" s="12">
        <v>84445.35</v>
      </c>
      <c r="M230" s="12">
        <v>77058.350000000006</v>
      </c>
      <c r="N230" s="12">
        <v>500</v>
      </c>
      <c r="O230" s="12">
        <v>500</v>
      </c>
      <c r="Q230" s="70">
        <f t="shared" si="11"/>
        <v>0</v>
      </c>
    </row>
    <row r="231" spans="1:17" x14ac:dyDescent="0.2">
      <c r="A231" s="67">
        <v>20519</v>
      </c>
      <c r="B231" s="54" t="s">
        <v>1886</v>
      </c>
      <c r="C231" s="67">
        <f t="shared" si="10"/>
        <v>2</v>
      </c>
      <c r="D231" s="61">
        <v>0</v>
      </c>
      <c r="E231" s="12">
        <v>991</v>
      </c>
      <c r="F231" s="12">
        <v>1010</v>
      </c>
      <c r="G231" s="14">
        <v>129</v>
      </c>
      <c r="H231" s="14">
        <v>627</v>
      </c>
      <c r="I231" s="14">
        <v>235</v>
      </c>
      <c r="J231" s="13"/>
      <c r="K231" s="12">
        <v>12625.61</v>
      </c>
      <c r="L231" s="12">
        <v>74474.36</v>
      </c>
      <c r="M231" s="12">
        <v>298480.57</v>
      </c>
      <c r="N231" s="12">
        <v>500</v>
      </c>
      <c r="O231" s="12">
        <v>500</v>
      </c>
      <c r="Q231" s="70">
        <f t="shared" si="11"/>
        <v>0</v>
      </c>
    </row>
    <row r="232" spans="1:17" x14ac:dyDescent="0.2">
      <c r="A232" s="67">
        <v>20520</v>
      </c>
      <c r="B232" s="54" t="s">
        <v>1885</v>
      </c>
      <c r="C232" s="67">
        <f t="shared" si="10"/>
        <v>2</v>
      </c>
      <c r="D232" s="61">
        <v>0</v>
      </c>
      <c r="E232" s="12">
        <v>1337</v>
      </c>
      <c r="F232" s="12">
        <v>1327</v>
      </c>
      <c r="G232" s="14">
        <v>226</v>
      </c>
      <c r="H232" s="14">
        <v>851</v>
      </c>
      <c r="I232" s="14">
        <v>260</v>
      </c>
      <c r="J232" s="13"/>
      <c r="K232" s="12">
        <v>20502.84</v>
      </c>
      <c r="L232" s="12">
        <v>68852.19</v>
      </c>
      <c r="M232" s="12">
        <v>263324.63</v>
      </c>
      <c r="N232" s="12">
        <v>500</v>
      </c>
      <c r="O232" s="12">
        <v>500</v>
      </c>
      <c r="Q232" s="70">
        <f t="shared" si="11"/>
        <v>0</v>
      </c>
    </row>
    <row r="233" spans="1:17" x14ac:dyDescent="0.2">
      <c r="A233" s="67">
        <v>20523</v>
      </c>
      <c r="B233" s="54" t="s">
        <v>1884</v>
      </c>
      <c r="C233" s="67">
        <f t="shared" si="10"/>
        <v>2</v>
      </c>
      <c r="D233" s="61">
        <v>0</v>
      </c>
      <c r="E233" s="12">
        <v>3576</v>
      </c>
      <c r="F233" s="12">
        <v>3649</v>
      </c>
      <c r="G233" s="14">
        <v>505</v>
      </c>
      <c r="H233" s="14">
        <v>2295</v>
      </c>
      <c r="I233" s="14">
        <v>776</v>
      </c>
      <c r="J233" s="13"/>
      <c r="K233" s="12">
        <v>31294.15</v>
      </c>
      <c r="L233" s="12">
        <v>270384.89</v>
      </c>
      <c r="M233" s="12">
        <v>434463.83</v>
      </c>
      <c r="N233" s="12">
        <v>500</v>
      </c>
      <c r="O233" s="12">
        <v>500</v>
      </c>
      <c r="Q233" s="70">
        <f t="shared" si="11"/>
        <v>0</v>
      </c>
    </row>
    <row r="234" spans="1:17" x14ac:dyDescent="0.2">
      <c r="A234" s="67">
        <v>20527</v>
      </c>
      <c r="B234" s="54" t="s">
        <v>1883</v>
      </c>
      <c r="C234" s="67">
        <f t="shared" si="10"/>
        <v>2</v>
      </c>
      <c r="D234" s="61">
        <v>0</v>
      </c>
      <c r="E234" s="12">
        <v>12211</v>
      </c>
      <c r="F234" s="12">
        <v>12489</v>
      </c>
      <c r="G234" s="14">
        <v>1433</v>
      </c>
      <c r="H234" s="14">
        <v>7923</v>
      </c>
      <c r="I234" s="14">
        <v>2855</v>
      </c>
      <c r="J234" s="13"/>
      <c r="K234" s="12">
        <v>28763.18</v>
      </c>
      <c r="L234" s="12">
        <v>1262935.6399999999</v>
      </c>
      <c r="M234" s="12">
        <v>5900423.3399999999</v>
      </c>
      <c r="N234" s="12">
        <v>500</v>
      </c>
      <c r="O234" s="12">
        <v>500</v>
      </c>
      <c r="Q234" s="70">
        <f t="shared" si="11"/>
        <v>0</v>
      </c>
    </row>
    <row r="235" spans="1:17" x14ac:dyDescent="0.2">
      <c r="A235" s="67">
        <v>20530</v>
      </c>
      <c r="B235" s="54" t="s">
        <v>1882</v>
      </c>
      <c r="C235" s="67">
        <f t="shared" si="10"/>
        <v>2</v>
      </c>
      <c r="D235" s="61">
        <v>0</v>
      </c>
      <c r="E235" s="12">
        <v>2000</v>
      </c>
      <c r="F235" s="12">
        <v>2100</v>
      </c>
      <c r="G235" s="14">
        <v>292</v>
      </c>
      <c r="H235" s="14">
        <v>1223</v>
      </c>
      <c r="I235" s="14">
        <v>485</v>
      </c>
      <c r="J235" s="13"/>
      <c r="K235" s="12">
        <v>24552.05</v>
      </c>
      <c r="L235" s="12">
        <v>100904.83</v>
      </c>
      <c r="M235" s="12">
        <v>389151.61</v>
      </c>
      <c r="N235" s="12">
        <v>500</v>
      </c>
      <c r="O235" s="12">
        <v>500</v>
      </c>
      <c r="Q235" s="70">
        <f t="shared" si="11"/>
        <v>0</v>
      </c>
    </row>
    <row r="236" spans="1:17" x14ac:dyDescent="0.2">
      <c r="A236" s="67">
        <v>20531</v>
      </c>
      <c r="B236" s="54" t="s">
        <v>1881</v>
      </c>
      <c r="C236" s="67">
        <f t="shared" si="10"/>
        <v>2</v>
      </c>
      <c r="D236" s="61">
        <v>0</v>
      </c>
      <c r="E236" s="12">
        <v>2002</v>
      </c>
      <c r="F236" s="12">
        <v>2091</v>
      </c>
      <c r="G236" s="14">
        <v>241</v>
      </c>
      <c r="H236" s="14">
        <v>1251</v>
      </c>
      <c r="I236" s="14">
        <v>510</v>
      </c>
      <c r="J236" s="13"/>
      <c r="K236" s="12">
        <v>17568.11</v>
      </c>
      <c r="L236" s="12">
        <v>104284.42</v>
      </c>
      <c r="M236" s="12">
        <v>200483.89</v>
      </c>
      <c r="N236" s="12">
        <v>500</v>
      </c>
      <c r="O236" s="12">
        <v>500</v>
      </c>
      <c r="Q236" s="70">
        <f t="shared" si="11"/>
        <v>0</v>
      </c>
    </row>
    <row r="237" spans="1:17" x14ac:dyDescent="0.2">
      <c r="A237" s="67">
        <v>20534</v>
      </c>
      <c r="B237" s="54" t="s">
        <v>1880</v>
      </c>
      <c r="C237" s="67">
        <f t="shared" si="10"/>
        <v>2</v>
      </c>
      <c r="D237" s="61">
        <v>0</v>
      </c>
      <c r="E237" s="12">
        <v>3564</v>
      </c>
      <c r="F237" s="12">
        <v>3607</v>
      </c>
      <c r="G237" s="14">
        <v>533</v>
      </c>
      <c r="H237" s="14">
        <v>2252</v>
      </c>
      <c r="I237" s="14">
        <v>779</v>
      </c>
      <c r="J237" s="13"/>
      <c r="K237" s="12">
        <v>29418.560000000001</v>
      </c>
      <c r="L237" s="12">
        <v>229805.06</v>
      </c>
      <c r="M237" s="12">
        <v>257693.4</v>
      </c>
      <c r="N237" s="12">
        <v>500</v>
      </c>
      <c r="O237" s="12">
        <v>500</v>
      </c>
      <c r="Q237" s="70">
        <f t="shared" si="11"/>
        <v>0</v>
      </c>
    </row>
    <row r="238" spans="1:17" x14ac:dyDescent="0.2">
      <c r="A238" s="67">
        <v>20601</v>
      </c>
      <c r="B238" s="54" t="s">
        <v>1879</v>
      </c>
      <c r="C238" s="67">
        <f t="shared" si="10"/>
        <v>2</v>
      </c>
      <c r="D238" s="61">
        <v>0</v>
      </c>
      <c r="E238" s="12">
        <v>1661</v>
      </c>
      <c r="F238" s="12">
        <v>1724</v>
      </c>
      <c r="G238" s="14">
        <v>142</v>
      </c>
      <c r="H238" s="14">
        <v>1062</v>
      </c>
      <c r="I238" s="14">
        <v>457</v>
      </c>
      <c r="J238" s="13"/>
      <c r="K238" s="12">
        <v>7266.55</v>
      </c>
      <c r="L238" s="12">
        <v>559332.07999999996</v>
      </c>
      <c r="M238" s="12">
        <v>652582.80000000005</v>
      </c>
      <c r="N238" s="12">
        <v>500</v>
      </c>
      <c r="O238" s="12">
        <v>500</v>
      </c>
      <c r="Q238" s="70">
        <f t="shared" si="11"/>
        <v>0</v>
      </c>
    </row>
    <row r="239" spans="1:17" x14ac:dyDescent="0.2">
      <c r="A239" s="67">
        <v>20602</v>
      </c>
      <c r="B239" s="54" t="s">
        <v>1878</v>
      </c>
      <c r="C239" s="67">
        <f t="shared" si="10"/>
        <v>2</v>
      </c>
      <c r="D239" s="61">
        <v>0</v>
      </c>
      <c r="E239" s="12">
        <v>1836</v>
      </c>
      <c r="F239" s="12">
        <v>1869</v>
      </c>
      <c r="G239" s="14">
        <v>243</v>
      </c>
      <c r="H239" s="14">
        <v>1199</v>
      </c>
      <c r="I239" s="14">
        <v>394</v>
      </c>
      <c r="J239" s="13"/>
      <c r="K239" s="12">
        <v>10306.58</v>
      </c>
      <c r="L239" s="12">
        <v>86904.2</v>
      </c>
      <c r="M239" s="12">
        <v>63070.58</v>
      </c>
      <c r="N239" s="12">
        <v>500</v>
      </c>
      <c r="O239" s="12">
        <v>500</v>
      </c>
      <c r="Q239" s="70">
        <f t="shared" si="11"/>
        <v>0</v>
      </c>
    </row>
    <row r="240" spans="1:17" x14ac:dyDescent="0.2">
      <c r="A240" s="67">
        <v>20603</v>
      </c>
      <c r="B240" s="54" t="s">
        <v>1877</v>
      </c>
      <c r="C240" s="67">
        <f t="shared" si="10"/>
        <v>2</v>
      </c>
      <c r="D240" s="61">
        <v>0</v>
      </c>
      <c r="E240" s="12">
        <v>1246</v>
      </c>
      <c r="F240" s="12">
        <v>1284</v>
      </c>
      <c r="G240" s="14">
        <v>173</v>
      </c>
      <c r="H240" s="14">
        <v>785</v>
      </c>
      <c r="I240" s="14">
        <v>288</v>
      </c>
      <c r="J240" s="13"/>
      <c r="K240" s="12">
        <v>13508.37</v>
      </c>
      <c r="L240" s="12">
        <v>99417.13</v>
      </c>
      <c r="M240" s="12">
        <v>116526.9</v>
      </c>
      <c r="N240" s="12">
        <v>500</v>
      </c>
      <c r="O240" s="12">
        <v>500</v>
      </c>
      <c r="Q240" s="70">
        <f t="shared" si="11"/>
        <v>0</v>
      </c>
    </row>
    <row r="241" spans="1:17" x14ac:dyDescent="0.2">
      <c r="A241" s="67">
        <v>20604</v>
      </c>
      <c r="B241" s="54" t="s">
        <v>1876</v>
      </c>
      <c r="C241" s="67">
        <f t="shared" si="10"/>
        <v>2</v>
      </c>
      <c r="D241" s="61">
        <v>0</v>
      </c>
      <c r="E241" s="12">
        <v>1584</v>
      </c>
      <c r="F241" s="12">
        <v>1599</v>
      </c>
      <c r="G241" s="14">
        <v>231</v>
      </c>
      <c r="H241" s="14">
        <v>959</v>
      </c>
      <c r="I241" s="14">
        <v>394</v>
      </c>
      <c r="J241" s="13"/>
      <c r="K241" s="12">
        <v>8920.9500000000007</v>
      </c>
      <c r="L241" s="12">
        <v>102413.3</v>
      </c>
      <c r="M241" s="12">
        <v>433607.38</v>
      </c>
      <c r="N241" s="12">
        <v>500</v>
      </c>
      <c r="O241" s="12">
        <v>500</v>
      </c>
      <c r="Q241" s="70">
        <f t="shared" si="11"/>
        <v>0</v>
      </c>
    </row>
    <row r="242" spans="1:17" x14ac:dyDescent="0.2">
      <c r="A242" s="67">
        <v>20605</v>
      </c>
      <c r="B242" s="54" t="s">
        <v>1875</v>
      </c>
      <c r="C242" s="67">
        <f t="shared" si="10"/>
        <v>2</v>
      </c>
      <c r="D242" s="61">
        <v>0</v>
      </c>
      <c r="E242" s="12">
        <v>1309</v>
      </c>
      <c r="F242" s="12">
        <v>1349</v>
      </c>
      <c r="G242" s="14">
        <v>183</v>
      </c>
      <c r="H242" s="14">
        <v>827</v>
      </c>
      <c r="I242" s="14">
        <v>299</v>
      </c>
      <c r="J242" s="13"/>
      <c r="K242" s="12">
        <v>3936.39</v>
      </c>
      <c r="L242" s="12">
        <v>89875.65</v>
      </c>
      <c r="M242" s="12">
        <v>100990.93</v>
      </c>
      <c r="N242" s="12">
        <v>500</v>
      </c>
      <c r="O242" s="12">
        <v>500</v>
      </c>
      <c r="Q242" s="70">
        <f t="shared" si="11"/>
        <v>0</v>
      </c>
    </row>
    <row r="243" spans="1:17" x14ac:dyDescent="0.2">
      <c r="A243" s="67">
        <v>20607</v>
      </c>
      <c r="B243" s="54" t="s">
        <v>1874</v>
      </c>
      <c r="C243" s="67">
        <f t="shared" si="10"/>
        <v>2</v>
      </c>
      <c r="D243" s="61">
        <v>0</v>
      </c>
      <c r="E243" s="12">
        <v>1189</v>
      </c>
      <c r="F243" s="12">
        <v>1201</v>
      </c>
      <c r="G243" s="14">
        <v>179</v>
      </c>
      <c r="H243" s="14">
        <v>772</v>
      </c>
      <c r="I243" s="14">
        <v>238</v>
      </c>
      <c r="J243" s="13"/>
      <c r="K243" s="12">
        <v>21877.91</v>
      </c>
      <c r="L243" s="12">
        <v>111003.21</v>
      </c>
      <c r="M243" s="12">
        <v>268321.44</v>
      </c>
      <c r="N243" s="12">
        <v>500</v>
      </c>
      <c r="O243" s="12">
        <v>500</v>
      </c>
      <c r="Q243" s="70">
        <f t="shared" si="11"/>
        <v>0</v>
      </c>
    </row>
    <row r="244" spans="1:17" x14ac:dyDescent="0.2">
      <c r="A244" s="67">
        <v>20608</v>
      </c>
      <c r="B244" s="54" t="s">
        <v>1873</v>
      </c>
      <c r="C244" s="67">
        <f t="shared" si="10"/>
        <v>2</v>
      </c>
      <c r="D244" s="61">
        <v>0</v>
      </c>
      <c r="E244" s="12">
        <v>2531</v>
      </c>
      <c r="F244" s="12">
        <v>2561</v>
      </c>
      <c r="G244" s="14">
        <v>342</v>
      </c>
      <c r="H244" s="14">
        <v>1575</v>
      </c>
      <c r="I244" s="14">
        <v>614</v>
      </c>
      <c r="J244" s="13"/>
      <c r="K244" s="12">
        <v>4342.2299999999996</v>
      </c>
      <c r="L244" s="12">
        <v>128777.9</v>
      </c>
      <c r="M244" s="12">
        <v>567175.64</v>
      </c>
      <c r="N244" s="12">
        <v>500</v>
      </c>
      <c r="O244" s="12">
        <v>500</v>
      </c>
      <c r="Q244" s="70">
        <f t="shared" si="11"/>
        <v>0</v>
      </c>
    </row>
    <row r="245" spans="1:17" x14ac:dyDescent="0.2">
      <c r="A245" s="67">
        <v>20609</v>
      </c>
      <c r="B245" s="54" t="s">
        <v>1872</v>
      </c>
      <c r="C245" s="67">
        <f t="shared" si="10"/>
        <v>2</v>
      </c>
      <c r="D245" s="61">
        <v>0</v>
      </c>
      <c r="E245" s="12">
        <v>1714</v>
      </c>
      <c r="F245" s="12">
        <v>1734</v>
      </c>
      <c r="G245" s="14">
        <v>230</v>
      </c>
      <c r="H245" s="14">
        <v>1080</v>
      </c>
      <c r="I245" s="14">
        <v>404</v>
      </c>
      <c r="J245" s="13"/>
      <c r="K245" s="12">
        <v>11151.18</v>
      </c>
      <c r="L245" s="12">
        <v>133245.76000000001</v>
      </c>
      <c r="M245" s="12">
        <v>436040.59</v>
      </c>
      <c r="N245" s="12">
        <v>500</v>
      </c>
      <c r="O245" s="12">
        <v>500</v>
      </c>
      <c r="Q245" s="70">
        <f t="shared" si="11"/>
        <v>0</v>
      </c>
    </row>
    <row r="246" spans="1:17" x14ac:dyDescent="0.2">
      <c r="A246" s="67">
        <v>20610</v>
      </c>
      <c r="B246" s="54" t="s">
        <v>1871</v>
      </c>
      <c r="C246" s="67">
        <f t="shared" si="10"/>
        <v>2</v>
      </c>
      <c r="D246" s="61">
        <v>0</v>
      </c>
      <c r="E246" s="12">
        <v>964</v>
      </c>
      <c r="F246" s="12">
        <v>1020</v>
      </c>
      <c r="G246" s="14">
        <v>128</v>
      </c>
      <c r="H246" s="14">
        <v>595</v>
      </c>
      <c r="I246" s="14">
        <v>241</v>
      </c>
      <c r="J246" s="13"/>
      <c r="K246" s="12">
        <v>4929.01</v>
      </c>
      <c r="L246" s="12">
        <v>138964.47</v>
      </c>
      <c r="M246" s="12">
        <v>203163.08</v>
      </c>
      <c r="N246" s="12">
        <v>500</v>
      </c>
      <c r="O246" s="12">
        <v>500</v>
      </c>
      <c r="Q246" s="70">
        <f t="shared" si="11"/>
        <v>0</v>
      </c>
    </row>
    <row r="247" spans="1:17" x14ac:dyDescent="0.2">
      <c r="A247" s="67">
        <v>20611</v>
      </c>
      <c r="B247" s="54" t="s">
        <v>1870</v>
      </c>
      <c r="C247" s="67">
        <f t="shared" si="10"/>
        <v>2</v>
      </c>
      <c r="D247" s="61">
        <v>0</v>
      </c>
      <c r="E247" s="12">
        <v>1966</v>
      </c>
      <c r="F247" s="12">
        <v>2017</v>
      </c>
      <c r="G247" s="14">
        <v>266</v>
      </c>
      <c r="H247" s="14">
        <v>1301</v>
      </c>
      <c r="I247" s="14">
        <v>399</v>
      </c>
      <c r="J247" s="13"/>
      <c r="K247" s="12">
        <v>4514.09</v>
      </c>
      <c r="L247" s="12">
        <v>103824</v>
      </c>
      <c r="M247" s="12">
        <v>124634.78</v>
      </c>
      <c r="N247" s="12">
        <v>500</v>
      </c>
      <c r="O247" s="12">
        <v>500</v>
      </c>
      <c r="Q247" s="70">
        <f t="shared" si="11"/>
        <v>0</v>
      </c>
    </row>
    <row r="248" spans="1:17" x14ac:dyDescent="0.2">
      <c r="A248" s="67">
        <v>20613</v>
      </c>
      <c r="B248" s="54" t="s">
        <v>1869</v>
      </c>
      <c r="C248" s="67">
        <f t="shared" si="10"/>
        <v>2</v>
      </c>
      <c r="D248" s="61">
        <v>0</v>
      </c>
      <c r="E248" s="12">
        <v>1162</v>
      </c>
      <c r="F248" s="12">
        <v>1176</v>
      </c>
      <c r="G248" s="14">
        <v>180</v>
      </c>
      <c r="H248" s="14">
        <v>718</v>
      </c>
      <c r="I248" s="14">
        <v>264</v>
      </c>
      <c r="J248" s="13"/>
      <c r="K248" s="12">
        <v>5905.78</v>
      </c>
      <c r="L248" s="12">
        <v>45994.71</v>
      </c>
      <c r="M248" s="12">
        <v>54274.02</v>
      </c>
      <c r="N248" s="12">
        <v>500</v>
      </c>
      <c r="O248" s="12">
        <v>500</v>
      </c>
      <c r="Q248" s="70">
        <f t="shared" si="11"/>
        <v>0</v>
      </c>
    </row>
    <row r="249" spans="1:17" x14ac:dyDescent="0.2">
      <c r="A249" s="67">
        <v>20616</v>
      </c>
      <c r="B249" s="54" t="s">
        <v>1868</v>
      </c>
      <c r="C249" s="67">
        <f t="shared" si="10"/>
        <v>2</v>
      </c>
      <c r="D249" s="61">
        <v>0</v>
      </c>
      <c r="E249" s="12">
        <v>1713</v>
      </c>
      <c r="F249" s="12">
        <v>1723</v>
      </c>
      <c r="G249" s="14">
        <v>233</v>
      </c>
      <c r="H249" s="14">
        <v>1142</v>
      </c>
      <c r="I249" s="14">
        <v>338</v>
      </c>
      <c r="J249" s="13"/>
      <c r="K249" s="12">
        <v>8775</v>
      </c>
      <c r="L249" s="12">
        <v>114942.12</v>
      </c>
      <c r="M249" s="12">
        <v>276463.61</v>
      </c>
      <c r="N249" s="12">
        <v>500</v>
      </c>
      <c r="O249" s="12">
        <v>500</v>
      </c>
      <c r="Q249" s="70">
        <f t="shared" si="11"/>
        <v>0</v>
      </c>
    </row>
    <row r="250" spans="1:17" x14ac:dyDescent="0.2">
      <c r="A250" s="67">
        <v>20618</v>
      </c>
      <c r="B250" s="54" t="s">
        <v>1867</v>
      </c>
      <c r="C250" s="67">
        <f t="shared" si="10"/>
        <v>2</v>
      </c>
      <c r="D250" s="61">
        <v>0</v>
      </c>
      <c r="E250" s="12">
        <v>751</v>
      </c>
      <c r="F250" s="12">
        <v>787</v>
      </c>
      <c r="G250" s="14">
        <v>81</v>
      </c>
      <c r="H250" s="14">
        <v>446</v>
      </c>
      <c r="I250" s="14">
        <v>224</v>
      </c>
      <c r="J250" s="13"/>
      <c r="K250" s="12">
        <v>1860.65</v>
      </c>
      <c r="L250" s="12">
        <v>110052.93</v>
      </c>
      <c r="M250" s="12">
        <v>128785.24</v>
      </c>
      <c r="N250" s="12">
        <v>500</v>
      </c>
      <c r="O250" s="12">
        <v>500</v>
      </c>
      <c r="Q250" s="70">
        <f t="shared" si="11"/>
        <v>0</v>
      </c>
    </row>
    <row r="251" spans="1:17" x14ac:dyDescent="0.2">
      <c r="A251" s="67">
        <v>20619</v>
      </c>
      <c r="B251" s="54" t="s">
        <v>1866</v>
      </c>
      <c r="C251" s="67">
        <f t="shared" si="10"/>
        <v>2</v>
      </c>
      <c r="D251" s="61">
        <v>0</v>
      </c>
      <c r="E251" s="12">
        <v>1928</v>
      </c>
      <c r="F251" s="12">
        <v>1998</v>
      </c>
      <c r="G251" s="14">
        <v>252</v>
      </c>
      <c r="H251" s="14">
        <v>1267</v>
      </c>
      <c r="I251" s="14">
        <v>409</v>
      </c>
      <c r="J251" s="13"/>
      <c r="K251" s="12">
        <v>11050.59</v>
      </c>
      <c r="L251" s="12">
        <v>113236.08</v>
      </c>
      <c r="M251" s="12">
        <v>147655.29999999999</v>
      </c>
      <c r="N251" s="12">
        <v>500</v>
      </c>
      <c r="O251" s="12">
        <v>500</v>
      </c>
      <c r="Q251" s="70">
        <f t="shared" si="11"/>
        <v>0</v>
      </c>
    </row>
    <row r="252" spans="1:17" x14ac:dyDescent="0.2">
      <c r="A252" s="67">
        <v>20620</v>
      </c>
      <c r="B252" s="54" t="s">
        <v>1865</v>
      </c>
      <c r="C252" s="67">
        <f t="shared" si="10"/>
        <v>2</v>
      </c>
      <c r="D252" s="61">
        <v>0</v>
      </c>
      <c r="E252" s="12">
        <v>3467</v>
      </c>
      <c r="F252" s="12">
        <v>3462</v>
      </c>
      <c r="G252" s="14">
        <v>384</v>
      </c>
      <c r="H252" s="14">
        <v>2168</v>
      </c>
      <c r="I252" s="14">
        <v>915</v>
      </c>
      <c r="J252" s="13"/>
      <c r="K252" s="12">
        <v>14526.48</v>
      </c>
      <c r="L252" s="12">
        <v>467317.45</v>
      </c>
      <c r="M252" s="12">
        <v>393731.19</v>
      </c>
      <c r="N252" s="12">
        <v>500</v>
      </c>
      <c r="O252" s="12">
        <v>500</v>
      </c>
      <c r="Q252" s="70">
        <f t="shared" si="11"/>
        <v>0</v>
      </c>
    </row>
    <row r="253" spans="1:17" x14ac:dyDescent="0.2">
      <c r="A253" s="67">
        <v>20622</v>
      </c>
      <c r="B253" s="54" t="s">
        <v>1864</v>
      </c>
      <c r="C253" s="67">
        <f t="shared" si="10"/>
        <v>2</v>
      </c>
      <c r="D253" s="61">
        <v>0</v>
      </c>
      <c r="E253" s="12">
        <v>823</v>
      </c>
      <c r="F253" s="12">
        <v>818</v>
      </c>
      <c r="G253" s="14">
        <v>139</v>
      </c>
      <c r="H253" s="14">
        <v>547</v>
      </c>
      <c r="I253" s="14">
        <v>137</v>
      </c>
      <c r="J253" s="13"/>
      <c r="K253" s="12">
        <v>4672.24</v>
      </c>
      <c r="L253" s="12">
        <v>38345.769999999997</v>
      </c>
      <c r="M253" s="12">
        <v>37673.089999999997</v>
      </c>
      <c r="N253" s="12">
        <v>500</v>
      </c>
      <c r="O253" s="12">
        <v>500</v>
      </c>
      <c r="Q253" s="70">
        <f t="shared" si="11"/>
        <v>0</v>
      </c>
    </row>
    <row r="254" spans="1:17" x14ac:dyDescent="0.2">
      <c r="A254" s="67">
        <v>20624</v>
      </c>
      <c r="B254" s="54" t="s">
        <v>1550</v>
      </c>
      <c r="C254" s="67">
        <f t="shared" si="10"/>
        <v>2</v>
      </c>
      <c r="D254" s="61">
        <v>0</v>
      </c>
      <c r="E254" s="12">
        <v>1006</v>
      </c>
      <c r="F254" s="12">
        <v>1003</v>
      </c>
      <c r="G254" s="14">
        <v>137</v>
      </c>
      <c r="H254" s="14">
        <v>623</v>
      </c>
      <c r="I254" s="14">
        <v>246</v>
      </c>
      <c r="J254" s="13"/>
      <c r="K254" s="12">
        <v>6945.5</v>
      </c>
      <c r="L254" s="12">
        <v>65424.9</v>
      </c>
      <c r="M254" s="12">
        <v>239392.93</v>
      </c>
      <c r="N254" s="12">
        <v>500</v>
      </c>
      <c r="O254" s="12">
        <v>500</v>
      </c>
      <c r="Q254" s="70">
        <f t="shared" si="11"/>
        <v>0</v>
      </c>
    </row>
    <row r="255" spans="1:17" x14ac:dyDescent="0.2">
      <c r="A255" s="67">
        <v>20625</v>
      </c>
      <c r="B255" s="54" t="s">
        <v>1863</v>
      </c>
      <c r="C255" s="67">
        <f t="shared" si="10"/>
        <v>2</v>
      </c>
      <c r="D255" s="61">
        <v>0</v>
      </c>
      <c r="E255" s="12">
        <v>1164</v>
      </c>
      <c r="F255" s="12">
        <v>1176</v>
      </c>
      <c r="G255" s="14">
        <v>137</v>
      </c>
      <c r="H255" s="14">
        <v>747</v>
      </c>
      <c r="I255" s="14">
        <v>280</v>
      </c>
      <c r="J255" s="13"/>
      <c r="K255" s="12">
        <v>6361.71</v>
      </c>
      <c r="L255" s="12">
        <v>64490.12</v>
      </c>
      <c r="M255" s="12">
        <v>81824.850000000006</v>
      </c>
      <c r="N255" s="12">
        <v>500</v>
      </c>
      <c r="O255" s="12">
        <v>500</v>
      </c>
      <c r="Q255" s="70">
        <f t="shared" si="11"/>
        <v>0</v>
      </c>
    </row>
    <row r="256" spans="1:17" x14ac:dyDescent="0.2">
      <c r="A256" s="67">
        <v>20627</v>
      </c>
      <c r="B256" s="54" t="s">
        <v>1862</v>
      </c>
      <c r="C256" s="67">
        <f t="shared" si="10"/>
        <v>2</v>
      </c>
      <c r="D256" s="61">
        <v>0</v>
      </c>
      <c r="E256" s="12">
        <v>2185</v>
      </c>
      <c r="F256" s="12">
        <v>2208</v>
      </c>
      <c r="G256" s="14">
        <v>304</v>
      </c>
      <c r="H256" s="14">
        <v>1345</v>
      </c>
      <c r="I256" s="14">
        <v>536</v>
      </c>
      <c r="J256" s="13"/>
      <c r="K256" s="12">
        <v>13967.07</v>
      </c>
      <c r="L256" s="12">
        <v>143617.9</v>
      </c>
      <c r="M256" s="12">
        <v>718756.48</v>
      </c>
      <c r="N256" s="12">
        <v>500</v>
      </c>
      <c r="O256" s="12">
        <v>500</v>
      </c>
      <c r="Q256" s="70">
        <f t="shared" si="11"/>
        <v>0</v>
      </c>
    </row>
    <row r="257" spans="1:17" x14ac:dyDescent="0.2">
      <c r="A257" s="67">
        <v>20630</v>
      </c>
      <c r="B257" s="54" t="s">
        <v>1861</v>
      </c>
      <c r="C257" s="67">
        <f t="shared" si="10"/>
        <v>2</v>
      </c>
      <c r="D257" s="61">
        <v>0</v>
      </c>
      <c r="E257" s="12">
        <v>5749</v>
      </c>
      <c r="F257" s="12">
        <v>5827</v>
      </c>
      <c r="G257" s="14">
        <v>642</v>
      </c>
      <c r="H257" s="14">
        <v>3550</v>
      </c>
      <c r="I257" s="14">
        <v>1557</v>
      </c>
      <c r="J257" s="13"/>
      <c r="K257" s="12">
        <v>9435.84</v>
      </c>
      <c r="L257" s="12">
        <v>466897.12</v>
      </c>
      <c r="M257" s="12">
        <v>1403245.65</v>
      </c>
      <c r="N257" s="12">
        <v>500</v>
      </c>
      <c r="O257" s="12">
        <v>500</v>
      </c>
      <c r="Q257" s="70">
        <f t="shared" si="11"/>
        <v>0</v>
      </c>
    </row>
    <row r="258" spans="1:17" x14ac:dyDescent="0.2">
      <c r="A258" s="67">
        <v>20631</v>
      </c>
      <c r="B258" s="54" t="s">
        <v>1860</v>
      </c>
      <c r="C258" s="67">
        <f t="shared" si="10"/>
        <v>2</v>
      </c>
      <c r="D258" s="61">
        <v>0</v>
      </c>
      <c r="E258" s="12">
        <v>1687</v>
      </c>
      <c r="F258" s="12">
        <v>1739</v>
      </c>
      <c r="G258" s="14">
        <v>285</v>
      </c>
      <c r="H258" s="14">
        <v>1068</v>
      </c>
      <c r="I258" s="14">
        <v>334</v>
      </c>
      <c r="J258" s="13"/>
      <c r="K258" s="12">
        <v>6094.05</v>
      </c>
      <c r="L258" s="12">
        <v>104451.36</v>
      </c>
      <c r="M258" s="12">
        <v>300809.56</v>
      </c>
      <c r="N258" s="12">
        <v>500</v>
      </c>
      <c r="O258" s="12">
        <v>500</v>
      </c>
      <c r="Q258" s="70">
        <f t="shared" si="11"/>
        <v>0</v>
      </c>
    </row>
    <row r="259" spans="1:17" x14ac:dyDescent="0.2">
      <c r="A259" s="67">
        <v>20632</v>
      </c>
      <c r="B259" s="54" t="s">
        <v>1859</v>
      </c>
      <c r="C259" s="67">
        <f t="shared" si="10"/>
        <v>2</v>
      </c>
      <c r="D259" s="61">
        <v>0</v>
      </c>
      <c r="E259" s="12">
        <v>1741</v>
      </c>
      <c r="F259" s="12">
        <v>1749</v>
      </c>
      <c r="G259" s="14">
        <v>256</v>
      </c>
      <c r="H259" s="14">
        <v>1114</v>
      </c>
      <c r="I259" s="14">
        <v>371</v>
      </c>
      <c r="J259" s="13"/>
      <c r="K259" s="12">
        <v>6362.03</v>
      </c>
      <c r="L259" s="12">
        <v>176255.29</v>
      </c>
      <c r="M259" s="12">
        <v>326556.43</v>
      </c>
      <c r="N259" s="12">
        <v>500</v>
      </c>
      <c r="O259" s="12">
        <v>500</v>
      </c>
      <c r="Q259" s="70">
        <f t="shared" si="11"/>
        <v>0</v>
      </c>
    </row>
    <row r="260" spans="1:17" x14ac:dyDescent="0.2">
      <c r="A260" s="67">
        <v>20633</v>
      </c>
      <c r="B260" s="54" t="s">
        <v>1858</v>
      </c>
      <c r="C260" s="67">
        <f t="shared" si="10"/>
        <v>2</v>
      </c>
      <c r="D260" s="61">
        <v>0</v>
      </c>
      <c r="E260" s="12">
        <v>1352</v>
      </c>
      <c r="F260" s="12">
        <v>1287</v>
      </c>
      <c r="G260" s="14">
        <v>211</v>
      </c>
      <c r="H260" s="14">
        <v>862</v>
      </c>
      <c r="I260" s="14">
        <v>279</v>
      </c>
      <c r="J260" s="13"/>
      <c r="K260" s="12">
        <v>4239.96</v>
      </c>
      <c r="L260" s="12">
        <v>108236.39</v>
      </c>
      <c r="M260" s="12">
        <v>796870.67</v>
      </c>
      <c r="N260" s="12">
        <v>500</v>
      </c>
      <c r="O260" s="12">
        <v>500</v>
      </c>
      <c r="Q260" s="70">
        <f t="shared" si="11"/>
        <v>0</v>
      </c>
    </row>
    <row r="261" spans="1:17" x14ac:dyDescent="0.2">
      <c r="A261" s="67">
        <v>20634</v>
      </c>
      <c r="B261" s="54" t="s">
        <v>1857</v>
      </c>
      <c r="C261" s="67">
        <f t="shared" si="10"/>
        <v>2</v>
      </c>
      <c r="D261" s="61">
        <v>0</v>
      </c>
      <c r="E261" s="12">
        <v>6628</v>
      </c>
      <c r="F261" s="12">
        <v>6385</v>
      </c>
      <c r="G261" s="14">
        <v>852</v>
      </c>
      <c r="H261" s="14">
        <v>4037</v>
      </c>
      <c r="I261" s="14">
        <v>1739</v>
      </c>
      <c r="J261" s="13"/>
      <c r="K261" s="12">
        <v>12618.15</v>
      </c>
      <c r="L261" s="12">
        <v>639010.99</v>
      </c>
      <c r="M261" s="12">
        <v>1311872.25</v>
      </c>
      <c r="N261" s="12">
        <v>500</v>
      </c>
      <c r="O261" s="12">
        <v>500</v>
      </c>
      <c r="Q261" s="70">
        <f t="shared" si="11"/>
        <v>0</v>
      </c>
    </row>
    <row r="262" spans="1:17" x14ac:dyDescent="0.2">
      <c r="A262" s="67">
        <v>20635</v>
      </c>
      <c r="B262" s="54" t="s">
        <v>1856</v>
      </c>
      <c r="C262" s="67">
        <f t="shared" si="10"/>
        <v>2</v>
      </c>
      <c r="D262" s="61">
        <v>0</v>
      </c>
      <c r="E262" s="12">
        <v>15168</v>
      </c>
      <c r="F262" s="12">
        <v>15444</v>
      </c>
      <c r="G262" s="14">
        <v>1823</v>
      </c>
      <c r="H262" s="14">
        <v>9636</v>
      </c>
      <c r="I262" s="14">
        <v>3709</v>
      </c>
      <c r="J262" s="13"/>
      <c r="K262" s="12">
        <v>16655.29</v>
      </c>
      <c r="L262" s="12">
        <v>1459149.83</v>
      </c>
      <c r="M262" s="12">
        <v>7725341.5599999996</v>
      </c>
      <c r="N262" s="12">
        <v>500</v>
      </c>
      <c r="O262" s="12">
        <v>500</v>
      </c>
      <c r="Q262" s="70">
        <f t="shared" si="11"/>
        <v>0</v>
      </c>
    </row>
    <row r="263" spans="1:17" x14ac:dyDescent="0.2">
      <c r="A263" s="67">
        <v>20636</v>
      </c>
      <c r="B263" s="54" t="s">
        <v>1855</v>
      </c>
      <c r="C263" s="67">
        <f t="shared" si="10"/>
        <v>2</v>
      </c>
      <c r="D263" s="61">
        <v>0</v>
      </c>
      <c r="E263" s="12">
        <v>1491</v>
      </c>
      <c r="F263" s="12">
        <v>1576</v>
      </c>
      <c r="G263" s="14">
        <v>196</v>
      </c>
      <c r="H263" s="14">
        <v>989</v>
      </c>
      <c r="I263" s="14">
        <v>306</v>
      </c>
      <c r="J263" s="13"/>
      <c r="K263" s="12">
        <v>4129.8599999999997</v>
      </c>
      <c r="L263" s="12">
        <v>62629.8</v>
      </c>
      <c r="M263" s="12">
        <v>183048.27</v>
      </c>
      <c r="N263" s="12">
        <v>500</v>
      </c>
      <c r="O263" s="12">
        <v>500</v>
      </c>
      <c r="Q263" s="70">
        <f t="shared" si="11"/>
        <v>0</v>
      </c>
    </row>
    <row r="264" spans="1:17" x14ac:dyDescent="0.2">
      <c r="A264" s="67">
        <v>20637</v>
      </c>
      <c r="B264" s="54" t="s">
        <v>1854</v>
      </c>
      <c r="C264" s="67">
        <f t="shared" si="10"/>
        <v>2</v>
      </c>
      <c r="D264" s="61">
        <v>0</v>
      </c>
      <c r="E264" s="12">
        <v>2018</v>
      </c>
      <c r="F264" s="12">
        <v>2052</v>
      </c>
      <c r="G264" s="14">
        <v>295</v>
      </c>
      <c r="H264" s="14">
        <v>1231</v>
      </c>
      <c r="I264" s="14">
        <v>492</v>
      </c>
      <c r="J264" s="13"/>
      <c r="K264" s="12">
        <v>10442.85</v>
      </c>
      <c r="L264" s="12">
        <v>94168</v>
      </c>
      <c r="M264" s="12">
        <v>235925.02</v>
      </c>
      <c r="N264" s="12">
        <v>500</v>
      </c>
      <c r="O264" s="12">
        <v>500</v>
      </c>
      <c r="Q264" s="70">
        <f t="shared" si="11"/>
        <v>0</v>
      </c>
    </row>
    <row r="265" spans="1:17" x14ac:dyDescent="0.2">
      <c r="A265" s="67">
        <v>20638</v>
      </c>
      <c r="B265" s="54" t="s">
        <v>1853</v>
      </c>
      <c r="C265" s="67">
        <f t="shared" si="10"/>
        <v>2</v>
      </c>
      <c r="D265" s="61">
        <v>0</v>
      </c>
      <c r="E265" s="12">
        <v>1168</v>
      </c>
      <c r="F265" s="12">
        <v>1163</v>
      </c>
      <c r="G265" s="14">
        <v>160</v>
      </c>
      <c r="H265" s="14">
        <v>782</v>
      </c>
      <c r="I265" s="14">
        <v>226</v>
      </c>
      <c r="J265" s="13"/>
      <c r="K265" s="12">
        <v>6510.8</v>
      </c>
      <c r="L265" s="12">
        <v>60328.42</v>
      </c>
      <c r="M265" s="12">
        <v>81924.800000000003</v>
      </c>
      <c r="N265" s="12">
        <v>500</v>
      </c>
      <c r="O265" s="12">
        <v>500</v>
      </c>
      <c r="Q265" s="70">
        <f t="shared" si="11"/>
        <v>0</v>
      </c>
    </row>
    <row r="266" spans="1:17" x14ac:dyDescent="0.2">
      <c r="A266" s="67">
        <v>20639</v>
      </c>
      <c r="B266" s="54" t="s">
        <v>1852</v>
      </c>
      <c r="C266" s="67">
        <f t="shared" si="10"/>
        <v>2</v>
      </c>
      <c r="D266" s="61">
        <v>0</v>
      </c>
      <c r="E266" s="12">
        <v>771</v>
      </c>
      <c r="F266" s="12">
        <v>758</v>
      </c>
      <c r="G266" s="14">
        <v>101</v>
      </c>
      <c r="H266" s="14">
        <v>466</v>
      </c>
      <c r="I266" s="14">
        <v>204</v>
      </c>
      <c r="J266" s="13"/>
      <c r="K266" s="12">
        <v>8663.25</v>
      </c>
      <c r="L266" s="12">
        <v>251786.1</v>
      </c>
      <c r="M266" s="12">
        <v>282885.28000000003</v>
      </c>
      <c r="N266" s="12">
        <v>500</v>
      </c>
      <c r="O266" s="12">
        <v>500</v>
      </c>
      <c r="Q266" s="70">
        <f t="shared" si="11"/>
        <v>0</v>
      </c>
    </row>
    <row r="267" spans="1:17" x14ac:dyDescent="0.2">
      <c r="A267" s="67">
        <v>20640</v>
      </c>
      <c r="B267" s="54" t="s">
        <v>1851</v>
      </c>
      <c r="C267" s="67">
        <f t="shared" si="10"/>
        <v>2</v>
      </c>
      <c r="D267" s="61">
        <v>0</v>
      </c>
      <c r="E267" s="12">
        <v>1198</v>
      </c>
      <c r="F267" s="12">
        <v>1208</v>
      </c>
      <c r="G267" s="14">
        <v>164</v>
      </c>
      <c r="H267" s="14">
        <v>750</v>
      </c>
      <c r="I267" s="14">
        <v>284</v>
      </c>
      <c r="J267" s="13"/>
      <c r="K267" s="12">
        <v>3158.84</v>
      </c>
      <c r="L267" s="12">
        <v>77005.03</v>
      </c>
      <c r="M267" s="12">
        <v>248457.33</v>
      </c>
      <c r="N267" s="12">
        <v>500</v>
      </c>
      <c r="O267" s="12">
        <v>500</v>
      </c>
      <c r="Q267" s="70">
        <f t="shared" si="11"/>
        <v>0</v>
      </c>
    </row>
    <row r="268" spans="1:17" x14ac:dyDescent="0.2">
      <c r="A268" s="67">
        <v>20642</v>
      </c>
      <c r="B268" s="54" t="s">
        <v>1850</v>
      </c>
      <c r="C268" s="67">
        <f t="shared" si="10"/>
        <v>2</v>
      </c>
      <c r="D268" s="61">
        <v>0</v>
      </c>
      <c r="E268" s="12">
        <v>1634</v>
      </c>
      <c r="F268" s="12">
        <v>1674</v>
      </c>
      <c r="G268" s="14">
        <v>177</v>
      </c>
      <c r="H268" s="14">
        <v>1044</v>
      </c>
      <c r="I268" s="14">
        <v>413</v>
      </c>
      <c r="J268" s="13"/>
      <c r="K268" s="12">
        <v>22496.799999999999</v>
      </c>
      <c r="L268" s="12">
        <v>100127.78</v>
      </c>
      <c r="M268" s="12">
        <v>125177.53</v>
      </c>
      <c r="N268" s="12">
        <v>500</v>
      </c>
      <c r="O268" s="12">
        <v>500</v>
      </c>
      <c r="Q268" s="70">
        <f t="shared" si="11"/>
        <v>0</v>
      </c>
    </row>
    <row r="269" spans="1:17" x14ac:dyDescent="0.2">
      <c r="A269" s="67">
        <v>20643</v>
      </c>
      <c r="B269" s="54" t="s">
        <v>1849</v>
      </c>
      <c r="C269" s="67">
        <f t="shared" si="10"/>
        <v>2</v>
      </c>
      <c r="D269" s="61">
        <v>0</v>
      </c>
      <c r="E269" s="12">
        <v>2666</v>
      </c>
      <c r="F269" s="12">
        <v>2598</v>
      </c>
      <c r="G269" s="14">
        <v>342</v>
      </c>
      <c r="H269" s="14">
        <v>1692</v>
      </c>
      <c r="I269" s="14">
        <v>632</v>
      </c>
      <c r="J269" s="13"/>
      <c r="K269" s="12">
        <v>7680.08</v>
      </c>
      <c r="L269" s="12">
        <v>197594.93</v>
      </c>
      <c r="M269" s="12">
        <v>566169.17000000004</v>
      </c>
      <c r="N269" s="12">
        <v>500</v>
      </c>
      <c r="O269" s="12">
        <v>500</v>
      </c>
      <c r="Q269" s="70">
        <f t="shared" si="11"/>
        <v>0</v>
      </c>
    </row>
    <row r="270" spans="1:17" x14ac:dyDescent="0.2">
      <c r="A270" s="67">
        <v>20644</v>
      </c>
      <c r="B270" s="54" t="s">
        <v>1848</v>
      </c>
      <c r="C270" s="67">
        <f t="shared" si="10"/>
        <v>2</v>
      </c>
      <c r="D270" s="61">
        <v>0</v>
      </c>
      <c r="E270" s="12">
        <v>2108</v>
      </c>
      <c r="F270" s="12">
        <v>2130</v>
      </c>
      <c r="G270" s="14">
        <v>253</v>
      </c>
      <c r="H270" s="14">
        <v>1307</v>
      </c>
      <c r="I270" s="14">
        <v>548</v>
      </c>
      <c r="J270" s="13"/>
      <c r="K270" s="12">
        <v>25895.96</v>
      </c>
      <c r="L270" s="12">
        <v>151774.39000000001</v>
      </c>
      <c r="M270" s="12">
        <v>525695.03</v>
      </c>
      <c r="N270" s="12">
        <v>500</v>
      </c>
      <c r="O270" s="12">
        <v>500</v>
      </c>
      <c r="Q270" s="70">
        <f t="shared" si="11"/>
        <v>0</v>
      </c>
    </row>
    <row r="271" spans="1:17" x14ac:dyDescent="0.2">
      <c r="A271" s="67">
        <v>20701</v>
      </c>
      <c r="B271" s="54" t="s">
        <v>1847</v>
      </c>
      <c r="C271" s="67">
        <f t="shared" si="10"/>
        <v>2</v>
      </c>
      <c r="D271" s="61">
        <v>0</v>
      </c>
      <c r="E271" s="12">
        <v>1428</v>
      </c>
      <c r="F271" s="12">
        <v>1422</v>
      </c>
      <c r="G271" s="14">
        <v>186</v>
      </c>
      <c r="H271" s="14">
        <v>875</v>
      </c>
      <c r="I271" s="14">
        <v>367</v>
      </c>
      <c r="J271" s="13"/>
      <c r="K271" s="12">
        <v>4828.16</v>
      </c>
      <c r="L271" s="12">
        <v>138763.97</v>
      </c>
      <c r="M271" s="12">
        <v>151609.23000000001</v>
      </c>
      <c r="N271" s="12">
        <v>500</v>
      </c>
      <c r="O271" s="12">
        <v>500</v>
      </c>
      <c r="Q271" s="70">
        <f t="shared" si="11"/>
        <v>0</v>
      </c>
    </row>
    <row r="272" spans="1:17" x14ac:dyDescent="0.2">
      <c r="A272" s="67">
        <v>20702</v>
      </c>
      <c r="B272" s="54" t="s">
        <v>1846</v>
      </c>
      <c r="C272" s="67">
        <f t="shared" si="10"/>
        <v>2</v>
      </c>
      <c r="D272" s="61">
        <v>0</v>
      </c>
      <c r="E272" s="12">
        <v>7031</v>
      </c>
      <c r="F272" s="12">
        <v>7072</v>
      </c>
      <c r="G272" s="14">
        <v>1000</v>
      </c>
      <c r="H272" s="14">
        <v>4536</v>
      </c>
      <c r="I272" s="14">
        <v>1495</v>
      </c>
      <c r="J272" s="13"/>
      <c r="K272" s="12">
        <v>9487.35</v>
      </c>
      <c r="L272" s="12">
        <v>707189.75</v>
      </c>
      <c r="M272" s="12">
        <v>1741748.36</v>
      </c>
      <c r="N272" s="12">
        <v>500</v>
      </c>
      <c r="O272" s="12">
        <v>500</v>
      </c>
      <c r="Q272" s="70">
        <f t="shared" si="11"/>
        <v>0</v>
      </c>
    </row>
    <row r="273" spans="1:17" x14ac:dyDescent="0.2">
      <c r="A273" s="67">
        <v>20703</v>
      </c>
      <c r="B273" s="54" t="s">
        <v>1845</v>
      </c>
      <c r="C273" s="67">
        <f t="shared" si="10"/>
        <v>2</v>
      </c>
      <c r="D273" s="61">
        <v>0</v>
      </c>
      <c r="E273" s="12">
        <v>1322</v>
      </c>
      <c r="F273" s="12">
        <v>1337</v>
      </c>
      <c r="G273" s="14">
        <v>180</v>
      </c>
      <c r="H273" s="14">
        <v>815</v>
      </c>
      <c r="I273" s="14">
        <v>327</v>
      </c>
      <c r="J273" s="13"/>
      <c r="K273" s="12">
        <v>13434.53</v>
      </c>
      <c r="L273" s="12">
        <v>112167.62</v>
      </c>
      <c r="M273" s="12">
        <v>54770.2</v>
      </c>
      <c r="N273" s="12">
        <v>500</v>
      </c>
      <c r="O273" s="12">
        <v>500</v>
      </c>
      <c r="Q273" s="70">
        <f t="shared" si="11"/>
        <v>0</v>
      </c>
    </row>
    <row r="274" spans="1:17" x14ac:dyDescent="0.2">
      <c r="A274" s="67">
        <v>20705</v>
      </c>
      <c r="B274" s="54" t="s">
        <v>1844</v>
      </c>
      <c r="C274" s="67">
        <f t="shared" si="10"/>
        <v>2</v>
      </c>
      <c r="D274" s="61">
        <v>0</v>
      </c>
      <c r="E274" s="12">
        <v>2176</v>
      </c>
      <c r="F274" s="12">
        <v>2287</v>
      </c>
      <c r="G274" s="14">
        <v>242</v>
      </c>
      <c r="H274" s="14">
        <v>1325</v>
      </c>
      <c r="I274" s="14">
        <v>609</v>
      </c>
      <c r="J274" s="13"/>
      <c r="K274" s="12">
        <v>-6626.85</v>
      </c>
      <c r="L274" s="12">
        <v>270442.15999999997</v>
      </c>
      <c r="M274" s="12">
        <v>374367.29</v>
      </c>
      <c r="N274" s="12">
        <v>500</v>
      </c>
      <c r="O274" s="12">
        <v>500</v>
      </c>
      <c r="Q274" s="70">
        <f t="shared" si="11"/>
        <v>0</v>
      </c>
    </row>
    <row r="275" spans="1:17" x14ac:dyDescent="0.2">
      <c r="A275" s="67">
        <v>20707</v>
      </c>
      <c r="B275" s="54" t="s">
        <v>1843</v>
      </c>
      <c r="C275" s="67">
        <f t="shared" ref="C275:C338" si="12">INT(A275/10000)</f>
        <v>2</v>
      </c>
      <c r="D275" s="61">
        <v>0</v>
      </c>
      <c r="E275" s="12">
        <v>655</v>
      </c>
      <c r="F275" s="12">
        <v>628</v>
      </c>
      <c r="G275" s="14">
        <v>99</v>
      </c>
      <c r="H275" s="14">
        <v>397</v>
      </c>
      <c r="I275" s="14">
        <v>159</v>
      </c>
      <c r="J275" s="13"/>
      <c r="K275" s="12">
        <v>3366.23</v>
      </c>
      <c r="L275" s="12">
        <v>41774.68</v>
      </c>
      <c r="M275" s="12">
        <v>157457.64000000001</v>
      </c>
      <c r="N275" s="12">
        <v>500</v>
      </c>
      <c r="O275" s="12">
        <v>500</v>
      </c>
      <c r="Q275" s="70">
        <f t="shared" si="11"/>
        <v>0</v>
      </c>
    </row>
    <row r="276" spans="1:17" x14ac:dyDescent="0.2">
      <c r="A276" s="67">
        <v>20708</v>
      </c>
      <c r="B276" s="54" t="s">
        <v>1842</v>
      </c>
      <c r="C276" s="67">
        <f t="shared" si="12"/>
        <v>2</v>
      </c>
      <c r="D276" s="61">
        <v>0</v>
      </c>
      <c r="E276" s="12">
        <v>1072</v>
      </c>
      <c r="F276" s="12">
        <v>1096</v>
      </c>
      <c r="G276" s="14">
        <v>147</v>
      </c>
      <c r="H276" s="14">
        <v>659</v>
      </c>
      <c r="I276" s="14">
        <v>266</v>
      </c>
      <c r="J276" s="13"/>
      <c r="K276" s="12">
        <v>6085.42</v>
      </c>
      <c r="L276" s="12">
        <v>167895.38</v>
      </c>
      <c r="M276" s="12">
        <v>121481.06</v>
      </c>
      <c r="N276" s="12">
        <v>500</v>
      </c>
      <c r="O276" s="12">
        <v>500</v>
      </c>
      <c r="Q276" s="70">
        <f t="shared" ref="Q276:Q339" si="13">ABS(E276-G276-H276-I276-J276)</f>
        <v>0</v>
      </c>
    </row>
    <row r="277" spans="1:17" x14ac:dyDescent="0.2">
      <c r="A277" s="67">
        <v>20710</v>
      </c>
      <c r="B277" s="54" t="s">
        <v>1841</v>
      </c>
      <c r="C277" s="67">
        <f t="shared" si="12"/>
        <v>2</v>
      </c>
      <c r="D277" s="61">
        <v>0</v>
      </c>
      <c r="E277" s="12">
        <v>2051</v>
      </c>
      <c r="F277" s="12">
        <v>2147</v>
      </c>
      <c r="G277" s="14">
        <v>241</v>
      </c>
      <c r="H277" s="14">
        <v>1287</v>
      </c>
      <c r="I277" s="14">
        <v>523</v>
      </c>
      <c r="J277" s="13"/>
      <c r="K277" s="12">
        <v>12020.9</v>
      </c>
      <c r="L277" s="12">
        <v>197075.43</v>
      </c>
      <c r="M277" s="12">
        <v>248945.08</v>
      </c>
      <c r="N277" s="12">
        <v>500</v>
      </c>
      <c r="O277" s="12">
        <v>500</v>
      </c>
      <c r="Q277" s="70">
        <f t="shared" si="13"/>
        <v>0</v>
      </c>
    </row>
    <row r="278" spans="1:17" x14ac:dyDescent="0.2">
      <c r="A278" s="67">
        <v>20711</v>
      </c>
      <c r="B278" s="54" t="s">
        <v>1840</v>
      </c>
      <c r="C278" s="67">
        <f t="shared" si="12"/>
        <v>2</v>
      </c>
      <c r="D278" s="61">
        <v>0</v>
      </c>
      <c r="E278" s="12">
        <v>9262</v>
      </c>
      <c r="F278" s="12">
        <v>8984</v>
      </c>
      <c r="G278" s="14">
        <v>1283</v>
      </c>
      <c r="H278" s="14">
        <v>6083</v>
      </c>
      <c r="I278" s="14">
        <v>1896</v>
      </c>
      <c r="J278" s="13"/>
      <c r="K278" s="12">
        <v>11743.66</v>
      </c>
      <c r="L278" s="12">
        <v>1142821.8600000001</v>
      </c>
      <c r="M278" s="12">
        <v>2104440.9700000002</v>
      </c>
      <c r="N278" s="12">
        <v>500</v>
      </c>
      <c r="O278" s="12">
        <v>500</v>
      </c>
      <c r="Q278" s="70">
        <f t="shared" si="13"/>
        <v>0</v>
      </c>
    </row>
    <row r="279" spans="1:17" x14ac:dyDescent="0.2">
      <c r="A279" s="67">
        <v>20712</v>
      </c>
      <c r="B279" s="54" t="s">
        <v>1839</v>
      </c>
      <c r="C279" s="67">
        <f t="shared" si="12"/>
        <v>2</v>
      </c>
      <c r="D279" s="61">
        <v>0</v>
      </c>
      <c r="E279" s="12">
        <v>1252</v>
      </c>
      <c r="F279" s="12">
        <v>1221</v>
      </c>
      <c r="G279" s="14">
        <v>182</v>
      </c>
      <c r="H279" s="14">
        <v>763</v>
      </c>
      <c r="I279" s="14">
        <v>307</v>
      </c>
      <c r="J279" s="13"/>
      <c r="K279" s="12">
        <v>7395.3</v>
      </c>
      <c r="L279" s="12">
        <v>69091.81</v>
      </c>
      <c r="M279" s="12">
        <v>22760.86</v>
      </c>
      <c r="N279" s="12">
        <v>500</v>
      </c>
      <c r="O279" s="12">
        <v>500</v>
      </c>
      <c r="Q279" s="70">
        <f t="shared" si="13"/>
        <v>0</v>
      </c>
    </row>
    <row r="280" spans="1:17" x14ac:dyDescent="0.2">
      <c r="A280" s="67">
        <v>20713</v>
      </c>
      <c r="B280" s="54" t="s">
        <v>1838</v>
      </c>
      <c r="C280" s="67">
        <f t="shared" si="12"/>
        <v>2</v>
      </c>
      <c r="D280" s="61">
        <v>0</v>
      </c>
      <c r="E280" s="12">
        <v>859</v>
      </c>
      <c r="F280" s="12">
        <v>833</v>
      </c>
      <c r="G280" s="14">
        <v>112</v>
      </c>
      <c r="H280" s="14">
        <v>552</v>
      </c>
      <c r="I280" s="14">
        <v>195</v>
      </c>
      <c r="J280" s="13"/>
      <c r="K280" s="12">
        <v>3920.48</v>
      </c>
      <c r="L280" s="12">
        <v>79803.78</v>
      </c>
      <c r="M280" s="12">
        <v>105889.27</v>
      </c>
      <c r="N280" s="12">
        <v>500</v>
      </c>
      <c r="O280" s="12">
        <v>500</v>
      </c>
      <c r="Q280" s="70">
        <f t="shared" si="13"/>
        <v>0</v>
      </c>
    </row>
    <row r="281" spans="1:17" x14ac:dyDescent="0.2">
      <c r="A281" s="67">
        <v>20719</v>
      </c>
      <c r="B281" s="54" t="s">
        <v>1837</v>
      </c>
      <c r="C281" s="67">
        <f t="shared" si="12"/>
        <v>2</v>
      </c>
      <c r="D281" s="61">
        <v>0</v>
      </c>
      <c r="E281" s="12">
        <v>2308</v>
      </c>
      <c r="F281" s="12">
        <v>2239</v>
      </c>
      <c r="G281" s="14">
        <v>322</v>
      </c>
      <c r="H281" s="14">
        <v>1438</v>
      </c>
      <c r="I281" s="14">
        <v>548</v>
      </c>
      <c r="J281" s="13"/>
      <c r="K281" s="12">
        <v>7173.67</v>
      </c>
      <c r="L281" s="12">
        <v>240717.97</v>
      </c>
      <c r="M281" s="12">
        <v>163357.43</v>
      </c>
      <c r="N281" s="12">
        <v>500</v>
      </c>
      <c r="O281" s="12">
        <v>500</v>
      </c>
      <c r="Q281" s="70">
        <f t="shared" si="13"/>
        <v>0</v>
      </c>
    </row>
    <row r="282" spans="1:17" x14ac:dyDescent="0.2">
      <c r="A282" s="67">
        <v>20720</v>
      </c>
      <c r="B282" s="54" t="s">
        <v>1836</v>
      </c>
      <c r="C282" s="67">
        <f t="shared" si="12"/>
        <v>2</v>
      </c>
      <c r="D282" s="61">
        <v>0</v>
      </c>
      <c r="E282" s="12">
        <v>5810</v>
      </c>
      <c r="F282" s="12">
        <v>5855</v>
      </c>
      <c r="G282" s="14">
        <v>726</v>
      </c>
      <c r="H282" s="14">
        <v>3671</v>
      </c>
      <c r="I282" s="14">
        <v>1413</v>
      </c>
      <c r="J282" s="13"/>
      <c r="K282" s="12">
        <v>13465.86</v>
      </c>
      <c r="L282" s="12">
        <v>435689.23</v>
      </c>
      <c r="M282" s="12">
        <v>1434804.72</v>
      </c>
      <c r="N282" s="12">
        <v>500</v>
      </c>
      <c r="O282" s="12">
        <v>500</v>
      </c>
      <c r="Q282" s="70">
        <f t="shared" si="13"/>
        <v>0</v>
      </c>
    </row>
    <row r="283" spans="1:17" x14ac:dyDescent="0.2">
      <c r="A283" s="67">
        <v>20721</v>
      </c>
      <c r="B283" s="54" t="s">
        <v>1835</v>
      </c>
      <c r="C283" s="67">
        <f t="shared" si="12"/>
        <v>2</v>
      </c>
      <c r="D283" s="61">
        <v>0</v>
      </c>
      <c r="E283" s="12">
        <v>1873</v>
      </c>
      <c r="F283" s="12">
        <v>1824</v>
      </c>
      <c r="G283" s="14">
        <v>255</v>
      </c>
      <c r="H283" s="14">
        <v>1247</v>
      </c>
      <c r="I283" s="14">
        <v>371</v>
      </c>
      <c r="J283" s="13"/>
      <c r="K283" s="12">
        <v>5159.88</v>
      </c>
      <c r="L283" s="12">
        <v>177862.22</v>
      </c>
      <c r="M283" s="12">
        <v>172142.04</v>
      </c>
      <c r="N283" s="12">
        <v>500</v>
      </c>
      <c r="O283" s="12">
        <v>500</v>
      </c>
      <c r="Q283" s="70">
        <f t="shared" si="13"/>
        <v>0</v>
      </c>
    </row>
    <row r="284" spans="1:17" x14ac:dyDescent="0.2">
      <c r="A284" s="67">
        <v>20722</v>
      </c>
      <c r="B284" s="54" t="s">
        <v>1834</v>
      </c>
      <c r="C284" s="67">
        <f t="shared" si="12"/>
        <v>2</v>
      </c>
      <c r="D284" s="61">
        <v>0</v>
      </c>
      <c r="E284" s="12">
        <v>4273</v>
      </c>
      <c r="F284" s="12">
        <v>4238</v>
      </c>
      <c r="G284" s="14">
        <v>503</v>
      </c>
      <c r="H284" s="14">
        <v>2699</v>
      </c>
      <c r="I284" s="14">
        <v>1071</v>
      </c>
      <c r="J284" s="13"/>
      <c r="K284" s="12">
        <v>9513.4500000000007</v>
      </c>
      <c r="L284" s="12">
        <v>341988.73</v>
      </c>
      <c r="M284" s="12">
        <v>905136.46</v>
      </c>
      <c r="N284" s="12">
        <v>500</v>
      </c>
      <c r="O284" s="12">
        <v>500</v>
      </c>
      <c r="Q284" s="70">
        <f t="shared" si="13"/>
        <v>0</v>
      </c>
    </row>
    <row r="285" spans="1:17" x14ac:dyDescent="0.2">
      <c r="A285" s="67">
        <v>20723</v>
      </c>
      <c r="B285" s="54" t="s">
        <v>1833</v>
      </c>
      <c r="C285" s="67">
        <f t="shared" si="12"/>
        <v>2</v>
      </c>
      <c r="D285" s="61">
        <v>0</v>
      </c>
      <c r="E285" s="12">
        <v>1598</v>
      </c>
      <c r="F285" s="12">
        <v>1604</v>
      </c>
      <c r="G285" s="14">
        <v>255</v>
      </c>
      <c r="H285" s="14">
        <v>988</v>
      </c>
      <c r="I285" s="14">
        <v>355</v>
      </c>
      <c r="J285" s="13"/>
      <c r="K285" s="12">
        <v>9197.4500000000007</v>
      </c>
      <c r="L285" s="12">
        <v>130006.1</v>
      </c>
      <c r="M285" s="12">
        <v>173282.18</v>
      </c>
      <c r="N285" s="12">
        <v>500</v>
      </c>
      <c r="O285" s="12">
        <v>500</v>
      </c>
      <c r="Q285" s="70">
        <f t="shared" si="13"/>
        <v>0</v>
      </c>
    </row>
    <row r="286" spans="1:17" x14ac:dyDescent="0.2">
      <c r="A286" s="67">
        <v>20724</v>
      </c>
      <c r="B286" s="54" t="s">
        <v>1832</v>
      </c>
      <c r="C286" s="67">
        <f t="shared" si="12"/>
        <v>2</v>
      </c>
      <c r="D286" s="61">
        <v>0</v>
      </c>
      <c r="E286" s="12">
        <v>4573</v>
      </c>
      <c r="F286" s="12">
        <v>4434</v>
      </c>
      <c r="G286" s="14">
        <v>549</v>
      </c>
      <c r="H286" s="14">
        <v>2777</v>
      </c>
      <c r="I286" s="14">
        <v>1247</v>
      </c>
      <c r="J286" s="13"/>
      <c r="K286" s="12">
        <v>11937.04</v>
      </c>
      <c r="L286" s="12">
        <v>632037.37</v>
      </c>
      <c r="M286" s="12">
        <v>1057824.43</v>
      </c>
      <c r="N286" s="12">
        <v>500</v>
      </c>
      <c r="O286" s="12">
        <v>500</v>
      </c>
      <c r="Q286" s="70">
        <f t="shared" si="13"/>
        <v>0</v>
      </c>
    </row>
    <row r="287" spans="1:17" x14ac:dyDescent="0.2">
      <c r="A287" s="67">
        <v>20725</v>
      </c>
      <c r="B287" s="54" t="s">
        <v>1831</v>
      </c>
      <c r="C287" s="67">
        <f t="shared" si="12"/>
        <v>2</v>
      </c>
      <c r="D287" s="61">
        <v>0</v>
      </c>
      <c r="E287" s="12">
        <v>9100</v>
      </c>
      <c r="F287" s="12">
        <v>8975</v>
      </c>
      <c r="G287" s="14">
        <v>1102</v>
      </c>
      <c r="H287" s="14">
        <v>5635</v>
      </c>
      <c r="I287" s="14">
        <v>2363</v>
      </c>
      <c r="J287" s="13"/>
      <c r="K287" s="12">
        <v>15189.82</v>
      </c>
      <c r="L287" s="12">
        <v>1493389.69</v>
      </c>
      <c r="M287" s="12">
        <v>1895496.44</v>
      </c>
      <c r="N287" s="12">
        <v>500</v>
      </c>
      <c r="O287" s="12">
        <v>500</v>
      </c>
      <c r="Q287" s="70">
        <f t="shared" si="13"/>
        <v>0</v>
      </c>
    </row>
    <row r="288" spans="1:17" x14ac:dyDescent="0.2">
      <c r="A288" s="67">
        <v>20726</v>
      </c>
      <c r="B288" s="54" t="s">
        <v>1830</v>
      </c>
      <c r="C288" s="67">
        <f t="shared" si="12"/>
        <v>2</v>
      </c>
      <c r="D288" s="61">
        <v>0</v>
      </c>
      <c r="E288" s="12">
        <v>2929</v>
      </c>
      <c r="F288" s="12">
        <v>2964</v>
      </c>
      <c r="G288" s="14">
        <v>374</v>
      </c>
      <c r="H288" s="14">
        <v>1873</v>
      </c>
      <c r="I288" s="14">
        <v>682</v>
      </c>
      <c r="J288" s="13"/>
      <c r="K288" s="12">
        <v>10031.42</v>
      </c>
      <c r="L288" s="12">
        <v>383695.24</v>
      </c>
      <c r="M288" s="12">
        <v>1211306.69</v>
      </c>
      <c r="N288" s="12">
        <v>500</v>
      </c>
      <c r="O288" s="12">
        <v>500</v>
      </c>
      <c r="Q288" s="70">
        <f t="shared" si="13"/>
        <v>0</v>
      </c>
    </row>
    <row r="289" spans="1:17" x14ac:dyDescent="0.2">
      <c r="A289" s="67">
        <v>20727</v>
      </c>
      <c r="B289" s="54" t="s">
        <v>1829</v>
      </c>
      <c r="C289" s="67">
        <f t="shared" si="12"/>
        <v>2</v>
      </c>
      <c r="D289" s="61">
        <v>0</v>
      </c>
      <c r="E289" s="12">
        <v>5594</v>
      </c>
      <c r="F289" s="12">
        <v>5541</v>
      </c>
      <c r="G289" s="14">
        <v>850</v>
      </c>
      <c r="H289" s="14">
        <v>3560</v>
      </c>
      <c r="I289" s="14">
        <v>1184</v>
      </c>
      <c r="J289" s="13"/>
      <c r="K289" s="12">
        <v>7232.56</v>
      </c>
      <c r="L289" s="12">
        <v>643058.97</v>
      </c>
      <c r="M289" s="12">
        <v>1301238.77</v>
      </c>
      <c r="N289" s="12">
        <v>500</v>
      </c>
      <c r="O289" s="12">
        <v>500</v>
      </c>
      <c r="Q289" s="70">
        <f t="shared" si="13"/>
        <v>0</v>
      </c>
    </row>
    <row r="290" spans="1:17" x14ac:dyDescent="0.2">
      <c r="A290" s="67">
        <v>20801</v>
      </c>
      <c r="B290" s="54" t="s">
        <v>1828</v>
      </c>
      <c r="C290" s="67">
        <f t="shared" si="12"/>
        <v>2</v>
      </c>
      <c r="D290" s="61">
        <v>0</v>
      </c>
      <c r="E290" s="12">
        <v>4121</v>
      </c>
      <c r="F290" s="12">
        <v>4068</v>
      </c>
      <c r="G290" s="14">
        <v>595</v>
      </c>
      <c r="H290" s="14">
        <v>2672</v>
      </c>
      <c r="I290" s="14">
        <v>854</v>
      </c>
      <c r="J290" s="13"/>
      <c r="K290" s="12">
        <v>23011.85</v>
      </c>
      <c r="L290" s="12">
        <v>262482.42</v>
      </c>
      <c r="M290" s="12">
        <v>805498.74</v>
      </c>
      <c r="N290" s="12">
        <v>500</v>
      </c>
      <c r="O290" s="12">
        <v>500</v>
      </c>
      <c r="Q290" s="70">
        <f t="shared" si="13"/>
        <v>0</v>
      </c>
    </row>
    <row r="291" spans="1:17" x14ac:dyDescent="0.2">
      <c r="A291" s="67">
        <v>20802</v>
      </c>
      <c r="B291" s="54" t="s">
        <v>1827</v>
      </c>
      <c r="C291" s="67">
        <f t="shared" si="12"/>
        <v>2</v>
      </c>
      <c r="D291" s="61">
        <v>0</v>
      </c>
      <c r="E291" s="12">
        <v>789</v>
      </c>
      <c r="F291" s="12">
        <v>832</v>
      </c>
      <c r="G291" s="14">
        <v>125</v>
      </c>
      <c r="H291" s="14">
        <v>487</v>
      </c>
      <c r="I291" s="14">
        <v>177</v>
      </c>
      <c r="J291" s="13"/>
      <c r="K291" s="12">
        <v>12554.33</v>
      </c>
      <c r="L291" s="12">
        <v>35737.01</v>
      </c>
      <c r="M291" s="12">
        <v>62433.94</v>
      </c>
      <c r="N291" s="12">
        <v>500</v>
      </c>
      <c r="O291" s="12">
        <v>500</v>
      </c>
      <c r="Q291" s="70">
        <f t="shared" si="13"/>
        <v>0</v>
      </c>
    </row>
    <row r="292" spans="1:17" x14ac:dyDescent="0.2">
      <c r="A292" s="67">
        <v>20803</v>
      </c>
      <c r="B292" s="54" t="s">
        <v>1826</v>
      </c>
      <c r="C292" s="67">
        <f t="shared" si="12"/>
        <v>2</v>
      </c>
      <c r="D292" s="61">
        <v>0</v>
      </c>
      <c r="E292" s="12">
        <v>5887</v>
      </c>
      <c r="F292" s="12">
        <v>5888</v>
      </c>
      <c r="G292" s="14">
        <v>834</v>
      </c>
      <c r="H292" s="14">
        <v>3686</v>
      </c>
      <c r="I292" s="14">
        <v>1367</v>
      </c>
      <c r="J292" s="13"/>
      <c r="K292" s="12">
        <v>24779.06</v>
      </c>
      <c r="L292" s="12">
        <v>511620.99</v>
      </c>
      <c r="M292" s="12">
        <v>1128133.8799999999</v>
      </c>
      <c r="N292" s="12">
        <v>500</v>
      </c>
      <c r="O292" s="12">
        <v>500</v>
      </c>
      <c r="Q292" s="70">
        <f t="shared" si="13"/>
        <v>0</v>
      </c>
    </row>
    <row r="293" spans="1:17" x14ac:dyDescent="0.2">
      <c r="A293" s="67">
        <v>20804</v>
      </c>
      <c r="B293" s="54" t="s">
        <v>1825</v>
      </c>
      <c r="C293" s="67">
        <f t="shared" si="12"/>
        <v>2</v>
      </c>
      <c r="D293" s="61">
        <v>0</v>
      </c>
      <c r="E293" s="12">
        <v>2208</v>
      </c>
      <c r="F293" s="12">
        <v>2300</v>
      </c>
      <c r="G293" s="14">
        <v>262</v>
      </c>
      <c r="H293" s="14">
        <v>1350</v>
      </c>
      <c r="I293" s="14">
        <v>596</v>
      </c>
      <c r="J293" s="13"/>
      <c r="K293" s="12">
        <v>32567.87</v>
      </c>
      <c r="L293" s="12">
        <v>152423.46</v>
      </c>
      <c r="M293" s="12">
        <v>213584.5</v>
      </c>
      <c r="N293" s="12">
        <v>500</v>
      </c>
      <c r="O293" s="12">
        <v>500</v>
      </c>
      <c r="Q293" s="70">
        <f t="shared" si="13"/>
        <v>0</v>
      </c>
    </row>
    <row r="294" spans="1:17" x14ac:dyDescent="0.2">
      <c r="A294" s="67">
        <v>20805</v>
      </c>
      <c r="B294" s="54" t="s">
        <v>1824</v>
      </c>
      <c r="C294" s="67">
        <f t="shared" si="12"/>
        <v>2</v>
      </c>
      <c r="D294" s="61">
        <v>0</v>
      </c>
      <c r="E294" s="12">
        <v>2178</v>
      </c>
      <c r="F294" s="12">
        <v>2177</v>
      </c>
      <c r="G294" s="14">
        <v>336</v>
      </c>
      <c r="H294" s="14">
        <v>1442</v>
      </c>
      <c r="I294" s="14">
        <v>400</v>
      </c>
      <c r="J294" s="13"/>
      <c r="K294" s="12">
        <v>14104.31</v>
      </c>
      <c r="L294" s="12">
        <v>190505.26</v>
      </c>
      <c r="M294" s="12">
        <v>2728238.41</v>
      </c>
      <c r="N294" s="12">
        <v>500</v>
      </c>
      <c r="O294" s="12">
        <v>500</v>
      </c>
      <c r="Q294" s="70">
        <f t="shared" si="13"/>
        <v>0</v>
      </c>
    </row>
    <row r="295" spans="1:17" x14ac:dyDescent="0.2">
      <c r="A295" s="67">
        <v>20806</v>
      </c>
      <c r="B295" s="54" t="s">
        <v>1823</v>
      </c>
      <c r="C295" s="67">
        <f t="shared" si="12"/>
        <v>2</v>
      </c>
      <c r="D295" s="61">
        <v>0</v>
      </c>
      <c r="E295" s="12">
        <v>1757</v>
      </c>
      <c r="F295" s="12">
        <v>1760</v>
      </c>
      <c r="G295" s="14">
        <v>230</v>
      </c>
      <c r="H295" s="14">
        <v>1129</v>
      </c>
      <c r="I295" s="14">
        <v>398</v>
      </c>
      <c r="J295" s="13"/>
      <c r="K295" s="12">
        <v>8634.5300000000007</v>
      </c>
      <c r="L295" s="12">
        <v>100059.42</v>
      </c>
      <c r="M295" s="12">
        <v>108260.66</v>
      </c>
      <c r="N295" s="12">
        <v>500</v>
      </c>
      <c r="O295" s="12">
        <v>500</v>
      </c>
      <c r="Q295" s="70">
        <f t="shared" si="13"/>
        <v>0</v>
      </c>
    </row>
    <row r="296" spans="1:17" x14ac:dyDescent="0.2">
      <c r="A296" s="67">
        <v>20807</v>
      </c>
      <c r="B296" s="54" t="s">
        <v>1822</v>
      </c>
      <c r="C296" s="67">
        <f t="shared" si="12"/>
        <v>2</v>
      </c>
      <c r="D296" s="61">
        <v>0</v>
      </c>
      <c r="E296" s="12">
        <v>1592</v>
      </c>
      <c r="F296" s="12">
        <v>1609</v>
      </c>
      <c r="G296" s="14">
        <v>221</v>
      </c>
      <c r="H296" s="14">
        <v>1060</v>
      </c>
      <c r="I296" s="14">
        <v>311</v>
      </c>
      <c r="J296" s="13"/>
      <c r="K296" s="12">
        <v>10984.09</v>
      </c>
      <c r="L296" s="12">
        <v>86665.04</v>
      </c>
      <c r="M296" s="12">
        <v>71933.95</v>
      </c>
      <c r="N296" s="12">
        <v>500</v>
      </c>
      <c r="O296" s="12">
        <v>500</v>
      </c>
      <c r="Q296" s="70">
        <f t="shared" si="13"/>
        <v>0</v>
      </c>
    </row>
    <row r="297" spans="1:17" x14ac:dyDescent="0.2">
      <c r="A297" s="67">
        <v>20808</v>
      </c>
      <c r="B297" s="54" t="s">
        <v>1821</v>
      </c>
      <c r="C297" s="67">
        <f t="shared" si="12"/>
        <v>2</v>
      </c>
      <c r="D297" s="61">
        <v>0</v>
      </c>
      <c r="E297" s="12">
        <v>3422</v>
      </c>
      <c r="F297" s="12">
        <v>3487</v>
      </c>
      <c r="G297" s="14">
        <v>488</v>
      </c>
      <c r="H297" s="14">
        <v>2218</v>
      </c>
      <c r="I297" s="14">
        <v>716</v>
      </c>
      <c r="J297" s="13"/>
      <c r="K297" s="12">
        <v>21633.64</v>
      </c>
      <c r="L297" s="12">
        <v>231469.5</v>
      </c>
      <c r="M297" s="12">
        <v>1282260.6399999999</v>
      </c>
      <c r="N297" s="12">
        <v>500</v>
      </c>
      <c r="O297" s="12">
        <v>500</v>
      </c>
      <c r="Q297" s="70">
        <f t="shared" si="13"/>
        <v>0</v>
      </c>
    </row>
    <row r="298" spans="1:17" x14ac:dyDescent="0.2">
      <c r="A298" s="67">
        <v>20810</v>
      </c>
      <c r="B298" s="54" t="s">
        <v>1820</v>
      </c>
      <c r="C298" s="67">
        <f t="shared" si="12"/>
        <v>2</v>
      </c>
      <c r="D298" s="61">
        <v>0</v>
      </c>
      <c r="E298" s="12">
        <v>1015</v>
      </c>
      <c r="F298" s="12">
        <v>1044</v>
      </c>
      <c r="G298" s="14">
        <v>116</v>
      </c>
      <c r="H298" s="14">
        <v>614</v>
      </c>
      <c r="I298" s="14">
        <v>285</v>
      </c>
      <c r="J298" s="13"/>
      <c r="K298" s="12">
        <v>10354.64</v>
      </c>
      <c r="L298" s="12">
        <v>50425.04</v>
      </c>
      <c r="M298" s="12">
        <v>27459.31</v>
      </c>
      <c r="N298" s="12">
        <v>500</v>
      </c>
      <c r="O298" s="12">
        <v>500</v>
      </c>
      <c r="Q298" s="70">
        <f t="shared" si="13"/>
        <v>0</v>
      </c>
    </row>
    <row r="299" spans="1:17" x14ac:dyDescent="0.2">
      <c r="A299" s="67">
        <v>20812</v>
      </c>
      <c r="B299" s="54" t="s">
        <v>1819</v>
      </c>
      <c r="C299" s="67">
        <f t="shared" si="12"/>
        <v>2</v>
      </c>
      <c r="D299" s="61">
        <v>0</v>
      </c>
      <c r="E299" s="12">
        <v>1513</v>
      </c>
      <c r="F299" s="12">
        <v>1528</v>
      </c>
      <c r="G299" s="14">
        <v>189</v>
      </c>
      <c r="H299" s="14">
        <v>992</v>
      </c>
      <c r="I299" s="14">
        <v>332</v>
      </c>
      <c r="J299" s="13"/>
      <c r="K299" s="12">
        <v>14218.17</v>
      </c>
      <c r="L299" s="12">
        <v>88617.95</v>
      </c>
      <c r="M299" s="12">
        <v>548734.5</v>
      </c>
      <c r="N299" s="12">
        <v>500</v>
      </c>
      <c r="O299" s="12">
        <v>500</v>
      </c>
      <c r="Q299" s="70">
        <f t="shared" si="13"/>
        <v>0</v>
      </c>
    </row>
    <row r="300" spans="1:17" x14ac:dyDescent="0.2">
      <c r="A300" s="67">
        <v>20813</v>
      </c>
      <c r="B300" s="54" t="s">
        <v>1818</v>
      </c>
      <c r="C300" s="67">
        <f t="shared" si="12"/>
        <v>2</v>
      </c>
      <c r="D300" s="61">
        <v>0</v>
      </c>
      <c r="E300" s="12">
        <v>4575</v>
      </c>
      <c r="F300" s="12">
        <v>4410</v>
      </c>
      <c r="G300" s="14">
        <v>596</v>
      </c>
      <c r="H300" s="14">
        <v>2937</v>
      </c>
      <c r="I300" s="14">
        <v>1042</v>
      </c>
      <c r="J300" s="13"/>
      <c r="K300" s="12">
        <v>14836.38</v>
      </c>
      <c r="L300" s="12">
        <v>648182.17000000004</v>
      </c>
      <c r="M300" s="12">
        <v>637906.41</v>
      </c>
      <c r="N300" s="12">
        <v>500</v>
      </c>
      <c r="O300" s="12">
        <v>500</v>
      </c>
      <c r="Q300" s="70">
        <f t="shared" si="13"/>
        <v>0</v>
      </c>
    </row>
    <row r="301" spans="1:17" x14ac:dyDescent="0.2">
      <c r="A301" s="67">
        <v>20815</v>
      </c>
      <c r="B301" s="54" t="s">
        <v>1817</v>
      </c>
      <c r="C301" s="67">
        <f t="shared" si="12"/>
        <v>2</v>
      </c>
      <c r="D301" s="61">
        <v>0</v>
      </c>
      <c r="E301" s="12">
        <v>1963</v>
      </c>
      <c r="F301" s="12">
        <v>2036</v>
      </c>
      <c r="G301" s="14">
        <v>242</v>
      </c>
      <c r="H301" s="14">
        <v>1272</v>
      </c>
      <c r="I301" s="14">
        <v>449</v>
      </c>
      <c r="J301" s="13"/>
      <c r="K301" s="12">
        <v>12736.21</v>
      </c>
      <c r="L301" s="12">
        <v>129445.92</v>
      </c>
      <c r="M301" s="12">
        <v>201369.97</v>
      </c>
      <c r="N301" s="12">
        <v>500</v>
      </c>
      <c r="O301" s="12">
        <v>500</v>
      </c>
      <c r="Q301" s="70">
        <f t="shared" si="13"/>
        <v>0</v>
      </c>
    </row>
    <row r="302" spans="1:17" x14ac:dyDescent="0.2">
      <c r="A302" s="67">
        <v>20817</v>
      </c>
      <c r="B302" s="54" t="s">
        <v>1816</v>
      </c>
      <c r="C302" s="67">
        <f t="shared" si="12"/>
        <v>2</v>
      </c>
      <c r="D302" s="61">
        <v>0</v>
      </c>
      <c r="E302" s="12">
        <v>10909</v>
      </c>
      <c r="F302" s="12">
        <v>10954</v>
      </c>
      <c r="G302" s="14">
        <v>1485</v>
      </c>
      <c r="H302" s="14">
        <v>7036</v>
      </c>
      <c r="I302" s="14">
        <v>2388</v>
      </c>
      <c r="J302" s="13"/>
      <c r="K302" s="12">
        <v>57779.23</v>
      </c>
      <c r="L302" s="12">
        <v>926461.04</v>
      </c>
      <c r="M302" s="12">
        <v>3931624.38</v>
      </c>
      <c r="N302" s="12">
        <v>500</v>
      </c>
      <c r="O302" s="12">
        <v>500</v>
      </c>
      <c r="Q302" s="70">
        <f t="shared" si="13"/>
        <v>0</v>
      </c>
    </row>
    <row r="303" spans="1:17" x14ac:dyDescent="0.2">
      <c r="A303" s="67">
        <v>20901</v>
      </c>
      <c r="B303" s="54" t="s">
        <v>1815</v>
      </c>
      <c r="C303" s="67">
        <f t="shared" si="12"/>
        <v>2</v>
      </c>
      <c r="D303" s="61">
        <v>0</v>
      </c>
      <c r="E303" s="12">
        <v>4289</v>
      </c>
      <c r="F303" s="12">
        <v>4389</v>
      </c>
      <c r="G303" s="14">
        <v>583</v>
      </c>
      <c r="H303" s="14">
        <v>2712</v>
      </c>
      <c r="I303" s="14">
        <v>994</v>
      </c>
      <c r="J303" s="13"/>
      <c r="K303" s="12">
        <v>27831.77</v>
      </c>
      <c r="L303" s="12">
        <v>372216.01</v>
      </c>
      <c r="M303" s="12">
        <v>2181602.75</v>
      </c>
      <c r="N303" s="12">
        <v>500</v>
      </c>
      <c r="O303" s="12">
        <v>500</v>
      </c>
      <c r="Q303" s="70">
        <f t="shared" si="13"/>
        <v>0</v>
      </c>
    </row>
    <row r="304" spans="1:17" x14ac:dyDescent="0.2">
      <c r="A304" s="67">
        <v>20905</v>
      </c>
      <c r="B304" s="54" t="s">
        <v>1814</v>
      </c>
      <c r="C304" s="67">
        <f t="shared" si="12"/>
        <v>2</v>
      </c>
      <c r="D304" s="61">
        <v>0</v>
      </c>
      <c r="E304" s="12">
        <v>2492</v>
      </c>
      <c r="F304" s="12">
        <v>2627</v>
      </c>
      <c r="G304" s="14">
        <v>317</v>
      </c>
      <c r="H304" s="14">
        <v>1547</v>
      </c>
      <c r="I304" s="14">
        <v>628</v>
      </c>
      <c r="J304" s="13"/>
      <c r="K304" s="12">
        <v>21549.57</v>
      </c>
      <c r="L304" s="12">
        <v>220339.66</v>
      </c>
      <c r="M304" s="12">
        <v>1688270.03</v>
      </c>
      <c r="N304" s="12">
        <v>500</v>
      </c>
      <c r="O304" s="12">
        <v>500</v>
      </c>
      <c r="Q304" s="70">
        <f t="shared" si="13"/>
        <v>0</v>
      </c>
    </row>
    <row r="305" spans="1:17" x14ac:dyDescent="0.2">
      <c r="A305" s="67">
        <v>20909</v>
      </c>
      <c r="B305" s="54" t="s">
        <v>1813</v>
      </c>
      <c r="C305" s="67">
        <f t="shared" si="12"/>
        <v>2</v>
      </c>
      <c r="D305" s="61">
        <v>0</v>
      </c>
      <c r="E305" s="12">
        <v>2856</v>
      </c>
      <c r="F305" s="12">
        <v>2943</v>
      </c>
      <c r="G305" s="14">
        <v>373</v>
      </c>
      <c r="H305" s="14">
        <v>1799</v>
      </c>
      <c r="I305" s="14">
        <v>684</v>
      </c>
      <c r="J305" s="13"/>
      <c r="K305" s="12">
        <v>35026.769999999997</v>
      </c>
      <c r="L305" s="12">
        <v>183925.63</v>
      </c>
      <c r="M305" s="12">
        <v>335164</v>
      </c>
      <c r="N305" s="12">
        <v>500</v>
      </c>
      <c r="O305" s="12">
        <v>500</v>
      </c>
      <c r="Q305" s="70">
        <f t="shared" si="13"/>
        <v>0</v>
      </c>
    </row>
    <row r="306" spans="1:17" x14ac:dyDescent="0.2">
      <c r="A306" s="67">
        <v>20911</v>
      </c>
      <c r="B306" s="54" t="s">
        <v>1812</v>
      </c>
      <c r="C306" s="67">
        <f t="shared" si="12"/>
        <v>2</v>
      </c>
      <c r="D306" s="61">
        <v>0</v>
      </c>
      <c r="E306" s="12">
        <v>912</v>
      </c>
      <c r="F306" s="12">
        <v>934</v>
      </c>
      <c r="G306" s="14">
        <v>120</v>
      </c>
      <c r="H306" s="14">
        <v>564</v>
      </c>
      <c r="I306" s="14">
        <v>228</v>
      </c>
      <c r="J306" s="13"/>
      <c r="K306" s="12">
        <v>16095.16</v>
      </c>
      <c r="L306" s="12">
        <v>60842.59</v>
      </c>
      <c r="M306" s="12">
        <v>208860.83</v>
      </c>
      <c r="N306" s="12">
        <v>500</v>
      </c>
      <c r="O306" s="12">
        <v>500</v>
      </c>
      <c r="Q306" s="70">
        <f t="shared" si="13"/>
        <v>0</v>
      </c>
    </row>
    <row r="307" spans="1:17" x14ac:dyDescent="0.2">
      <c r="A307" s="67">
        <v>20912</v>
      </c>
      <c r="B307" s="54" t="s">
        <v>1811</v>
      </c>
      <c r="C307" s="67">
        <f t="shared" si="12"/>
        <v>2</v>
      </c>
      <c r="D307" s="61">
        <v>0</v>
      </c>
      <c r="E307" s="12">
        <v>1749</v>
      </c>
      <c r="F307" s="12">
        <v>1850</v>
      </c>
      <c r="G307" s="14">
        <v>231</v>
      </c>
      <c r="H307" s="14">
        <v>1123</v>
      </c>
      <c r="I307" s="14">
        <v>395</v>
      </c>
      <c r="J307" s="13"/>
      <c r="K307" s="12">
        <v>16925.36</v>
      </c>
      <c r="L307" s="12">
        <v>117478.52</v>
      </c>
      <c r="M307" s="12">
        <v>171723.74</v>
      </c>
      <c r="N307" s="12">
        <v>500</v>
      </c>
      <c r="O307" s="12">
        <v>500</v>
      </c>
      <c r="Q307" s="70">
        <f t="shared" si="13"/>
        <v>0</v>
      </c>
    </row>
    <row r="308" spans="1:17" x14ac:dyDescent="0.2">
      <c r="A308" s="67">
        <v>20913</v>
      </c>
      <c r="B308" s="54" t="s">
        <v>1810</v>
      </c>
      <c r="C308" s="67">
        <f t="shared" si="12"/>
        <v>2</v>
      </c>
      <c r="D308" s="61">
        <v>0</v>
      </c>
      <c r="E308" s="12">
        <v>9825</v>
      </c>
      <c r="F308" s="12">
        <v>9975</v>
      </c>
      <c r="G308" s="14">
        <v>1284</v>
      </c>
      <c r="H308" s="14">
        <v>6312</v>
      </c>
      <c r="I308" s="14">
        <v>2229</v>
      </c>
      <c r="J308" s="13"/>
      <c r="K308" s="12">
        <v>58682.89</v>
      </c>
      <c r="L308" s="12">
        <v>724434.31</v>
      </c>
      <c r="M308" s="12">
        <v>3522677.54</v>
      </c>
      <c r="N308" s="12">
        <v>500</v>
      </c>
      <c r="O308" s="12">
        <v>500</v>
      </c>
      <c r="Q308" s="70">
        <f t="shared" si="13"/>
        <v>0</v>
      </c>
    </row>
    <row r="309" spans="1:17" x14ac:dyDescent="0.2">
      <c r="A309" s="67">
        <v>20914</v>
      </c>
      <c r="B309" s="54" t="s">
        <v>1809</v>
      </c>
      <c r="C309" s="67">
        <f t="shared" si="12"/>
        <v>2</v>
      </c>
      <c r="D309" s="61">
        <v>0</v>
      </c>
      <c r="E309" s="12">
        <v>1945</v>
      </c>
      <c r="F309" s="12">
        <v>1986</v>
      </c>
      <c r="G309" s="14">
        <v>292</v>
      </c>
      <c r="H309" s="14">
        <v>1282</v>
      </c>
      <c r="I309" s="14">
        <v>371</v>
      </c>
      <c r="J309" s="13"/>
      <c r="K309" s="12">
        <v>16189.07</v>
      </c>
      <c r="L309" s="12">
        <v>90803.93</v>
      </c>
      <c r="M309" s="12">
        <v>415676.65</v>
      </c>
      <c r="N309" s="12">
        <v>500</v>
      </c>
      <c r="O309" s="12">
        <v>500</v>
      </c>
      <c r="Q309" s="70">
        <f t="shared" si="13"/>
        <v>0</v>
      </c>
    </row>
    <row r="310" spans="1:17" x14ac:dyDescent="0.2">
      <c r="A310" s="67">
        <v>20918</v>
      </c>
      <c r="B310" s="54" t="s">
        <v>1808</v>
      </c>
      <c r="C310" s="67">
        <f t="shared" si="12"/>
        <v>2</v>
      </c>
      <c r="D310" s="61">
        <v>0</v>
      </c>
      <c r="E310" s="12">
        <v>3211</v>
      </c>
      <c r="F310" s="12">
        <v>3308</v>
      </c>
      <c r="G310" s="14">
        <v>441</v>
      </c>
      <c r="H310" s="14">
        <v>1948</v>
      </c>
      <c r="I310" s="14">
        <v>822</v>
      </c>
      <c r="J310" s="13"/>
      <c r="K310" s="12">
        <v>18184.27</v>
      </c>
      <c r="L310" s="12">
        <v>216710.69</v>
      </c>
      <c r="M310" s="12">
        <v>2087030.2</v>
      </c>
      <c r="N310" s="12">
        <v>500</v>
      </c>
      <c r="O310" s="12">
        <v>500</v>
      </c>
      <c r="Q310" s="70">
        <f t="shared" si="13"/>
        <v>0</v>
      </c>
    </row>
    <row r="311" spans="1:17" x14ac:dyDescent="0.2">
      <c r="A311" s="67">
        <v>20923</v>
      </c>
      <c r="B311" s="54" t="s">
        <v>1807</v>
      </c>
      <c r="C311" s="67">
        <f t="shared" si="12"/>
        <v>2</v>
      </c>
      <c r="D311" s="61">
        <v>0</v>
      </c>
      <c r="E311" s="12">
        <v>25114</v>
      </c>
      <c r="F311" s="12">
        <v>25045</v>
      </c>
      <c r="G311" s="14">
        <v>3401</v>
      </c>
      <c r="H311" s="14">
        <v>16023</v>
      </c>
      <c r="I311" s="14">
        <v>5690</v>
      </c>
      <c r="J311" s="13"/>
      <c r="K311" s="12">
        <v>77718.77</v>
      </c>
      <c r="L311" s="12">
        <v>2259102.7200000002</v>
      </c>
      <c r="M311" s="12">
        <v>9044963.7400000002</v>
      </c>
      <c r="N311" s="12">
        <v>500</v>
      </c>
      <c r="O311" s="12">
        <v>500</v>
      </c>
      <c r="Q311" s="70">
        <f t="shared" si="13"/>
        <v>0</v>
      </c>
    </row>
    <row r="312" spans="1:17" x14ac:dyDescent="0.2">
      <c r="A312" s="67">
        <v>21001</v>
      </c>
      <c r="B312" s="54" t="s">
        <v>1806</v>
      </c>
      <c r="C312" s="67">
        <f t="shared" si="12"/>
        <v>2</v>
      </c>
      <c r="D312" s="61">
        <v>0</v>
      </c>
      <c r="E312" s="12">
        <v>997</v>
      </c>
      <c r="F312" s="12">
        <v>1000</v>
      </c>
      <c r="G312" s="14">
        <v>147</v>
      </c>
      <c r="H312" s="14">
        <v>595</v>
      </c>
      <c r="I312" s="14">
        <v>255</v>
      </c>
      <c r="J312" s="13"/>
      <c r="K312" s="12">
        <v>14335.16</v>
      </c>
      <c r="L312" s="12">
        <v>94010.46</v>
      </c>
      <c r="M312" s="12">
        <v>95243.38</v>
      </c>
      <c r="N312" s="12">
        <v>500</v>
      </c>
      <c r="O312" s="12">
        <v>500</v>
      </c>
      <c r="Q312" s="70">
        <f t="shared" si="13"/>
        <v>0</v>
      </c>
    </row>
    <row r="313" spans="1:17" x14ac:dyDescent="0.2">
      <c r="A313" s="67">
        <v>21002</v>
      </c>
      <c r="B313" s="54" t="s">
        <v>1805</v>
      </c>
      <c r="C313" s="67">
        <f t="shared" si="12"/>
        <v>2</v>
      </c>
      <c r="D313" s="61">
        <v>0</v>
      </c>
      <c r="E313" s="12">
        <v>14299</v>
      </c>
      <c r="F313" s="12">
        <v>14189</v>
      </c>
      <c r="G313" s="14">
        <v>1945</v>
      </c>
      <c r="H313" s="14">
        <v>9159</v>
      </c>
      <c r="I313" s="14">
        <v>3195</v>
      </c>
      <c r="J313" s="13"/>
      <c r="K313" s="12">
        <v>41283.839999999997</v>
      </c>
      <c r="L313" s="12">
        <v>1152551.1299999999</v>
      </c>
      <c r="M313" s="12">
        <v>4131447.02</v>
      </c>
      <c r="N313" s="12">
        <v>500</v>
      </c>
      <c r="O313" s="12">
        <v>500</v>
      </c>
      <c r="Q313" s="70">
        <f t="shared" si="13"/>
        <v>0</v>
      </c>
    </row>
    <row r="314" spans="1:17" x14ac:dyDescent="0.2">
      <c r="A314" s="67">
        <v>21003</v>
      </c>
      <c r="B314" s="54" t="s">
        <v>1804</v>
      </c>
      <c r="C314" s="67">
        <f t="shared" si="12"/>
        <v>2</v>
      </c>
      <c r="D314" s="61">
        <v>0</v>
      </c>
      <c r="E314" s="12">
        <v>1779</v>
      </c>
      <c r="F314" s="12">
        <v>1860</v>
      </c>
      <c r="G314" s="14">
        <v>198</v>
      </c>
      <c r="H314" s="14">
        <v>1176</v>
      </c>
      <c r="I314" s="14">
        <v>405</v>
      </c>
      <c r="J314" s="13"/>
      <c r="K314" s="12">
        <v>9074.65</v>
      </c>
      <c r="L314" s="12">
        <v>151056.03</v>
      </c>
      <c r="M314" s="12">
        <v>751409.1</v>
      </c>
      <c r="N314" s="12">
        <v>500</v>
      </c>
      <c r="O314" s="12">
        <v>500</v>
      </c>
      <c r="Q314" s="70">
        <f t="shared" si="13"/>
        <v>0</v>
      </c>
    </row>
    <row r="315" spans="1:17" x14ac:dyDescent="0.2">
      <c r="A315" s="67">
        <v>21004</v>
      </c>
      <c r="B315" s="54" t="s">
        <v>1803</v>
      </c>
      <c r="C315" s="67">
        <f t="shared" si="12"/>
        <v>2</v>
      </c>
      <c r="D315" s="61">
        <v>0</v>
      </c>
      <c r="E315" s="12">
        <v>1025</v>
      </c>
      <c r="F315" s="12">
        <v>1051</v>
      </c>
      <c r="G315" s="14">
        <v>148</v>
      </c>
      <c r="H315" s="14">
        <v>660</v>
      </c>
      <c r="I315" s="14">
        <v>217</v>
      </c>
      <c r="J315" s="13"/>
      <c r="K315" s="12">
        <v>12961.69</v>
      </c>
      <c r="L315" s="12">
        <v>57748.5</v>
      </c>
      <c r="M315" s="12">
        <v>367497.22</v>
      </c>
      <c r="N315" s="12">
        <v>500</v>
      </c>
      <c r="O315" s="12">
        <v>500</v>
      </c>
      <c r="Q315" s="70">
        <f t="shared" si="13"/>
        <v>0</v>
      </c>
    </row>
    <row r="316" spans="1:17" x14ac:dyDescent="0.2">
      <c r="A316" s="67">
        <v>21005</v>
      </c>
      <c r="B316" s="54" t="s">
        <v>1802</v>
      </c>
      <c r="C316" s="67">
        <f t="shared" si="12"/>
        <v>2</v>
      </c>
      <c r="D316" s="61">
        <v>0</v>
      </c>
      <c r="E316" s="12">
        <v>2295</v>
      </c>
      <c r="F316" s="12">
        <v>2289</v>
      </c>
      <c r="G316" s="14">
        <v>342</v>
      </c>
      <c r="H316" s="14">
        <v>1439</v>
      </c>
      <c r="I316" s="14">
        <v>514</v>
      </c>
      <c r="J316" s="13"/>
      <c r="K316" s="12">
        <v>14737.42</v>
      </c>
      <c r="L316" s="12">
        <v>127402.15</v>
      </c>
      <c r="M316" s="12">
        <v>208593.99</v>
      </c>
      <c r="N316" s="12">
        <v>500</v>
      </c>
      <c r="O316" s="12">
        <v>500</v>
      </c>
      <c r="Q316" s="70">
        <f t="shared" si="13"/>
        <v>0</v>
      </c>
    </row>
    <row r="317" spans="1:17" x14ac:dyDescent="0.2">
      <c r="A317" s="67">
        <v>21006</v>
      </c>
      <c r="B317" s="54" t="s">
        <v>1801</v>
      </c>
      <c r="C317" s="67">
        <f t="shared" si="12"/>
        <v>2</v>
      </c>
      <c r="D317" s="61">
        <v>0</v>
      </c>
      <c r="E317" s="12">
        <v>864</v>
      </c>
      <c r="F317" s="12">
        <v>795</v>
      </c>
      <c r="G317" s="14">
        <v>148</v>
      </c>
      <c r="H317" s="14">
        <v>520</v>
      </c>
      <c r="I317" s="14">
        <v>196</v>
      </c>
      <c r="J317" s="13"/>
      <c r="K317" s="12">
        <v>811.05</v>
      </c>
      <c r="L317" s="12">
        <v>214198.19</v>
      </c>
      <c r="M317" s="12">
        <v>185316.71</v>
      </c>
      <c r="N317" s="12">
        <v>500</v>
      </c>
      <c r="O317" s="12">
        <v>500</v>
      </c>
      <c r="Q317" s="70">
        <f t="shared" si="13"/>
        <v>0</v>
      </c>
    </row>
    <row r="318" spans="1:17" x14ac:dyDescent="0.2">
      <c r="A318" s="67">
        <v>21007</v>
      </c>
      <c r="B318" s="54" t="s">
        <v>1800</v>
      </c>
      <c r="C318" s="67">
        <f t="shared" si="12"/>
        <v>2</v>
      </c>
      <c r="D318" s="61">
        <v>0</v>
      </c>
      <c r="E318" s="12">
        <v>1754</v>
      </c>
      <c r="F318" s="12">
        <v>1812</v>
      </c>
      <c r="G318" s="14">
        <v>204</v>
      </c>
      <c r="H318" s="14">
        <v>1104</v>
      </c>
      <c r="I318" s="14">
        <v>446</v>
      </c>
      <c r="J318" s="13"/>
      <c r="K318" s="12">
        <v>14266.13</v>
      </c>
      <c r="L318" s="12">
        <v>185738.43</v>
      </c>
      <c r="M318" s="12">
        <v>350204.59</v>
      </c>
      <c r="N318" s="12">
        <v>500</v>
      </c>
      <c r="O318" s="12">
        <v>500</v>
      </c>
      <c r="Q318" s="70">
        <f t="shared" si="13"/>
        <v>0</v>
      </c>
    </row>
    <row r="319" spans="1:17" x14ac:dyDescent="0.2">
      <c r="A319" s="67">
        <v>21008</v>
      </c>
      <c r="B319" s="54" t="s">
        <v>1799</v>
      </c>
      <c r="C319" s="67">
        <f t="shared" si="12"/>
        <v>2</v>
      </c>
      <c r="D319" s="61">
        <v>0</v>
      </c>
      <c r="E319" s="12">
        <v>1525</v>
      </c>
      <c r="F319" s="12">
        <v>1551</v>
      </c>
      <c r="G319" s="14">
        <v>199</v>
      </c>
      <c r="H319" s="14">
        <v>999</v>
      </c>
      <c r="I319" s="14">
        <v>327</v>
      </c>
      <c r="J319" s="13"/>
      <c r="K319" s="12">
        <v>11102.73</v>
      </c>
      <c r="L319" s="12">
        <v>148172.04999999999</v>
      </c>
      <c r="M319" s="12">
        <v>224605.39</v>
      </c>
      <c r="N319" s="12">
        <v>500</v>
      </c>
      <c r="O319" s="12">
        <v>500</v>
      </c>
      <c r="Q319" s="70">
        <f t="shared" si="13"/>
        <v>0</v>
      </c>
    </row>
    <row r="320" spans="1:17" x14ac:dyDescent="0.2">
      <c r="A320" s="67">
        <v>21009</v>
      </c>
      <c r="B320" s="54" t="s">
        <v>1798</v>
      </c>
      <c r="C320" s="67">
        <f t="shared" si="12"/>
        <v>2</v>
      </c>
      <c r="D320" s="61">
        <v>0</v>
      </c>
      <c r="E320" s="12">
        <v>3761</v>
      </c>
      <c r="F320" s="12">
        <v>3765</v>
      </c>
      <c r="G320" s="14">
        <v>502</v>
      </c>
      <c r="H320" s="14">
        <v>2303</v>
      </c>
      <c r="I320" s="14">
        <v>956</v>
      </c>
      <c r="J320" s="13"/>
      <c r="K320" s="12">
        <v>5621.03</v>
      </c>
      <c r="L320" s="12">
        <v>507907.36</v>
      </c>
      <c r="M320" s="12">
        <v>491205.84</v>
      </c>
      <c r="N320" s="12">
        <v>500</v>
      </c>
      <c r="O320" s="12">
        <v>500</v>
      </c>
      <c r="Q320" s="70">
        <f t="shared" si="13"/>
        <v>0</v>
      </c>
    </row>
    <row r="321" spans="1:17" x14ac:dyDescent="0.2">
      <c r="A321" s="67">
        <v>21010</v>
      </c>
      <c r="B321" s="54" t="s">
        <v>1797</v>
      </c>
      <c r="C321" s="67">
        <f t="shared" si="12"/>
        <v>2</v>
      </c>
      <c r="D321" s="61">
        <v>0</v>
      </c>
      <c r="E321" s="12">
        <v>1581</v>
      </c>
      <c r="F321" s="12">
        <v>1662</v>
      </c>
      <c r="G321" s="14">
        <v>207</v>
      </c>
      <c r="H321" s="14">
        <v>1059</v>
      </c>
      <c r="I321" s="14">
        <v>315</v>
      </c>
      <c r="J321" s="13"/>
      <c r="K321" s="12">
        <v>10684.19</v>
      </c>
      <c r="L321" s="12">
        <v>101056.77</v>
      </c>
      <c r="M321" s="12">
        <v>84049.52</v>
      </c>
      <c r="N321" s="12">
        <v>500</v>
      </c>
      <c r="O321" s="12">
        <v>500</v>
      </c>
      <c r="Q321" s="70">
        <f t="shared" si="13"/>
        <v>0</v>
      </c>
    </row>
    <row r="322" spans="1:17" x14ac:dyDescent="0.2">
      <c r="A322" s="67">
        <v>30101</v>
      </c>
      <c r="B322" s="54" t="s">
        <v>1796</v>
      </c>
      <c r="C322" s="67">
        <f t="shared" si="12"/>
        <v>3</v>
      </c>
      <c r="D322" s="61">
        <v>1</v>
      </c>
      <c r="E322" s="12">
        <v>24821</v>
      </c>
      <c r="F322" s="12">
        <v>24602</v>
      </c>
      <c r="G322" s="14">
        <v>3051</v>
      </c>
      <c r="H322" s="14">
        <v>16195</v>
      </c>
      <c r="I322" s="14">
        <v>5575</v>
      </c>
      <c r="J322" s="13"/>
      <c r="K322" s="12">
        <v>33170.6</v>
      </c>
      <c r="L322" s="12">
        <v>2430636.33</v>
      </c>
      <c r="M322" s="12">
        <v>14238304.949999999</v>
      </c>
      <c r="N322" s="12">
        <v>500</v>
      </c>
      <c r="O322" s="12">
        <v>500</v>
      </c>
      <c r="Q322" s="70">
        <f t="shared" si="13"/>
        <v>0</v>
      </c>
    </row>
    <row r="323" spans="1:17" x14ac:dyDescent="0.2">
      <c r="A323" s="67">
        <v>30201</v>
      </c>
      <c r="B323" s="54" t="s">
        <v>1795</v>
      </c>
      <c r="C323" s="67">
        <f t="shared" si="12"/>
        <v>3</v>
      </c>
      <c r="D323" s="61">
        <v>1</v>
      </c>
      <c r="E323" s="12">
        <v>56180</v>
      </c>
      <c r="F323" s="12">
        <v>54562</v>
      </c>
      <c r="G323" s="14">
        <v>7840</v>
      </c>
      <c r="H323" s="14">
        <v>37100</v>
      </c>
      <c r="I323" s="14">
        <v>11240</v>
      </c>
      <c r="J323" s="13"/>
      <c r="K323" s="12">
        <v>98652.7</v>
      </c>
      <c r="L323" s="12">
        <v>6271767.4299999997</v>
      </c>
      <c r="M323" s="12">
        <v>32773543.289999999</v>
      </c>
      <c r="N323" s="12">
        <v>500</v>
      </c>
      <c r="O323" s="12">
        <v>500</v>
      </c>
      <c r="Q323" s="70">
        <f t="shared" si="13"/>
        <v>0</v>
      </c>
    </row>
    <row r="324" spans="1:17" x14ac:dyDescent="0.2">
      <c r="A324" s="67">
        <v>30301</v>
      </c>
      <c r="B324" s="54" t="s">
        <v>1794</v>
      </c>
      <c r="C324" s="67">
        <f t="shared" si="12"/>
        <v>3</v>
      </c>
      <c r="D324" s="61">
        <v>1</v>
      </c>
      <c r="E324" s="12">
        <v>11118</v>
      </c>
      <c r="F324" s="12">
        <v>11364</v>
      </c>
      <c r="G324" s="14">
        <v>1642</v>
      </c>
      <c r="H324" s="14">
        <v>7050</v>
      </c>
      <c r="I324" s="14">
        <v>2426</v>
      </c>
      <c r="J324" s="13"/>
      <c r="K324" s="12">
        <v>53431.55</v>
      </c>
      <c r="L324" s="12">
        <v>907709.39</v>
      </c>
      <c r="M324" s="12">
        <v>3945286.05</v>
      </c>
      <c r="N324" s="12">
        <v>500</v>
      </c>
      <c r="O324" s="12">
        <v>500</v>
      </c>
      <c r="Q324" s="70">
        <f t="shared" si="13"/>
        <v>0</v>
      </c>
    </row>
    <row r="325" spans="1:17" x14ac:dyDescent="0.2">
      <c r="A325" s="67">
        <v>30401</v>
      </c>
      <c r="B325" s="54" t="s">
        <v>1793</v>
      </c>
      <c r="C325" s="67">
        <f t="shared" si="12"/>
        <v>3</v>
      </c>
      <c r="D325" s="61">
        <v>1</v>
      </c>
      <c r="E325" s="12">
        <v>47069</v>
      </c>
      <c r="F325" s="12">
        <v>44790</v>
      </c>
      <c r="G325" s="14">
        <v>7331</v>
      </c>
      <c r="H325" s="14">
        <v>31679</v>
      </c>
      <c r="I325" s="14">
        <v>8059</v>
      </c>
      <c r="J325" s="13"/>
      <c r="K325" s="12">
        <v>13804.47</v>
      </c>
      <c r="L325" s="12">
        <v>4257008.4400000004</v>
      </c>
      <c r="M325" s="12">
        <v>20921635.190000001</v>
      </c>
      <c r="N325" s="12">
        <v>500</v>
      </c>
      <c r="O325" s="12">
        <v>500</v>
      </c>
      <c r="Q325" s="70">
        <f t="shared" si="13"/>
        <v>0</v>
      </c>
    </row>
    <row r="326" spans="1:17" x14ac:dyDescent="0.2">
      <c r="A326" s="67">
        <v>30501</v>
      </c>
      <c r="B326" s="54" t="s">
        <v>1792</v>
      </c>
      <c r="C326" s="67">
        <f t="shared" si="12"/>
        <v>3</v>
      </c>
      <c r="D326" s="61">
        <v>0</v>
      </c>
      <c r="E326" s="12">
        <v>2189</v>
      </c>
      <c r="F326" s="12">
        <v>2108</v>
      </c>
      <c r="G326" s="14">
        <v>373</v>
      </c>
      <c r="H326" s="14">
        <v>1458</v>
      </c>
      <c r="I326" s="14">
        <v>358</v>
      </c>
      <c r="J326" s="13"/>
      <c r="K326" s="12">
        <v>11050.84</v>
      </c>
      <c r="L326" s="12">
        <v>136418.01</v>
      </c>
      <c r="M326" s="12">
        <v>523508</v>
      </c>
      <c r="N326" s="12">
        <v>500</v>
      </c>
      <c r="O326" s="12">
        <v>500</v>
      </c>
      <c r="Q326" s="70">
        <f t="shared" si="13"/>
        <v>0</v>
      </c>
    </row>
    <row r="327" spans="1:17" x14ac:dyDescent="0.2">
      <c r="A327" s="67">
        <v>30502</v>
      </c>
      <c r="B327" s="54" t="s">
        <v>1791</v>
      </c>
      <c r="C327" s="67">
        <f t="shared" si="12"/>
        <v>3</v>
      </c>
      <c r="D327" s="61">
        <v>0</v>
      </c>
      <c r="E327" s="12">
        <v>23669</v>
      </c>
      <c r="F327" s="12">
        <v>23638</v>
      </c>
      <c r="G327" s="14">
        <v>3440</v>
      </c>
      <c r="H327" s="14">
        <v>15607</v>
      </c>
      <c r="I327" s="14">
        <v>4622</v>
      </c>
      <c r="J327" s="13"/>
      <c r="K327" s="12">
        <v>28516.7</v>
      </c>
      <c r="L327" s="12">
        <v>2362304.63</v>
      </c>
      <c r="M327" s="12">
        <v>14177376.779999999</v>
      </c>
      <c r="N327" s="12">
        <v>500</v>
      </c>
      <c r="O327" s="12">
        <v>500</v>
      </c>
      <c r="Q327" s="70">
        <f t="shared" si="13"/>
        <v>0</v>
      </c>
    </row>
    <row r="328" spans="1:17" x14ac:dyDescent="0.2">
      <c r="A328" s="67">
        <v>30503</v>
      </c>
      <c r="B328" s="54" t="s">
        <v>1790</v>
      </c>
      <c r="C328" s="67">
        <f t="shared" si="12"/>
        <v>3</v>
      </c>
      <c r="D328" s="61">
        <v>0</v>
      </c>
      <c r="E328" s="12">
        <v>3573</v>
      </c>
      <c r="F328" s="12">
        <v>3497</v>
      </c>
      <c r="G328" s="14">
        <v>618</v>
      </c>
      <c r="H328" s="14">
        <v>2313</v>
      </c>
      <c r="I328" s="14">
        <v>642</v>
      </c>
      <c r="J328" s="13"/>
      <c r="K328" s="12">
        <v>34910.239999999998</v>
      </c>
      <c r="L328" s="12">
        <v>179583.07</v>
      </c>
      <c r="M328" s="12">
        <v>397774.92</v>
      </c>
      <c r="N328" s="12">
        <v>500</v>
      </c>
      <c r="O328" s="12">
        <v>500</v>
      </c>
      <c r="Q328" s="70">
        <f t="shared" si="13"/>
        <v>0</v>
      </c>
    </row>
    <row r="329" spans="1:17" x14ac:dyDescent="0.2">
      <c r="A329" s="67">
        <v>30504</v>
      </c>
      <c r="B329" s="54" t="s">
        <v>1789</v>
      </c>
      <c r="C329" s="67">
        <f t="shared" si="12"/>
        <v>3</v>
      </c>
      <c r="D329" s="61">
        <v>0</v>
      </c>
      <c r="E329" s="12">
        <v>3775</v>
      </c>
      <c r="F329" s="12">
        <v>3806</v>
      </c>
      <c r="G329" s="14">
        <v>605</v>
      </c>
      <c r="H329" s="14">
        <v>2484</v>
      </c>
      <c r="I329" s="14">
        <v>686</v>
      </c>
      <c r="J329" s="13"/>
      <c r="K329" s="12">
        <v>38208.82</v>
      </c>
      <c r="L329" s="12">
        <v>282875.15000000002</v>
      </c>
      <c r="M329" s="12">
        <v>1654068.12</v>
      </c>
      <c r="N329" s="12">
        <v>500</v>
      </c>
      <c r="O329" s="12">
        <v>500</v>
      </c>
      <c r="Q329" s="70">
        <f t="shared" si="13"/>
        <v>0</v>
      </c>
    </row>
    <row r="330" spans="1:17" x14ac:dyDescent="0.2">
      <c r="A330" s="67">
        <v>30506</v>
      </c>
      <c r="B330" s="54" t="s">
        <v>1788</v>
      </c>
      <c r="C330" s="67">
        <f t="shared" si="12"/>
        <v>3</v>
      </c>
      <c r="D330" s="61">
        <v>0</v>
      </c>
      <c r="E330" s="12">
        <v>3500</v>
      </c>
      <c r="F330" s="12">
        <v>3376</v>
      </c>
      <c r="G330" s="14">
        <v>599</v>
      </c>
      <c r="H330" s="14">
        <v>2287</v>
      </c>
      <c r="I330" s="14">
        <v>614</v>
      </c>
      <c r="J330" s="13"/>
      <c r="K330" s="12">
        <v>13873.1</v>
      </c>
      <c r="L330" s="12">
        <v>274680.93</v>
      </c>
      <c r="M330" s="12">
        <v>475702.47</v>
      </c>
      <c r="N330" s="12">
        <v>500</v>
      </c>
      <c r="O330" s="12">
        <v>500</v>
      </c>
      <c r="Q330" s="70">
        <f t="shared" si="13"/>
        <v>0</v>
      </c>
    </row>
    <row r="331" spans="1:17" x14ac:dyDescent="0.2">
      <c r="A331" s="67">
        <v>30507</v>
      </c>
      <c r="B331" s="54" t="s">
        <v>1787</v>
      </c>
      <c r="C331" s="67">
        <f t="shared" si="12"/>
        <v>3</v>
      </c>
      <c r="D331" s="61">
        <v>0</v>
      </c>
      <c r="E331" s="12">
        <v>2292</v>
      </c>
      <c r="F331" s="12">
        <v>2277</v>
      </c>
      <c r="G331" s="14">
        <v>378</v>
      </c>
      <c r="H331" s="14">
        <v>1547</v>
      </c>
      <c r="I331" s="14">
        <v>367</v>
      </c>
      <c r="J331" s="13"/>
      <c r="K331" s="12">
        <v>24966.44</v>
      </c>
      <c r="L331" s="12">
        <v>122436.03</v>
      </c>
      <c r="M331" s="12">
        <v>204457.33</v>
      </c>
      <c r="N331" s="12">
        <v>500</v>
      </c>
      <c r="O331" s="12">
        <v>500</v>
      </c>
      <c r="Q331" s="70">
        <f t="shared" si="13"/>
        <v>0</v>
      </c>
    </row>
    <row r="332" spans="1:17" x14ac:dyDescent="0.2">
      <c r="A332" s="67">
        <v>30508</v>
      </c>
      <c r="B332" s="54" t="s">
        <v>1786</v>
      </c>
      <c r="C332" s="67">
        <f t="shared" si="12"/>
        <v>3</v>
      </c>
      <c r="D332" s="61">
        <v>0</v>
      </c>
      <c r="E332" s="12">
        <v>3161</v>
      </c>
      <c r="F332" s="12">
        <v>3050</v>
      </c>
      <c r="G332" s="14">
        <v>513</v>
      </c>
      <c r="H332" s="14">
        <v>2143</v>
      </c>
      <c r="I332" s="14">
        <v>505</v>
      </c>
      <c r="J332" s="13"/>
      <c r="K332" s="12">
        <v>3513.69</v>
      </c>
      <c r="L332" s="12">
        <v>269831.02</v>
      </c>
      <c r="M332" s="12">
        <v>1985849.94</v>
      </c>
      <c r="N332" s="12">
        <v>500</v>
      </c>
      <c r="O332" s="12">
        <v>500</v>
      </c>
      <c r="Q332" s="70">
        <f t="shared" si="13"/>
        <v>0</v>
      </c>
    </row>
    <row r="333" spans="1:17" x14ac:dyDescent="0.2">
      <c r="A333" s="67">
        <v>30509</v>
      </c>
      <c r="B333" s="54" t="s">
        <v>1785</v>
      </c>
      <c r="C333" s="67">
        <f t="shared" si="12"/>
        <v>3</v>
      </c>
      <c r="D333" s="61">
        <v>0</v>
      </c>
      <c r="E333" s="12">
        <v>2293</v>
      </c>
      <c r="F333" s="12">
        <v>2217</v>
      </c>
      <c r="G333" s="14">
        <v>317</v>
      </c>
      <c r="H333" s="14">
        <v>1540</v>
      </c>
      <c r="I333" s="14">
        <v>436</v>
      </c>
      <c r="J333" s="13"/>
      <c r="K333" s="12">
        <v>17992.3</v>
      </c>
      <c r="L333" s="12">
        <v>122356.14</v>
      </c>
      <c r="M333" s="12">
        <v>492672.14</v>
      </c>
      <c r="N333" s="12">
        <v>500</v>
      </c>
      <c r="O333" s="12">
        <v>500</v>
      </c>
      <c r="Q333" s="70">
        <f t="shared" si="13"/>
        <v>0</v>
      </c>
    </row>
    <row r="334" spans="1:17" x14ac:dyDescent="0.2">
      <c r="A334" s="67">
        <v>30510</v>
      </c>
      <c r="B334" s="54" t="s">
        <v>1784</v>
      </c>
      <c r="C334" s="67">
        <f t="shared" si="12"/>
        <v>3</v>
      </c>
      <c r="D334" s="61">
        <v>0</v>
      </c>
      <c r="E334" s="12">
        <v>1249</v>
      </c>
      <c r="F334" s="12">
        <v>1261</v>
      </c>
      <c r="G334" s="14">
        <v>217</v>
      </c>
      <c r="H334" s="14">
        <v>848</v>
      </c>
      <c r="I334" s="14">
        <v>184</v>
      </c>
      <c r="J334" s="13"/>
      <c r="K334" s="12">
        <v>11691.7</v>
      </c>
      <c r="L334" s="12">
        <v>55189.95</v>
      </c>
      <c r="M334" s="12">
        <v>71509.710000000006</v>
      </c>
      <c r="N334" s="12">
        <v>500</v>
      </c>
      <c r="O334" s="12">
        <v>500</v>
      </c>
      <c r="Q334" s="70">
        <f t="shared" si="13"/>
        <v>0</v>
      </c>
    </row>
    <row r="335" spans="1:17" x14ac:dyDescent="0.2">
      <c r="A335" s="67">
        <v>30511</v>
      </c>
      <c r="B335" s="54" t="s">
        <v>1783</v>
      </c>
      <c r="C335" s="67">
        <f t="shared" si="12"/>
        <v>3</v>
      </c>
      <c r="D335" s="61">
        <v>0</v>
      </c>
      <c r="E335" s="12">
        <v>2700</v>
      </c>
      <c r="F335" s="12">
        <v>2648</v>
      </c>
      <c r="G335" s="14">
        <v>500</v>
      </c>
      <c r="H335" s="14">
        <v>1786</v>
      </c>
      <c r="I335" s="14">
        <v>414</v>
      </c>
      <c r="J335" s="13"/>
      <c r="K335" s="12">
        <v>20414.419999999998</v>
      </c>
      <c r="L335" s="12">
        <v>156715.72</v>
      </c>
      <c r="M335" s="12">
        <v>287773.13</v>
      </c>
      <c r="N335" s="12">
        <v>500</v>
      </c>
      <c r="O335" s="12">
        <v>500</v>
      </c>
      <c r="Q335" s="70">
        <f t="shared" si="13"/>
        <v>0</v>
      </c>
    </row>
    <row r="336" spans="1:17" x14ac:dyDescent="0.2">
      <c r="A336" s="67">
        <v>30512</v>
      </c>
      <c r="B336" s="54" t="s">
        <v>1782</v>
      </c>
      <c r="C336" s="67">
        <f t="shared" si="12"/>
        <v>3</v>
      </c>
      <c r="D336" s="61">
        <v>0</v>
      </c>
      <c r="E336" s="12">
        <v>1831</v>
      </c>
      <c r="F336" s="12">
        <v>1766</v>
      </c>
      <c r="G336" s="14">
        <v>312</v>
      </c>
      <c r="H336" s="14">
        <v>1244</v>
      </c>
      <c r="I336" s="14">
        <v>275</v>
      </c>
      <c r="J336" s="13"/>
      <c r="K336" s="12">
        <v>10433.15</v>
      </c>
      <c r="L336" s="12">
        <v>98418.96</v>
      </c>
      <c r="M336" s="12">
        <v>224683.9</v>
      </c>
      <c r="N336" s="12">
        <v>500</v>
      </c>
      <c r="O336" s="12">
        <v>500</v>
      </c>
      <c r="Q336" s="70">
        <f t="shared" si="13"/>
        <v>0</v>
      </c>
    </row>
    <row r="337" spans="1:17" x14ac:dyDescent="0.2">
      <c r="A337" s="67">
        <v>30514</v>
      </c>
      <c r="B337" s="54" t="s">
        <v>1781</v>
      </c>
      <c r="C337" s="67">
        <f t="shared" si="12"/>
        <v>3</v>
      </c>
      <c r="D337" s="61">
        <v>0</v>
      </c>
      <c r="E337" s="12">
        <v>5669</v>
      </c>
      <c r="F337" s="12">
        <v>5559</v>
      </c>
      <c r="G337" s="14">
        <v>810</v>
      </c>
      <c r="H337" s="14">
        <v>3787</v>
      </c>
      <c r="I337" s="14">
        <v>1072</v>
      </c>
      <c r="J337" s="13"/>
      <c r="K337" s="12">
        <v>46298.9</v>
      </c>
      <c r="L337" s="12">
        <v>360170.07</v>
      </c>
      <c r="M337" s="12">
        <v>1453165.14</v>
      </c>
      <c r="N337" s="12">
        <v>500</v>
      </c>
      <c r="O337" s="12">
        <v>500</v>
      </c>
      <c r="Q337" s="70">
        <f t="shared" si="13"/>
        <v>0</v>
      </c>
    </row>
    <row r="338" spans="1:17" x14ac:dyDescent="0.2">
      <c r="A338" s="67">
        <v>30515</v>
      </c>
      <c r="B338" s="54" t="s">
        <v>1780</v>
      </c>
      <c r="C338" s="67">
        <f t="shared" si="12"/>
        <v>3</v>
      </c>
      <c r="D338" s="61">
        <v>0</v>
      </c>
      <c r="E338" s="12">
        <v>3711</v>
      </c>
      <c r="F338" s="12">
        <v>3690</v>
      </c>
      <c r="G338" s="14">
        <v>608</v>
      </c>
      <c r="H338" s="14">
        <v>2419</v>
      </c>
      <c r="I338" s="14">
        <v>684</v>
      </c>
      <c r="J338" s="13"/>
      <c r="K338" s="12">
        <v>27098</v>
      </c>
      <c r="L338" s="12">
        <v>215618.93</v>
      </c>
      <c r="M338" s="12">
        <v>322025.40999999997</v>
      </c>
      <c r="N338" s="12">
        <v>500</v>
      </c>
      <c r="O338" s="12">
        <v>500</v>
      </c>
      <c r="Q338" s="70">
        <f t="shared" si="13"/>
        <v>0</v>
      </c>
    </row>
    <row r="339" spans="1:17" x14ac:dyDescent="0.2">
      <c r="A339" s="67">
        <v>30516</v>
      </c>
      <c r="B339" s="54" t="s">
        <v>1779</v>
      </c>
      <c r="C339" s="67">
        <f t="shared" ref="C339:C402" si="14">INT(A339/10000)</f>
        <v>3</v>
      </c>
      <c r="D339" s="61">
        <v>0</v>
      </c>
      <c r="E339" s="12">
        <v>1669</v>
      </c>
      <c r="F339" s="12">
        <v>1702</v>
      </c>
      <c r="G339" s="14">
        <v>273</v>
      </c>
      <c r="H339" s="14">
        <v>1007</v>
      </c>
      <c r="I339" s="14">
        <v>389</v>
      </c>
      <c r="J339" s="13"/>
      <c r="K339" s="12">
        <v>49327.6</v>
      </c>
      <c r="L339" s="12">
        <v>105173.2</v>
      </c>
      <c r="M339" s="12">
        <v>221139.04</v>
      </c>
      <c r="N339" s="12">
        <v>500</v>
      </c>
      <c r="O339" s="12">
        <v>500</v>
      </c>
      <c r="Q339" s="70">
        <f t="shared" si="13"/>
        <v>0</v>
      </c>
    </row>
    <row r="340" spans="1:17" x14ac:dyDescent="0.2">
      <c r="A340" s="67">
        <v>30517</v>
      </c>
      <c r="B340" s="54" t="s">
        <v>1778</v>
      </c>
      <c r="C340" s="67">
        <f t="shared" si="14"/>
        <v>3</v>
      </c>
      <c r="D340" s="61">
        <v>0</v>
      </c>
      <c r="E340" s="12">
        <v>2666</v>
      </c>
      <c r="F340" s="12">
        <v>2611</v>
      </c>
      <c r="G340" s="14">
        <v>398</v>
      </c>
      <c r="H340" s="14">
        <v>1731</v>
      </c>
      <c r="I340" s="14">
        <v>537</v>
      </c>
      <c r="J340" s="13"/>
      <c r="K340" s="12">
        <v>8575.7199999999993</v>
      </c>
      <c r="L340" s="12">
        <v>274328.53000000003</v>
      </c>
      <c r="M340" s="12">
        <v>2129403.31</v>
      </c>
      <c r="N340" s="12">
        <v>500</v>
      </c>
      <c r="O340" s="12">
        <v>500</v>
      </c>
      <c r="Q340" s="70">
        <f t="shared" ref="Q340:Q403" si="15">ABS(E340-G340-H340-I340-J340)</f>
        <v>0</v>
      </c>
    </row>
    <row r="341" spans="1:17" x14ac:dyDescent="0.2">
      <c r="A341" s="67">
        <v>30520</v>
      </c>
      <c r="B341" s="54" t="s">
        <v>1777</v>
      </c>
      <c r="C341" s="67">
        <f t="shared" si="14"/>
        <v>3</v>
      </c>
      <c r="D341" s="61">
        <v>0</v>
      </c>
      <c r="E341" s="12">
        <v>3041</v>
      </c>
      <c r="F341" s="12">
        <v>2925</v>
      </c>
      <c r="G341" s="14">
        <v>580</v>
      </c>
      <c r="H341" s="14">
        <v>1968</v>
      </c>
      <c r="I341" s="14">
        <v>493</v>
      </c>
      <c r="J341" s="13"/>
      <c r="K341" s="12">
        <v>29309.13</v>
      </c>
      <c r="L341" s="12">
        <v>145220.95000000001</v>
      </c>
      <c r="M341" s="12">
        <v>257276.54</v>
      </c>
      <c r="N341" s="12">
        <v>500</v>
      </c>
      <c r="O341" s="12">
        <v>500</v>
      </c>
      <c r="Q341" s="70">
        <f t="shared" si="15"/>
        <v>0</v>
      </c>
    </row>
    <row r="342" spans="1:17" x14ac:dyDescent="0.2">
      <c r="A342" s="67">
        <v>30521</v>
      </c>
      <c r="B342" s="54" t="s">
        <v>1776</v>
      </c>
      <c r="C342" s="67">
        <f t="shared" si="14"/>
        <v>3</v>
      </c>
      <c r="D342" s="61">
        <v>0</v>
      </c>
      <c r="E342" s="12">
        <v>2153</v>
      </c>
      <c r="F342" s="12">
        <v>2145</v>
      </c>
      <c r="G342" s="14">
        <v>371</v>
      </c>
      <c r="H342" s="14">
        <v>1399</v>
      </c>
      <c r="I342" s="14">
        <v>383</v>
      </c>
      <c r="J342" s="13"/>
      <c r="K342" s="12">
        <v>18093.66</v>
      </c>
      <c r="L342" s="12">
        <v>91758.67</v>
      </c>
      <c r="M342" s="12">
        <v>237577.24</v>
      </c>
      <c r="N342" s="12">
        <v>500</v>
      </c>
      <c r="O342" s="12">
        <v>500</v>
      </c>
      <c r="Q342" s="70">
        <f t="shared" si="15"/>
        <v>0</v>
      </c>
    </row>
    <row r="343" spans="1:17" x14ac:dyDescent="0.2">
      <c r="A343" s="67">
        <v>30522</v>
      </c>
      <c r="B343" s="54" t="s">
        <v>1775</v>
      </c>
      <c r="C343" s="67">
        <f t="shared" si="14"/>
        <v>3</v>
      </c>
      <c r="D343" s="61">
        <v>0</v>
      </c>
      <c r="E343" s="12">
        <v>2045</v>
      </c>
      <c r="F343" s="12">
        <v>1889</v>
      </c>
      <c r="G343" s="14">
        <v>347</v>
      </c>
      <c r="H343" s="14">
        <v>1423</v>
      </c>
      <c r="I343" s="14">
        <v>275</v>
      </c>
      <c r="J343" s="13"/>
      <c r="K343" s="12">
        <v>8113.92</v>
      </c>
      <c r="L343" s="12">
        <v>110602.06</v>
      </c>
      <c r="M343" s="12">
        <v>456862.63</v>
      </c>
      <c r="N343" s="12">
        <v>500</v>
      </c>
      <c r="O343" s="12">
        <v>500</v>
      </c>
      <c r="Q343" s="70">
        <f t="shared" si="15"/>
        <v>0</v>
      </c>
    </row>
    <row r="344" spans="1:17" x14ac:dyDescent="0.2">
      <c r="A344" s="67">
        <v>30524</v>
      </c>
      <c r="B344" s="54" t="s">
        <v>1774</v>
      </c>
      <c r="C344" s="67">
        <f t="shared" si="14"/>
        <v>3</v>
      </c>
      <c r="D344" s="61">
        <v>0</v>
      </c>
      <c r="E344" s="12">
        <v>890</v>
      </c>
      <c r="F344" s="12">
        <v>936</v>
      </c>
      <c r="G344" s="14">
        <v>148</v>
      </c>
      <c r="H344" s="14">
        <v>567</v>
      </c>
      <c r="I344" s="14">
        <v>175</v>
      </c>
      <c r="J344" s="13"/>
      <c r="K344" s="12">
        <v>18009.72</v>
      </c>
      <c r="L344" s="12">
        <v>36579.26</v>
      </c>
      <c r="M344" s="12">
        <v>99542.39</v>
      </c>
      <c r="N344" s="12">
        <v>500</v>
      </c>
      <c r="O344" s="12">
        <v>500</v>
      </c>
      <c r="Q344" s="70">
        <f t="shared" si="15"/>
        <v>0</v>
      </c>
    </row>
    <row r="345" spans="1:17" x14ac:dyDescent="0.2">
      <c r="A345" s="67">
        <v>30526</v>
      </c>
      <c r="B345" s="54" t="s">
        <v>1773</v>
      </c>
      <c r="C345" s="67">
        <f t="shared" si="14"/>
        <v>3</v>
      </c>
      <c r="D345" s="61">
        <v>0</v>
      </c>
      <c r="E345" s="12">
        <v>539</v>
      </c>
      <c r="F345" s="12">
        <v>576</v>
      </c>
      <c r="G345" s="14">
        <v>89</v>
      </c>
      <c r="H345" s="14">
        <v>329</v>
      </c>
      <c r="I345" s="14">
        <v>121</v>
      </c>
      <c r="J345" s="13"/>
      <c r="K345" s="12">
        <v>20793.47</v>
      </c>
      <c r="L345" s="12">
        <v>21281.9</v>
      </c>
      <c r="M345" s="12">
        <v>33157.26</v>
      </c>
      <c r="N345" s="12">
        <v>500</v>
      </c>
      <c r="O345" s="12">
        <v>500</v>
      </c>
      <c r="Q345" s="70">
        <f t="shared" si="15"/>
        <v>0</v>
      </c>
    </row>
    <row r="346" spans="1:17" x14ac:dyDescent="0.2">
      <c r="A346" s="67">
        <v>30527</v>
      </c>
      <c r="B346" s="54" t="s">
        <v>1772</v>
      </c>
      <c r="C346" s="67">
        <f t="shared" si="14"/>
        <v>3</v>
      </c>
      <c r="D346" s="61">
        <v>0</v>
      </c>
      <c r="E346" s="12">
        <v>2884</v>
      </c>
      <c r="F346" s="12">
        <v>2886</v>
      </c>
      <c r="G346" s="14">
        <v>480</v>
      </c>
      <c r="H346" s="14">
        <v>1913</v>
      </c>
      <c r="I346" s="14">
        <v>491</v>
      </c>
      <c r="J346" s="13"/>
      <c r="K346" s="12">
        <v>18030.490000000002</v>
      </c>
      <c r="L346" s="12">
        <v>176811.65</v>
      </c>
      <c r="M346" s="12">
        <v>847931.76</v>
      </c>
      <c r="N346" s="12">
        <v>500</v>
      </c>
      <c r="O346" s="12">
        <v>500</v>
      </c>
      <c r="Q346" s="70">
        <f t="shared" si="15"/>
        <v>0</v>
      </c>
    </row>
    <row r="347" spans="1:17" x14ac:dyDescent="0.2">
      <c r="A347" s="67">
        <v>30529</v>
      </c>
      <c r="B347" s="54" t="s">
        <v>1771</v>
      </c>
      <c r="C347" s="67">
        <f t="shared" si="14"/>
        <v>3</v>
      </c>
      <c r="D347" s="61">
        <v>0</v>
      </c>
      <c r="E347" s="12">
        <v>2643</v>
      </c>
      <c r="F347" s="12">
        <v>2581</v>
      </c>
      <c r="G347" s="14">
        <v>387</v>
      </c>
      <c r="H347" s="14">
        <v>1809</v>
      </c>
      <c r="I347" s="14">
        <v>447</v>
      </c>
      <c r="J347" s="13"/>
      <c r="K347" s="12">
        <v>27066.73</v>
      </c>
      <c r="L347" s="12">
        <v>169400.47</v>
      </c>
      <c r="M347" s="12">
        <v>800182.63</v>
      </c>
      <c r="N347" s="12">
        <v>500</v>
      </c>
      <c r="O347" s="12">
        <v>500</v>
      </c>
      <c r="Q347" s="70">
        <f t="shared" si="15"/>
        <v>0</v>
      </c>
    </row>
    <row r="348" spans="1:17" x14ac:dyDescent="0.2">
      <c r="A348" s="67">
        <v>30530</v>
      </c>
      <c r="B348" s="54" t="s">
        <v>1770</v>
      </c>
      <c r="C348" s="67">
        <f t="shared" si="14"/>
        <v>3</v>
      </c>
      <c r="D348" s="61">
        <v>0</v>
      </c>
      <c r="E348" s="12">
        <v>5189</v>
      </c>
      <c r="F348" s="12">
        <v>5133</v>
      </c>
      <c r="G348" s="14">
        <v>889</v>
      </c>
      <c r="H348" s="14">
        <v>3316</v>
      </c>
      <c r="I348" s="14">
        <v>984</v>
      </c>
      <c r="J348" s="13"/>
      <c r="K348" s="12">
        <v>43524.76</v>
      </c>
      <c r="L348" s="12">
        <v>279714.18</v>
      </c>
      <c r="M348" s="12">
        <v>1115121.32</v>
      </c>
      <c r="N348" s="12">
        <v>500</v>
      </c>
      <c r="O348" s="12">
        <v>500</v>
      </c>
      <c r="Q348" s="70">
        <f t="shared" si="15"/>
        <v>0</v>
      </c>
    </row>
    <row r="349" spans="1:17" x14ac:dyDescent="0.2">
      <c r="A349" s="67">
        <v>30531</v>
      </c>
      <c r="B349" s="54" t="s">
        <v>1769</v>
      </c>
      <c r="C349" s="67">
        <f t="shared" si="14"/>
        <v>3</v>
      </c>
      <c r="D349" s="61">
        <v>0</v>
      </c>
      <c r="E349" s="12">
        <v>9362</v>
      </c>
      <c r="F349" s="12">
        <v>9360</v>
      </c>
      <c r="G349" s="14">
        <v>1221</v>
      </c>
      <c r="H349" s="14">
        <v>6201</v>
      </c>
      <c r="I349" s="14">
        <v>1940</v>
      </c>
      <c r="J349" s="13"/>
      <c r="K349" s="12">
        <v>34681.53</v>
      </c>
      <c r="L349" s="12">
        <v>732314.35</v>
      </c>
      <c r="M349" s="12">
        <v>7024860.2599999998</v>
      </c>
      <c r="N349" s="12">
        <v>500</v>
      </c>
      <c r="O349" s="12">
        <v>500</v>
      </c>
      <c r="Q349" s="70">
        <f t="shared" si="15"/>
        <v>0</v>
      </c>
    </row>
    <row r="350" spans="1:17" x14ac:dyDescent="0.2">
      <c r="A350" s="67">
        <v>30532</v>
      </c>
      <c r="B350" s="54" t="s">
        <v>1768</v>
      </c>
      <c r="C350" s="67">
        <f t="shared" si="14"/>
        <v>3</v>
      </c>
      <c r="D350" s="61">
        <v>0</v>
      </c>
      <c r="E350" s="12">
        <v>3446</v>
      </c>
      <c r="F350" s="12">
        <v>3389</v>
      </c>
      <c r="G350" s="14">
        <v>602</v>
      </c>
      <c r="H350" s="14">
        <v>2258</v>
      </c>
      <c r="I350" s="14">
        <v>586</v>
      </c>
      <c r="J350" s="13"/>
      <c r="K350" s="12">
        <v>30067.91</v>
      </c>
      <c r="L350" s="12">
        <v>199779.87</v>
      </c>
      <c r="M350" s="12">
        <v>1819869.57</v>
      </c>
      <c r="N350" s="12">
        <v>500</v>
      </c>
      <c r="O350" s="12">
        <v>500</v>
      </c>
      <c r="Q350" s="70">
        <f t="shared" si="15"/>
        <v>0</v>
      </c>
    </row>
    <row r="351" spans="1:17" x14ac:dyDescent="0.2">
      <c r="A351" s="67">
        <v>30533</v>
      </c>
      <c r="B351" s="54" t="s">
        <v>1767</v>
      </c>
      <c r="C351" s="67">
        <f t="shared" si="14"/>
        <v>3</v>
      </c>
      <c r="D351" s="61">
        <v>0</v>
      </c>
      <c r="E351" s="12">
        <v>3717</v>
      </c>
      <c r="F351" s="12">
        <v>3831</v>
      </c>
      <c r="G351" s="14">
        <v>531</v>
      </c>
      <c r="H351" s="14">
        <v>2329</v>
      </c>
      <c r="I351" s="14">
        <v>857</v>
      </c>
      <c r="J351" s="13"/>
      <c r="K351" s="12">
        <v>10309.32</v>
      </c>
      <c r="L351" s="12">
        <v>259705.7</v>
      </c>
      <c r="M351" s="12">
        <v>1857233.34</v>
      </c>
      <c r="N351" s="12">
        <v>500</v>
      </c>
      <c r="O351" s="12">
        <v>500</v>
      </c>
      <c r="Q351" s="70">
        <f t="shared" si="15"/>
        <v>0</v>
      </c>
    </row>
    <row r="352" spans="1:17" x14ac:dyDescent="0.2">
      <c r="A352" s="67">
        <v>30534</v>
      </c>
      <c r="B352" s="54" t="s">
        <v>1766</v>
      </c>
      <c r="C352" s="67">
        <f t="shared" si="14"/>
        <v>3</v>
      </c>
      <c r="D352" s="61">
        <v>0</v>
      </c>
      <c r="E352" s="12">
        <v>2124</v>
      </c>
      <c r="F352" s="12">
        <v>2057</v>
      </c>
      <c r="G352" s="14">
        <v>393</v>
      </c>
      <c r="H352" s="14">
        <v>1340</v>
      </c>
      <c r="I352" s="14">
        <v>391</v>
      </c>
      <c r="J352" s="13"/>
      <c r="K352" s="12">
        <v>36498.26</v>
      </c>
      <c r="L352" s="12">
        <v>118870.74</v>
      </c>
      <c r="M352" s="12">
        <v>187931.57</v>
      </c>
      <c r="N352" s="12">
        <v>500</v>
      </c>
      <c r="O352" s="12">
        <v>500</v>
      </c>
      <c r="Q352" s="70">
        <f t="shared" si="15"/>
        <v>0</v>
      </c>
    </row>
    <row r="353" spans="1:17" x14ac:dyDescent="0.2">
      <c r="A353" s="67">
        <v>30536</v>
      </c>
      <c r="B353" s="54" t="s">
        <v>1765</v>
      </c>
      <c r="C353" s="67">
        <f t="shared" si="14"/>
        <v>3</v>
      </c>
      <c r="D353" s="61">
        <v>0</v>
      </c>
      <c r="E353" s="12">
        <v>1356</v>
      </c>
      <c r="F353" s="12">
        <v>1371</v>
      </c>
      <c r="G353" s="14">
        <v>237</v>
      </c>
      <c r="H353" s="14">
        <v>844</v>
      </c>
      <c r="I353" s="14">
        <v>275</v>
      </c>
      <c r="J353" s="13"/>
      <c r="K353" s="12">
        <v>13114.71</v>
      </c>
      <c r="L353" s="12">
        <v>60254.87</v>
      </c>
      <c r="M353" s="12">
        <v>218625.17</v>
      </c>
      <c r="N353" s="12">
        <v>500</v>
      </c>
      <c r="O353" s="12">
        <v>500</v>
      </c>
      <c r="Q353" s="70">
        <f t="shared" si="15"/>
        <v>0</v>
      </c>
    </row>
    <row r="354" spans="1:17" x14ac:dyDescent="0.2">
      <c r="A354" s="67">
        <v>30538</v>
      </c>
      <c r="B354" s="54" t="s">
        <v>1764</v>
      </c>
      <c r="C354" s="67">
        <f t="shared" si="14"/>
        <v>3</v>
      </c>
      <c r="D354" s="61">
        <v>0</v>
      </c>
      <c r="E354" s="12">
        <v>2175</v>
      </c>
      <c r="F354" s="12">
        <v>2180</v>
      </c>
      <c r="G354" s="14">
        <v>365</v>
      </c>
      <c r="H354" s="14">
        <v>1355</v>
      </c>
      <c r="I354" s="14">
        <v>455</v>
      </c>
      <c r="J354" s="13"/>
      <c r="K354" s="12">
        <v>20406.93</v>
      </c>
      <c r="L354" s="12">
        <v>147367.31</v>
      </c>
      <c r="M354" s="12">
        <v>271016.27</v>
      </c>
      <c r="N354" s="12">
        <v>500</v>
      </c>
      <c r="O354" s="12">
        <v>500</v>
      </c>
      <c r="Q354" s="70">
        <f t="shared" si="15"/>
        <v>0</v>
      </c>
    </row>
    <row r="355" spans="1:17" x14ac:dyDescent="0.2">
      <c r="A355" s="67">
        <v>30539</v>
      </c>
      <c r="B355" s="54" t="s">
        <v>1763</v>
      </c>
      <c r="C355" s="67">
        <f t="shared" si="14"/>
        <v>3</v>
      </c>
      <c r="D355" s="61">
        <v>0</v>
      </c>
      <c r="E355" s="12">
        <v>2281</v>
      </c>
      <c r="F355" s="12">
        <v>2218</v>
      </c>
      <c r="G355" s="14">
        <v>367</v>
      </c>
      <c r="H355" s="14">
        <v>1502</v>
      </c>
      <c r="I355" s="14">
        <v>412</v>
      </c>
      <c r="J355" s="13"/>
      <c r="K355" s="12">
        <v>40167.78</v>
      </c>
      <c r="L355" s="12">
        <v>123195.34</v>
      </c>
      <c r="M355" s="12">
        <v>340567.47</v>
      </c>
      <c r="N355" s="12">
        <v>500</v>
      </c>
      <c r="O355" s="12">
        <v>500</v>
      </c>
      <c r="Q355" s="70">
        <f t="shared" si="15"/>
        <v>0</v>
      </c>
    </row>
    <row r="356" spans="1:17" x14ac:dyDescent="0.2">
      <c r="A356" s="67">
        <v>30541</v>
      </c>
      <c r="B356" s="54" t="s">
        <v>1762</v>
      </c>
      <c r="C356" s="67">
        <f t="shared" si="14"/>
        <v>3</v>
      </c>
      <c r="D356" s="61">
        <v>0</v>
      </c>
      <c r="E356" s="12">
        <v>1837</v>
      </c>
      <c r="F356" s="12">
        <v>1688</v>
      </c>
      <c r="G356" s="14">
        <v>317</v>
      </c>
      <c r="H356" s="14">
        <v>1242</v>
      </c>
      <c r="I356" s="14">
        <v>278</v>
      </c>
      <c r="J356" s="13"/>
      <c r="K356" s="12">
        <v>9581.61</v>
      </c>
      <c r="L356" s="12">
        <v>99363.29</v>
      </c>
      <c r="M356" s="12">
        <v>139660.76</v>
      </c>
      <c r="N356" s="12">
        <v>500</v>
      </c>
      <c r="O356" s="12">
        <v>500</v>
      </c>
      <c r="Q356" s="70">
        <f t="shared" si="15"/>
        <v>0</v>
      </c>
    </row>
    <row r="357" spans="1:17" x14ac:dyDescent="0.2">
      <c r="A357" s="67">
        <v>30542</v>
      </c>
      <c r="B357" s="54" t="s">
        <v>1761</v>
      </c>
      <c r="C357" s="67">
        <f t="shared" si="14"/>
        <v>3</v>
      </c>
      <c r="D357" s="61">
        <v>0</v>
      </c>
      <c r="E357" s="12">
        <v>2119</v>
      </c>
      <c r="F357" s="12">
        <v>2011</v>
      </c>
      <c r="G357" s="14">
        <v>396</v>
      </c>
      <c r="H357" s="14">
        <v>1377</v>
      </c>
      <c r="I357" s="14">
        <v>346</v>
      </c>
      <c r="J357" s="13"/>
      <c r="K357" s="12">
        <v>38529.25</v>
      </c>
      <c r="L357" s="12">
        <v>111145.84</v>
      </c>
      <c r="M357" s="12">
        <v>214896.87</v>
      </c>
      <c r="N357" s="12">
        <v>500</v>
      </c>
      <c r="O357" s="12">
        <v>500</v>
      </c>
      <c r="Q357" s="70">
        <f t="shared" si="15"/>
        <v>0</v>
      </c>
    </row>
    <row r="358" spans="1:17" x14ac:dyDescent="0.2">
      <c r="A358" s="67">
        <v>30543</v>
      </c>
      <c r="B358" s="54" t="s">
        <v>1760</v>
      </c>
      <c r="C358" s="67">
        <f t="shared" si="14"/>
        <v>3</v>
      </c>
      <c r="D358" s="61">
        <v>0</v>
      </c>
      <c r="E358" s="12">
        <v>3364</v>
      </c>
      <c r="F358" s="12">
        <v>3449</v>
      </c>
      <c r="G358" s="14">
        <v>519</v>
      </c>
      <c r="H358" s="14">
        <v>2121</v>
      </c>
      <c r="I358" s="14">
        <v>724</v>
      </c>
      <c r="J358" s="13"/>
      <c r="K358" s="12">
        <v>44746.65</v>
      </c>
      <c r="L358" s="12">
        <v>279822.63</v>
      </c>
      <c r="M358" s="12">
        <v>1173946.74</v>
      </c>
      <c r="N358" s="12">
        <v>500</v>
      </c>
      <c r="O358" s="12">
        <v>500</v>
      </c>
      <c r="Q358" s="70">
        <f t="shared" si="15"/>
        <v>0</v>
      </c>
    </row>
    <row r="359" spans="1:17" x14ac:dyDescent="0.2">
      <c r="A359" s="67">
        <v>30544</v>
      </c>
      <c r="B359" s="54" t="s">
        <v>1759</v>
      </c>
      <c r="C359" s="67">
        <f t="shared" si="14"/>
        <v>3</v>
      </c>
      <c r="D359" s="61">
        <v>0</v>
      </c>
      <c r="E359" s="12">
        <v>1904</v>
      </c>
      <c r="F359" s="12">
        <v>1863</v>
      </c>
      <c r="G359" s="14">
        <v>327</v>
      </c>
      <c r="H359" s="14">
        <v>1260</v>
      </c>
      <c r="I359" s="14">
        <v>317</v>
      </c>
      <c r="J359" s="13"/>
      <c r="K359" s="12">
        <v>26332.62</v>
      </c>
      <c r="L359" s="12">
        <v>78584.89</v>
      </c>
      <c r="M359" s="12">
        <v>92264.8</v>
      </c>
      <c r="N359" s="12">
        <v>500</v>
      </c>
      <c r="O359" s="12">
        <v>500</v>
      </c>
      <c r="Q359" s="70">
        <f t="shared" si="15"/>
        <v>0</v>
      </c>
    </row>
    <row r="360" spans="1:17" x14ac:dyDescent="0.2">
      <c r="A360" s="67">
        <v>30601</v>
      </c>
      <c r="B360" s="54" t="s">
        <v>1758</v>
      </c>
      <c r="C360" s="67">
        <f t="shared" si="14"/>
        <v>3</v>
      </c>
      <c r="D360" s="61">
        <v>0</v>
      </c>
      <c r="E360" s="12">
        <v>2629</v>
      </c>
      <c r="F360" s="12">
        <v>2649</v>
      </c>
      <c r="G360" s="14">
        <v>334</v>
      </c>
      <c r="H360" s="14">
        <v>1775</v>
      </c>
      <c r="I360" s="14">
        <v>520</v>
      </c>
      <c r="J360" s="13"/>
      <c r="K360" s="12">
        <v>26439.1</v>
      </c>
      <c r="L360" s="12">
        <v>271033.90000000002</v>
      </c>
      <c r="M360" s="12">
        <v>488860.7</v>
      </c>
      <c r="N360" s="12">
        <v>500</v>
      </c>
      <c r="O360" s="12">
        <v>500</v>
      </c>
      <c r="Q360" s="70">
        <f t="shared" si="15"/>
        <v>0</v>
      </c>
    </row>
    <row r="361" spans="1:17" x14ac:dyDescent="0.2">
      <c r="A361" s="67">
        <v>30602</v>
      </c>
      <c r="B361" s="54" t="s">
        <v>1757</v>
      </c>
      <c r="C361" s="67">
        <f t="shared" si="14"/>
        <v>3</v>
      </c>
      <c r="D361" s="61">
        <v>0</v>
      </c>
      <c r="E361" s="12">
        <v>2164</v>
      </c>
      <c r="F361" s="12">
        <v>2106</v>
      </c>
      <c r="G361" s="14">
        <v>353</v>
      </c>
      <c r="H361" s="14">
        <v>1373</v>
      </c>
      <c r="I361" s="14">
        <v>438</v>
      </c>
      <c r="J361" s="13"/>
      <c r="K361" s="12">
        <v>22445.4</v>
      </c>
      <c r="L361" s="12">
        <v>141679.32</v>
      </c>
      <c r="M361" s="12">
        <v>166668.76</v>
      </c>
      <c r="N361" s="12">
        <v>500</v>
      </c>
      <c r="O361" s="12">
        <v>500</v>
      </c>
      <c r="Q361" s="70">
        <f t="shared" si="15"/>
        <v>0</v>
      </c>
    </row>
    <row r="362" spans="1:17" x14ac:dyDescent="0.2">
      <c r="A362" s="67">
        <v>30603</v>
      </c>
      <c r="B362" s="54" t="s">
        <v>1756</v>
      </c>
      <c r="C362" s="67">
        <f t="shared" si="14"/>
        <v>3</v>
      </c>
      <c r="D362" s="61">
        <v>0</v>
      </c>
      <c r="E362" s="12">
        <v>12369</v>
      </c>
      <c r="F362" s="12">
        <v>11948</v>
      </c>
      <c r="G362" s="14">
        <v>1732</v>
      </c>
      <c r="H362" s="14">
        <v>7896</v>
      </c>
      <c r="I362" s="14">
        <v>2741</v>
      </c>
      <c r="J362" s="13"/>
      <c r="K362" s="12">
        <v>17296.2</v>
      </c>
      <c r="L362" s="12">
        <v>966185.76</v>
      </c>
      <c r="M362" s="12">
        <v>2219339.91</v>
      </c>
      <c r="N362" s="12">
        <v>500</v>
      </c>
      <c r="O362" s="12">
        <v>500</v>
      </c>
      <c r="Q362" s="70">
        <f t="shared" si="15"/>
        <v>0</v>
      </c>
    </row>
    <row r="363" spans="1:17" x14ac:dyDescent="0.2">
      <c r="A363" s="67">
        <v>30604</v>
      </c>
      <c r="B363" s="54" t="s">
        <v>1755</v>
      </c>
      <c r="C363" s="67">
        <f t="shared" si="14"/>
        <v>3</v>
      </c>
      <c r="D363" s="61">
        <v>0</v>
      </c>
      <c r="E363" s="12">
        <v>25759</v>
      </c>
      <c r="F363" s="12">
        <v>26252</v>
      </c>
      <c r="G363" s="14">
        <v>3207</v>
      </c>
      <c r="H363" s="14">
        <v>15947</v>
      </c>
      <c r="I363" s="14">
        <v>6605</v>
      </c>
      <c r="J363" s="13"/>
      <c r="K363" s="12">
        <v>15220.96</v>
      </c>
      <c r="L363" s="12">
        <v>3268162.25</v>
      </c>
      <c r="M363" s="12">
        <v>7389741.8899999997</v>
      </c>
      <c r="N363" s="12">
        <v>500</v>
      </c>
      <c r="O363" s="12">
        <v>500</v>
      </c>
      <c r="Q363" s="70">
        <f t="shared" si="15"/>
        <v>0</v>
      </c>
    </row>
    <row r="364" spans="1:17" x14ac:dyDescent="0.2">
      <c r="A364" s="67">
        <v>30605</v>
      </c>
      <c r="B364" s="54" t="s">
        <v>1754</v>
      </c>
      <c r="C364" s="67">
        <f t="shared" si="14"/>
        <v>3</v>
      </c>
      <c r="D364" s="61">
        <v>0</v>
      </c>
      <c r="E364" s="12">
        <v>8991</v>
      </c>
      <c r="F364" s="12">
        <v>9080</v>
      </c>
      <c r="G364" s="14">
        <v>1251</v>
      </c>
      <c r="H364" s="14">
        <v>5800</v>
      </c>
      <c r="I364" s="14">
        <v>1940</v>
      </c>
      <c r="J364" s="13"/>
      <c r="K364" s="12">
        <v>4971.97</v>
      </c>
      <c r="L364" s="12">
        <v>527262.98</v>
      </c>
      <c r="M364" s="12">
        <v>3043211.94</v>
      </c>
      <c r="N364" s="12">
        <v>500</v>
      </c>
      <c r="O364" s="12">
        <v>500</v>
      </c>
      <c r="Q364" s="70">
        <f t="shared" si="15"/>
        <v>0</v>
      </c>
    </row>
    <row r="365" spans="1:17" x14ac:dyDescent="0.2">
      <c r="A365" s="67">
        <v>30607</v>
      </c>
      <c r="B365" s="54" t="s">
        <v>1753</v>
      </c>
      <c r="C365" s="67">
        <f t="shared" si="14"/>
        <v>3</v>
      </c>
      <c r="D365" s="61">
        <v>0</v>
      </c>
      <c r="E365" s="12">
        <v>11558</v>
      </c>
      <c r="F365" s="12">
        <v>10866</v>
      </c>
      <c r="G365" s="14">
        <v>1926</v>
      </c>
      <c r="H365" s="14">
        <v>7647</v>
      </c>
      <c r="I365" s="14">
        <v>1984</v>
      </c>
      <c r="J365" s="13">
        <v>1</v>
      </c>
      <c r="K365" s="12">
        <v>26543.93</v>
      </c>
      <c r="L365" s="12">
        <v>942608.89</v>
      </c>
      <c r="M365" s="12">
        <v>2395047.69</v>
      </c>
      <c r="N365" s="12">
        <v>500</v>
      </c>
      <c r="O365" s="12">
        <v>500</v>
      </c>
      <c r="Q365" s="70">
        <f t="shared" si="15"/>
        <v>0</v>
      </c>
    </row>
    <row r="366" spans="1:17" x14ac:dyDescent="0.2">
      <c r="A366" s="67">
        <v>30608</v>
      </c>
      <c r="B366" s="54" t="s">
        <v>1752</v>
      </c>
      <c r="C366" s="67">
        <f t="shared" si="14"/>
        <v>3</v>
      </c>
      <c r="D366" s="61">
        <v>0</v>
      </c>
      <c r="E366" s="12">
        <v>4183</v>
      </c>
      <c r="F366" s="12">
        <v>4209</v>
      </c>
      <c r="G366" s="14">
        <v>560</v>
      </c>
      <c r="H366" s="14">
        <v>2714</v>
      </c>
      <c r="I366" s="14">
        <v>908</v>
      </c>
      <c r="J366" s="13">
        <v>1</v>
      </c>
      <c r="K366" s="12">
        <v>5645.49</v>
      </c>
      <c r="L366" s="12">
        <v>274060.34000000003</v>
      </c>
      <c r="M366" s="12">
        <v>1610855.05</v>
      </c>
      <c r="N366" s="12">
        <v>500</v>
      </c>
      <c r="O366" s="12">
        <v>500</v>
      </c>
      <c r="Q366" s="70">
        <f t="shared" si="15"/>
        <v>0</v>
      </c>
    </row>
    <row r="367" spans="1:17" x14ac:dyDescent="0.2">
      <c r="A367" s="67">
        <v>30609</v>
      </c>
      <c r="B367" s="54" t="s">
        <v>1751</v>
      </c>
      <c r="C367" s="67">
        <f t="shared" si="14"/>
        <v>3</v>
      </c>
      <c r="D367" s="61">
        <v>0</v>
      </c>
      <c r="E367" s="12">
        <v>873</v>
      </c>
      <c r="F367" s="12">
        <v>857</v>
      </c>
      <c r="G367" s="14">
        <v>143</v>
      </c>
      <c r="H367" s="14">
        <v>566</v>
      </c>
      <c r="I367" s="14">
        <v>164</v>
      </c>
      <c r="J367" s="13"/>
      <c r="K367" s="12">
        <v>11117.65</v>
      </c>
      <c r="L367" s="12">
        <v>44427.48</v>
      </c>
      <c r="M367" s="12">
        <v>39884.74</v>
      </c>
      <c r="N367" s="12">
        <v>500</v>
      </c>
      <c r="O367" s="12">
        <v>500</v>
      </c>
      <c r="Q367" s="70">
        <f t="shared" si="15"/>
        <v>0</v>
      </c>
    </row>
    <row r="368" spans="1:17" x14ac:dyDescent="0.2">
      <c r="A368" s="67">
        <v>30612</v>
      </c>
      <c r="B368" s="54" t="s">
        <v>1750</v>
      </c>
      <c r="C368" s="67">
        <f t="shared" si="14"/>
        <v>3</v>
      </c>
      <c r="D368" s="61">
        <v>0</v>
      </c>
      <c r="E368" s="12">
        <v>1727</v>
      </c>
      <c r="F368" s="12">
        <v>1706</v>
      </c>
      <c r="G368" s="14">
        <v>225</v>
      </c>
      <c r="H368" s="14">
        <v>1170</v>
      </c>
      <c r="I368" s="14">
        <v>332</v>
      </c>
      <c r="J368" s="13"/>
      <c r="K368" s="12">
        <v>4584.78</v>
      </c>
      <c r="L368" s="12">
        <v>111309.74</v>
      </c>
      <c r="M368" s="12">
        <v>681527.47</v>
      </c>
      <c r="N368" s="12">
        <v>500</v>
      </c>
      <c r="O368" s="12">
        <v>500</v>
      </c>
      <c r="Q368" s="70">
        <f t="shared" si="15"/>
        <v>0</v>
      </c>
    </row>
    <row r="369" spans="1:17" x14ac:dyDescent="0.2">
      <c r="A369" s="67">
        <v>30613</v>
      </c>
      <c r="B369" s="54" t="s">
        <v>1749</v>
      </c>
      <c r="C369" s="67">
        <f t="shared" si="14"/>
        <v>3</v>
      </c>
      <c r="D369" s="61">
        <v>0</v>
      </c>
      <c r="E369" s="12">
        <v>1541</v>
      </c>
      <c r="F369" s="12">
        <v>1546</v>
      </c>
      <c r="G369" s="14">
        <v>218</v>
      </c>
      <c r="H369" s="14">
        <v>990</v>
      </c>
      <c r="I369" s="14">
        <v>333</v>
      </c>
      <c r="J369" s="13"/>
      <c r="K369" s="12">
        <v>8988.5</v>
      </c>
      <c r="L369" s="12">
        <v>131961.17000000001</v>
      </c>
      <c r="M369" s="12">
        <v>141212.47</v>
      </c>
      <c r="N369" s="12">
        <v>500</v>
      </c>
      <c r="O369" s="12">
        <v>500</v>
      </c>
      <c r="Q369" s="70">
        <f t="shared" si="15"/>
        <v>0</v>
      </c>
    </row>
    <row r="370" spans="1:17" x14ac:dyDescent="0.2">
      <c r="A370" s="67">
        <v>30614</v>
      </c>
      <c r="B370" s="54" t="s">
        <v>1748</v>
      </c>
      <c r="C370" s="67">
        <f t="shared" si="14"/>
        <v>3</v>
      </c>
      <c r="D370" s="61">
        <v>0</v>
      </c>
      <c r="E370" s="12">
        <v>1558</v>
      </c>
      <c r="F370" s="12">
        <v>1534</v>
      </c>
      <c r="G370" s="14">
        <v>211</v>
      </c>
      <c r="H370" s="14">
        <v>1001</v>
      </c>
      <c r="I370" s="14">
        <v>346</v>
      </c>
      <c r="J370" s="13"/>
      <c r="K370" s="12">
        <v>8664.2099999999991</v>
      </c>
      <c r="L370" s="12">
        <v>115719.95</v>
      </c>
      <c r="M370" s="12">
        <v>102224.98</v>
      </c>
      <c r="N370" s="12">
        <v>500</v>
      </c>
      <c r="O370" s="12">
        <v>500</v>
      </c>
      <c r="Q370" s="70">
        <f t="shared" si="15"/>
        <v>0</v>
      </c>
    </row>
    <row r="371" spans="1:17" x14ac:dyDescent="0.2">
      <c r="A371" s="67">
        <v>30615</v>
      </c>
      <c r="B371" s="54" t="s">
        <v>1747</v>
      </c>
      <c r="C371" s="67">
        <f t="shared" si="14"/>
        <v>3</v>
      </c>
      <c r="D371" s="61">
        <v>0</v>
      </c>
      <c r="E371" s="12">
        <v>2574</v>
      </c>
      <c r="F371" s="12">
        <v>2577</v>
      </c>
      <c r="G371" s="14">
        <v>307</v>
      </c>
      <c r="H371" s="14">
        <v>1817</v>
      </c>
      <c r="I371" s="14">
        <v>450</v>
      </c>
      <c r="J371" s="13"/>
      <c r="K371" s="12">
        <v>128.80000000000001</v>
      </c>
      <c r="L371" s="12">
        <v>107519.15</v>
      </c>
      <c r="M371" s="12">
        <v>1253381.72</v>
      </c>
      <c r="N371" s="12">
        <v>500</v>
      </c>
      <c r="O371" s="12">
        <v>500</v>
      </c>
      <c r="Q371" s="70">
        <f t="shared" si="15"/>
        <v>0</v>
      </c>
    </row>
    <row r="372" spans="1:17" x14ac:dyDescent="0.2">
      <c r="A372" s="67">
        <v>30616</v>
      </c>
      <c r="B372" s="54" t="s">
        <v>1746</v>
      </c>
      <c r="C372" s="67">
        <f t="shared" si="14"/>
        <v>3</v>
      </c>
      <c r="D372" s="61">
        <v>0</v>
      </c>
      <c r="E372" s="12">
        <v>1705</v>
      </c>
      <c r="F372" s="12">
        <v>1661</v>
      </c>
      <c r="G372" s="14">
        <v>244</v>
      </c>
      <c r="H372" s="14">
        <v>1161</v>
      </c>
      <c r="I372" s="14">
        <v>300</v>
      </c>
      <c r="J372" s="13"/>
      <c r="K372" s="12">
        <v>13802.42</v>
      </c>
      <c r="L372" s="12">
        <v>116519.63</v>
      </c>
      <c r="M372" s="12">
        <v>139213.65</v>
      </c>
      <c r="N372" s="12">
        <v>500</v>
      </c>
      <c r="O372" s="12">
        <v>500</v>
      </c>
      <c r="Q372" s="70">
        <f t="shared" si="15"/>
        <v>0</v>
      </c>
    </row>
    <row r="373" spans="1:17" x14ac:dyDescent="0.2">
      <c r="A373" s="67">
        <v>30618</v>
      </c>
      <c r="B373" s="54" t="s">
        <v>1745</v>
      </c>
      <c r="C373" s="67">
        <f t="shared" si="14"/>
        <v>3</v>
      </c>
      <c r="D373" s="61">
        <v>0</v>
      </c>
      <c r="E373" s="12">
        <v>7351</v>
      </c>
      <c r="F373" s="12">
        <v>7425</v>
      </c>
      <c r="G373" s="14">
        <v>966</v>
      </c>
      <c r="H373" s="14">
        <v>4894</v>
      </c>
      <c r="I373" s="14">
        <v>1491</v>
      </c>
      <c r="J373" s="13"/>
      <c r="K373" s="12">
        <v>5411.81</v>
      </c>
      <c r="L373" s="12">
        <v>515245.04</v>
      </c>
      <c r="M373" s="12">
        <v>2755744.28</v>
      </c>
      <c r="N373" s="12">
        <v>500</v>
      </c>
      <c r="O373" s="12">
        <v>500</v>
      </c>
      <c r="Q373" s="70">
        <f t="shared" si="15"/>
        <v>0</v>
      </c>
    </row>
    <row r="374" spans="1:17" x14ac:dyDescent="0.2">
      <c r="A374" s="67">
        <v>30620</v>
      </c>
      <c r="B374" s="54" t="s">
        <v>1744</v>
      </c>
      <c r="C374" s="67">
        <f t="shared" si="14"/>
        <v>3</v>
      </c>
      <c r="D374" s="61">
        <v>0</v>
      </c>
      <c r="E374" s="12">
        <v>5065</v>
      </c>
      <c r="F374" s="12">
        <v>4911</v>
      </c>
      <c r="G374" s="14">
        <v>712</v>
      </c>
      <c r="H374" s="14">
        <v>3451</v>
      </c>
      <c r="I374" s="14">
        <v>902</v>
      </c>
      <c r="J374" s="13"/>
      <c r="K374" s="12">
        <v>8534.01</v>
      </c>
      <c r="L374" s="12">
        <v>462114.49</v>
      </c>
      <c r="M374" s="12">
        <v>2821182.34</v>
      </c>
      <c r="N374" s="12">
        <v>500</v>
      </c>
      <c r="O374" s="12">
        <v>500</v>
      </c>
      <c r="Q374" s="70">
        <f t="shared" si="15"/>
        <v>0</v>
      </c>
    </row>
    <row r="375" spans="1:17" x14ac:dyDescent="0.2">
      <c r="A375" s="67">
        <v>30621</v>
      </c>
      <c r="B375" s="54" t="s">
        <v>1743</v>
      </c>
      <c r="C375" s="67">
        <f t="shared" si="14"/>
        <v>3</v>
      </c>
      <c r="D375" s="61">
        <v>0</v>
      </c>
      <c r="E375" s="12">
        <v>3052</v>
      </c>
      <c r="F375" s="12">
        <v>2708</v>
      </c>
      <c r="G375" s="14">
        <v>593</v>
      </c>
      <c r="H375" s="14">
        <v>2121</v>
      </c>
      <c r="I375" s="14">
        <v>338</v>
      </c>
      <c r="J375" s="13"/>
      <c r="K375" s="12">
        <v>9257.14</v>
      </c>
      <c r="L375" s="12">
        <v>159712.76999999999</v>
      </c>
      <c r="M375" s="12">
        <v>106320.84</v>
      </c>
      <c r="N375" s="12">
        <v>500</v>
      </c>
      <c r="O375" s="12">
        <v>500</v>
      </c>
      <c r="Q375" s="70">
        <f t="shared" si="15"/>
        <v>0</v>
      </c>
    </row>
    <row r="376" spans="1:17" x14ac:dyDescent="0.2">
      <c r="A376" s="67">
        <v>30623</v>
      </c>
      <c r="B376" s="54" t="s">
        <v>1742</v>
      </c>
      <c r="C376" s="67">
        <f t="shared" si="14"/>
        <v>3</v>
      </c>
      <c r="D376" s="61">
        <v>0</v>
      </c>
      <c r="E376" s="12">
        <v>4938</v>
      </c>
      <c r="F376" s="12">
        <v>4615</v>
      </c>
      <c r="G376" s="14">
        <v>859</v>
      </c>
      <c r="H376" s="14">
        <v>3306</v>
      </c>
      <c r="I376" s="14">
        <v>773</v>
      </c>
      <c r="J376" s="13"/>
      <c r="K376" s="12">
        <v>9004.89</v>
      </c>
      <c r="L376" s="12">
        <v>483414.37</v>
      </c>
      <c r="M376" s="12">
        <v>1000483.45</v>
      </c>
      <c r="N376" s="12">
        <v>500</v>
      </c>
      <c r="O376" s="12">
        <v>500</v>
      </c>
      <c r="Q376" s="70">
        <f t="shared" si="15"/>
        <v>0</v>
      </c>
    </row>
    <row r="377" spans="1:17" x14ac:dyDescent="0.2">
      <c r="A377" s="67">
        <v>30625</v>
      </c>
      <c r="B377" s="54" t="s">
        <v>1741</v>
      </c>
      <c r="C377" s="67">
        <f t="shared" si="14"/>
        <v>3</v>
      </c>
      <c r="D377" s="61">
        <v>0</v>
      </c>
      <c r="E377" s="12">
        <v>3540</v>
      </c>
      <c r="F377" s="12">
        <v>3575</v>
      </c>
      <c r="G377" s="14">
        <v>541</v>
      </c>
      <c r="H377" s="14">
        <v>2326</v>
      </c>
      <c r="I377" s="14">
        <v>673</v>
      </c>
      <c r="J377" s="13"/>
      <c r="K377" s="12">
        <v>8157.66</v>
      </c>
      <c r="L377" s="12">
        <v>225349.03</v>
      </c>
      <c r="M377" s="12">
        <v>490917.27</v>
      </c>
      <c r="N377" s="12">
        <v>500</v>
      </c>
      <c r="O377" s="12">
        <v>500</v>
      </c>
      <c r="Q377" s="70">
        <f t="shared" si="15"/>
        <v>0</v>
      </c>
    </row>
    <row r="378" spans="1:17" x14ac:dyDescent="0.2">
      <c r="A378" s="67">
        <v>30626</v>
      </c>
      <c r="B378" s="54" t="s">
        <v>1740</v>
      </c>
      <c r="C378" s="67">
        <f t="shared" si="14"/>
        <v>3</v>
      </c>
      <c r="D378" s="61">
        <v>0</v>
      </c>
      <c r="E378" s="12">
        <v>7466</v>
      </c>
      <c r="F378" s="12">
        <v>7034</v>
      </c>
      <c r="G378" s="14">
        <v>1192</v>
      </c>
      <c r="H378" s="14">
        <v>4887</v>
      </c>
      <c r="I378" s="14">
        <v>1387</v>
      </c>
      <c r="J378" s="13"/>
      <c r="K378" s="12">
        <v>24851.47</v>
      </c>
      <c r="L378" s="12">
        <v>467650.8</v>
      </c>
      <c r="M378" s="12">
        <v>777308.16000000003</v>
      </c>
      <c r="N378" s="12">
        <v>500</v>
      </c>
      <c r="O378" s="12">
        <v>500</v>
      </c>
      <c r="Q378" s="70">
        <f t="shared" si="15"/>
        <v>0</v>
      </c>
    </row>
    <row r="379" spans="1:17" x14ac:dyDescent="0.2">
      <c r="A379" s="67">
        <v>30627</v>
      </c>
      <c r="B379" s="54" t="s">
        <v>1739</v>
      </c>
      <c r="C379" s="67">
        <f t="shared" si="14"/>
        <v>3</v>
      </c>
      <c r="D379" s="61">
        <v>0</v>
      </c>
      <c r="E379" s="12">
        <v>2888</v>
      </c>
      <c r="F379" s="12">
        <v>2902</v>
      </c>
      <c r="G379" s="14">
        <v>385</v>
      </c>
      <c r="H379" s="14">
        <v>1895</v>
      </c>
      <c r="I379" s="14">
        <v>608</v>
      </c>
      <c r="J379" s="13"/>
      <c r="K379" s="12">
        <v>8931.68</v>
      </c>
      <c r="L379" s="12">
        <v>181158.7</v>
      </c>
      <c r="M379" s="12">
        <v>667580.87</v>
      </c>
      <c r="N379" s="12">
        <v>500</v>
      </c>
      <c r="O379" s="12">
        <v>500</v>
      </c>
      <c r="Q379" s="70">
        <f t="shared" si="15"/>
        <v>0</v>
      </c>
    </row>
    <row r="380" spans="1:17" x14ac:dyDescent="0.2">
      <c r="A380" s="67">
        <v>30629</v>
      </c>
      <c r="B380" s="54" t="s">
        <v>1738</v>
      </c>
      <c r="C380" s="67">
        <f t="shared" si="14"/>
        <v>3</v>
      </c>
      <c r="D380" s="61">
        <v>0</v>
      </c>
      <c r="E380" s="12">
        <v>1722</v>
      </c>
      <c r="F380" s="12">
        <v>1669</v>
      </c>
      <c r="G380" s="14">
        <v>243</v>
      </c>
      <c r="H380" s="14">
        <v>1139</v>
      </c>
      <c r="I380" s="14">
        <v>340</v>
      </c>
      <c r="J380" s="13"/>
      <c r="K380" s="12">
        <v>11145.41</v>
      </c>
      <c r="L380" s="12">
        <v>121067.63</v>
      </c>
      <c r="M380" s="12">
        <v>192479.7</v>
      </c>
      <c r="N380" s="12">
        <v>500</v>
      </c>
      <c r="O380" s="12">
        <v>500</v>
      </c>
      <c r="Q380" s="70">
        <f t="shared" si="15"/>
        <v>0</v>
      </c>
    </row>
    <row r="381" spans="1:17" x14ac:dyDescent="0.2">
      <c r="A381" s="67">
        <v>30631</v>
      </c>
      <c r="B381" s="54" t="s">
        <v>1737</v>
      </c>
      <c r="C381" s="67">
        <f t="shared" si="14"/>
        <v>3</v>
      </c>
      <c r="D381" s="61">
        <v>0</v>
      </c>
      <c r="E381" s="12">
        <v>2113</v>
      </c>
      <c r="F381" s="12">
        <v>2132</v>
      </c>
      <c r="G381" s="14">
        <v>310</v>
      </c>
      <c r="H381" s="14">
        <v>1438</v>
      </c>
      <c r="I381" s="14">
        <v>365</v>
      </c>
      <c r="J381" s="13"/>
      <c r="K381" s="12">
        <v>5845.59</v>
      </c>
      <c r="L381" s="12">
        <v>161294.26</v>
      </c>
      <c r="M381" s="12">
        <v>656722.21</v>
      </c>
      <c r="N381" s="12">
        <v>500</v>
      </c>
      <c r="O381" s="12">
        <v>500</v>
      </c>
      <c r="Q381" s="70">
        <f t="shared" si="15"/>
        <v>0</v>
      </c>
    </row>
    <row r="382" spans="1:17" x14ac:dyDescent="0.2">
      <c r="A382" s="67">
        <v>30633</v>
      </c>
      <c r="B382" s="54" t="s">
        <v>1736</v>
      </c>
      <c r="C382" s="67">
        <f t="shared" si="14"/>
        <v>3</v>
      </c>
      <c r="D382" s="61">
        <v>0</v>
      </c>
      <c r="E382" s="12">
        <v>1561</v>
      </c>
      <c r="F382" s="12">
        <v>1469</v>
      </c>
      <c r="G382" s="14">
        <v>226</v>
      </c>
      <c r="H382" s="14">
        <v>1017</v>
      </c>
      <c r="I382" s="14">
        <v>318</v>
      </c>
      <c r="J382" s="13"/>
      <c r="K382" s="12">
        <v>14516.13</v>
      </c>
      <c r="L382" s="12">
        <v>114755.74</v>
      </c>
      <c r="M382" s="12">
        <v>962790.72</v>
      </c>
      <c r="N382" s="12">
        <v>500</v>
      </c>
      <c r="O382" s="12">
        <v>500</v>
      </c>
      <c r="Q382" s="70">
        <f t="shared" si="15"/>
        <v>0</v>
      </c>
    </row>
    <row r="383" spans="1:17" x14ac:dyDescent="0.2">
      <c r="A383" s="67">
        <v>30635</v>
      </c>
      <c r="B383" s="54" t="s">
        <v>1735</v>
      </c>
      <c r="C383" s="67">
        <f t="shared" si="14"/>
        <v>3</v>
      </c>
      <c r="D383" s="61">
        <v>0</v>
      </c>
      <c r="E383" s="12">
        <v>1023</v>
      </c>
      <c r="F383" s="12">
        <v>1062</v>
      </c>
      <c r="G383" s="14">
        <v>122</v>
      </c>
      <c r="H383" s="14">
        <v>679</v>
      </c>
      <c r="I383" s="14">
        <v>222</v>
      </c>
      <c r="J383" s="13"/>
      <c r="K383" s="12">
        <v>9689.57</v>
      </c>
      <c r="L383" s="12">
        <v>87579.08</v>
      </c>
      <c r="M383" s="12">
        <v>284735.64</v>
      </c>
      <c r="N383" s="12">
        <v>500</v>
      </c>
      <c r="O383" s="12">
        <v>500</v>
      </c>
      <c r="Q383" s="70">
        <f t="shared" si="15"/>
        <v>0</v>
      </c>
    </row>
    <row r="384" spans="1:17" x14ac:dyDescent="0.2">
      <c r="A384" s="67">
        <v>30636</v>
      </c>
      <c r="B384" s="54" t="s">
        <v>1734</v>
      </c>
      <c r="C384" s="67">
        <f t="shared" si="14"/>
        <v>3</v>
      </c>
      <c r="D384" s="61">
        <v>0</v>
      </c>
      <c r="E384" s="12">
        <v>1434</v>
      </c>
      <c r="F384" s="12">
        <v>1436</v>
      </c>
      <c r="G384" s="14">
        <v>205</v>
      </c>
      <c r="H384" s="14">
        <v>938</v>
      </c>
      <c r="I384" s="14">
        <v>291</v>
      </c>
      <c r="J384" s="13"/>
      <c r="K384" s="12">
        <v>15503.58</v>
      </c>
      <c r="L384" s="12">
        <v>143316.13</v>
      </c>
      <c r="M384" s="12">
        <v>474503.46</v>
      </c>
      <c r="N384" s="12">
        <v>500</v>
      </c>
      <c r="O384" s="12">
        <v>500</v>
      </c>
      <c r="Q384" s="70">
        <f t="shared" si="15"/>
        <v>0</v>
      </c>
    </row>
    <row r="385" spans="1:17" x14ac:dyDescent="0.2">
      <c r="A385" s="67">
        <v>30637</v>
      </c>
      <c r="B385" s="54" t="s">
        <v>1733</v>
      </c>
      <c r="C385" s="67">
        <f t="shared" si="14"/>
        <v>3</v>
      </c>
      <c r="D385" s="61">
        <v>0</v>
      </c>
      <c r="E385" s="12">
        <v>1777</v>
      </c>
      <c r="F385" s="12">
        <v>1822</v>
      </c>
      <c r="G385" s="14">
        <v>248</v>
      </c>
      <c r="H385" s="14">
        <v>1262</v>
      </c>
      <c r="I385" s="14">
        <v>267</v>
      </c>
      <c r="J385" s="13"/>
      <c r="K385" s="12">
        <v>8237.67</v>
      </c>
      <c r="L385" s="12">
        <v>132169.01999999999</v>
      </c>
      <c r="M385" s="12">
        <v>570193.06999999995</v>
      </c>
      <c r="N385" s="12">
        <v>500</v>
      </c>
      <c r="O385" s="12">
        <v>500</v>
      </c>
      <c r="Q385" s="70">
        <f t="shared" si="15"/>
        <v>0</v>
      </c>
    </row>
    <row r="386" spans="1:17" x14ac:dyDescent="0.2">
      <c r="A386" s="67">
        <v>30639</v>
      </c>
      <c r="B386" s="54" t="s">
        <v>1732</v>
      </c>
      <c r="C386" s="67">
        <f t="shared" si="14"/>
        <v>3</v>
      </c>
      <c r="D386" s="61">
        <v>0</v>
      </c>
      <c r="E386" s="12">
        <v>19409</v>
      </c>
      <c r="F386" s="12">
        <v>19049</v>
      </c>
      <c r="G386" s="14">
        <v>2840</v>
      </c>
      <c r="H386" s="14">
        <v>13188</v>
      </c>
      <c r="I386" s="14">
        <v>3381</v>
      </c>
      <c r="J386" s="13"/>
      <c r="K386" s="12">
        <v>28213.53</v>
      </c>
      <c r="L386" s="12">
        <v>1660706.44</v>
      </c>
      <c r="M386" s="12">
        <v>6263079.7999999998</v>
      </c>
      <c r="N386" s="12">
        <v>500</v>
      </c>
      <c r="O386" s="12">
        <v>500</v>
      </c>
      <c r="Q386" s="70">
        <f t="shared" si="15"/>
        <v>0</v>
      </c>
    </row>
    <row r="387" spans="1:17" x14ac:dyDescent="0.2">
      <c r="A387" s="67">
        <v>30641</v>
      </c>
      <c r="B387" s="54" t="s">
        <v>1731</v>
      </c>
      <c r="C387" s="67">
        <f t="shared" si="14"/>
        <v>3</v>
      </c>
      <c r="D387" s="61">
        <v>0</v>
      </c>
      <c r="E387" s="12">
        <v>3741</v>
      </c>
      <c r="F387" s="12">
        <v>3641</v>
      </c>
      <c r="G387" s="14">
        <v>614</v>
      </c>
      <c r="H387" s="14">
        <v>2522</v>
      </c>
      <c r="I387" s="14">
        <v>605</v>
      </c>
      <c r="J387" s="13"/>
      <c r="K387" s="12">
        <v>17886.82</v>
      </c>
      <c r="L387" s="12">
        <v>167690.54</v>
      </c>
      <c r="M387" s="12">
        <v>1796429.98</v>
      </c>
      <c r="N387" s="12">
        <v>500</v>
      </c>
      <c r="O387" s="12">
        <v>500</v>
      </c>
      <c r="Q387" s="70">
        <f t="shared" si="15"/>
        <v>0</v>
      </c>
    </row>
    <row r="388" spans="1:17" x14ac:dyDescent="0.2">
      <c r="A388" s="67">
        <v>30645</v>
      </c>
      <c r="B388" s="54" t="s">
        <v>1730</v>
      </c>
      <c r="C388" s="67">
        <f t="shared" si="14"/>
        <v>3</v>
      </c>
      <c r="D388" s="61">
        <v>0</v>
      </c>
      <c r="E388" s="12">
        <v>1743</v>
      </c>
      <c r="F388" s="12">
        <v>1723</v>
      </c>
      <c r="G388" s="14">
        <v>270</v>
      </c>
      <c r="H388" s="14">
        <v>1118</v>
      </c>
      <c r="I388" s="14">
        <v>355</v>
      </c>
      <c r="J388" s="13"/>
      <c r="K388" s="12">
        <v>9526.59</v>
      </c>
      <c r="L388" s="12">
        <v>129200.68</v>
      </c>
      <c r="M388" s="12">
        <v>1277779.44</v>
      </c>
      <c r="N388" s="12">
        <v>500</v>
      </c>
      <c r="O388" s="12">
        <v>500</v>
      </c>
      <c r="Q388" s="70">
        <f t="shared" si="15"/>
        <v>0</v>
      </c>
    </row>
    <row r="389" spans="1:17" x14ac:dyDescent="0.2">
      <c r="A389" s="67">
        <v>30646</v>
      </c>
      <c r="B389" s="54" t="s">
        <v>1729</v>
      </c>
      <c r="C389" s="67">
        <f t="shared" si="14"/>
        <v>3</v>
      </c>
      <c r="D389" s="61">
        <v>0</v>
      </c>
      <c r="E389" s="12">
        <v>1903</v>
      </c>
      <c r="F389" s="12">
        <v>1837</v>
      </c>
      <c r="G389" s="14">
        <v>286</v>
      </c>
      <c r="H389" s="14">
        <v>1300</v>
      </c>
      <c r="I389" s="14">
        <v>317</v>
      </c>
      <c r="J389" s="13"/>
      <c r="K389" s="12">
        <v>3036.99</v>
      </c>
      <c r="L389" s="12">
        <v>98162</v>
      </c>
      <c r="M389" s="12">
        <v>168645.31</v>
      </c>
      <c r="N389" s="12">
        <v>500</v>
      </c>
      <c r="O389" s="12">
        <v>500</v>
      </c>
      <c r="Q389" s="70">
        <f t="shared" si="15"/>
        <v>0</v>
      </c>
    </row>
    <row r="390" spans="1:17" x14ac:dyDescent="0.2">
      <c r="A390" s="67">
        <v>30701</v>
      </c>
      <c r="B390" s="54" t="s">
        <v>1728</v>
      </c>
      <c r="C390" s="67">
        <f t="shared" si="14"/>
        <v>3</v>
      </c>
      <c r="D390" s="61">
        <v>0</v>
      </c>
      <c r="E390" s="12">
        <v>950</v>
      </c>
      <c r="F390" s="12">
        <v>933</v>
      </c>
      <c r="G390" s="14">
        <v>132</v>
      </c>
      <c r="H390" s="14">
        <v>604</v>
      </c>
      <c r="I390" s="14">
        <v>214</v>
      </c>
      <c r="J390" s="13"/>
      <c r="K390" s="12">
        <v>9351.91</v>
      </c>
      <c r="L390" s="12">
        <v>74290.97</v>
      </c>
      <c r="M390" s="12">
        <v>110659.34</v>
      </c>
      <c r="N390" s="12">
        <v>500</v>
      </c>
      <c r="O390" s="12">
        <v>500</v>
      </c>
      <c r="Q390" s="70">
        <f t="shared" si="15"/>
        <v>0</v>
      </c>
    </row>
    <row r="391" spans="1:17" x14ac:dyDescent="0.2">
      <c r="A391" s="67">
        <v>30702</v>
      </c>
      <c r="B391" s="54" t="s">
        <v>1727</v>
      </c>
      <c r="C391" s="67">
        <f t="shared" si="14"/>
        <v>3</v>
      </c>
      <c r="D391" s="61">
        <v>0</v>
      </c>
      <c r="E391" s="12">
        <v>1954</v>
      </c>
      <c r="F391" s="12">
        <v>1751</v>
      </c>
      <c r="G391" s="14">
        <v>288</v>
      </c>
      <c r="H391" s="14">
        <v>1284</v>
      </c>
      <c r="I391" s="14">
        <v>382</v>
      </c>
      <c r="J391" s="13"/>
      <c r="K391" s="12">
        <v>12805.79</v>
      </c>
      <c r="L391" s="12">
        <v>161880.57999999999</v>
      </c>
      <c r="M391" s="12">
        <v>342438.92</v>
      </c>
      <c r="N391" s="12">
        <v>500</v>
      </c>
      <c r="O391" s="12">
        <v>500</v>
      </c>
      <c r="Q391" s="70">
        <f t="shared" si="15"/>
        <v>0</v>
      </c>
    </row>
    <row r="392" spans="1:17" x14ac:dyDescent="0.2">
      <c r="A392" s="67">
        <v>30703</v>
      </c>
      <c r="B392" s="54" t="s">
        <v>1726</v>
      </c>
      <c r="C392" s="67">
        <f t="shared" si="14"/>
        <v>3</v>
      </c>
      <c r="D392" s="61">
        <v>0</v>
      </c>
      <c r="E392" s="12">
        <v>950</v>
      </c>
      <c r="F392" s="12">
        <v>853</v>
      </c>
      <c r="G392" s="14">
        <v>179</v>
      </c>
      <c r="H392" s="14">
        <v>583</v>
      </c>
      <c r="I392" s="14">
        <v>188</v>
      </c>
      <c r="J392" s="13"/>
      <c r="K392" s="12">
        <v>6394</v>
      </c>
      <c r="L392" s="12">
        <v>63076.959999999999</v>
      </c>
      <c r="M392" s="12">
        <v>30842.83</v>
      </c>
      <c r="N392" s="12">
        <v>500</v>
      </c>
      <c r="O392" s="12">
        <v>500</v>
      </c>
      <c r="Q392" s="70">
        <f t="shared" si="15"/>
        <v>0</v>
      </c>
    </row>
    <row r="393" spans="1:17" x14ac:dyDescent="0.2">
      <c r="A393" s="67">
        <v>30704</v>
      </c>
      <c r="B393" s="54" t="s">
        <v>1725</v>
      </c>
      <c r="C393" s="67">
        <f t="shared" si="14"/>
        <v>3</v>
      </c>
      <c r="D393" s="61">
        <v>0</v>
      </c>
      <c r="E393" s="12">
        <v>8177</v>
      </c>
      <c r="F393" s="12">
        <v>7989</v>
      </c>
      <c r="G393" s="14">
        <v>1222</v>
      </c>
      <c r="H393" s="14">
        <v>5183</v>
      </c>
      <c r="I393" s="14">
        <v>1772</v>
      </c>
      <c r="J393" s="13"/>
      <c r="K393" s="12">
        <v>29045.25</v>
      </c>
      <c r="L393" s="12">
        <v>801701.38</v>
      </c>
      <c r="M393" s="12">
        <v>3482231.13</v>
      </c>
      <c r="N393" s="12">
        <v>500</v>
      </c>
      <c r="O393" s="12">
        <v>500</v>
      </c>
      <c r="Q393" s="70">
        <f t="shared" si="15"/>
        <v>0</v>
      </c>
    </row>
    <row r="394" spans="1:17" x14ac:dyDescent="0.2">
      <c r="A394" s="67">
        <v>30706</v>
      </c>
      <c r="B394" s="54" t="s">
        <v>1724</v>
      </c>
      <c r="C394" s="67">
        <f t="shared" si="14"/>
        <v>3</v>
      </c>
      <c r="D394" s="61">
        <v>0</v>
      </c>
      <c r="E394" s="12">
        <v>3503</v>
      </c>
      <c r="F394" s="12">
        <v>3135</v>
      </c>
      <c r="G394" s="14">
        <v>542</v>
      </c>
      <c r="H394" s="14">
        <v>2294</v>
      </c>
      <c r="I394" s="14">
        <v>667</v>
      </c>
      <c r="J394" s="13"/>
      <c r="K394" s="12">
        <v>38865.5</v>
      </c>
      <c r="L394" s="12">
        <v>318761.3</v>
      </c>
      <c r="M394" s="12">
        <v>1293405.5900000001</v>
      </c>
      <c r="N394" s="12">
        <v>500</v>
      </c>
      <c r="O394" s="12">
        <v>500</v>
      </c>
      <c r="Q394" s="70">
        <f t="shared" si="15"/>
        <v>0</v>
      </c>
    </row>
    <row r="395" spans="1:17" x14ac:dyDescent="0.2">
      <c r="A395" s="67">
        <v>30708</v>
      </c>
      <c r="B395" s="54" t="s">
        <v>1723</v>
      </c>
      <c r="C395" s="67">
        <f t="shared" si="14"/>
        <v>3</v>
      </c>
      <c r="D395" s="61">
        <v>0</v>
      </c>
      <c r="E395" s="12">
        <v>1449</v>
      </c>
      <c r="F395" s="12">
        <v>1410</v>
      </c>
      <c r="G395" s="14">
        <v>211</v>
      </c>
      <c r="H395" s="14">
        <v>931</v>
      </c>
      <c r="I395" s="14">
        <v>307</v>
      </c>
      <c r="J395" s="13"/>
      <c r="K395" s="12">
        <v>30389.67</v>
      </c>
      <c r="L395" s="12">
        <v>132686.82</v>
      </c>
      <c r="M395" s="12">
        <v>450787.91</v>
      </c>
      <c r="N395" s="12">
        <v>500</v>
      </c>
      <c r="O395" s="12">
        <v>500</v>
      </c>
      <c r="Q395" s="70">
        <f t="shared" si="15"/>
        <v>0</v>
      </c>
    </row>
    <row r="396" spans="1:17" x14ac:dyDescent="0.2">
      <c r="A396" s="67">
        <v>30709</v>
      </c>
      <c r="B396" s="54" t="s">
        <v>1722</v>
      </c>
      <c r="C396" s="67">
        <f t="shared" si="14"/>
        <v>3</v>
      </c>
      <c r="D396" s="61">
        <v>0</v>
      </c>
      <c r="E396" s="12">
        <v>2203</v>
      </c>
      <c r="F396" s="12">
        <v>2065</v>
      </c>
      <c r="G396" s="14">
        <v>338</v>
      </c>
      <c r="H396" s="14">
        <v>1450</v>
      </c>
      <c r="I396" s="14">
        <v>415</v>
      </c>
      <c r="J396" s="13"/>
      <c r="K396" s="12">
        <v>23005.31</v>
      </c>
      <c r="L396" s="12">
        <v>144672.45000000001</v>
      </c>
      <c r="M396" s="12">
        <v>263262.95</v>
      </c>
      <c r="N396" s="12">
        <v>500</v>
      </c>
      <c r="O396" s="12">
        <v>500</v>
      </c>
      <c r="Q396" s="70">
        <f t="shared" si="15"/>
        <v>0</v>
      </c>
    </row>
    <row r="397" spans="1:17" x14ac:dyDescent="0.2">
      <c r="A397" s="67">
        <v>30710</v>
      </c>
      <c r="B397" s="54" t="s">
        <v>1721</v>
      </c>
      <c r="C397" s="67">
        <f t="shared" si="14"/>
        <v>3</v>
      </c>
      <c r="D397" s="61">
        <v>0</v>
      </c>
      <c r="E397" s="12">
        <v>6922</v>
      </c>
      <c r="F397" s="12">
        <v>6584</v>
      </c>
      <c r="G397" s="14">
        <v>1290</v>
      </c>
      <c r="H397" s="14">
        <v>4227</v>
      </c>
      <c r="I397" s="14">
        <v>1405</v>
      </c>
      <c r="J397" s="13"/>
      <c r="K397" s="12">
        <v>9518.17</v>
      </c>
      <c r="L397" s="12">
        <v>480427.18</v>
      </c>
      <c r="M397" s="12">
        <v>757213.45</v>
      </c>
      <c r="N397" s="12">
        <v>500</v>
      </c>
      <c r="O397" s="12">
        <v>500</v>
      </c>
      <c r="Q397" s="70">
        <f t="shared" si="15"/>
        <v>0</v>
      </c>
    </row>
    <row r="398" spans="1:17" x14ac:dyDescent="0.2">
      <c r="A398" s="67">
        <v>30711</v>
      </c>
      <c r="B398" s="54" t="s">
        <v>1720</v>
      </c>
      <c r="C398" s="67">
        <f t="shared" si="14"/>
        <v>3</v>
      </c>
      <c r="D398" s="61">
        <v>0</v>
      </c>
      <c r="E398" s="12">
        <v>2021</v>
      </c>
      <c r="F398" s="12">
        <v>2004</v>
      </c>
      <c r="G398" s="14">
        <v>328</v>
      </c>
      <c r="H398" s="14">
        <v>1385</v>
      </c>
      <c r="I398" s="14">
        <v>308</v>
      </c>
      <c r="J398" s="13"/>
      <c r="K398" s="12">
        <v>14856.92</v>
      </c>
      <c r="L398" s="12">
        <v>114524.39</v>
      </c>
      <c r="M398" s="12">
        <v>142768.01999999999</v>
      </c>
      <c r="N398" s="12">
        <v>500</v>
      </c>
      <c r="O398" s="12">
        <v>500</v>
      </c>
      <c r="Q398" s="70">
        <f t="shared" si="15"/>
        <v>0</v>
      </c>
    </row>
    <row r="399" spans="1:17" x14ac:dyDescent="0.2">
      <c r="A399" s="67">
        <v>30712</v>
      </c>
      <c r="B399" s="54" t="s">
        <v>1719</v>
      </c>
      <c r="C399" s="67">
        <f t="shared" si="14"/>
        <v>3</v>
      </c>
      <c r="D399" s="61">
        <v>0</v>
      </c>
      <c r="E399" s="12">
        <v>1211</v>
      </c>
      <c r="F399" s="12">
        <v>1229</v>
      </c>
      <c r="G399" s="14">
        <v>172</v>
      </c>
      <c r="H399" s="14">
        <v>811</v>
      </c>
      <c r="I399" s="14">
        <v>228</v>
      </c>
      <c r="J399" s="13"/>
      <c r="K399" s="12">
        <v>31110.57</v>
      </c>
      <c r="L399" s="12">
        <v>90992.55</v>
      </c>
      <c r="M399" s="12">
        <v>74405.87</v>
      </c>
      <c r="N399" s="12">
        <v>500</v>
      </c>
      <c r="O399" s="12">
        <v>500</v>
      </c>
      <c r="Q399" s="70">
        <f t="shared" si="15"/>
        <v>0</v>
      </c>
    </row>
    <row r="400" spans="1:17" x14ac:dyDescent="0.2">
      <c r="A400" s="67">
        <v>30713</v>
      </c>
      <c r="B400" s="54" t="s">
        <v>1718</v>
      </c>
      <c r="C400" s="67">
        <f t="shared" si="14"/>
        <v>3</v>
      </c>
      <c r="D400" s="61">
        <v>0</v>
      </c>
      <c r="E400" s="12">
        <v>1590</v>
      </c>
      <c r="F400" s="12">
        <v>1539</v>
      </c>
      <c r="G400" s="14">
        <v>228</v>
      </c>
      <c r="H400" s="14">
        <v>1035</v>
      </c>
      <c r="I400" s="14">
        <v>327</v>
      </c>
      <c r="J400" s="13"/>
      <c r="K400" s="12">
        <v>8920.43</v>
      </c>
      <c r="L400" s="12">
        <v>133171.60999999999</v>
      </c>
      <c r="M400" s="12">
        <v>435610.96</v>
      </c>
      <c r="N400" s="12">
        <v>500</v>
      </c>
      <c r="O400" s="12">
        <v>500</v>
      </c>
      <c r="Q400" s="70">
        <f t="shared" si="15"/>
        <v>0</v>
      </c>
    </row>
    <row r="401" spans="1:17" x14ac:dyDescent="0.2">
      <c r="A401" s="67">
        <v>30715</v>
      </c>
      <c r="B401" s="54" t="s">
        <v>1717</v>
      </c>
      <c r="C401" s="67">
        <f t="shared" si="14"/>
        <v>3</v>
      </c>
      <c r="D401" s="61">
        <v>0</v>
      </c>
      <c r="E401" s="12">
        <v>634</v>
      </c>
      <c r="F401" s="12">
        <v>593</v>
      </c>
      <c r="G401" s="14">
        <v>94</v>
      </c>
      <c r="H401" s="14">
        <v>391</v>
      </c>
      <c r="I401" s="14">
        <v>149</v>
      </c>
      <c r="J401" s="13"/>
      <c r="K401" s="12">
        <v>8648.7999999999993</v>
      </c>
      <c r="L401" s="12">
        <v>43903.05</v>
      </c>
      <c r="M401" s="12">
        <v>15703.94</v>
      </c>
      <c r="N401" s="12">
        <v>500</v>
      </c>
      <c r="O401" s="12">
        <v>500</v>
      </c>
      <c r="Q401" s="70">
        <f t="shared" si="15"/>
        <v>0</v>
      </c>
    </row>
    <row r="402" spans="1:17" x14ac:dyDescent="0.2">
      <c r="A402" s="67">
        <v>30716</v>
      </c>
      <c r="B402" s="54" t="s">
        <v>1716</v>
      </c>
      <c r="C402" s="67">
        <f t="shared" si="14"/>
        <v>3</v>
      </c>
      <c r="D402" s="61">
        <v>0</v>
      </c>
      <c r="E402" s="12">
        <v>4150</v>
      </c>
      <c r="F402" s="12">
        <v>4054</v>
      </c>
      <c r="G402" s="14">
        <v>613</v>
      </c>
      <c r="H402" s="14">
        <v>2727</v>
      </c>
      <c r="I402" s="14">
        <v>810</v>
      </c>
      <c r="J402" s="13"/>
      <c r="K402" s="12">
        <v>17056.71</v>
      </c>
      <c r="L402" s="12">
        <v>399625.8</v>
      </c>
      <c r="M402" s="12">
        <v>804034.67</v>
      </c>
      <c r="N402" s="12">
        <v>500</v>
      </c>
      <c r="O402" s="12">
        <v>500</v>
      </c>
      <c r="Q402" s="70">
        <f t="shared" si="15"/>
        <v>0</v>
      </c>
    </row>
    <row r="403" spans="1:17" x14ac:dyDescent="0.2">
      <c r="A403" s="67">
        <v>30718</v>
      </c>
      <c r="B403" s="54" t="s">
        <v>1715</v>
      </c>
      <c r="C403" s="67">
        <f t="shared" ref="C403:C466" si="16">INT(A403/10000)</f>
        <v>3</v>
      </c>
      <c r="D403" s="61">
        <v>0</v>
      </c>
      <c r="E403" s="12">
        <v>1279</v>
      </c>
      <c r="F403" s="12">
        <v>1251</v>
      </c>
      <c r="G403" s="14">
        <v>182</v>
      </c>
      <c r="H403" s="14">
        <v>805</v>
      </c>
      <c r="I403" s="14">
        <v>292</v>
      </c>
      <c r="J403" s="13"/>
      <c r="K403" s="12">
        <v>15893.89</v>
      </c>
      <c r="L403" s="12">
        <v>94503.93</v>
      </c>
      <c r="M403" s="12">
        <v>143343.03</v>
      </c>
      <c r="N403" s="12">
        <v>500</v>
      </c>
      <c r="O403" s="12">
        <v>500</v>
      </c>
      <c r="Q403" s="70">
        <f t="shared" si="15"/>
        <v>0</v>
      </c>
    </row>
    <row r="404" spans="1:17" x14ac:dyDescent="0.2">
      <c r="A404" s="67">
        <v>30719</v>
      </c>
      <c r="B404" s="54" t="s">
        <v>1714</v>
      </c>
      <c r="C404" s="67">
        <f t="shared" si="16"/>
        <v>3</v>
      </c>
      <c r="D404" s="61">
        <v>0</v>
      </c>
      <c r="E404" s="12">
        <v>1669</v>
      </c>
      <c r="F404" s="12">
        <v>1573</v>
      </c>
      <c r="G404" s="14">
        <v>269</v>
      </c>
      <c r="H404" s="14">
        <v>1041</v>
      </c>
      <c r="I404" s="14">
        <v>359</v>
      </c>
      <c r="J404" s="13"/>
      <c r="K404" s="12">
        <v>29345.29</v>
      </c>
      <c r="L404" s="12">
        <v>122940.37</v>
      </c>
      <c r="M404" s="12">
        <v>99655.95</v>
      </c>
      <c r="N404" s="12">
        <v>500</v>
      </c>
      <c r="O404" s="12">
        <v>500</v>
      </c>
      <c r="Q404" s="70">
        <f t="shared" ref="Q404:Q467" si="17">ABS(E404-G404-H404-I404-J404)</f>
        <v>0</v>
      </c>
    </row>
    <row r="405" spans="1:17" x14ac:dyDescent="0.2">
      <c r="A405" s="67">
        <v>30721</v>
      </c>
      <c r="B405" s="54" t="s">
        <v>1713</v>
      </c>
      <c r="C405" s="67">
        <f t="shared" si="16"/>
        <v>3</v>
      </c>
      <c r="D405" s="61">
        <v>0</v>
      </c>
      <c r="E405" s="12">
        <v>1660</v>
      </c>
      <c r="F405" s="12">
        <v>1593</v>
      </c>
      <c r="G405" s="14">
        <v>286</v>
      </c>
      <c r="H405" s="14">
        <v>1073</v>
      </c>
      <c r="I405" s="14">
        <v>301</v>
      </c>
      <c r="J405" s="13"/>
      <c r="K405" s="12">
        <v>27323.64</v>
      </c>
      <c r="L405" s="12">
        <v>113737.48</v>
      </c>
      <c r="M405" s="12">
        <v>155639.75</v>
      </c>
      <c r="N405" s="12">
        <v>500</v>
      </c>
      <c r="O405" s="12">
        <v>500</v>
      </c>
      <c r="Q405" s="70">
        <f t="shared" si="17"/>
        <v>0</v>
      </c>
    </row>
    <row r="406" spans="1:17" x14ac:dyDescent="0.2">
      <c r="A406" s="67">
        <v>30722</v>
      </c>
      <c r="B406" s="54" t="s">
        <v>1712</v>
      </c>
      <c r="C406" s="67">
        <f t="shared" si="16"/>
        <v>3</v>
      </c>
      <c r="D406" s="61">
        <v>0</v>
      </c>
      <c r="E406" s="12">
        <v>1214</v>
      </c>
      <c r="F406" s="12">
        <v>1160</v>
      </c>
      <c r="G406" s="14">
        <v>153</v>
      </c>
      <c r="H406" s="14">
        <v>797</v>
      </c>
      <c r="I406" s="14">
        <v>264</v>
      </c>
      <c r="J406" s="13"/>
      <c r="K406" s="12">
        <v>23799.59</v>
      </c>
      <c r="L406" s="12">
        <v>77570.149999999994</v>
      </c>
      <c r="M406" s="12">
        <v>67960.56</v>
      </c>
      <c r="N406" s="12">
        <v>500</v>
      </c>
      <c r="O406" s="12">
        <v>500</v>
      </c>
      <c r="Q406" s="70">
        <f t="shared" si="17"/>
        <v>0</v>
      </c>
    </row>
    <row r="407" spans="1:17" x14ac:dyDescent="0.2">
      <c r="A407" s="67">
        <v>30724</v>
      </c>
      <c r="B407" s="54" t="s">
        <v>1711</v>
      </c>
      <c r="C407" s="67">
        <f t="shared" si="16"/>
        <v>3</v>
      </c>
      <c r="D407" s="61">
        <v>0</v>
      </c>
      <c r="E407" s="12">
        <v>2160</v>
      </c>
      <c r="F407" s="12">
        <v>1935</v>
      </c>
      <c r="G407" s="14">
        <v>332</v>
      </c>
      <c r="H407" s="14">
        <v>1417</v>
      </c>
      <c r="I407" s="14">
        <v>411</v>
      </c>
      <c r="J407" s="13"/>
      <c r="K407" s="12">
        <v>33473.49</v>
      </c>
      <c r="L407" s="12">
        <v>182830.33</v>
      </c>
      <c r="M407" s="12">
        <v>154367.23000000001</v>
      </c>
      <c r="N407" s="12">
        <v>500</v>
      </c>
      <c r="O407" s="12">
        <v>500</v>
      </c>
      <c r="Q407" s="70">
        <f t="shared" si="17"/>
        <v>0</v>
      </c>
    </row>
    <row r="408" spans="1:17" x14ac:dyDescent="0.2">
      <c r="A408" s="67">
        <v>30726</v>
      </c>
      <c r="B408" s="54" t="s">
        <v>1710</v>
      </c>
      <c r="C408" s="67">
        <f t="shared" si="16"/>
        <v>3</v>
      </c>
      <c r="D408" s="61">
        <v>0</v>
      </c>
      <c r="E408" s="12">
        <v>2965</v>
      </c>
      <c r="F408" s="12">
        <v>2882</v>
      </c>
      <c r="G408" s="14">
        <v>414</v>
      </c>
      <c r="H408" s="14">
        <v>1899</v>
      </c>
      <c r="I408" s="14">
        <v>652</v>
      </c>
      <c r="J408" s="13"/>
      <c r="K408" s="12">
        <v>38511.120000000003</v>
      </c>
      <c r="L408" s="12">
        <v>212776.95999999999</v>
      </c>
      <c r="M408" s="12">
        <v>238700.11</v>
      </c>
      <c r="N408" s="12">
        <v>500</v>
      </c>
      <c r="O408" s="12">
        <v>500</v>
      </c>
      <c r="Q408" s="70">
        <f t="shared" si="17"/>
        <v>0</v>
      </c>
    </row>
    <row r="409" spans="1:17" x14ac:dyDescent="0.2">
      <c r="A409" s="67">
        <v>30728</v>
      </c>
      <c r="B409" s="54" t="s">
        <v>1709</v>
      </c>
      <c r="C409" s="67">
        <f t="shared" si="16"/>
        <v>3</v>
      </c>
      <c r="D409" s="61">
        <v>0</v>
      </c>
      <c r="E409" s="12">
        <v>1201</v>
      </c>
      <c r="F409" s="12">
        <v>1032</v>
      </c>
      <c r="G409" s="14">
        <v>250</v>
      </c>
      <c r="H409" s="14">
        <v>765</v>
      </c>
      <c r="I409" s="14">
        <v>186</v>
      </c>
      <c r="J409" s="13"/>
      <c r="K409" s="12">
        <v>10889.2</v>
      </c>
      <c r="L409" s="12">
        <v>76615.47</v>
      </c>
      <c r="M409" s="12">
        <v>129630.16</v>
      </c>
      <c r="N409" s="12">
        <v>500</v>
      </c>
      <c r="O409" s="12">
        <v>500</v>
      </c>
      <c r="Q409" s="70">
        <f t="shared" si="17"/>
        <v>0</v>
      </c>
    </row>
    <row r="410" spans="1:17" x14ac:dyDescent="0.2">
      <c r="A410" s="67">
        <v>30729</v>
      </c>
      <c r="B410" s="54" t="s">
        <v>1708</v>
      </c>
      <c r="C410" s="67">
        <f t="shared" si="16"/>
        <v>3</v>
      </c>
      <c r="D410" s="61">
        <v>0</v>
      </c>
      <c r="E410" s="12">
        <v>4017</v>
      </c>
      <c r="F410" s="12">
        <v>3924</v>
      </c>
      <c r="G410" s="14">
        <v>590</v>
      </c>
      <c r="H410" s="14">
        <v>2776</v>
      </c>
      <c r="I410" s="14">
        <v>651</v>
      </c>
      <c r="J410" s="13"/>
      <c r="K410" s="12">
        <v>13661.25</v>
      </c>
      <c r="L410" s="12">
        <v>239687.94</v>
      </c>
      <c r="M410" s="12">
        <v>1461456.5</v>
      </c>
      <c r="N410" s="12">
        <v>500</v>
      </c>
      <c r="O410" s="12">
        <v>500</v>
      </c>
      <c r="Q410" s="70">
        <f t="shared" si="17"/>
        <v>0</v>
      </c>
    </row>
    <row r="411" spans="1:17" x14ac:dyDescent="0.2">
      <c r="A411" s="67">
        <v>30730</v>
      </c>
      <c r="B411" s="54" t="s">
        <v>1707</v>
      </c>
      <c r="C411" s="67">
        <f t="shared" si="16"/>
        <v>3</v>
      </c>
      <c r="D411" s="61">
        <v>0</v>
      </c>
      <c r="E411" s="12">
        <v>5598</v>
      </c>
      <c r="F411" s="12">
        <v>5560</v>
      </c>
      <c r="G411" s="14">
        <v>790</v>
      </c>
      <c r="H411" s="14">
        <v>3772</v>
      </c>
      <c r="I411" s="14">
        <v>1036</v>
      </c>
      <c r="J411" s="13"/>
      <c r="K411" s="12">
        <v>9224.41</v>
      </c>
      <c r="L411" s="12">
        <v>395586.05</v>
      </c>
      <c r="M411" s="12">
        <v>3288778.07</v>
      </c>
      <c r="N411" s="12">
        <v>500</v>
      </c>
      <c r="O411" s="12">
        <v>500</v>
      </c>
      <c r="Q411" s="70">
        <f t="shared" si="17"/>
        <v>0</v>
      </c>
    </row>
    <row r="412" spans="1:17" x14ac:dyDescent="0.2">
      <c r="A412" s="67">
        <v>30731</v>
      </c>
      <c r="B412" s="54" t="s">
        <v>1706</v>
      </c>
      <c r="C412" s="67">
        <f t="shared" si="16"/>
        <v>3</v>
      </c>
      <c r="D412" s="61">
        <v>0</v>
      </c>
      <c r="E412" s="12">
        <v>3673</v>
      </c>
      <c r="F412" s="12">
        <v>3399</v>
      </c>
      <c r="G412" s="14">
        <v>703</v>
      </c>
      <c r="H412" s="14">
        <v>2488</v>
      </c>
      <c r="I412" s="14">
        <v>482</v>
      </c>
      <c r="J412" s="13"/>
      <c r="K412" s="12">
        <v>5200.63</v>
      </c>
      <c r="L412" s="12">
        <v>210745.53</v>
      </c>
      <c r="M412" s="12">
        <v>392594.66</v>
      </c>
      <c r="N412" s="12">
        <v>500</v>
      </c>
      <c r="O412" s="12">
        <v>500</v>
      </c>
      <c r="Q412" s="70">
        <f t="shared" si="17"/>
        <v>0</v>
      </c>
    </row>
    <row r="413" spans="1:17" x14ac:dyDescent="0.2">
      <c r="A413" s="67">
        <v>30732</v>
      </c>
      <c r="B413" s="54" t="s">
        <v>1705</v>
      </c>
      <c r="C413" s="67">
        <f t="shared" si="16"/>
        <v>3</v>
      </c>
      <c r="D413" s="61">
        <v>0</v>
      </c>
      <c r="E413" s="12">
        <v>7814</v>
      </c>
      <c r="F413" s="12">
        <v>7371</v>
      </c>
      <c r="G413" s="14">
        <v>1195</v>
      </c>
      <c r="H413" s="14">
        <v>5110</v>
      </c>
      <c r="I413" s="14">
        <v>1509</v>
      </c>
      <c r="J413" s="13"/>
      <c r="K413" s="12">
        <v>47100.05</v>
      </c>
      <c r="L413" s="12">
        <v>775805.13</v>
      </c>
      <c r="M413" s="12">
        <v>2728025.25</v>
      </c>
      <c r="N413" s="12">
        <v>500</v>
      </c>
      <c r="O413" s="12">
        <v>500</v>
      </c>
      <c r="Q413" s="70">
        <f t="shared" si="17"/>
        <v>0</v>
      </c>
    </row>
    <row r="414" spans="1:17" x14ac:dyDescent="0.2">
      <c r="A414" s="67">
        <v>30733</v>
      </c>
      <c r="B414" s="54" t="s">
        <v>1704</v>
      </c>
      <c r="C414" s="67">
        <f t="shared" si="16"/>
        <v>3</v>
      </c>
      <c r="D414" s="61">
        <v>0</v>
      </c>
      <c r="E414" s="12">
        <v>954</v>
      </c>
      <c r="F414" s="12">
        <v>904</v>
      </c>
      <c r="G414" s="14">
        <v>159</v>
      </c>
      <c r="H414" s="14">
        <v>612</v>
      </c>
      <c r="I414" s="14">
        <v>183</v>
      </c>
      <c r="J414" s="13"/>
      <c r="K414" s="12">
        <v>4441.91</v>
      </c>
      <c r="L414" s="12">
        <v>79825.88</v>
      </c>
      <c r="M414" s="12">
        <v>1199344.49</v>
      </c>
      <c r="N414" s="12">
        <v>500</v>
      </c>
      <c r="O414" s="12">
        <v>500</v>
      </c>
      <c r="Q414" s="70">
        <f t="shared" si="17"/>
        <v>0</v>
      </c>
    </row>
    <row r="415" spans="1:17" x14ac:dyDescent="0.2">
      <c r="A415" s="67">
        <v>30734</v>
      </c>
      <c r="B415" s="54" t="s">
        <v>1703</v>
      </c>
      <c r="C415" s="67">
        <f t="shared" si="16"/>
        <v>3</v>
      </c>
      <c r="D415" s="61">
        <v>0</v>
      </c>
      <c r="E415" s="12">
        <v>1901</v>
      </c>
      <c r="F415" s="12">
        <v>1884</v>
      </c>
      <c r="G415" s="14">
        <v>311</v>
      </c>
      <c r="H415" s="14">
        <v>1258</v>
      </c>
      <c r="I415" s="14">
        <v>332</v>
      </c>
      <c r="J415" s="13"/>
      <c r="K415" s="12">
        <v>3961.39</v>
      </c>
      <c r="L415" s="12">
        <v>157488.13</v>
      </c>
      <c r="M415" s="12">
        <v>997651.77</v>
      </c>
      <c r="N415" s="12">
        <v>500</v>
      </c>
      <c r="O415" s="12">
        <v>500</v>
      </c>
      <c r="Q415" s="70">
        <f t="shared" si="17"/>
        <v>0</v>
      </c>
    </row>
    <row r="416" spans="1:17" x14ac:dyDescent="0.2">
      <c r="A416" s="67">
        <v>30735</v>
      </c>
      <c r="B416" s="54" t="s">
        <v>1702</v>
      </c>
      <c r="C416" s="67">
        <f t="shared" si="16"/>
        <v>3</v>
      </c>
      <c r="D416" s="61">
        <v>0</v>
      </c>
      <c r="E416" s="12">
        <v>5272</v>
      </c>
      <c r="F416" s="12">
        <v>5071</v>
      </c>
      <c r="G416" s="14">
        <v>782</v>
      </c>
      <c r="H416" s="14">
        <v>3609</v>
      </c>
      <c r="I416" s="14">
        <v>881</v>
      </c>
      <c r="J416" s="13"/>
      <c r="K416" s="12">
        <v>6588.32</v>
      </c>
      <c r="L416" s="12">
        <v>568442.82999999996</v>
      </c>
      <c r="M416" s="12">
        <v>2526088.42</v>
      </c>
      <c r="N416" s="12">
        <v>500</v>
      </c>
      <c r="O416" s="12">
        <v>500</v>
      </c>
      <c r="Q416" s="70">
        <f t="shared" si="17"/>
        <v>0</v>
      </c>
    </row>
    <row r="417" spans="1:17" x14ac:dyDescent="0.2">
      <c r="A417" s="67">
        <v>30736</v>
      </c>
      <c r="B417" s="54" t="s">
        <v>1701</v>
      </c>
      <c r="C417" s="67">
        <f t="shared" si="16"/>
        <v>3</v>
      </c>
      <c r="D417" s="61">
        <v>0</v>
      </c>
      <c r="E417" s="12">
        <v>2166</v>
      </c>
      <c r="F417" s="12">
        <v>2115</v>
      </c>
      <c r="G417" s="14">
        <v>305</v>
      </c>
      <c r="H417" s="14">
        <v>1385</v>
      </c>
      <c r="I417" s="14">
        <v>476</v>
      </c>
      <c r="J417" s="13"/>
      <c r="K417" s="12">
        <v>1733.31</v>
      </c>
      <c r="L417" s="12">
        <v>195860.98</v>
      </c>
      <c r="M417" s="12">
        <v>1297747.92</v>
      </c>
      <c r="N417" s="12">
        <v>500</v>
      </c>
      <c r="O417" s="12">
        <v>500</v>
      </c>
      <c r="Q417" s="70">
        <f t="shared" si="17"/>
        <v>0</v>
      </c>
    </row>
    <row r="418" spans="1:17" x14ac:dyDescent="0.2">
      <c r="A418" s="67">
        <v>30737</v>
      </c>
      <c r="B418" s="54" t="s">
        <v>1700</v>
      </c>
      <c r="C418" s="67">
        <f t="shared" si="16"/>
        <v>3</v>
      </c>
      <c r="D418" s="61">
        <v>0</v>
      </c>
      <c r="E418" s="12">
        <v>1802</v>
      </c>
      <c r="F418" s="12">
        <v>1780</v>
      </c>
      <c r="G418" s="14">
        <v>277</v>
      </c>
      <c r="H418" s="14">
        <v>1168</v>
      </c>
      <c r="I418" s="14">
        <v>357</v>
      </c>
      <c r="J418" s="13"/>
      <c r="K418" s="12">
        <v>8786.7999999999993</v>
      </c>
      <c r="L418" s="12">
        <v>130003.54</v>
      </c>
      <c r="M418" s="12">
        <v>238441.29</v>
      </c>
      <c r="N418" s="12">
        <v>500</v>
      </c>
      <c r="O418" s="12">
        <v>500</v>
      </c>
      <c r="Q418" s="70">
        <f t="shared" si="17"/>
        <v>0</v>
      </c>
    </row>
    <row r="419" spans="1:17" x14ac:dyDescent="0.2">
      <c r="A419" s="67">
        <v>30738</v>
      </c>
      <c r="B419" s="54" t="s">
        <v>1699</v>
      </c>
      <c r="C419" s="67">
        <f t="shared" si="16"/>
        <v>3</v>
      </c>
      <c r="D419" s="61">
        <v>0</v>
      </c>
      <c r="E419" s="12">
        <v>788</v>
      </c>
      <c r="F419" s="12">
        <v>738</v>
      </c>
      <c r="G419" s="14">
        <v>138</v>
      </c>
      <c r="H419" s="14">
        <v>532</v>
      </c>
      <c r="I419" s="14">
        <v>118</v>
      </c>
      <c r="J419" s="13"/>
      <c r="K419" s="12">
        <v>15980.54</v>
      </c>
      <c r="L419" s="12">
        <v>65671.77</v>
      </c>
      <c r="M419" s="12">
        <v>236299.08</v>
      </c>
      <c r="N419" s="12">
        <v>500</v>
      </c>
      <c r="O419" s="12">
        <v>500</v>
      </c>
      <c r="Q419" s="70">
        <f t="shared" si="17"/>
        <v>0</v>
      </c>
    </row>
    <row r="420" spans="1:17" x14ac:dyDescent="0.2">
      <c r="A420" s="67">
        <v>30739</v>
      </c>
      <c r="B420" s="54" t="s">
        <v>1698</v>
      </c>
      <c r="C420" s="67">
        <f t="shared" si="16"/>
        <v>3</v>
      </c>
      <c r="D420" s="61">
        <v>0</v>
      </c>
      <c r="E420" s="12">
        <v>2248</v>
      </c>
      <c r="F420" s="12">
        <v>2177</v>
      </c>
      <c r="G420" s="14">
        <v>355</v>
      </c>
      <c r="H420" s="14">
        <v>1549</v>
      </c>
      <c r="I420" s="14">
        <v>344</v>
      </c>
      <c r="J420" s="13"/>
      <c r="K420" s="12">
        <v>14351.26</v>
      </c>
      <c r="L420" s="12">
        <v>189009.87</v>
      </c>
      <c r="M420" s="12">
        <v>689335.41</v>
      </c>
      <c r="N420" s="12">
        <v>500</v>
      </c>
      <c r="O420" s="12">
        <v>500</v>
      </c>
      <c r="Q420" s="70">
        <f t="shared" si="17"/>
        <v>0</v>
      </c>
    </row>
    <row r="421" spans="1:17" x14ac:dyDescent="0.2">
      <c r="A421" s="67">
        <v>30740</v>
      </c>
      <c r="B421" s="54" t="s">
        <v>1697</v>
      </c>
      <c r="C421" s="67">
        <f t="shared" si="16"/>
        <v>3</v>
      </c>
      <c r="D421" s="61">
        <v>0</v>
      </c>
      <c r="E421" s="12">
        <v>20512</v>
      </c>
      <c r="F421" s="12">
        <v>17941</v>
      </c>
      <c r="G421" s="14">
        <v>3017</v>
      </c>
      <c r="H421" s="14">
        <v>13968</v>
      </c>
      <c r="I421" s="14">
        <v>3527</v>
      </c>
      <c r="J421" s="13"/>
      <c r="K421" s="12">
        <v>35747.5</v>
      </c>
      <c r="L421" s="12">
        <v>2149625.36</v>
      </c>
      <c r="M421" s="12">
        <v>25238299.100000001</v>
      </c>
      <c r="N421" s="12">
        <v>500</v>
      </c>
      <c r="O421" s="12">
        <v>500</v>
      </c>
      <c r="Q421" s="70">
        <f t="shared" si="17"/>
        <v>0</v>
      </c>
    </row>
    <row r="422" spans="1:17" x14ac:dyDescent="0.2">
      <c r="A422" s="67">
        <v>30741</v>
      </c>
      <c r="B422" s="54" t="s">
        <v>1696</v>
      </c>
      <c r="C422" s="67">
        <f t="shared" si="16"/>
        <v>3</v>
      </c>
      <c r="D422" s="61">
        <v>0</v>
      </c>
      <c r="E422" s="12">
        <v>1716</v>
      </c>
      <c r="F422" s="12">
        <v>1746</v>
      </c>
      <c r="G422" s="14">
        <v>259</v>
      </c>
      <c r="H422" s="14">
        <v>1123</v>
      </c>
      <c r="I422" s="14">
        <v>334</v>
      </c>
      <c r="J422" s="13"/>
      <c r="K422" s="12">
        <v>6143.65</v>
      </c>
      <c r="L422" s="12">
        <v>125572.29</v>
      </c>
      <c r="M422" s="12">
        <v>389906.1</v>
      </c>
      <c r="N422" s="12">
        <v>500</v>
      </c>
      <c r="O422" s="12">
        <v>500</v>
      </c>
      <c r="Q422" s="70">
        <f t="shared" si="17"/>
        <v>0</v>
      </c>
    </row>
    <row r="423" spans="1:17" x14ac:dyDescent="0.2">
      <c r="A423" s="67">
        <v>30801</v>
      </c>
      <c r="B423" s="54" t="s">
        <v>1695</v>
      </c>
      <c r="C423" s="67">
        <f t="shared" si="16"/>
        <v>3</v>
      </c>
      <c r="D423" s="61">
        <v>0</v>
      </c>
      <c r="E423" s="12">
        <v>197</v>
      </c>
      <c r="F423" s="12">
        <v>205</v>
      </c>
      <c r="G423" s="14">
        <v>26</v>
      </c>
      <c r="H423" s="14">
        <v>137</v>
      </c>
      <c r="I423" s="14">
        <v>34</v>
      </c>
      <c r="J423" s="13"/>
      <c r="K423" s="12">
        <v>12483.38</v>
      </c>
      <c r="L423" s="12">
        <v>19764.2</v>
      </c>
      <c r="M423" s="12">
        <v>227322.29</v>
      </c>
      <c r="N423" s="12">
        <v>500</v>
      </c>
      <c r="O423" s="12">
        <v>500</v>
      </c>
      <c r="Q423" s="70">
        <f t="shared" si="17"/>
        <v>0</v>
      </c>
    </row>
    <row r="424" spans="1:17" x14ac:dyDescent="0.2">
      <c r="A424" s="67">
        <v>30802</v>
      </c>
      <c r="B424" s="54" t="s">
        <v>1694</v>
      </c>
      <c r="C424" s="67">
        <f t="shared" si="16"/>
        <v>3</v>
      </c>
      <c r="D424" s="61">
        <v>0</v>
      </c>
      <c r="E424" s="12">
        <v>176</v>
      </c>
      <c r="F424" s="12">
        <v>141</v>
      </c>
      <c r="G424" s="14">
        <v>23</v>
      </c>
      <c r="H424" s="14">
        <v>122</v>
      </c>
      <c r="I424" s="14">
        <v>31</v>
      </c>
      <c r="J424" s="13"/>
      <c r="K424" s="12">
        <v>6841.92</v>
      </c>
      <c r="L424" s="12">
        <v>8144.09</v>
      </c>
      <c r="M424" s="12">
        <v>3954.67</v>
      </c>
      <c r="N424" s="12">
        <v>500</v>
      </c>
      <c r="O424" s="12">
        <v>500</v>
      </c>
      <c r="Q424" s="70">
        <f t="shared" si="17"/>
        <v>0</v>
      </c>
    </row>
    <row r="425" spans="1:17" x14ac:dyDescent="0.2">
      <c r="A425" s="67">
        <v>30803</v>
      </c>
      <c r="B425" s="54" t="s">
        <v>1693</v>
      </c>
      <c r="C425" s="67">
        <f t="shared" si="16"/>
        <v>3</v>
      </c>
      <c r="D425" s="61">
        <v>0</v>
      </c>
      <c r="E425" s="12">
        <v>3455</v>
      </c>
      <c r="F425" s="12">
        <v>3375</v>
      </c>
      <c r="G425" s="14">
        <v>504</v>
      </c>
      <c r="H425" s="14">
        <v>2232</v>
      </c>
      <c r="I425" s="14">
        <v>719</v>
      </c>
      <c r="J425" s="13"/>
      <c r="K425" s="12">
        <v>33233.72</v>
      </c>
      <c r="L425" s="12">
        <v>147070.07</v>
      </c>
      <c r="M425" s="12">
        <v>344953.53</v>
      </c>
      <c r="N425" s="12">
        <v>500</v>
      </c>
      <c r="O425" s="12">
        <v>500</v>
      </c>
      <c r="Q425" s="70">
        <f t="shared" si="17"/>
        <v>0</v>
      </c>
    </row>
    <row r="426" spans="1:17" x14ac:dyDescent="0.2">
      <c r="A426" s="67">
        <v>30804</v>
      </c>
      <c r="B426" s="54" t="s">
        <v>1692</v>
      </c>
      <c r="C426" s="67">
        <f t="shared" si="16"/>
        <v>3</v>
      </c>
      <c r="D426" s="61">
        <v>0</v>
      </c>
      <c r="E426" s="12">
        <v>1973</v>
      </c>
      <c r="F426" s="12">
        <v>1916</v>
      </c>
      <c r="G426" s="14">
        <v>282</v>
      </c>
      <c r="H426" s="14">
        <v>1291</v>
      </c>
      <c r="I426" s="14">
        <v>400</v>
      </c>
      <c r="J426" s="13"/>
      <c r="K426" s="12">
        <v>18261.79</v>
      </c>
      <c r="L426" s="12">
        <v>151044.31</v>
      </c>
      <c r="M426" s="12">
        <v>547514.99</v>
      </c>
      <c r="N426" s="12">
        <v>500</v>
      </c>
      <c r="O426" s="12">
        <v>500</v>
      </c>
      <c r="Q426" s="70">
        <f t="shared" si="17"/>
        <v>0</v>
      </c>
    </row>
    <row r="427" spans="1:17" x14ac:dyDescent="0.2">
      <c r="A427" s="67">
        <v>30805</v>
      </c>
      <c r="B427" s="54" t="s">
        <v>1691</v>
      </c>
      <c r="C427" s="67">
        <f t="shared" si="16"/>
        <v>3</v>
      </c>
      <c r="D427" s="61">
        <v>0</v>
      </c>
      <c r="E427" s="12">
        <v>1786</v>
      </c>
      <c r="F427" s="12">
        <v>1674</v>
      </c>
      <c r="G427" s="14">
        <v>293</v>
      </c>
      <c r="H427" s="14">
        <v>1117</v>
      </c>
      <c r="I427" s="14">
        <v>376</v>
      </c>
      <c r="J427" s="13"/>
      <c r="K427" s="12">
        <v>28876.66</v>
      </c>
      <c r="L427" s="12">
        <v>91342.44</v>
      </c>
      <c r="M427" s="12">
        <v>532938.49</v>
      </c>
      <c r="N427" s="12">
        <v>500</v>
      </c>
      <c r="O427" s="12">
        <v>500</v>
      </c>
      <c r="Q427" s="70">
        <f t="shared" si="17"/>
        <v>0</v>
      </c>
    </row>
    <row r="428" spans="1:17" x14ac:dyDescent="0.2">
      <c r="A428" s="67">
        <v>30808</v>
      </c>
      <c r="B428" s="54" t="s">
        <v>1690</v>
      </c>
      <c r="C428" s="67">
        <f t="shared" si="16"/>
        <v>3</v>
      </c>
      <c r="D428" s="61">
        <v>0</v>
      </c>
      <c r="E428" s="12">
        <v>9108</v>
      </c>
      <c r="F428" s="12">
        <v>8615</v>
      </c>
      <c r="G428" s="14">
        <v>1400</v>
      </c>
      <c r="H428" s="14">
        <v>6066</v>
      </c>
      <c r="I428" s="14">
        <v>1642</v>
      </c>
      <c r="J428" s="13"/>
      <c r="K428" s="12">
        <v>25485.89</v>
      </c>
      <c r="L428" s="12">
        <v>591430.15</v>
      </c>
      <c r="M428" s="12">
        <v>2321743.19</v>
      </c>
      <c r="N428" s="12">
        <v>500</v>
      </c>
      <c r="O428" s="12">
        <v>500</v>
      </c>
      <c r="Q428" s="70">
        <f t="shared" si="17"/>
        <v>0</v>
      </c>
    </row>
    <row r="429" spans="1:17" x14ac:dyDescent="0.2">
      <c r="A429" s="67">
        <v>30810</v>
      </c>
      <c r="B429" s="54" t="s">
        <v>1689</v>
      </c>
      <c r="C429" s="67">
        <f t="shared" si="16"/>
        <v>3</v>
      </c>
      <c r="D429" s="61">
        <v>0</v>
      </c>
      <c r="E429" s="12">
        <v>1091</v>
      </c>
      <c r="F429" s="12">
        <v>1132</v>
      </c>
      <c r="G429" s="14">
        <v>132</v>
      </c>
      <c r="H429" s="14">
        <v>690</v>
      </c>
      <c r="I429" s="14">
        <v>269</v>
      </c>
      <c r="J429" s="13"/>
      <c r="K429" s="12">
        <v>22278.99</v>
      </c>
      <c r="L429" s="12">
        <v>50433.9</v>
      </c>
      <c r="M429" s="12">
        <v>60083.27</v>
      </c>
      <c r="N429" s="12">
        <v>500</v>
      </c>
      <c r="O429" s="12">
        <v>500</v>
      </c>
      <c r="Q429" s="70">
        <f t="shared" si="17"/>
        <v>0</v>
      </c>
    </row>
    <row r="430" spans="1:17" x14ac:dyDescent="0.2">
      <c r="A430" s="67">
        <v>30811</v>
      </c>
      <c r="B430" s="54" t="s">
        <v>1688</v>
      </c>
      <c r="C430" s="67">
        <f t="shared" si="16"/>
        <v>3</v>
      </c>
      <c r="D430" s="61">
        <v>0</v>
      </c>
      <c r="E430" s="12">
        <v>2271</v>
      </c>
      <c r="F430" s="12">
        <v>2267</v>
      </c>
      <c r="G430" s="14">
        <v>315</v>
      </c>
      <c r="H430" s="14">
        <v>1450</v>
      </c>
      <c r="I430" s="14">
        <v>506</v>
      </c>
      <c r="J430" s="13"/>
      <c r="K430" s="12">
        <v>29350.63</v>
      </c>
      <c r="L430" s="12">
        <v>120533</v>
      </c>
      <c r="M430" s="12">
        <v>299373.28999999998</v>
      </c>
      <c r="N430" s="12">
        <v>500</v>
      </c>
      <c r="O430" s="12">
        <v>500</v>
      </c>
      <c r="Q430" s="70">
        <f t="shared" si="17"/>
        <v>0</v>
      </c>
    </row>
    <row r="431" spans="1:17" x14ac:dyDescent="0.2">
      <c r="A431" s="67">
        <v>30812</v>
      </c>
      <c r="B431" s="54" t="s">
        <v>1687</v>
      </c>
      <c r="C431" s="67">
        <f t="shared" si="16"/>
        <v>3</v>
      </c>
      <c r="D431" s="61">
        <v>0</v>
      </c>
      <c r="E431" s="12">
        <v>926</v>
      </c>
      <c r="F431" s="12">
        <v>919</v>
      </c>
      <c r="G431" s="14">
        <v>141</v>
      </c>
      <c r="H431" s="14">
        <v>628</v>
      </c>
      <c r="I431" s="14">
        <v>157</v>
      </c>
      <c r="J431" s="13"/>
      <c r="K431" s="12">
        <v>12455.62</v>
      </c>
      <c r="L431" s="12">
        <v>44409.15</v>
      </c>
      <c r="M431" s="12">
        <v>39319.96</v>
      </c>
      <c r="N431" s="12">
        <v>500</v>
      </c>
      <c r="O431" s="12">
        <v>500</v>
      </c>
      <c r="Q431" s="70">
        <f t="shared" si="17"/>
        <v>0</v>
      </c>
    </row>
    <row r="432" spans="1:17" x14ac:dyDescent="0.2">
      <c r="A432" s="67">
        <v>30813</v>
      </c>
      <c r="B432" s="54" t="s">
        <v>1686</v>
      </c>
      <c r="C432" s="67">
        <f t="shared" si="16"/>
        <v>3</v>
      </c>
      <c r="D432" s="61">
        <v>0</v>
      </c>
      <c r="E432" s="12">
        <v>1341</v>
      </c>
      <c r="F432" s="12">
        <v>1283</v>
      </c>
      <c r="G432" s="14">
        <v>196</v>
      </c>
      <c r="H432" s="14">
        <v>876</v>
      </c>
      <c r="I432" s="14">
        <v>269</v>
      </c>
      <c r="J432" s="13"/>
      <c r="K432" s="12">
        <v>39889.4</v>
      </c>
      <c r="L432" s="12">
        <v>70007.38</v>
      </c>
      <c r="M432" s="12">
        <v>121843.94</v>
      </c>
      <c r="N432" s="12">
        <v>500</v>
      </c>
      <c r="O432" s="12">
        <v>500</v>
      </c>
      <c r="Q432" s="70">
        <f t="shared" si="17"/>
        <v>0</v>
      </c>
    </row>
    <row r="433" spans="1:17" x14ac:dyDescent="0.2">
      <c r="A433" s="67">
        <v>30814</v>
      </c>
      <c r="B433" s="54" t="s">
        <v>1685</v>
      </c>
      <c r="C433" s="67">
        <f t="shared" si="16"/>
        <v>3</v>
      </c>
      <c r="D433" s="61">
        <v>0</v>
      </c>
      <c r="E433" s="12">
        <v>2114</v>
      </c>
      <c r="F433" s="12">
        <v>2036</v>
      </c>
      <c r="G433" s="14">
        <v>354</v>
      </c>
      <c r="H433" s="14">
        <v>1328</v>
      </c>
      <c r="I433" s="14">
        <v>432</v>
      </c>
      <c r="J433" s="13"/>
      <c r="K433" s="12">
        <v>60525.69</v>
      </c>
      <c r="L433" s="12">
        <v>112991.43</v>
      </c>
      <c r="M433" s="12">
        <v>318471.5</v>
      </c>
      <c r="N433" s="12">
        <v>500</v>
      </c>
      <c r="O433" s="12">
        <v>500</v>
      </c>
      <c r="Q433" s="70">
        <f t="shared" si="17"/>
        <v>0</v>
      </c>
    </row>
    <row r="434" spans="1:17" x14ac:dyDescent="0.2">
      <c r="A434" s="67">
        <v>30817</v>
      </c>
      <c r="B434" s="54" t="s">
        <v>1684</v>
      </c>
      <c r="C434" s="67">
        <f t="shared" si="16"/>
        <v>3</v>
      </c>
      <c r="D434" s="61">
        <v>0</v>
      </c>
      <c r="E434" s="12">
        <v>11940</v>
      </c>
      <c r="F434" s="12">
        <v>11401</v>
      </c>
      <c r="G434" s="14">
        <v>2012</v>
      </c>
      <c r="H434" s="14">
        <v>7890</v>
      </c>
      <c r="I434" s="14">
        <v>2038</v>
      </c>
      <c r="J434" s="13"/>
      <c r="K434" s="12">
        <v>21468.02</v>
      </c>
      <c r="L434" s="12">
        <v>874928.16</v>
      </c>
      <c r="M434" s="12">
        <v>3341452.38</v>
      </c>
      <c r="N434" s="12">
        <v>500</v>
      </c>
      <c r="O434" s="12">
        <v>500</v>
      </c>
      <c r="Q434" s="70">
        <f t="shared" si="17"/>
        <v>0</v>
      </c>
    </row>
    <row r="435" spans="1:17" x14ac:dyDescent="0.2">
      <c r="A435" s="67">
        <v>30819</v>
      </c>
      <c r="B435" s="54" t="s">
        <v>1683</v>
      </c>
      <c r="C435" s="67">
        <f t="shared" si="16"/>
        <v>3</v>
      </c>
      <c r="D435" s="61">
        <v>0</v>
      </c>
      <c r="E435" s="12">
        <v>344</v>
      </c>
      <c r="F435" s="12">
        <v>290</v>
      </c>
      <c r="G435" s="14">
        <v>66</v>
      </c>
      <c r="H435" s="14">
        <v>227</v>
      </c>
      <c r="I435" s="14">
        <v>51</v>
      </c>
      <c r="J435" s="13"/>
      <c r="K435" s="12">
        <v>7697</v>
      </c>
      <c r="L435" s="12">
        <v>29435.45</v>
      </c>
      <c r="M435" s="12">
        <v>201288.08</v>
      </c>
      <c r="N435" s="12">
        <v>500</v>
      </c>
      <c r="O435" s="12">
        <v>500</v>
      </c>
      <c r="Q435" s="70">
        <f t="shared" si="17"/>
        <v>0</v>
      </c>
    </row>
    <row r="436" spans="1:17" x14ac:dyDescent="0.2">
      <c r="A436" s="67">
        <v>30821</v>
      </c>
      <c r="B436" s="54" t="s">
        <v>1682</v>
      </c>
      <c r="C436" s="67">
        <f t="shared" si="16"/>
        <v>3</v>
      </c>
      <c r="D436" s="61">
        <v>0</v>
      </c>
      <c r="E436" s="12">
        <v>11810</v>
      </c>
      <c r="F436" s="12">
        <v>11161</v>
      </c>
      <c r="G436" s="14">
        <v>1887</v>
      </c>
      <c r="H436" s="14">
        <v>7833</v>
      </c>
      <c r="I436" s="14">
        <v>2090</v>
      </c>
      <c r="J436" s="13"/>
      <c r="K436" s="12">
        <v>97058.34</v>
      </c>
      <c r="L436" s="12">
        <v>892313.75</v>
      </c>
      <c r="M436" s="12">
        <v>2722875.96</v>
      </c>
      <c r="N436" s="12">
        <v>500</v>
      </c>
      <c r="O436" s="12">
        <v>500</v>
      </c>
      <c r="Q436" s="70">
        <f t="shared" si="17"/>
        <v>0</v>
      </c>
    </row>
    <row r="437" spans="1:17" x14ac:dyDescent="0.2">
      <c r="A437" s="67">
        <v>30822</v>
      </c>
      <c r="B437" s="54" t="s">
        <v>1681</v>
      </c>
      <c r="C437" s="67">
        <f t="shared" si="16"/>
        <v>3</v>
      </c>
      <c r="D437" s="61">
        <v>0</v>
      </c>
      <c r="E437" s="12">
        <v>105</v>
      </c>
      <c r="F437" s="12">
        <v>98</v>
      </c>
      <c r="G437" s="14">
        <v>21</v>
      </c>
      <c r="H437" s="14">
        <v>68</v>
      </c>
      <c r="I437" s="14">
        <v>16</v>
      </c>
      <c r="J437" s="13"/>
      <c r="K437" s="12">
        <v>5717.05</v>
      </c>
      <c r="L437" s="12">
        <v>1760.36</v>
      </c>
      <c r="M437" s="12">
        <v>30926.84</v>
      </c>
      <c r="N437" s="12">
        <v>500</v>
      </c>
      <c r="O437" s="12">
        <v>500</v>
      </c>
      <c r="Q437" s="70">
        <f t="shared" si="17"/>
        <v>0</v>
      </c>
    </row>
    <row r="438" spans="1:17" x14ac:dyDescent="0.2">
      <c r="A438" s="67">
        <v>30824</v>
      </c>
      <c r="B438" s="54" t="s">
        <v>1680</v>
      </c>
      <c r="C438" s="67">
        <f t="shared" si="16"/>
        <v>3</v>
      </c>
      <c r="D438" s="61">
        <v>0</v>
      </c>
      <c r="E438" s="12">
        <v>1321</v>
      </c>
      <c r="F438" s="12">
        <v>1247</v>
      </c>
      <c r="G438" s="14">
        <v>201</v>
      </c>
      <c r="H438" s="14">
        <v>884</v>
      </c>
      <c r="I438" s="14">
        <v>236</v>
      </c>
      <c r="J438" s="13"/>
      <c r="K438" s="12">
        <v>15385.2</v>
      </c>
      <c r="L438" s="12">
        <v>61097.01</v>
      </c>
      <c r="M438" s="12">
        <v>189280.9</v>
      </c>
      <c r="N438" s="12">
        <v>500</v>
      </c>
      <c r="O438" s="12">
        <v>500</v>
      </c>
      <c r="Q438" s="70">
        <f t="shared" si="17"/>
        <v>0</v>
      </c>
    </row>
    <row r="439" spans="1:17" x14ac:dyDescent="0.2">
      <c r="A439" s="67">
        <v>30825</v>
      </c>
      <c r="B439" s="54" t="s">
        <v>1679</v>
      </c>
      <c r="C439" s="67">
        <f t="shared" si="16"/>
        <v>3</v>
      </c>
      <c r="D439" s="61">
        <v>0</v>
      </c>
      <c r="E439" s="12">
        <v>1182</v>
      </c>
      <c r="F439" s="12">
        <v>1186</v>
      </c>
      <c r="G439" s="14">
        <v>163</v>
      </c>
      <c r="H439" s="14">
        <v>769</v>
      </c>
      <c r="I439" s="14">
        <v>250</v>
      </c>
      <c r="J439" s="13"/>
      <c r="K439" s="12">
        <v>34114.769999999997</v>
      </c>
      <c r="L439" s="12">
        <v>110492.68</v>
      </c>
      <c r="M439" s="12">
        <v>80833.53</v>
      </c>
      <c r="N439" s="12">
        <v>500</v>
      </c>
      <c r="O439" s="12">
        <v>500</v>
      </c>
      <c r="Q439" s="70">
        <f t="shared" si="17"/>
        <v>0</v>
      </c>
    </row>
    <row r="440" spans="1:17" x14ac:dyDescent="0.2">
      <c r="A440" s="67">
        <v>30826</v>
      </c>
      <c r="B440" s="54" t="s">
        <v>1678</v>
      </c>
      <c r="C440" s="67">
        <f t="shared" si="16"/>
        <v>3</v>
      </c>
      <c r="D440" s="61">
        <v>0</v>
      </c>
      <c r="E440" s="12">
        <v>1293</v>
      </c>
      <c r="F440" s="12">
        <v>1250</v>
      </c>
      <c r="G440" s="14">
        <v>191</v>
      </c>
      <c r="H440" s="14">
        <v>802</v>
      </c>
      <c r="I440" s="14">
        <v>300</v>
      </c>
      <c r="J440" s="13"/>
      <c r="K440" s="12">
        <v>17432.2</v>
      </c>
      <c r="L440" s="12">
        <v>47384.51</v>
      </c>
      <c r="M440" s="12">
        <v>59140.959999999999</v>
      </c>
      <c r="N440" s="12">
        <v>500</v>
      </c>
      <c r="O440" s="12">
        <v>500</v>
      </c>
      <c r="Q440" s="70">
        <f t="shared" si="17"/>
        <v>0</v>
      </c>
    </row>
    <row r="441" spans="1:17" x14ac:dyDescent="0.2">
      <c r="A441" s="67">
        <v>30827</v>
      </c>
      <c r="B441" s="54" t="s">
        <v>1677</v>
      </c>
      <c r="C441" s="67">
        <f t="shared" si="16"/>
        <v>3</v>
      </c>
      <c r="D441" s="61">
        <v>0</v>
      </c>
      <c r="E441" s="12">
        <v>2748</v>
      </c>
      <c r="F441" s="12">
        <v>2732</v>
      </c>
      <c r="G441" s="14">
        <v>373</v>
      </c>
      <c r="H441" s="14">
        <v>1675</v>
      </c>
      <c r="I441" s="14">
        <v>700</v>
      </c>
      <c r="J441" s="13"/>
      <c r="K441" s="12">
        <v>20911.5</v>
      </c>
      <c r="L441" s="12">
        <v>126669.21</v>
      </c>
      <c r="M441" s="12">
        <v>314690.46999999997</v>
      </c>
      <c r="N441" s="12">
        <v>500</v>
      </c>
      <c r="O441" s="12">
        <v>500</v>
      </c>
      <c r="Q441" s="70">
        <f t="shared" si="17"/>
        <v>0</v>
      </c>
    </row>
    <row r="442" spans="1:17" x14ac:dyDescent="0.2">
      <c r="A442" s="67">
        <v>30828</v>
      </c>
      <c r="B442" s="54" t="s">
        <v>1676</v>
      </c>
      <c r="C442" s="67">
        <f t="shared" si="16"/>
        <v>3</v>
      </c>
      <c r="D442" s="61">
        <v>0</v>
      </c>
      <c r="E442" s="12">
        <v>937</v>
      </c>
      <c r="F442" s="12">
        <v>900</v>
      </c>
      <c r="G442" s="14">
        <v>131</v>
      </c>
      <c r="H442" s="14">
        <v>602</v>
      </c>
      <c r="I442" s="14">
        <v>204</v>
      </c>
      <c r="J442" s="13"/>
      <c r="K442" s="12">
        <v>19107.73</v>
      </c>
      <c r="L442" s="12">
        <v>65893.429999999993</v>
      </c>
      <c r="M442" s="12">
        <v>138544.65</v>
      </c>
      <c r="N442" s="12">
        <v>500</v>
      </c>
      <c r="O442" s="12">
        <v>500</v>
      </c>
      <c r="Q442" s="70">
        <f t="shared" si="17"/>
        <v>0</v>
      </c>
    </row>
    <row r="443" spans="1:17" x14ac:dyDescent="0.2">
      <c r="A443" s="67">
        <v>30829</v>
      </c>
      <c r="B443" s="54" t="s">
        <v>1675</v>
      </c>
      <c r="C443" s="67">
        <f t="shared" si="16"/>
        <v>3</v>
      </c>
      <c r="D443" s="61">
        <v>0</v>
      </c>
      <c r="E443" s="12">
        <v>1115</v>
      </c>
      <c r="F443" s="12">
        <v>1060</v>
      </c>
      <c r="G443" s="14">
        <v>133</v>
      </c>
      <c r="H443" s="14">
        <v>690</v>
      </c>
      <c r="I443" s="14">
        <v>292</v>
      </c>
      <c r="J443" s="13"/>
      <c r="K443" s="12">
        <v>24733.37</v>
      </c>
      <c r="L443" s="12">
        <v>45666.22</v>
      </c>
      <c r="M443" s="12">
        <v>29631.35</v>
      </c>
      <c r="N443" s="12">
        <v>500</v>
      </c>
      <c r="O443" s="12">
        <v>500</v>
      </c>
      <c r="Q443" s="70">
        <f t="shared" si="17"/>
        <v>0</v>
      </c>
    </row>
    <row r="444" spans="1:17" x14ac:dyDescent="0.2">
      <c r="A444" s="67">
        <v>30830</v>
      </c>
      <c r="B444" s="54" t="s">
        <v>1674</v>
      </c>
      <c r="C444" s="67">
        <f t="shared" si="16"/>
        <v>3</v>
      </c>
      <c r="D444" s="61">
        <v>0</v>
      </c>
      <c r="E444" s="12">
        <v>2972</v>
      </c>
      <c r="F444" s="12">
        <v>2746</v>
      </c>
      <c r="G444" s="14">
        <v>433</v>
      </c>
      <c r="H444" s="14">
        <v>1999</v>
      </c>
      <c r="I444" s="14">
        <v>540</v>
      </c>
      <c r="J444" s="13"/>
      <c r="K444" s="12">
        <v>57147.03</v>
      </c>
      <c r="L444" s="12">
        <v>197420.99</v>
      </c>
      <c r="M444" s="12">
        <v>507866.29</v>
      </c>
      <c r="N444" s="12">
        <v>500</v>
      </c>
      <c r="O444" s="12">
        <v>500</v>
      </c>
      <c r="Q444" s="70">
        <f t="shared" si="17"/>
        <v>0</v>
      </c>
    </row>
    <row r="445" spans="1:17" x14ac:dyDescent="0.2">
      <c r="A445" s="67">
        <v>30831</v>
      </c>
      <c r="B445" s="54" t="s">
        <v>1673</v>
      </c>
      <c r="C445" s="67">
        <f t="shared" si="16"/>
        <v>3</v>
      </c>
      <c r="D445" s="61">
        <v>0</v>
      </c>
      <c r="E445" s="12">
        <v>2912</v>
      </c>
      <c r="F445" s="12">
        <v>2855</v>
      </c>
      <c r="G445" s="14">
        <v>445</v>
      </c>
      <c r="H445" s="14">
        <v>1917</v>
      </c>
      <c r="I445" s="14">
        <v>550</v>
      </c>
      <c r="J445" s="13"/>
      <c r="K445" s="12">
        <v>34799.5</v>
      </c>
      <c r="L445" s="12">
        <v>168341.92</v>
      </c>
      <c r="M445" s="12">
        <v>601750.52</v>
      </c>
      <c r="N445" s="12">
        <v>500</v>
      </c>
      <c r="O445" s="12">
        <v>500</v>
      </c>
      <c r="Q445" s="70">
        <f t="shared" si="17"/>
        <v>0</v>
      </c>
    </row>
    <row r="446" spans="1:17" x14ac:dyDescent="0.2">
      <c r="A446" s="67">
        <v>30834</v>
      </c>
      <c r="B446" s="54" t="s">
        <v>1672</v>
      </c>
      <c r="C446" s="67">
        <f t="shared" si="16"/>
        <v>3</v>
      </c>
      <c r="D446" s="61">
        <v>0</v>
      </c>
      <c r="E446" s="12">
        <v>385</v>
      </c>
      <c r="F446" s="12">
        <v>341</v>
      </c>
      <c r="G446" s="14">
        <v>43</v>
      </c>
      <c r="H446" s="14">
        <v>263</v>
      </c>
      <c r="I446" s="14">
        <v>79</v>
      </c>
      <c r="J446" s="13"/>
      <c r="K446" s="12">
        <v>10262.299999999999</v>
      </c>
      <c r="L446" s="12">
        <v>18315.939999999999</v>
      </c>
      <c r="M446" s="12">
        <v>174959.28</v>
      </c>
      <c r="N446" s="12">
        <v>500</v>
      </c>
      <c r="O446" s="12">
        <v>500</v>
      </c>
      <c r="Q446" s="70">
        <f t="shared" si="17"/>
        <v>0</v>
      </c>
    </row>
    <row r="447" spans="1:17" x14ac:dyDescent="0.2">
      <c r="A447" s="67">
        <v>30835</v>
      </c>
      <c r="B447" s="54" t="s">
        <v>1671</v>
      </c>
      <c r="C447" s="67">
        <f t="shared" si="16"/>
        <v>3</v>
      </c>
      <c r="D447" s="61">
        <v>0</v>
      </c>
      <c r="E447" s="12">
        <v>3024</v>
      </c>
      <c r="F447" s="12">
        <v>2918</v>
      </c>
      <c r="G447" s="14">
        <v>437</v>
      </c>
      <c r="H447" s="14">
        <v>1949</v>
      </c>
      <c r="I447" s="14">
        <v>638</v>
      </c>
      <c r="J447" s="13"/>
      <c r="K447" s="12">
        <v>34349.089999999997</v>
      </c>
      <c r="L447" s="12">
        <v>141013.70000000001</v>
      </c>
      <c r="M447" s="12">
        <v>225681.6</v>
      </c>
      <c r="N447" s="12">
        <v>500</v>
      </c>
      <c r="O447" s="12">
        <v>500</v>
      </c>
      <c r="Q447" s="70">
        <f t="shared" si="17"/>
        <v>0</v>
      </c>
    </row>
    <row r="448" spans="1:17" x14ac:dyDescent="0.2">
      <c r="A448" s="67">
        <v>30836</v>
      </c>
      <c r="B448" s="54" t="s">
        <v>1670</v>
      </c>
      <c r="C448" s="67">
        <f t="shared" si="16"/>
        <v>3</v>
      </c>
      <c r="D448" s="61">
        <v>0</v>
      </c>
      <c r="E448" s="12">
        <v>903</v>
      </c>
      <c r="F448" s="12">
        <v>832</v>
      </c>
      <c r="G448" s="14">
        <v>109</v>
      </c>
      <c r="H448" s="14">
        <v>614</v>
      </c>
      <c r="I448" s="14">
        <v>180</v>
      </c>
      <c r="J448" s="13"/>
      <c r="K448" s="12">
        <v>-4427.13</v>
      </c>
      <c r="L448" s="12">
        <v>147227.04999999999</v>
      </c>
      <c r="M448" s="12">
        <v>653476.85</v>
      </c>
      <c r="N448" s="12">
        <v>500</v>
      </c>
      <c r="O448" s="12">
        <v>500</v>
      </c>
      <c r="Q448" s="70">
        <f t="shared" si="17"/>
        <v>0</v>
      </c>
    </row>
    <row r="449" spans="1:17" x14ac:dyDescent="0.2">
      <c r="A449" s="67">
        <v>30838</v>
      </c>
      <c r="B449" s="54" t="s">
        <v>1669</v>
      </c>
      <c r="C449" s="67">
        <f t="shared" si="16"/>
        <v>3</v>
      </c>
      <c r="D449" s="61">
        <v>0</v>
      </c>
      <c r="E449" s="12">
        <v>2805</v>
      </c>
      <c r="F449" s="12">
        <v>2782</v>
      </c>
      <c r="G449" s="14">
        <v>426</v>
      </c>
      <c r="H449" s="14">
        <v>1843</v>
      </c>
      <c r="I449" s="14">
        <v>536</v>
      </c>
      <c r="J449" s="13"/>
      <c r="K449" s="12">
        <v>29280.83</v>
      </c>
      <c r="L449" s="12">
        <v>138745.94</v>
      </c>
      <c r="M449" s="12">
        <v>260886.68</v>
      </c>
      <c r="N449" s="12">
        <v>500</v>
      </c>
      <c r="O449" s="12">
        <v>500</v>
      </c>
      <c r="Q449" s="70">
        <f t="shared" si="17"/>
        <v>0</v>
      </c>
    </row>
    <row r="450" spans="1:17" x14ac:dyDescent="0.2">
      <c r="A450" s="67">
        <v>30841</v>
      </c>
      <c r="B450" s="54" t="s">
        <v>1668</v>
      </c>
      <c r="C450" s="67">
        <f t="shared" si="16"/>
        <v>3</v>
      </c>
      <c r="D450" s="61">
        <v>0</v>
      </c>
      <c r="E450" s="12">
        <v>1228</v>
      </c>
      <c r="F450" s="12">
        <v>1259</v>
      </c>
      <c r="G450" s="14">
        <v>157</v>
      </c>
      <c r="H450" s="14">
        <v>774</v>
      </c>
      <c r="I450" s="14">
        <v>297</v>
      </c>
      <c r="J450" s="13"/>
      <c r="K450" s="12">
        <v>15815.49</v>
      </c>
      <c r="L450" s="12">
        <v>63295.14</v>
      </c>
      <c r="M450" s="12">
        <v>233456.19</v>
      </c>
      <c r="N450" s="12">
        <v>500</v>
      </c>
      <c r="O450" s="12">
        <v>500</v>
      </c>
      <c r="Q450" s="70">
        <f t="shared" si="17"/>
        <v>0</v>
      </c>
    </row>
    <row r="451" spans="1:17" x14ac:dyDescent="0.2">
      <c r="A451" s="67">
        <v>30842</v>
      </c>
      <c r="B451" s="54" t="s">
        <v>1667</v>
      </c>
      <c r="C451" s="67">
        <f t="shared" si="16"/>
        <v>3</v>
      </c>
      <c r="D451" s="61">
        <v>0</v>
      </c>
      <c r="E451" s="12">
        <v>1766</v>
      </c>
      <c r="F451" s="12">
        <v>1707</v>
      </c>
      <c r="G451" s="14">
        <v>249</v>
      </c>
      <c r="H451" s="14">
        <v>1225</v>
      </c>
      <c r="I451" s="14">
        <v>292</v>
      </c>
      <c r="J451" s="13"/>
      <c r="K451" s="12">
        <v>27300.16</v>
      </c>
      <c r="L451" s="12">
        <v>93711.22</v>
      </c>
      <c r="M451" s="12">
        <v>400231.16</v>
      </c>
      <c r="N451" s="12">
        <v>500</v>
      </c>
      <c r="O451" s="12">
        <v>500</v>
      </c>
      <c r="Q451" s="70">
        <f t="shared" si="17"/>
        <v>0</v>
      </c>
    </row>
    <row r="452" spans="1:17" x14ac:dyDescent="0.2">
      <c r="A452" s="67">
        <v>30844</v>
      </c>
      <c r="B452" s="54" t="s">
        <v>1666</v>
      </c>
      <c r="C452" s="67">
        <f t="shared" si="16"/>
        <v>3</v>
      </c>
      <c r="D452" s="61">
        <v>0</v>
      </c>
      <c r="E452" s="12">
        <v>2184</v>
      </c>
      <c r="F452" s="12">
        <v>2070</v>
      </c>
      <c r="G452" s="14">
        <v>323</v>
      </c>
      <c r="H452" s="14">
        <v>1350</v>
      </c>
      <c r="I452" s="14">
        <v>511</v>
      </c>
      <c r="J452" s="13"/>
      <c r="K452" s="12">
        <v>28450.560000000001</v>
      </c>
      <c r="L452" s="12">
        <v>219159.14</v>
      </c>
      <c r="M452" s="12">
        <v>1873114.86</v>
      </c>
      <c r="N452" s="12">
        <v>500</v>
      </c>
      <c r="O452" s="12">
        <v>500</v>
      </c>
      <c r="Q452" s="70">
        <f t="shared" si="17"/>
        <v>0</v>
      </c>
    </row>
    <row r="453" spans="1:17" x14ac:dyDescent="0.2">
      <c r="A453" s="67">
        <v>30845</v>
      </c>
      <c r="B453" s="54" t="s">
        <v>1665</v>
      </c>
      <c r="C453" s="67">
        <f t="shared" si="16"/>
        <v>3</v>
      </c>
      <c r="D453" s="61">
        <v>0</v>
      </c>
      <c r="E453" s="12">
        <v>1370</v>
      </c>
      <c r="F453" s="12">
        <v>1333</v>
      </c>
      <c r="G453" s="14">
        <v>209</v>
      </c>
      <c r="H453" s="14">
        <v>838</v>
      </c>
      <c r="I453" s="14">
        <v>323</v>
      </c>
      <c r="J453" s="13"/>
      <c r="K453" s="12">
        <v>19987.98</v>
      </c>
      <c r="L453" s="12">
        <v>55710.1</v>
      </c>
      <c r="M453" s="12">
        <v>90994.71</v>
      </c>
      <c r="N453" s="12">
        <v>500</v>
      </c>
      <c r="O453" s="12">
        <v>500</v>
      </c>
      <c r="Q453" s="70">
        <f t="shared" si="17"/>
        <v>0</v>
      </c>
    </row>
    <row r="454" spans="1:17" x14ac:dyDescent="0.2">
      <c r="A454" s="67">
        <v>30846</v>
      </c>
      <c r="B454" s="54" t="s">
        <v>1664</v>
      </c>
      <c r="C454" s="67">
        <f t="shared" si="16"/>
        <v>3</v>
      </c>
      <c r="D454" s="61">
        <v>0</v>
      </c>
      <c r="E454" s="12">
        <v>167</v>
      </c>
      <c r="F454" s="12">
        <v>170</v>
      </c>
      <c r="G454" s="14">
        <v>31</v>
      </c>
      <c r="H454" s="14">
        <v>106</v>
      </c>
      <c r="I454" s="14">
        <v>30</v>
      </c>
      <c r="J454" s="13"/>
      <c r="K454" s="12">
        <v>10887.94</v>
      </c>
      <c r="L454" s="12">
        <v>8218.4599999999991</v>
      </c>
      <c r="M454" s="12">
        <v>45690.080000000002</v>
      </c>
      <c r="N454" s="12">
        <v>500</v>
      </c>
      <c r="O454" s="12">
        <v>500</v>
      </c>
      <c r="Q454" s="70">
        <f t="shared" si="17"/>
        <v>0</v>
      </c>
    </row>
    <row r="455" spans="1:17" x14ac:dyDescent="0.2">
      <c r="A455" s="67">
        <v>30848</v>
      </c>
      <c r="B455" s="54" t="s">
        <v>1663</v>
      </c>
      <c r="C455" s="67">
        <f t="shared" si="16"/>
        <v>3</v>
      </c>
      <c r="D455" s="61">
        <v>0</v>
      </c>
      <c r="E455" s="12">
        <v>1449</v>
      </c>
      <c r="F455" s="12">
        <v>1429</v>
      </c>
      <c r="G455" s="14">
        <v>215</v>
      </c>
      <c r="H455" s="14">
        <v>952</v>
      </c>
      <c r="I455" s="14">
        <v>282</v>
      </c>
      <c r="J455" s="13"/>
      <c r="K455" s="12">
        <v>12072.54</v>
      </c>
      <c r="L455" s="12">
        <v>79146.27</v>
      </c>
      <c r="M455" s="12">
        <v>293552.32</v>
      </c>
      <c r="N455" s="12">
        <v>500</v>
      </c>
      <c r="O455" s="12">
        <v>500</v>
      </c>
      <c r="Q455" s="70">
        <f t="shared" si="17"/>
        <v>0</v>
      </c>
    </row>
    <row r="456" spans="1:17" x14ac:dyDescent="0.2">
      <c r="A456" s="67">
        <v>30849</v>
      </c>
      <c r="B456" s="54" t="s">
        <v>1662</v>
      </c>
      <c r="C456" s="67">
        <f t="shared" si="16"/>
        <v>3</v>
      </c>
      <c r="D456" s="61">
        <v>0</v>
      </c>
      <c r="E456" s="12">
        <v>669</v>
      </c>
      <c r="F456" s="12">
        <v>656</v>
      </c>
      <c r="G456" s="14">
        <v>108</v>
      </c>
      <c r="H456" s="14">
        <v>445</v>
      </c>
      <c r="I456" s="14">
        <v>116</v>
      </c>
      <c r="J456" s="13"/>
      <c r="K456" s="12">
        <v>27785.66</v>
      </c>
      <c r="L456" s="12">
        <v>62353.58</v>
      </c>
      <c r="M456" s="12">
        <v>522947.58</v>
      </c>
      <c r="N456" s="12">
        <v>500</v>
      </c>
      <c r="O456" s="12">
        <v>500</v>
      </c>
      <c r="Q456" s="70">
        <f t="shared" si="17"/>
        <v>0</v>
      </c>
    </row>
    <row r="457" spans="1:17" x14ac:dyDescent="0.2">
      <c r="A457" s="67">
        <v>30850</v>
      </c>
      <c r="B457" s="54" t="s">
        <v>1661</v>
      </c>
      <c r="C457" s="67">
        <f t="shared" si="16"/>
        <v>3</v>
      </c>
      <c r="D457" s="61">
        <v>0</v>
      </c>
      <c r="E457" s="12">
        <v>1262</v>
      </c>
      <c r="F457" s="12">
        <v>1265</v>
      </c>
      <c r="G457" s="14">
        <v>158</v>
      </c>
      <c r="H457" s="14">
        <v>805</v>
      </c>
      <c r="I457" s="14">
        <v>299</v>
      </c>
      <c r="J457" s="13"/>
      <c r="K457" s="12">
        <v>25734.05</v>
      </c>
      <c r="L457" s="12">
        <v>52432.41</v>
      </c>
      <c r="M457" s="12">
        <v>54633.34</v>
      </c>
      <c r="N457" s="12">
        <v>500</v>
      </c>
      <c r="O457" s="12">
        <v>500</v>
      </c>
      <c r="Q457" s="70">
        <f t="shared" si="17"/>
        <v>0</v>
      </c>
    </row>
    <row r="458" spans="1:17" x14ac:dyDescent="0.2">
      <c r="A458" s="67">
        <v>30852</v>
      </c>
      <c r="B458" s="54" t="s">
        <v>1660</v>
      </c>
      <c r="C458" s="67">
        <f t="shared" si="16"/>
        <v>3</v>
      </c>
      <c r="D458" s="61">
        <v>0</v>
      </c>
      <c r="E458" s="12">
        <v>2010</v>
      </c>
      <c r="F458" s="12">
        <v>1962</v>
      </c>
      <c r="G458" s="14">
        <v>286</v>
      </c>
      <c r="H458" s="14">
        <v>1307</v>
      </c>
      <c r="I458" s="14">
        <v>417</v>
      </c>
      <c r="J458" s="13"/>
      <c r="K458" s="12">
        <v>16565.7</v>
      </c>
      <c r="L458" s="12">
        <v>113010.94</v>
      </c>
      <c r="M458" s="12">
        <v>491932.65</v>
      </c>
      <c r="N458" s="12">
        <v>500</v>
      </c>
      <c r="O458" s="12">
        <v>500</v>
      </c>
      <c r="Q458" s="70">
        <f t="shared" si="17"/>
        <v>0</v>
      </c>
    </row>
    <row r="459" spans="1:17" x14ac:dyDescent="0.2">
      <c r="A459" s="67">
        <v>30854</v>
      </c>
      <c r="B459" s="54" t="s">
        <v>1659</v>
      </c>
      <c r="C459" s="67">
        <f t="shared" si="16"/>
        <v>3</v>
      </c>
      <c r="D459" s="61">
        <v>0</v>
      </c>
      <c r="E459" s="12">
        <v>993</v>
      </c>
      <c r="F459" s="12">
        <v>1005</v>
      </c>
      <c r="G459" s="14">
        <v>152</v>
      </c>
      <c r="H459" s="14">
        <v>646</v>
      </c>
      <c r="I459" s="14">
        <v>195</v>
      </c>
      <c r="J459" s="13"/>
      <c r="K459" s="12">
        <v>17501.57</v>
      </c>
      <c r="L459" s="12">
        <v>58828.58</v>
      </c>
      <c r="M459" s="12">
        <v>146559.97</v>
      </c>
      <c r="N459" s="12">
        <v>500</v>
      </c>
      <c r="O459" s="12">
        <v>500</v>
      </c>
      <c r="Q459" s="70">
        <f t="shared" si="17"/>
        <v>0</v>
      </c>
    </row>
    <row r="460" spans="1:17" x14ac:dyDescent="0.2">
      <c r="A460" s="67">
        <v>30856</v>
      </c>
      <c r="B460" s="54" t="s">
        <v>1658</v>
      </c>
      <c r="C460" s="67">
        <f t="shared" si="16"/>
        <v>3</v>
      </c>
      <c r="D460" s="61">
        <v>0</v>
      </c>
      <c r="E460" s="12">
        <v>11360</v>
      </c>
      <c r="F460" s="12">
        <v>9984</v>
      </c>
      <c r="G460" s="14">
        <v>2061</v>
      </c>
      <c r="H460" s="14">
        <v>7375</v>
      </c>
      <c r="I460" s="14">
        <v>1924</v>
      </c>
      <c r="J460" s="13"/>
      <c r="K460" s="12">
        <v>1795.21</v>
      </c>
      <c r="L460" s="12">
        <v>763417.48</v>
      </c>
      <c r="M460" s="12">
        <v>1105327.23</v>
      </c>
      <c r="N460" s="12">
        <v>500</v>
      </c>
      <c r="O460" s="12">
        <v>500</v>
      </c>
      <c r="Q460" s="70">
        <f t="shared" si="17"/>
        <v>0</v>
      </c>
    </row>
    <row r="461" spans="1:17" x14ac:dyDescent="0.2">
      <c r="A461" s="67">
        <v>30857</v>
      </c>
      <c r="B461" s="54" t="s">
        <v>1657</v>
      </c>
      <c r="C461" s="67">
        <f t="shared" si="16"/>
        <v>3</v>
      </c>
      <c r="D461" s="61">
        <v>0</v>
      </c>
      <c r="E461" s="12">
        <v>1237</v>
      </c>
      <c r="F461" s="12">
        <v>1189</v>
      </c>
      <c r="G461" s="14">
        <v>159</v>
      </c>
      <c r="H461" s="14">
        <v>806</v>
      </c>
      <c r="I461" s="14">
        <v>272</v>
      </c>
      <c r="J461" s="13"/>
      <c r="K461" s="12">
        <v>34051.94</v>
      </c>
      <c r="L461" s="12">
        <v>66065.59</v>
      </c>
      <c r="M461" s="12">
        <v>124237.83</v>
      </c>
      <c r="N461" s="12">
        <v>500</v>
      </c>
      <c r="O461" s="12">
        <v>500</v>
      </c>
      <c r="Q461" s="70">
        <f t="shared" si="17"/>
        <v>0</v>
      </c>
    </row>
    <row r="462" spans="1:17" x14ac:dyDescent="0.2">
      <c r="A462" s="67">
        <v>30858</v>
      </c>
      <c r="B462" s="54" t="s">
        <v>1656</v>
      </c>
      <c r="C462" s="67">
        <f t="shared" si="16"/>
        <v>3</v>
      </c>
      <c r="D462" s="61">
        <v>0</v>
      </c>
      <c r="E462" s="12">
        <v>1792</v>
      </c>
      <c r="F462" s="12">
        <v>1728</v>
      </c>
      <c r="G462" s="14">
        <v>280</v>
      </c>
      <c r="H462" s="14">
        <v>1196</v>
      </c>
      <c r="I462" s="14">
        <v>316</v>
      </c>
      <c r="J462" s="13"/>
      <c r="K462" s="12">
        <v>31130.85</v>
      </c>
      <c r="L462" s="12">
        <v>123902.86</v>
      </c>
      <c r="M462" s="12">
        <v>455311.72</v>
      </c>
      <c r="N462" s="12">
        <v>500</v>
      </c>
      <c r="O462" s="12">
        <v>500</v>
      </c>
      <c r="Q462" s="70">
        <f t="shared" si="17"/>
        <v>0</v>
      </c>
    </row>
    <row r="463" spans="1:17" x14ac:dyDescent="0.2">
      <c r="A463" s="67">
        <v>30859</v>
      </c>
      <c r="B463" s="54" t="s">
        <v>1655</v>
      </c>
      <c r="C463" s="67">
        <f t="shared" si="16"/>
        <v>3</v>
      </c>
      <c r="D463" s="61">
        <v>0</v>
      </c>
      <c r="E463" s="12">
        <v>772</v>
      </c>
      <c r="F463" s="12">
        <v>737</v>
      </c>
      <c r="G463" s="14">
        <v>111</v>
      </c>
      <c r="H463" s="14">
        <v>467</v>
      </c>
      <c r="I463" s="14">
        <v>194</v>
      </c>
      <c r="J463" s="13"/>
      <c r="K463" s="12">
        <v>19081.86</v>
      </c>
      <c r="L463" s="12">
        <v>41223.81</v>
      </c>
      <c r="M463" s="12">
        <v>51366.06</v>
      </c>
      <c r="N463" s="12">
        <v>500</v>
      </c>
      <c r="O463" s="12">
        <v>500</v>
      </c>
      <c r="Q463" s="70">
        <f t="shared" si="17"/>
        <v>0</v>
      </c>
    </row>
    <row r="464" spans="1:17" x14ac:dyDescent="0.2">
      <c r="A464" s="67">
        <v>30860</v>
      </c>
      <c r="B464" s="54" t="s">
        <v>1654</v>
      </c>
      <c r="C464" s="67">
        <f t="shared" si="16"/>
        <v>3</v>
      </c>
      <c r="D464" s="61">
        <v>0</v>
      </c>
      <c r="E464" s="12">
        <v>2033</v>
      </c>
      <c r="F464" s="12">
        <v>2032</v>
      </c>
      <c r="G464" s="14">
        <v>322</v>
      </c>
      <c r="H464" s="14">
        <v>1266</v>
      </c>
      <c r="I464" s="14">
        <v>445</v>
      </c>
      <c r="J464" s="13"/>
      <c r="K464" s="12">
        <v>50193.279999999999</v>
      </c>
      <c r="L464" s="12">
        <v>93911.72</v>
      </c>
      <c r="M464" s="12">
        <v>154212.71</v>
      </c>
      <c r="N464" s="12">
        <v>500</v>
      </c>
      <c r="O464" s="12">
        <v>500</v>
      </c>
      <c r="Q464" s="70">
        <f t="shared" si="17"/>
        <v>0</v>
      </c>
    </row>
    <row r="465" spans="1:17" x14ac:dyDescent="0.2">
      <c r="A465" s="67">
        <v>30863</v>
      </c>
      <c r="B465" s="54" t="s">
        <v>1653</v>
      </c>
      <c r="C465" s="67">
        <f t="shared" si="16"/>
        <v>3</v>
      </c>
      <c r="D465" s="61">
        <v>0</v>
      </c>
      <c r="E465" s="12">
        <v>5415</v>
      </c>
      <c r="F465" s="12">
        <v>5388</v>
      </c>
      <c r="G465" s="14">
        <v>662</v>
      </c>
      <c r="H465" s="14">
        <v>3406</v>
      </c>
      <c r="I465" s="14">
        <v>1347</v>
      </c>
      <c r="J465" s="13"/>
      <c r="K465" s="12">
        <v>82648.23</v>
      </c>
      <c r="L465" s="12">
        <v>347063.51</v>
      </c>
      <c r="M465" s="12">
        <v>1010043.97</v>
      </c>
      <c r="N465" s="12">
        <v>500</v>
      </c>
      <c r="O465" s="12">
        <v>500</v>
      </c>
      <c r="Q465" s="70">
        <f t="shared" si="17"/>
        <v>0</v>
      </c>
    </row>
    <row r="466" spans="1:17" x14ac:dyDescent="0.2">
      <c r="A466" s="67">
        <v>30865</v>
      </c>
      <c r="B466" s="54" t="s">
        <v>1652</v>
      </c>
      <c r="C466" s="67">
        <f t="shared" si="16"/>
        <v>3</v>
      </c>
      <c r="D466" s="61">
        <v>0</v>
      </c>
      <c r="E466" s="12">
        <v>998</v>
      </c>
      <c r="F466" s="12">
        <v>989</v>
      </c>
      <c r="G466" s="14">
        <v>128</v>
      </c>
      <c r="H466" s="14">
        <v>673</v>
      </c>
      <c r="I466" s="14">
        <v>197</v>
      </c>
      <c r="J466" s="13"/>
      <c r="K466" s="12">
        <v>45004.55</v>
      </c>
      <c r="L466" s="12">
        <v>69808.47</v>
      </c>
      <c r="M466" s="12">
        <v>253227.91</v>
      </c>
      <c r="N466" s="12">
        <v>500</v>
      </c>
      <c r="O466" s="12">
        <v>500</v>
      </c>
      <c r="Q466" s="70">
        <f t="shared" si="17"/>
        <v>0</v>
      </c>
    </row>
    <row r="467" spans="1:17" x14ac:dyDescent="0.2">
      <c r="A467" s="67">
        <v>30902</v>
      </c>
      <c r="B467" s="54" t="s">
        <v>1651</v>
      </c>
      <c r="C467" s="67">
        <f t="shared" ref="C467:C530" si="18">INT(A467/10000)</f>
        <v>3</v>
      </c>
      <c r="D467" s="61">
        <v>0</v>
      </c>
      <c r="E467" s="12">
        <v>1110</v>
      </c>
      <c r="F467" s="12">
        <v>1111</v>
      </c>
      <c r="G467" s="14">
        <v>139</v>
      </c>
      <c r="H467" s="14">
        <v>705</v>
      </c>
      <c r="I467" s="14">
        <v>266</v>
      </c>
      <c r="J467" s="13"/>
      <c r="K467" s="12">
        <v>5459.1</v>
      </c>
      <c r="L467" s="12">
        <v>67810</v>
      </c>
      <c r="M467" s="12">
        <v>161547.64000000001</v>
      </c>
      <c r="N467" s="12">
        <v>500</v>
      </c>
      <c r="O467" s="12">
        <v>500</v>
      </c>
      <c r="Q467" s="70">
        <f t="shared" si="17"/>
        <v>0</v>
      </c>
    </row>
    <row r="468" spans="1:17" x14ac:dyDescent="0.2">
      <c r="A468" s="67">
        <v>30903</v>
      </c>
      <c r="B468" s="54" t="s">
        <v>1650</v>
      </c>
      <c r="C468" s="67">
        <f t="shared" si="18"/>
        <v>3</v>
      </c>
      <c r="D468" s="61">
        <v>0</v>
      </c>
      <c r="E468" s="12">
        <v>1463</v>
      </c>
      <c r="F468" s="12">
        <v>1555</v>
      </c>
      <c r="G468" s="14">
        <v>129</v>
      </c>
      <c r="H468" s="14">
        <v>908</v>
      </c>
      <c r="I468" s="14">
        <v>426</v>
      </c>
      <c r="J468" s="13"/>
      <c r="K468" s="12">
        <v>9511.77</v>
      </c>
      <c r="L468" s="12">
        <v>112459.43</v>
      </c>
      <c r="M468" s="12">
        <v>113939.9</v>
      </c>
      <c r="N468" s="12">
        <v>500</v>
      </c>
      <c r="O468" s="12">
        <v>500</v>
      </c>
      <c r="Q468" s="70">
        <f t="shared" ref="Q468:Q531" si="19">ABS(E468-G468-H468-I468-J468)</f>
        <v>0</v>
      </c>
    </row>
    <row r="469" spans="1:17" x14ac:dyDescent="0.2">
      <c r="A469" s="67">
        <v>30904</v>
      </c>
      <c r="B469" s="54" t="s">
        <v>1649</v>
      </c>
      <c r="C469" s="67">
        <f t="shared" si="18"/>
        <v>3</v>
      </c>
      <c r="D469" s="61">
        <v>0</v>
      </c>
      <c r="E469" s="12">
        <v>683</v>
      </c>
      <c r="F469" s="12">
        <v>702</v>
      </c>
      <c r="G469" s="14">
        <v>93</v>
      </c>
      <c r="H469" s="14">
        <v>439</v>
      </c>
      <c r="I469" s="14">
        <v>151</v>
      </c>
      <c r="J469" s="13"/>
      <c r="K469" s="12">
        <v>6966.03</v>
      </c>
      <c r="L469" s="12">
        <v>42906.03</v>
      </c>
      <c r="M469" s="12">
        <v>38380.980000000003</v>
      </c>
      <c r="N469" s="12">
        <v>500</v>
      </c>
      <c r="O469" s="12">
        <v>500</v>
      </c>
      <c r="Q469" s="70">
        <f t="shared" si="19"/>
        <v>0</v>
      </c>
    </row>
    <row r="470" spans="1:17" x14ac:dyDescent="0.2">
      <c r="A470" s="67">
        <v>30906</v>
      </c>
      <c r="B470" s="54" t="s">
        <v>1648</v>
      </c>
      <c r="C470" s="67">
        <f t="shared" si="18"/>
        <v>3</v>
      </c>
      <c r="D470" s="61">
        <v>0</v>
      </c>
      <c r="E470" s="12">
        <v>689</v>
      </c>
      <c r="F470" s="12">
        <v>683</v>
      </c>
      <c r="G470" s="14">
        <v>99</v>
      </c>
      <c r="H470" s="14">
        <v>409</v>
      </c>
      <c r="I470" s="14">
        <v>181</v>
      </c>
      <c r="J470" s="13"/>
      <c r="K470" s="12">
        <v>9108.52</v>
      </c>
      <c r="L470" s="12">
        <v>39166.160000000003</v>
      </c>
      <c r="M470" s="12">
        <v>40791.269999999997</v>
      </c>
      <c r="N470" s="12">
        <v>500</v>
      </c>
      <c r="O470" s="12">
        <v>500</v>
      </c>
      <c r="Q470" s="70">
        <f t="shared" si="19"/>
        <v>0</v>
      </c>
    </row>
    <row r="471" spans="1:17" x14ac:dyDescent="0.2">
      <c r="A471" s="67">
        <v>30908</v>
      </c>
      <c r="B471" s="54" t="s">
        <v>1647</v>
      </c>
      <c r="C471" s="67">
        <f t="shared" si="18"/>
        <v>3</v>
      </c>
      <c r="D471" s="61">
        <v>0</v>
      </c>
      <c r="E471" s="12">
        <v>5225</v>
      </c>
      <c r="F471" s="12">
        <v>5392</v>
      </c>
      <c r="G471" s="14">
        <v>628</v>
      </c>
      <c r="H471" s="14">
        <v>3237</v>
      </c>
      <c r="I471" s="14">
        <v>1360</v>
      </c>
      <c r="J471" s="13"/>
      <c r="K471" s="12">
        <v>6139.91</v>
      </c>
      <c r="L471" s="12">
        <v>566258.47</v>
      </c>
      <c r="M471" s="12">
        <v>3990486.79</v>
      </c>
      <c r="N471" s="12">
        <v>500</v>
      </c>
      <c r="O471" s="12">
        <v>500</v>
      </c>
      <c r="Q471" s="70">
        <f t="shared" si="19"/>
        <v>0</v>
      </c>
    </row>
    <row r="472" spans="1:17" x14ac:dyDescent="0.2">
      <c r="A472" s="67">
        <v>30909</v>
      </c>
      <c r="B472" s="54" t="s">
        <v>1646</v>
      </c>
      <c r="C472" s="67">
        <f t="shared" si="18"/>
        <v>3</v>
      </c>
      <c r="D472" s="61">
        <v>0</v>
      </c>
      <c r="E472" s="12">
        <v>2180</v>
      </c>
      <c r="F472" s="12">
        <v>2212</v>
      </c>
      <c r="G472" s="14">
        <v>275</v>
      </c>
      <c r="H472" s="14">
        <v>1402</v>
      </c>
      <c r="I472" s="14">
        <v>503</v>
      </c>
      <c r="J472" s="13"/>
      <c r="K472" s="12">
        <v>15083.18</v>
      </c>
      <c r="L472" s="12">
        <v>123510.62</v>
      </c>
      <c r="M472" s="12">
        <v>107925.29</v>
      </c>
      <c r="N472" s="12">
        <v>500</v>
      </c>
      <c r="O472" s="12">
        <v>500</v>
      </c>
      <c r="Q472" s="70">
        <f t="shared" si="19"/>
        <v>0</v>
      </c>
    </row>
    <row r="473" spans="1:17" x14ac:dyDescent="0.2">
      <c r="A473" s="67">
        <v>30910</v>
      </c>
      <c r="B473" s="54" t="s">
        <v>1645</v>
      </c>
      <c r="C473" s="67">
        <f t="shared" si="18"/>
        <v>3</v>
      </c>
      <c r="D473" s="61">
        <v>0</v>
      </c>
      <c r="E473" s="12">
        <v>1293</v>
      </c>
      <c r="F473" s="12">
        <v>1351</v>
      </c>
      <c r="G473" s="14">
        <v>167</v>
      </c>
      <c r="H473" s="14">
        <v>803</v>
      </c>
      <c r="I473" s="14">
        <v>323</v>
      </c>
      <c r="J473" s="13"/>
      <c r="K473" s="12">
        <v>31739.48</v>
      </c>
      <c r="L473" s="12">
        <v>82144.78</v>
      </c>
      <c r="M473" s="12">
        <v>126464.43</v>
      </c>
      <c r="N473" s="12">
        <v>500</v>
      </c>
      <c r="O473" s="12">
        <v>500</v>
      </c>
      <c r="Q473" s="70">
        <f t="shared" si="19"/>
        <v>0</v>
      </c>
    </row>
    <row r="474" spans="1:17" x14ac:dyDescent="0.2">
      <c r="A474" s="67">
        <v>30912</v>
      </c>
      <c r="B474" s="54" t="s">
        <v>1644</v>
      </c>
      <c r="C474" s="67">
        <f t="shared" si="18"/>
        <v>3</v>
      </c>
      <c r="D474" s="61">
        <v>0</v>
      </c>
      <c r="E474" s="12">
        <v>1227</v>
      </c>
      <c r="F474" s="12">
        <v>1212</v>
      </c>
      <c r="G474" s="14">
        <v>199</v>
      </c>
      <c r="H474" s="14">
        <v>785</v>
      </c>
      <c r="I474" s="14">
        <v>243</v>
      </c>
      <c r="J474" s="13"/>
      <c r="K474" s="12">
        <v>13477.7</v>
      </c>
      <c r="L474" s="12">
        <v>87346.92</v>
      </c>
      <c r="M474" s="12">
        <v>177464.32000000001</v>
      </c>
      <c r="N474" s="12">
        <v>500</v>
      </c>
      <c r="O474" s="12">
        <v>500</v>
      </c>
      <c r="Q474" s="70">
        <f t="shared" si="19"/>
        <v>0</v>
      </c>
    </row>
    <row r="475" spans="1:17" x14ac:dyDescent="0.2">
      <c r="A475" s="67">
        <v>30913</v>
      </c>
      <c r="B475" s="54" t="s">
        <v>1643</v>
      </c>
      <c r="C475" s="67">
        <f t="shared" si="18"/>
        <v>3</v>
      </c>
      <c r="D475" s="61">
        <v>0</v>
      </c>
      <c r="E475" s="12">
        <v>720</v>
      </c>
      <c r="F475" s="12">
        <v>713</v>
      </c>
      <c r="G475" s="14">
        <v>92</v>
      </c>
      <c r="H475" s="14">
        <v>462</v>
      </c>
      <c r="I475" s="14">
        <v>166</v>
      </c>
      <c r="J475" s="13"/>
      <c r="K475" s="12">
        <v>20886.439999999999</v>
      </c>
      <c r="L475" s="12">
        <v>80609.710000000006</v>
      </c>
      <c r="M475" s="12">
        <v>444947.15</v>
      </c>
      <c r="N475" s="12">
        <v>500</v>
      </c>
      <c r="O475" s="12">
        <v>500</v>
      </c>
      <c r="Q475" s="70">
        <f t="shared" si="19"/>
        <v>0</v>
      </c>
    </row>
    <row r="476" spans="1:17" x14ac:dyDescent="0.2">
      <c r="A476" s="67">
        <v>30915</v>
      </c>
      <c r="B476" s="54" t="s">
        <v>1642</v>
      </c>
      <c r="C476" s="67">
        <f t="shared" si="18"/>
        <v>3</v>
      </c>
      <c r="D476" s="61">
        <v>0</v>
      </c>
      <c r="E476" s="12">
        <v>478</v>
      </c>
      <c r="F476" s="12">
        <v>487</v>
      </c>
      <c r="G476" s="14">
        <v>68</v>
      </c>
      <c r="H476" s="14">
        <v>266</v>
      </c>
      <c r="I476" s="14">
        <v>144</v>
      </c>
      <c r="J476" s="13"/>
      <c r="K476" s="12">
        <v>6890.26</v>
      </c>
      <c r="L476" s="12">
        <v>46922.95</v>
      </c>
      <c r="M476" s="12">
        <v>32547.1</v>
      </c>
      <c r="N476" s="12">
        <v>500</v>
      </c>
      <c r="O476" s="12">
        <v>500</v>
      </c>
      <c r="Q476" s="70">
        <f t="shared" si="19"/>
        <v>0</v>
      </c>
    </row>
    <row r="477" spans="1:17" x14ac:dyDescent="0.2">
      <c r="A477" s="67">
        <v>30916</v>
      </c>
      <c r="B477" s="54" t="s">
        <v>1641</v>
      </c>
      <c r="C477" s="67">
        <f t="shared" si="18"/>
        <v>3</v>
      </c>
      <c r="D477" s="61">
        <v>0</v>
      </c>
      <c r="E477" s="12">
        <v>3866</v>
      </c>
      <c r="F477" s="12">
        <v>4013</v>
      </c>
      <c r="G477" s="14">
        <v>418</v>
      </c>
      <c r="H477" s="14">
        <v>2334</v>
      </c>
      <c r="I477" s="14">
        <v>1114</v>
      </c>
      <c r="J477" s="13"/>
      <c r="K477" s="12">
        <v>21688.53</v>
      </c>
      <c r="L477" s="12">
        <v>330964.77</v>
      </c>
      <c r="M477" s="12">
        <v>1174944.5</v>
      </c>
      <c r="N477" s="12">
        <v>500</v>
      </c>
      <c r="O477" s="12">
        <v>500</v>
      </c>
      <c r="Q477" s="70">
        <f t="shared" si="19"/>
        <v>0</v>
      </c>
    </row>
    <row r="478" spans="1:17" x14ac:dyDescent="0.2">
      <c r="A478" s="67">
        <v>30917</v>
      </c>
      <c r="B478" s="54" t="s">
        <v>1640</v>
      </c>
      <c r="C478" s="67">
        <f t="shared" si="18"/>
        <v>3</v>
      </c>
      <c r="D478" s="61">
        <v>0</v>
      </c>
      <c r="E478" s="12">
        <v>581</v>
      </c>
      <c r="F478" s="12">
        <v>579</v>
      </c>
      <c r="G478" s="14">
        <v>76</v>
      </c>
      <c r="H478" s="14">
        <v>383</v>
      </c>
      <c r="I478" s="14">
        <v>122</v>
      </c>
      <c r="J478" s="13"/>
      <c r="K478" s="12">
        <v>3939.93</v>
      </c>
      <c r="L478" s="12">
        <v>32826.35</v>
      </c>
      <c r="M478" s="12">
        <v>20503.12</v>
      </c>
      <c r="N478" s="12">
        <v>500</v>
      </c>
      <c r="O478" s="12">
        <v>500</v>
      </c>
      <c r="Q478" s="70">
        <f t="shared" si="19"/>
        <v>0</v>
      </c>
    </row>
    <row r="479" spans="1:17" x14ac:dyDescent="0.2">
      <c r="A479" s="67">
        <v>30920</v>
      </c>
      <c r="B479" s="54" t="s">
        <v>1639</v>
      </c>
      <c r="C479" s="67">
        <f t="shared" si="18"/>
        <v>3</v>
      </c>
      <c r="D479" s="61">
        <v>0</v>
      </c>
      <c r="E479" s="12">
        <v>1396</v>
      </c>
      <c r="F479" s="12">
        <v>1426</v>
      </c>
      <c r="G479" s="14">
        <v>141</v>
      </c>
      <c r="H479" s="14">
        <v>875</v>
      </c>
      <c r="I479" s="14">
        <v>380</v>
      </c>
      <c r="J479" s="13"/>
      <c r="K479" s="12">
        <v>4729.59</v>
      </c>
      <c r="L479" s="12">
        <v>122197.47</v>
      </c>
      <c r="M479" s="12">
        <v>165007.93</v>
      </c>
      <c r="N479" s="12">
        <v>500</v>
      </c>
      <c r="O479" s="12">
        <v>500</v>
      </c>
      <c r="Q479" s="70">
        <f t="shared" si="19"/>
        <v>0</v>
      </c>
    </row>
    <row r="480" spans="1:17" x14ac:dyDescent="0.2">
      <c r="A480" s="67">
        <v>30921</v>
      </c>
      <c r="B480" s="54" t="s">
        <v>1638</v>
      </c>
      <c r="C480" s="67">
        <f t="shared" si="18"/>
        <v>3</v>
      </c>
      <c r="D480" s="61">
        <v>0</v>
      </c>
      <c r="E480" s="12">
        <v>1281</v>
      </c>
      <c r="F480" s="12">
        <v>1315</v>
      </c>
      <c r="G480" s="14">
        <v>181</v>
      </c>
      <c r="H480" s="14">
        <v>797</v>
      </c>
      <c r="I480" s="14">
        <v>303</v>
      </c>
      <c r="J480" s="13"/>
      <c r="K480" s="12">
        <v>16252.4</v>
      </c>
      <c r="L480" s="12">
        <v>52865.62</v>
      </c>
      <c r="M480" s="12">
        <v>102549.41</v>
      </c>
      <c r="N480" s="12">
        <v>500</v>
      </c>
      <c r="O480" s="12">
        <v>500</v>
      </c>
      <c r="Q480" s="70">
        <f t="shared" si="19"/>
        <v>0</v>
      </c>
    </row>
    <row r="481" spans="1:17" x14ac:dyDescent="0.2">
      <c r="A481" s="67">
        <v>30925</v>
      </c>
      <c r="B481" s="54" t="s">
        <v>1637</v>
      </c>
      <c r="C481" s="67">
        <f t="shared" si="18"/>
        <v>3</v>
      </c>
      <c r="D481" s="61">
        <v>0</v>
      </c>
      <c r="E481" s="12">
        <v>2148</v>
      </c>
      <c r="F481" s="12">
        <v>2277</v>
      </c>
      <c r="G481" s="14">
        <v>195</v>
      </c>
      <c r="H481" s="14">
        <v>1244</v>
      </c>
      <c r="I481" s="14">
        <v>709</v>
      </c>
      <c r="J481" s="13"/>
      <c r="K481" s="12">
        <v>26325.37</v>
      </c>
      <c r="L481" s="12">
        <v>190078.69</v>
      </c>
      <c r="M481" s="12">
        <v>358980.78</v>
      </c>
      <c r="N481" s="12">
        <v>500</v>
      </c>
      <c r="O481" s="12">
        <v>500</v>
      </c>
      <c r="Q481" s="70">
        <f t="shared" si="19"/>
        <v>0</v>
      </c>
    </row>
    <row r="482" spans="1:17" x14ac:dyDescent="0.2">
      <c r="A482" s="67">
        <v>30929</v>
      </c>
      <c r="B482" s="54" t="s">
        <v>1636</v>
      </c>
      <c r="C482" s="67">
        <f t="shared" si="18"/>
        <v>3</v>
      </c>
      <c r="D482" s="61">
        <v>0</v>
      </c>
      <c r="E482" s="12">
        <v>626</v>
      </c>
      <c r="F482" s="12">
        <v>632</v>
      </c>
      <c r="G482" s="14">
        <v>74</v>
      </c>
      <c r="H482" s="14">
        <v>406</v>
      </c>
      <c r="I482" s="14">
        <v>146</v>
      </c>
      <c r="J482" s="13"/>
      <c r="K482" s="12">
        <v>8104.32</v>
      </c>
      <c r="L482" s="12">
        <v>36349</v>
      </c>
      <c r="M482" s="12">
        <v>42229.34</v>
      </c>
      <c r="N482" s="12">
        <v>500</v>
      </c>
      <c r="O482" s="12">
        <v>500</v>
      </c>
      <c r="Q482" s="70">
        <f t="shared" si="19"/>
        <v>0</v>
      </c>
    </row>
    <row r="483" spans="1:17" x14ac:dyDescent="0.2">
      <c r="A483" s="67">
        <v>30932</v>
      </c>
      <c r="B483" s="54" t="s">
        <v>1635</v>
      </c>
      <c r="C483" s="67">
        <f t="shared" si="18"/>
        <v>3</v>
      </c>
      <c r="D483" s="61">
        <v>0</v>
      </c>
      <c r="E483" s="12">
        <v>1061</v>
      </c>
      <c r="F483" s="12">
        <v>1123</v>
      </c>
      <c r="G483" s="14">
        <v>147</v>
      </c>
      <c r="H483" s="14">
        <v>694</v>
      </c>
      <c r="I483" s="14">
        <v>220</v>
      </c>
      <c r="J483" s="13"/>
      <c r="K483" s="12">
        <v>16651.87</v>
      </c>
      <c r="L483" s="12">
        <v>61704.12</v>
      </c>
      <c r="M483" s="12">
        <v>87223.19</v>
      </c>
      <c r="N483" s="12">
        <v>500</v>
      </c>
      <c r="O483" s="12">
        <v>500</v>
      </c>
      <c r="Q483" s="70">
        <f t="shared" si="19"/>
        <v>0</v>
      </c>
    </row>
    <row r="484" spans="1:17" x14ac:dyDescent="0.2">
      <c r="A484" s="67">
        <v>30935</v>
      </c>
      <c r="B484" s="54" t="s">
        <v>1634</v>
      </c>
      <c r="C484" s="67">
        <f t="shared" si="18"/>
        <v>3</v>
      </c>
      <c r="D484" s="61">
        <v>0</v>
      </c>
      <c r="E484" s="12">
        <v>5323</v>
      </c>
      <c r="F484" s="12">
        <v>5411</v>
      </c>
      <c r="G484" s="14">
        <v>645</v>
      </c>
      <c r="H484" s="14">
        <v>3291</v>
      </c>
      <c r="I484" s="14">
        <v>1387</v>
      </c>
      <c r="J484" s="13"/>
      <c r="K484" s="12">
        <v>14460.26</v>
      </c>
      <c r="L484" s="12">
        <v>443404.81</v>
      </c>
      <c r="M484" s="12">
        <v>3071677.81</v>
      </c>
      <c r="N484" s="12">
        <v>500</v>
      </c>
      <c r="O484" s="12">
        <v>500</v>
      </c>
      <c r="Q484" s="70">
        <f t="shared" si="19"/>
        <v>0</v>
      </c>
    </row>
    <row r="485" spans="1:17" x14ac:dyDescent="0.2">
      <c r="A485" s="67">
        <v>30939</v>
      </c>
      <c r="B485" s="54" t="s">
        <v>1633</v>
      </c>
      <c r="C485" s="67">
        <f t="shared" si="18"/>
        <v>3</v>
      </c>
      <c r="D485" s="61">
        <v>0</v>
      </c>
      <c r="E485" s="12">
        <v>1008</v>
      </c>
      <c r="F485" s="12">
        <v>1001</v>
      </c>
      <c r="G485" s="14">
        <v>154</v>
      </c>
      <c r="H485" s="14">
        <v>649</v>
      </c>
      <c r="I485" s="14">
        <v>205</v>
      </c>
      <c r="J485" s="13"/>
      <c r="K485" s="12">
        <v>14764.05</v>
      </c>
      <c r="L485" s="12">
        <v>49906.12</v>
      </c>
      <c r="M485" s="12">
        <v>70310.649999999994</v>
      </c>
      <c r="N485" s="12">
        <v>500</v>
      </c>
      <c r="O485" s="12">
        <v>500</v>
      </c>
      <c r="Q485" s="70">
        <f t="shared" si="19"/>
        <v>0</v>
      </c>
    </row>
    <row r="486" spans="1:17" x14ac:dyDescent="0.2">
      <c r="A486" s="67">
        <v>30940</v>
      </c>
      <c r="B486" s="54" t="s">
        <v>1632</v>
      </c>
      <c r="C486" s="67">
        <f t="shared" si="18"/>
        <v>3</v>
      </c>
      <c r="D486" s="61">
        <v>0</v>
      </c>
      <c r="E486" s="12">
        <v>1172</v>
      </c>
      <c r="F486" s="12">
        <v>1201</v>
      </c>
      <c r="G486" s="14">
        <v>182</v>
      </c>
      <c r="H486" s="14">
        <v>788</v>
      </c>
      <c r="I486" s="14">
        <v>202</v>
      </c>
      <c r="J486" s="13"/>
      <c r="K486" s="12">
        <v>9458.2800000000007</v>
      </c>
      <c r="L486" s="12">
        <v>59973.35</v>
      </c>
      <c r="M486" s="12">
        <v>19041.7</v>
      </c>
      <c r="N486" s="12">
        <v>500</v>
      </c>
      <c r="O486" s="12">
        <v>500</v>
      </c>
      <c r="Q486" s="70">
        <f t="shared" si="19"/>
        <v>0</v>
      </c>
    </row>
    <row r="487" spans="1:17" x14ac:dyDescent="0.2">
      <c r="A487" s="67">
        <v>30942</v>
      </c>
      <c r="B487" s="54" t="s">
        <v>1631</v>
      </c>
      <c r="C487" s="67">
        <f t="shared" si="18"/>
        <v>3</v>
      </c>
      <c r="D487" s="61">
        <v>0</v>
      </c>
      <c r="E487" s="12">
        <v>2624</v>
      </c>
      <c r="F487" s="12">
        <v>2702</v>
      </c>
      <c r="G487" s="14">
        <v>330</v>
      </c>
      <c r="H487" s="14">
        <v>1579</v>
      </c>
      <c r="I487" s="14">
        <v>715</v>
      </c>
      <c r="J487" s="13"/>
      <c r="K487" s="12">
        <v>15984.56</v>
      </c>
      <c r="L487" s="12">
        <v>206221.3</v>
      </c>
      <c r="M487" s="12">
        <v>540462.02</v>
      </c>
      <c r="N487" s="12">
        <v>500</v>
      </c>
      <c r="O487" s="12">
        <v>500</v>
      </c>
      <c r="Q487" s="70">
        <f t="shared" si="19"/>
        <v>0</v>
      </c>
    </row>
    <row r="488" spans="1:17" x14ac:dyDescent="0.2">
      <c r="A488" s="67">
        <v>31001</v>
      </c>
      <c r="B488" s="54" t="s">
        <v>1630</v>
      </c>
      <c r="C488" s="67">
        <f t="shared" si="18"/>
        <v>3</v>
      </c>
      <c r="D488" s="61">
        <v>0</v>
      </c>
      <c r="E488" s="12">
        <v>736</v>
      </c>
      <c r="F488" s="12">
        <v>746</v>
      </c>
      <c r="G488" s="14">
        <v>111</v>
      </c>
      <c r="H488" s="14">
        <v>446</v>
      </c>
      <c r="I488" s="14">
        <v>179</v>
      </c>
      <c r="J488" s="13"/>
      <c r="K488" s="12">
        <v>10946.88</v>
      </c>
      <c r="L488" s="12">
        <v>35830.93</v>
      </c>
      <c r="M488" s="12">
        <v>27898.47</v>
      </c>
      <c r="N488" s="12">
        <v>500</v>
      </c>
      <c r="O488" s="12">
        <v>500</v>
      </c>
      <c r="Q488" s="70">
        <f t="shared" si="19"/>
        <v>0</v>
      </c>
    </row>
    <row r="489" spans="1:17" x14ac:dyDescent="0.2">
      <c r="A489" s="67">
        <v>31008</v>
      </c>
      <c r="B489" s="54" t="s">
        <v>1629</v>
      </c>
      <c r="C489" s="67">
        <f t="shared" si="18"/>
        <v>3</v>
      </c>
      <c r="D489" s="61">
        <v>0</v>
      </c>
      <c r="E489" s="12">
        <v>3138</v>
      </c>
      <c r="F489" s="12">
        <v>2993</v>
      </c>
      <c r="G489" s="14">
        <v>440</v>
      </c>
      <c r="H489" s="14">
        <v>2060</v>
      </c>
      <c r="I489" s="14">
        <v>638</v>
      </c>
      <c r="J489" s="13"/>
      <c r="K489" s="12">
        <v>34816.51</v>
      </c>
      <c r="L489" s="12">
        <v>218212</v>
      </c>
      <c r="M489" s="12">
        <v>462183.02</v>
      </c>
      <c r="N489" s="12">
        <v>500</v>
      </c>
      <c r="O489" s="12">
        <v>500</v>
      </c>
      <c r="Q489" s="70">
        <f t="shared" si="19"/>
        <v>0</v>
      </c>
    </row>
    <row r="490" spans="1:17" x14ac:dyDescent="0.2">
      <c r="A490" s="67">
        <v>31009</v>
      </c>
      <c r="B490" s="54" t="s">
        <v>1628</v>
      </c>
      <c r="C490" s="67">
        <f t="shared" si="18"/>
        <v>3</v>
      </c>
      <c r="D490" s="61">
        <v>0</v>
      </c>
      <c r="E490" s="12">
        <v>1730</v>
      </c>
      <c r="F490" s="12">
        <v>1637</v>
      </c>
      <c r="G490" s="14">
        <v>294</v>
      </c>
      <c r="H490" s="14">
        <v>1142</v>
      </c>
      <c r="I490" s="14">
        <v>294</v>
      </c>
      <c r="J490" s="13"/>
      <c r="K490" s="12">
        <v>37091.629999999997</v>
      </c>
      <c r="L490" s="12">
        <v>108174.29</v>
      </c>
      <c r="M490" s="12">
        <v>75821.48</v>
      </c>
      <c r="N490" s="12">
        <v>500</v>
      </c>
      <c r="O490" s="12">
        <v>500</v>
      </c>
      <c r="Q490" s="70">
        <f t="shared" si="19"/>
        <v>0</v>
      </c>
    </row>
    <row r="491" spans="1:17" x14ac:dyDescent="0.2">
      <c r="A491" s="67">
        <v>31014</v>
      </c>
      <c r="B491" s="54" t="s">
        <v>1627</v>
      </c>
      <c r="C491" s="67">
        <f t="shared" si="18"/>
        <v>3</v>
      </c>
      <c r="D491" s="61">
        <v>0</v>
      </c>
      <c r="E491" s="12">
        <v>1154</v>
      </c>
      <c r="F491" s="12">
        <v>1146</v>
      </c>
      <c r="G491" s="14">
        <v>158</v>
      </c>
      <c r="H491" s="14">
        <v>759</v>
      </c>
      <c r="I491" s="14">
        <v>237</v>
      </c>
      <c r="J491" s="13"/>
      <c r="K491" s="12">
        <v>36253.9</v>
      </c>
      <c r="L491" s="12">
        <v>59142.86</v>
      </c>
      <c r="M491" s="12">
        <v>93358.7</v>
      </c>
      <c r="N491" s="12">
        <v>500</v>
      </c>
      <c r="O491" s="12">
        <v>500</v>
      </c>
      <c r="Q491" s="70">
        <f t="shared" si="19"/>
        <v>0</v>
      </c>
    </row>
    <row r="492" spans="1:17" x14ac:dyDescent="0.2">
      <c r="A492" s="67">
        <v>31015</v>
      </c>
      <c r="B492" s="54" t="s">
        <v>1626</v>
      </c>
      <c r="C492" s="67">
        <f t="shared" si="18"/>
        <v>3</v>
      </c>
      <c r="D492" s="61">
        <v>0</v>
      </c>
      <c r="E492" s="12">
        <v>1748</v>
      </c>
      <c r="F492" s="12">
        <v>1686</v>
      </c>
      <c r="G492" s="14">
        <v>224</v>
      </c>
      <c r="H492" s="14">
        <v>1108</v>
      </c>
      <c r="I492" s="14">
        <v>416</v>
      </c>
      <c r="J492" s="13"/>
      <c r="K492" s="12">
        <v>42816.79</v>
      </c>
      <c r="L492" s="12">
        <v>89763.65</v>
      </c>
      <c r="M492" s="12">
        <v>111415.1</v>
      </c>
      <c r="N492" s="12">
        <v>500</v>
      </c>
      <c r="O492" s="12">
        <v>500</v>
      </c>
      <c r="Q492" s="70">
        <f t="shared" si="19"/>
        <v>0</v>
      </c>
    </row>
    <row r="493" spans="1:17" x14ac:dyDescent="0.2">
      <c r="A493" s="67">
        <v>31016</v>
      </c>
      <c r="B493" s="54" t="s">
        <v>1625</v>
      </c>
      <c r="C493" s="67">
        <f t="shared" si="18"/>
        <v>3</v>
      </c>
      <c r="D493" s="61">
        <v>0</v>
      </c>
      <c r="E493" s="12">
        <v>1320</v>
      </c>
      <c r="F493" s="12">
        <v>1305</v>
      </c>
      <c r="G493" s="14">
        <v>156</v>
      </c>
      <c r="H493" s="14">
        <v>806</v>
      </c>
      <c r="I493" s="14">
        <v>358</v>
      </c>
      <c r="J493" s="13"/>
      <c r="K493" s="12">
        <v>53614.77</v>
      </c>
      <c r="L493" s="12">
        <v>78715.78</v>
      </c>
      <c r="M493" s="12">
        <v>143208.43</v>
      </c>
      <c r="N493" s="12">
        <v>500</v>
      </c>
      <c r="O493" s="12">
        <v>500</v>
      </c>
      <c r="Q493" s="70">
        <f t="shared" si="19"/>
        <v>0</v>
      </c>
    </row>
    <row r="494" spans="1:17" x14ac:dyDescent="0.2">
      <c r="A494" s="67">
        <v>31018</v>
      </c>
      <c r="B494" s="54" t="s">
        <v>1624</v>
      </c>
      <c r="C494" s="67">
        <f t="shared" si="18"/>
        <v>3</v>
      </c>
      <c r="D494" s="61">
        <v>0</v>
      </c>
      <c r="E494" s="12">
        <v>1602</v>
      </c>
      <c r="F494" s="12">
        <v>1557</v>
      </c>
      <c r="G494" s="14">
        <v>227</v>
      </c>
      <c r="H494" s="14">
        <v>949</v>
      </c>
      <c r="I494" s="14">
        <v>426</v>
      </c>
      <c r="J494" s="13"/>
      <c r="K494" s="12">
        <v>20874.95</v>
      </c>
      <c r="L494" s="12">
        <v>85295.21</v>
      </c>
      <c r="M494" s="12">
        <v>189746.43</v>
      </c>
      <c r="N494" s="12">
        <v>500</v>
      </c>
      <c r="O494" s="12">
        <v>500</v>
      </c>
      <c r="Q494" s="70">
        <f t="shared" si="19"/>
        <v>0</v>
      </c>
    </row>
    <row r="495" spans="1:17" x14ac:dyDescent="0.2">
      <c r="A495" s="67">
        <v>31019</v>
      </c>
      <c r="B495" s="54" t="s">
        <v>1623</v>
      </c>
      <c r="C495" s="67">
        <f t="shared" si="18"/>
        <v>3</v>
      </c>
      <c r="D495" s="61">
        <v>0</v>
      </c>
      <c r="E495" s="12">
        <v>1433</v>
      </c>
      <c r="F495" s="12">
        <v>1273</v>
      </c>
      <c r="G495" s="14">
        <v>260</v>
      </c>
      <c r="H495" s="14">
        <v>934</v>
      </c>
      <c r="I495" s="14">
        <v>239</v>
      </c>
      <c r="J495" s="13"/>
      <c r="K495" s="12">
        <v>22486.04</v>
      </c>
      <c r="L495" s="12">
        <v>60916.08</v>
      </c>
      <c r="M495" s="12">
        <v>93586.36</v>
      </c>
      <c r="N495" s="12">
        <v>500</v>
      </c>
      <c r="O495" s="12">
        <v>500</v>
      </c>
      <c r="Q495" s="70">
        <f t="shared" si="19"/>
        <v>0</v>
      </c>
    </row>
    <row r="496" spans="1:17" x14ac:dyDescent="0.2">
      <c r="A496" s="67">
        <v>31021</v>
      </c>
      <c r="B496" s="54" t="s">
        <v>1622</v>
      </c>
      <c r="C496" s="67">
        <f t="shared" si="18"/>
        <v>3</v>
      </c>
      <c r="D496" s="61">
        <v>0</v>
      </c>
      <c r="E496" s="12">
        <v>1321</v>
      </c>
      <c r="F496" s="12">
        <v>1301</v>
      </c>
      <c r="G496" s="14">
        <v>168</v>
      </c>
      <c r="H496" s="14">
        <v>838</v>
      </c>
      <c r="I496" s="14">
        <v>315</v>
      </c>
      <c r="J496" s="13"/>
      <c r="K496" s="12">
        <v>35145.160000000003</v>
      </c>
      <c r="L496" s="12">
        <v>65445.67</v>
      </c>
      <c r="M496" s="12">
        <v>84854.68</v>
      </c>
      <c r="N496" s="12">
        <v>500</v>
      </c>
      <c r="O496" s="12">
        <v>500</v>
      </c>
      <c r="Q496" s="70">
        <f t="shared" si="19"/>
        <v>0</v>
      </c>
    </row>
    <row r="497" spans="1:17" x14ac:dyDescent="0.2">
      <c r="A497" s="67">
        <v>31022</v>
      </c>
      <c r="B497" s="54" t="s">
        <v>1621</v>
      </c>
      <c r="C497" s="67">
        <f t="shared" si="18"/>
        <v>3</v>
      </c>
      <c r="D497" s="61">
        <v>0</v>
      </c>
      <c r="E497" s="12">
        <v>12072</v>
      </c>
      <c r="F497" s="12">
        <v>11656</v>
      </c>
      <c r="G497" s="14">
        <v>1639</v>
      </c>
      <c r="H497" s="14">
        <v>7928</v>
      </c>
      <c r="I497" s="14">
        <v>2505</v>
      </c>
      <c r="J497" s="13"/>
      <c r="K497" s="12">
        <v>111290.6</v>
      </c>
      <c r="L497" s="12">
        <v>1027164.19</v>
      </c>
      <c r="M497" s="12">
        <v>3560255.96</v>
      </c>
      <c r="N497" s="12">
        <v>500</v>
      </c>
      <c r="O497" s="12">
        <v>500</v>
      </c>
      <c r="Q497" s="70">
        <f t="shared" si="19"/>
        <v>0</v>
      </c>
    </row>
    <row r="498" spans="1:17" x14ac:dyDescent="0.2">
      <c r="A498" s="67">
        <v>31025</v>
      </c>
      <c r="B498" s="54" t="s">
        <v>1620</v>
      </c>
      <c r="C498" s="67">
        <f t="shared" si="18"/>
        <v>3</v>
      </c>
      <c r="D498" s="61">
        <v>0</v>
      </c>
      <c r="E498" s="12">
        <v>567</v>
      </c>
      <c r="F498" s="12">
        <v>562</v>
      </c>
      <c r="G498" s="14">
        <v>64</v>
      </c>
      <c r="H498" s="14">
        <v>348</v>
      </c>
      <c r="I498" s="14">
        <v>155</v>
      </c>
      <c r="J498" s="13"/>
      <c r="K498" s="12">
        <v>16123.41</v>
      </c>
      <c r="L498" s="12">
        <v>26464.63</v>
      </c>
      <c r="M498" s="12">
        <v>59963.11</v>
      </c>
      <c r="N498" s="12">
        <v>500</v>
      </c>
      <c r="O498" s="12">
        <v>500</v>
      </c>
      <c r="Q498" s="70">
        <f t="shared" si="19"/>
        <v>0</v>
      </c>
    </row>
    <row r="499" spans="1:17" x14ac:dyDescent="0.2">
      <c r="A499" s="67">
        <v>31026</v>
      </c>
      <c r="B499" s="54" t="s">
        <v>1619</v>
      </c>
      <c r="C499" s="67">
        <f t="shared" si="18"/>
        <v>3</v>
      </c>
      <c r="D499" s="61">
        <v>0</v>
      </c>
      <c r="E499" s="12">
        <v>1964</v>
      </c>
      <c r="F499" s="12">
        <v>1943</v>
      </c>
      <c r="G499" s="14">
        <v>259</v>
      </c>
      <c r="H499" s="14">
        <v>1231</v>
      </c>
      <c r="I499" s="14">
        <v>474</v>
      </c>
      <c r="J499" s="13"/>
      <c r="K499" s="12">
        <v>34808.620000000003</v>
      </c>
      <c r="L499" s="12">
        <v>127484.97</v>
      </c>
      <c r="M499" s="12">
        <v>288980.65999999997</v>
      </c>
      <c r="N499" s="12">
        <v>500</v>
      </c>
      <c r="O499" s="12">
        <v>500</v>
      </c>
      <c r="Q499" s="70">
        <f t="shared" si="19"/>
        <v>0</v>
      </c>
    </row>
    <row r="500" spans="1:17" x14ac:dyDescent="0.2">
      <c r="A500" s="67">
        <v>31028</v>
      </c>
      <c r="B500" s="54" t="s">
        <v>1618</v>
      </c>
      <c r="C500" s="67">
        <f t="shared" si="18"/>
        <v>3</v>
      </c>
      <c r="D500" s="61">
        <v>0</v>
      </c>
      <c r="E500" s="12">
        <v>1190</v>
      </c>
      <c r="F500" s="12">
        <v>1252</v>
      </c>
      <c r="G500" s="14">
        <v>123</v>
      </c>
      <c r="H500" s="14">
        <v>752</v>
      </c>
      <c r="I500" s="14">
        <v>315</v>
      </c>
      <c r="J500" s="13"/>
      <c r="K500" s="12">
        <v>29279.82</v>
      </c>
      <c r="L500" s="12">
        <v>70159.5</v>
      </c>
      <c r="M500" s="12">
        <v>110311.43</v>
      </c>
      <c r="N500" s="12">
        <v>500</v>
      </c>
      <c r="O500" s="12">
        <v>500</v>
      </c>
      <c r="Q500" s="70">
        <f t="shared" si="19"/>
        <v>0</v>
      </c>
    </row>
    <row r="501" spans="1:17" x14ac:dyDescent="0.2">
      <c r="A501" s="67">
        <v>31033</v>
      </c>
      <c r="B501" s="54" t="s">
        <v>1617</v>
      </c>
      <c r="C501" s="67">
        <f t="shared" si="18"/>
        <v>3</v>
      </c>
      <c r="D501" s="61">
        <v>0</v>
      </c>
      <c r="E501" s="12">
        <v>1050</v>
      </c>
      <c r="F501" s="12">
        <v>1021</v>
      </c>
      <c r="G501" s="14">
        <v>146</v>
      </c>
      <c r="H501" s="14">
        <v>651</v>
      </c>
      <c r="I501" s="14">
        <v>253</v>
      </c>
      <c r="J501" s="13"/>
      <c r="K501" s="12">
        <v>27539.31</v>
      </c>
      <c r="L501" s="12">
        <v>38954.57</v>
      </c>
      <c r="M501" s="12">
        <v>42139.13</v>
      </c>
      <c r="N501" s="12">
        <v>500</v>
      </c>
      <c r="O501" s="12">
        <v>500</v>
      </c>
      <c r="Q501" s="70">
        <f t="shared" si="19"/>
        <v>0</v>
      </c>
    </row>
    <row r="502" spans="1:17" x14ac:dyDescent="0.2">
      <c r="A502" s="67">
        <v>31035</v>
      </c>
      <c r="B502" s="54" t="s">
        <v>1616</v>
      </c>
      <c r="C502" s="67">
        <f t="shared" si="18"/>
        <v>3</v>
      </c>
      <c r="D502" s="61">
        <v>0</v>
      </c>
      <c r="E502" s="12">
        <v>1501</v>
      </c>
      <c r="F502" s="12">
        <v>1547</v>
      </c>
      <c r="G502" s="14">
        <v>187</v>
      </c>
      <c r="H502" s="14">
        <v>904</v>
      </c>
      <c r="I502" s="14">
        <v>410</v>
      </c>
      <c r="J502" s="13"/>
      <c r="K502" s="12">
        <v>25827.95</v>
      </c>
      <c r="L502" s="12">
        <v>89688.74</v>
      </c>
      <c r="M502" s="12">
        <v>185583.23</v>
      </c>
      <c r="N502" s="12">
        <v>500</v>
      </c>
      <c r="O502" s="12">
        <v>500</v>
      </c>
      <c r="Q502" s="70">
        <f t="shared" si="19"/>
        <v>0</v>
      </c>
    </row>
    <row r="503" spans="1:17" x14ac:dyDescent="0.2">
      <c r="A503" s="67">
        <v>31036</v>
      </c>
      <c r="B503" s="54" t="s">
        <v>1615</v>
      </c>
      <c r="C503" s="67">
        <f t="shared" si="18"/>
        <v>3</v>
      </c>
      <c r="D503" s="61">
        <v>0</v>
      </c>
      <c r="E503" s="12">
        <v>1620</v>
      </c>
      <c r="F503" s="12">
        <v>1578</v>
      </c>
      <c r="G503" s="14">
        <v>196</v>
      </c>
      <c r="H503" s="14">
        <v>1060</v>
      </c>
      <c r="I503" s="14">
        <v>364</v>
      </c>
      <c r="J503" s="13"/>
      <c r="K503" s="12">
        <v>26320.18</v>
      </c>
      <c r="L503" s="12">
        <v>83454.34</v>
      </c>
      <c r="M503" s="12">
        <v>98171.89</v>
      </c>
      <c r="N503" s="12">
        <v>500</v>
      </c>
      <c r="O503" s="12">
        <v>500</v>
      </c>
      <c r="Q503" s="70">
        <f t="shared" si="19"/>
        <v>0</v>
      </c>
    </row>
    <row r="504" spans="1:17" x14ac:dyDescent="0.2">
      <c r="A504" s="67">
        <v>31037</v>
      </c>
      <c r="B504" s="54" t="s">
        <v>1614</v>
      </c>
      <c r="C504" s="67">
        <f t="shared" si="18"/>
        <v>3</v>
      </c>
      <c r="D504" s="61">
        <v>0</v>
      </c>
      <c r="E504" s="12">
        <v>4280</v>
      </c>
      <c r="F504" s="12">
        <v>4284</v>
      </c>
      <c r="G504" s="14">
        <v>495</v>
      </c>
      <c r="H504" s="14">
        <v>2685</v>
      </c>
      <c r="I504" s="14">
        <v>1100</v>
      </c>
      <c r="J504" s="13"/>
      <c r="K504" s="12">
        <v>44789.68</v>
      </c>
      <c r="L504" s="12">
        <v>290667.33</v>
      </c>
      <c r="M504" s="12">
        <v>1069908.1399999999</v>
      </c>
      <c r="N504" s="12">
        <v>500</v>
      </c>
      <c r="O504" s="12">
        <v>500</v>
      </c>
      <c r="Q504" s="70">
        <f t="shared" si="19"/>
        <v>0</v>
      </c>
    </row>
    <row r="505" spans="1:17" x14ac:dyDescent="0.2">
      <c r="A505" s="67">
        <v>31038</v>
      </c>
      <c r="B505" s="54" t="s">
        <v>1613</v>
      </c>
      <c r="C505" s="67">
        <f t="shared" si="18"/>
        <v>3</v>
      </c>
      <c r="D505" s="61">
        <v>0</v>
      </c>
      <c r="E505" s="12">
        <v>998</v>
      </c>
      <c r="F505" s="12">
        <v>1002</v>
      </c>
      <c r="G505" s="14">
        <v>123</v>
      </c>
      <c r="H505" s="14">
        <v>610</v>
      </c>
      <c r="I505" s="14">
        <v>265</v>
      </c>
      <c r="J505" s="13"/>
      <c r="K505" s="12">
        <v>20837.75</v>
      </c>
      <c r="L505" s="12">
        <v>46370.5</v>
      </c>
      <c r="M505" s="12">
        <v>86795.02</v>
      </c>
      <c r="N505" s="12">
        <v>500</v>
      </c>
      <c r="O505" s="12">
        <v>500</v>
      </c>
      <c r="Q505" s="70">
        <f t="shared" si="19"/>
        <v>0</v>
      </c>
    </row>
    <row r="506" spans="1:17" x14ac:dyDescent="0.2">
      <c r="A506" s="67">
        <v>31041</v>
      </c>
      <c r="B506" s="54" t="s">
        <v>1612</v>
      </c>
      <c r="C506" s="67">
        <f t="shared" si="18"/>
        <v>3</v>
      </c>
      <c r="D506" s="61">
        <v>0</v>
      </c>
      <c r="E506" s="12">
        <v>892</v>
      </c>
      <c r="F506" s="12">
        <v>866</v>
      </c>
      <c r="G506" s="14">
        <v>134</v>
      </c>
      <c r="H506" s="14">
        <v>540</v>
      </c>
      <c r="I506" s="14">
        <v>218</v>
      </c>
      <c r="J506" s="13"/>
      <c r="K506" s="12">
        <v>21964.36</v>
      </c>
      <c r="L506" s="12">
        <v>29207.49</v>
      </c>
      <c r="M506" s="12">
        <v>53561.71</v>
      </c>
      <c r="N506" s="12">
        <v>500</v>
      </c>
      <c r="O506" s="12">
        <v>500</v>
      </c>
      <c r="Q506" s="70">
        <f t="shared" si="19"/>
        <v>0</v>
      </c>
    </row>
    <row r="507" spans="1:17" x14ac:dyDescent="0.2">
      <c r="A507" s="67">
        <v>31042</v>
      </c>
      <c r="B507" s="54" t="s">
        <v>1611</v>
      </c>
      <c r="C507" s="67">
        <f t="shared" si="18"/>
        <v>3</v>
      </c>
      <c r="D507" s="61">
        <v>0</v>
      </c>
      <c r="E507" s="12">
        <v>981</v>
      </c>
      <c r="F507" s="12">
        <v>932</v>
      </c>
      <c r="G507" s="14">
        <v>117</v>
      </c>
      <c r="H507" s="14">
        <v>593</v>
      </c>
      <c r="I507" s="14">
        <v>271</v>
      </c>
      <c r="J507" s="13"/>
      <c r="K507" s="12">
        <v>23223.66</v>
      </c>
      <c r="L507" s="12">
        <v>45079.63</v>
      </c>
      <c r="M507" s="12">
        <v>102774.1</v>
      </c>
      <c r="N507" s="12">
        <v>500</v>
      </c>
      <c r="O507" s="12">
        <v>500</v>
      </c>
      <c r="Q507" s="70">
        <f t="shared" si="19"/>
        <v>0</v>
      </c>
    </row>
    <row r="508" spans="1:17" x14ac:dyDescent="0.2">
      <c r="A508" s="67">
        <v>31043</v>
      </c>
      <c r="B508" s="54" t="s">
        <v>1610</v>
      </c>
      <c r="C508" s="67">
        <f t="shared" si="18"/>
        <v>3</v>
      </c>
      <c r="D508" s="61">
        <v>0</v>
      </c>
      <c r="E508" s="12">
        <v>2158</v>
      </c>
      <c r="F508" s="12">
        <v>2161</v>
      </c>
      <c r="G508" s="14">
        <v>280</v>
      </c>
      <c r="H508" s="14">
        <v>1362</v>
      </c>
      <c r="I508" s="14">
        <v>516</v>
      </c>
      <c r="J508" s="13"/>
      <c r="K508" s="12">
        <v>67904.350000000006</v>
      </c>
      <c r="L508" s="12">
        <v>121450.22</v>
      </c>
      <c r="M508" s="12">
        <v>160182.66</v>
      </c>
      <c r="N508" s="12">
        <v>500</v>
      </c>
      <c r="O508" s="12">
        <v>500</v>
      </c>
      <c r="Q508" s="70">
        <f t="shared" si="19"/>
        <v>0</v>
      </c>
    </row>
    <row r="509" spans="1:17" x14ac:dyDescent="0.2">
      <c r="A509" s="67">
        <v>31051</v>
      </c>
      <c r="B509" s="54" t="s">
        <v>1609</v>
      </c>
      <c r="C509" s="67">
        <f t="shared" si="18"/>
        <v>3</v>
      </c>
      <c r="D509" s="61">
        <v>0</v>
      </c>
      <c r="E509" s="12">
        <v>2391</v>
      </c>
      <c r="F509" s="12">
        <v>2385</v>
      </c>
      <c r="G509" s="14">
        <v>320</v>
      </c>
      <c r="H509" s="14">
        <v>1569</v>
      </c>
      <c r="I509" s="14">
        <v>502</v>
      </c>
      <c r="J509" s="13"/>
      <c r="K509" s="12">
        <v>83805.08</v>
      </c>
      <c r="L509" s="12">
        <v>138342.20000000001</v>
      </c>
      <c r="M509" s="12">
        <v>262561.59000000003</v>
      </c>
      <c r="N509" s="12">
        <v>500</v>
      </c>
      <c r="O509" s="12">
        <v>500</v>
      </c>
      <c r="Q509" s="70">
        <f t="shared" si="19"/>
        <v>0</v>
      </c>
    </row>
    <row r="510" spans="1:17" x14ac:dyDescent="0.2">
      <c r="A510" s="67">
        <v>31052</v>
      </c>
      <c r="B510" s="54" t="s">
        <v>1608</v>
      </c>
      <c r="C510" s="67">
        <f t="shared" si="18"/>
        <v>3</v>
      </c>
      <c r="D510" s="61">
        <v>0</v>
      </c>
      <c r="E510" s="12">
        <v>2407</v>
      </c>
      <c r="F510" s="12">
        <v>2415</v>
      </c>
      <c r="G510" s="14">
        <v>298</v>
      </c>
      <c r="H510" s="14">
        <v>1529</v>
      </c>
      <c r="I510" s="14">
        <v>580</v>
      </c>
      <c r="J510" s="13"/>
      <c r="K510" s="12">
        <v>51592.83</v>
      </c>
      <c r="L510" s="12">
        <v>123000.16</v>
      </c>
      <c r="M510" s="12">
        <v>130351.92</v>
      </c>
      <c r="N510" s="12">
        <v>500</v>
      </c>
      <c r="O510" s="12">
        <v>500</v>
      </c>
      <c r="Q510" s="70">
        <f t="shared" si="19"/>
        <v>0</v>
      </c>
    </row>
    <row r="511" spans="1:17" x14ac:dyDescent="0.2">
      <c r="A511" s="67">
        <v>31053</v>
      </c>
      <c r="B511" s="54" t="s">
        <v>1607</v>
      </c>
      <c r="C511" s="67">
        <f t="shared" si="18"/>
        <v>3</v>
      </c>
      <c r="D511" s="61">
        <v>0</v>
      </c>
      <c r="E511" s="12">
        <v>3400</v>
      </c>
      <c r="F511" s="12">
        <v>3462</v>
      </c>
      <c r="G511" s="14">
        <v>457</v>
      </c>
      <c r="H511" s="14">
        <v>2257</v>
      </c>
      <c r="I511" s="14">
        <v>686</v>
      </c>
      <c r="J511" s="13"/>
      <c r="K511" s="12">
        <v>44493.53</v>
      </c>
      <c r="L511" s="12">
        <v>209248.02</v>
      </c>
      <c r="M511" s="12">
        <v>266069.81</v>
      </c>
      <c r="N511" s="12">
        <v>500</v>
      </c>
      <c r="O511" s="12">
        <v>500</v>
      </c>
      <c r="Q511" s="70">
        <f t="shared" si="19"/>
        <v>0</v>
      </c>
    </row>
    <row r="512" spans="1:17" x14ac:dyDescent="0.2">
      <c r="A512" s="67">
        <v>31101</v>
      </c>
      <c r="B512" s="54" t="s">
        <v>1606</v>
      </c>
      <c r="C512" s="67">
        <f t="shared" si="18"/>
        <v>3</v>
      </c>
      <c r="D512" s="61">
        <v>0</v>
      </c>
      <c r="E512" s="12">
        <v>798</v>
      </c>
      <c r="F512" s="12">
        <v>826</v>
      </c>
      <c r="G512" s="14">
        <v>113</v>
      </c>
      <c r="H512" s="14">
        <v>519</v>
      </c>
      <c r="I512" s="14">
        <v>166</v>
      </c>
      <c r="J512" s="13"/>
      <c r="K512" s="12">
        <v>14353.5</v>
      </c>
      <c r="L512" s="12">
        <v>43477.94</v>
      </c>
      <c r="M512" s="12">
        <v>72444.479999999996</v>
      </c>
      <c r="N512" s="12">
        <v>500</v>
      </c>
      <c r="O512" s="12">
        <v>500</v>
      </c>
      <c r="Q512" s="70">
        <f t="shared" si="19"/>
        <v>0</v>
      </c>
    </row>
    <row r="513" spans="1:17" x14ac:dyDescent="0.2">
      <c r="A513" s="67">
        <v>31102</v>
      </c>
      <c r="B513" s="54" t="s">
        <v>1605</v>
      </c>
      <c r="C513" s="67">
        <f t="shared" si="18"/>
        <v>3</v>
      </c>
      <c r="D513" s="61">
        <v>0</v>
      </c>
      <c r="E513" s="12">
        <v>843</v>
      </c>
      <c r="F513" s="12">
        <v>825</v>
      </c>
      <c r="G513" s="14">
        <v>123</v>
      </c>
      <c r="H513" s="14">
        <v>535</v>
      </c>
      <c r="I513" s="14">
        <v>185</v>
      </c>
      <c r="J513" s="13"/>
      <c r="K513" s="12">
        <v>15922.59</v>
      </c>
      <c r="L513" s="12">
        <v>50945.67</v>
      </c>
      <c r="M513" s="12">
        <v>191479.02</v>
      </c>
      <c r="N513" s="12">
        <v>500</v>
      </c>
      <c r="O513" s="12">
        <v>500</v>
      </c>
      <c r="Q513" s="70">
        <f t="shared" si="19"/>
        <v>0</v>
      </c>
    </row>
    <row r="514" spans="1:17" x14ac:dyDescent="0.2">
      <c r="A514" s="67">
        <v>31103</v>
      </c>
      <c r="B514" s="54" t="s">
        <v>1604</v>
      </c>
      <c r="C514" s="67">
        <f t="shared" si="18"/>
        <v>3</v>
      </c>
      <c r="D514" s="61">
        <v>0</v>
      </c>
      <c r="E514" s="12">
        <v>1336</v>
      </c>
      <c r="F514" s="12">
        <v>1369</v>
      </c>
      <c r="G514" s="14">
        <v>173</v>
      </c>
      <c r="H514" s="14">
        <v>894</v>
      </c>
      <c r="I514" s="14">
        <v>269</v>
      </c>
      <c r="J514" s="13"/>
      <c r="K514" s="12">
        <v>33379.14</v>
      </c>
      <c r="L514" s="12">
        <v>76181.97</v>
      </c>
      <c r="M514" s="12">
        <v>172258.34</v>
      </c>
      <c r="N514" s="12">
        <v>500</v>
      </c>
      <c r="O514" s="12">
        <v>500</v>
      </c>
      <c r="Q514" s="70">
        <f t="shared" si="19"/>
        <v>0</v>
      </c>
    </row>
    <row r="515" spans="1:17" x14ac:dyDescent="0.2">
      <c r="A515" s="67">
        <v>31104</v>
      </c>
      <c r="B515" s="54" t="s">
        <v>1603</v>
      </c>
      <c r="C515" s="67">
        <f t="shared" si="18"/>
        <v>3</v>
      </c>
      <c r="D515" s="61">
        <v>0</v>
      </c>
      <c r="E515" s="12">
        <v>1170</v>
      </c>
      <c r="F515" s="12">
        <v>1204</v>
      </c>
      <c r="G515" s="14">
        <v>149</v>
      </c>
      <c r="H515" s="14">
        <v>681</v>
      </c>
      <c r="I515" s="14">
        <v>340</v>
      </c>
      <c r="J515" s="13"/>
      <c r="K515" s="12">
        <v>26170.92</v>
      </c>
      <c r="L515" s="12">
        <v>86341.55</v>
      </c>
      <c r="M515" s="12">
        <v>116392.23</v>
      </c>
      <c r="N515" s="12">
        <v>500</v>
      </c>
      <c r="O515" s="12">
        <v>500</v>
      </c>
      <c r="Q515" s="70">
        <f t="shared" si="19"/>
        <v>0</v>
      </c>
    </row>
    <row r="516" spans="1:17" x14ac:dyDescent="0.2">
      <c r="A516" s="67">
        <v>31105</v>
      </c>
      <c r="B516" s="54" t="s">
        <v>1602</v>
      </c>
      <c r="C516" s="67">
        <f t="shared" si="18"/>
        <v>3</v>
      </c>
      <c r="D516" s="61">
        <v>0</v>
      </c>
      <c r="E516" s="12">
        <v>3510</v>
      </c>
      <c r="F516" s="12">
        <v>3540</v>
      </c>
      <c r="G516" s="14">
        <v>450</v>
      </c>
      <c r="H516" s="14">
        <v>2127</v>
      </c>
      <c r="I516" s="14">
        <v>933</v>
      </c>
      <c r="J516" s="13"/>
      <c r="K516" s="12">
        <v>15610.17</v>
      </c>
      <c r="L516" s="12">
        <v>282753.63</v>
      </c>
      <c r="M516" s="12">
        <v>1250954.43</v>
      </c>
      <c r="N516" s="12">
        <v>500</v>
      </c>
      <c r="O516" s="12">
        <v>500</v>
      </c>
      <c r="Q516" s="70">
        <f t="shared" si="19"/>
        <v>0</v>
      </c>
    </row>
    <row r="517" spans="1:17" x14ac:dyDescent="0.2">
      <c r="A517" s="67">
        <v>31106</v>
      </c>
      <c r="B517" s="54" t="s">
        <v>1601</v>
      </c>
      <c r="C517" s="67">
        <f t="shared" si="18"/>
        <v>3</v>
      </c>
      <c r="D517" s="61">
        <v>0</v>
      </c>
      <c r="E517" s="12">
        <v>3472</v>
      </c>
      <c r="F517" s="12">
        <v>3535</v>
      </c>
      <c r="G517" s="14">
        <v>409</v>
      </c>
      <c r="H517" s="14">
        <v>2152</v>
      </c>
      <c r="I517" s="14">
        <v>911</v>
      </c>
      <c r="J517" s="13"/>
      <c r="K517" s="12">
        <v>29590.240000000002</v>
      </c>
      <c r="L517" s="12">
        <v>327257.88</v>
      </c>
      <c r="M517" s="12">
        <v>1204211.47</v>
      </c>
      <c r="N517" s="12">
        <v>500</v>
      </c>
      <c r="O517" s="12">
        <v>500</v>
      </c>
      <c r="Q517" s="70">
        <f t="shared" si="19"/>
        <v>0</v>
      </c>
    </row>
    <row r="518" spans="1:17" x14ac:dyDescent="0.2">
      <c r="A518" s="67">
        <v>31107</v>
      </c>
      <c r="B518" s="54" t="s">
        <v>1600</v>
      </c>
      <c r="C518" s="67">
        <f t="shared" si="18"/>
        <v>3</v>
      </c>
      <c r="D518" s="61">
        <v>0</v>
      </c>
      <c r="E518" s="12">
        <v>1283</v>
      </c>
      <c r="F518" s="12">
        <v>1332</v>
      </c>
      <c r="G518" s="14">
        <v>168</v>
      </c>
      <c r="H518" s="14">
        <v>794</v>
      </c>
      <c r="I518" s="14">
        <v>321</v>
      </c>
      <c r="J518" s="13"/>
      <c r="K518" s="12">
        <v>43728.38</v>
      </c>
      <c r="L518" s="12">
        <v>87272.67</v>
      </c>
      <c r="M518" s="12">
        <v>265541.89</v>
      </c>
      <c r="N518" s="12">
        <v>500</v>
      </c>
      <c r="O518" s="12">
        <v>500</v>
      </c>
      <c r="Q518" s="70">
        <f t="shared" si="19"/>
        <v>0</v>
      </c>
    </row>
    <row r="519" spans="1:17" x14ac:dyDescent="0.2">
      <c r="A519" s="67">
        <v>31109</v>
      </c>
      <c r="B519" s="54" t="s">
        <v>1599</v>
      </c>
      <c r="C519" s="67">
        <f t="shared" si="18"/>
        <v>3</v>
      </c>
      <c r="D519" s="61">
        <v>0</v>
      </c>
      <c r="E519" s="12">
        <v>6437</v>
      </c>
      <c r="F519" s="12">
        <v>6523</v>
      </c>
      <c r="G519" s="14">
        <v>791</v>
      </c>
      <c r="H519" s="14">
        <v>4070</v>
      </c>
      <c r="I519" s="14">
        <v>1576</v>
      </c>
      <c r="J519" s="13"/>
      <c r="K519" s="12">
        <v>22879.48</v>
      </c>
      <c r="L519" s="12">
        <v>797269.69</v>
      </c>
      <c r="M519" s="12">
        <v>3513484.15</v>
      </c>
      <c r="N519" s="12">
        <v>500</v>
      </c>
      <c r="O519" s="12">
        <v>500</v>
      </c>
      <c r="Q519" s="70">
        <f t="shared" si="19"/>
        <v>0</v>
      </c>
    </row>
    <row r="520" spans="1:17" x14ac:dyDescent="0.2">
      <c r="A520" s="67">
        <v>31110</v>
      </c>
      <c r="B520" s="54" t="s">
        <v>1598</v>
      </c>
      <c r="C520" s="67">
        <f t="shared" si="18"/>
        <v>3</v>
      </c>
      <c r="D520" s="61">
        <v>0</v>
      </c>
      <c r="E520" s="12">
        <v>1432</v>
      </c>
      <c r="F520" s="12">
        <v>1413</v>
      </c>
      <c r="G520" s="14">
        <v>211</v>
      </c>
      <c r="H520" s="14">
        <v>937</v>
      </c>
      <c r="I520" s="14">
        <v>284</v>
      </c>
      <c r="J520" s="13"/>
      <c r="K520" s="12">
        <v>29566</v>
      </c>
      <c r="L520" s="12">
        <v>68013.119999999995</v>
      </c>
      <c r="M520" s="12">
        <v>197537.65</v>
      </c>
      <c r="N520" s="12">
        <v>500</v>
      </c>
      <c r="O520" s="12">
        <v>500</v>
      </c>
      <c r="Q520" s="70">
        <f t="shared" si="19"/>
        <v>0</v>
      </c>
    </row>
    <row r="521" spans="1:17" x14ac:dyDescent="0.2">
      <c r="A521" s="67">
        <v>31111</v>
      </c>
      <c r="B521" s="54" t="s">
        <v>1597</v>
      </c>
      <c r="C521" s="67">
        <f t="shared" si="18"/>
        <v>3</v>
      </c>
      <c r="D521" s="61">
        <v>0</v>
      </c>
      <c r="E521" s="12">
        <v>717</v>
      </c>
      <c r="F521" s="12">
        <v>730</v>
      </c>
      <c r="G521" s="14">
        <v>96</v>
      </c>
      <c r="H521" s="14">
        <v>464</v>
      </c>
      <c r="I521" s="14">
        <v>157</v>
      </c>
      <c r="J521" s="13"/>
      <c r="K521" s="12">
        <v>18525.82</v>
      </c>
      <c r="L521" s="12">
        <v>30381.7</v>
      </c>
      <c r="M521" s="12">
        <v>29197.88</v>
      </c>
      <c r="N521" s="12">
        <v>500</v>
      </c>
      <c r="O521" s="12">
        <v>500</v>
      </c>
      <c r="Q521" s="70">
        <f t="shared" si="19"/>
        <v>0</v>
      </c>
    </row>
    <row r="522" spans="1:17" x14ac:dyDescent="0.2">
      <c r="A522" s="67">
        <v>31113</v>
      </c>
      <c r="B522" s="54" t="s">
        <v>1596</v>
      </c>
      <c r="C522" s="67">
        <f t="shared" si="18"/>
        <v>3</v>
      </c>
      <c r="D522" s="61">
        <v>0</v>
      </c>
      <c r="E522" s="12">
        <v>698</v>
      </c>
      <c r="F522" s="12">
        <v>672</v>
      </c>
      <c r="G522" s="14">
        <v>79</v>
      </c>
      <c r="H522" s="14">
        <v>414</v>
      </c>
      <c r="I522" s="14">
        <v>205</v>
      </c>
      <c r="J522" s="13"/>
      <c r="K522" s="12">
        <v>14286.24</v>
      </c>
      <c r="L522" s="12">
        <v>38707.31</v>
      </c>
      <c r="M522" s="12">
        <v>46024.37</v>
      </c>
      <c r="N522" s="12">
        <v>500</v>
      </c>
      <c r="O522" s="12">
        <v>500</v>
      </c>
      <c r="Q522" s="70">
        <f t="shared" si="19"/>
        <v>0</v>
      </c>
    </row>
    <row r="523" spans="1:17" x14ac:dyDescent="0.2">
      <c r="A523" s="67">
        <v>31114</v>
      </c>
      <c r="B523" s="54" t="s">
        <v>1595</v>
      </c>
      <c r="C523" s="67">
        <f t="shared" si="18"/>
        <v>3</v>
      </c>
      <c r="D523" s="61">
        <v>0</v>
      </c>
      <c r="E523" s="12">
        <v>852</v>
      </c>
      <c r="F523" s="12">
        <v>882</v>
      </c>
      <c r="G523" s="14">
        <v>102</v>
      </c>
      <c r="H523" s="14">
        <v>563</v>
      </c>
      <c r="I523" s="14">
        <v>187</v>
      </c>
      <c r="J523" s="13"/>
      <c r="K523" s="12">
        <v>28463.279999999999</v>
      </c>
      <c r="L523" s="12">
        <v>39045.01</v>
      </c>
      <c r="M523" s="12">
        <v>64532.93</v>
      </c>
      <c r="N523" s="12">
        <v>500</v>
      </c>
      <c r="O523" s="12">
        <v>500</v>
      </c>
      <c r="Q523" s="70">
        <f t="shared" si="19"/>
        <v>0</v>
      </c>
    </row>
    <row r="524" spans="1:17" x14ac:dyDescent="0.2">
      <c r="A524" s="67">
        <v>31117</v>
      </c>
      <c r="B524" s="54" t="s">
        <v>1594</v>
      </c>
      <c r="C524" s="67">
        <f t="shared" si="18"/>
        <v>3</v>
      </c>
      <c r="D524" s="61">
        <v>0</v>
      </c>
      <c r="E524" s="12">
        <v>693</v>
      </c>
      <c r="F524" s="12">
        <v>700</v>
      </c>
      <c r="G524" s="14">
        <v>97</v>
      </c>
      <c r="H524" s="14">
        <v>433</v>
      </c>
      <c r="I524" s="14">
        <v>163</v>
      </c>
      <c r="J524" s="13"/>
      <c r="K524" s="12">
        <v>14891.18</v>
      </c>
      <c r="L524" s="12">
        <v>25791.17</v>
      </c>
      <c r="M524" s="12">
        <v>78891.39</v>
      </c>
      <c r="N524" s="12">
        <v>500</v>
      </c>
      <c r="O524" s="12">
        <v>500</v>
      </c>
      <c r="Q524" s="70">
        <f t="shared" si="19"/>
        <v>0</v>
      </c>
    </row>
    <row r="525" spans="1:17" x14ac:dyDescent="0.2">
      <c r="A525" s="67">
        <v>31119</v>
      </c>
      <c r="B525" s="54" t="s">
        <v>1593</v>
      </c>
      <c r="C525" s="67">
        <f t="shared" si="18"/>
        <v>3</v>
      </c>
      <c r="D525" s="61">
        <v>0</v>
      </c>
      <c r="E525" s="12">
        <v>493</v>
      </c>
      <c r="F525" s="12">
        <v>529</v>
      </c>
      <c r="G525" s="14">
        <v>60</v>
      </c>
      <c r="H525" s="14">
        <v>313</v>
      </c>
      <c r="I525" s="14">
        <v>120</v>
      </c>
      <c r="J525" s="13"/>
      <c r="K525" s="12">
        <v>16701.63</v>
      </c>
      <c r="L525" s="12">
        <v>20963.95</v>
      </c>
      <c r="M525" s="12">
        <v>21851.3</v>
      </c>
      <c r="N525" s="12">
        <v>500</v>
      </c>
      <c r="O525" s="12">
        <v>500</v>
      </c>
      <c r="Q525" s="70">
        <f t="shared" si="19"/>
        <v>0</v>
      </c>
    </row>
    <row r="526" spans="1:17" x14ac:dyDescent="0.2">
      <c r="A526" s="67">
        <v>31120</v>
      </c>
      <c r="B526" s="54" t="s">
        <v>1592</v>
      </c>
      <c r="C526" s="67">
        <f t="shared" si="18"/>
        <v>3</v>
      </c>
      <c r="D526" s="61">
        <v>0</v>
      </c>
      <c r="E526" s="12">
        <v>1073</v>
      </c>
      <c r="F526" s="12">
        <v>1047</v>
      </c>
      <c r="G526" s="14">
        <v>144</v>
      </c>
      <c r="H526" s="14">
        <v>685</v>
      </c>
      <c r="I526" s="14">
        <v>244</v>
      </c>
      <c r="J526" s="13"/>
      <c r="K526" s="12">
        <v>23130.94</v>
      </c>
      <c r="L526" s="12">
        <v>55348.22</v>
      </c>
      <c r="M526" s="12">
        <v>92788.02</v>
      </c>
      <c r="N526" s="12">
        <v>500</v>
      </c>
      <c r="O526" s="12">
        <v>500</v>
      </c>
      <c r="Q526" s="70">
        <f t="shared" si="19"/>
        <v>0</v>
      </c>
    </row>
    <row r="527" spans="1:17" x14ac:dyDescent="0.2">
      <c r="A527" s="67">
        <v>31121</v>
      </c>
      <c r="B527" s="54" t="s">
        <v>1591</v>
      </c>
      <c r="C527" s="67">
        <f t="shared" si="18"/>
        <v>3</v>
      </c>
      <c r="D527" s="61">
        <v>0</v>
      </c>
      <c r="E527" s="12">
        <v>837</v>
      </c>
      <c r="F527" s="12">
        <v>857</v>
      </c>
      <c r="G527" s="14">
        <v>112</v>
      </c>
      <c r="H527" s="14">
        <v>526</v>
      </c>
      <c r="I527" s="14">
        <v>199</v>
      </c>
      <c r="J527" s="13"/>
      <c r="K527" s="12">
        <v>24951.75</v>
      </c>
      <c r="L527" s="12">
        <v>69519.59</v>
      </c>
      <c r="M527" s="12">
        <v>245029.01</v>
      </c>
      <c r="N527" s="12">
        <v>500</v>
      </c>
      <c r="O527" s="12">
        <v>500</v>
      </c>
      <c r="Q527" s="70">
        <f t="shared" si="19"/>
        <v>0</v>
      </c>
    </row>
    <row r="528" spans="1:17" x14ac:dyDescent="0.2">
      <c r="A528" s="67">
        <v>31123</v>
      </c>
      <c r="B528" s="54" t="s">
        <v>1590</v>
      </c>
      <c r="C528" s="67">
        <f t="shared" si="18"/>
        <v>3</v>
      </c>
      <c r="D528" s="61">
        <v>0</v>
      </c>
      <c r="E528" s="12">
        <v>1286</v>
      </c>
      <c r="F528" s="12">
        <v>1295</v>
      </c>
      <c r="G528" s="14">
        <v>181</v>
      </c>
      <c r="H528" s="14">
        <v>843</v>
      </c>
      <c r="I528" s="14">
        <v>262</v>
      </c>
      <c r="J528" s="13"/>
      <c r="K528" s="12">
        <v>22492.6</v>
      </c>
      <c r="L528" s="12">
        <v>102238.46</v>
      </c>
      <c r="M528" s="12">
        <v>484639.14</v>
      </c>
      <c r="N528" s="12">
        <v>500</v>
      </c>
      <c r="O528" s="12">
        <v>500</v>
      </c>
      <c r="Q528" s="70">
        <f t="shared" si="19"/>
        <v>0</v>
      </c>
    </row>
    <row r="529" spans="1:17" x14ac:dyDescent="0.2">
      <c r="A529" s="67">
        <v>31124</v>
      </c>
      <c r="B529" s="54" t="s">
        <v>1589</v>
      </c>
      <c r="C529" s="67">
        <f t="shared" si="18"/>
        <v>3</v>
      </c>
      <c r="D529" s="61">
        <v>0</v>
      </c>
      <c r="E529" s="12">
        <v>1678</v>
      </c>
      <c r="F529" s="12">
        <v>1659</v>
      </c>
      <c r="G529" s="14">
        <v>224</v>
      </c>
      <c r="H529" s="14">
        <v>1057</v>
      </c>
      <c r="I529" s="14">
        <v>397</v>
      </c>
      <c r="J529" s="13"/>
      <c r="K529" s="12">
        <v>35081.879999999997</v>
      </c>
      <c r="L529" s="12">
        <v>96778.01</v>
      </c>
      <c r="M529" s="12">
        <v>175499.27</v>
      </c>
      <c r="N529" s="12">
        <v>500</v>
      </c>
      <c r="O529" s="12">
        <v>500</v>
      </c>
      <c r="Q529" s="70">
        <f t="shared" si="19"/>
        <v>0</v>
      </c>
    </row>
    <row r="530" spans="1:17" x14ac:dyDescent="0.2">
      <c r="A530" s="67">
        <v>31129</v>
      </c>
      <c r="B530" s="54" t="s">
        <v>1588</v>
      </c>
      <c r="C530" s="67">
        <f t="shared" si="18"/>
        <v>3</v>
      </c>
      <c r="D530" s="61">
        <v>0</v>
      </c>
      <c r="E530" s="12">
        <v>1520</v>
      </c>
      <c r="F530" s="12">
        <v>1581</v>
      </c>
      <c r="G530" s="14">
        <v>202</v>
      </c>
      <c r="H530" s="14">
        <v>904</v>
      </c>
      <c r="I530" s="14">
        <v>414</v>
      </c>
      <c r="J530" s="13"/>
      <c r="K530" s="12">
        <v>66813.009999999995</v>
      </c>
      <c r="L530" s="12">
        <v>103942.43</v>
      </c>
      <c r="M530" s="12">
        <v>174503.3</v>
      </c>
      <c r="N530" s="12">
        <v>500</v>
      </c>
      <c r="O530" s="12">
        <v>500</v>
      </c>
      <c r="Q530" s="70">
        <f t="shared" si="19"/>
        <v>0</v>
      </c>
    </row>
    <row r="531" spans="1:17" x14ac:dyDescent="0.2">
      <c r="A531" s="67">
        <v>31130</v>
      </c>
      <c r="B531" s="54" t="s">
        <v>1587</v>
      </c>
      <c r="C531" s="67">
        <f t="shared" ref="C531:C594" si="20">INT(A531/10000)</f>
        <v>3</v>
      </c>
      <c r="D531" s="61">
        <v>0</v>
      </c>
      <c r="E531" s="12">
        <v>705</v>
      </c>
      <c r="F531" s="12">
        <v>780</v>
      </c>
      <c r="G531" s="14">
        <v>93</v>
      </c>
      <c r="H531" s="14">
        <v>436</v>
      </c>
      <c r="I531" s="14">
        <v>176</v>
      </c>
      <c r="J531" s="13"/>
      <c r="K531" s="12">
        <v>25886.61</v>
      </c>
      <c r="L531" s="12">
        <v>21906.65</v>
      </c>
      <c r="M531" s="12">
        <v>35150.44</v>
      </c>
      <c r="N531" s="12">
        <v>500</v>
      </c>
      <c r="O531" s="12">
        <v>500</v>
      </c>
      <c r="Q531" s="70">
        <f t="shared" si="19"/>
        <v>0</v>
      </c>
    </row>
    <row r="532" spans="1:17" x14ac:dyDescent="0.2">
      <c r="A532" s="67">
        <v>31201</v>
      </c>
      <c r="B532" s="54" t="s">
        <v>1586</v>
      </c>
      <c r="C532" s="67">
        <f t="shared" si="20"/>
        <v>3</v>
      </c>
      <c r="D532" s="61">
        <v>0</v>
      </c>
      <c r="E532" s="12">
        <v>4819</v>
      </c>
      <c r="F532" s="12">
        <v>4722</v>
      </c>
      <c r="G532" s="14">
        <v>747</v>
      </c>
      <c r="H532" s="14">
        <v>3029</v>
      </c>
      <c r="I532" s="14">
        <v>1043</v>
      </c>
      <c r="J532" s="13"/>
      <c r="K532" s="12">
        <v>7038.84</v>
      </c>
      <c r="L532" s="12">
        <v>442312.62</v>
      </c>
      <c r="M532" s="12">
        <v>846853.9</v>
      </c>
      <c r="N532" s="12">
        <v>500</v>
      </c>
      <c r="O532" s="12">
        <v>500</v>
      </c>
      <c r="Q532" s="70">
        <f t="shared" ref="Q532:Q595" si="21">ABS(E532-G532-H532-I532-J532)</f>
        <v>0</v>
      </c>
    </row>
    <row r="533" spans="1:17" x14ac:dyDescent="0.2">
      <c r="A533" s="67">
        <v>31202</v>
      </c>
      <c r="B533" s="54" t="s">
        <v>1585</v>
      </c>
      <c r="C533" s="67">
        <f t="shared" si="20"/>
        <v>3</v>
      </c>
      <c r="D533" s="61">
        <v>0</v>
      </c>
      <c r="E533" s="12">
        <v>1794</v>
      </c>
      <c r="F533" s="12">
        <v>1706</v>
      </c>
      <c r="G533" s="14">
        <v>273</v>
      </c>
      <c r="H533" s="14">
        <v>1165</v>
      </c>
      <c r="I533" s="14">
        <v>356</v>
      </c>
      <c r="J533" s="13"/>
      <c r="K533" s="12">
        <v>8046.17</v>
      </c>
      <c r="L533" s="12">
        <v>166136.22</v>
      </c>
      <c r="M533" s="12">
        <v>258217.69</v>
      </c>
      <c r="N533" s="12">
        <v>500</v>
      </c>
      <c r="O533" s="12">
        <v>500</v>
      </c>
      <c r="Q533" s="70">
        <f t="shared" si="21"/>
        <v>0</v>
      </c>
    </row>
    <row r="534" spans="1:17" x14ac:dyDescent="0.2">
      <c r="A534" s="67">
        <v>31203</v>
      </c>
      <c r="B534" s="54" t="s">
        <v>1584</v>
      </c>
      <c r="C534" s="67">
        <f t="shared" si="20"/>
        <v>3</v>
      </c>
      <c r="D534" s="61">
        <v>0</v>
      </c>
      <c r="E534" s="12">
        <v>3278</v>
      </c>
      <c r="F534" s="12">
        <v>3209</v>
      </c>
      <c r="G534" s="14">
        <v>468</v>
      </c>
      <c r="H534" s="14">
        <v>2134</v>
      </c>
      <c r="I534" s="14">
        <v>676</v>
      </c>
      <c r="J534" s="13"/>
      <c r="K534" s="12">
        <v>73315.78</v>
      </c>
      <c r="L534" s="12">
        <v>256166.99</v>
      </c>
      <c r="M534" s="12">
        <v>798993.35</v>
      </c>
      <c r="N534" s="12">
        <v>500</v>
      </c>
      <c r="O534" s="12">
        <v>500</v>
      </c>
      <c r="Q534" s="70">
        <f t="shared" si="21"/>
        <v>0</v>
      </c>
    </row>
    <row r="535" spans="1:17" x14ac:dyDescent="0.2">
      <c r="A535" s="67">
        <v>31204</v>
      </c>
      <c r="B535" s="54" t="s">
        <v>1583</v>
      </c>
      <c r="C535" s="67">
        <f t="shared" si="20"/>
        <v>3</v>
      </c>
      <c r="D535" s="61">
        <v>0</v>
      </c>
      <c r="E535" s="12">
        <v>1622</v>
      </c>
      <c r="F535" s="12">
        <v>1591</v>
      </c>
      <c r="G535" s="14">
        <v>224</v>
      </c>
      <c r="H535" s="14">
        <v>1080</v>
      </c>
      <c r="I535" s="14">
        <v>318</v>
      </c>
      <c r="J535" s="13"/>
      <c r="K535" s="12">
        <v>50588.46</v>
      </c>
      <c r="L535" s="12">
        <v>93625.08</v>
      </c>
      <c r="M535" s="12">
        <v>88205.29</v>
      </c>
      <c r="N535" s="12">
        <v>500</v>
      </c>
      <c r="O535" s="12">
        <v>500</v>
      </c>
      <c r="Q535" s="70">
        <f t="shared" si="21"/>
        <v>0</v>
      </c>
    </row>
    <row r="536" spans="1:17" x14ac:dyDescent="0.2">
      <c r="A536" s="67">
        <v>31205</v>
      </c>
      <c r="B536" s="54" t="s">
        <v>1582</v>
      </c>
      <c r="C536" s="67">
        <f t="shared" si="20"/>
        <v>3</v>
      </c>
      <c r="D536" s="61">
        <v>0</v>
      </c>
      <c r="E536" s="12">
        <v>2238</v>
      </c>
      <c r="F536" s="12">
        <v>2201</v>
      </c>
      <c r="G536" s="14">
        <v>345</v>
      </c>
      <c r="H536" s="14">
        <v>1447</v>
      </c>
      <c r="I536" s="14">
        <v>446</v>
      </c>
      <c r="J536" s="13"/>
      <c r="K536" s="12">
        <v>35920.21</v>
      </c>
      <c r="L536" s="12">
        <v>143368.32999999999</v>
      </c>
      <c r="M536" s="12">
        <v>142760.72</v>
      </c>
      <c r="N536" s="12">
        <v>500</v>
      </c>
      <c r="O536" s="12">
        <v>500</v>
      </c>
      <c r="Q536" s="70">
        <f t="shared" si="21"/>
        <v>0</v>
      </c>
    </row>
    <row r="537" spans="1:17" x14ac:dyDescent="0.2">
      <c r="A537" s="67">
        <v>31206</v>
      </c>
      <c r="B537" s="54" t="s">
        <v>1581</v>
      </c>
      <c r="C537" s="67">
        <f t="shared" si="20"/>
        <v>3</v>
      </c>
      <c r="D537" s="61">
        <v>0</v>
      </c>
      <c r="E537" s="12">
        <v>2377</v>
      </c>
      <c r="F537" s="12">
        <v>2224</v>
      </c>
      <c r="G537" s="14">
        <v>375</v>
      </c>
      <c r="H537" s="14">
        <v>1612</v>
      </c>
      <c r="I537" s="14">
        <v>390</v>
      </c>
      <c r="J537" s="13"/>
      <c r="K537" s="12">
        <v>13070.47</v>
      </c>
      <c r="L537" s="12">
        <v>383359.63</v>
      </c>
      <c r="M537" s="12">
        <v>2304090.04</v>
      </c>
      <c r="N537" s="12">
        <v>500</v>
      </c>
      <c r="O537" s="12">
        <v>500</v>
      </c>
      <c r="Q537" s="70">
        <f t="shared" si="21"/>
        <v>0</v>
      </c>
    </row>
    <row r="538" spans="1:17" x14ac:dyDescent="0.2">
      <c r="A538" s="67">
        <v>31207</v>
      </c>
      <c r="B538" s="54" t="s">
        <v>1580</v>
      </c>
      <c r="C538" s="67">
        <f t="shared" si="20"/>
        <v>3</v>
      </c>
      <c r="D538" s="61">
        <v>0</v>
      </c>
      <c r="E538" s="12">
        <v>4058</v>
      </c>
      <c r="F538" s="12">
        <v>3961</v>
      </c>
      <c r="G538" s="14">
        <v>618</v>
      </c>
      <c r="H538" s="14">
        <v>2577</v>
      </c>
      <c r="I538" s="14">
        <v>863</v>
      </c>
      <c r="J538" s="13"/>
      <c r="K538" s="12">
        <v>41225.230000000003</v>
      </c>
      <c r="L538" s="12">
        <v>281300.31</v>
      </c>
      <c r="M538" s="12">
        <v>653791.87</v>
      </c>
      <c r="N538" s="12">
        <v>500</v>
      </c>
      <c r="O538" s="12">
        <v>500</v>
      </c>
      <c r="Q538" s="70">
        <f t="shared" si="21"/>
        <v>0</v>
      </c>
    </row>
    <row r="539" spans="1:17" x14ac:dyDescent="0.2">
      <c r="A539" s="67">
        <v>31208</v>
      </c>
      <c r="B539" s="54" t="s">
        <v>1579</v>
      </c>
      <c r="C539" s="67">
        <f t="shared" si="20"/>
        <v>3</v>
      </c>
      <c r="D539" s="61">
        <v>0</v>
      </c>
      <c r="E539" s="12">
        <v>3818</v>
      </c>
      <c r="F539" s="12">
        <v>3778</v>
      </c>
      <c r="G539" s="14">
        <v>599</v>
      </c>
      <c r="H539" s="14">
        <v>2601</v>
      </c>
      <c r="I539" s="14">
        <v>618</v>
      </c>
      <c r="J539" s="13"/>
      <c r="K539" s="12">
        <v>70383.02</v>
      </c>
      <c r="L539" s="12">
        <v>232680.37</v>
      </c>
      <c r="M539" s="12">
        <v>440290.67</v>
      </c>
      <c r="N539" s="12">
        <v>500</v>
      </c>
      <c r="O539" s="12">
        <v>500</v>
      </c>
      <c r="Q539" s="70">
        <f t="shared" si="21"/>
        <v>0</v>
      </c>
    </row>
    <row r="540" spans="1:17" x14ac:dyDescent="0.2">
      <c r="A540" s="67">
        <v>31213</v>
      </c>
      <c r="B540" s="54" t="s">
        <v>1578</v>
      </c>
      <c r="C540" s="67">
        <f t="shared" si="20"/>
        <v>3</v>
      </c>
      <c r="D540" s="61">
        <v>0</v>
      </c>
      <c r="E540" s="12">
        <v>13450</v>
      </c>
      <c r="F540" s="12">
        <v>12968</v>
      </c>
      <c r="G540" s="14">
        <v>1789</v>
      </c>
      <c r="H540" s="14">
        <v>9210</v>
      </c>
      <c r="I540" s="14">
        <v>2451</v>
      </c>
      <c r="J540" s="13"/>
      <c r="K540" s="12">
        <v>3734.65</v>
      </c>
      <c r="L540" s="12">
        <v>1218026.46</v>
      </c>
      <c r="M540" s="12">
        <v>7462155.5800000001</v>
      </c>
      <c r="N540" s="12">
        <v>500</v>
      </c>
      <c r="O540" s="12">
        <v>500</v>
      </c>
      <c r="Q540" s="70">
        <f t="shared" si="21"/>
        <v>0</v>
      </c>
    </row>
    <row r="541" spans="1:17" x14ac:dyDescent="0.2">
      <c r="A541" s="67">
        <v>31214</v>
      </c>
      <c r="B541" s="54" t="s">
        <v>1577</v>
      </c>
      <c r="C541" s="67">
        <f t="shared" si="20"/>
        <v>3</v>
      </c>
      <c r="D541" s="61">
        <v>0</v>
      </c>
      <c r="E541" s="12">
        <v>8018</v>
      </c>
      <c r="F541" s="12">
        <v>8115</v>
      </c>
      <c r="G541" s="14">
        <v>1085</v>
      </c>
      <c r="H541" s="14">
        <v>5030</v>
      </c>
      <c r="I541" s="14">
        <v>1903</v>
      </c>
      <c r="J541" s="13"/>
      <c r="K541" s="12">
        <v>6110.24</v>
      </c>
      <c r="L541" s="12">
        <v>820472.12</v>
      </c>
      <c r="M541" s="12">
        <v>1941729.95</v>
      </c>
      <c r="N541" s="12">
        <v>500</v>
      </c>
      <c r="O541" s="12">
        <v>500</v>
      </c>
      <c r="Q541" s="70">
        <f t="shared" si="21"/>
        <v>0</v>
      </c>
    </row>
    <row r="542" spans="1:17" x14ac:dyDescent="0.2">
      <c r="A542" s="67">
        <v>31215</v>
      </c>
      <c r="B542" s="54" t="s">
        <v>1576</v>
      </c>
      <c r="C542" s="67">
        <f t="shared" si="20"/>
        <v>3</v>
      </c>
      <c r="D542" s="61">
        <v>0</v>
      </c>
      <c r="E542" s="12">
        <v>1157</v>
      </c>
      <c r="F542" s="12">
        <v>1209</v>
      </c>
      <c r="G542" s="14">
        <v>130</v>
      </c>
      <c r="H542" s="14">
        <v>796</v>
      </c>
      <c r="I542" s="14">
        <v>231</v>
      </c>
      <c r="J542" s="13"/>
      <c r="K542" s="12">
        <v>31587.83</v>
      </c>
      <c r="L542" s="12">
        <v>94232.39</v>
      </c>
      <c r="M542" s="12">
        <v>80612.33</v>
      </c>
      <c r="N542" s="12">
        <v>500</v>
      </c>
      <c r="O542" s="12">
        <v>500</v>
      </c>
      <c r="Q542" s="70">
        <f t="shared" si="21"/>
        <v>0</v>
      </c>
    </row>
    <row r="543" spans="1:17" x14ac:dyDescent="0.2">
      <c r="A543" s="67">
        <v>31216</v>
      </c>
      <c r="B543" s="54" t="s">
        <v>1575</v>
      </c>
      <c r="C543" s="67">
        <f t="shared" si="20"/>
        <v>3</v>
      </c>
      <c r="D543" s="61">
        <v>0</v>
      </c>
      <c r="E543" s="12">
        <v>5019</v>
      </c>
      <c r="F543" s="12">
        <v>4847</v>
      </c>
      <c r="G543" s="14">
        <v>710</v>
      </c>
      <c r="H543" s="14">
        <v>3277</v>
      </c>
      <c r="I543" s="14">
        <v>1032</v>
      </c>
      <c r="J543" s="13"/>
      <c r="K543" s="12">
        <v>23724.37</v>
      </c>
      <c r="L543" s="12">
        <v>445483.03</v>
      </c>
      <c r="M543" s="12">
        <v>3888338.25</v>
      </c>
      <c r="N543" s="12">
        <v>500</v>
      </c>
      <c r="O543" s="12">
        <v>500</v>
      </c>
      <c r="Q543" s="70">
        <f t="shared" si="21"/>
        <v>0</v>
      </c>
    </row>
    <row r="544" spans="1:17" x14ac:dyDescent="0.2">
      <c r="A544" s="67">
        <v>31224</v>
      </c>
      <c r="B544" s="54" t="s">
        <v>1574</v>
      </c>
      <c r="C544" s="67">
        <f t="shared" si="20"/>
        <v>3</v>
      </c>
      <c r="D544" s="61">
        <v>0</v>
      </c>
      <c r="E544" s="12">
        <v>1391</v>
      </c>
      <c r="F544" s="12">
        <v>1417</v>
      </c>
      <c r="G544" s="14">
        <v>212</v>
      </c>
      <c r="H544" s="14">
        <v>908</v>
      </c>
      <c r="I544" s="14">
        <v>271</v>
      </c>
      <c r="J544" s="13"/>
      <c r="K544" s="12">
        <v>33708.370000000003</v>
      </c>
      <c r="L544" s="12">
        <v>71487.81</v>
      </c>
      <c r="M544" s="12">
        <v>105798.93</v>
      </c>
      <c r="N544" s="12">
        <v>500</v>
      </c>
      <c r="O544" s="12">
        <v>500</v>
      </c>
      <c r="Q544" s="70">
        <f t="shared" si="21"/>
        <v>0</v>
      </c>
    </row>
    <row r="545" spans="1:17" x14ac:dyDescent="0.2">
      <c r="A545" s="67">
        <v>31226</v>
      </c>
      <c r="B545" s="54" t="s">
        <v>1573</v>
      </c>
      <c r="C545" s="67">
        <f t="shared" si="20"/>
        <v>3</v>
      </c>
      <c r="D545" s="61">
        <v>0</v>
      </c>
      <c r="E545" s="12">
        <v>3958</v>
      </c>
      <c r="F545" s="12">
        <v>3945</v>
      </c>
      <c r="G545" s="14">
        <v>613</v>
      </c>
      <c r="H545" s="14">
        <v>2575</v>
      </c>
      <c r="I545" s="14">
        <v>770</v>
      </c>
      <c r="J545" s="13"/>
      <c r="K545" s="12">
        <v>68104.12</v>
      </c>
      <c r="L545" s="12">
        <v>260824.58</v>
      </c>
      <c r="M545" s="12">
        <v>453009.76</v>
      </c>
      <c r="N545" s="12">
        <v>500</v>
      </c>
      <c r="O545" s="12">
        <v>500</v>
      </c>
      <c r="Q545" s="70">
        <f t="shared" si="21"/>
        <v>0</v>
      </c>
    </row>
    <row r="546" spans="1:17" x14ac:dyDescent="0.2">
      <c r="A546" s="67">
        <v>31227</v>
      </c>
      <c r="B546" s="54" t="s">
        <v>1572</v>
      </c>
      <c r="C546" s="67">
        <f t="shared" si="20"/>
        <v>3</v>
      </c>
      <c r="D546" s="61">
        <v>0</v>
      </c>
      <c r="E546" s="12">
        <v>2442</v>
      </c>
      <c r="F546" s="12">
        <v>2215</v>
      </c>
      <c r="G546" s="14">
        <v>361</v>
      </c>
      <c r="H546" s="14">
        <v>1681</v>
      </c>
      <c r="I546" s="14">
        <v>400</v>
      </c>
      <c r="J546" s="13"/>
      <c r="K546" s="12">
        <v>12727.3</v>
      </c>
      <c r="L546" s="12">
        <v>165680.72</v>
      </c>
      <c r="M546" s="12">
        <v>501734.01</v>
      </c>
      <c r="N546" s="12">
        <v>500</v>
      </c>
      <c r="O546" s="12">
        <v>500</v>
      </c>
      <c r="Q546" s="70">
        <f t="shared" si="21"/>
        <v>0</v>
      </c>
    </row>
    <row r="547" spans="1:17" x14ac:dyDescent="0.2">
      <c r="A547" s="67">
        <v>31228</v>
      </c>
      <c r="B547" s="54" t="s">
        <v>1571</v>
      </c>
      <c r="C547" s="67">
        <f t="shared" si="20"/>
        <v>3</v>
      </c>
      <c r="D547" s="61">
        <v>0</v>
      </c>
      <c r="E547" s="12">
        <v>1068</v>
      </c>
      <c r="F547" s="12">
        <v>1043</v>
      </c>
      <c r="G547" s="14">
        <v>166</v>
      </c>
      <c r="H547" s="14">
        <v>699</v>
      </c>
      <c r="I547" s="14">
        <v>203</v>
      </c>
      <c r="J547" s="13"/>
      <c r="K547" s="12">
        <v>33830.94</v>
      </c>
      <c r="L547" s="12">
        <v>55636.81</v>
      </c>
      <c r="M547" s="12">
        <v>75445.490000000005</v>
      </c>
      <c r="N547" s="12">
        <v>500</v>
      </c>
      <c r="O547" s="12">
        <v>500</v>
      </c>
      <c r="Q547" s="70">
        <f t="shared" si="21"/>
        <v>0</v>
      </c>
    </row>
    <row r="548" spans="1:17" x14ac:dyDescent="0.2">
      <c r="A548" s="67">
        <v>31229</v>
      </c>
      <c r="B548" s="54" t="s">
        <v>1570</v>
      </c>
      <c r="C548" s="67">
        <f t="shared" si="20"/>
        <v>3</v>
      </c>
      <c r="D548" s="61">
        <v>0</v>
      </c>
      <c r="E548" s="12">
        <v>1354</v>
      </c>
      <c r="F548" s="12">
        <v>1365</v>
      </c>
      <c r="G548" s="14">
        <v>222</v>
      </c>
      <c r="H548" s="14">
        <v>882</v>
      </c>
      <c r="I548" s="14">
        <v>250</v>
      </c>
      <c r="J548" s="13"/>
      <c r="K548" s="12">
        <v>7038.35</v>
      </c>
      <c r="L548" s="12">
        <v>113051.34</v>
      </c>
      <c r="M548" s="12">
        <v>557859.02</v>
      </c>
      <c r="N548" s="12">
        <v>500</v>
      </c>
      <c r="O548" s="12">
        <v>500</v>
      </c>
      <c r="Q548" s="70">
        <f t="shared" si="21"/>
        <v>0</v>
      </c>
    </row>
    <row r="549" spans="1:17" x14ac:dyDescent="0.2">
      <c r="A549" s="67">
        <v>31230</v>
      </c>
      <c r="B549" s="54" t="s">
        <v>1569</v>
      </c>
      <c r="C549" s="67">
        <f t="shared" si="20"/>
        <v>3</v>
      </c>
      <c r="D549" s="61">
        <v>0</v>
      </c>
      <c r="E549" s="12">
        <v>16764</v>
      </c>
      <c r="F549" s="12">
        <v>16905</v>
      </c>
      <c r="G549" s="14">
        <v>2267</v>
      </c>
      <c r="H549" s="14">
        <v>11090</v>
      </c>
      <c r="I549" s="14">
        <v>3407</v>
      </c>
      <c r="J549" s="13"/>
      <c r="K549" s="12">
        <v>31082.49</v>
      </c>
      <c r="L549" s="12">
        <v>1697519.49</v>
      </c>
      <c r="M549" s="12">
        <v>6343450.2000000002</v>
      </c>
      <c r="N549" s="12">
        <v>500</v>
      </c>
      <c r="O549" s="12">
        <v>500</v>
      </c>
      <c r="Q549" s="70">
        <f t="shared" si="21"/>
        <v>0</v>
      </c>
    </row>
    <row r="550" spans="1:17" x14ac:dyDescent="0.2">
      <c r="A550" s="67">
        <v>31234</v>
      </c>
      <c r="B550" s="54" t="s">
        <v>1568</v>
      </c>
      <c r="C550" s="67">
        <f t="shared" si="20"/>
        <v>3</v>
      </c>
      <c r="D550" s="61">
        <v>0</v>
      </c>
      <c r="E550" s="12">
        <v>1519</v>
      </c>
      <c r="F550" s="12">
        <v>1543</v>
      </c>
      <c r="G550" s="14">
        <v>210</v>
      </c>
      <c r="H550" s="14">
        <v>1019</v>
      </c>
      <c r="I550" s="14">
        <v>290</v>
      </c>
      <c r="J550" s="13"/>
      <c r="K550" s="12">
        <v>49268.85</v>
      </c>
      <c r="L550" s="12">
        <v>118550.89</v>
      </c>
      <c r="M550" s="12">
        <v>160254.79</v>
      </c>
      <c r="N550" s="12">
        <v>500</v>
      </c>
      <c r="O550" s="12">
        <v>500</v>
      </c>
      <c r="Q550" s="70">
        <f t="shared" si="21"/>
        <v>0</v>
      </c>
    </row>
    <row r="551" spans="1:17" x14ac:dyDescent="0.2">
      <c r="A551" s="67">
        <v>31235</v>
      </c>
      <c r="B551" s="54" t="s">
        <v>1567</v>
      </c>
      <c r="C551" s="67">
        <f t="shared" si="20"/>
        <v>3</v>
      </c>
      <c r="D551" s="61">
        <v>0</v>
      </c>
      <c r="E551" s="12">
        <v>11717</v>
      </c>
      <c r="F551" s="12">
        <v>11117</v>
      </c>
      <c r="G551" s="14">
        <v>1736</v>
      </c>
      <c r="H551" s="14">
        <v>7717</v>
      </c>
      <c r="I551" s="14">
        <v>2264</v>
      </c>
      <c r="J551" s="13"/>
      <c r="K551" s="12">
        <v>19539.71</v>
      </c>
      <c r="L551" s="12">
        <v>1390459.92</v>
      </c>
      <c r="M551" s="12">
        <v>4002935.43</v>
      </c>
      <c r="N551" s="12">
        <v>500</v>
      </c>
      <c r="O551" s="12">
        <v>500</v>
      </c>
      <c r="Q551" s="70">
        <f t="shared" si="21"/>
        <v>0</v>
      </c>
    </row>
    <row r="552" spans="1:17" x14ac:dyDescent="0.2">
      <c r="A552" s="67">
        <v>31301</v>
      </c>
      <c r="B552" s="54" t="s">
        <v>1566</v>
      </c>
      <c r="C552" s="67">
        <f t="shared" si="20"/>
        <v>3</v>
      </c>
      <c r="D552" s="61">
        <v>0</v>
      </c>
      <c r="E552" s="12">
        <v>642</v>
      </c>
      <c r="F552" s="12">
        <v>642</v>
      </c>
      <c r="G552" s="14">
        <v>68</v>
      </c>
      <c r="H552" s="14">
        <v>390</v>
      </c>
      <c r="I552" s="14">
        <v>184</v>
      </c>
      <c r="J552" s="13"/>
      <c r="K552" s="12">
        <v>2861.55</v>
      </c>
      <c r="L552" s="12">
        <v>41190.519999999997</v>
      </c>
      <c r="M552" s="12">
        <v>44689.97</v>
      </c>
      <c r="N552" s="12">
        <v>500</v>
      </c>
      <c r="O552" s="12">
        <v>500</v>
      </c>
      <c r="Q552" s="70">
        <f t="shared" si="21"/>
        <v>0</v>
      </c>
    </row>
    <row r="553" spans="1:17" x14ac:dyDescent="0.2">
      <c r="A553" s="67">
        <v>31302</v>
      </c>
      <c r="B553" s="54" t="s">
        <v>1565</v>
      </c>
      <c r="C553" s="67">
        <f t="shared" si="20"/>
        <v>3</v>
      </c>
      <c r="D553" s="61">
        <v>0</v>
      </c>
      <c r="E553" s="12">
        <v>1008</v>
      </c>
      <c r="F553" s="12">
        <v>1033</v>
      </c>
      <c r="G553" s="14">
        <v>133</v>
      </c>
      <c r="H553" s="14">
        <v>637</v>
      </c>
      <c r="I553" s="14">
        <v>238</v>
      </c>
      <c r="J553" s="13"/>
      <c r="K553" s="12">
        <v>17138.93</v>
      </c>
      <c r="L553" s="12">
        <v>55901.55</v>
      </c>
      <c r="M553" s="12">
        <v>73737.350000000006</v>
      </c>
      <c r="N553" s="12">
        <v>500</v>
      </c>
      <c r="O553" s="12">
        <v>500</v>
      </c>
      <c r="Q553" s="70">
        <f t="shared" si="21"/>
        <v>0</v>
      </c>
    </row>
    <row r="554" spans="1:17" x14ac:dyDescent="0.2">
      <c r="A554" s="67">
        <v>31303</v>
      </c>
      <c r="B554" s="54" t="s">
        <v>1564</v>
      </c>
      <c r="C554" s="67">
        <f t="shared" si="20"/>
        <v>3</v>
      </c>
      <c r="D554" s="61">
        <v>0</v>
      </c>
      <c r="E554" s="12">
        <v>1329</v>
      </c>
      <c r="F554" s="12">
        <v>1254</v>
      </c>
      <c r="G554" s="14">
        <v>201</v>
      </c>
      <c r="H554" s="14">
        <v>855</v>
      </c>
      <c r="I554" s="14">
        <v>273</v>
      </c>
      <c r="J554" s="13"/>
      <c r="K554" s="12">
        <v>22152.03</v>
      </c>
      <c r="L554" s="12">
        <v>81588.08</v>
      </c>
      <c r="M554" s="12">
        <v>39168.629999999997</v>
      </c>
      <c r="N554" s="12">
        <v>500</v>
      </c>
      <c r="O554" s="12">
        <v>500</v>
      </c>
      <c r="Q554" s="70">
        <f t="shared" si="21"/>
        <v>0</v>
      </c>
    </row>
    <row r="555" spans="1:17" x14ac:dyDescent="0.2">
      <c r="A555" s="67">
        <v>31304</v>
      </c>
      <c r="B555" s="54" t="s">
        <v>1563</v>
      </c>
      <c r="C555" s="67">
        <f t="shared" si="20"/>
        <v>3</v>
      </c>
      <c r="D555" s="61">
        <v>0</v>
      </c>
      <c r="E555" s="12">
        <v>806</v>
      </c>
      <c r="F555" s="12">
        <v>868</v>
      </c>
      <c r="G555" s="14">
        <v>101</v>
      </c>
      <c r="H555" s="14">
        <v>491</v>
      </c>
      <c r="I555" s="14">
        <v>214</v>
      </c>
      <c r="J555" s="13"/>
      <c r="K555" s="12">
        <v>5700.65</v>
      </c>
      <c r="L555" s="12">
        <v>84075.72</v>
      </c>
      <c r="M555" s="12">
        <v>318413.57</v>
      </c>
      <c r="N555" s="12">
        <v>500</v>
      </c>
      <c r="O555" s="12">
        <v>500</v>
      </c>
      <c r="Q555" s="70">
        <f t="shared" si="21"/>
        <v>0</v>
      </c>
    </row>
    <row r="556" spans="1:17" x14ac:dyDescent="0.2">
      <c r="A556" s="67">
        <v>31308</v>
      </c>
      <c r="B556" s="54" t="s">
        <v>1562</v>
      </c>
      <c r="C556" s="67">
        <f t="shared" si="20"/>
        <v>3</v>
      </c>
      <c r="D556" s="61">
        <v>0</v>
      </c>
      <c r="E556" s="12">
        <v>3216</v>
      </c>
      <c r="F556" s="12">
        <v>3067</v>
      </c>
      <c r="G556" s="14">
        <v>494</v>
      </c>
      <c r="H556" s="14">
        <v>2109</v>
      </c>
      <c r="I556" s="14">
        <v>613</v>
      </c>
      <c r="J556" s="13"/>
      <c r="K556" s="12">
        <v>37051.61</v>
      </c>
      <c r="L556" s="12">
        <v>211981.17</v>
      </c>
      <c r="M556" s="12">
        <v>547329.74</v>
      </c>
      <c r="N556" s="12">
        <v>500</v>
      </c>
      <c r="O556" s="12">
        <v>500</v>
      </c>
      <c r="Q556" s="70">
        <f t="shared" si="21"/>
        <v>0</v>
      </c>
    </row>
    <row r="557" spans="1:17" x14ac:dyDescent="0.2">
      <c r="A557" s="67">
        <v>31309</v>
      </c>
      <c r="B557" s="54" t="s">
        <v>1561</v>
      </c>
      <c r="C557" s="67">
        <f t="shared" si="20"/>
        <v>3</v>
      </c>
      <c r="D557" s="61">
        <v>0</v>
      </c>
      <c r="E557" s="12">
        <v>2966</v>
      </c>
      <c r="F557" s="12">
        <v>2972</v>
      </c>
      <c r="G557" s="14">
        <v>409</v>
      </c>
      <c r="H557" s="14">
        <v>1915</v>
      </c>
      <c r="I557" s="14">
        <v>642</v>
      </c>
      <c r="J557" s="13"/>
      <c r="K557" s="12">
        <v>752.03</v>
      </c>
      <c r="L557" s="12">
        <v>205498.73</v>
      </c>
      <c r="M557" s="12">
        <v>327778.24</v>
      </c>
      <c r="N557" s="12">
        <v>500</v>
      </c>
      <c r="O557" s="12">
        <v>500</v>
      </c>
      <c r="Q557" s="70">
        <f t="shared" si="21"/>
        <v>0</v>
      </c>
    </row>
    <row r="558" spans="1:17" x14ac:dyDescent="0.2">
      <c r="A558" s="67">
        <v>31310</v>
      </c>
      <c r="B558" s="54" t="s">
        <v>1560</v>
      </c>
      <c r="C558" s="67">
        <f t="shared" si="20"/>
        <v>3</v>
      </c>
      <c r="D558" s="61">
        <v>0</v>
      </c>
      <c r="E558" s="12">
        <v>2142</v>
      </c>
      <c r="F558" s="12">
        <v>2160</v>
      </c>
      <c r="G558" s="14">
        <v>251</v>
      </c>
      <c r="H558" s="14">
        <v>1430</v>
      </c>
      <c r="I558" s="14">
        <v>461</v>
      </c>
      <c r="J558" s="13"/>
      <c r="K558" s="12">
        <v>21288.27</v>
      </c>
      <c r="L558" s="12">
        <v>192715.23</v>
      </c>
      <c r="M558" s="12">
        <v>550639.15</v>
      </c>
      <c r="N558" s="12">
        <v>500</v>
      </c>
      <c r="O558" s="12">
        <v>500</v>
      </c>
      <c r="Q558" s="70">
        <f t="shared" si="21"/>
        <v>0</v>
      </c>
    </row>
    <row r="559" spans="1:17" x14ac:dyDescent="0.2">
      <c r="A559" s="67">
        <v>31311</v>
      </c>
      <c r="B559" s="54" t="s">
        <v>1559</v>
      </c>
      <c r="C559" s="67">
        <f t="shared" si="20"/>
        <v>3</v>
      </c>
      <c r="D559" s="61">
        <v>0</v>
      </c>
      <c r="E559" s="12">
        <v>3814</v>
      </c>
      <c r="F559" s="12">
        <v>3785</v>
      </c>
      <c r="G559" s="14">
        <v>531</v>
      </c>
      <c r="H559" s="14">
        <v>2457</v>
      </c>
      <c r="I559" s="14">
        <v>826</v>
      </c>
      <c r="J559" s="13"/>
      <c r="K559" s="12">
        <v>32630.720000000001</v>
      </c>
      <c r="L559" s="12">
        <v>219455.5</v>
      </c>
      <c r="M559" s="12">
        <v>545792.56999999995</v>
      </c>
      <c r="N559" s="12">
        <v>500</v>
      </c>
      <c r="O559" s="12">
        <v>500</v>
      </c>
      <c r="Q559" s="70">
        <f t="shared" si="21"/>
        <v>0</v>
      </c>
    </row>
    <row r="560" spans="1:17" x14ac:dyDescent="0.2">
      <c r="A560" s="67">
        <v>31315</v>
      </c>
      <c r="B560" s="54" t="s">
        <v>1558</v>
      </c>
      <c r="C560" s="67">
        <f t="shared" si="20"/>
        <v>3</v>
      </c>
      <c r="D560" s="61">
        <v>0</v>
      </c>
      <c r="E560" s="12">
        <v>1963</v>
      </c>
      <c r="F560" s="12">
        <v>2002</v>
      </c>
      <c r="G560" s="14">
        <v>251</v>
      </c>
      <c r="H560" s="14">
        <v>1263</v>
      </c>
      <c r="I560" s="14">
        <v>449</v>
      </c>
      <c r="J560" s="13"/>
      <c r="K560" s="12">
        <v>4456.1000000000004</v>
      </c>
      <c r="L560" s="12">
        <v>140178.29999999999</v>
      </c>
      <c r="M560" s="12">
        <v>368304.77</v>
      </c>
      <c r="N560" s="12">
        <v>500</v>
      </c>
      <c r="O560" s="12">
        <v>500</v>
      </c>
      <c r="Q560" s="70">
        <f t="shared" si="21"/>
        <v>0</v>
      </c>
    </row>
    <row r="561" spans="1:17" x14ac:dyDescent="0.2">
      <c r="A561" s="67">
        <v>31319</v>
      </c>
      <c r="B561" s="54" t="s">
        <v>1557</v>
      </c>
      <c r="C561" s="67">
        <f t="shared" si="20"/>
        <v>3</v>
      </c>
      <c r="D561" s="61">
        <v>0</v>
      </c>
      <c r="E561" s="12">
        <v>1206</v>
      </c>
      <c r="F561" s="12">
        <v>1223</v>
      </c>
      <c r="G561" s="14">
        <v>204</v>
      </c>
      <c r="H561" s="14">
        <v>819</v>
      </c>
      <c r="I561" s="14">
        <v>183</v>
      </c>
      <c r="J561" s="13"/>
      <c r="K561" s="12">
        <v>19564.240000000002</v>
      </c>
      <c r="L561" s="12">
        <v>58158.39</v>
      </c>
      <c r="M561" s="12">
        <v>116605.12</v>
      </c>
      <c r="N561" s="12">
        <v>500</v>
      </c>
      <c r="O561" s="12">
        <v>500</v>
      </c>
      <c r="Q561" s="70">
        <f t="shared" si="21"/>
        <v>0</v>
      </c>
    </row>
    <row r="562" spans="1:17" x14ac:dyDescent="0.2">
      <c r="A562" s="67">
        <v>31321</v>
      </c>
      <c r="B562" s="54" t="s">
        <v>1556</v>
      </c>
      <c r="C562" s="67">
        <f t="shared" si="20"/>
        <v>3</v>
      </c>
      <c r="D562" s="61">
        <v>0</v>
      </c>
      <c r="E562" s="12">
        <v>749</v>
      </c>
      <c r="F562" s="12">
        <v>757</v>
      </c>
      <c r="G562" s="14">
        <v>100</v>
      </c>
      <c r="H562" s="14">
        <v>428</v>
      </c>
      <c r="I562" s="14">
        <v>221</v>
      </c>
      <c r="J562" s="13"/>
      <c r="K562" s="12">
        <v>11079.87</v>
      </c>
      <c r="L562" s="12">
        <v>45013.27</v>
      </c>
      <c r="M562" s="12">
        <v>21451.48</v>
      </c>
      <c r="N562" s="12">
        <v>500</v>
      </c>
      <c r="O562" s="12">
        <v>500</v>
      </c>
      <c r="Q562" s="70">
        <f t="shared" si="21"/>
        <v>0</v>
      </c>
    </row>
    <row r="563" spans="1:17" x14ac:dyDescent="0.2">
      <c r="A563" s="67">
        <v>31322</v>
      </c>
      <c r="B563" s="54" t="s">
        <v>1555</v>
      </c>
      <c r="C563" s="67">
        <f t="shared" si="20"/>
        <v>3</v>
      </c>
      <c r="D563" s="61">
        <v>0</v>
      </c>
      <c r="E563" s="12">
        <v>7483</v>
      </c>
      <c r="F563" s="12">
        <v>7613</v>
      </c>
      <c r="G563" s="14">
        <v>1015</v>
      </c>
      <c r="H563" s="14">
        <v>4814</v>
      </c>
      <c r="I563" s="14">
        <v>1654</v>
      </c>
      <c r="J563" s="13"/>
      <c r="K563" s="12">
        <v>80870.12</v>
      </c>
      <c r="L563" s="12">
        <v>525249.09</v>
      </c>
      <c r="M563" s="12">
        <v>1909438.76</v>
      </c>
      <c r="N563" s="12">
        <v>500</v>
      </c>
      <c r="O563" s="12">
        <v>500</v>
      </c>
      <c r="Q563" s="70">
        <f t="shared" si="21"/>
        <v>0</v>
      </c>
    </row>
    <row r="564" spans="1:17" x14ac:dyDescent="0.2">
      <c r="A564" s="67">
        <v>31323</v>
      </c>
      <c r="B564" s="54" t="s">
        <v>1554</v>
      </c>
      <c r="C564" s="67">
        <f t="shared" si="20"/>
        <v>3</v>
      </c>
      <c r="D564" s="61">
        <v>0</v>
      </c>
      <c r="E564" s="12">
        <v>1424</v>
      </c>
      <c r="F564" s="12">
        <v>1413</v>
      </c>
      <c r="G564" s="14">
        <v>214</v>
      </c>
      <c r="H564" s="14">
        <v>938</v>
      </c>
      <c r="I564" s="14">
        <v>272</v>
      </c>
      <c r="J564" s="13"/>
      <c r="K564" s="12">
        <v>12799.2</v>
      </c>
      <c r="L564" s="12">
        <v>82860</v>
      </c>
      <c r="M564" s="12">
        <v>88853.84</v>
      </c>
      <c r="N564" s="12">
        <v>500</v>
      </c>
      <c r="O564" s="12">
        <v>500</v>
      </c>
      <c r="Q564" s="70">
        <f t="shared" si="21"/>
        <v>0</v>
      </c>
    </row>
    <row r="565" spans="1:17" x14ac:dyDescent="0.2">
      <c r="A565" s="67">
        <v>31324</v>
      </c>
      <c r="B565" s="54" t="s">
        <v>1553</v>
      </c>
      <c r="C565" s="67">
        <f t="shared" si="20"/>
        <v>3</v>
      </c>
      <c r="D565" s="61">
        <v>0</v>
      </c>
      <c r="E565" s="12">
        <v>2061</v>
      </c>
      <c r="F565" s="12">
        <v>2055</v>
      </c>
      <c r="G565" s="14">
        <v>292</v>
      </c>
      <c r="H565" s="14">
        <v>1351</v>
      </c>
      <c r="I565" s="14">
        <v>418</v>
      </c>
      <c r="J565" s="13"/>
      <c r="K565" s="12">
        <v>25546.34</v>
      </c>
      <c r="L565" s="12">
        <v>94673.9</v>
      </c>
      <c r="M565" s="12">
        <v>249115.2</v>
      </c>
      <c r="N565" s="12">
        <v>500</v>
      </c>
      <c r="O565" s="12">
        <v>500</v>
      </c>
      <c r="Q565" s="70">
        <f t="shared" si="21"/>
        <v>0</v>
      </c>
    </row>
    <row r="566" spans="1:17" x14ac:dyDescent="0.2">
      <c r="A566" s="67">
        <v>31326</v>
      </c>
      <c r="B566" s="54" t="s">
        <v>1552</v>
      </c>
      <c r="C566" s="67">
        <f t="shared" si="20"/>
        <v>3</v>
      </c>
      <c r="D566" s="61">
        <v>0</v>
      </c>
      <c r="E566" s="12">
        <v>922</v>
      </c>
      <c r="F566" s="12">
        <v>918</v>
      </c>
      <c r="G566" s="14">
        <v>126</v>
      </c>
      <c r="H566" s="14">
        <v>584</v>
      </c>
      <c r="I566" s="14">
        <v>212</v>
      </c>
      <c r="J566" s="13"/>
      <c r="K566" s="12">
        <v>13706.1</v>
      </c>
      <c r="L566" s="12">
        <v>48163.09</v>
      </c>
      <c r="M566" s="12">
        <v>51542.48</v>
      </c>
      <c r="N566" s="12">
        <v>500</v>
      </c>
      <c r="O566" s="12">
        <v>500</v>
      </c>
      <c r="Q566" s="70">
        <f t="shared" si="21"/>
        <v>0</v>
      </c>
    </row>
    <row r="567" spans="1:17" x14ac:dyDescent="0.2">
      <c r="A567" s="67">
        <v>31327</v>
      </c>
      <c r="B567" s="54" t="s">
        <v>1551</v>
      </c>
      <c r="C567" s="67">
        <f t="shared" si="20"/>
        <v>3</v>
      </c>
      <c r="D567" s="61">
        <v>0</v>
      </c>
      <c r="E567" s="12">
        <v>3471</v>
      </c>
      <c r="F567" s="12">
        <v>3552</v>
      </c>
      <c r="G567" s="14">
        <v>421</v>
      </c>
      <c r="H567" s="14">
        <v>2203</v>
      </c>
      <c r="I567" s="14">
        <v>847</v>
      </c>
      <c r="J567" s="13"/>
      <c r="K567" s="12">
        <v>3377.22</v>
      </c>
      <c r="L567" s="12">
        <v>255464.81</v>
      </c>
      <c r="M567" s="12">
        <v>504351.73</v>
      </c>
      <c r="N567" s="12">
        <v>500</v>
      </c>
      <c r="O567" s="12">
        <v>500</v>
      </c>
      <c r="Q567" s="70">
        <f t="shared" si="21"/>
        <v>0</v>
      </c>
    </row>
    <row r="568" spans="1:17" x14ac:dyDescent="0.2">
      <c r="A568" s="67">
        <v>31330</v>
      </c>
      <c r="B568" s="54" t="s">
        <v>1550</v>
      </c>
      <c r="C568" s="67">
        <f t="shared" si="20"/>
        <v>3</v>
      </c>
      <c r="D568" s="61">
        <v>0</v>
      </c>
      <c r="E568" s="12">
        <v>1270</v>
      </c>
      <c r="F568" s="12">
        <v>1332</v>
      </c>
      <c r="G568" s="14">
        <v>149</v>
      </c>
      <c r="H568" s="14">
        <v>803</v>
      </c>
      <c r="I568" s="14">
        <v>318</v>
      </c>
      <c r="J568" s="13"/>
      <c r="K568" s="12">
        <v>10820.42</v>
      </c>
      <c r="L568" s="12">
        <v>71683.53</v>
      </c>
      <c r="M568" s="12">
        <v>94658.43</v>
      </c>
      <c r="N568" s="12">
        <v>500</v>
      </c>
      <c r="O568" s="12">
        <v>500</v>
      </c>
      <c r="Q568" s="70">
        <f t="shared" si="21"/>
        <v>0</v>
      </c>
    </row>
    <row r="569" spans="1:17" x14ac:dyDescent="0.2">
      <c r="A569" s="67">
        <v>31333</v>
      </c>
      <c r="B569" s="54" t="s">
        <v>1549</v>
      </c>
      <c r="C569" s="67">
        <f t="shared" si="20"/>
        <v>3</v>
      </c>
      <c r="D569" s="61">
        <v>0</v>
      </c>
      <c r="E569" s="12">
        <v>2645</v>
      </c>
      <c r="F569" s="12">
        <v>2601</v>
      </c>
      <c r="G569" s="14">
        <v>368</v>
      </c>
      <c r="H569" s="14">
        <v>1691</v>
      </c>
      <c r="I569" s="14">
        <v>586</v>
      </c>
      <c r="J569" s="13"/>
      <c r="K569" s="12">
        <v>34028.54</v>
      </c>
      <c r="L569" s="12">
        <v>162375.85999999999</v>
      </c>
      <c r="M569" s="12">
        <v>247040</v>
      </c>
      <c r="N569" s="12">
        <v>500</v>
      </c>
      <c r="O569" s="12">
        <v>500</v>
      </c>
      <c r="Q569" s="70">
        <f t="shared" si="21"/>
        <v>0</v>
      </c>
    </row>
    <row r="570" spans="1:17" x14ac:dyDescent="0.2">
      <c r="A570" s="67">
        <v>31336</v>
      </c>
      <c r="B570" s="54" t="s">
        <v>1548</v>
      </c>
      <c r="C570" s="67">
        <f t="shared" si="20"/>
        <v>3</v>
      </c>
      <c r="D570" s="61">
        <v>0</v>
      </c>
      <c r="E570" s="12">
        <v>1619</v>
      </c>
      <c r="F570" s="12">
        <v>1557</v>
      </c>
      <c r="G570" s="14">
        <v>276</v>
      </c>
      <c r="H570" s="14">
        <v>1023</v>
      </c>
      <c r="I570" s="14">
        <v>320</v>
      </c>
      <c r="J570" s="13"/>
      <c r="K570" s="12">
        <v>23782.38</v>
      </c>
      <c r="L570" s="12">
        <v>129481.59</v>
      </c>
      <c r="M570" s="12">
        <v>676836.95</v>
      </c>
      <c r="N570" s="12">
        <v>500</v>
      </c>
      <c r="O570" s="12">
        <v>500</v>
      </c>
      <c r="Q570" s="70">
        <f t="shared" si="21"/>
        <v>0</v>
      </c>
    </row>
    <row r="571" spans="1:17" x14ac:dyDescent="0.2">
      <c r="A571" s="67">
        <v>31337</v>
      </c>
      <c r="B571" s="54" t="s">
        <v>1547</v>
      </c>
      <c r="C571" s="67">
        <f t="shared" si="20"/>
        <v>3</v>
      </c>
      <c r="D571" s="61">
        <v>0</v>
      </c>
      <c r="E571" s="12">
        <v>2092</v>
      </c>
      <c r="F571" s="12">
        <v>2081</v>
      </c>
      <c r="G571" s="14">
        <v>317</v>
      </c>
      <c r="H571" s="14">
        <v>1381</v>
      </c>
      <c r="I571" s="14">
        <v>394</v>
      </c>
      <c r="J571" s="13"/>
      <c r="K571" s="12">
        <v>14368.47</v>
      </c>
      <c r="L571" s="12">
        <v>141023.5</v>
      </c>
      <c r="M571" s="12">
        <v>269417.73</v>
      </c>
      <c r="N571" s="12">
        <v>500</v>
      </c>
      <c r="O571" s="12">
        <v>500</v>
      </c>
      <c r="Q571" s="70">
        <f t="shared" si="21"/>
        <v>0</v>
      </c>
    </row>
    <row r="572" spans="1:17" x14ac:dyDescent="0.2">
      <c r="A572" s="67">
        <v>31338</v>
      </c>
      <c r="B572" s="54" t="s">
        <v>1546</v>
      </c>
      <c r="C572" s="67">
        <f t="shared" si="20"/>
        <v>3</v>
      </c>
      <c r="D572" s="61">
        <v>0</v>
      </c>
      <c r="E572" s="12">
        <v>1068</v>
      </c>
      <c r="F572" s="12">
        <v>1074</v>
      </c>
      <c r="G572" s="14">
        <v>126</v>
      </c>
      <c r="H572" s="14">
        <v>653</v>
      </c>
      <c r="I572" s="14">
        <v>289</v>
      </c>
      <c r="J572" s="13"/>
      <c r="K572" s="12">
        <v>12823.22</v>
      </c>
      <c r="L572" s="12">
        <v>69334.820000000007</v>
      </c>
      <c r="M572" s="12">
        <v>74268.62</v>
      </c>
      <c r="N572" s="12">
        <v>500</v>
      </c>
      <c r="O572" s="12">
        <v>500</v>
      </c>
      <c r="Q572" s="70">
        <f t="shared" si="21"/>
        <v>0</v>
      </c>
    </row>
    <row r="573" spans="1:17" x14ac:dyDescent="0.2">
      <c r="A573" s="67">
        <v>31340</v>
      </c>
      <c r="B573" s="54" t="s">
        <v>1545</v>
      </c>
      <c r="C573" s="67">
        <f t="shared" si="20"/>
        <v>3</v>
      </c>
      <c r="D573" s="61">
        <v>0</v>
      </c>
      <c r="E573" s="12">
        <v>1088</v>
      </c>
      <c r="F573" s="12">
        <v>1113</v>
      </c>
      <c r="G573" s="14">
        <v>153</v>
      </c>
      <c r="H573" s="14">
        <v>701</v>
      </c>
      <c r="I573" s="14">
        <v>234</v>
      </c>
      <c r="J573" s="13"/>
      <c r="K573" s="12">
        <v>19335.060000000001</v>
      </c>
      <c r="L573" s="12">
        <v>53866.53</v>
      </c>
      <c r="M573" s="12">
        <v>131508.9</v>
      </c>
      <c r="N573" s="12">
        <v>500</v>
      </c>
      <c r="O573" s="12">
        <v>500</v>
      </c>
      <c r="Q573" s="70">
        <f t="shared" si="21"/>
        <v>0</v>
      </c>
    </row>
    <row r="574" spans="1:17" x14ac:dyDescent="0.2">
      <c r="A574" s="67">
        <v>31343</v>
      </c>
      <c r="B574" s="54" t="s">
        <v>1544</v>
      </c>
      <c r="C574" s="67">
        <f t="shared" si="20"/>
        <v>3</v>
      </c>
      <c r="D574" s="61">
        <v>0</v>
      </c>
      <c r="E574" s="12">
        <v>1914</v>
      </c>
      <c r="F574" s="12">
        <v>1980</v>
      </c>
      <c r="G574" s="14">
        <v>254</v>
      </c>
      <c r="H574" s="14">
        <v>1180</v>
      </c>
      <c r="I574" s="14">
        <v>480</v>
      </c>
      <c r="J574" s="13"/>
      <c r="K574" s="12">
        <v>8945.8799999999992</v>
      </c>
      <c r="L574" s="12">
        <v>124476.26</v>
      </c>
      <c r="M574" s="12">
        <v>221644.52</v>
      </c>
      <c r="N574" s="12">
        <v>500</v>
      </c>
      <c r="O574" s="12">
        <v>500</v>
      </c>
      <c r="Q574" s="70">
        <f t="shared" si="21"/>
        <v>0</v>
      </c>
    </row>
    <row r="575" spans="1:17" x14ac:dyDescent="0.2">
      <c r="A575" s="67">
        <v>31344</v>
      </c>
      <c r="B575" s="54" t="s">
        <v>1543</v>
      </c>
      <c r="C575" s="67">
        <f t="shared" si="20"/>
        <v>3</v>
      </c>
      <c r="D575" s="61">
        <v>0</v>
      </c>
      <c r="E575" s="12">
        <v>1542</v>
      </c>
      <c r="F575" s="12">
        <v>1625</v>
      </c>
      <c r="G575" s="14">
        <v>163</v>
      </c>
      <c r="H575" s="14">
        <v>987</v>
      </c>
      <c r="I575" s="14">
        <v>392</v>
      </c>
      <c r="J575" s="13"/>
      <c r="K575" s="12">
        <v>3415.81</v>
      </c>
      <c r="L575" s="12">
        <v>87913.07</v>
      </c>
      <c r="M575" s="12">
        <v>279107.83</v>
      </c>
      <c r="N575" s="12">
        <v>500</v>
      </c>
      <c r="O575" s="12">
        <v>500</v>
      </c>
      <c r="Q575" s="70">
        <f t="shared" si="21"/>
        <v>0</v>
      </c>
    </row>
    <row r="576" spans="1:17" x14ac:dyDescent="0.2">
      <c r="A576" s="67">
        <v>31346</v>
      </c>
      <c r="B576" s="54" t="s">
        <v>1542</v>
      </c>
      <c r="C576" s="67">
        <f t="shared" si="20"/>
        <v>3</v>
      </c>
      <c r="D576" s="61">
        <v>0</v>
      </c>
      <c r="E576" s="12">
        <v>1758</v>
      </c>
      <c r="F576" s="12">
        <v>1667</v>
      </c>
      <c r="G576" s="14">
        <v>265</v>
      </c>
      <c r="H576" s="14">
        <v>1131</v>
      </c>
      <c r="I576" s="14">
        <v>362</v>
      </c>
      <c r="J576" s="13"/>
      <c r="K576" s="12">
        <v>22508.47</v>
      </c>
      <c r="L576" s="12">
        <v>104206.89</v>
      </c>
      <c r="M576" s="12">
        <v>96935.9</v>
      </c>
      <c r="N576" s="12">
        <v>500</v>
      </c>
      <c r="O576" s="12">
        <v>500</v>
      </c>
      <c r="Q576" s="70">
        <f t="shared" si="21"/>
        <v>0</v>
      </c>
    </row>
    <row r="577" spans="1:17" x14ac:dyDescent="0.2">
      <c r="A577" s="67">
        <v>31347</v>
      </c>
      <c r="B577" s="54" t="s">
        <v>1541</v>
      </c>
      <c r="C577" s="67">
        <f t="shared" si="20"/>
        <v>3</v>
      </c>
      <c r="D577" s="61">
        <v>0</v>
      </c>
      <c r="E577" s="12">
        <v>909</v>
      </c>
      <c r="F577" s="12">
        <v>824</v>
      </c>
      <c r="G577" s="14">
        <v>121</v>
      </c>
      <c r="H577" s="14">
        <v>629</v>
      </c>
      <c r="I577" s="14">
        <v>159</v>
      </c>
      <c r="J577" s="13"/>
      <c r="K577" s="12">
        <v>8795.7199999999993</v>
      </c>
      <c r="L577" s="12">
        <v>64064.01</v>
      </c>
      <c r="M577" s="12">
        <v>46220.03</v>
      </c>
      <c r="N577" s="12">
        <v>500</v>
      </c>
      <c r="O577" s="12">
        <v>500</v>
      </c>
      <c r="Q577" s="70">
        <f t="shared" si="21"/>
        <v>0</v>
      </c>
    </row>
    <row r="578" spans="1:17" x14ac:dyDescent="0.2">
      <c r="A578" s="67">
        <v>31350</v>
      </c>
      <c r="B578" s="54" t="s">
        <v>1540</v>
      </c>
      <c r="C578" s="67">
        <f t="shared" si="20"/>
        <v>3</v>
      </c>
      <c r="D578" s="61">
        <v>0</v>
      </c>
      <c r="E578" s="12">
        <v>1243</v>
      </c>
      <c r="F578" s="12">
        <v>1250</v>
      </c>
      <c r="G578" s="14">
        <v>170</v>
      </c>
      <c r="H578" s="14">
        <v>778</v>
      </c>
      <c r="I578" s="14">
        <v>295</v>
      </c>
      <c r="J578" s="13"/>
      <c r="K578" s="12">
        <v>16067.8</v>
      </c>
      <c r="L578" s="12">
        <v>54990.25</v>
      </c>
      <c r="M578" s="12">
        <v>37925.86</v>
      </c>
      <c r="N578" s="12">
        <v>500</v>
      </c>
      <c r="O578" s="12">
        <v>500</v>
      </c>
      <c r="Q578" s="70">
        <f t="shared" si="21"/>
        <v>0</v>
      </c>
    </row>
    <row r="579" spans="1:17" x14ac:dyDescent="0.2">
      <c r="A579" s="67">
        <v>31351</v>
      </c>
      <c r="B579" s="54" t="s">
        <v>1539</v>
      </c>
      <c r="C579" s="67">
        <f t="shared" si="20"/>
        <v>3</v>
      </c>
      <c r="D579" s="61">
        <v>0</v>
      </c>
      <c r="E579" s="12">
        <v>1399</v>
      </c>
      <c r="F579" s="12">
        <v>1433</v>
      </c>
      <c r="G579" s="14">
        <v>165</v>
      </c>
      <c r="H579" s="14">
        <v>871</v>
      </c>
      <c r="I579" s="14">
        <v>363</v>
      </c>
      <c r="J579" s="13"/>
      <c r="K579" s="12">
        <v>11081.27</v>
      </c>
      <c r="L579" s="12">
        <v>84935.79</v>
      </c>
      <c r="M579" s="12">
        <v>327651.62</v>
      </c>
      <c r="N579" s="12">
        <v>500</v>
      </c>
      <c r="O579" s="12">
        <v>500</v>
      </c>
      <c r="Q579" s="70">
        <f t="shared" si="21"/>
        <v>0</v>
      </c>
    </row>
    <row r="580" spans="1:17" x14ac:dyDescent="0.2">
      <c r="A580" s="67">
        <v>31355</v>
      </c>
      <c r="B580" s="54" t="s">
        <v>1538</v>
      </c>
      <c r="C580" s="67">
        <f t="shared" si="20"/>
        <v>3</v>
      </c>
      <c r="D580" s="61">
        <v>0</v>
      </c>
      <c r="E580" s="12">
        <v>1848</v>
      </c>
      <c r="F580" s="12">
        <v>1899</v>
      </c>
      <c r="G580" s="14">
        <v>236</v>
      </c>
      <c r="H580" s="14">
        <v>1165</v>
      </c>
      <c r="I580" s="14">
        <v>447</v>
      </c>
      <c r="J580" s="13"/>
      <c r="K580" s="12">
        <v>28534.85</v>
      </c>
      <c r="L580" s="12">
        <v>98166.91</v>
      </c>
      <c r="M580" s="12">
        <v>139935.48000000001</v>
      </c>
      <c r="N580" s="12">
        <v>500</v>
      </c>
      <c r="O580" s="12">
        <v>500</v>
      </c>
      <c r="Q580" s="70">
        <f t="shared" si="21"/>
        <v>0</v>
      </c>
    </row>
    <row r="581" spans="1:17" x14ac:dyDescent="0.2">
      <c r="A581" s="67">
        <v>31356</v>
      </c>
      <c r="B581" s="54" t="s">
        <v>1537</v>
      </c>
      <c r="C581" s="67">
        <f t="shared" si="20"/>
        <v>3</v>
      </c>
      <c r="D581" s="61">
        <v>0</v>
      </c>
      <c r="E581" s="12">
        <v>1025</v>
      </c>
      <c r="F581" s="12">
        <v>976</v>
      </c>
      <c r="G581" s="14">
        <v>184</v>
      </c>
      <c r="H581" s="14">
        <v>667</v>
      </c>
      <c r="I581" s="14">
        <v>174</v>
      </c>
      <c r="J581" s="13"/>
      <c r="K581" s="12">
        <v>5687.25</v>
      </c>
      <c r="L581" s="12">
        <v>62715.12</v>
      </c>
      <c r="M581" s="12">
        <v>30029.360000000001</v>
      </c>
      <c r="N581" s="12">
        <v>500</v>
      </c>
      <c r="O581" s="12">
        <v>500</v>
      </c>
      <c r="Q581" s="70">
        <f t="shared" si="21"/>
        <v>0</v>
      </c>
    </row>
    <row r="582" spans="1:17" x14ac:dyDescent="0.2">
      <c r="A582" s="67">
        <v>31401</v>
      </c>
      <c r="B582" s="54" t="s">
        <v>1536</v>
      </c>
      <c r="C582" s="67">
        <f t="shared" si="20"/>
        <v>3</v>
      </c>
      <c r="D582" s="61">
        <v>0</v>
      </c>
      <c r="E582" s="12">
        <v>499</v>
      </c>
      <c r="F582" s="12">
        <v>525</v>
      </c>
      <c r="G582" s="14">
        <v>65</v>
      </c>
      <c r="H582" s="14">
        <v>282</v>
      </c>
      <c r="I582" s="14">
        <v>152</v>
      </c>
      <c r="J582" s="13"/>
      <c r="K582" s="12">
        <v>15614.53</v>
      </c>
      <c r="L582" s="12">
        <v>45855.95</v>
      </c>
      <c r="M582" s="12">
        <v>92857.02</v>
      </c>
      <c r="N582" s="12">
        <v>500</v>
      </c>
      <c r="O582" s="12">
        <v>500</v>
      </c>
      <c r="Q582" s="70">
        <f t="shared" si="21"/>
        <v>0</v>
      </c>
    </row>
    <row r="583" spans="1:17" x14ac:dyDescent="0.2">
      <c r="A583" s="67">
        <v>31402</v>
      </c>
      <c r="B583" s="54" t="s">
        <v>1535</v>
      </c>
      <c r="C583" s="67">
        <f t="shared" si="20"/>
        <v>3</v>
      </c>
      <c r="D583" s="61">
        <v>0</v>
      </c>
      <c r="E583" s="12">
        <v>1297</v>
      </c>
      <c r="F583" s="12">
        <v>1333</v>
      </c>
      <c r="G583" s="14">
        <v>196</v>
      </c>
      <c r="H583" s="14">
        <v>854</v>
      </c>
      <c r="I583" s="14">
        <v>247</v>
      </c>
      <c r="J583" s="13"/>
      <c r="K583" s="12">
        <v>6471.8</v>
      </c>
      <c r="L583" s="12">
        <v>60348.95</v>
      </c>
      <c r="M583" s="12">
        <v>216261.88</v>
      </c>
      <c r="N583" s="12">
        <v>500</v>
      </c>
      <c r="O583" s="12">
        <v>500</v>
      </c>
      <c r="Q583" s="70">
        <f t="shared" si="21"/>
        <v>0</v>
      </c>
    </row>
    <row r="584" spans="1:17" x14ac:dyDescent="0.2">
      <c r="A584" s="67">
        <v>31403</v>
      </c>
      <c r="B584" s="54" t="s">
        <v>1534</v>
      </c>
      <c r="C584" s="67">
        <f t="shared" si="20"/>
        <v>3</v>
      </c>
      <c r="D584" s="61">
        <v>0</v>
      </c>
      <c r="E584" s="12">
        <v>3746</v>
      </c>
      <c r="F584" s="12">
        <v>3735</v>
      </c>
      <c r="G584" s="14">
        <v>514</v>
      </c>
      <c r="H584" s="14">
        <v>2293</v>
      </c>
      <c r="I584" s="14">
        <v>939</v>
      </c>
      <c r="J584" s="13"/>
      <c r="K584" s="12">
        <v>18448.349999999999</v>
      </c>
      <c r="L584" s="12">
        <v>219552.36</v>
      </c>
      <c r="M584" s="12">
        <v>2917226.84</v>
      </c>
      <c r="N584" s="12">
        <v>500</v>
      </c>
      <c r="O584" s="12">
        <v>500</v>
      </c>
      <c r="Q584" s="70">
        <f t="shared" si="21"/>
        <v>0</v>
      </c>
    </row>
    <row r="585" spans="1:17" x14ac:dyDescent="0.2">
      <c r="A585" s="67">
        <v>31404</v>
      </c>
      <c r="B585" s="54" t="s">
        <v>1533</v>
      </c>
      <c r="C585" s="67">
        <f t="shared" si="20"/>
        <v>3</v>
      </c>
      <c r="D585" s="61">
        <v>0</v>
      </c>
      <c r="E585" s="12">
        <v>1443</v>
      </c>
      <c r="F585" s="12">
        <v>1521</v>
      </c>
      <c r="G585" s="14">
        <v>188</v>
      </c>
      <c r="H585" s="14">
        <v>877</v>
      </c>
      <c r="I585" s="14">
        <v>378</v>
      </c>
      <c r="J585" s="13"/>
      <c r="K585" s="12">
        <v>15353.02</v>
      </c>
      <c r="L585" s="12">
        <v>74971.88</v>
      </c>
      <c r="M585" s="12">
        <v>452380.24</v>
      </c>
      <c r="N585" s="12">
        <v>500</v>
      </c>
      <c r="O585" s="12">
        <v>500</v>
      </c>
      <c r="Q585" s="70">
        <f t="shared" si="21"/>
        <v>0</v>
      </c>
    </row>
    <row r="586" spans="1:17" x14ac:dyDescent="0.2">
      <c r="A586" s="67">
        <v>31405</v>
      </c>
      <c r="B586" s="54" t="s">
        <v>1532</v>
      </c>
      <c r="C586" s="67">
        <f t="shared" si="20"/>
        <v>3</v>
      </c>
      <c r="D586" s="61">
        <v>0</v>
      </c>
      <c r="E586" s="12">
        <v>1074</v>
      </c>
      <c r="F586" s="12">
        <v>1022</v>
      </c>
      <c r="G586" s="14">
        <v>152</v>
      </c>
      <c r="H586" s="14">
        <v>711</v>
      </c>
      <c r="I586" s="14">
        <v>211</v>
      </c>
      <c r="J586" s="13"/>
      <c r="K586" s="12">
        <v>18480.509999999998</v>
      </c>
      <c r="L586" s="12">
        <v>83565.679999999993</v>
      </c>
      <c r="M586" s="12">
        <v>81608.95</v>
      </c>
      <c r="N586" s="12">
        <v>500</v>
      </c>
      <c r="O586" s="12">
        <v>500</v>
      </c>
      <c r="Q586" s="70">
        <f t="shared" si="21"/>
        <v>0</v>
      </c>
    </row>
    <row r="587" spans="1:17" x14ac:dyDescent="0.2">
      <c r="A587" s="67">
        <v>31406</v>
      </c>
      <c r="B587" s="54" t="s">
        <v>1531</v>
      </c>
      <c r="C587" s="67">
        <f t="shared" si="20"/>
        <v>3</v>
      </c>
      <c r="D587" s="61">
        <v>0</v>
      </c>
      <c r="E587" s="12">
        <v>856</v>
      </c>
      <c r="F587" s="12">
        <v>825</v>
      </c>
      <c r="G587" s="14">
        <v>133</v>
      </c>
      <c r="H587" s="14">
        <v>532</v>
      </c>
      <c r="I587" s="14">
        <v>191</v>
      </c>
      <c r="J587" s="13"/>
      <c r="K587" s="12">
        <v>16438.330000000002</v>
      </c>
      <c r="L587" s="12">
        <v>42597.87</v>
      </c>
      <c r="M587" s="12">
        <v>108574.43</v>
      </c>
      <c r="N587" s="12">
        <v>500</v>
      </c>
      <c r="O587" s="12">
        <v>500</v>
      </c>
      <c r="Q587" s="70">
        <f t="shared" si="21"/>
        <v>0</v>
      </c>
    </row>
    <row r="588" spans="1:17" x14ac:dyDescent="0.2">
      <c r="A588" s="67">
        <v>31407</v>
      </c>
      <c r="B588" s="54" t="s">
        <v>1530</v>
      </c>
      <c r="C588" s="67">
        <f t="shared" si="20"/>
        <v>3</v>
      </c>
      <c r="D588" s="61">
        <v>0</v>
      </c>
      <c r="E588" s="12">
        <v>2649</v>
      </c>
      <c r="F588" s="12">
        <v>2816</v>
      </c>
      <c r="G588" s="14">
        <v>364</v>
      </c>
      <c r="H588" s="14">
        <v>1690</v>
      </c>
      <c r="I588" s="14">
        <v>595</v>
      </c>
      <c r="J588" s="13"/>
      <c r="K588" s="12">
        <v>19494.439999999999</v>
      </c>
      <c r="L588" s="12">
        <v>214979.46</v>
      </c>
      <c r="M588" s="12">
        <v>1899817.99</v>
      </c>
      <c r="N588" s="12">
        <v>500</v>
      </c>
      <c r="O588" s="12">
        <v>500</v>
      </c>
      <c r="Q588" s="70">
        <f t="shared" si="21"/>
        <v>0</v>
      </c>
    </row>
    <row r="589" spans="1:17" x14ac:dyDescent="0.2">
      <c r="A589" s="67">
        <v>31408</v>
      </c>
      <c r="B589" s="54" t="s">
        <v>1529</v>
      </c>
      <c r="C589" s="67">
        <f t="shared" si="20"/>
        <v>3</v>
      </c>
      <c r="D589" s="61">
        <v>0</v>
      </c>
      <c r="E589" s="12">
        <v>474</v>
      </c>
      <c r="F589" s="12">
        <v>490</v>
      </c>
      <c r="G589" s="14">
        <v>41</v>
      </c>
      <c r="H589" s="14">
        <v>281</v>
      </c>
      <c r="I589" s="14">
        <v>152</v>
      </c>
      <c r="J589" s="13"/>
      <c r="K589" s="12">
        <v>26503.35</v>
      </c>
      <c r="L589" s="12">
        <v>43777.61</v>
      </c>
      <c r="M589" s="12">
        <v>80664.88</v>
      </c>
      <c r="N589" s="12">
        <v>500</v>
      </c>
      <c r="O589" s="12">
        <v>500</v>
      </c>
      <c r="Q589" s="70">
        <f t="shared" si="21"/>
        <v>0</v>
      </c>
    </row>
    <row r="590" spans="1:17" x14ac:dyDescent="0.2">
      <c r="A590" s="67">
        <v>31409</v>
      </c>
      <c r="B590" s="54" t="s">
        <v>1528</v>
      </c>
      <c r="C590" s="67">
        <f t="shared" si="20"/>
        <v>3</v>
      </c>
      <c r="D590" s="61">
        <v>0</v>
      </c>
      <c r="E590" s="12">
        <v>828</v>
      </c>
      <c r="F590" s="12">
        <v>857</v>
      </c>
      <c r="G590" s="14">
        <v>115</v>
      </c>
      <c r="H590" s="14">
        <v>525</v>
      </c>
      <c r="I590" s="14">
        <v>188</v>
      </c>
      <c r="J590" s="13"/>
      <c r="K590" s="12">
        <v>21922.36</v>
      </c>
      <c r="L590" s="12">
        <v>52701.34</v>
      </c>
      <c r="M590" s="12">
        <v>183938.45</v>
      </c>
      <c r="N590" s="12">
        <v>500</v>
      </c>
      <c r="O590" s="12">
        <v>500</v>
      </c>
      <c r="Q590" s="70">
        <f t="shared" si="21"/>
        <v>0</v>
      </c>
    </row>
    <row r="591" spans="1:17" x14ac:dyDescent="0.2">
      <c r="A591" s="67">
        <v>31410</v>
      </c>
      <c r="B591" s="54" t="s">
        <v>1527</v>
      </c>
      <c r="C591" s="67">
        <f t="shared" si="20"/>
        <v>3</v>
      </c>
      <c r="D591" s="61">
        <v>0</v>
      </c>
      <c r="E591" s="12">
        <v>1550</v>
      </c>
      <c r="F591" s="12">
        <v>1571</v>
      </c>
      <c r="G591" s="14">
        <v>236</v>
      </c>
      <c r="H591" s="14">
        <v>1007</v>
      </c>
      <c r="I591" s="14">
        <v>307</v>
      </c>
      <c r="J591" s="13"/>
      <c r="K591" s="12">
        <v>5956.28</v>
      </c>
      <c r="L591" s="12">
        <v>92508.61</v>
      </c>
      <c r="M591" s="12">
        <v>949801.59</v>
      </c>
      <c r="N591" s="12">
        <v>500</v>
      </c>
      <c r="O591" s="12">
        <v>500</v>
      </c>
      <c r="Q591" s="70">
        <f t="shared" si="21"/>
        <v>0</v>
      </c>
    </row>
    <row r="592" spans="1:17" x14ac:dyDescent="0.2">
      <c r="A592" s="67">
        <v>31411</v>
      </c>
      <c r="B592" s="54" t="s">
        <v>1526</v>
      </c>
      <c r="C592" s="67">
        <f t="shared" si="20"/>
        <v>3</v>
      </c>
      <c r="D592" s="61">
        <v>0</v>
      </c>
      <c r="E592" s="12">
        <v>1842</v>
      </c>
      <c r="F592" s="12">
        <v>1911</v>
      </c>
      <c r="G592" s="14">
        <v>246</v>
      </c>
      <c r="H592" s="14">
        <v>1045</v>
      </c>
      <c r="I592" s="14">
        <v>551</v>
      </c>
      <c r="J592" s="13"/>
      <c r="K592" s="12">
        <v>35084.44</v>
      </c>
      <c r="L592" s="12">
        <v>119709.75</v>
      </c>
      <c r="M592" s="12">
        <v>489669.6</v>
      </c>
      <c r="N592" s="12">
        <v>500</v>
      </c>
      <c r="O592" s="12">
        <v>500</v>
      </c>
      <c r="Q592" s="70">
        <f t="shared" si="21"/>
        <v>0</v>
      </c>
    </row>
    <row r="593" spans="1:17" x14ac:dyDescent="0.2">
      <c r="A593" s="67">
        <v>31412</v>
      </c>
      <c r="B593" s="54" t="s">
        <v>1525</v>
      </c>
      <c r="C593" s="67">
        <f t="shared" si="20"/>
        <v>3</v>
      </c>
      <c r="D593" s="61">
        <v>0</v>
      </c>
      <c r="E593" s="12">
        <v>3868</v>
      </c>
      <c r="F593" s="12">
        <v>3920</v>
      </c>
      <c r="G593" s="14">
        <v>595</v>
      </c>
      <c r="H593" s="14">
        <v>2465</v>
      </c>
      <c r="I593" s="14">
        <v>808</v>
      </c>
      <c r="J593" s="13"/>
      <c r="K593" s="12">
        <v>25464.11</v>
      </c>
      <c r="L593" s="12">
        <v>172854.96</v>
      </c>
      <c r="M593" s="12">
        <v>208028.7</v>
      </c>
      <c r="N593" s="12">
        <v>500</v>
      </c>
      <c r="O593" s="12">
        <v>500</v>
      </c>
      <c r="Q593" s="70">
        <f t="shared" si="21"/>
        <v>0</v>
      </c>
    </row>
    <row r="594" spans="1:17" x14ac:dyDescent="0.2">
      <c r="A594" s="67">
        <v>31413</v>
      </c>
      <c r="B594" s="54" t="s">
        <v>1524</v>
      </c>
      <c r="C594" s="67">
        <f t="shared" si="20"/>
        <v>3</v>
      </c>
      <c r="D594" s="61">
        <v>0</v>
      </c>
      <c r="E594" s="12">
        <v>3428</v>
      </c>
      <c r="F594" s="12">
        <v>3466</v>
      </c>
      <c r="G594" s="14">
        <v>407</v>
      </c>
      <c r="H594" s="14">
        <v>2232</v>
      </c>
      <c r="I594" s="14">
        <v>789</v>
      </c>
      <c r="J594" s="13"/>
      <c r="K594" s="12">
        <v>2020</v>
      </c>
      <c r="L594" s="12">
        <v>203605.46</v>
      </c>
      <c r="M594" s="12">
        <v>1538314.33</v>
      </c>
      <c r="N594" s="12">
        <v>500</v>
      </c>
      <c r="O594" s="12">
        <v>500</v>
      </c>
      <c r="Q594" s="70">
        <f t="shared" si="21"/>
        <v>0</v>
      </c>
    </row>
    <row r="595" spans="1:17" x14ac:dyDescent="0.2">
      <c r="A595" s="67">
        <v>31414</v>
      </c>
      <c r="B595" s="54" t="s">
        <v>1523</v>
      </c>
      <c r="C595" s="67">
        <f t="shared" ref="C595:C658" si="22">INT(A595/10000)</f>
        <v>3</v>
      </c>
      <c r="D595" s="61">
        <v>0</v>
      </c>
      <c r="E595" s="12">
        <v>1866</v>
      </c>
      <c r="F595" s="12">
        <v>1914</v>
      </c>
      <c r="G595" s="14">
        <v>250</v>
      </c>
      <c r="H595" s="14">
        <v>1117</v>
      </c>
      <c r="I595" s="14">
        <v>499</v>
      </c>
      <c r="J595" s="13"/>
      <c r="K595" s="12">
        <v>66236.75</v>
      </c>
      <c r="L595" s="12">
        <v>126757.52</v>
      </c>
      <c r="M595" s="12">
        <v>138746.06</v>
      </c>
      <c r="N595" s="12">
        <v>500</v>
      </c>
      <c r="O595" s="12">
        <v>500</v>
      </c>
      <c r="Q595" s="70">
        <f t="shared" si="21"/>
        <v>0</v>
      </c>
    </row>
    <row r="596" spans="1:17" x14ac:dyDescent="0.2">
      <c r="A596" s="67">
        <v>31502</v>
      </c>
      <c r="B596" s="54" t="s">
        <v>1522</v>
      </c>
      <c r="C596" s="67">
        <f t="shared" si="22"/>
        <v>3</v>
      </c>
      <c r="D596" s="61">
        <v>0</v>
      </c>
      <c r="E596" s="12">
        <v>1233</v>
      </c>
      <c r="F596" s="12">
        <v>1181</v>
      </c>
      <c r="G596" s="14">
        <v>237</v>
      </c>
      <c r="H596" s="14">
        <v>758</v>
      </c>
      <c r="I596" s="14">
        <v>238</v>
      </c>
      <c r="J596" s="13"/>
      <c r="K596" s="12">
        <v>12365.43</v>
      </c>
      <c r="L596" s="12">
        <v>65920.36</v>
      </c>
      <c r="M596" s="12">
        <v>91514.87</v>
      </c>
      <c r="N596" s="12">
        <v>500</v>
      </c>
      <c r="O596" s="12">
        <v>500</v>
      </c>
      <c r="Q596" s="70">
        <f t="shared" ref="Q596:Q659" si="23">ABS(E596-G596-H596-I596-J596)</f>
        <v>0</v>
      </c>
    </row>
    <row r="597" spans="1:17" x14ac:dyDescent="0.2">
      <c r="A597" s="67">
        <v>31503</v>
      </c>
      <c r="B597" s="54" t="s">
        <v>1521</v>
      </c>
      <c r="C597" s="67">
        <f t="shared" si="22"/>
        <v>3</v>
      </c>
      <c r="D597" s="61">
        <v>0</v>
      </c>
      <c r="E597" s="12">
        <v>1895</v>
      </c>
      <c r="F597" s="12">
        <v>1904</v>
      </c>
      <c r="G597" s="14">
        <v>323</v>
      </c>
      <c r="H597" s="14">
        <v>1238</v>
      </c>
      <c r="I597" s="14">
        <v>334</v>
      </c>
      <c r="J597" s="13"/>
      <c r="K597" s="12">
        <v>28137.15</v>
      </c>
      <c r="L597" s="12">
        <v>103305.33</v>
      </c>
      <c r="M597" s="12">
        <v>670220.24</v>
      </c>
      <c r="N597" s="12">
        <v>500</v>
      </c>
      <c r="O597" s="12">
        <v>500</v>
      </c>
      <c r="Q597" s="70">
        <f t="shared" si="23"/>
        <v>0</v>
      </c>
    </row>
    <row r="598" spans="1:17" x14ac:dyDescent="0.2">
      <c r="A598" s="67">
        <v>31504</v>
      </c>
      <c r="B598" s="54" t="s">
        <v>1520</v>
      </c>
      <c r="C598" s="67">
        <f t="shared" si="22"/>
        <v>3</v>
      </c>
      <c r="D598" s="61">
        <v>0</v>
      </c>
      <c r="E598" s="12">
        <v>1224</v>
      </c>
      <c r="F598" s="12">
        <v>1177</v>
      </c>
      <c r="G598" s="14">
        <v>179</v>
      </c>
      <c r="H598" s="14">
        <v>822</v>
      </c>
      <c r="I598" s="14">
        <v>223</v>
      </c>
      <c r="J598" s="13"/>
      <c r="K598" s="12">
        <v>18542.099999999999</v>
      </c>
      <c r="L598" s="12">
        <v>61708.39</v>
      </c>
      <c r="M598" s="12">
        <v>51846.39</v>
      </c>
      <c r="N598" s="12">
        <v>500</v>
      </c>
      <c r="O598" s="12">
        <v>500</v>
      </c>
      <c r="Q598" s="70">
        <f t="shared" si="23"/>
        <v>0</v>
      </c>
    </row>
    <row r="599" spans="1:17" x14ac:dyDescent="0.2">
      <c r="A599" s="67">
        <v>31505</v>
      </c>
      <c r="B599" s="54" t="s">
        <v>1519</v>
      </c>
      <c r="C599" s="67">
        <f t="shared" si="22"/>
        <v>3</v>
      </c>
      <c r="D599" s="61">
        <v>0</v>
      </c>
      <c r="E599" s="12">
        <v>2752</v>
      </c>
      <c r="F599" s="12">
        <v>2710</v>
      </c>
      <c r="G599" s="14">
        <v>474</v>
      </c>
      <c r="H599" s="14">
        <v>1813</v>
      </c>
      <c r="I599" s="14">
        <v>465</v>
      </c>
      <c r="J599" s="13"/>
      <c r="K599" s="12">
        <v>8713.6299999999992</v>
      </c>
      <c r="L599" s="12">
        <v>153423.67999999999</v>
      </c>
      <c r="M599" s="12">
        <v>218668.4</v>
      </c>
      <c r="N599" s="12">
        <v>500</v>
      </c>
      <c r="O599" s="12">
        <v>500</v>
      </c>
      <c r="Q599" s="70">
        <f t="shared" si="23"/>
        <v>0</v>
      </c>
    </row>
    <row r="600" spans="1:17" x14ac:dyDescent="0.2">
      <c r="A600" s="67">
        <v>31506</v>
      </c>
      <c r="B600" s="54" t="s">
        <v>1518</v>
      </c>
      <c r="C600" s="67">
        <f t="shared" si="22"/>
        <v>3</v>
      </c>
      <c r="D600" s="61">
        <v>0</v>
      </c>
      <c r="E600" s="12">
        <v>576</v>
      </c>
      <c r="F600" s="12">
        <v>582</v>
      </c>
      <c r="G600" s="14">
        <v>106</v>
      </c>
      <c r="H600" s="14">
        <v>376</v>
      </c>
      <c r="I600" s="14">
        <v>94</v>
      </c>
      <c r="J600" s="13"/>
      <c r="K600" s="12">
        <v>25616.9</v>
      </c>
      <c r="L600" s="12">
        <v>32055.14</v>
      </c>
      <c r="M600" s="12">
        <v>31546.59</v>
      </c>
      <c r="N600" s="12">
        <v>500</v>
      </c>
      <c r="O600" s="12">
        <v>500</v>
      </c>
      <c r="Q600" s="70">
        <f t="shared" si="23"/>
        <v>0</v>
      </c>
    </row>
    <row r="601" spans="1:17" x14ac:dyDescent="0.2">
      <c r="A601" s="67">
        <v>31507</v>
      </c>
      <c r="B601" s="54" t="s">
        <v>1517</v>
      </c>
      <c r="C601" s="67">
        <f t="shared" si="22"/>
        <v>3</v>
      </c>
      <c r="D601" s="61">
        <v>0</v>
      </c>
      <c r="E601" s="12">
        <v>2401</v>
      </c>
      <c r="F601" s="12">
        <v>2384</v>
      </c>
      <c r="G601" s="14">
        <v>334</v>
      </c>
      <c r="H601" s="14">
        <v>1628</v>
      </c>
      <c r="I601" s="14">
        <v>439</v>
      </c>
      <c r="J601" s="13"/>
      <c r="K601" s="12">
        <v>32504.09</v>
      </c>
      <c r="L601" s="12">
        <v>121735.41</v>
      </c>
      <c r="M601" s="12">
        <v>96868.4</v>
      </c>
      <c r="N601" s="12">
        <v>500</v>
      </c>
      <c r="O601" s="12">
        <v>500</v>
      </c>
      <c r="Q601" s="70">
        <f t="shared" si="23"/>
        <v>0</v>
      </c>
    </row>
    <row r="602" spans="1:17" x14ac:dyDescent="0.2">
      <c r="A602" s="67">
        <v>31508</v>
      </c>
      <c r="B602" s="54" t="s">
        <v>1516</v>
      </c>
      <c r="C602" s="67">
        <f t="shared" si="22"/>
        <v>3</v>
      </c>
      <c r="D602" s="61">
        <v>0</v>
      </c>
      <c r="E602" s="12">
        <v>1119</v>
      </c>
      <c r="F602" s="12">
        <v>1069</v>
      </c>
      <c r="G602" s="14">
        <v>137</v>
      </c>
      <c r="H602" s="14">
        <v>747</v>
      </c>
      <c r="I602" s="14">
        <v>235</v>
      </c>
      <c r="J602" s="13"/>
      <c r="K602" s="12">
        <v>7600.28</v>
      </c>
      <c r="L602" s="12">
        <v>50992.12</v>
      </c>
      <c r="M602" s="12">
        <v>83436.070000000007</v>
      </c>
      <c r="N602" s="12">
        <v>500</v>
      </c>
      <c r="O602" s="12">
        <v>500</v>
      </c>
      <c r="Q602" s="70">
        <f t="shared" si="23"/>
        <v>0</v>
      </c>
    </row>
    <row r="603" spans="1:17" x14ac:dyDescent="0.2">
      <c r="A603" s="67">
        <v>31509</v>
      </c>
      <c r="B603" s="54" t="s">
        <v>1515</v>
      </c>
      <c r="C603" s="67">
        <f t="shared" si="22"/>
        <v>3</v>
      </c>
      <c r="D603" s="61">
        <v>0</v>
      </c>
      <c r="E603" s="12">
        <v>1477</v>
      </c>
      <c r="F603" s="12">
        <v>1519</v>
      </c>
      <c r="G603" s="14">
        <v>167</v>
      </c>
      <c r="H603" s="14">
        <v>1012</v>
      </c>
      <c r="I603" s="14">
        <v>298</v>
      </c>
      <c r="J603" s="13"/>
      <c r="K603" s="12">
        <v>981.37</v>
      </c>
      <c r="L603" s="12">
        <v>56688.639999999999</v>
      </c>
      <c r="M603" s="12">
        <v>119081.85</v>
      </c>
      <c r="N603" s="12">
        <v>500</v>
      </c>
      <c r="O603" s="12">
        <v>500</v>
      </c>
      <c r="Q603" s="70">
        <f t="shared" si="23"/>
        <v>0</v>
      </c>
    </row>
    <row r="604" spans="1:17" x14ac:dyDescent="0.2">
      <c r="A604" s="67">
        <v>31511</v>
      </c>
      <c r="B604" s="54" t="s">
        <v>1514</v>
      </c>
      <c r="C604" s="67">
        <f t="shared" si="22"/>
        <v>3</v>
      </c>
      <c r="D604" s="61">
        <v>0</v>
      </c>
      <c r="E604" s="12">
        <v>1725</v>
      </c>
      <c r="F604" s="12">
        <v>1676</v>
      </c>
      <c r="G604" s="14">
        <v>269</v>
      </c>
      <c r="H604" s="14">
        <v>1134</v>
      </c>
      <c r="I604" s="14">
        <v>322</v>
      </c>
      <c r="J604" s="13"/>
      <c r="K604" s="12">
        <v>43804.480000000003</v>
      </c>
      <c r="L604" s="12">
        <v>88362.82</v>
      </c>
      <c r="M604" s="12">
        <v>134242.9</v>
      </c>
      <c r="N604" s="12">
        <v>500</v>
      </c>
      <c r="O604" s="12">
        <v>500</v>
      </c>
      <c r="Q604" s="70">
        <f t="shared" si="23"/>
        <v>0</v>
      </c>
    </row>
    <row r="605" spans="1:17" x14ac:dyDescent="0.2">
      <c r="A605" s="67">
        <v>31513</v>
      </c>
      <c r="B605" s="54" t="s">
        <v>1513</v>
      </c>
      <c r="C605" s="67">
        <f t="shared" si="22"/>
        <v>3</v>
      </c>
      <c r="D605" s="61">
        <v>0</v>
      </c>
      <c r="E605" s="12">
        <v>1919</v>
      </c>
      <c r="F605" s="12">
        <v>1831</v>
      </c>
      <c r="G605" s="14">
        <v>315</v>
      </c>
      <c r="H605" s="14">
        <v>1302</v>
      </c>
      <c r="I605" s="14">
        <v>302</v>
      </c>
      <c r="J605" s="13"/>
      <c r="K605" s="12">
        <v>33927.29</v>
      </c>
      <c r="L605" s="12">
        <v>105989.53</v>
      </c>
      <c r="M605" s="12">
        <v>436134.71</v>
      </c>
      <c r="N605" s="12">
        <v>500</v>
      </c>
      <c r="O605" s="12">
        <v>500</v>
      </c>
      <c r="Q605" s="70">
        <f t="shared" si="23"/>
        <v>0</v>
      </c>
    </row>
    <row r="606" spans="1:17" x14ac:dyDescent="0.2">
      <c r="A606" s="67">
        <v>31514</v>
      </c>
      <c r="B606" s="54" t="s">
        <v>1512</v>
      </c>
      <c r="C606" s="67">
        <f t="shared" si="22"/>
        <v>3</v>
      </c>
      <c r="D606" s="61">
        <v>0</v>
      </c>
      <c r="E606" s="12">
        <v>2585</v>
      </c>
      <c r="F606" s="12">
        <v>2545</v>
      </c>
      <c r="G606" s="14">
        <v>408</v>
      </c>
      <c r="H606" s="14">
        <v>1713</v>
      </c>
      <c r="I606" s="14">
        <v>464</v>
      </c>
      <c r="J606" s="13"/>
      <c r="K606" s="12">
        <v>46444.19</v>
      </c>
      <c r="L606" s="12">
        <v>167206.19</v>
      </c>
      <c r="M606" s="12">
        <v>451957.62</v>
      </c>
      <c r="N606" s="12">
        <v>500</v>
      </c>
      <c r="O606" s="12">
        <v>500</v>
      </c>
      <c r="Q606" s="70">
        <f t="shared" si="23"/>
        <v>0</v>
      </c>
    </row>
    <row r="607" spans="1:17" x14ac:dyDescent="0.2">
      <c r="A607" s="67">
        <v>31515</v>
      </c>
      <c r="B607" s="54" t="s">
        <v>1511</v>
      </c>
      <c r="C607" s="67">
        <f t="shared" si="22"/>
        <v>3</v>
      </c>
      <c r="D607" s="61">
        <v>0</v>
      </c>
      <c r="E607" s="12">
        <v>1110</v>
      </c>
      <c r="F607" s="12">
        <v>1071</v>
      </c>
      <c r="G607" s="14">
        <v>211</v>
      </c>
      <c r="H607" s="14">
        <v>706</v>
      </c>
      <c r="I607" s="14">
        <v>193</v>
      </c>
      <c r="J607" s="13"/>
      <c r="K607" s="12">
        <v>15092.65</v>
      </c>
      <c r="L607" s="12">
        <v>66526.58</v>
      </c>
      <c r="M607" s="12">
        <v>112270.58</v>
      </c>
      <c r="N607" s="12">
        <v>500</v>
      </c>
      <c r="O607" s="12">
        <v>500</v>
      </c>
      <c r="Q607" s="70">
        <f t="shared" si="23"/>
        <v>0</v>
      </c>
    </row>
    <row r="608" spans="1:17" x14ac:dyDescent="0.2">
      <c r="A608" s="67">
        <v>31516</v>
      </c>
      <c r="B608" s="54" t="s">
        <v>1510</v>
      </c>
      <c r="C608" s="67">
        <f t="shared" si="22"/>
        <v>3</v>
      </c>
      <c r="D608" s="61">
        <v>0</v>
      </c>
      <c r="E608" s="12">
        <v>1083</v>
      </c>
      <c r="F608" s="12">
        <v>986</v>
      </c>
      <c r="G608" s="14">
        <v>163</v>
      </c>
      <c r="H608" s="14">
        <v>695</v>
      </c>
      <c r="I608" s="14">
        <v>225</v>
      </c>
      <c r="J608" s="13"/>
      <c r="K608" s="12">
        <v>3408.96</v>
      </c>
      <c r="L608" s="12">
        <v>60867.25</v>
      </c>
      <c r="M608" s="12">
        <v>131080.01999999999</v>
      </c>
      <c r="N608" s="12">
        <v>500</v>
      </c>
      <c r="O608" s="12">
        <v>500</v>
      </c>
      <c r="Q608" s="70">
        <f t="shared" si="23"/>
        <v>0</v>
      </c>
    </row>
    <row r="609" spans="1:17" x14ac:dyDescent="0.2">
      <c r="A609" s="67">
        <v>31517</v>
      </c>
      <c r="B609" s="54" t="s">
        <v>1509</v>
      </c>
      <c r="C609" s="67">
        <f t="shared" si="22"/>
        <v>3</v>
      </c>
      <c r="D609" s="61">
        <v>0</v>
      </c>
      <c r="E609" s="12">
        <v>1568</v>
      </c>
      <c r="F609" s="12">
        <v>1500</v>
      </c>
      <c r="G609" s="14">
        <v>261</v>
      </c>
      <c r="H609" s="14">
        <v>1025</v>
      </c>
      <c r="I609" s="14">
        <v>282</v>
      </c>
      <c r="J609" s="13"/>
      <c r="K609" s="12">
        <v>8209.32</v>
      </c>
      <c r="L609" s="12">
        <v>83457.36</v>
      </c>
      <c r="M609" s="12">
        <v>352850.16</v>
      </c>
      <c r="N609" s="12">
        <v>500</v>
      </c>
      <c r="O609" s="12">
        <v>500</v>
      </c>
      <c r="Q609" s="70">
        <f t="shared" si="23"/>
        <v>0</v>
      </c>
    </row>
    <row r="610" spans="1:17" x14ac:dyDescent="0.2">
      <c r="A610" s="67">
        <v>31519</v>
      </c>
      <c r="B610" s="54" t="s">
        <v>1508</v>
      </c>
      <c r="C610" s="67">
        <f t="shared" si="22"/>
        <v>3</v>
      </c>
      <c r="D610" s="61">
        <v>0</v>
      </c>
      <c r="E610" s="12">
        <v>1337</v>
      </c>
      <c r="F610" s="12">
        <v>1362</v>
      </c>
      <c r="G610" s="14">
        <v>188</v>
      </c>
      <c r="H610" s="14">
        <v>876</v>
      </c>
      <c r="I610" s="14">
        <v>273</v>
      </c>
      <c r="J610" s="13"/>
      <c r="K610" s="12">
        <v>10645.43</v>
      </c>
      <c r="L610" s="12">
        <v>74434.61</v>
      </c>
      <c r="M610" s="12">
        <v>184132.68</v>
      </c>
      <c r="N610" s="12">
        <v>500</v>
      </c>
      <c r="O610" s="12">
        <v>500</v>
      </c>
      <c r="Q610" s="70">
        <f t="shared" si="23"/>
        <v>0</v>
      </c>
    </row>
    <row r="611" spans="1:17" x14ac:dyDescent="0.2">
      <c r="A611" s="67">
        <v>31520</v>
      </c>
      <c r="B611" s="54" t="s">
        <v>1507</v>
      </c>
      <c r="C611" s="67">
        <f t="shared" si="22"/>
        <v>3</v>
      </c>
      <c r="D611" s="61">
        <v>0</v>
      </c>
      <c r="E611" s="12">
        <v>3858</v>
      </c>
      <c r="F611" s="12">
        <v>3787</v>
      </c>
      <c r="G611" s="14">
        <v>582</v>
      </c>
      <c r="H611" s="14">
        <v>2542</v>
      </c>
      <c r="I611" s="14">
        <v>734</v>
      </c>
      <c r="J611" s="13"/>
      <c r="K611" s="12">
        <v>7291.33</v>
      </c>
      <c r="L611" s="12">
        <v>310894.63</v>
      </c>
      <c r="M611" s="12">
        <v>1713540.78</v>
      </c>
      <c r="N611" s="12">
        <v>500</v>
      </c>
      <c r="O611" s="12">
        <v>500</v>
      </c>
      <c r="Q611" s="70">
        <f t="shared" si="23"/>
        <v>0</v>
      </c>
    </row>
    <row r="612" spans="1:17" x14ac:dyDescent="0.2">
      <c r="A612" s="67">
        <v>31521</v>
      </c>
      <c r="B612" s="54" t="s">
        <v>1506</v>
      </c>
      <c r="C612" s="67">
        <f t="shared" si="22"/>
        <v>3</v>
      </c>
      <c r="D612" s="61">
        <v>0</v>
      </c>
      <c r="E612" s="12">
        <v>3241</v>
      </c>
      <c r="F612" s="12">
        <v>3217</v>
      </c>
      <c r="G612" s="14">
        <v>501</v>
      </c>
      <c r="H612" s="14">
        <v>2044</v>
      </c>
      <c r="I612" s="14">
        <v>696</v>
      </c>
      <c r="J612" s="13"/>
      <c r="K612" s="12">
        <v>26845.84</v>
      </c>
      <c r="L612" s="12">
        <v>201571.59</v>
      </c>
      <c r="M612" s="12">
        <v>751635.4</v>
      </c>
      <c r="N612" s="12">
        <v>500</v>
      </c>
      <c r="O612" s="12">
        <v>500</v>
      </c>
      <c r="Q612" s="70">
        <f t="shared" si="23"/>
        <v>0</v>
      </c>
    </row>
    <row r="613" spans="1:17" x14ac:dyDescent="0.2">
      <c r="A613" s="67">
        <v>31522</v>
      </c>
      <c r="B613" s="54" t="s">
        <v>1505</v>
      </c>
      <c r="C613" s="67">
        <f t="shared" si="22"/>
        <v>3</v>
      </c>
      <c r="D613" s="61">
        <v>0</v>
      </c>
      <c r="E613" s="12">
        <v>1669</v>
      </c>
      <c r="F613" s="12">
        <v>1689</v>
      </c>
      <c r="G613" s="14">
        <v>243</v>
      </c>
      <c r="H613" s="14">
        <v>1097</v>
      </c>
      <c r="I613" s="14">
        <v>329</v>
      </c>
      <c r="J613" s="13"/>
      <c r="K613" s="12">
        <v>6445.29</v>
      </c>
      <c r="L613" s="12">
        <v>130281.15</v>
      </c>
      <c r="M613" s="12">
        <v>208397.5</v>
      </c>
      <c r="N613" s="12">
        <v>500</v>
      </c>
      <c r="O613" s="12">
        <v>500</v>
      </c>
      <c r="Q613" s="70">
        <f t="shared" si="23"/>
        <v>0</v>
      </c>
    </row>
    <row r="614" spans="1:17" x14ac:dyDescent="0.2">
      <c r="A614" s="67">
        <v>31523</v>
      </c>
      <c r="B614" s="54" t="s">
        <v>1504</v>
      </c>
      <c r="C614" s="67">
        <f t="shared" si="22"/>
        <v>3</v>
      </c>
      <c r="D614" s="61">
        <v>0</v>
      </c>
      <c r="E614" s="12">
        <v>938</v>
      </c>
      <c r="F614" s="12">
        <v>888</v>
      </c>
      <c r="G614" s="14">
        <v>170</v>
      </c>
      <c r="H614" s="14">
        <v>604</v>
      </c>
      <c r="I614" s="14">
        <v>164</v>
      </c>
      <c r="J614" s="13"/>
      <c r="K614" s="12">
        <v>9390.27</v>
      </c>
      <c r="L614" s="12">
        <v>64437.78</v>
      </c>
      <c r="M614" s="12">
        <v>47470.05</v>
      </c>
      <c r="N614" s="12">
        <v>500</v>
      </c>
      <c r="O614" s="12">
        <v>500</v>
      </c>
      <c r="Q614" s="70">
        <f t="shared" si="23"/>
        <v>0</v>
      </c>
    </row>
    <row r="615" spans="1:17" x14ac:dyDescent="0.2">
      <c r="A615" s="67">
        <v>31524</v>
      </c>
      <c r="B615" s="54" t="s">
        <v>1503</v>
      </c>
      <c r="C615" s="67">
        <f t="shared" si="22"/>
        <v>3</v>
      </c>
      <c r="D615" s="61">
        <v>0</v>
      </c>
      <c r="E615" s="12">
        <v>5536</v>
      </c>
      <c r="F615" s="12">
        <v>5512</v>
      </c>
      <c r="G615" s="14">
        <v>753</v>
      </c>
      <c r="H615" s="14">
        <v>3559</v>
      </c>
      <c r="I615" s="14">
        <v>1224</v>
      </c>
      <c r="J615" s="13"/>
      <c r="K615" s="12">
        <v>35747.56</v>
      </c>
      <c r="L615" s="12">
        <v>528279.91</v>
      </c>
      <c r="M615" s="12">
        <v>2309210.3199999998</v>
      </c>
      <c r="N615" s="12">
        <v>500</v>
      </c>
      <c r="O615" s="12">
        <v>500</v>
      </c>
      <c r="Q615" s="70">
        <f t="shared" si="23"/>
        <v>0</v>
      </c>
    </row>
    <row r="616" spans="1:17" x14ac:dyDescent="0.2">
      <c r="A616" s="67">
        <v>31525</v>
      </c>
      <c r="B616" s="54" t="s">
        <v>1502</v>
      </c>
      <c r="C616" s="67">
        <f t="shared" si="22"/>
        <v>3</v>
      </c>
      <c r="D616" s="61">
        <v>0</v>
      </c>
      <c r="E616" s="12">
        <v>1672</v>
      </c>
      <c r="F616" s="12">
        <v>1675</v>
      </c>
      <c r="G616" s="14">
        <v>234</v>
      </c>
      <c r="H616" s="14">
        <v>1097</v>
      </c>
      <c r="I616" s="14">
        <v>341</v>
      </c>
      <c r="J616" s="13"/>
      <c r="K616" s="12">
        <v>44718.49</v>
      </c>
      <c r="L616" s="12">
        <v>82270.03</v>
      </c>
      <c r="M616" s="12">
        <v>130774.98</v>
      </c>
      <c r="N616" s="12">
        <v>500</v>
      </c>
      <c r="O616" s="12">
        <v>500</v>
      </c>
      <c r="Q616" s="70">
        <f t="shared" si="23"/>
        <v>0</v>
      </c>
    </row>
    <row r="617" spans="1:17" x14ac:dyDescent="0.2">
      <c r="A617" s="67">
        <v>31527</v>
      </c>
      <c r="B617" s="54" t="s">
        <v>1501</v>
      </c>
      <c r="C617" s="67">
        <f t="shared" si="22"/>
        <v>3</v>
      </c>
      <c r="D617" s="61">
        <v>0</v>
      </c>
      <c r="E617" s="12">
        <v>2060</v>
      </c>
      <c r="F617" s="12">
        <v>1911</v>
      </c>
      <c r="G617" s="14">
        <v>335</v>
      </c>
      <c r="H617" s="14">
        <v>1354</v>
      </c>
      <c r="I617" s="14">
        <v>371</v>
      </c>
      <c r="J617" s="13"/>
      <c r="K617" s="12">
        <v>5937.97</v>
      </c>
      <c r="L617" s="12">
        <v>129224.47</v>
      </c>
      <c r="M617" s="12">
        <v>265260.71999999997</v>
      </c>
      <c r="N617" s="12">
        <v>500</v>
      </c>
      <c r="O617" s="12">
        <v>500</v>
      </c>
      <c r="Q617" s="70">
        <f t="shared" si="23"/>
        <v>0</v>
      </c>
    </row>
    <row r="618" spans="1:17" x14ac:dyDescent="0.2">
      <c r="A618" s="67">
        <v>31528</v>
      </c>
      <c r="B618" s="54" t="s">
        <v>1500</v>
      </c>
      <c r="C618" s="67">
        <f t="shared" si="22"/>
        <v>3</v>
      </c>
      <c r="D618" s="61">
        <v>0</v>
      </c>
      <c r="E618" s="12">
        <v>1026</v>
      </c>
      <c r="F618" s="12">
        <v>1079</v>
      </c>
      <c r="G618" s="14">
        <v>181</v>
      </c>
      <c r="H618" s="14">
        <v>682</v>
      </c>
      <c r="I618" s="14">
        <v>163</v>
      </c>
      <c r="J618" s="13"/>
      <c r="K618" s="12">
        <v>12418.04</v>
      </c>
      <c r="L618" s="12">
        <v>58596.95</v>
      </c>
      <c r="M618" s="12">
        <v>108163.18</v>
      </c>
      <c r="N618" s="12">
        <v>500</v>
      </c>
      <c r="O618" s="12">
        <v>500</v>
      </c>
      <c r="Q618" s="70">
        <f t="shared" si="23"/>
        <v>0</v>
      </c>
    </row>
    <row r="619" spans="1:17" x14ac:dyDescent="0.2">
      <c r="A619" s="67">
        <v>31530</v>
      </c>
      <c r="B619" s="54" t="s">
        <v>1499</v>
      </c>
      <c r="C619" s="67">
        <f t="shared" si="22"/>
        <v>3</v>
      </c>
      <c r="D619" s="61">
        <v>0</v>
      </c>
      <c r="E619" s="12">
        <v>2154</v>
      </c>
      <c r="F619" s="12">
        <v>2204</v>
      </c>
      <c r="G619" s="14">
        <v>276</v>
      </c>
      <c r="H619" s="14">
        <v>1469</v>
      </c>
      <c r="I619" s="14">
        <v>409</v>
      </c>
      <c r="J619" s="13"/>
      <c r="K619" s="12">
        <v>4581.59</v>
      </c>
      <c r="L619" s="12">
        <v>145559.56</v>
      </c>
      <c r="M619" s="12">
        <v>395412.41</v>
      </c>
      <c r="N619" s="12">
        <v>500</v>
      </c>
      <c r="O619" s="12">
        <v>500</v>
      </c>
      <c r="Q619" s="70">
        <f t="shared" si="23"/>
        <v>0</v>
      </c>
    </row>
    <row r="620" spans="1:17" x14ac:dyDescent="0.2">
      <c r="A620" s="67">
        <v>31531</v>
      </c>
      <c r="B620" s="54" t="s">
        <v>1498</v>
      </c>
      <c r="C620" s="67">
        <f t="shared" si="22"/>
        <v>3</v>
      </c>
      <c r="D620" s="61">
        <v>0</v>
      </c>
      <c r="E620" s="12">
        <v>1468</v>
      </c>
      <c r="F620" s="12">
        <v>1322</v>
      </c>
      <c r="G620" s="14">
        <v>218</v>
      </c>
      <c r="H620" s="14">
        <v>970</v>
      </c>
      <c r="I620" s="14">
        <v>280</v>
      </c>
      <c r="J620" s="13"/>
      <c r="K620" s="12">
        <v>2153.19</v>
      </c>
      <c r="L620" s="12">
        <v>78619.820000000007</v>
      </c>
      <c r="M620" s="12">
        <v>677329.45</v>
      </c>
      <c r="N620" s="12">
        <v>500</v>
      </c>
      <c r="O620" s="12">
        <v>500</v>
      </c>
      <c r="Q620" s="70">
        <f t="shared" si="23"/>
        <v>0</v>
      </c>
    </row>
    <row r="621" spans="1:17" x14ac:dyDescent="0.2">
      <c r="A621" s="67">
        <v>31533</v>
      </c>
      <c r="B621" s="54" t="s">
        <v>1497</v>
      </c>
      <c r="C621" s="67">
        <f t="shared" si="22"/>
        <v>3</v>
      </c>
      <c r="D621" s="61">
        <v>0</v>
      </c>
      <c r="E621" s="12">
        <v>3969</v>
      </c>
      <c r="F621" s="12">
        <v>3936</v>
      </c>
      <c r="G621" s="14">
        <v>501</v>
      </c>
      <c r="H621" s="14">
        <v>2591</v>
      </c>
      <c r="I621" s="14">
        <v>877</v>
      </c>
      <c r="J621" s="13"/>
      <c r="K621" s="12">
        <v>11369.19</v>
      </c>
      <c r="L621" s="12">
        <v>359934.81</v>
      </c>
      <c r="M621" s="12">
        <v>2681485.2999999998</v>
      </c>
      <c r="N621" s="12">
        <v>500</v>
      </c>
      <c r="O621" s="12">
        <v>500</v>
      </c>
      <c r="Q621" s="70">
        <f t="shared" si="23"/>
        <v>0</v>
      </c>
    </row>
    <row r="622" spans="1:17" x14ac:dyDescent="0.2">
      <c r="A622" s="67">
        <v>31534</v>
      </c>
      <c r="B622" s="54" t="s">
        <v>1496</v>
      </c>
      <c r="C622" s="67">
        <f t="shared" si="22"/>
        <v>3</v>
      </c>
      <c r="D622" s="61">
        <v>0</v>
      </c>
      <c r="E622" s="12">
        <v>2403</v>
      </c>
      <c r="F622" s="12">
        <v>2440</v>
      </c>
      <c r="G622" s="14">
        <v>345</v>
      </c>
      <c r="H622" s="14">
        <v>1498</v>
      </c>
      <c r="I622" s="14">
        <v>560</v>
      </c>
      <c r="J622" s="13"/>
      <c r="K622" s="12">
        <v>8405.3799999999992</v>
      </c>
      <c r="L622" s="12">
        <v>137678.34</v>
      </c>
      <c r="M622" s="12">
        <v>537444.14</v>
      </c>
      <c r="N622" s="12">
        <v>500</v>
      </c>
      <c r="O622" s="12">
        <v>500</v>
      </c>
      <c r="Q622" s="70">
        <f t="shared" si="23"/>
        <v>0</v>
      </c>
    </row>
    <row r="623" spans="1:17" x14ac:dyDescent="0.2">
      <c r="A623" s="67">
        <v>31535</v>
      </c>
      <c r="B623" s="54" t="s">
        <v>1495</v>
      </c>
      <c r="C623" s="67">
        <f t="shared" si="22"/>
        <v>3</v>
      </c>
      <c r="D623" s="61">
        <v>0</v>
      </c>
      <c r="E623" s="12">
        <v>1026</v>
      </c>
      <c r="F623" s="12">
        <v>1054</v>
      </c>
      <c r="G623" s="14">
        <v>156</v>
      </c>
      <c r="H623" s="14">
        <v>668</v>
      </c>
      <c r="I623" s="14">
        <v>202</v>
      </c>
      <c r="J623" s="13"/>
      <c r="K623" s="12">
        <v>24150.76</v>
      </c>
      <c r="L623" s="12">
        <v>44742.23</v>
      </c>
      <c r="M623" s="12">
        <v>25011.21</v>
      </c>
      <c r="N623" s="12">
        <v>500</v>
      </c>
      <c r="O623" s="12">
        <v>500</v>
      </c>
      <c r="Q623" s="70">
        <f t="shared" si="23"/>
        <v>0</v>
      </c>
    </row>
    <row r="624" spans="1:17" x14ac:dyDescent="0.2">
      <c r="A624" s="67">
        <v>31537</v>
      </c>
      <c r="B624" s="54" t="s">
        <v>1494</v>
      </c>
      <c r="C624" s="67">
        <f t="shared" si="22"/>
        <v>3</v>
      </c>
      <c r="D624" s="61">
        <v>0</v>
      </c>
      <c r="E624" s="12">
        <v>2299</v>
      </c>
      <c r="F624" s="12">
        <v>2290</v>
      </c>
      <c r="G624" s="14">
        <v>353</v>
      </c>
      <c r="H624" s="14">
        <v>1539</v>
      </c>
      <c r="I624" s="14">
        <v>407</v>
      </c>
      <c r="J624" s="13"/>
      <c r="K624" s="12">
        <v>37859.72</v>
      </c>
      <c r="L624" s="12">
        <v>121041.56</v>
      </c>
      <c r="M624" s="12">
        <v>544451.78</v>
      </c>
      <c r="N624" s="12">
        <v>500</v>
      </c>
      <c r="O624" s="12">
        <v>500</v>
      </c>
      <c r="Q624" s="70">
        <f t="shared" si="23"/>
        <v>0</v>
      </c>
    </row>
    <row r="625" spans="1:17" x14ac:dyDescent="0.2">
      <c r="A625" s="67">
        <v>31539</v>
      </c>
      <c r="B625" s="54" t="s">
        <v>1493</v>
      </c>
      <c r="C625" s="67">
        <f t="shared" si="22"/>
        <v>3</v>
      </c>
      <c r="D625" s="61">
        <v>0</v>
      </c>
      <c r="E625" s="12">
        <v>3056</v>
      </c>
      <c r="F625" s="12">
        <v>2990</v>
      </c>
      <c r="G625" s="14">
        <v>468</v>
      </c>
      <c r="H625" s="14">
        <v>1951</v>
      </c>
      <c r="I625" s="14">
        <v>637</v>
      </c>
      <c r="J625" s="13"/>
      <c r="K625" s="12">
        <v>46284.09</v>
      </c>
      <c r="L625" s="12">
        <v>148188.35</v>
      </c>
      <c r="M625" s="12">
        <v>316023.65999999997</v>
      </c>
      <c r="N625" s="12">
        <v>500</v>
      </c>
      <c r="O625" s="12">
        <v>500</v>
      </c>
      <c r="Q625" s="70">
        <f t="shared" si="23"/>
        <v>0</v>
      </c>
    </row>
    <row r="626" spans="1:17" x14ac:dyDescent="0.2">
      <c r="A626" s="67">
        <v>31540</v>
      </c>
      <c r="B626" s="54" t="s">
        <v>1492</v>
      </c>
      <c r="C626" s="67">
        <f t="shared" si="22"/>
        <v>3</v>
      </c>
      <c r="D626" s="61">
        <v>0</v>
      </c>
      <c r="E626" s="12">
        <v>1622</v>
      </c>
      <c r="F626" s="12">
        <v>1657</v>
      </c>
      <c r="G626" s="14">
        <v>250</v>
      </c>
      <c r="H626" s="14">
        <v>1033</v>
      </c>
      <c r="I626" s="14">
        <v>339</v>
      </c>
      <c r="J626" s="13"/>
      <c r="K626" s="12">
        <v>14309.99</v>
      </c>
      <c r="L626" s="12">
        <v>115774.76</v>
      </c>
      <c r="M626" s="12">
        <v>453600.35</v>
      </c>
      <c r="N626" s="12">
        <v>500</v>
      </c>
      <c r="O626" s="12">
        <v>500</v>
      </c>
      <c r="Q626" s="70">
        <f t="shared" si="23"/>
        <v>0</v>
      </c>
    </row>
    <row r="627" spans="1:17" x14ac:dyDescent="0.2">
      <c r="A627" s="67">
        <v>31541</v>
      </c>
      <c r="B627" s="54" t="s">
        <v>1491</v>
      </c>
      <c r="C627" s="67">
        <f t="shared" si="22"/>
        <v>3</v>
      </c>
      <c r="D627" s="61">
        <v>0</v>
      </c>
      <c r="E627" s="12">
        <v>1116</v>
      </c>
      <c r="F627" s="12">
        <v>1125</v>
      </c>
      <c r="G627" s="14">
        <v>186</v>
      </c>
      <c r="H627" s="14">
        <v>727</v>
      </c>
      <c r="I627" s="14">
        <v>203</v>
      </c>
      <c r="J627" s="13"/>
      <c r="K627" s="12">
        <v>15816.46</v>
      </c>
      <c r="L627" s="12">
        <v>64281.61</v>
      </c>
      <c r="M627" s="12">
        <v>48188.31</v>
      </c>
      <c r="N627" s="12">
        <v>500</v>
      </c>
      <c r="O627" s="12">
        <v>500</v>
      </c>
      <c r="Q627" s="70">
        <f t="shared" si="23"/>
        <v>0</v>
      </c>
    </row>
    <row r="628" spans="1:17" x14ac:dyDescent="0.2">
      <c r="A628" s="67">
        <v>31542</v>
      </c>
      <c r="B628" s="54" t="s">
        <v>1490</v>
      </c>
      <c r="C628" s="67">
        <f t="shared" si="22"/>
        <v>3</v>
      </c>
      <c r="D628" s="61">
        <v>0</v>
      </c>
      <c r="E628" s="12">
        <v>938</v>
      </c>
      <c r="F628" s="12">
        <v>984</v>
      </c>
      <c r="G628" s="14">
        <v>109</v>
      </c>
      <c r="H628" s="14">
        <v>614</v>
      </c>
      <c r="I628" s="14">
        <v>215</v>
      </c>
      <c r="J628" s="13"/>
      <c r="K628" s="12">
        <v>15486.37</v>
      </c>
      <c r="L628" s="12">
        <v>59031.12</v>
      </c>
      <c r="M628" s="12">
        <v>52520.14</v>
      </c>
      <c r="N628" s="12">
        <v>500</v>
      </c>
      <c r="O628" s="12">
        <v>500</v>
      </c>
      <c r="Q628" s="70">
        <f t="shared" si="23"/>
        <v>0</v>
      </c>
    </row>
    <row r="629" spans="1:17" x14ac:dyDescent="0.2">
      <c r="A629" s="67">
        <v>31543</v>
      </c>
      <c r="B629" s="54" t="s">
        <v>1489</v>
      </c>
      <c r="C629" s="67">
        <f t="shared" si="22"/>
        <v>3</v>
      </c>
      <c r="D629" s="61">
        <v>0</v>
      </c>
      <c r="E629" s="12">
        <v>1037</v>
      </c>
      <c r="F629" s="12">
        <v>973</v>
      </c>
      <c r="G629" s="14">
        <v>189</v>
      </c>
      <c r="H629" s="14">
        <v>693</v>
      </c>
      <c r="I629" s="14">
        <v>155</v>
      </c>
      <c r="J629" s="13"/>
      <c r="K629" s="12">
        <v>25097.73</v>
      </c>
      <c r="L629" s="12">
        <v>62328.67</v>
      </c>
      <c r="M629" s="12">
        <v>129245.33</v>
      </c>
      <c r="N629" s="12">
        <v>500</v>
      </c>
      <c r="O629" s="12">
        <v>500</v>
      </c>
      <c r="Q629" s="70">
        <f t="shared" si="23"/>
        <v>0</v>
      </c>
    </row>
    <row r="630" spans="1:17" x14ac:dyDescent="0.2">
      <c r="A630" s="67">
        <v>31546</v>
      </c>
      <c r="B630" s="54" t="s">
        <v>1488</v>
      </c>
      <c r="C630" s="67">
        <f t="shared" si="22"/>
        <v>3</v>
      </c>
      <c r="D630" s="61">
        <v>0</v>
      </c>
      <c r="E630" s="12">
        <v>1130</v>
      </c>
      <c r="F630" s="12">
        <v>1097</v>
      </c>
      <c r="G630" s="14">
        <v>167</v>
      </c>
      <c r="H630" s="14">
        <v>750</v>
      </c>
      <c r="I630" s="14">
        <v>213</v>
      </c>
      <c r="J630" s="13"/>
      <c r="K630" s="12">
        <v>16203.98</v>
      </c>
      <c r="L630" s="12">
        <v>54522.73</v>
      </c>
      <c r="M630" s="12">
        <v>163366</v>
      </c>
      <c r="N630" s="12">
        <v>500</v>
      </c>
      <c r="O630" s="12">
        <v>500</v>
      </c>
      <c r="Q630" s="70">
        <f t="shared" si="23"/>
        <v>0</v>
      </c>
    </row>
    <row r="631" spans="1:17" x14ac:dyDescent="0.2">
      <c r="A631" s="67">
        <v>31549</v>
      </c>
      <c r="B631" s="54" t="s">
        <v>1487</v>
      </c>
      <c r="C631" s="67">
        <f t="shared" si="22"/>
        <v>3</v>
      </c>
      <c r="D631" s="61">
        <v>0</v>
      </c>
      <c r="E631" s="12">
        <v>5592</v>
      </c>
      <c r="F631" s="12">
        <v>5644</v>
      </c>
      <c r="G631" s="14">
        <v>738</v>
      </c>
      <c r="H631" s="14">
        <v>3611</v>
      </c>
      <c r="I631" s="14">
        <v>1243</v>
      </c>
      <c r="J631" s="13"/>
      <c r="K631" s="12">
        <v>15481.29</v>
      </c>
      <c r="L631" s="12">
        <v>409113.36</v>
      </c>
      <c r="M631" s="12">
        <v>2501622.73</v>
      </c>
      <c r="N631" s="12">
        <v>500</v>
      </c>
      <c r="O631" s="12">
        <v>500</v>
      </c>
      <c r="Q631" s="70">
        <f t="shared" si="23"/>
        <v>0</v>
      </c>
    </row>
    <row r="632" spans="1:17" x14ac:dyDescent="0.2">
      <c r="A632" s="67">
        <v>31550</v>
      </c>
      <c r="B632" s="54" t="s">
        <v>1486</v>
      </c>
      <c r="C632" s="67">
        <f t="shared" si="22"/>
        <v>3</v>
      </c>
      <c r="D632" s="61">
        <v>0</v>
      </c>
      <c r="E632" s="12">
        <v>1203</v>
      </c>
      <c r="F632" s="12">
        <v>1210</v>
      </c>
      <c r="G632" s="14">
        <v>159</v>
      </c>
      <c r="H632" s="14">
        <v>799</v>
      </c>
      <c r="I632" s="14">
        <v>245</v>
      </c>
      <c r="J632" s="13"/>
      <c r="K632" s="12">
        <v>12938.66</v>
      </c>
      <c r="L632" s="12">
        <v>52220.63</v>
      </c>
      <c r="M632" s="12">
        <v>49914.99</v>
      </c>
      <c r="N632" s="12">
        <v>500</v>
      </c>
      <c r="O632" s="12">
        <v>500</v>
      </c>
      <c r="Q632" s="70">
        <f t="shared" si="23"/>
        <v>0</v>
      </c>
    </row>
    <row r="633" spans="1:17" x14ac:dyDescent="0.2">
      <c r="A633" s="67">
        <v>31551</v>
      </c>
      <c r="B633" s="54" t="s">
        <v>1485</v>
      </c>
      <c r="C633" s="67">
        <f t="shared" si="22"/>
        <v>3</v>
      </c>
      <c r="D633" s="61">
        <v>0</v>
      </c>
      <c r="E633" s="12">
        <v>1673</v>
      </c>
      <c r="F633" s="12">
        <v>1613</v>
      </c>
      <c r="G633" s="14">
        <v>304</v>
      </c>
      <c r="H633" s="14">
        <v>1086</v>
      </c>
      <c r="I633" s="14">
        <v>283</v>
      </c>
      <c r="J633" s="13"/>
      <c r="K633" s="12">
        <v>11928.57</v>
      </c>
      <c r="L633" s="12">
        <v>77068.429999999993</v>
      </c>
      <c r="M633" s="12">
        <v>210628.16</v>
      </c>
      <c r="N633" s="12">
        <v>500</v>
      </c>
      <c r="O633" s="12">
        <v>500</v>
      </c>
      <c r="Q633" s="70">
        <f t="shared" si="23"/>
        <v>0</v>
      </c>
    </row>
    <row r="634" spans="1:17" x14ac:dyDescent="0.2">
      <c r="A634" s="67">
        <v>31552</v>
      </c>
      <c r="B634" s="54" t="s">
        <v>1484</v>
      </c>
      <c r="C634" s="67">
        <f t="shared" si="22"/>
        <v>3</v>
      </c>
      <c r="D634" s="61">
        <v>0</v>
      </c>
      <c r="E634" s="12">
        <v>2020</v>
      </c>
      <c r="F634" s="12">
        <v>2013</v>
      </c>
      <c r="G634" s="14">
        <v>317</v>
      </c>
      <c r="H634" s="14">
        <v>1288</v>
      </c>
      <c r="I634" s="14">
        <v>415</v>
      </c>
      <c r="J634" s="13"/>
      <c r="K634" s="12">
        <v>37363.33</v>
      </c>
      <c r="L634" s="12">
        <v>136775.94</v>
      </c>
      <c r="M634" s="12">
        <v>217737.8</v>
      </c>
      <c r="N634" s="12">
        <v>500</v>
      </c>
      <c r="O634" s="12">
        <v>500</v>
      </c>
      <c r="Q634" s="70">
        <f t="shared" si="23"/>
        <v>0</v>
      </c>
    </row>
    <row r="635" spans="1:17" x14ac:dyDescent="0.2">
      <c r="A635" s="67">
        <v>31553</v>
      </c>
      <c r="B635" s="54" t="s">
        <v>1483</v>
      </c>
      <c r="C635" s="67">
        <f t="shared" si="22"/>
        <v>3</v>
      </c>
      <c r="D635" s="61">
        <v>0</v>
      </c>
      <c r="E635" s="12">
        <v>1755</v>
      </c>
      <c r="F635" s="12">
        <v>1766</v>
      </c>
      <c r="G635" s="14">
        <v>274</v>
      </c>
      <c r="H635" s="14">
        <v>1122</v>
      </c>
      <c r="I635" s="14">
        <v>359</v>
      </c>
      <c r="J635" s="13"/>
      <c r="K635" s="12">
        <v>21164.59</v>
      </c>
      <c r="L635" s="12">
        <v>85634.29</v>
      </c>
      <c r="M635" s="12">
        <v>121871.25</v>
      </c>
      <c r="N635" s="12">
        <v>500</v>
      </c>
      <c r="O635" s="12">
        <v>500</v>
      </c>
      <c r="Q635" s="70">
        <f t="shared" si="23"/>
        <v>0</v>
      </c>
    </row>
    <row r="636" spans="1:17" x14ac:dyDescent="0.2">
      <c r="A636" s="67">
        <v>31601</v>
      </c>
      <c r="B636" s="54" t="s">
        <v>1482</v>
      </c>
      <c r="C636" s="67">
        <f t="shared" si="22"/>
        <v>3</v>
      </c>
      <c r="D636" s="61">
        <v>0</v>
      </c>
      <c r="E636" s="12">
        <v>776</v>
      </c>
      <c r="F636" s="12">
        <v>770</v>
      </c>
      <c r="G636" s="14">
        <v>90</v>
      </c>
      <c r="H636" s="14">
        <v>502</v>
      </c>
      <c r="I636" s="14">
        <v>184</v>
      </c>
      <c r="J636" s="13"/>
      <c r="K636" s="12">
        <v>21280.21</v>
      </c>
      <c r="L636" s="12">
        <v>33745.96</v>
      </c>
      <c r="M636" s="12">
        <v>29674.639999999999</v>
      </c>
      <c r="N636" s="12">
        <v>500</v>
      </c>
      <c r="O636" s="12">
        <v>500</v>
      </c>
      <c r="Q636" s="70">
        <f t="shared" si="23"/>
        <v>0</v>
      </c>
    </row>
    <row r="637" spans="1:17" x14ac:dyDescent="0.2">
      <c r="A637" s="67">
        <v>31603</v>
      </c>
      <c r="B637" s="54" t="s">
        <v>1481</v>
      </c>
      <c r="C637" s="67">
        <f t="shared" si="22"/>
        <v>3</v>
      </c>
      <c r="D637" s="61">
        <v>0</v>
      </c>
      <c r="E637" s="12">
        <v>1906</v>
      </c>
      <c r="F637" s="12">
        <v>1866</v>
      </c>
      <c r="G637" s="14">
        <v>303</v>
      </c>
      <c r="H637" s="14">
        <v>1212</v>
      </c>
      <c r="I637" s="14">
        <v>391</v>
      </c>
      <c r="J637" s="13"/>
      <c r="K637" s="12">
        <v>27267.919999999998</v>
      </c>
      <c r="L637" s="12">
        <v>105433.63</v>
      </c>
      <c r="M637" s="12">
        <v>196341.06</v>
      </c>
      <c r="N637" s="12">
        <v>500</v>
      </c>
      <c r="O637" s="12">
        <v>500</v>
      </c>
      <c r="Q637" s="70">
        <f t="shared" si="23"/>
        <v>0</v>
      </c>
    </row>
    <row r="638" spans="1:17" x14ac:dyDescent="0.2">
      <c r="A638" s="67">
        <v>31604</v>
      </c>
      <c r="B638" s="54" t="s">
        <v>1480</v>
      </c>
      <c r="C638" s="67">
        <f t="shared" si="22"/>
        <v>3</v>
      </c>
      <c r="D638" s="61">
        <v>0</v>
      </c>
      <c r="E638" s="12">
        <v>1591</v>
      </c>
      <c r="F638" s="12">
        <v>1615</v>
      </c>
      <c r="G638" s="14">
        <v>156</v>
      </c>
      <c r="H638" s="14">
        <v>967</v>
      </c>
      <c r="I638" s="14">
        <v>468</v>
      </c>
      <c r="J638" s="13"/>
      <c r="K638" s="12">
        <v>60162.64</v>
      </c>
      <c r="L638" s="12">
        <v>78794.86</v>
      </c>
      <c r="M638" s="12">
        <v>107117.08</v>
      </c>
      <c r="N638" s="12">
        <v>500</v>
      </c>
      <c r="O638" s="12">
        <v>500</v>
      </c>
      <c r="Q638" s="70">
        <f t="shared" si="23"/>
        <v>0</v>
      </c>
    </row>
    <row r="639" spans="1:17" x14ac:dyDescent="0.2">
      <c r="A639" s="67">
        <v>31605</v>
      </c>
      <c r="B639" s="54" t="s">
        <v>1479</v>
      </c>
      <c r="C639" s="67">
        <f t="shared" si="22"/>
        <v>3</v>
      </c>
      <c r="D639" s="61">
        <v>0</v>
      </c>
      <c r="E639" s="12">
        <v>1323</v>
      </c>
      <c r="F639" s="12">
        <v>1348</v>
      </c>
      <c r="G639" s="14">
        <v>175</v>
      </c>
      <c r="H639" s="14">
        <v>837</v>
      </c>
      <c r="I639" s="14">
        <v>311</v>
      </c>
      <c r="J639" s="13"/>
      <c r="K639" s="12">
        <v>22276.99</v>
      </c>
      <c r="L639" s="12">
        <v>75164.94</v>
      </c>
      <c r="M639" s="12">
        <v>234941.34</v>
      </c>
      <c r="N639" s="12">
        <v>500</v>
      </c>
      <c r="O639" s="12">
        <v>500</v>
      </c>
      <c r="Q639" s="70">
        <f t="shared" si="23"/>
        <v>0</v>
      </c>
    </row>
    <row r="640" spans="1:17" x14ac:dyDescent="0.2">
      <c r="A640" s="67">
        <v>31606</v>
      </c>
      <c r="B640" s="54" t="s">
        <v>1478</v>
      </c>
      <c r="C640" s="67">
        <f t="shared" si="22"/>
        <v>3</v>
      </c>
      <c r="D640" s="61">
        <v>0</v>
      </c>
      <c r="E640" s="12">
        <v>1082</v>
      </c>
      <c r="F640" s="12">
        <v>1119</v>
      </c>
      <c r="G640" s="14">
        <v>115</v>
      </c>
      <c r="H640" s="14">
        <v>675</v>
      </c>
      <c r="I640" s="14">
        <v>292</v>
      </c>
      <c r="J640" s="13"/>
      <c r="K640" s="12">
        <v>29920.76</v>
      </c>
      <c r="L640" s="12">
        <v>68818.63</v>
      </c>
      <c r="M640" s="12">
        <v>294922.96000000002</v>
      </c>
      <c r="N640" s="12">
        <v>500</v>
      </c>
      <c r="O640" s="12">
        <v>500</v>
      </c>
      <c r="Q640" s="70">
        <f t="shared" si="23"/>
        <v>0</v>
      </c>
    </row>
    <row r="641" spans="1:17" x14ac:dyDescent="0.2">
      <c r="A641" s="67">
        <v>31608</v>
      </c>
      <c r="B641" s="54" t="s">
        <v>1477</v>
      </c>
      <c r="C641" s="67">
        <f t="shared" si="22"/>
        <v>3</v>
      </c>
      <c r="D641" s="61">
        <v>0</v>
      </c>
      <c r="E641" s="12">
        <v>488</v>
      </c>
      <c r="F641" s="12">
        <v>463</v>
      </c>
      <c r="G641" s="14">
        <v>64</v>
      </c>
      <c r="H641" s="14">
        <v>286</v>
      </c>
      <c r="I641" s="14">
        <v>138</v>
      </c>
      <c r="J641" s="13"/>
      <c r="K641" s="12">
        <v>9459.24</v>
      </c>
      <c r="L641" s="12">
        <v>25325.599999999999</v>
      </c>
      <c r="M641" s="12">
        <v>46340.83</v>
      </c>
      <c r="N641" s="12">
        <v>500</v>
      </c>
      <c r="O641" s="12">
        <v>500</v>
      </c>
      <c r="Q641" s="70">
        <f t="shared" si="23"/>
        <v>0</v>
      </c>
    </row>
    <row r="642" spans="1:17" x14ac:dyDescent="0.2">
      <c r="A642" s="67">
        <v>31609</v>
      </c>
      <c r="B642" s="54" t="s">
        <v>1476</v>
      </c>
      <c r="C642" s="67">
        <f t="shared" si="22"/>
        <v>3</v>
      </c>
      <c r="D642" s="61">
        <v>0</v>
      </c>
      <c r="E642" s="12">
        <v>785</v>
      </c>
      <c r="F642" s="12">
        <v>820</v>
      </c>
      <c r="G642" s="14">
        <v>90</v>
      </c>
      <c r="H642" s="14">
        <v>496</v>
      </c>
      <c r="I642" s="14">
        <v>199</v>
      </c>
      <c r="J642" s="13"/>
      <c r="K642" s="12">
        <v>24411.4</v>
      </c>
      <c r="L642" s="12">
        <v>36015.620000000003</v>
      </c>
      <c r="M642" s="12">
        <v>47489.72</v>
      </c>
      <c r="N642" s="12">
        <v>500</v>
      </c>
      <c r="O642" s="12">
        <v>500</v>
      </c>
      <c r="Q642" s="70">
        <f t="shared" si="23"/>
        <v>0</v>
      </c>
    </row>
    <row r="643" spans="1:17" x14ac:dyDescent="0.2">
      <c r="A643" s="67">
        <v>31611</v>
      </c>
      <c r="B643" s="54" t="s">
        <v>1475</v>
      </c>
      <c r="C643" s="67">
        <f t="shared" si="22"/>
        <v>3</v>
      </c>
      <c r="D643" s="61">
        <v>0</v>
      </c>
      <c r="E643" s="12">
        <v>881</v>
      </c>
      <c r="F643" s="12">
        <v>903</v>
      </c>
      <c r="G643" s="14">
        <v>138</v>
      </c>
      <c r="H643" s="14">
        <v>589</v>
      </c>
      <c r="I643" s="14">
        <v>154</v>
      </c>
      <c r="J643" s="13"/>
      <c r="K643" s="12">
        <v>19446.47</v>
      </c>
      <c r="L643" s="12">
        <v>41063.68</v>
      </c>
      <c r="M643" s="12">
        <v>68797.45</v>
      </c>
      <c r="N643" s="12">
        <v>500</v>
      </c>
      <c r="O643" s="12">
        <v>500</v>
      </c>
      <c r="Q643" s="70">
        <f t="shared" si="23"/>
        <v>0</v>
      </c>
    </row>
    <row r="644" spans="1:17" x14ac:dyDescent="0.2">
      <c r="A644" s="67">
        <v>31612</v>
      </c>
      <c r="B644" s="54" t="s">
        <v>1474</v>
      </c>
      <c r="C644" s="67">
        <f t="shared" si="22"/>
        <v>3</v>
      </c>
      <c r="D644" s="61">
        <v>0</v>
      </c>
      <c r="E644" s="12">
        <v>4060</v>
      </c>
      <c r="F644" s="12">
        <v>3944</v>
      </c>
      <c r="G644" s="14">
        <v>598</v>
      </c>
      <c r="H644" s="14">
        <v>2634</v>
      </c>
      <c r="I644" s="14">
        <v>828</v>
      </c>
      <c r="J644" s="13"/>
      <c r="K644" s="12">
        <v>48495.13</v>
      </c>
      <c r="L644" s="12">
        <v>292666.31</v>
      </c>
      <c r="M644" s="12">
        <v>367701.17</v>
      </c>
      <c r="N644" s="12">
        <v>500</v>
      </c>
      <c r="O644" s="12">
        <v>500</v>
      </c>
      <c r="Q644" s="70">
        <f t="shared" si="23"/>
        <v>0</v>
      </c>
    </row>
    <row r="645" spans="1:17" x14ac:dyDescent="0.2">
      <c r="A645" s="67">
        <v>31613</v>
      </c>
      <c r="B645" s="54" t="s">
        <v>1473</v>
      </c>
      <c r="C645" s="67">
        <f t="shared" si="22"/>
        <v>3</v>
      </c>
      <c r="D645" s="61">
        <v>0</v>
      </c>
      <c r="E645" s="12">
        <v>1145</v>
      </c>
      <c r="F645" s="12">
        <v>1132</v>
      </c>
      <c r="G645" s="14">
        <v>140</v>
      </c>
      <c r="H645" s="14">
        <v>731</v>
      </c>
      <c r="I645" s="14">
        <v>274</v>
      </c>
      <c r="J645" s="13"/>
      <c r="K645" s="12">
        <v>34534.400000000001</v>
      </c>
      <c r="L645" s="12">
        <v>64824.21</v>
      </c>
      <c r="M645" s="12">
        <v>52064.83</v>
      </c>
      <c r="N645" s="12">
        <v>500</v>
      </c>
      <c r="O645" s="12">
        <v>500</v>
      </c>
      <c r="Q645" s="70">
        <f t="shared" si="23"/>
        <v>0</v>
      </c>
    </row>
    <row r="646" spans="1:17" x14ac:dyDescent="0.2">
      <c r="A646" s="67">
        <v>31614</v>
      </c>
      <c r="B646" s="54" t="s">
        <v>1472</v>
      </c>
      <c r="C646" s="67">
        <f t="shared" si="22"/>
        <v>3</v>
      </c>
      <c r="D646" s="61">
        <v>0</v>
      </c>
      <c r="E646" s="12">
        <v>2238</v>
      </c>
      <c r="F646" s="12">
        <v>2234</v>
      </c>
      <c r="G646" s="14">
        <v>264</v>
      </c>
      <c r="H646" s="14">
        <v>1420</v>
      </c>
      <c r="I646" s="14">
        <v>554</v>
      </c>
      <c r="J646" s="13"/>
      <c r="K646" s="12">
        <v>13747.53</v>
      </c>
      <c r="L646" s="12">
        <v>246494.73</v>
      </c>
      <c r="M646" s="12">
        <v>1544424.75</v>
      </c>
      <c r="N646" s="12">
        <v>500</v>
      </c>
      <c r="O646" s="12">
        <v>500</v>
      </c>
      <c r="Q646" s="70">
        <f t="shared" si="23"/>
        <v>0</v>
      </c>
    </row>
    <row r="647" spans="1:17" x14ac:dyDescent="0.2">
      <c r="A647" s="67">
        <v>31615</v>
      </c>
      <c r="B647" s="54" t="s">
        <v>1471</v>
      </c>
      <c r="C647" s="67">
        <f t="shared" si="22"/>
        <v>3</v>
      </c>
      <c r="D647" s="61">
        <v>0</v>
      </c>
      <c r="E647" s="12">
        <v>1503</v>
      </c>
      <c r="F647" s="12">
        <v>1476</v>
      </c>
      <c r="G647" s="14">
        <v>213</v>
      </c>
      <c r="H647" s="14">
        <v>991</v>
      </c>
      <c r="I647" s="14">
        <v>299</v>
      </c>
      <c r="J647" s="13"/>
      <c r="K647" s="12">
        <v>15006.42</v>
      </c>
      <c r="L647" s="12">
        <v>89190.58</v>
      </c>
      <c r="M647" s="12">
        <v>253163.34</v>
      </c>
      <c r="N647" s="12">
        <v>500</v>
      </c>
      <c r="O647" s="12">
        <v>500</v>
      </c>
      <c r="Q647" s="70">
        <f t="shared" si="23"/>
        <v>0</v>
      </c>
    </row>
    <row r="648" spans="1:17" x14ac:dyDescent="0.2">
      <c r="A648" s="67">
        <v>31616</v>
      </c>
      <c r="B648" s="54" t="s">
        <v>1470</v>
      </c>
      <c r="C648" s="67">
        <f t="shared" si="22"/>
        <v>3</v>
      </c>
      <c r="D648" s="61">
        <v>0</v>
      </c>
      <c r="E648" s="12">
        <v>1098</v>
      </c>
      <c r="F648" s="12">
        <v>1118</v>
      </c>
      <c r="G648" s="14">
        <v>133</v>
      </c>
      <c r="H648" s="14">
        <v>696</v>
      </c>
      <c r="I648" s="14">
        <v>269</v>
      </c>
      <c r="J648" s="13"/>
      <c r="K648" s="12">
        <v>42531.78</v>
      </c>
      <c r="L648" s="12">
        <v>61127.14</v>
      </c>
      <c r="M648" s="12">
        <v>172736.85</v>
      </c>
      <c r="N648" s="12">
        <v>500</v>
      </c>
      <c r="O648" s="12">
        <v>500</v>
      </c>
      <c r="Q648" s="70">
        <f t="shared" si="23"/>
        <v>0</v>
      </c>
    </row>
    <row r="649" spans="1:17" x14ac:dyDescent="0.2">
      <c r="A649" s="67">
        <v>31617</v>
      </c>
      <c r="B649" s="54" t="s">
        <v>1469</v>
      </c>
      <c r="C649" s="67">
        <f t="shared" si="22"/>
        <v>3</v>
      </c>
      <c r="D649" s="61">
        <v>0</v>
      </c>
      <c r="E649" s="12">
        <v>1665</v>
      </c>
      <c r="F649" s="12">
        <v>1572</v>
      </c>
      <c r="G649" s="14">
        <v>224</v>
      </c>
      <c r="H649" s="14">
        <v>1068</v>
      </c>
      <c r="I649" s="14">
        <v>373</v>
      </c>
      <c r="J649" s="13"/>
      <c r="K649" s="12">
        <v>38394.239999999998</v>
      </c>
      <c r="L649" s="12">
        <v>82520.990000000005</v>
      </c>
      <c r="M649" s="12">
        <v>182031.94</v>
      </c>
      <c r="N649" s="12">
        <v>500</v>
      </c>
      <c r="O649" s="12">
        <v>500</v>
      </c>
      <c r="Q649" s="70">
        <f t="shared" si="23"/>
        <v>0</v>
      </c>
    </row>
    <row r="650" spans="1:17" x14ac:dyDescent="0.2">
      <c r="A650" s="67">
        <v>31620</v>
      </c>
      <c r="B650" s="54" t="s">
        <v>1468</v>
      </c>
      <c r="C650" s="67">
        <f t="shared" si="22"/>
        <v>3</v>
      </c>
      <c r="D650" s="61">
        <v>0</v>
      </c>
      <c r="E650" s="12">
        <v>867</v>
      </c>
      <c r="F650" s="12">
        <v>862</v>
      </c>
      <c r="G650" s="14">
        <v>106</v>
      </c>
      <c r="H650" s="14">
        <v>549</v>
      </c>
      <c r="I650" s="14">
        <v>212</v>
      </c>
      <c r="J650" s="13"/>
      <c r="K650" s="12">
        <v>27746.19</v>
      </c>
      <c r="L650" s="12">
        <v>35552.61</v>
      </c>
      <c r="M650" s="12">
        <v>22309.66</v>
      </c>
      <c r="N650" s="12">
        <v>500</v>
      </c>
      <c r="O650" s="12">
        <v>500</v>
      </c>
      <c r="Q650" s="70">
        <f t="shared" si="23"/>
        <v>0</v>
      </c>
    </row>
    <row r="651" spans="1:17" x14ac:dyDescent="0.2">
      <c r="A651" s="67">
        <v>31621</v>
      </c>
      <c r="B651" s="54" t="s">
        <v>1467</v>
      </c>
      <c r="C651" s="67">
        <f t="shared" si="22"/>
        <v>3</v>
      </c>
      <c r="D651" s="61">
        <v>0</v>
      </c>
      <c r="E651" s="12">
        <v>940</v>
      </c>
      <c r="F651" s="12">
        <v>937</v>
      </c>
      <c r="G651" s="14">
        <v>127</v>
      </c>
      <c r="H651" s="14">
        <v>587</v>
      </c>
      <c r="I651" s="14">
        <v>226</v>
      </c>
      <c r="J651" s="13"/>
      <c r="K651" s="12">
        <v>20134.330000000002</v>
      </c>
      <c r="L651" s="12">
        <v>48316.85</v>
      </c>
      <c r="M651" s="12">
        <v>85491.62</v>
      </c>
      <c r="N651" s="12">
        <v>500</v>
      </c>
      <c r="O651" s="12">
        <v>500</v>
      </c>
      <c r="Q651" s="70">
        <f t="shared" si="23"/>
        <v>0</v>
      </c>
    </row>
    <row r="652" spans="1:17" x14ac:dyDescent="0.2">
      <c r="A652" s="67">
        <v>31622</v>
      </c>
      <c r="B652" s="54" t="s">
        <v>1466</v>
      </c>
      <c r="C652" s="67">
        <f t="shared" si="22"/>
        <v>3</v>
      </c>
      <c r="D652" s="61">
        <v>0</v>
      </c>
      <c r="E652" s="12">
        <v>1118</v>
      </c>
      <c r="F652" s="12">
        <v>1164</v>
      </c>
      <c r="G652" s="14">
        <v>126</v>
      </c>
      <c r="H652" s="14">
        <v>743</v>
      </c>
      <c r="I652" s="14">
        <v>249</v>
      </c>
      <c r="J652" s="13"/>
      <c r="K652" s="12">
        <v>23712.32</v>
      </c>
      <c r="L652" s="12">
        <v>70746.11</v>
      </c>
      <c r="M652" s="12">
        <v>71091.64</v>
      </c>
      <c r="N652" s="12">
        <v>500</v>
      </c>
      <c r="O652" s="12">
        <v>500</v>
      </c>
      <c r="Q652" s="70">
        <f t="shared" si="23"/>
        <v>0</v>
      </c>
    </row>
    <row r="653" spans="1:17" x14ac:dyDescent="0.2">
      <c r="A653" s="67">
        <v>31627</v>
      </c>
      <c r="B653" s="54" t="s">
        <v>1465</v>
      </c>
      <c r="C653" s="67">
        <f t="shared" si="22"/>
        <v>3</v>
      </c>
      <c r="D653" s="61">
        <v>0</v>
      </c>
      <c r="E653" s="12">
        <v>1462</v>
      </c>
      <c r="F653" s="12">
        <v>1419</v>
      </c>
      <c r="G653" s="14">
        <v>167</v>
      </c>
      <c r="H653" s="14">
        <v>937</v>
      </c>
      <c r="I653" s="14">
        <v>358</v>
      </c>
      <c r="J653" s="13"/>
      <c r="K653" s="12">
        <v>12460.07</v>
      </c>
      <c r="L653" s="12">
        <v>92466.46</v>
      </c>
      <c r="M653" s="12">
        <v>30168.15</v>
      </c>
      <c r="N653" s="12">
        <v>500</v>
      </c>
      <c r="O653" s="12">
        <v>500</v>
      </c>
      <c r="Q653" s="70">
        <f t="shared" si="23"/>
        <v>0</v>
      </c>
    </row>
    <row r="654" spans="1:17" x14ac:dyDescent="0.2">
      <c r="A654" s="67">
        <v>31628</v>
      </c>
      <c r="B654" s="54" t="s">
        <v>1464</v>
      </c>
      <c r="C654" s="67">
        <f t="shared" si="22"/>
        <v>3</v>
      </c>
      <c r="D654" s="61">
        <v>0</v>
      </c>
      <c r="E654" s="12">
        <v>1654</v>
      </c>
      <c r="F654" s="12">
        <v>1546</v>
      </c>
      <c r="G654" s="14">
        <v>234</v>
      </c>
      <c r="H654" s="14">
        <v>1093</v>
      </c>
      <c r="I654" s="14">
        <v>327</v>
      </c>
      <c r="J654" s="13"/>
      <c r="K654" s="12">
        <v>20393.03</v>
      </c>
      <c r="L654" s="12">
        <v>83583.56</v>
      </c>
      <c r="M654" s="12">
        <v>35359.78</v>
      </c>
      <c r="N654" s="12">
        <v>500</v>
      </c>
      <c r="O654" s="12">
        <v>500</v>
      </c>
      <c r="Q654" s="70">
        <f t="shared" si="23"/>
        <v>0</v>
      </c>
    </row>
    <row r="655" spans="1:17" x14ac:dyDescent="0.2">
      <c r="A655" s="67">
        <v>31629</v>
      </c>
      <c r="B655" s="54" t="s">
        <v>1463</v>
      </c>
      <c r="C655" s="67">
        <f t="shared" si="22"/>
        <v>3</v>
      </c>
      <c r="D655" s="61">
        <v>0</v>
      </c>
      <c r="E655" s="12">
        <v>6275</v>
      </c>
      <c r="F655" s="12">
        <v>6283</v>
      </c>
      <c r="G655" s="14">
        <v>801</v>
      </c>
      <c r="H655" s="14">
        <v>4083</v>
      </c>
      <c r="I655" s="14">
        <v>1391</v>
      </c>
      <c r="J655" s="13"/>
      <c r="K655" s="12">
        <v>69695.14</v>
      </c>
      <c r="L655" s="12">
        <v>598650.93999999994</v>
      </c>
      <c r="M655" s="12">
        <v>2328497.2200000002</v>
      </c>
      <c r="N655" s="12">
        <v>500</v>
      </c>
      <c r="O655" s="12">
        <v>500</v>
      </c>
      <c r="Q655" s="70">
        <f t="shared" si="23"/>
        <v>0</v>
      </c>
    </row>
    <row r="656" spans="1:17" x14ac:dyDescent="0.2">
      <c r="A656" s="67">
        <v>31630</v>
      </c>
      <c r="B656" s="54" t="s">
        <v>1462</v>
      </c>
      <c r="C656" s="67">
        <f t="shared" si="22"/>
        <v>3</v>
      </c>
      <c r="D656" s="61">
        <v>0</v>
      </c>
      <c r="E656" s="12">
        <v>2326</v>
      </c>
      <c r="F656" s="12">
        <v>2293</v>
      </c>
      <c r="G656" s="14">
        <v>340</v>
      </c>
      <c r="H656" s="14">
        <v>1532</v>
      </c>
      <c r="I656" s="14">
        <v>454</v>
      </c>
      <c r="J656" s="13"/>
      <c r="K656" s="12">
        <v>44986.91</v>
      </c>
      <c r="L656" s="12">
        <v>148785.81</v>
      </c>
      <c r="M656" s="12">
        <v>143033.1</v>
      </c>
      <c r="N656" s="12">
        <v>500</v>
      </c>
      <c r="O656" s="12">
        <v>500</v>
      </c>
      <c r="Q656" s="70">
        <f t="shared" si="23"/>
        <v>0</v>
      </c>
    </row>
    <row r="657" spans="1:17" x14ac:dyDescent="0.2">
      <c r="A657" s="67">
        <v>31633</v>
      </c>
      <c r="B657" s="54" t="s">
        <v>1461</v>
      </c>
      <c r="C657" s="67">
        <f t="shared" si="22"/>
        <v>3</v>
      </c>
      <c r="D657" s="61">
        <v>0</v>
      </c>
      <c r="E657" s="12">
        <v>11670</v>
      </c>
      <c r="F657" s="12">
        <v>11576</v>
      </c>
      <c r="G657" s="14">
        <v>1572</v>
      </c>
      <c r="H657" s="14">
        <v>7588</v>
      </c>
      <c r="I657" s="14">
        <v>2510</v>
      </c>
      <c r="J657" s="13"/>
      <c r="K657" s="12">
        <v>108800.95</v>
      </c>
      <c r="L657" s="12">
        <v>1090057.55</v>
      </c>
      <c r="M657" s="12">
        <v>2973148.5</v>
      </c>
      <c r="N657" s="12">
        <v>500</v>
      </c>
      <c r="O657" s="12">
        <v>500</v>
      </c>
      <c r="Q657" s="70">
        <f t="shared" si="23"/>
        <v>0</v>
      </c>
    </row>
    <row r="658" spans="1:17" x14ac:dyDescent="0.2">
      <c r="A658" s="67">
        <v>31634</v>
      </c>
      <c r="B658" s="54" t="s">
        <v>2147</v>
      </c>
      <c r="C658" s="67">
        <f t="shared" si="22"/>
        <v>3</v>
      </c>
      <c r="D658" s="61">
        <v>0</v>
      </c>
      <c r="E658" s="12">
        <v>1394</v>
      </c>
      <c r="F658" s="12">
        <v>1430</v>
      </c>
      <c r="G658" s="14">
        <v>203</v>
      </c>
      <c r="H658" s="14">
        <v>943</v>
      </c>
      <c r="I658" s="14">
        <v>248</v>
      </c>
      <c r="J658" s="13"/>
      <c r="K658" s="12">
        <v>32869.78</v>
      </c>
      <c r="L658" s="12">
        <v>62241.82</v>
      </c>
      <c r="M658" s="12">
        <v>85135.4</v>
      </c>
      <c r="N658" s="12">
        <v>500</v>
      </c>
      <c r="O658" s="12">
        <v>500</v>
      </c>
      <c r="Q658" s="70">
        <f t="shared" si="23"/>
        <v>0</v>
      </c>
    </row>
    <row r="659" spans="1:17" x14ac:dyDescent="0.2">
      <c r="A659" s="67">
        <v>31636</v>
      </c>
      <c r="B659" s="54" t="s">
        <v>1460</v>
      </c>
      <c r="C659" s="67">
        <f t="shared" ref="C659:C722" si="24">INT(A659/10000)</f>
        <v>3</v>
      </c>
      <c r="D659" s="61">
        <v>0</v>
      </c>
      <c r="E659" s="12">
        <v>898</v>
      </c>
      <c r="F659" s="12">
        <v>861</v>
      </c>
      <c r="G659" s="14">
        <v>138</v>
      </c>
      <c r="H659" s="14">
        <v>578</v>
      </c>
      <c r="I659" s="14">
        <v>182</v>
      </c>
      <c r="J659" s="13"/>
      <c r="K659" s="12">
        <v>14419.89</v>
      </c>
      <c r="L659" s="12">
        <v>64414.33</v>
      </c>
      <c r="M659" s="12">
        <v>46360.03</v>
      </c>
      <c r="N659" s="12">
        <v>500</v>
      </c>
      <c r="O659" s="12">
        <v>500</v>
      </c>
      <c r="Q659" s="70">
        <f t="shared" si="23"/>
        <v>0</v>
      </c>
    </row>
    <row r="660" spans="1:17" x14ac:dyDescent="0.2">
      <c r="A660" s="67">
        <v>31642</v>
      </c>
      <c r="B660" s="54" t="s">
        <v>1459</v>
      </c>
      <c r="C660" s="67">
        <f t="shared" si="24"/>
        <v>3</v>
      </c>
      <c r="D660" s="61">
        <v>0</v>
      </c>
      <c r="E660" s="12">
        <v>1178</v>
      </c>
      <c r="F660" s="12">
        <v>1155</v>
      </c>
      <c r="G660" s="14">
        <v>192</v>
      </c>
      <c r="H660" s="14">
        <v>746</v>
      </c>
      <c r="I660" s="14">
        <v>240</v>
      </c>
      <c r="J660" s="13"/>
      <c r="K660" s="12">
        <v>11978.64</v>
      </c>
      <c r="L660" s="12">
        <v>71304.350000000006</v>
      </c>
      <c r="M660" s="12">
        <v>102698.44</v>
      </c>
      <c r="N660" s="12">
        <v>500</v>
      </c>
      <c r="O660" s="12">
        <v>500</v>
      </c>
      <c r="Q660" s="70">
        <f t="shared" ref="Q660:Q723" si="25">ABS(E660-G660-H660-I660-J660)</f>
        <v>0</v>
      </c>
    </row>
    <row r="661" spans="1:17" x14ac:dyDescent="0.2">
      <c r="A661" s="67">
        <v>31644</v>
      </c>
      <c r="B661" s="54" t="s">
        <v>1458</v>
      </c>
      <c r="C661" s="67">
        <f t="shared" si="24"/>
        <v>3</v>
      </c>
      <c r="D661" s="61">
        <v>0</v>
      </c>
      <c r="E661" s="12">
        <v>5541</v>
      </c>
      <c r="F661" s="12">
        <v>5537</v>
      </c>
      <c r="G661" s="14">
        <v>745</v>
      </c>
      <c r="H661" s="14">
        <v>3474</v>
      </c>
      <c r="I661" s="14">
        <v>1322</v>
      </c>
      <c r="J661" s="13"/>
      <c r="K661" s="12">
        <v>98889.23</v>
      </c>
      <c r="L661" s="12">
        <v>362737.98</v>
      </c>
      <c r="M661" s="12">
        <v>2234437.33</v>
      </c>
      <c r="N661" s="12">
        <v>500</v>
      </c>
      <c r="O661" s="12">
        <v>500</v>
      </c>
      <c r="Q661" s="70">
        <f t="shared" si="25"/>
        <v>0</v>
      </c>
    </row>
    <row r="662" spans="1:17" x14ac:dyDescent="0.2">
      <c r="A662" s="67">
        <v>31645</v>
      </c>
      <c r="B662" s="54" t="s">
        <v>1457</v>
      </c>
      <c r="C662" s="67">
        <f t="shared" si="24"/>
        <v>3</v>
      </c>
      <c r="D662" s="61">
        <v>0</v>
      </c>
      <c r="E662" s="12">
        <v>1081</v>
      </c>
      <c r="F662" s="12">
        <v>1104</v>
      </c>
      <c r="G662" s="14">
        <v>138</v>
      </c>
      <c r="H662" s="14">
        <v>634</v>
      </c>
      <c r="I662" s="14">
        <v>309</v>
      </c>
      <c r="J662" s="13"/>
      <c r="K662" s="12">
        <v>15316.66</v>
      </c>
      <c r="L662" s="12">
        <v>34975.03</v>
      </c>
      <c r="M662" s="12">
        <v>23712.45</v>
      </c>
      <c r="N662" s="12">
        <v>500</v>
      </c>
      <c r="O662" s="12">
        <v>500</v>
      </c>
      <c r="Q662" s="70">
        <f t="shared" si="25"/>
        <v>0</v>
      </c>
    </row>
    <row r="663" spans="1:17" x14ac:dyDescent="0.2">
      <c r="A663" s="67">
        <v>31646</v>
      </c>
      <c r="B663" s="54" t="s">
        <v>1456</v>
      </c>
      <c r="C663" s="67">
        <f t="shared" si="24"/>
        <v>3</v>
      </c>
      <c r="D663" s="61">
        <v>0</v>
      </c>
      <c r="E663" s="12">
        <v>851</v>
      </c>
      <c r="F663" s="12">
        <v>807</v>
      </c>
      <c r="G663" s="14">
        <v>105</v>
      </c>
      <c r="H663" s="14">
        <v>524</v>
      </c>
      <c r="I663" s="14">
        <v>222</v>
      </c>
      <c r="J663" s="13"/>
      <c r="K663" s="12">
        <v>31333.3</v>
      </c>
      <c r="L663" s="12">
        <v>44033.14</v>
      </c>
      <c r="M663" s="12">
        <v>40628.699999999997</v>
      </c>
      <c r="N663" s="12">
        <v>500</v>
      </c>
      <c r="O663" s="12">
        <v>500</v>
      </c>
      <c r="Q663" s="70">
        <f t="shared" si="25"/>
        <v>0</v>
      </c>
    </row>
    <row r="664" spans="1:17" x14ac:dyDescent="0.2">
      <c r="A664" s="67">
        <v>31649</v>
      </c>
      <c r="B664" s="54" t="s">
        <v>1455</v>
      </c>
      <c r="C664" s="67">
        <f t="shared" si="24"/>
        <v>3</v>
      </c>
      <c r="D664" s="61">
        <v>0</v>
      </c>
      <c r="E664" s="12">
        <v>1910</v>
      </c>
      <c r="F664" s="12">
        <v>1943</v>
      </c>
      <c r="G664" s="14">
        <v>219</v>
      </c>
      <c r="H664" s="14">
        <v>1246</v>
      </c>
      <c r="I664" s="14">
        <v>445</v>
      </c>
      <c r="J664" s="13"/>
      <c r="K664" s="12">
        <v>35908.660000000003</v>
      </c>
      <c r="L664" s="12">
        <v>87332.73</v>
      </c>
      <c r="M664" s="12">
        <v>82907.48</v>
      </c>
      <c r="N664" s="12">
        <v>500</v>
      </c>
      <c r="O664" s="12">
        <v>500</v>
      </c>
      <c r="Q664" s="70">
        <f t="shared" si="25"/>
        <v>0</v>
      </c>
    </row>
    <row r="665" spans="1:17" x14ac:dyDescent="0.2">
      <c r="A665" s="67">
        <v>31650</v>
      </c>
      <c r="B665" s="54" t="s">
        <v>1454</v>
      </c>
      <c r="C665" s="67">
        <f t="shared" si="24"/>
        <v>3</v>
      </c>
      <c r="D665" s="61">
        <v>0</v>
      </c>
      <c r="E665" s="12">
        <v>1601</v>
      </c>
      <c r="F665" s="12">
        <v>1585</v>
      </c>
      <c r="G665" s="14">
        <v>212</v>
      </c>
      <c r="H665" s="14">
        <v>1057</v>
      </c>
      <c r="I665" s="14">
        <v>332</v>
      </c>
      <c r="J665" s="13"/>
      <c r="K665" s="12">
        <v>42196.69</v>
      </c>
      <c r="L665" s="12">
        <v>101653.39</v>
      </c>
      <c r="M665" s="12">
        <v>244699.95</v>
      </c>
      <c r="N665" s="12">
        <v>500</v>
      </c>
      <c r="O665" s="12">
        <v>500</v>
      </c>
      <c r="Q665" s="70">
        <f t="shared" si="25"/>
        <v>0</v>
      </c>
    </row>
    <row r="666" spans="1:17" x14ac:dyDescent="0.2">
      <c r="A666" s="67">
        <v>31651</v>
      </c>
      <c r="B666" s="54" t="s">
        <v>1453</v>
      </c>
      <c r="C666" s="67">
        <f t="shared" si="24"/>
        <v>3</v>
      </c>
      <c r="D666" s="61">
        <v>0</v>
      </c>
      <c r="E666" s="12">
        <v>2633</v>
      </c>
      <c r="F666" s="12">
        <v>2644</v>
      </c>
      <c r="G666" s="14">
        <v>357</v>
      </c>
      <c r="H666" s="14">
        <v>1709</v>
      </c>
      <c r="I666" s="14">
        <v>567</v>
      </c>
      <c r="J666" s="13"/>
      <c r="K666" s="12">
        <v>21403.26</v>
      </c>
      <c r="L666" s="12">
        <v>156028.07</v>
      </c>
      <c r="M666" s="12">
        <v>71516.67</v>
      </c>
      <c r="N666" s="12">
        <v>500</v>
      </c>
      <c r="O666" s="12">
        <v>500</v>
      </c>
      <c r="Q666" s="70">
        <f t="shared" si="25"/>
        <v>0</v>
      </c>
    </row>
    <row r="667" spans="1:17" x14ac:dyDescent="0.2">
      <c r="A667" s="67">
        <v>31652</v>
      </c>
      <c r="B667" s="54" t="s">
        <v>1452</v>
      </c>
      <c r="C667" s="67">
        <f t="shared" si="24"/>
        <v>3</v>
      </c>
      <c r="D667" s="61">
        <v>0</v>
      </c>
      <c r="E667" s="12">
        <v>548</v>
      </c>
      <c r="F667" s="12">
        <v>561</v>
      </c>
      <c r="G667" s="14">
        <v>74</v>
      </c>
      <c r="H667" s="14">
        <v>353</v>
      </c>
      <c r="I667" s="14">
        <v>121</v>
      </c>
      <c r="J667" s="13"/>
      <c r="K667" s="12">
        <v>9491.61</v>
      </c>
      <c r="L667" s="12">
        <v>25392.94</v>
      </c>
      <c r="M667" s="12">
        <v>28791.84</v>
      </c>
      <c r="N667" s="12">
        <v>500</v>
      </c>
      <c r="O667" s="12">
        <v>500</v>
      </c>
      <c r="Q667" s="70">
        <f t="shared" si="25"/>
        <v>0</v>
      </c>
    </row>
    <row r="668" spans="1:17" x14ac:dyDescent="0.2">
      <c r="A668" s="67">
        <v>31653</v>
      </c>
      <c r="B668" s="54" t="s">
        <v>1451</v>
      </c>
      <c r="C668" s="67">
        <f t="shared" si="24"/>
        <v>3</v>
      </c>
      <c r="D668" s="61">
        <v>0</v>
      </c>
      <c r="E668" s="12">
        <v>1572</v>
      </c>
      <c r="F668" s="12">
        <v>1577</v>
      </c>
      <c r="G668" s="14">
        <v>235</v>
      </c>
      <c r="H668" s="14">
        <v>1001</v>
      </c>
      <c r="I668" s="14">
        <v>336</v>
      </c>
      <c r="J668" s="13"/>
      <c r="K668" s="12">
        <v>42034.32</v>
      </c>
      <c r="L668" s="12">
        <v>85451.62</v>
      </c>
      <c r="M668" s="12">
        <v>294453.55</v>
      </c>
      <c r="N668" s="12">
        <v>500</v>
      </c>
      <c r="O668" s="12">
        <v>500</v>
      </c>
      <c r="Q668" s="70">
        <f t="shared" si="25"/>
        <v>0</v>
      </c>
    </row>
    <row r="669" spans="1:17" x14ac:dyDescent="0.2">
      <c r="A669" s="67">
        <v>31654</v>
      </c>
      <c r="B669" s="54" t="s">
        <v>1450</v>
      </c>
      <c r="C669" s="67">
        <f t="shared" si="24"/>
        <v>3</v>
      </c>
      <c r="D669" s="61">
        <v>0</v>
      </c>
      <c r="E669" s="12">
        <v>2106</v>
      </c>
      <c r="F669" s="12">
        <v>2183</v>
      </c>
      <c r="G669" s="14">
        <v>299</v>
      </c>
      <c r="H669" s="14">
        <v>1393</v>
      </c>
      <c r="I669" s="14">
        <v>414</v>
      </c>
      <c r="J669" s="13"/>
      <c r="K669" s="12">
        <v>32341.25</v>
      </c>
      <c r="L669" s="12">
        <v>158171.5</v>
      </c>
      <c r="M669" s="12">
        <v>334981.46000000002</v>
      </c>
      <c r="N669" s="12">
        <v>500</v>
      </c>
      <c r="O669" s="12">
        <v>500</v>
      </c>
      <c r="Q669" s="70">
        <f t="shared" si="25"/>
        <v>0</v>
      </c>
    </row>
    <row r="670" spans="1:17" x14ac:dyDescent="0.2">
      <c r="A670" s="67">
        <v>31655</v>
      </c>
      <c r="B670" s="54" t="s">
        <v>1449</v>
      </c>
      <c r="C670" s="67">
        <f t="shared" si="24"/>
        <v>3</v>
      </c>
      <c r="D670" s="61">
        <v>0</v>
      </c>
      <c r="E670" s="12">
        <v>7355</v>
      </c>
      <c r="F670" s="12">
        <v>7176</v>
      </c>
      <c r="G670" s="14">
        <v>1094</v>
      </c>
      <c r="H670" s="14">
        <v>4742</v>
      </c>
      <c r="I670" s="14">
        <v>1519</v>
      </c>
      <c r="J670" s="13"/>
      <c r="K670" s="12">
        <v>28320.59</v>
      </c>
      <c r="L670" s="12">
        <v>733356.49</v>
      </c>
      <c r="M670" s="12">
        <v>4405221.04</v>
      </c>
      <c r="N670" s="12">
        <v>500</v>
      </c>
      <c r="O670" s="12">
        <v>500</v>
      </c>
      <c r="Q670" s="70">
        <f t="shared" si="25"/>
        <v>0</v>
      </c>
    </row>
    <row r="671" spans="1:17" x14ac:dyDescent="0.2">
      <c r="A671" s="67">
        <v>31658</v>
      </c>
      <c r="B671" s="54" t="s">
        <v>1448</v>
      </c>
      <c r="C671" s="67">
        <f t="shared" si="24"/>
        <v>3</v>
      </c>
      <c r="D671" s="61">
        <v>0</v>
      </c>
      <c r="E671" s="12">
        <v>533</v>
      </c>
      <c r="F671" s="12">
        <v>545</v>
      </c>
      <c r="G671" s="14">
        <v>54</v>
      </c>
      <c r="H671" s="14">
        <v>353</v>
      </c>
      <c r="I671" s="14">
        <v>126</v>
      </c>
      <c r="J671" s="13"/>
      <c r="K671" s="12">
        <v>12415.41</v>
      </c>
      <c r="L671" s="12">
        <v>23269.95</v>
      </c>
      <c r="M671" s="12">
        <v>7862.3</v>
      </c>
      <c r="N671" s="12">
        <v>500</v>
      </c>
      <c r="O671" s="12">
        <v>500</v>
      </c>
      <c r="Q671" s="70">
        <f t="shared" si="25"/>
        <v>0</v>
      </c>
    </row>
    <row r="672" spans="1:17" x14ac:dyDescent="0.2">
      <c r="A672" s="67">
        <v>31701</v>
      </c>
      <c r="B672" s="54" t="s">
        <v>1447</v>
      </c>
      <c r="C672" s="67">
        <f t="shared" si="24"/>
        <v>3</v>
      </c>
      <c r="D672" s="61">
        <v>0</v>
      </c>
      <c r="E672" s="12">
        <v>1500</v>
      </c>
      <c r="F672" s="12">
        <v>1418</v>
      </c>
      <c r="G672" s="14">
        <v>256</v>
      </c>
      <c r="H672" s="14">
        <v>1015</v>
      </c>
      <c r="I672" s="14">
        <v>229</v>
      </c>
      <c r="J672" s="13"/>
      <c r="K672" s="12">
        <v>12534.83</v>
      </c>
      <c r="L672" s="12">
        <v>125628.7</v>
      </c>
      <c r="M672" s="12">
        <v>782223.42</v>
      </c>
      <c r="N672" s="12">
        <v>500</v>
      </c>
      <c r="O672" s="12">
        <v>500</v>
      </c>
      <c r="Q672" s="70">
        <f t="shared" si="25"/>
        <v>0</v>
      </c>
    </row>
    <row r="673" spans="1:17" x14ac:dyDescent="0.2">
      <c r="A673" s="67">
        <v>31702</v>
      </c>
      <c r="B673" s="54" t="s">
        <v>1446</v>
      </c>
      <c r="C673" s="67">
        <f t="shared" si="24"/>
        <v>3</v>
      </c>
      <c r="D673" s="61">
        <v>0</v>
      </c>
      <c r="E673" s="12">
        <v>3155</v>
      </c>
      <c r="F673" s="12">
        <v>2947</v>
      </c>
      <c r="G673" s="14">
        <v>408</v>
      </c>
      <c r="H673" s="14">
        <v>1957</v>
      </c>
      <c r="I673" s="14">
        <v>790</v>
      </c>
      <c r="J673" s="13"/>
      <c r="K673" s="12">
        <v>6313.52</v>
      </c>
      <c r="L673" s="12">
        <v>529548.04</v>
      </c>
      <c r="M673" s="12">
        <v>6170133.54</v>
      </c>
      <c r="N673" s="12">
        <v>500</v>
      </c>
      <c r="O673" s="12">
        <v>500</v>
      </c>
      <c r="Q673" s="70">
        <f t="shared" si="25"/>
        <v>0</v>
      </c>
    </row>
    <row r="674" spans="1:17" x14ac:dyDescent="0.2">
      <c r="A674" s="67">
        <v>31703</v>
      </c>
      <c r="B674" s="54" t="s">
        <v>1445</v>
      </c>
      <c r="C674" s="67">
        <f t="shared" si="24"/>
        <v>3</v>
      </c>
      <c r="D674" s="61">
        <v>0</v>
      </c>
      <c r="E674" s="12">
        <v>5924</v>
      </c>
      <c r="F674" s="12">
        <v>5860</v>
      </c>
      <c r="G674" s="14">
        <v>691</v>
      </c>
      <c r="H674" s="14">
        <v>3628</v>
      </c>
      <c r="I674" s="14">
        <v>1605</v>
      </c>
      <c r="J674" s="13"/>
      <c r="K674" s="12">
        <v>13287.39</v>
      </c>
      <c r="L674" s="12">
        <v>627547.29</v>
      </c>
      <c r="M674" s="12">
        <v>693073.46</v>
      </c>
      <c r="N674" s="12">
        <v>500</v>
      </c>
      <c r="O674" s="12">
        <v>500</v>
      </c>
      <c r="Q674" s="70">
        <f t="shared" si="25"/>
        <v>0</v>
      </c>
    </row>
    <row r="675" spans="1:17" x14ac:dyDescent="0.2">
      <c r="A675" s="67">
        <v>31704</v>
      </c>
      <c r="B675" s="54" t="s">
        <v>1444</v>
      </c>
      <c r="C675" s="67">
        <f t="shared" si="24"/>
        <v>3</v>
      </c>
      <c r="D675" s="61">
        <v>0</v>
      </c>
      <c r="E675" s="12">
        <v>12078</v>
      </c>
      <c r="F675" s="12">
        <v>11867</v>
      </c>
      <c r="G675" s="14">
        <v>1822</v>
      </c>
      <c r="H675" s="14">
        <v>7963</v>
      </c>
      <c r="I675" s="14">
        <v>2293</v>
      </c>
      <c r="J675" s="13"/>
      <c r="K675" s="12">
        <v>1885.07</v>
      </c>
      <c r="L675" s="12">
        <v>1399678.87</v>
      </c>
      <c r="M675" s="12">
        <v>10131241.800000001</v>
      </c>
      <c r="N675" s="12">
        <v>500</v>
      </c>
      <c r="O675" s="12">
        <v>500</v>
      </c>
      <c r="Q675" s="70">
        <f t="shared" si="25"/>
        <v>0</v>
      </c>
    </row>
    <row r="676" spans="1:17" x14ac:dyDescent="0.2">
      <c r="A676" s="67">
        <v>31706</v>
      </c>
      <c r="B676" s="54" t="s">
        <v>1443</v>
      </c>
      <c r="C676" s="67">
        <f t="shared" si="24"/>
        <v>3</v>
      </c>
      <c r="D676" s="61">
        <v>0</v>
      </c>
      <c r="E676" s="12">
        <v>1638</v>
      </c>
      <c r="F676" s="12">
        <v>1624</v>
      </c>
      <c r="G676" s="14">
        <v>203</v>
      </c>
      <c r="H676" s="14">
        <v>1112</v>
      </c>
      <c r="I676" s="14">
        <v>323</v>
      </c>
      <c r="J676" s="13"/>
      <c r="K676" s="12">
        <v>41482.94</v>
      </c>
      <c r="L676" s="12">
        <v>143629.73000000001</v>
      </c>
      <c r="M676" s="12">
        <v>127506.76</v>
      </c>
      <c r="N676" s="12">
        <v>500</v>
      </c>
      <c r="O676" s="12">
        <v>500</v>
      </c>
      <c r="Q676" s="70">
        <f t="shared" si="25"/>
        <v>0</v>
      </c>
    </row>
    <row r="677" spans="1:17" x14ac:dyDescent="0.2">
      <c r="A677" s="67">
        <v>31707</v>
      </c>
      <c r="B677" s="54" t="s">
        <v>1442</v>
      </c>
      <c r="C677" s="67">
        <f t="shared" si="24"/>
        <v>3</v>
      </c>
      <c r="D677" s="61">
        <v>0</v>
      </c>
      <c r="E677" s="12">
        <v>2399</v>
      </c>
      <c r="F677" s="12">
        <v>2327</v>
      </c>
      <c r="G677" s="14">
        <v>407</v>
      </c>
      <c r="H677" s="14">
        <v>1524</v>
      </c>
      <c r="I677" s="14">
        <v>468</v>
      </c>
      <c r="J677" s="13"/>
      <c r="K677" s="12">
        <v>8545.8799999999992</v>
      </c>
      <c r="L677" s="12">
        <v>254000.14</v>
      </c>
      <c r="M677" s="12">
        <v>349294.56</v>
      </c>
      <c r="N677" s="12">
        <v>500</v>
      </c>
      <c r="O677" s="12">
        <v>500</v>
      </c>
      <c r="Q677" s="70">
        <f t="shared" si="25"/>
        <v>0</v>
      </c>
    </row>
    <row r="678" spans="1:17" x14ac:dyDescent="0.2">
      <c r="A678" s="67">
        <v>31709</v>
      </c>
      <c r="B678" s="54" t="s">
        <v>1441</v>
      </c>
      <c r="C678" s="67">
        <f t="shared" si="24"/>
        <v>3</v>
      </c>
      <c r="D678" s="61">
        <v>0</v>
      </c>
      <c r="E678" s="12">
        <v>3950</v>
      </c>
      <c r="F678" s="12">
        <v>3883</v>
      </c>
      <c r="G678" s="14">
        <v>653</v>
      </c>
      <c r="H678" s="14">
        <v>2547</v>
      </c>
      <c r="I678" s="14">
        <v>750</v>
      </c>
      <c r="J678" s="13"/>
      <c r="K678" s="12">
        <v>10409.44</v>
      </c>
      <c r="L678" s="12">
        <v>490914.12</v>
      </c>
      <c r="M678" s="12">
        <v>4008315.61</v>
      </c>
      <c r="N678" s="12">
        <v>500</v>
      </c>
      <c r="O678" s="12">
        <v>500</v>
      </c>
      <c r="Q678" s="70">
        <f t="shared" si="25"/>
        <v>0</v>
      </c>
    </row>
    <row r="679" spans="1:17" x14ac:dyDescent="0.2">
      <c r="A679" s="67">
        <v>31710</v>
      </c>
      <c r="B679" s="54" t="s">
        <v>1440</v>
      </c>
      <c r="C679" s="67">
        <f t="shared" si="24"/>
        <v>3</v>
      </c>
      <c r="D679" s="61">
        <v>0</v>
      </c>
      <c r="E679" s="12">
        <v>9143</v>
      </c>
      <c r="F679" s="12">
        <v>9172</v>
      </c>
      <c r="G679" s="14">
        <v>1190</v>
      </c>
      <c r="H679" s="14">
        <v>6047</v>
      </c>
      <c r="I679" s="14">
        <v>1906</v>
      </c>
      <c r="J679" s="13"/>
      <c r="K679" s="12">
        <v>16951.310000000001</v>
      </c>
      <c r="L679" s="12">
        <v>1119197.72</v>
      </c>
      <c r="M679" s="12">
        <v>6841236.1299999999</v>
      </c>
      <c r="N679" s="12">
        <v>500</v>
      </c>
      <c r="O679" s="12">
        <v>500</v>
      </c>
      <c r="Q679" s="70">
        <f t="shared" si="25"/>
        <v>0</v>
      </c>
    </row>
    <row r="680" spans="1:17" x14ac:dyDescent="0.2">
      <c r="A680" s="67">
        <v>31711</v>
      </c>
      <c r="B680" s="54" t="s">
        <v>1439</v>
      </c>
      <c r="C680" s="67">
        <f t="shared" si="24"/>
        <v>3</v>
      </c>
      <c r="D680" s="61">
        <v>0</v>
      </c>
      <c r="E680" s="12">
        <v>1542</v>
      </c>
      <c r="F680" s="12">
        <v>1541</v>
      </c>
      <c r="G680" s="14">
        <v>201</v>
      </c>
      <c r="H680" s="14">
        <v>990</v>
      </c>
      <c r="I680" s="14">
        <v>351</v>
      </c>
      <c r="J680" s="13"/>
      <c r="K680" s="12">
        <v>5074.29</v>
      </c>
      <c r="L680" s="12">
        <v>150649.39000000001</v>
      </c>
      <c r="M680" s="12">
        <v>304227.39</v>
      </c>
      <c r="N680" s="12">
        <v>500</v>
      </c>
      <c r="O680" s="12">
        <v>500</v>
      </c>
      <c r="Q680" s="70">
        <f t="shared" si="25"/>
        <v>0</v>
      </c>
    </row>
    <row r="681" spans="1:17" x14ac:dyDescent="0.2">
      <c r="A681" s="67">
        <v>31712</v>
      </c>
      <c r="B681" s="54" t="s">
        <v>1438</v>
      </c>
      <c r="C681" s="67">
        <f t="shared" si="24"/>
        <v>3</v>
      </c>
      <c r="D681" s="61">
        <v>0</v>
      </c>
      <c r="E681" s="12">
        <v>3914</v>
      </c>
      <c r="F681" s="12">
        <v>4049</v>
      </c>
      <c r="G681" s="14">
        <v>597</v>
      </c>
      <c r="H681" s="14">
        <v>2406</v>
      </c>
      <c r="I681" s="14">
        <v>911</v>
      </c>
      <c r="J681" s="13"/>
      <c r="K681" s="12">
        <v>9968.91</v>
      </c>
      <c r="L681" s="12">
        <v>590540.77</v>
      </c>
      <c r="M681" s="12">
        <v>423555.04</v>
      </c>
      <c r="N681" s="12">
        <v>500</v>
      </c>
      <c r="O681" s="12">
        <v>500</v>
      </c>
      <c r="Q681" s="70">
        <f t="shared" si="25"/>
        <v>0</v>
      </c>
    </row>
    <row r="682" spans="1:17" x14ac:dyDescent="0.2">
      <c r="A682" s="67">
        <v>31713</v>
      </c>
      <c r="B682" s="54" t="s">
        <v>1437</v>
      </c>
      <c r="C682" s="67">
        <f t="shared" si="24"/>
        <v>3</v>
      </c>
      <c r="D682" s="61">
        <v>0</v>
      </c>
      <c r="E682" s="12">
        <v>3345</v>
      </c>
      <c r="F682" s="12">
        <v>3267</v>
      </c>
      <c r="G682" s="14">
        <v>456</v>
      </c>
      <c r="H682" s="14">
        <v>2257</v>
      </c>
      <c r="I682" s="14">
        <v>632</v>
      </c>
      <c r="J682" s="13"/>
      <c r="K682" s="12">
        <v>3870.45</v>
      </c>
      <c r="L682" s="12">
        <v>239302.83</v>
      </c>
      <c r="M682" s="12">
        <v>161246.21</v>
      </c>
      <c r="N682" s="12">
        <v>500</v>
      </c>
      <c r="O682" s="12">
        <v>500</v>
      </c>
      <c r="Q682" s="70">
        <f t="shared" si="25"/>
        <v>0</v>
      </c>
    </row>
    <row r="683" spans="1:17" x14ac:dyDescent="0.2">
      <c r="A683" s="67">
        <v>31714</v>
      </c>
      <c r="B683" s="54" t="s">
        <v>1436</v>
      </c>
      <c r="C683" s="67">
        <f t="shared" si="24"/>
        <v>3</v>
      </c>
      <c r="D683" s="61">
        <v>0</v>
      </c>
      <c r="E683" s="12">
        <v>1107</v>
      </c>
      <c r="F683" s="12">
        <v>1139</v>
      </c>
      <c r="G683" s="14">
        <v>131</v>
      </c>
      <c r="H683" s="14">
        <v>667</v>
      </c>
      <c r="I683" s="14">
        <v>309</v>
      </c>
      <c r="J683" s="13"/>
      <c r="K683" s="12">
        <v>3332.81</v>
      </c>
      <c r="L683" s="12">
        <v>99250.06</v>
      </c>
      <c r="M683" s="12">
        <v>60341.07</v>
      </c>
      <c r="N683" s="12">
        <v>500</v>
      </c>
      <c r="O683" s="12">
        <v>500</v>
      </c>
      <c r="Q683" s="70">
        <f t="shared" si="25"/>
        <v>0</v>
      </c>
    </row>
    <row r="684" spans="1:17" x14ac:dyDescent="0.2">
      <c r="A684" s="67">
        <v>31715</v>
      </c>
      <c r="B684" s="54" t="s">
        <v>1435</v>
      </c>
      <c r="C684" s="67">
        <f t="shared" si="24"/>
        <v>3</v>
      </c>
      <c r="D684" s="61">
        <v>0</v>
      </c>
      <c r="E684" s="12">
        <v>2944</v>
      </c>
      <c r="F684" s="12">
        <v>2825</v>
      </c>
      <c r="G684" s="14">
        <v>378</v>
      </c>
      <c r="H684" s="14">
        <v>1837</v>
      </c>
      <c r="I684" s="14">
        <v>729</v>
      </c>
      <c r="J684" s="13"/>
      <c r="K684" s="12">
        <v>22732.99</v>
      </c>
      <c r="L684" s="12">
        <v>412514.01</v>
      </c>
      <c r="M684" s="12">
        <v>4349731.8499999996</v>
      </c>
      <c r="N684" s="12">
        <v>500</v>
      </c>
      <c r="O684" s="12">
        <v>500</v>
      </c>
      <c r="Q684" s="70">
        <f t="shared" si="25"/>
        <v>0</v>
      </c>
    </row>
    <row r="685" spans="1:17" x14ac:dyDescent="0.2">
      <c r="A685" s="67">
        <v>31716</v>
      </c>
      <c r="B685" s="54" t="s">
        <v>1434</v>
      </c>
      <c r="C685" s="67">
        <f t="shared" si="24"/>
        <v>3</v>
      </c>
      <c r="D685" s="61">
        <v>0</v>
      </c>
      <c r="E685" s="12">
        <v>8745</v>
      </c>
      <c r="F685" s="12">
        <v>8801</v>
      </c>
      <c r="G685" s="14">
        <v>1210</v>
      </c>
      <c r="H685" s="14">
        <v>5332</v>
      </c>
      <c r="I685" s="14">
        <v>2203</v>
      </c>
      <c r="J685" s="13"/>
      <c r="K685" s="12">
        <v>910.93</v>
      </c>
      <c r="L685" s="12">
        <v>817111.11</v>
      </c>
      <c r="M685" s="12">
        <v>4975379.38</v>
      </c>
      <c r="N685" s="12">
        <v>500</v>
      </c>
      <c r="O685" s="12">
        <v>500</v>
      </c>
      <c r="Q685" s="70">
        <f t="shared" si="25"/>
        <v>0</v>
      </c>
    </row>
    <row r="686" spans="1:17" x14ac:dyDescent="0.2">
      <c r="A686" s="67">
        <v>31717</v>
      </c>
      <c r="B686" s="54" t="s">
        <v>1433</v>
      </c>
      <c r="C686" s="67">
        <f t="shared" si="24"/>
        <v>3</v>
      </c>
      <c r="D686" s="61">
        <v>0</v>
      </c>
      <c r="E686" s="12">
        <v>20524</v>
      </c>
      <c r="F686" s="12">
        <v>20588</v>
      </c>
      <c r="G686" s="14">
        <v>2715</v>
      </c>
      <c r="H686" s="14">
        <v>13237</v>
      </c>
      <c r="I686" s="14">
        <v>4572</v>
      </c>
      <c r="J686" s="13"/>
      <c r="K686" s="12">
        <v>4123.74</v>
      </c>
      <c r="L686" s="12">
        <v>1858177.63</v>
      </c>
      <c r="M686" s="12">
        <v>7204848.2000000002</v>
      </c>
      <c r="N686" s="12">
        <v>500</v>
      </c>
      <c r="O686" s="12">
        <v>500</v>
      </c>
      <c r="Q686" s="70">
        <f t="shared" si="25"/>
        <v>0</v>
      </c>
    </row>
    <row r="687" spans="1:17" x14ac:dyDescent="0.2">
      <c r="A687" s="67">
        <v>31718</v>
      </c>
      <c r="B687" s="54" t="s">
        <v>1432</v>
      </c>
      <c r="C687" s="67">
        <f t="shared" si="24"/>
        <v>3</v>
      </c>
      <c r="D687" s="61">
        <v>0</v>
      </c>
      <c r="E687" s="12">
        <v>3098</v>
      </c>
      <c r="F687" s="12">
        <v>2985</v>
      </c>
      <c r="G687" s="14">
        <v>523</v>
      </c>
      <c r="H687" s="14">
        <v>2020</v>
      </c>
      <c r="I687" s="14">
        <v>555</v>
      </c>
      <c r="J687" s="13"/>
      <c r="K687" s="12">
        <v>13290.3</v>
      </c>
      <c r="L687" s="12">
        <v>294679.11</v>
      </c>
      <c r="M687" s="12">
        <v>1064407.46</v>
      </c>
      <c r="N687" s="12">
        <v>500</v>
      </c>
      <c r="O687" s="12">
        <v>500</v>
      </c>
      <c r="Q687" s="70">
        <f t="shared" si="25"/>
        <v>0</v>
      </c>
    </row>
    <row r="688" spans="1:17" x14ac:dyDescent="0.2">
      <c r="A688" s="67">
        <v>31719</v>
      </c>
      <c r="B688" s="54" t="s">
        <v>1431</v>
      </c>
      <c r="C688" s="67">
        <f t="shared" si="24"/>
        <v>3</v>
      </c>
      <c r="D688" s="61">
        <v>0</v>
      </c>
      <c r="E688" s="12">
        <v>14919</v>
      </c>
      <c r="F688" s="12">
        <v>15045</v>
      </c>
      <c r="G688" s="14">
        <v>2067</v>
      </c>
      <c r="H688" s="14">
        <v>8996</v>
      </c>
      <c r="I688" s="14">
        <v>3856</v>
      </c>
      <c r="J688" s="13"/>
      <c r="K688" s="12">
        <v>21293.07</v>
      </c>
      <c r="L688" s="12">
        <v>1555143.46</v>
      </c>
      <c r="M688" s="12">
        <v>4922146.5599999996</v>
      </c>
      <c r="N688" s="12">
        <v>500</v>
      </c>
      <c r="O688" s="12">
        <v>500</v>
      </c>
      <c r="Q688" s="70">
        <f t="shared" si="25"/>
        <v>0</v>
      </c>
    </row>
    <row r="689" spans="1:17" x14ac:dyDescent="0.2">
      <c r="A689" s="67">
        <v>31723</v>
      </c>
      <c r="B689" s="54" t="s">
        <v>1430</v>
      </c>
      <c r="C689" s="67">
        <f t="shared" si="24"/>
        <v>3</v>
      </c>
      <c r="D689" s="61">
        <v>0</v>
      </c>
      <c r="E689" s="12">
        <v>7497</v>
      </c>
      <c r="F689" s="12">
        <v>6824</v>
      </c>
      <c r="G689" s="14">
        <v>992</v>
      </c>
      <c r="H689" s="14">
        <v>5266</v>
      </c>
      <c r="I689" s="14">
        <v>1239</v>
      </c>
      <c r="J689" s="13"/>
      <c r="K689" s="12">
        <v>5011.37</v>
      </c>
      <c r="L689" s="12">
        <v>1143110.83</v>
      </c>
      <c r="M689" s="12">
        <v>6911357.8899999997</v>
      </c>
      <c r="N689" s="12">
        <v>500</v>
      </c>
      <c r="O689" s="12">
        <v>500</v>
      </c>
      <c r="Q689" s="70">
        <f t="shared" si="25"/>
        <v>0</v>
      </c>
    </row>
    <row r="690" spans="1:17" x14ac:dyDescent="0.2">
      <c r="A690" s="67">
        <v>31725</v>
      </c>
      <c r="B690" s="54" t="s">
        <v>1429</v>
      </c>
      <c r="C690" s="67">
        <f t="shared" si="24"/>
        <v>3</v>
      </c>
      <c r="D690" s="61">
        <v>0</v>
      </c>
      <c r="E690" s="12">
        <v>9273</v>
      </c>
      <c r="F690" s="12">
        <v>9436</v>
      </c>
      <c r="G690" s="14">
        <v>1132</v>
      </c>
      <c r="H690" s="14">
        <v>5924</v>
      </c>
      <c r="I690" s="14">
        <v>2216</v>
      </c>
      <c r="J690" s="13">
        <v>1</v>
      </c>
      <c r="K690" s="12">
        <v>972.47</v>
      </c>
      <c r="L690" s="12">
        <v>1690073.39</v>
      </c>
      <c r="M690" s="12">
        <v>18466688.449999999</v>
      </c>
      <c r="N690" s="12">
        <v>500</v>
      </c>
      <c r="O690" s="12">
        <v>500</v>
      </c>
      <c r="Q690" s="70">
        <f t="shared" si="25"/>
        <v>0</v>
      </c>
    </row>
    <row r="691" spans="1:17" x14ac:dyDescent="0.2">
      <c r="A691" s="67">
        <v>31726</v>
      </c>
      <c r="B691" s="54" t="s">
        <v>1428</v>
      </c>
      <c r="C691" s="67">
        <f t="shared" si="24"/>
        <v>3</v>
      </c>
      <c r="D691" s="61">
        <v>0</v>
      </c>
      <c r="E691" s="12">
        <v>2905</v>
      </c>
      <c r="F691" s="12">
        <v>2842</v>
      </c>
      <c r="G691" s="14">
        <v>435</v>
      </c>
      <c r="H691" s="14">
        <v>1892</v>
      </c>
      <c r="I691" s="14">
        <v>578</v>
      </c>
      <c r="J691" s="13"/>
      <c r="K691" s="12">
        <v>15078.79</v>
      </c>
      <c r="L691" s="12">
        <v>268127.90999999997</v>
      </c>
      <c r="M691" s="12">
        <v>185270.98</v>
      </c>
      <c r="N691" s="12">
        <v>500</v>
      </c>
      <c r="O691" s="12">
        <v>500</v>
      </c>
      <c r="Q691" s="70">
        <f t="shared" si="25"/>
        <v>0</v>
      </c>
    </row>
    <row r="692" spans="1:17" x14ac:dyDescent="0.2">
      <c r="A692" s="67">
        <v>31801</v>
      </c>
      <c r="B692" s="54" t="s">
        <v>1427</v>
      </c>
      <c r="C692" s="67">
        <f t="shared" si="24"/>
        <v>3</v>
      </c>
      <c r="D692" s="61">
        <v>0</v>
      </c>
      <c r="E692" s="12">
        <v>355</v>
      </c>
      <c r="F692" s="12">
        <v>353</v>
      </c>
      <c r="G692" s="14">
        <v>57</v>
      </c>
      <c r="H692" s="14">
        <v>232</v>
      </c>
      <c r="I692" s="14">
        <v>66</v>
      </c>
      <c r="J692" s="13"/>
      <c r="K692" s="12">
        <v>2267.19</v>
      </c>
      <c r="L692" s="12">
        <v>18843.66</v>
      </c>
      <c r="M692" s="12">
        <v>2395.67</v>
      </c>
      <c r="N692" s="12">
        <v>500</v>
      </c>
      <c r="O692" s="12">
        <v>500</v>
      </c>
      <c r="Q692" s="70">
        <f t="shared" si="25"/>
        <v>0</v>
      </c>
    </row>
    <row r="693" spans="1:17" x14ac:dyDescent="0.2">
      <c r="A693" s="67">
        <v>31802</v>
      </c>
      <c r="B693" s="54" t="s">
        <v>1426</v>
      </c>
      <c r="C693" s="67">
        <f t="shared" si="24"/>
        <v>3</v>
      </c>
      <c r="D693" s="61">
        <v>0</v>
      </c>
      <c r="E693" s="12">
        <v>1790</v>
      </c>
      <c r="F693" s="12">
        <v>1819</v>
      </c>
      <c r="G693" s="14">
        <v>223</v>
      </c>
      <c r="H693" s="14">
        <v>1159</v>
      </c>
      <c r="I693" s="14">
        <v>408</v>
      </c>
      <c r="J693" s="13"/>
      <c r="K693" s="12">
        <v>995.87</v>
      </c>
      <c r="L693" s="12">
        <v>145044.04999999999</v>
      </c>
      <c r="M693" s="12">
        <v>591571.21</v>
      </c>
      <c r="N693" s="12">
        <v>500</v>
      </c>
      <c r="O693" s="12">
        <v>500</v>
      </c>
      <c r="Q693" s="70">
        <f t="shared" si="25"/>
        <v>0</v>
      </c>
    </row>
    <row r="694" spans="1:17" x14ac:dyDescent="0.2">
      <c r="A694" s="67">
        <v>31803</v>
      </c>
      <c r="B694" s="54" t="s">
        <v>1425</v>
      </c>
      <c r="C694" s="67">
        <f t="shared" si="24"/>
        <v>3</v>
      </c>
      <c r="D694" s="61">
        <v>0</v>
      </c>
      <c r="E694" s="12">
        <v>1892</v>
      </c>
      <c r="F694" s="12">
        <v>1896</v>
      </c>
      <c r="G694" s="14">
        <v>299</v>
      </c>
      <c r="H694" s="14">
        <v>1155</v>
      </c>
      <c r="I694" s="14">
        <v>438</v>
      </c>
      <c r="J694" s="13"/>
      <c r="K694" s="12">
        <v>41033.440000000002</v>
      </c>
      <c r="L694" s="12">
        <v>136250.47</v>
      </c>
      <c r="M694" s="12">
        <v>300870.74</v>
      </c>
      <c r="N694" s="12">
        <v>500</v>
      </c>
      <c r="O694" s="12">
        <v>500</v>
      </c>
      <c r="Q694" s="70">
        <f t="shared" si="25"/>
        <v>0</v>
      </c>
    </row>
    <row r="695" spans="1:17" x14ac:dyDescent="0.2">
      <c r="A695" s="67">
        <v>31804</v>
      </c>
      <c r="B695" s="54" t="s">
        <v>1424</v>
      </c>
      <c r="C695" s="67">
        <f t="shared" si="24"/>
        <v>3</v>
      </c>
      <c r="D695" s="61">
        <v>0</v>
      </c>
      <c r="E695" s="12">
        <v>1560</v>
      </c>
      <c r="F695" s="12">
        <v>1571</v>
      </c>
      <c r="G695" s="14">
        <v>251</v>
      </c>
      <c r="H695" s="14">
        <v>1040</v>
      </c>
      <c r="I695" s="14">
        <v>269</v>
      </c>
      <c r="J695" s="13"/>
      <c r="K695" s="12">
        <v>2118.77</v>
      </c>
      <c r="L695" s="12">
        <v>96442.98</v>
      </c>
      <c r="M695" s="12">
        <v>763440.24</v>
      </c>
      <c r="N695" s="12">
        <v>500</v>
      </c>
      <c r="O695" s="12">
        <v>500</v>
      </c>
      <c r="Q695" s="70">
        <f t="shared" si="25"/>
        <v>0</v>
      </c>
    </row>
    <row r="696" spans="1:17" x14ac:dyDescent="0.2">
      <c r="A696" s="67">
        <v>31805</v>
      </c>
      <c r="B696" s="54" t="s">
        <v>1423</v>
      </c>
      <c r="C696" s="67">
        <f t="shared" si="24"/>
        <v>3</v>
      </c>
      <c r="D696" s="61">
        <v>0</v>
      </c>
      <c r="E696" s="12">
        <v>297</v>
      </c>
      <c r="F696" s="12">
        <v>320</v>
      </c>
      <c r="G696" s="14">
        <v>26</v>
      </c>
      <c r="H696" s="14">
        <v>183</v>
      </c>
      <c r="I696" s="14">
        <v>88</v>
      </c>
      <c r="J696" s="13"/>
      <c r="K696" s="12">
        <v>4180.7700000000004</v>
      </c>
      <c r="L696" s="12">
        <v>34830.5</v>
      </c>
      <c r="M696" s="12">
        <v>10476.52</v>
      </c>
      <c r="N696" s="12">
        <v>500</v>
      </c>
      <c r="O696" s="12">
        <v>500</v>
      </c>
      <c r="Q696" s="70">
        <f t="shared" si="25"/>
        <v>0</v>
      </c>
    </row>
    <row r="697" spans="1:17" x14ac:dyDescent="0.2">
      <c r="A697" s="67">
        <v>31806</v>
      </c>
      <c r="B697" s="54" t="s">
        <v>1422</v>
      </c>
      <c r="C697" s="67">
        <f t="shared" si="24"/>
        <v>3</v>
      </c>
      <c r="D697" s="61">
        <v>0</v>
      </c>
      <c r="E697" s="12">
        <v>357</v>
      </c>
      <c r="F697" s="12">
        <v>333</v>
      </c>
      <c r="G697" s="14">
        <v>49</v>
      </c>
      <c r="H697" s="14">
        <v>215</v>
      </c>
      <c r="I697" s="14">
        <v>93</v>
      </c>
      <c r="J697" s="13"/>
      <c r="K697" s="12">
        <v>1282.58</v>
      </c>
      <c r="L697" s="12">
        <v>21528.37</v>
      </c>
      <c r="M697" s="12">
        <v>10579.75</v>
      </c>
      <c r="N697" s="12">
        <v>500</v>
      </c>
      <c r="O697" s="12">
        <v>500</v>
      </c>
      <c r="Q697" s="70">
        <f t="shared" si="25"/>
        <v>0</v>
      </c>
    </row>
    <row r="698" spans="1:17" x14ac:dyDescent="0.2">
      <c r="A698" s="67">
        <v>31807</v>
      </c>
      <c r="B698" s="54" t="s">
        <v>1421</v>
      </c>
      <c r="C698" s="67">
        <f t="shared" si="24"/>
        <v>3</v>
      </c>
      <c r="D698" s="61">
        <v>0</v>
      </c>
      <c r="E698" s="12">
        <v>902</v>
      </c>
      <c r="F698" s="12">
        <v>931</v>
      </c>
      <c r="G698" s="14">
        <v>128</v>
      </c>
      <c r="H698" s="14">
        <v>589</v>
      </c>
      <c r="I698" s="14">
        <v>185</v>
      </c>
      <c r="J698" s="13"/>
      <c r="K698" s="12">
        <v>2880.71</v>
      </c>
      <c r="L698" s="12">
        <v>45433.59</v>
      </c>
      <c r="M698" s="12">
        <v>98346.16</v>
      </c>
      <c r="N698" s="12">
        <v>500</v>
      </c>
      <c r="O698" s="12">
        <v>500</v>
      </c>
      <c r="Q698" s="70">
        <f t="shared" si="25"/>
        <v>0</v>
      </c>
    </row>
    <row r="699" spans="1:17" x14ac:dyDescent="0.2">
      <c r="A699" s="67">
        <v>31808</v>
      </c>
      <c r="B699" s="54" t="s">
        <v>1420</v>
      </c>
      <c r="C699" s="67">
        <f t="shared" si="24"/>
        <v>3</v>
      </c>
      <c r="D699" s="61">
        <v>0</v>
      </c>
      <c r="E699" s="12">
        <v>2002</v>
      </c>
      <c r="F699" s="12">
        <v>1942</v>
      </c>
      <c r="G699" s="14">
        <v>298</v>
      </c>
      <c r="H699" s="14">
        <v>1230</v>
      </c>
      <c r="I699" s="14">
        <v>474</v>
      </c>
      <c r="J699" s="13"/>
      <c r="K699" s="12">
        <v>2398.35</v>
      </c>
      <c r="L699" s="12">
        <v>137233.24</v>
      </c>
      <c r="M699" s="12">
        <v>206460.88</v>
      </c>
      <c r="N699" s="12">
        <v>500</v>
      </c>
      <c r="O699" s="12">
        <v>500</v>
      </c>
      <c r="Q699" s="70">
        <f t="shared" si="25"/>
        <v>0</v>
      </c>
    </row>
    <row r="700" spans="1:17" x14ac:dyDescent="0.2">
      <c r="A700" s="67">
        <v>31809</v>
      </c>
      <c r="B700" s="54" t="s">
        <v>1419</v>
      </c>
      <c r="C700" s="67">
        <f t="shared" si="24"/>
        <v>3</v>
      </c>
      <c r="D700" s="61">
        <v>0</v>
      </c>
      <c r="E700" s="12">
        <v>1032</v>
      </c>
      <c r="F700" s="12">
        <v>1038</v>
      </c>
      <c r="G700" s="14">
        <v>141</v>
      </c>
      <c r="H700" s="14">
        <v>643</v>
      </c>
      <c r="I700" s="14">
        <v>248</v>
      </c>
      <c r="J700" s="13"/>
      <c r="K700" s="12">
        <v>7430.53</v>
      </c>
      <c r="L700" s="12">
        <v>52264.79</v>
      </c>
      <c r="M700" s="12">
        <v>86251.72</v>
      </c>
      <c r="N700" s="12">
        <v>500</v>
      </c>
      <c r="O700" s="12">
        <v>500</v>
      </c>
      <c r="Q700" s="70">
        <f t="shared" si="25"/>
        <v>0</v>
      </c>
    </row>
    <row r="701" spans="1:17" x14ac:dyDescent="0.2">
      <c r="A701" s="67">
        <v>31810</v>
      </c>
      <c r="B701" s="54" t="s">
        <v>1418</v>
      </c>
      <c r="C701" s="67">
        <f t="shared" si="24"/>
        <v>3</v>
      </c>
      <c r="D701" s="61">
        <v>0</v>
      </c>
      <c r="E701" s="12">
        <v>5877</v>
      </c>
      <c r="F701" s="12">
        <v>5942</v>
      </c>
      <c r="G701" s="14">
        <v>710</v>
      </c>
      <c r="H701" s="14">
        <v>3703</v>
      </c>
      <c r="I701" s="14">
        <v>1464</v>
      </c>
      <c r="J701" s="13"/>
      <c r="K701" s="12">
        <v>5514.94</v>
      </c>
      <c r="L701" s="12">
        <v>428814.07</v>
      </c>
      <c r="M701" s="12">
        <v>2638051.2400000002</v>
      </c>
      <c r="N701" s="12">
        <v>500</v>
      </c>
      <c r="O701" s="12">
        <v>500</v>
      </c>
      <c r="Q701" s="70">
        <f t="shared" si="25"/>
        <v>0</v>
      </c>
    </row>
    <row r="702" spans="1:17" x14ac:dyDescent="0.2">
      <c r="A702" s="67">
        <v>31811</v>
      </c>
      <c r="B702" s="54" t="s">
        <v>1417</v>
      </c>
      <c r="C702" s="67">
        <f t="shared" si="24"/>
        <v>3</v>
      </c>
      <c r="D702" s="61">
        <v>0</v>
      </c>
      <c r="E702" s="12">
        <v>2246</v>
      </c>
      <c r="F702" s="12">
        <v>2267</v>
      </c>
      <c r="G702" s="14">
        <v>289</v>
      </c>
      <c r="H702" s="14">
        <v>1473</v>
      </c>
      <c r="I702" s="14">
        <v>484</v>
      </c>
      <c r="J702" s="13"/>
      <c r="K702" s="12">
        <v>11008.17</v>
      </c>
      <c r="L702" s="12">
        <v>134035.78</v>
      </c>
      <c r="M702" s="12">
        <v>155304.4</v>
      </c>
      <c r="N702" s="12">
        <v>500</v>
      </c>
      <c r="O702" s="12">
        <v>500</v>
      </c>
      <c r="Q702" s="70">
        <f t="shared" si="25"/>
        <v>0</v>
      </c>
    </row>
    <row r="703" spans="1:17" x14ac:dyDescent="0.2">
      <c r="A703" s="67">
        <v>31812</v>
      </c>
      <c r="B703" s="54" t="s">
        <v>1416</v>
      </c>
      <c r="C703" s="67">
        <f t="shared" si="24"/>
        <v>3</v>
      </c>
      <c r="D703" s="61">
        <v>0</v>
      </c>
      <c r="E703" s="12">
        <v>1322</v>
      </c>
      <c r="F703" s="12">
        <v>1351</v>
      </c>
      <c r="G703" s="14">
        <v>161</v>
      </c>
      <c r="H703" s="14">
        <v>842</v>
      </c>
      <c r="I703" s="14">
        <v>319</v>
      </c>
      <c r="J703" s="13"/>
      <c r="K703" s="12">
        <v>3346.02</v>
      </c>
      <c r="L703" s="12">
        <v>112597.89</v>
      </c>
      <c r="M703" s="12">
        <v>184081.81</v>
      </c>
      <c r="N703" s="12">
        <v>500</v>
      </c>
      <c r="O703" s="12">
        <v>500</v>
      </c>
      <c r="Q703" s="70">
        <f t="shared" si="25"/>
        <v>0</v>
      </c>
    </row>
    <row r="704" spans="1:17" x14ac:dyDescent="0.2">
      <c r="A704" s="67">
        <v>31813</v>
      </c>
      <c r="B704" s="54" t="s">
        <v>1415</v>
      </c>
      <c r="C704" s="67">
        <f t="shared" si="24"/>
        <v>3</v>
      </c>
      <c r="D704" s="61">
        <v>0</v>
      </c>
      <c r="E704" s="12">
        <v>1611</v>
      </c>
      <c r="F704" s="12">
        <v>1636</v>
      </c>
      <c r="G704" s="14">
        <v>224</v>
      </c>
      <c r="H704" s="14">
        <v>1015</v>
      </c>
      <c r="I704" s="14">
        <v>372</v>
      </c>
      <c r="J704" s="13"/>
      <c r="K704" s="12">
        <v>1302.23</v>
      </c>
      <c r="L704" s="12">
        <v>99109.55</v>
      </c>
      <c r="M704" s="12">
        <v>142624.87</v>
      </c>
      <c r="N704" s="12">
        <v>500</v>
      </c>
      <c r="O704" s="12">
        <v>500</v>
      </c>
      <c r="Q704" s="70">
        <f t="shared" si="25"/>
        <v>0</v>
      </c>
    </row>
    <row r="705" spans="1:17" x14ac:dyDescent="0.2">
      <c r="A705" s="67">
        <v>31814</v>
      </c>
      <c r="B705" s="54" t="s">
        <v>1414</v>
      </c>
      <c r="C705" s="67">
        <f t="shared" si="24"/>
        <v>3</v>
      </c>
      <c r="D705" s="61">
        <v>0</v>
      </c>
      <c r="E705" s="12">
        <v>2464</v>
      </c>
      <c r="F705" s="12">
        <v>2495</v>
      </c>
      <c r="G705" s="14">
        <v>384</v>
      </c>
      <c r="H705" s="14">
        <v>1507</v>
      </c>
      <c r="I705" s="14">
        <v>573</v>
      </c>
      <c r="J705" s="13"/>
      <c r="K705" s="12">
        <v>12335.01</v>
      </c>
      <c r="L705" s="12">
        <v>179536.79</v>
      </c>
      <c r="M705" s="12">
        <v>403170.49</v>
      </c>
      <c r="N705" s="12">
        <v>500</v>
      </c>
      <c r="O705" s="12">
        <v>500</v>
      </c>
      <c r="Q705" s="70">
        <f t="shared" si="25"/>
        <v>0</v>
      </c>
    </row>
    <row r="706" spans="1:17" x14ac:dyDescent="0.2">
      <c r="A706" s="67">
        <v>31815</v>
      </c>
      <c r="B706" s="54" t="s">
        <v>1413</v>
      </c>
      <c r="C706" s="67">
        <f t="shared" si="24"/>
        <v>3</v>
      </c>
      <c r="D706" s="61">
        <v>0</v>
      </c>
      <c r="E706" s="12">
        <v>610</v>
      </c>
      <c r="F706" s="12">
        <v>600</v>
      </c>
      <c r="G706" s="14">
        <v>76</v>
      </c>
      <c r="H706" s="14">
        <v>383</v>
      </c>
      <c r="I706" s="14">
        <v>151</v>
      </c>
      <c r="J706" s="13"/>
      <c r="K706" s="12">
        <v>4054.55</v>
      </c>
      <c r="L706" s="12">
        <v>66539.44</v>
      </c>
      <c r="M706" s="12">
        <v>87331.12</v>
      </c>
      <c r="N706" s="12">
        <v>500</v>
      </c>
      <c r="O706" s="12">
        <v>500</v>
      </c>
      <c r="Q706" s="70">
        <f t="shared" si="25"/>
        <v>0</v>
      </c>
    </row>
    <row r="707" spans="1:17" x14ac:dyDescent="0.2">
      <c r="A707" s="67">
        <v>31817</v>
      </c>
      <c r="B707" s="54" t="s">
        <v>1412</v>
      </c>
      <c r="C707" s="67">
        <f t="shared" si="24"/>
        <v>3</v>
      </c>
      <c r="D707" s="61">
        <v>0</v>
      </c>
      <c r="E707" s="12">
        <v>1705</v>
      </c>
      <c r="F707" s="12">
        <v>1694</v>
      </c>
      <c r="G707" s="14">
        <v>231</v>
      </c>
      <c r="H707" s="14">
        <v>1133</v>
      </c>
      <c r="I707" s="14">
        <v>341</v>
      </c>
      <c r="J707" s="13"/>
      <c r="K707" s="12">
        <v>4292.51</v>
      </c>
      <c r="L707" s="12">
        <v>99734.04</v>
      </c>
      <c r="M707" s="12">
        <v>747387.21</v>
      </c>
      <c r="N707" s="12">
        <v>500</v>
      </c>
      <c r="O707" s="12">
        <v>500</v>
      </c>
      <c r="Q707" s="70">
        <f t="shared" si="25"/>
        <v>0</v>
      </c>
    </row>
    <row r="708" spans="1:17" x14ac:dyDescent="0.2">
      <c r="A708" s="67">
        <v>31818</v>
      </c>
      <c r="B708" s="54" t="s">
        <v>1411</v>
      </c>
      <c r="C708" s="67">
        <f t="shared" si="24"/>
        <v>3</v>
      </c>
      <c r="D708" s="61">
        <v>0</v>
      </c>
      <c r="E708" s="12">
        <v>12532</v>
      </c>
      <c r="F708" s="12">
        <v>12900</v>
      </c>
      <c r="G708" s="14">
        <v>1873</v>
      </c>
      <c r="H708" s="14">
        <v>8202</v>
      </c>
      <c r="I708" s="14">
        <v>2457</v>
      </c>
      <c r="J708" s="13"/>
      <c r="K708" s="12">
        <v>6055.5</v>
      </c>
      <c r="L708" s="12">
        <v>896236.67</v>
      </c>
      <c r="M708" s="12">
        <v>3625825.57</v>
      </c>
      <c r="N708" s="12">
        <v>500</v>
      </c>
      <c r="O708" s="12">
        <v>500</v>
      </c>
      <c r="Q708" s="70">
        <f t="shared" si="25"/>
        <v>0</v>
      </c>
    </row>
    <row r="709" spans="1:17" x14ac:dyDescent="0.2">
      <c r="A709" s="67">
        <v>31820</v>
      </c>
      <c r="B709" s="54" t="s">
        <v>1410</v>
      </c>
      <c r="C709" s="67">
        <f t="shared" si="24"/>
        <v>3</v>
      </c>
      <c r="D709" s="61">
        <v>0</v>
      </c>
      <c r="E709" s="12">
        <v>572</v>
      </c>
      <c r="F709" s="12">
        <v>593</v>
      </c>
      <c r="G709" s="14">
        <v>76</v>
      </c>
      <c r="H709" s="14">
        <v>389</v>
      </c>
      <c r="I709" s="14">
        <v>107</v>
      </c>
      <c r="J709" s="13"/>
      <c r="K709" s="12">
        <v>1506.87</v>
      </c>
      <c r="L709" s="12">
        <v>28387.27</v>
      </c>
      <c r="M709" s="12">
        <v>51992.31</v>
      </c>
      <c r="N709" s="12">
        <v>500</v>
      </c>
      <c r="O709" s="12">
        <v>500</v>
      </c>
      <c r="Q709" s="70">
        <f t="shared" si="25"/>
        <v>0</v>
      </c>
    </row>
    <row r="710" spans="1:17" x14ac:dyDescent="0.2">
      <c r="A710" s="67">
        <v>31821</v>
      </c>
      <c r="B710" s="54" t="s">
        <v>1409</v>
      </c>
      <c r="C710" s="67">
        <f t="shared" si="24"/>
        <v>3</v>
      </c>
      <c r="D710" s="61">
        <v>0</v>
      </c>
      <c r="E710" s="12">
        <v>2085</v>
      </c>
      <c r="F710" s="12">
        <v>2061</v>
      </c>
      <c r="G710" s="14">
        <v>254</v>
      </c>
      <c r="H710" s="14">
        <v>1274</v>
      </c>
      <c r="I710" s="14">
        <v>557</v>
      </c>
      <c r="J710" s="13"/>
      <c r="K710" s="12">
        <v>3480.68</v>
      </c>
      <c r="L710" s="12">
        <v>166327.94</v>
      </c>
      <c r="M710" s="12">
        <v>299424.28999999998</v>
      </c>
      <c r="N710" s="12">
        <v>500</v>
      </c>
      <c r="O710" s="12">
        <v>500</v>
      </c>
      <c r="Q710" s="70">
        <f t="shared" si="25"/>
        <v>0</v>
      </c>
    </row>
    <row r="711" spans="1:17" x14ac:dyDescent="0.2">
      <c r="A711" s="67">
        <v>31823</v>
      </c>
      <c r="B711" s="54" t="s">
        <v>1408</v>
      </c>
      <c r="C711" s="67">
        <f t="shared" si="24"/>
        <v>3</v>
      </c>
      <c r="D711" s="61">
        <v>0</v>
      </c>
      <c r="E711" s="12">
        <v>2892</v>
      </c>
      <c r="F711" s="12">
        <v>2696</v>
      </c>
      <c r="G711" s="14">
        <v>418</v>
      </c>
      <c r="H711" s="14">
        <v>1823</v>
      </c>
      <c r="I711" s="14">
        <v>651</v>
      </c>
      <c r="J711" s="13"/>
      <c r="K711" s="12">
        <v>4154.43</v>
      </c>
      <c r="L711" s="12">
        <v>189025.42</v>
      </c>
      <c r="M711" s="12">
        <v>855170.5</v>
      </c>
      <c r="N711" s="12">
        <v>500</v>
      </c>
      <c r="O711" s="12">
        <v>500</v>
      </c>
      <c r="Q711" s="70">
        <f t="shared" si="25"/>
        <v>0</v>
      </c>
    </row>
    <row r="712" spans="1:17" x14ac:dyDescent="0.2">
      <c r="A712" s="67">
        <v>31825</v>
      </c>
      <c r="B712" s="54" t="s">
        <v>1407</v>
      </c>
      <c r="C712" s="67">
        <f t="shared" si="24"/>
        <v>3</v>
      </c>
      <c r="D712" s="61">
        <v>0</v>
      </c>
      <c r="E712" s="12">
        <v>431</v>
      </c>
      <c r="F712" s="12">
        <v>436</v>
      </c>
      <c r="G712" s="14">
        <v>53</v>
      </c>
      <c r="H712" s="14">
        <v>284</v>
      </c>
      <c r="I712" s="14">
        <v>94</v>
      </c>
      <c r="J712" s="13"/>
      <c r="K712" s="12">
        <v>6948.65</v>
      </c>
      <c r="L712" s="12">
        <v>27749.37</v>
      </c>
      <c r="M712" s="12">
        <v>46436.35</v>
      </c>
      <c r="N712" s="12">
        <v>500</v>
      </c>
      <c r="O712" s="12">
        <v>500</v>
      </c>
      <c r="Q712" s="70">
        <f t="shared" si="25"/>
        <v>0</v>
      </c>
    </row>
    <row r="713" spans="1:17" x14ac:dyDescent="0.2">
      <c r="A713" s="67">
        <v>31826</v>
      </c>
      <c r="B713" s="54" t="s">
        <v>1406</v>
      </c>
      <c r="C713" s="67">
        <f t="shared" si="24"/>
        <v>3</v>
      </c>
      <c r="D713" s="61">
        <v>0</v>
      </c>
      <c r="E713" s="12">
        <v>2666</v>
      </c>
      <c r="F713" s="12">
        <v>2683</v>
      </c>
      <c r="G713" s="14">
        <v>300</v>
      </c>
      <c r="H713" s="14">
        <v>1589</v>
      </c>
      <c r="I713" s="14">
        <v>777</v>
      </c>
      <c r="J713" s="13"/>
      <c r="K713" s="12">
        <v>21062.04</v>
      </c>
      <c r="L713" s="12">
        <v>281470.03999999998</v>
      </c>
      <c r="M713" s="12">
        <v>411858.97</v>
      </c>
      <c r="N713" s="12">
        <v>500</v>
      </c>
      <c r="O713" s="12">
        <v>500</v>
      </c>
      <c r="Q713" s="70">
        <f t="shared" si="25"/>
        <v>0</v>
      </c>
    </row>
    <row r="714" spans="1:17" x14ac:dyDescent="0.2">
      <c r="A714" s="67">
        <v>31827</v>
      </c>
      <c r="B714" s="54" t="s">
        <v>1405</v>
      </c>
      <c r="C714" s="67">
        <f t="shared" si="24"/>
        <v>3</v>
      </c>
      <c r="D714" s="61">
        <v>0</v>
      </c>
      <c r="E714" s="12">
        <v>303</v>
      </c>
      <c r="F714" s="12">
        <v>280</v>
      </c>
      <c r="G714" s="14">
        <v>51</v>
      </c>
      <c r="H714" s="14">
        <v>190</v>
      </c>
      <c r="I714" s="14">
        <v>62</v>
      </c>
      <c r="J714" s="13"/>
      <c r="K714" s="12">
        <v>3114.67</v>
      </c>
      <c r="L714" s="12">
        <v>18720.36</v>
      </c>
      <c r="M714" s="12">
        <v>117682.45</v>
      </c>
      <c r="N714" s="12">
        <v>500</v>
      </c>
      <c r="O714" s="12">
        <v>500</v>
      </c>
      <c r="Q714" s="70">
        <f t="shared" si="25"/>
        <v>0</v>
      </c>
    </row>
    <row r="715" spans="1:17" x14ac:dyDescent="0.2">
      <c r="A715" s="67">
        <v>31829</v>
      </c>
      <c r="B715" s="54" t="s">
        <v>1404</v>
      </c>
      <c r="C715" s="67">
        <f t="shared" si="24"/>
        <v>3</v>
      </c>
      <c r="D715" s="61">
        <v>0</v>
      </c>
      <c r="E715" s="12">
        <v>2554</v>
      </c>
      <c r="F715" s="12">
        <v>2565</v>
      </c>
      <c r="G715" s="14">
        <v>280</v>
      </c>
      <c r="H715" s="14">
        <v>1514</v>
      </c>
      <c r="I715" s="14">
        <v>760</v>
      </c>
      <c r="J715" s="13"/>
      <c r="K715" s="12">
        <v>-1719.25</v>
      </c>
      <c r="L715" s="12">
        <v>339536.89</v>
      </c>
      <c r="M715" s="12">
        <v>831481.33</v>
      </c>
      <c r="N715" s="12">
        <v>500</v>
      </c>
      <c r="O715" s="12">
        <v>500</v>
      </c>
      <c r="Q715" s="70">
        <f t="shared" si="25"/>
        <v>0</v>
      </c>
    </row>
    <row r="716" spans="1:17" x14ac:dyDescent="0.2">
      <c r="A716" s="67">
        <v>31830</v>
      </c>
      <c r="B716" s="54" t="s">
        <v>1403</v>
      </c>
      <c r="C716" s="67">
        <f t="shared" si="24"/>
        <v>3</v>
      </c>
      <c r="D716" s="61">
        <v>0</v>
      </c>
      <c r="E716" s="12">
        <v>394</v>
      </c>
      <c r="F716" s="12">
        <v>389</v>
      </c>
      <c r="G716" s="14">
        <v>58</v>
      </c>
      <c r="H716" s="14">
        <v>247</v>
      </c>
      <c r="I716" s="14">
        <v>89</v>
      </c>
      <c r="J716" s="13"/>
      <c r="K716" s="12">
        <v>2119.0100000000002</v>
      </c>
      <c r="L716" s="12">
        <v>29374.98</v>
      </c>
      <c r="M716" s="12">
        <v>90307.76</v>
      </c>
      <c r="N716" s="12">
        <v>500</v>
      </c>
      <c r="O716" s="12">
        <v>500</v>
      </c>
      <c r="Q716" s="70">
        <f t="shared" si="25"/>
        <v>0</v>
      </c>
    </row>
    <row r="717" spans="1:17" x14ac:dyDescent="0.2">
      <c r="A717" s="67">
        <v>31831</v>
      </c>
      <c r="B717" s="54" t="s">
        <v>1402</v>
      </c>
      <c r="C717" s="67">
        <f t="shared" si="24"/>
        <v>3</v>
      </c>
      <c r="D717" s="61">
        <v>0</v>
      </c>
      <c r="E717" s="12">
        <v>2180</v>
      </c>
      <c r="F717" s="12">
        <v>1920</v>
      </c>
      <c r="G717" s="14">
        <v>362</v>
      </c>
      <c r="H717" s="14">
        <v>1433</v>
      </c>
      <c r="I717" s="14">
        <v>385</v>
      </c>
      <c r="J717" s="13"/>
      <c r="K717" s="12">
        <v>10802.19</v>
      </c>
      <c r="L717" s="12">
        <v>103803.89</v>
      </c>
      <c r="M717" s="12">
        <v>132743.89000000001</v>
      </c>
      <c r="N717" s="12">
        <v>500</v>
      </c>
      <c r="O717" s="12">
        <v>500</v>
      </c>
      <c r="Q717" s="70">
        <f t="shared" si="25"/>
        <v>0</v>
      </c>
    </row>
    <row r="718" spans="1:17" x14ac:dyDescent="0.2">
      <c r="A718" s="67">
        <v>31832</v>
      </c>
      <c r="B718" s="54" t="s">
        <v>1401</v>
      </c>
      <c r="C718" s="67">
        <f t="shared" si="24"/>
        <v>3</v>
      </c>
      <c r="D718" s="61">
        <v>0</v>
      </c>
      <c r="E718" s="12">
        <v>1948</v>
      </c>
      <c r="F718" s="12">
        <v>1863</v>
      </c>
      <c r="G718" s="14">
        <v>263</v>
      </c>
      <c r="H718" s="14">
        <v>1252</v>
      </c>
      <c r="I718" s="14">
        <v>433</v>
      </c>
      <c r="J718" s="13"/>
      <c r="K718" s="12">
        <v>10377.61</v>
      </c>
      <c r="L718" s="12">
        <v>101143.28</v>
      </c>
      <c r="M718" s="12">
        <v>320314.34999999998</v>
      </c>
      <c r="N718" s="12">
        <v>500</v>
      </c>
      <c r="O718" s="12">
        <v>500</v>
      </c>
      <c r="Q718" s="70">
        <f t="shared" si="25"/>
        <v>0</v>
      </c>
    </row>
    <row r="719" spans="1:17" x14ac:dyDescent="0.2">
      <c r="A719" s="67">
        <v>31833</v>
      </c>
      <c r="B719" s="54" t="s">
        <v>1400</v>
      </c>
      <c r="C719" s="67">
        <f t="shared" si="24"/>
        <v>3</v>
      </c>
      <c r="D719" s="61">
        <v>0</v>
      </c>
      <c r="E719" s="12">
        <v>651</v>
      </c>
      <c r="F719" s="12">
        <v>666</v>
      </c>
      <c r="G719" s="14">
        <v>87</v>
      </c>
      <c r="H719" s="14">
        <v>431</v>
      </c>
      <c r="I719" s="14">
        <v>133</v>
      </c>
      <c r="J719" s="13"/>
      <c r="K719" s="12">
        <v>499.46</v>
      </c>
      <c r="L719" s="12">
        <v>53460.69</v>
      </c>
      <c r="M719" s="12">
        <v>230445.79</v>
      </c>
      <c r="N719" s="12">
        <v>500</v>
      </c>
      <c r="O719" s="12">
        <v>500</v>
      </c>
      <c r="Q719" s="70">
        <f t="shared" si="25"/>
        <v>0</v>
      </c>
    </row>
    <row r="720" spans="1:17" x14ac:dyDescent="0.2">
      <c r="A720" s="67">
        <v>31834</v>
      </c>
      <c r="B720" s="54" t="s">
        <v>1399</v>
      </c>
      <c r="C720" s="67">
        <f t="shared" si="24"/>
        <v>3</v>
      </c>
      <c r="D720" s="61">
        <v>0</v>
      </c>
      <c r="E720" s="12">
        <v>396</v>
      </c>
      <c r="F720" s="12">
        <v>364</v>
      </c>
      <c r="G720" s="14">
        <v>63</v>
      </c>
      <c r="H720" s="14">
        <v>240</v>
      </c>
      <c r="I720" s="14">
        <v>93</v>
      </c>
      <c r="J720" s="13"/>
      <c r="K720" s="12">
        <v>3393.73</v>
      </c>
      <c r="L720" s="12">
        <v>18337.96</v>
      </c>
      <c r="M720" s="12">
        <v>66460.5</v>
      </c>
      <c r="N720" s="12">
        <v>500</v>
      </c>
      <c r="O720" s="12">
        <v>500</v>
      </c>
      <c r="Q720" s="70">
        <f t="shared" si="25"/>
        <v>0</v>
      </c>
    </row>
    <row r="721" spans="1:17" x14ac:dyDescent="0.2">
      <c r="A721" s="67">
        <v>31835</v>
      </c>
      <c r="B721" s="54" t="s">
        <v>1398</v>
      </c>
      <c r="C721" s="67">
        <f t="shared" si="24"/>
        <v>3</v>
      </c>
      <c r="D721" s="61">
        <v>0</v>
      </c>
      <c r="E721" s="12">
        <v>2083</v>
      </c>
      <c r="F721" s="12">
        <v>1917</v>
      </c>
      <c r="G721" s="14">
        <v>336</v>
      </c>
      <c r="H721" s="14">
        <v>1394</v>
      </c>
      <c r="I721" s="14">
        <v>353</v>
      </c>
      <c r="J721" s="13"/>
      <c r="K721" s="12">
        <v>3401.02</v>
      </c>
      <c r="L721" s="12">
        <v>90972.44</v>
      </c>
      <c r="M721" s="12">
        <v>121032.66</v>
      </c>
      <c r="N721" s="12">
        <v>500</v>
      </c>
      <c r="O721" s="12">
        <v>500</v>
      </c>
      <c r="Q721" s="70">
        <f t="shared" si="25"/>
        <v>0</v>
      </c>
    </row>
    <row r="722" spans="1:17" x14ac:dyDescent="0.2">
      <c r="A722" s="67">
        <v>31836</v>
      </c>
      <c r="B722" s="54" t="s">
        <v>1397</v>
      </c>
      <c r="C722" s="67">
        <f t="shared" si="24"/>
        <v>3</v>
      </c>
      <c r="D722" s="61">
        <v>0</v>
      </c>
      <c r="E722" s="12">
        <v>628</v>
      </c>
      <c r="F722" s="12">
        <v>650</v>
      </c>
      <c r="G722" s="14">
        <v>73</v>
      </c>
      <c r="H722" s="14">
        <v>409</v>
      </c>
      <c r="I722" s="14">
        <v>146</v>
      </c>
      <c r="J722" s="13"/>
      <c r="K722" s="12">
        <v>46586.22</v>
      </c>
      <c r="L722" s="12">
        <v>35488.97</v>
      </c>
      <c r="M722" s="12">
        <v>153035.44</v>
      </c>
      <c r="N722" s="12">
        <v>500</v>
      </c>
      <c r="O722" s="12">
        <v>500</v>
      </c>
      <c r="Q722" s="70">
        <f t="shared" si="25"/>
        <v>0</v>
      </c>
    </row>
    <row r="723" spans="1:17" x14ac:dyDescent="0.2">
      <c r="A723" s="67">
        <v>31837</v>
      </c>
      <c r="B723" s="54" t="s">
        <v>1396</v>
      </c>
      <c r="C723" s="67">
        <f t="shared" ref="C723:C786" si="26">INT(A723/10000)</f>
        <v>3</v>
      </c>
      <c r="D723" s="61">
        <v>0</v>
      </c>
      <c r="E723" s="12">
        <v>1496</v>
      </c>
      <c r="F723" s="12">
        <v>1410</v>
      </c>
      <c r="G723" s="14">
        <v>206</v>
      </c>
      <c r="H723" s="14">
        <v>1041</v>
      </c>
      <c r="I723" s="14">
        <v>249</v>
      </c>
      <c r="J723" s="13"/>
      <c r="K723" s="12">
        <v>1929.98</v>
      </c>
      <c r="L723" s="12">
        <v>86975.08</v>
      </c>
      <c r="M723" s="12">
        <v>153270.85999999999</v>
      </c>
      <c r="N723" s="12">
        <v>500</v>
      </c>
      <c r="O723" s="12">
        <v>500</v>
      </c>
      <c r="Q723" s="70">
        <f t="shared" si="25"/>
        <v>0</v>
      </c>
    </row>
    <row r="724" spans="1:17" x14ac:dyDescent="0.2">
      <c r="A724" s="67">
        <v>31838</v>
      </c>
      <c r="B724" s="54" t="s">
        <v>1395</v>
      </c>
      <c r="C724" s="67">
        <f t="shared" si="26"/>
        <v>3</v>
      </c>
      <c r="D724" s="61">
        <v>0</v>
      </c>
      <c r="E724" s="12">
        <v>521</v>
      </c>
      <c r="F724" s="12">
        <v>547</v>
      </c>
      <c r="G724" s="14">
        <v>45</v>
      </c>
      <c r="H724" s="14">
        <v>299</v>
      </c>
      <c r="I724" s="14">
        <v>177</v>
      </c>
      <c r="J724" s="13"/>
      <c r="K724" s="12">
        <v>427.81</v>
      </c>
      <c r="L724" s="12">
        <v>116334.64</v>
      </c>
      <c r="M724" s="12">
        <v>95962.42</v>
      </c>
      <c r="N724" s="12">
        <v>500</v>
      </c>
      <c r="O724" s="12">
        <v>500</v>
      </c>
      <c r="Q724" s="70">
        <f t="shared" ref="Q724:Q787" si="27">ABS(E724-G724-H724-I724-J724)</f>
        <v>0</v>
      </c>
    </row>
    <row r="725" spans="1:17" x14ac:dyDescent="0.2">
      <c r="A725" s="67">
        <v>31839</v>
      </c>
      <c r="B725" s="54" t="s">
        <v>1394</v>
      </c>
      <c r="C725" s="67">
        <f t="shared" si="26"/>
        <v>3</v>
      </c>
      <c r="D725" s="61">
        <v>0</v>
      </c>
      <c r="E725" s="12">
        <v>14725</v>
      </c>
      <c r="F725" s="12">
        <v>14652</v>
      </c>
      <c r="G725" s="14">
        <v>1871</v>
      </c>
      <c r="H725" s="14">
        <v>9393</v>
      </c>
      <c r="I725" s="14">
        <v>3461</v>
      </c>
      <c r="J725" s="13"/>
      <c r="K725" s="12">
        <v>17215.45</v>
      </c>
      <c r="L725" s="12">
        <v>886963.17</v>
      </c>
      <c r="M725" s="12">
        <v>3464299.26</v>
      </c>
      <c r="N725" s="12">
        <v>500</v>
      </c>
      <c r="O725" s="12">
        <v>500</v>
      </c>
      <c r="Q725" s="70">
        <f t="shared" si="27"/>
        <v>0</v>
      </c>
    </row>
    <row r="726" spans="1:17" x14ac:dyDescent="0.2">
      <c r="A726" s="67">
        <v>31840</v>
      </c>
      <c r="B726" s="54" t="s">
        <v>1393</v>
      </c>
      <c r="C726" s="67">
        <f t="shared" si="26"/>
        <v>3</v>
      </c>
      <c r="D726" s="61">
        <v>0</v>
      </c>
      <c r="E726" s="12">
        <v>1253</v>
      </c>
      <c r="F726" s="12">
        <v>1278</v>
      </c>
      <c r="G726" s="14">
        <v>196</v>
      </c>
      <c r="H726" s="14">
        <v>811</v>
      </c>
      <c r="I726" s="14">
        <v>246</v>
      </c>
      <c r="J726" s="13"/>
      <c r="K726" s="12">
        <v>8217.8700000000008</v>
      </c>
      <c r="L726" s="12">
        <v>62907.98</v>
      </c>
      <c r="M726" s="12">
        <v>1269015.8400000001</v>
      </c>
      <c r="N726" s="12">
        <v>500</v>
      </c>
      <c r="O726" s="12">
        <v>500</v>
      </c>
      <c r="Q726" s="70">
        <f t="shared" si="27"/>
        <v>0</v>
      </c>
    </row>
    <row r="727" spans="1:17" x14ac:dyDescent="0.2">
      <c r="A727" s="67">
        <v>31841</v>
      </c>
      <c r="B727" s="54" t="s">
        <v>1392</v>
      </c>
      <c r="C727" s="67">
        <f t="shared" si="26"/>
        <v>3</v>
      </c>
      <c r="D727" s="61">
        <v>0</v>
      </c>
      <c r="E727" s="12">
        <v>519</v>
      </c>
      <c r="F727" s="12">
        <v>547</v>
      </c>
      <c r="G727" s="14">
        <v>69</v>
      </c>
      <c r="H727" s="14">
        <v>334</v>
      </c>
      <c r="I727" s="14">
        <v>116</v>
      </c>
      <c r="J727" s="13"/>
      <c r="K727" s="12">
        <v>6885.58</v>
      </c>
      <c r="L727" s="12">
        <v>23832.62</v>
      </c>
      <c r="M727" s="12">
        <v>154782.42000000001</v>
      </c>
      <c r="N727" s="12">
        <v>500</v>
      </c>
      <c r="O727" s="12">
        <v>500</v>
      </c>
      <c r="Q727" s="70">
        <f t="shared" si="27"/>
        <v>0</v>
      </c>
    </row>
    <row r="728" spans="1:17" x14ac:dyDescent="0.2">
      <c r="A728" s="67">
        <v>31842</v>
      </c>
      <c r="B728" s="54" t="s">
        <v>1391</v>
      </c>
      <c r="C728" s="67">
        <f t="shared" si="26"/>
        <v>3</v>
      </c>
      <c r="D728" s="61">
        <v>0</v>
      </c>
      <c r="E728" s="12">
        <v>163</v>
      </c>
      <c r="F728" s="12">
        <v>179</v>
      </c>
      <c r="G728" s="14">
        <v>25</v>
      </c>
      <c r="H728" s="14">
        <v>95</v>
      </c>
      <c r="I728" s="14">
        <v>43</v>
      </c>
      <c r="J728" s="13"/>
      <c r="K728" s="12">
        <v>14393.71</v>
      </c>
      <c r="L728" s="12">
        <v>9245.0499999999993</v>
      </c>
      <c r="M728" s="12">
        <v>16109.04</v>
      </c>
      <c r="N728" s="12">
        <v>500</v>
      </c>
      <c r="O728" s="12">
        <v>500</v>
      </c>
      <c r="Q728" s="70">
        <f t="shared" si="27"/>
        <v>0</v>
      </c>
    </row>
    <row r="729" spans="1:17" x14ac:dyDescent="0.2">
      <c r="A729" s="67">
        <v>31843</v>
      </c>
      <c r="B729" s="54" t="s">
        <v>46</v>
      </c>
      <c r="C729" s="67">
        <f t="shared" si="26"/>
        <v>3</v>
      </c>
      <c r="D729" s="61">
        <v>0</v>
      </c>
      <c r="E729" s="12">
        <v>1519</v>
      </c>
      <c r="F729" s="12">
        <v>1515</v>
      </c>
      <c r="G729" s="14">
        <v>215</v>
      </c>
      <c r="H729" s="14">
        <v>958</v>
      </c>
      <c r="I729" s="14">
        <v>346</v>
      </c>
      <c r="J729" s="13"/>
      <c r="K729" s="12">
        <v>7682.76</v>
      </c>
      <c r="L729" s="12">
        <v>92514.880000000005</v>
      </c>
      <c r="M729" s="12">
        <v>255404.55</v>
      </c>
      <c r="N729" s="12">
        <v>500</v>
      </c>
      <c r="O729" s="12">
        <v>500</v>
      </c>
      <c r="Q729" s="70">
        <f t="shared" si="27"/>
        <v>0</v>
      </c>
    </row>
    <row r="730" spans="1:17" x14ac:dyDescent="0.2">
      <c r="A730" s="67">
        <v>31844</v>
      </c>
      <c r="B730" s="54" t="s">
        <v>1390</v>
      </c>
      <c r="C730" s="67">
        <f t="shared" si="26"/>
        <v>3</v>
      </c>
      <c r="D730" s="61">
        <v>0</v>
      </c>
      <c r="E730" s="12">
        <v>1618</v>
      </c>
      <c r="F730" s="12">
        <v>1609</v>
      </c>
      <c r="G730" s="14">
        <v>242</v>
      </c>
      <c r="H730" s="14">
        <v>1032</v>
      </c>
      <c r="I730" s="14">
        <v>344</v>
      </c>
      <c r="J730" s="13"/>
      <c r="K730" s="12">
        <v>7947.12</v>
      </c>
      <c r="L730" s="12">
        <v>88499.22</v>
      </c>
      <c r="M730" s="12">
        <v>48938.19</v>
      </c>
      <c r="N730" s="12">
        <v>500</v>
      </c>
      <c r="O730" s="12">
        <v>500</v>
      </c>
      <c r="Q730" s="70">
        <f t="shared" si="27"/>
        <v>0</v>
      </c>
    </row>
    <row r="731" spans="1:17" x14ac:dyDescent="0.2">
      <c r="A731" s="67">
        <v>31845</v>
      </c>
      <c r="B731" s="54" t="s">
        <v>1389</v>
      </c>
      <c r="C731" s="67">
        <f t="shared" si="26"/>
        <v>3</v>
      </c>
      <c r="D731" s="61">
        <v>0</v>
      </c>
      <c r="E731" s="12">
        <v>985</v>
      </c>
      <c r="F731" s="12">
        <v>976</v>
      </c>
      <c r="G731" s="14">
        <v>124</v>
      </c>
      <c r="H731" s="14">
        <v>688</v>
      </c>
      <c r="I731" s="14">
        <v>173</v>
      </c>
      <c r="J731" s="13"/>
      <c r="K731" s="12">
        <v>2874.13</v>
      </c>
      <c r="L731" s="12">
        <v>52966.3</v>
      </c>
      <c r="M731" s="12">
        <v>94424.66</v>
      </c>
      <c r="N731" s="12">
        <v>500</v>
      </c>
      <c r="O731" s="12">
        <v>500</v>
      </c>
      <c r="Q731" s="70">
        <f t="shared" si="27"/>
        <v>0</v>
      </c>
    </row>
    <row r="732" spans="1:17" x14ac:dyDescent="0.2">
      <c r="A732" s="67">
        <v>31846</v>
      </c>
      <c r="B732" s="54" t="s">
        <v>1388</v>
      </c>
      <c r="C732" s="67">
        <f t="shared" si="26"/>
        <v>3</v>
      </c>
      <c r="D732" s="61">
        <v>0</v>
      </c>
      <c r="E732" s="12">
        <v>1585</v>
      </c>
      <c r="F732" s="12">
        <v>1615</v>
      </c>
      <c r="G732" s="14">
        <v>232</v>
      </c>
      <c r="H732" s="14">
        <v>1002</v>
      </c>
      <c r="I732" s="14">
        <v>351</v>
      </c>
      <c r="J732" s="13"/>
      <c r="K732" s="12">
        <v>702.86</v>
      </c>
      <c r="L732" s="12">
        <v>160269.88</v>
      </c>
      <c r="M732" s="12">
        <v>1766426.11</v>
      </c>
      <c r="N732" s="12">
        <v>500</v>
      </c>
      <c r="O732" s="12">
        <v>500</v>
      </c>
      <c r="Q732" s="70">
        <f t="shared" si="27"/>
        <v>0</v>
      </c>
    </row>
    <row r="733" spans="1:17" x14ac:dyDescent="0.2">
      <c r="A733" s="67">
        <v>31847</v>
      </c>
      <c r="B733" s="54" t="s">
        <v>1387</v>
      </c>
      <c r="C733" s="67">
        <f t="shared" si="26"/>
        <v>3</v>
      </c>
      <c r="D733" s="61">
        <v>0</v>
      </c>
      <c r="E733" s="12">
        <v>1608</v>
      </c>
      <c r="F733" s="12">
        <v>1583</v>
      </c>
      <c r="G733" s="14">
        <v>221</v>
      </c>
      <c r="H733" s="14">
        <v>1011</v>
      </c>
      <c r="I733" s="14">
        <v>376</v>
      </c>
      <c r="J733" s="13"/>
      <c r="K733" s="12">
        <v>3061</v>
      </c>
      <c r="L733" s="12">
        <v>84851.1</v>
      </c>
      <c r="M733" s="12">
        <v>72173.38</v>
      </c>
      <c r="N733" s="12">
        <v>500</v>
      </c>
      <c r="O733" s="12">
        <v>500</v>
      </c>
      <c r="Q733" s="70">
        <f t="shared" si="27"/>
        <v>0</v>
      </c>
    </row>
    <row r="734" spans="1:17" x14ac:dyDescent="0.2">
      <c r="A734" s="67">
        <v>31848</v>
      </c>
      <c r="B734" s="54" t="s">
        <v>1386</v>
      </c>
      <c r="C734" s="67">
        <f t="shared" si="26"/>
        <v>3</v>
      </c>
      <c r="D734" s="61">
        <v>0</v>
      </c>
      <c r="E734" s="12">
        <v>1407</v>
      </c>
      <c r="F734" s="12">
        <v>1420</v>
      </c>
      <c r="G734" s="14">
        <v>181</v>
      </c>
      <c r="H734" s="14">
        <v>935</v>
      </c>
      <c r="I734" s="14">
        <v>291</v>
      </c>
      <c r="J734" s="13"/>
      <c r="K734" s="12">
        <v>7555.96</v>
      </c>
      <c r="L734" s="12">
        <v>79496.27</v>
      </c>
      <c r="M734" s="12">
        <v>124078.73</v>
      </c>
      <c r="N734" s="12">
        <v>500</v>
      </c>
      <c r="O734" s="12">
        <v>500</v>
      </c>
      <c r="Q734" s="70">
        <f t="shared" si="27"/>
        <v>0</v>
      </c>
    </row>
    <row r="735" spans="1:17" x14ac:dyDescent="0.2">
      <c r="A735" s="67">
        <v>31849</v>
      </c>
      <c r="B735" s="54" t="s">
        <v>1385</v>
      </c>
      <c r="C735" s="67">
        <f t="shared" si="26"/>
        <v>3</v>
      </c>
      <c r="D735" s="61">
        <v>0</v>
      </c>
      <c r="E735" s="12">
        <v>890</v>
      </c>
      <c r="F735" s="12">
        <v>894</v>
      </c>
      <c r="G735" s="14">
        <v>103</v>
      </c>
      <c r="H735" s="14">
        <v>571</v>
      </c>
      <c r="I735" s="14">
        <v>216</v>
      </c>
      <c r="J735" s="13"/>
      <c r="K735" s="12">
        <v>2254.36</v>
      </c>
      <c r="L735" s="12">
        <v>45385.42</v>
      </c>
      <c r="M735" s="12">
        <v>70982.37</v>
      </c>
      <c r="N735" s="12">
        <v>500</v>
      </c>
      <c r="O735" s="12">
        <v>500</v>
      </c>
      <c r="Q735" s="70">
        <f t="shared" si="27"/>
        <v>0</v>
      </c>
    </row>
    <row r="736" spans="1:17" x14ac:dyDescent="0.2">
      <c r="A736" s="67">
        <v>31901</v>
      </c>
      <c r="B736" s="54" t="s">
        <v>1384</v>
      </c>
      <c r="C736" s="67">
        <f t="shared" si="26"/>
        <v>3</v>
      </c>
      <c r="D736" s="61">
        <v>0</v>
      </c>
      <c r="E736" s="12">
        <v>3172</v>
      </c>
      <c r="F736" s="12">
        <v>2903</v>
      </c>
      <c r="G736" s="14">
        <v>475</v>
      </c>
      <c r="H736" s="14">
        <v>2073</v>
      </c>
      <c r="I736" s="14">
        <v>624</v>
      </c>
      <c r="J736" s="13"/>
      <c r="K736" s="12">
        <v>14224.72</v>
      </c>
      <c r="L736" s="12">
        <v>226769.62</v>
      </c>
      <c r="M736" s="12">
        <v>584994.30000000005</v>
      </c>
      <c r="N736" s="12">
        <v>500</v>
      </c>
      <c r="O736" s="12">
        <v>500</v>
      </c>
      <c r="Q736" s="70">
        <f t="shared" si="27"/>
        <v>0</v>
      </c>
    </row>
    <row r="737" spans="1:17" x14ac:dyDescent="0.2">
      <c r="A737" s="67">
        <v>31902</v>
      </c>
      <c r="B737" s="54" t="s">
        <v>1383</v>
      </c>
      <c r="C737" s="67">
        <f t="shared" si="26"/>
        <v>3</v>
      </c>
      <c r="D737" s="61">
        <v>0</v>
      </c>
      <c r="E737" s="12">
        <v>2293</v>
      </c>
      <c r="F737" s="12">
        <v>2209</v>
      </c>
      <c r="G737" s="14">
        <v>354</v>
      </c>
      <c r="H737" s="14">
        <v>1546</v>
      </c>
      <c r="I737" s="14">
        <v>393</v>
      </c>
      <c r="J737" s="13"/>
      <c r="K737" s="12">
        <v>24413.48</v>
      </c>
      <c r="L737" s="12">
        <v>135362.4</v>
      </c>
      <c r="M737" s="12">
        <v>432901.84</v>
      </c>
      <c r="N737" s="12">
        <v>500</v>
      </c>
      <c r="O737" s="12">
        <v>500</v>
      </c>
      <c r="Q737" s="70">
        <f t="shared" si="27"/>
        <v>0</v>
      </c>
    </row>
    <row r="738" spans="1:17" x14ac:dyDescent="0.2">
      <c r="A738" s="67">
        <v>31903</v>
      </c>
      <c r="B738" s="54" t="s">
        <v>1382</v>
      </c>
      <c r="C738" s="67">
        <f t="shared" si="26"/>
        <v>3</v>
      </c>
      <c r="D738" s="61">
        <v>0</v>
      </c>
      <c r="E738" s="12">
        <v>5115</v>
      </c>
      <c r="F738" s="12">
        <v>5104</v>
      </c>
      <c r="G738" s="14">
        <v>763</v>
      </c>
      <c r="H738" s="14">
        <v>3408</v>
      </c>
      <c r="I738" s="14">
        <v>944</v>
      </c>
      <c r="J738" s="13"/>
      <c r="K738" s="12">
        <v>34605.949999999997</v>
      </c>
      <c r="L738" s="12">
        <v>452947.9</v>
      </c>
      <c r="M738" s="12">
        <v>3103381.5</v>
      </c>
      <c r="N738" s="12">
        <v>500</v>
      </c>
      <c r="O738" s="12">
        <v>500</v>
      </c>
      <c r="Q738" s="70">
        <f t="shared" si="27"/>
        <v>0</v>
      </c>
    </row>
    <row r="739" spans="1:17" x14ac:dyDescent="0.2">
      <c r="A739" s="67">
        <v>31904</v>
      </c>
      <c r="B739" s="54" t="s">
        <v>1381</v>
      </c>
      <c r="C739" s="67">
        <f t="shared" si="26"/>
        <v>3</v>
      </c>
      <c r="D739" s="61">
        <v>0</v>
      </c>
      <c r="E739" s="12">
        <v>1259</v>
      </c>
      <c r="F739" s="12">
        <v>1235</v>
      </c>
      <c r="G739" s="14">
        <v>178</v>
      </c>
      <c r="H739" s="14">
        <v>815</v>
      </c>
      <c r="I739" s="14">
        <v>266</v>
      </c>
      <c r="J739" s="13"/>
      <c r="K739" s="12">
        <v>9654</v>
      </c>
      <c r="L739" s="12">
        <v>71305.919999999998</v>
      </c>
      <c r="M739" s="12">
        <v>67536.800000000003</v>
      </c>
      <c r="N739" s="12">
        <v>500</v>
      </c>
      <c r="O739" s="12">
        <v>500</v>
      </c>
      <c r="Q739" s="70">
        <f t="shared" si="27"/>
        <v>0</v>
      </c>
    </row>
    <row r="740" spans="1:17" x14ac:dyDescent="0.2">
      <c r="A740" s="67">
        <v>31905</v>
      </c>
      <c r="B740" s="54" t="s">
        <v>1380</v>
      </c>
      <c r="C740" s="67">
        <f t="shared" si="26"/>
        <v>3</v>
      </c>
      <c r="D740" s="61">
        <v>0</v>
      </c>
      <c r="E740" s="12">
        <v>4783</v>
      </c>
      <c r="F740" s="12">
        <v>4614</v>
      </c>
      <c r="G740" s="14">
        <v>766</v>
      </c>
      <c r="H740" s="14">
        <v>3027</v>
      </c>
      <c r="I740" s="14">
        <v>990</v>
      </c>
      <c r="J740" s="13"/>
      <c r="K740" s="12">
        <v>2300</v>
      </c>
      <c r="L740" s="12">
        <v>397975.33</v>
      </c>
      <c r="M740" s="12">
        <v>250712.58</v>
      </c>
      <c r="N740" s="12">
        <v>500</v>
      </c>
      <c r="O740" s="12">
        <v>500</v>
      </c>
      <c r="Q740" s="70">
        <f t="shared" si="27"/>
        <v>0</v>
      </c>
    </row>
    <row r="741" spans="1:17" x14ac:dyDescent="0.2">
      <c r="A741" s="67">
        <v>31906</v>
      </c>
      <c r="B741" s="54" t="s">
        <v>1379</v>
      </c>
      <c r="C741" s="67">
        <f t="shared" si="26"/>
        <v>3</v>
      </c>
      <c r="D741" s="61">
        <v>0</v>
      </c>
      <c r="E741" s="12">
        <v>1926</v>
      </c>
      <c r="F741" s="12">
        <v>1986</v>
      </c>
      <c r="G741" s="14">
        <v>311</v>
      </c>
      <c r="H741" s="14">
        <v>1202</v>
      </c>
      <c r="I741" s="14">
        <v>413</v>
      </c>
      <c r="J741" s="13"/>
      <c r="K741" s="12">
        <v>19330.11</v>
      </c>
      <c r="L741" s="12">
        <v>96544.98</v>
      </c>
      <c r="M741" s="12">
        <v>154467.65</v>
      </c>
      <c r="N741" s="12">
        <v>500</v>
      </c>
      <c r="O741" s="12">
        <v>500</v>
      </c>
      <c r="Q741" s="70">
        <f t="shared" si="27"/>
        <v>0</v>
      </c>
    </row>
    <row r="742" spans="1:17" x14ac:dyDescent="0.2">
      <c r="A742" s="67">
        <v>31907</v>
      </c>
      <c r="B742" s="54" t="s">
        <v>1378</v>
      </c>
      <c r="C742" s="67">
        <f t="shared" si="26"/>
        <v>3</v>
      </c>
      <c r="D742" s="61">
        <v>0</v>
      </c>
      <c r="E742" s="12">
        <v>1027</v>
      </c>
      <c r="F742" s="12">
        <v>978</v>
      </c>
      <c r="G742" s="14">
        <v>162</v>
      </c>
      <c r="H742" s="14">
        <v>644</v>
      </c>
      <c r="I742" s="14">
        <v>221</v>
      </c>
      <c r="J742" s="13"/>
      <c r="K742" s="12">
        <v>16571.29</v>
      </c>
      <c r="L742" s="12">
        <v>74673.86</v>
      </c>
      <c r="M742" s="12">
        <v>194060.33</v>
      </c>
      <c r="N742" s="12">
        <v>500</v>
      </c>
      <c r="O742" s="12">
        <v>500</v>
      </c>
      <c r="Q742" s="70">
        <f t="shared" si="27"/>
        <v>0</v>
      </c>
    </row>
    <row r="743" spans="1:17" x14ac:dyDescent="0.2">
      <c r="A743" s="67">
        <v>31909</v>
      </c>
      <c r="B743" s="54" t="s">
        <v>1377</v>
      </c>
      <c r="C743" s="67">
        <f t="shared" si="26"/>
        <v>3</v>
      </c>
      <c r="D743" s="61">
        <v>0</v>
      </c>
      <c r="E743" s="12">
        <v>2724</v>
      </c>
      <c r="F743" s="12">
        <v>2687</v>
      </c>
      <c r="G743" s="14">
        <v>452</v>
      </c>
      <c r="H743" s="14">
        <v>1784</v>
      </c>
      <c r="I743" s="14">
        <v>488</v>
      </c>
      <c r="J743" s="13"/>
      <c r="K743" s="12">
        <v>19712.11</v>
      </c>
      <c r="L743" s="12">
        <v>135506.21</v>
      </c>
      <c r="M743" s="12">
        <v>200288.57</v>
      </c>
      <c r="N743" s="12">
        <v>500</v>
      </c>
      <c r="O743" s="12">
        <v>500</v>
      </c>
      <c r="Q743" s="70">
        <f t="shared" si="27"/>
        <v>0</v>
      </c>
    </row>
    <row r="744" spans="1:17" x14ac:dyDescent="0.2">
      <c r="A744" s="67">
        <v>31910</v>
      </c>
      <c r="B744" s="54" t="s">
        <v>1376</v>
      </c>
      <c r="C744" s="67">
        <f t="shared" si="26"/>
        <v>3</v>
      </c>
      <c r="D744" s="61">
        <v>0</v>
      </c>
      <c r="E744" s="12">
        <v>1650</v>
      </c>
      <c r="F744" s="12">
        <v>1672</v>
      </c>
      <c r="G744" s="14">
        <v>234</v>
      </c>
      <c r="H744" s="14">
        <v>1099</v>
      </c>
      <c r="I744" s="14">
        <v>317</v>
      </c>
      <c r="J744" s="13"/>
      <c r="K744" s="12">
        <v>22359.13</v>
      </c>
      <c r="L744" s="12">
        <v>103589.6</v>
      </c>
      <c r="M744" s="12">
        <v>106551.39</v>
      </c>
      <c r="N744" s="12">
        <v>500</v>
      </c>
      <c r="O744" s="12">
        <v>500</v>
      </c>
      <c r="Q744" s="70">
        <f t="shared" si="27"/>
        <v>0</v>
      </c>
    </row>
    <row r="745" spans="1:17" x14ac:dyDescent="0.2">
      <c r="A745" s="67">
        <v>31911</v>
      </c>
      <c r="B745" s="54" t="s">
        <v>1375</v>
      </c>
      <c r="C745" s="67">
        <f t="shared" si="26"/>
        <v>3</v>
      </c>
      <c r="D745" s="61">
        <v>0</v>
      </c>
      <c r="E745" s="12">
        <v>1240</v>
      </c>
      <c r="F745" s="12">
        <v>1162</v>
      </c>
      <c r="G745" s="14">
        <v>221</v>
      </c>
      <c r="H745" s="14">
        <v>827</v>
      </c>
      <c r="I745" s="14">
        <v>192</v>
      </c>
      <c r="J745" s="13"/>
      <c r="K745" s="12">
        <v>7832.3</v>
      </c>
      <c r="L745" s="12">
        <v>60882.74</v>
      </c>
      <c r="M745" s="12">
        <v>31873.599999999999</v>
      </c>
      <c r="N745" s="12">
        <v>500</v>
      </c>
      <c r="O745" s="12">
        <v>500</v>
      </c>
      <c r="Q745" s="70">
        <f t="shared" si="27"/>
        <v>0</v>
      </c>
    </row>
    <row r="746" spans="1:17" x14ac:dyDescent="0.2">
      <c r="A746" s="67">
        <v>31912</v>
      </c>
      <c r="B746" s="54" t="s">
        <v>1374</v>
      </c>
      <c r="C746" s="67">
        <f t="shared" si="26"/>
        <v>3</v>
      </c>
      <c r="D746" s="61">
        <v>0</v>
      </c>
      <c r="E746" s="12">
        <v>7866</v>
      </c>
      <c r="F746" s="12">
        <v>7764</v>
      </c>
      <c r="G746" s="14">
        <v>1051</v>
      </c>
      <c r="H746" s="14">
        <v>5073</v>
      </c>
      <c r="I746" s="14">
        <v>1742</v>
      </c>
      <c r="J746" s="13"/>
      <c r="K746" s="12">
        <v>35667.64</v>
      </c>
      <c r="L746" s="12">
        <v>536984.12</v>
      </c>
      <c r="M746" s="12">
        <v>3809978.27</v>
      </c>
      <c r="N746" s="12">
        <v>500</v>
      </c>
      <c r="O746" s="12">
        <v>500</v>
      </c>
      <c r="Q746" s="70">
        <f t="shared" si="27"/>
        <v>0</v>
      </c>
    </row>
    <row r="747" spans="1:17" x14ac:dyDescent="0.2">
      <c r="A747" s="67">
        <v>31913</v>
      </c>
      <c r="B747" s="54" t="s">
        <v>1373</v>
      </c>
      <c r="C747" s="67">
        <f t="shared" si="26"/>
        <v>3</v>
      </c>
      <c r="D747" s="61">
        <v>0</v>
      </c>
      <c r="E747" s="12">
        <v>1650</v>
      </c>
      <c r="F747" s="12">
        <v>1568</v>
      </c>
      <c r="G747" s="14">
        <v>297</v>
      </c>
      <c r="H747" s="14">
        <v>1077</v>
      </c>
      <c r="I747" s="14">
        <v>276</v>
      </c>
      <c r="J747" s="13"/>
      <c r="K747" s="12">
        <v>10296.719999999999</v>
      </c>
      <c r="L747" s="12">
        <v>99959.24</v>
      </c>
      <c r="M747" s="12">
        <v>835985.75</v>
      </c>
      <c r="N747" s="12">
        <v>500</v>
      </c>
      <c r="O747" s="12">
        <v>500</v>
      </c>
      <c r="Q747" s="70">
        <f t="shared" si="27"/>
        <v>0</v>
      </c>
    </row>
    <row r="748" spans="1:17" x14ac:dyDescent="0.2">
      <c r="A748" s="67">
        <v>31915</v>
      </c>
      <c r="B748" s="54" t="s">
        <v>1372</v>
      </c>
      <c r="C748" s="67">
        <f t="shared" si="26"/>
        <v>3</v>
      </c>
      <c r="D748" s="61">
        <v>0</v>
      </c>
      <c r="E748" s="12">
        <v>1354</v>
      </c>
      <c r="F748" s="12">
        <v>1378</v>
      </c>
      <c r="G748" s="14">
        <v>198</v>
      </c>
      <c r="H748" s="14">
        <v>921</v>
      </c>
      <c r="I748" s="14">
        <v>235</v>
      </c>
      <c r="J748" s="13"/>
      <c r="K748" s="12">
        <v>25182.27</v>
      </c>
      <c r="L748" s="12">
        <v>75501.240000000005</v>
      </c>
      <c r="M748" s="12">
        <v>170335.41</v>
      </c>
      <c r="N748" s="12">
        <v>500</v>
      </c>
      <c r="O748" s="12">
        <v>500</v>
      </c>
      <c r="Q748" s="70">
        <f t="shared" si="27"/>
        <v>0</v>
      </c>
    </row>
    <row r="749" spans="1:17" x14ac:dyDescent="0.2">
      <c r="A749" s="67">
        <v>31916</v>
      </c>
      <c r="B749" s="54" t="s">
        <v>1371</v>
      </c>
      <c r="C749" s="67">
        <f t="shared" si="26"/>
        <v>3</v>
      </c>
      <c r="D749" s="61">
        <v>0</v>
      </c>
      <c r="E749" s="12">
        <v>2182</v>
      </c>
      <c r="F749" s="12">
        <v>2168</v>
      </c>
      <c r="G749" s="14">
        <v>322</v>
      </c>
      <c r="H749" s="14">
        <v>1433</v>
      </c>
      <c r="I749" s="14">
        <v>427</v>
      </c>
      <c r="J749" s="13"/>
      <c r="K749" s="12">
        <v>19699.310000000001</v>
      </c>
      <c r="L749" s="12">
        <v>195633.97</v>
      </c>
      <c r="M749" s="12">
        <v>345990.39</v>
      </c>
      <c r="N749" s="12">
        <v>500</v>
      </c>
      <c r="O749" s="12">
        <v>500</v>
      </c>
      <c r="Q749" s="70">
        <f t="shared" si="27"/>
        <v>0</v>
      </c>
    </row>
    <row r="750" spans="1:17" x14ac:dyDescent="0.2">
      <c r="A750" s="67">
        <v>31917</v>
      </c>
      <c r="B750" s="54" t="s">
        <v>1370</v>
      </c>
      <c r="C750" s="67">
        <f t="shared" si="26"/>
        <v>3</v>
      </c>
      <c r="D750" s="61">
        <v>0</v>
      </c>
      <c r="E750" s="12">
        <v>1399</v>
      </c>
      <c r="F750" s="12">
        <v>1409</v>
      </c>
      <c r="G750" s="14">
        <v>236</v>
      </c>
      <c r="H750" s="14">
        <v>921</v>
      </c>
      <c r="I750" s="14">
        <v>242</v>
      </c>
      <c r="J750" s="13"/>
      <c r="K750" s="12">
        <v>13057.26</v>
      </c>
      <c r="L750" s="12">
        <v>87951.52</v>
      </c>
      <c r="M750" s="12">
        <v>162388.37</v>
      </c>
      <c r="N750" s="12">
        <v>500</v>
      </c>
      <c r="O750" s="12">
        <v>500</v>
      </c>
      <c r="Q750" s="70">
        <f t="shared" si="27"/>
        <v>0</v>
      </c>
    </row>
    <row r="751" spans="1:17" x14ac:dyDescent="0.2">
      <c r="A751" s="67">
        <v>31918</v>
      </c>
      <c r="B751" s="54" t="s">
        <v>1369</v>
      </c>
      <c r="C751" s="67">
        <f t="shared" si="26"/>
        <v>3</v>
      </c>
      <c r="D751" s="61">
        <v>0</v>
      </c>
      <c r="E751" s="12">
        <v>3210</v>
      </c>
      <c r="F751" s="12">
        <v>3215</v>
      </c>
      <c r="G751" s="14">
        <v>477</v>
      </c>
      <c r="H751" s="14">
        <v>2025</v>
      </c>
      <c r="I751" s="14">
        <v>708</v>
      </c>
      <c r="J751" s="13"/>
      <c r="K751" s="12">
        <v>23103.15</v>
      </c>
      <c r="L751" s="12">
        <v>167035.12</v>
      </c>
      <c r="M751" s="12">
        <v>440580.03</v>
      </c>
      <c r="N751" s="12">
        <v>500</v>
      </c>
      <c r="O751" s="12">
        <v>500</v>
      </c>
      <c r="Q751" s="70">
        <f t="shared" si="27"/>
        <v>0</v>
      </c>
    </row>
    <row r="752" spans="1:17" x14ac:dyDescent="0.2">
      <c r="A752" s="67">
        <v>31919</v>
      </c>
      <c r="B752" s="54" t="s">
        <v>1368</v>
      </c>
      <c r="C752" s="67">
        <f t="shared" si="26"/>
        <v>3</v>
      </c>
      <c r="D752" s="61">
        <v>0</v>
      </c>
      <c r="E752" s="12">
        <v>2247</v>
      </c>
      <c r="F752" s="12">
        <v>2184</v>
      </c>
      <c r="G752" s="14">
        <v>323</v>
      </c>
      <c r="H752" s="14">
        <v>1417</v>
      </c>
      <c r="I752" s="14">
        <v>507</v>
      </c>
      <c r="J752" s="13"/>
      <c r="K752" s="12">
        <v>12817.66</v>
      </c>
      <c r="L752" s="12">
        <v>138972.59</v>
      </c>
      <c r="M752" s="12">
        <v>287013.37</v>
      </c>
      <c r="N752" s="12">
        <v>500</v>
      </c>
      <c r="O752" s="12">
        <v>500</v>
      </c>
      <c r="Q752" s="70">
        <f t="shared" si="27"/>
        <v>0</v>
      </c>
    </row>
    <row r="753" spans="1:17" x14ac:dyDescent="0.2">
      <c r="A753" s="67">
        <v>31920</v>
      </c>
      <c r="B753" s="54" t="s">
        <v>1367</v>
      </c>
      <c r="C753" s="67">
        <f t="shared" si="26"/>
        <v>3</v>
      </c>
      <c r="D753" s="61">
        <v>0</v>
      </c>
      <c r="E753" s="12">
        <v>571</v>
      </c>
      <c r="F753" s="12">
        <v>605</v>
      </c>
      <c r="G753" s="14">
        <v>87</v>
      </c>
      <c r="H753" s="14">
        <v>348</v>
      </c>
      <c r="I753" s="14">
        <v>136</v>
      </c>
      <c r="J753" s="13"/>
      <c r="K753" s="12">
        <v>12087.05</v>
      </c>
      <c r="L753" s="12">
        <v>28666.17</v>
      </c>
      <c r="M753" s="12">
        <v>74107.67</v>
      </c>
      <c r="N753" s="12">
        <v>500</v>
      </c>
      <c r="O753" s="12">
        <v>500</v>
      </c>
      <c r="Q753" s="70">
        <f t="shared" si="27"/>
        <v>0</v>
      </c>
    </row>
    <row r="754" spans="1:17" x14ac:dyDescent="0.2">
      <c r="A754" s="67">
        <v>31921</v>
      </c>
      <c r="B754" s="54" t="s">
        <v>1366</v>
      </c>
      <c r="C754" s="67">
        <f t="shared" si="26"/>
        <v>3</v>
      </c>
      <c r="D754" s="61">
        <v>0</v>
      </c>
      <c r="E754" s="12">
        <v>3120</v>
      </c>
      <c r="F754" s="12">
        <v>3051</v>
      </c>
      <c r="G754" s="14">
        <v>478</v>
      </c>
      <c r="H754" s="14">
        <v>1930</v>
      </c>
      <c r="I754" s="14">
        <v>712</v>
      </c>
      <c r="J754" s="13"/>
      <c r="K754" s="12">
        <v>9802.74</v>
      </c>
      <c r="L754" s="12">
        <v>233931.18</v>
      </c>
      <c r="M754" s="12">
        <v>322062.21000000002</v>
      </c>
      <c r="N754" s="12">
        <v>500</v>
      </c>
      <c r="O754" s="12">
        <v>500</v>
      </c>
      <c r="Q754" s="70">
        <f t="shared" si="27"/>
        <v>0</v>
      </c>
    </row>
    <row r="755" spans="1:17" x14ac:dyDescent="0.2">
      <c r="A755" s="67">
        <v>31922</v>
      </c>
      <c r="B755" s="54" t="s">
        <v>1365</v>
      </c>
      <c r="C755" s="67">
        <f t="shared" si="26"/>
        <v>3</v>
      </c>
      <c r="D755" s="61">
        <v>0</v>
      </c>
      <c r="E755" s="12">
        <v>2053</v>
      </c>
      <c r="F755" s="12">
        <v>2095</v>
      </c>
      <c r="G755" s="14">
        <v>320</v>
      </c>
      <c r="H755" s="14">
        <v>1370</v>
      </c>
      <c r="I755" s="14">
        <v>363</v>
      </c>
      <c r="J755" s="13"/>
      <c r="K755" s="12">
        <v>18168.5</v>
      </c>
      <c r="L755" s="12">
        <v>114921.71</v>
      </c>
      <c r="M755" s="12">
        <v>299250.12</v>
      </c>
      <c r="N755" s="12">
        <v>500</v>
      </c>
      <c r="O755" s="12">
        <v>500</v>
      </c>
      <c r="Q755" s="70">
        <f t="shared" si="27"/>
        <v>0</v>
      </c>
    </row>
    <row r="756" spans="1:17" x14ac:dyDescent="0.2">
      <c r="A756" s="67">
        <v>31923</v>
      </c>
      <c r="B756" s="54" t="s">
        <v>1364</v>
      </c>
      <c r="C756" s="67">
        <f t="shared" si="26"/>
        <v>3</v>
      </c>
      <c r="D756" s="61">
        <v>0</v>
      </c>
      <c r="E756" s="12">
        <v>861</v>
      </c>
      <c r="F756" s="12">
        <v>895</v>
      </c>
      <c r="G756" s="14">
        <v>119</v>
      </c>
      <c r="H756" s="14">
        <v>595</v>
      </c>
      <c r="I756" s="14">
        <v>147</v>
      </c>
      <c r="J756" s="13"/>
      <c r="K756" s="12">
        <v>11492.27</v>
      </c>
      <c r="L756" s="12">
        <v>43541.69</v>
      </c>
      <c r="M756" s="12">
        <v>17710.07</v>
      </c>
      <c r="N756" s="12">
        <v>500</v>
      </c>
      <c r="O756" s="12">
        <v>500</v>
      </c>
      <c r="Q756" s="70">
        <f t="shared" si="27"/>
        <v>0</v>
      </c>
    </row>
    <row r="757" spans="1:17" x14ac:dyDescent="0.2">
      <c r="A757" s="67">
        <v>31925</v>
      </c>
      <c r="B757" s="54" t="s">
        <v>1363</v>
      </c>
      <c r="C757" s="67">
        <f t="shared" si="26"/>
        <v>3</v>
      </c>
      <c r="D757" s="61">
        <v>0</v>
      </c>
      <c r="E757" s="12">
        <v>1507</v>
      </c>
      <c r="F757" s="12">
        <v>1464</v>
      </c>
      <c r="G757" s="14">
        <v>235</v>
      </c>
      <c r="H757" s="14">
        <v>944</v>
      </c>
      <c r="I757" s="14">
        <v>328</v>
      </c>
      <c r="J757" s="13"/>
      <c r="K757" s="12">
        <v>16489.830000000002</v>
      </c>
      <c r="L757" s="12">
        <v>101896.14</v>
      </c>
      <c r="M757" s="12">
        <v>413654.36</v>
      </c>
      <c r="N757" s="12">
        <v>500</v>
      </c>
      <c r="O757" s="12">
        <v>500</v>
      </c>
      <c r="Q757" s="70">
        <f t="shared" si="27"/>
        <v>0</v>
      </c>
    </row>
    <row r="758" spans="1:17" x14ac:dyDescent="0.2">
      <c r="A758" s="67">
        <v>31926</v>
      </c>
      <c r="B758" s="54" t="s">
        <v>1362</v>
      </c>
      <c r="C758" s="67">
        <f t="shared" si="26"/>
        <v>3</v>
      </c>
      <c r="D758" s="61">
        <v>0</v>
      </c>
      <c r="E758" s="12">
        <v>8362</v>
      </c>
      <c r="F758" s="12">
        <v>8268</v>
      </c>
      <c r="G758" s="14">
        <v>1246</v>
      </c>
      <c r="H758" s="14">
        <v>5400</v>
      </c>
      <c r="I758" s="14">
        <v>1716</v>
      </c>
      <c r="J758" s="13"/>
      <c r="K758" s="12">
        <v>33095.67</v>
      </c>
      <c r="L758" s="12">
        <v>603051.18999999994</v>
      </c>
      <c r="M758" s="12">
        <v>1785256.74</v>
      </c>
      <c r="N758" s="12">
        <v>500</v>
      </c>
      <c r="O758" s="12">
        <v>500</v>
      </c>
      <c r="Q758" s="70">
        <f t="shared" si="27"/>
        <v>0</v>
      </c>
    </row>
    <row r="759" spans="1:17" x14ac:dyDescent="0.2">
      <c r="A759" s="67">
        <v>31927</v>
      </c>
      <c r="B759" s="54" t="s">
        <v>1361</v>
      </c>
      <c r="C759" s="67">
        <f t="shared" si="26"/>
        <v>3</v>
      </c>
      <c r="D759" s="61">
        <v>0</v>
      </c>
      <c r="E759" s="12">
        <v>1603</v>
      </c>
      <c r="F759" s="12">
        <v>1547</v>
      </c>
      <c r="G759" s="14">
        <v>230</v>
      </c>
      <c r="H759" s="14">
        <v>1090</v>
      </c>
      <c r="I759" s="14">
        <v>283</v>
      </c>
      <c r="J759" s="13"/>
      <c r="K759" s="12">
        <v>6218.69</v>
      </c>
      <c r="L759" s="12">
        <v>124382.16</v>
      </c>
      <c r="M759" s="12">
        <v>307216.61</v>
      </c>
      <c r="N759" s="12">
        <v>500</v>
      </c>
      <c r="O759" s="12">
        <v>500</v>
      </c>
      <c r="Q759" s="70">
        <f t="shared" si="27"/>
        <v>0</v>
      </c>
    </row>
    <row r="760" spans="1:17" x14ac:dyDescent="0.2">
      <c r="A760" s="67">
        <v>31928</v>
      </c>
      <c r="B760" s="54" t="s">
        <v>1360</v>
      </c>
      <c r="C760" s="67">
        <f t="shared" si="26"/>
        <v>3</v>
      </c>
      <c r="D760" s="61">
        <v>0</v>
      </c>
      <c r="E760" s="12">
        <v>1847</v>
      </c>
      <c r="F760" s="12">
        <v>1761</v>
      </c>
      <c r="G760" s="14">
        <v>283</v>
      </c>
      <c r="H760" s="14">
        <v>1232</v>
      </c>
      <c r="I760" s="14">
        <v>332</v>
      </c>
      <c r="J760" s="13"/>
      <c r="K760" s="12">
        <v>12931.57</v>
      </c>
      <c r="L760" s="12">
        <v>152241.64000000001</v>
      </c>
      <c r="M760" s="12">
        <v>957463.6</v>
      </c>
      <c r="N760" s="12">
        <v>500</v>
      </c>
      <c r="O760" s="12">
        <v>500</v>
      </c>
      <c r="Q760" s="70">
        <f t="shared" si="27"/>
        <v>0</v>
      </c>
    </row>
    <row r="761" spans="1:17" x14ac:dyDescent="0.2">
      <c r="A761" s="67">
        <v>31929</v>
      </c>
      <c r="B761" s="54" t="s">
        <v>1359</v>
      </c>
      <c r="C761" s="67">
        <f t="shared" si="26"/>
        <v>3</v>
      </c>
      <c r="D761" s="61">
        <v>0</v>
      </c>
      <c r="E761" s="12">
        <v>4665</v>
      </c>
      <c r="F761" s="12">
        <v>4554</v>
      </c>
      <c r="G761" s="14">
        <v>632</v>
      </c>
      <c r="H761" s="14">
        <v>3006</v>
      </c>
      <c r="I761" s="14">
        <v>1027</v>
      </c>
      <c r="J761" s="13"/>
      <c r="K761" s="12">
        <v>22684.44</v>
      </c>
      <c r="L761" s="12">
        <v>306352.43</v>
      </c>
      <c r="M761" s="12">
        <v>1778518.78</v>
      </c>
      <c r="N761" s="12">
        <v>500</v>
      </c>
      <c r="O761" s="12">
        <v>500</v>
      </c>
      <c r="Q761" s="70">
        <f t="shared" si="27"/>
        <v>0</v>
      </c>
    </row>
    <row r="762" spans="1:17" x14ac:dyDescent="0.2">
      <c r="A762" s="67">
        <v>31930</v>
      </c>
      <c r="B762" s="54" t="s">
        <v>1358</v>
      </c>
      <c r="C762" s="67">
        <f t="shared" si="26"/>
        <v>3</v>
      </c>
      <c r="D762" s="61">
        <v>0</v>
      </c>
      <c r="E762" s="12">
        <v>2321</v>
      </c>
      <c r="F762" s="12">
        <v>2331</v>
      </c>
      <c r="G762" s="14">
        <v>331</v>
      </c>
      <c r="H762" s="14">
        <v>1524</v>
      </c>
      <c r="I762" s="14">
        <v>466</v>
      </c>
      <c r="J762" s="13"/>
      <c r="K762" s="12">
        <v>42234.6</v>
      </c>
      <c r="L762" s="12">
        <v>125769.31</v>
      </c>
      <c r="M762" s="12">
        <v>259575.85</v>
      </c>
      <c r="N762" s="12">
        <v>500</v>
      </c>
      <c r="O762" s="12">
        <v>500</v>
      </c>
      <c r="Q762" s="70">
        <f t="shared" si="27"/>
        <v>0</v>
      </c>
    </row>
    <row r="763" spans="1:17" x14ac:dyDescent="0.2">
      <c r="A763" s="67">
        <v>31932</v>
      </c>
      <c r="B763" s="54" t="s">
        <v>1357</v>
      </c>
      <c r="C763" s="67">
        <f t="shared" si="26"/>
        <v>3</v>
      </c>
      <c r="D763" s="61">
        <v>0</v>
      </c>
      <c r="E763" s="12">
        <v>1636</v>
      </c>
      <c r="F763" s="12">
        <v>1616</v>
      </c>
      <c r="G763" s="14">
        <v>230</v>
      </c>
      <c r="H763" s="14">
        <v>1111</v>
      </c>
      <c r="I763" s="14">
        <v>295</v>
      </c>
      <c r="J763" s="13"/>
      <c r="K763" s="12">
        <v>2565.59</v>
      </c>
      <c r="L763" s="12">
        <v>143851.95000000001</v>
      </c>
      <c r="M763" s="12">
        <v>390332.02</v>
      </c>
      <c r="N763" s="12">
        <v>500</v>
      </c>
      <c r="O763" s="12">
        <v>500</v>
      </c>
      <c r="Q763" s="70">
        <f t="shared" si="27"/>
        <v>0</v>
      </c>
    </row>
    <row r="764" spans="1:17" x14ac:dyDescent="0.2">
      <c r="A764" s="67">
        <v>31934</v>
      </c>
      <c r="B764" s="54" t="s">
        <v>1356</v>
      </c>
      <c r="C764" s="67">
        <f t="shared" si="26"/>
        <v>3</v>
      </c>
      <c r="D764" s="61">
        <v>0</v>
      </c>
      <c r="E764" s="12">
        <v>3632</v>
      </c>
      <c r="F764" s="12">
        <v>3541</v>
      </c>
      <c r="G764" s="14">
        <v>576</v>
      </c>
      <c r="H764" s="14">
        <v>2367</v>
      </c>
      <c r="I764" s="14">
        <v>689</v>
      </c>
      <c r="J764" s="13"/>
      <c r="K764" s="12">
        <v>69842.31</v>
      </c>
      <c r="L764" s="12">
        <v>240884.53</v>
      </c>
      <c r="M764" s="12">
        <v>300967.92</v>
      </c>
      <c r="N764" s="12">
        <v>500</v>
      </c>
      <c r="O764" s="12">
        <v>500</v>
      </c>
      <c r="Q764" s="70">
        <f t="shared" si="27"/>
        <v>0</v>
      </c>
    </row>
    <row r="765" spans="1:17" x14ac:dyDescent="0.2">
      <c r="A765" s="67">
        <v>31935</v>
      </c>
      <c r="B765" s="54" t="s">
        <v>1355</v>
      </c>
      <c r="C765" s="67">
        <f t="shared" si="26"/>
        <v>3</v>
      </c>
      <c r="D765" s="61">
        <v>0</v>
      </c>
      <c r="E765" s="12">
        <v>2507</v>
      </c>
      <c r="F765" s="12">
        <v>2531</v>
      </c>
      <c r="G765" s="14">
        <v>380</v>
      </c>
      <c r="H765" s="14">
        <v>1675</v>
      </c>
      <c r="I765" s="14">
        <v>452</v>
      </c>
      <c r="J765" s="13"/>
      <c r="K765" s="12">
        <v>11723.32</v>
      </c>
      <c r="L765" s="12">
        <v>109580.32</v>
      </c>
      <c r="M765" s="12">
        <v>194590.27</v>
      </c>
      <c r="N765" s="12">
        <v>500</v>
      </c>
      <c r="O765" s="12">
        <v>500</v>
      </c>
      <c r="Q765" s="70">
        <f t="shared" si="27"/>
        <v>0</v>
      </c>
    </row>
    <row r="766" spans="1:17" x14ac:dyDescent="0.2">
      <c r="A766" s="67">
        <v>31938</v>
      </c>
      <c r="B766" s="54" t="s">
        <v>1354</v>
      </c>
      <c r="C766" s="67">
        <f t="shared" si="26"/>
        <v>3</v>
      </c>
      <c r="D766" s="61">
        <v>0</v>
      </c>
      <c r="E766" s="12">
        <v>1031</v>
      </c>
      <c r="F766" s="12">
        <v>1012</v>
      </c>
      <c r="G766" s="14">
        <v>160</v>
      </c>
      <c r="H766" s="14">
        <v>675</v>
      </c>
      <c r="I766" s="14">
        <v>196</v>
      </c>
      <c r="J766" s="13"/>
      <c r="K766" s="12">
        <v>19604.2</v>
      </c>
      <c r="L766" s="12">
        <v>68262.039999999994</v>
      </c>
      <c r="M766" s="12">
        <v>68804.69</v>
      </c>
      <c r="N766" s="12">
        <v>500</v>
      </c>
      <c r="O766" s="12">
        <v>500</v>
      </c>
      <c r="Q766" s="70">
        <f t="shared" si="27"/>
        <v>0</v>
      </c>
    </row>
    <row r="767" spans="1:17" x14ac:dyDescent="0.2">
      <c r="A767" s="67">
        <v>31939</v>
      </c>
      <c r="B767" s="54" t="s">
        <v>1353</v>
      </c>
      <c r="C767" s="67">
        <f t="shared" si="26"/>
        <v>3</v>
      </c>
      <c r="D767" s="61">
        <v>0</v>
      </c>
      <c r="E767" s="12">
        <v>366</v>
      </c>
      <c r="F767" s="12">
        <v>365</v>
      </c>
      <c r="G767" s="14">
        <v>49</v>
      </c>
      <c r="H767" s="14">
        <v>218</v>
      </c>
      <c r="I767" s="14">
        <v>99</v>
      </c>
      <c r="J767" s="13"/>
      <c r="K767" s="12">
        <v>6214.36</v>
      </c>
      <c r="L767" s="12">
        <v>11161.4</v>
      </c>
      <c r="M767" s="12">
        <v>15253.21</v>
      </c>
      <c r="N767" s="12">
        <v>500</v>
      </c>
      <c r="O767" s="12">
        <v>500</v>
      </c>
      <c r="Q767" s="70">
        <f t="shared" si="27"/>
        <v>0</v>
      </c>
    </row>
    <row r="768" spans="1:17" x14ac:dyDescent="0.2">
      <c r="A768" s="67">
        <v>31940</v>
      </c>
      <c r="B768" s="54" t="s">
        <v>1352</v>
      </c>
      <c r="C768" s="67">
        <f t="shared" si="26"/>
        <v>3</v>
      </c>
      <c r="D768" s="61">
        <v>0</v>
      </c>
      <c r="E768" s="12">
        <v>1438</v>
      </c>
      <c r="F768" s="12">
        <v>1366</v>
      </c>
      <c r="G768" s="14">
        <v>201</v>
      </c>
      <c r="H768" s="14">
        <v>1011</v>
      </c>
      <c r="I768" s="14">
        <v>226</v>
      </c>
      <c r="J768" s="13"/>
      <c r="K768" s="12">
        <v>10904.53</v>
      </c>
      <c r="L768" s="12">
        <v>94941.23</v>
      </c>
      <c r="M768" s="12">
        <v>344652.97</v>
      </c>
      <c r="N768" s="12">
        <v>500</v>
      </c>
      <c r="O768" s="12">
        <v>500</v>
      </c>
      <c r="Q768" s="70">
        <f t="shared" si="27"/>
        <v>0</v>
      </c>
    </row>
    <row r="769" spans="1:17" x14ac:dyDescent="0.2">
      <c r="A769" s="67">
        <v>31941</v>
      </c>
      <c r="B769" s="54" t="s">
        <v>1351</v>
      </c>
      <c r="C769" s="67">
        <f t="shared" si="26"/>
        <v>3</v>
      </c>
      <c r="D769" s="61">
        <v>0</v>
      </c>
      <c r="E769" s="12">
        <v>840</v>
      </c>
      <c r="F769" s="12">
        <v>836</v>
      </c>
      <c r="G769" s="14">
        <v>133</v>
      </c>
      <c r="H769" s="14">
        <v>546</v>
      </c>
      <c r="I769" s="14">
        <v>161</v>
      </c>
      <c r="J769" s="13"/>
      <c r="K769" s="12">
        <v>11135.62</v>
      </c>
      <c r="L769" s="12">
        <v>41908.97</v>
      </c>
      <c r="M769" s="12">
        <v>89682.95</v>
      </c>
      <c r="N769" s="12">
        <v>500</v>
      </c>
      <c r="O769" s="12">
        <v>500</v>
      </c>
      <c r="Q769" s="70">
        <f t="shared" si="27"/>
        <v>0</v>
      </c>
    </row>
    <row r="770" spans="1:17" x14ac:dyDescent="0.2">
      <c r="A770" s="67">
        <v>31943</v>
      </c>
      <c r="B770" s="54" t="s">
        <v>1350</v>
      </c>
      <c r="C770" s="67">
        <f t="shared" si="26"/>
        <v>3</v>
      </c>
      <c r="D770" s="61">
        <v>0</v>
      </c>
      <c r="E770" s="12">
        <v>6420</v>
      </c>
      <c r="F770" s="12">
        <v>6218</v>
      </c>
      <c r="G770" s="14">
        <v>972</v>
      </c>
      <c r="H770" s="14">
        <v>4216</v>
      </c>
      <c r="I770" s="14">
        <v>1232</v>
      </c>
      <c r="J770" s="13"/>
      <c r="K770" s="12">
        <v>34465.39</v>
      </c>
      <c r="L770" s="12">
        <v>366697.93</v>
      </c>
      <c r="M770" s="12">
        <v>1057750.0900000001</v>
      </c>
      <c r="N770" s="12">
        <v>500</v>
      </c>
      <c r="O770" s="12">
        <v>500</v>
      </c>
      <c r="Q770" s="70">
        <f t="shared" si="27"/>
        <v>0</v>
      </c>
    </row>
    <row r="771" spans="1:17" x14ac:dyDescent="0.2">
      <c r="A771" s="67">
        <v>31945</v>
      </c>
      <c r="B771" s="54" t="s">
        <v>1349</v>
      </c>
      <c r="C771" s="67">
        <f t="shared" si="26"/>
        <v>3</v>
      </c>
      <c r="D771" s="61">
        <v>0</v>
      </c>
      <c r="E771" s="12">
        <v>1393</v>
      </c>
      <c r="F771" s="12">
        <v>1345</v>
      </c>
      <c r="G771" s="14">
        <v>227</v>
      </c>
      <c r="H771" s="14">
        <v>919</v>
      </c>
      <c r="I771" s="14">
        <v>247</v>
      </c>
      <c r="J771" s="13"/>
      <c r="K771" s="12">
        <v>5483.28</v>
      </c>
      <c r="L771" s="12">
        <v>101027.95</v>
      </c>
      <c r="M771" s="12">
        <v>1669877.54</v>
      </c>
      <c r="N771" s="12">
        <v>500</v>
      </c>
      <c r="O771" s="12">
        <v>500</v>
      </c>
      <c r="Q771" s="70">
        <f t="shared" si="27"/>
        <v>0</v>
      </c>
    </row>
    <row r="772" spans="1:17" x14ac:dyDescent="0.2">
      <c r="A772" s="67">
        <v>31946</v>
      </c>
      <c r="B772" s="54" t="s">
        <v>1348</v>
      </c>
      <c r="C772" s="67">
        <f t="shared" si="26"/>
        <v>3</v>
      </c>
      <c r="D772" s="61">
        <v>0</v>
      </c>
      <c r="E772" s="12">
        <v>1443</v>
      </c>
      <c r="F772" s="12">
        <v>1395</v>
      </c>
      <c r="G772" s="14">
        <v>241</v>
      </c>
      <c r="H772" s="14">
        <v>936</v>
      </c>
      <c r="I772" s="14">
        <v>266</v>
      </c>
      <c r="J772" s="13"/>
      <c r="K772" s="12">
        <v>21412.82</v>
      </c>
      <c r="L772" s="12">
        <v>79071.64</v>
      </c>
      <c r="M772" s="12">
        <v>141931.10999999999</v>
      </c>
      <c r="N772" s="12">
        <v>500</v>
      </c>
      <c r="O772" s="12">
        <v>500</v>
      </c>
      <c r="Q772" s="70">
        <f t="shared" si="27"/>
        <v>0</v>
      </c>
    </row>
    <row r="773" spans="1:17" x14ac:dyDescent="0.2">
      <c r="A773" s="67">
        <v>31947</v>
      </c>
      <c r="B773" s="54" t="s">
        <v>1347</v>
      </c>
      <c r="C773" s="67">
        <f t="shared" si="26"/>
        <v>3</v>
      </c>
      <c r="D773" s="61">
        <v>0</v>
      </c>
      <c r="E773" s="12">
        <v>6580</v>
      </c>
      <c r="F773" s="12">
        <v>6561</v>
      </c>
      <c r="G773" s="14">
        <v>866</v>
      </c>
      <c r="H773" s="14">
        <v>4163</v>
      </c>
      <c r="I773" s="14">
        <v>1551</v>
      </c>
      <c r="J773" s="13"/>
      <c r="K773" s="12">
        <v>22062.19</v>
      </c>
      <c r="L773" s="12">
        <v>382862.89</v>
      </c>
      <c r="M773" s="12">
        <v>1167238.95</v>
      </c>
      <c r="N773" s="12">
        <v>500</v>
      </c>
      <c r="O773" s="12">
        <v>500</v>
      </c>
      <c r="Q773" s="70">
        <f t="shared" si="27"/>
        <v>0</v>
      </c>
    </row>
    <row r="774" spans="1:17" x14ac:dyDescent="0.2">
      <c r="A774" s="67">
        <v>31948</v>
      </c>
      <c r="B774" s="54" t="s">
        <v>1346</v>
      </c>
      <c r="C774" s="67">
        <f t="shared" si="26"/>
        <v>3</v>
      </c>
      <c r="D774" s="61">
        <v>0</v>
      </c>
      <c r="E774" s="12">
        <v>2467</v>
      </c>
      <c r="F774" s="12">
        <v>2572</v>
      </c>
      <c r="G774" s="14">
        <v>351</v>
      </c>
      <c r="H774" s="14">
        <v>1646</v>
      </c>
      <c r="I774" s="14">
        <v>470</v>
      </c>
      <c r="J774" s="13"/>
      <c r="K774" s="12">
        <v>19309.28</v>
      </c>
      <c r="L774" s="12">
        <v>158385.70000000001</v>
      </c>
      <c r="M774" s="12">
        <v>370932.19</v>
      </c>
      <c r="N774" s="12">
        <v>500</v>
      </c>
      <c r="O774" s="12">
        <v>500</v>
      </c>
      <c r="Q774" s="70">
        <f t="shared" si="27"/>
        <v>0</v>
      </c>
    </row>
    <row r="775" spans="1:17" x14ac:dyDescent="0.2">
      <c r="A775" s="67">
        <v>31949</v>
      </c>
      <c r="B775" s="54" t="s">
        <v>1345</v>
      </c>
      <c r="C775" s="67">
        <f t="shared" si="26"/>
        <v>3</v>
      </c>
      <c r="D775" s="61">
        <v>0</v>
      </c>
      <c r="E775" s="12">
        <v>5017</v>
      </c>
      <c r="F775" s="12">
        <v>4977</v>
      </c>
      <c r="G775" s="14">
        <v>719</v>
      </c>
      <c r="H775" s="14">
        <v>3120</v>
      </c>
      <c r="I775" s="14">
        <v>1178</v>
      </c>
      <c r="J775" s="13"/>
      <c r="K775" s="12">
        <v>6981.26</v>
      </c>
      <c r="L775" s="12">
        <v>464859.73</v>
      </c>
      <c r="M775" s="12">
        <v>528403.39</v>
      </c>
      <c r="N775" s="12">
        <v>500</v>
      </c>
      <c r="O775" s="12">
        <v>500</v>
      </c>
      <c r="Q775" s="70">
        <f t="shared" si="27"/>
        <v>0</v>
      </c>
    </row>
    <row r="776" spans="1:17" x14ac:dyDescent="0.2">
      <c r="A776" s="67">
        <v>31950</v>
      </c>
      <c r="B776" s="54" t="s">
        <v>1344</v>
      </c>
      <c r="C776" s="67">
        <f t="shared" si="26"/>
        <v>3</v>
      </c>
      <c r="D776" s="61">
        <v>0</v>
      </c>
      <c r="E776" s="12">
        <v>3604</v>
      </c>
      <c r="F776" s="12">
        <v>3668</v>
      </c>
      <c r="G776" s="14">
        <v>514</v>
      </c>
      <c r="H776" s="14">
        <v>2163</v>
      </c>
      <c r="I776" s="14">
        <v>927</v>
      </c>
      <c r="J776" s="13"/>
      <c r="K776" s="12">
        <v>4523.78</v>
      </c>
      <c r="L776" s="12">
        <v>335866.39</v>
      </c>
      <c r="M776" s="12">
        <v>360326.59</v>
      </c>
      <c r="N776" s="12">
        <v>500</v>
      </c>
      <c r="O776" s="12">
        <v>500</v>
      </c>
      <c r="Q776" s="70">
        <f t="shared" si="27"/>
        <v>0</v>
      </c>
    </row>
    <row r="777" spans="1:17" x14ac:dyDescent="0.2">
      <c r="A777" s="67">
        <v>31951</v>
      </c>
      <c r="B777" s="54" t="s">
        <v>1343</v>
      </c>
      <c r="C777" s="67">
        <f t="shared" si="26"/>
        <v>3</v>
      </c>
      <c r="D777" s="61">
        <v>0</v>
      </c>
      <c r="E777" s="12">
        <v>7688</v>
      </c>
      <c r="F777" s="12">
        <v>7563</v>
      </c>
      <c r="G777" s="14">
        <v>1236</v>
      </c>
      <c r="H777" s="14">
        <v>4884</v>
      </c>
      <c r="I777" s="14">
        <v>1568</v>
      </c>
      <c r="J777" s="13"/>
      <c r="K777" s="12">
        <v>-71729</v>
      </c>
      <c r="L777" s="12">
        <v>680999.52</v>
      </c>
      <c r="M777" s="12">
        <v>987804.79</v>
      </c>
      <c r="N777" s="12">
        <v>500</v>
      </c>
      <c r="O777" s="12">
        <v>500</v>
      </c>
      <c r="Q777" s="70">
        <f t="shared" si="27"/>
        <v>0</v>
      </c>
    </row>
    <row r="778" spans="1:17" x14ac:dyDescent="0.2">
      <c r="A778" s="67">
        <v>31952</v>
      </c>
      <c r="B778" s="54" t="s">
        <v>1342</v>
      </c>
      <c r="C778" s="67">
        <f t="shared" si="26"/>
        <v>3</v>
      </c>
      <c r="D778" s="61">
        <v>0</v>
      </c>
      <c r="E778" s="12">
        <v>9843</v>
      </c>
      <c r="F778" s="12">
        <v>9658</v>
      </c>
      <c r="G778" s="14">
        <v>1538</v>
      </c>
      <c r="H778" s="14">
        <v>6393</v>
      </c>
      <c r="I778" s="14">
        <v>1912</v>
      </c>
      <c r="J778" s="13"/>
      <c r="K778" s="12">
        <v>5407.12</v>
      </c>
      <c r="L778" s="12">
        <v>868904.13</v>
      </c>
      <c r="M778" s="12">
        <v>2016109.06</v>
      </c>
      <c r="N778" s="12">
        <v>500</v>
      </c>
      <c r="O778" s="12">
        <v>500</v>
      </c>
      <c r="Q778" s="70">
        <f t="shared" si="27"/>
        <v>0</v>
      </c>
    </row>
    <row r="779" spans="1:17" x14ac:dyDescent="0.2">
      <c r="A779" s="67">
        <v>31953</v>
      </c>
      <c r="B779" s="54" t="s">
        <v>1341</v>
      </c>
      <c r="C779" s="67">
        <f t="shared" si="26"/>
        <v>3</v>
      </c>
      <c r="D779" s="61">
        <v>0</v>
      </c>
      <c r="E779" s="12">
        <v>2955</v>
      </c>
      <c r="F779" s="12">
        <v>2792</v>
      </c>
      <c r="G779" s="14">
        <v>480</v>
      </c>
      <c r="H779" s="14">
        <v>1849</v>
      </c>
      <c r="I779" s="14">
        <v>626</v>
      </c>
      <c r="J779" s="13"/>
      <c r="K779" s="12">
        <v>5997.94</v>
      </c>
      <c r="L779" s="12">
        <v>238244.68</v>
      </c>
      <c r="M779" s="12">
        <v>282632.45</v>
      </c>
      <c r="N779" s="12">
        <v>500</v>
      </c>
      <c r="O779" s="12">
        <v>500</v>
      </c>
      <c r="Q779" s="70">
        <f t="shared" si="27"/>
        <v>0</v>
      </c>
    </row>
    <row r="780" spans="1:17" x14ac:dyDescent="0.2">
      <c r="A780" s="67">
        <v>31954</v>
      </c>
      <c r="B780" s="54" t="s">
        <v>1340</v>
      </c>
      <c r="C780" s="67">
        <f t="shared" si="26"/>
        <v>3</v>
      </c>
      <c r="D780" s="61">
        <v>0</v>
      </c>
      <c r="E780" s="12">
        <v>1757</v>
      </c>
      <c r="F780" s="12">
        <v>1709</v>
      </c>
      <c r="G780" s="14">
        <v>295</v>
      </c>
      <c r="H780" s="14">
        <v>1119</v>
      </c>
      <c r="I780" s="14">
        <v>343</v>
      </c>
      <c r="J780" s="13"/>
      <c r="K780" s="12">
        <v>5372.1</v>
      </c>
      <c r="L780" s="12">
        <v>178789.85</v>
      </c>
      <c r="M780" s="12">
        <v>152942.06</v>
      </c>
      <c r="N780" s="12">
        <v>500</v>
      </c>
      <c r="O780" s="12">
        <v>500</v>
      </c>
      <c r="Q780" s="70">
        <f t="shared" si="27"/>
        <v>0</v>
      </c>
    </row>
    <row r="781" spans="1:17" x14ac:dyDescent="0.2">
      <c r="A781" s="67">
        <v>32001</v>
      </c>
      <c r="B781" s="54" t="s">
        <v>1339</v>
      </c>
      <c r="C781" s="67">
        <f t="shared" si="26"/>
        <v>3</v>
      </c>
      <c r="D781" s="61">
        <v>0</v>
      </c>
      <c r="E781" s="12">
        <v>2910</v>
      </c>
      <c r="F781" s="12">
        <v>3125</v>
      </c>
      <c r="G781" s="14">
        <v>330</v>
      </c>
      <c r="H781" s="14">
        <v>1788</v>
      </c>
      <c r="I781" s="14">
        <v>792</v>
      </c>
      <c r="J781" s="13"/>
      <c r="K781" s="12">
        <v>76429.350000000006</v>
      </c>
      <c r="L781" s="12">
        <v>218773.09</v>
      </c>
      <c r="M781" s="12">
        <v>1115970.55</v>
      </c>
      <c r="N781" s="12">
        <v>500</v>
      </c>
      <c r="O781" s="12">
        <v>500</v>
      </c>
      <c r="Q781" s="70">
        <f t="shared" si="27"/>
        <v>0</v>
      </c>
    </row>
    <row r="782" spans="1:17" x14ac:dyDescent="0.2">
      <c r="A782" s="67">
        <v>32002</v>
      </c>
      <c r="B782" s="54" t="s">
        <v>1338</v>
      </c>
      <c r="C782" s="67">
        <f t="shared" si="26"/>
        <v>3</v>
      </c>
      <c r="D782" s="61">
        <v>0</v>
      </c>
      <c r="E782" s="12">
        <v>1984</v>
      </c>
      <c r="F782" s="12">
        <v>2058</v>
      </c>
      <c r="G782" s="14">
        <v>290</v>
      </c>
      <c r="H782" s="14">
        <v>1231</v>
      </c>
      <c r="I782" s="14">
        <v>463</v>
      </c>
      <c r="J782" s="13"/>
      <c r="K782" s="12">
        <v>98931.27</v>
      </c>
      <c r="L782" s="12">
        <v>161097.73000000001</v>
      </c>
      <c r="M782" s="12">
        <v>539814.13</v>
      </c>
      <c r="N782" s="12">
        <v>500</v>
      </c>
      <c r="O782" s="12">
        <v>500</v>
      </c>
      <c r="Q782" s="70">
        <f t="shared" si="27"/>
        <v>0</v>
      </c>
    </row>
    <row r="783" spans="1:17" x14ac:dyDescent="0.2">
      <c r="A783" s="67">
        <v>32003</v>
      </c>
      <c r="B783" s="54" t="s">
        <v>1337</v>
      </c>
      <c r="C783" s="67">
        <f t="shared" si="26"/>
        <v>3</v>
      </c>
      <c r="D783" s="61">
        <v>0</v>
      </c>
      <c r="E783" s="12">
        <v>1989</v>
      </c>
      <c r="F783" s="12">
        <v>1989</v>
      </c>
      <c r="G783" s="14">
        <v>282</v>
      </c>
      <c r="H783" s="14">
        <v>1324</v>
      </c>
      <c r="I783" s="14">
        <v>383</v>
      </c>
      <c r="J783" s="13"/>
      <c r="K783" s="12">
        <v>912.51</v>
      </c>
      <c r="L783" s="12">
        <v>196557.42</v>
      </c>
      <c r="M783" s="12">
        <v>1388303.85</v>
      </c>
      <c r="N783" s="12">
        <v>500</v>
      </c>
      <c r="O783" s="12">
        <v>500</v>
      </c>
      <c r="Q783" s="70">
        <f t="shared" si="27"/>
        <v>0</v>
      </c>
    </row>
    <row r="784" spans="1:17" x14ac:dyDescent="0.2">
      <c r="A784" s="67">
        <v>32004</v>
      </c>
      <c r="B784" s="54" t="s">
        <v>1336</v>
      </c>
      <c r="C784" s="67">
        <f t="shared" si="26"/>
        <v>3</v>
      </c>
      <c r="D784" s="61">
        <v>0</v>
      </c>
      <c r="E784" s="12">
        <v>1497</v>
      </c>
      <c r="F784" s="12">
        <v>1519</v>
      </c>
      <c r="G784" s="14">
        <v>262</v>
      </c>
      <c r="H784" s="14">
        <v>977</v>
      </c>
      <c r="I784" s="14">
        <v>258</v>
      </c>
      <c r="J784" s="13"/>
      <c r="K784" s="12">
        <v>15964.28</v>
      </c>
      <c r="L784" s="12">
        <v>75294.53</v>
      </c>
      <c r="M784" s="12">
        <v>674347.71</v>
      </c>
      <c r="N784" s="12">
        <v>500</v>
      </c>
      <c r="O784" s="12">
        <v>500</v>
      </c>
      <c r="Q784" s="70">
        <f t="shared" si="27"/>
        <v>0</v>
      </c>
    </row>
    <row r="785" spans="1:17" x14ac:dyDescent="0.2">
      <c r="A785" s="67">
        <v>32005</v>
      </c>
      <c r="B785" s="54" t="s">
        <v>1335</v>
      </c>
      <c r="C785" s="67">
        <f t="shared" si="26"/>
        <v>3</v>
      </c>
      <c r="D785" s="61">
        <v>0</v>
      </c>
      <c r="E785" s="12">
        <v>1801</v>
      </c>
      <c r="F785" s="12">
        <v>1809</v>
      </c>
      <c r="G785" s="14">
        <v>266</v>
      </c>
      <c r="H785" s="14">
        <v>1063</v>
      </c>
      <c r="I785" s="14">
        <v>472</v>
      </c>
      <c r="J785" s="13"/>
      <c r="K785" s="12">
        <v>19731.310000000001</v>
      </c>
      <c r="L785" s="12">
        <v>139237.06</v>
      </c>
      <c r="M785" s="12">
        <v>432527.88</v>
      </c>
      <c r="N785" s="12">
        <v>500</v>
      </c>
      <c r="O785" s="12">
        <v>500</v>
      </c>
      <c r="Q785" s="70">
        <f t="shared" si="27"/>
        <v>0</v>
      </c>
    </row>
    <row r="786" spans="1:17" x14ac:dyDescent="0.2">
      <c r="A786" s="67">
        <v>32006</v>
      </c>
      <c r="B786" s="54" t="s">
        <v>1334</v>
      </c>
      <c r="C786" s="67">
        <f t="shared" si="26"/>
        <v>3</v>
      </c>
      <c r="D786" s="61">
        <v>0</v>
      </c>
      <c r="E786" s="12">
        <v>2995</v>
      </c>
      <c r="F786" s="12">
        <v>2961</v>
      </c>
      <c r="G786" s="14">
        <v>506</v>
      </c>
      <c r="H786" s="14">
        <v>1957</v>
      </c>
      <c r="I786" s="14">
        <v>532</v>
      </c>
      <c r="J786" s="13"/>
      <c r="K786" s="12">
        <v>26740.32</v>
      </c>
      <c r="L786" s="12">
        <v>140762.07</v>
      </c>
      <c r="M786" s="12">
        <v>328081.18</v>
      </c>
      <c r="N786" s="12">
        <v>500</v>
      </c>
      <c r="O786" s="12">
        <v>500</v>
      </c>
      <c r="Q786" s="70">
        <f t="shared" si="27"/>
        <v>0</v>
      </c>
    </row>
    <row r="787" spans="1:17" x14ac:dyDescent="0.2">
      <c r="A787" s="67">
        <v>32007</v>
      </c>
      <c r="B787" s="54" t="s">
        <v>1333</v>
      </c>
      <c r="C787" s="67">
        <f t="shared" ref="C787:C850" si="28">INT(A787/10000)</f>
        <v>3</v>
      </c>
      <c r="D787" s="61">
        <v>0</v>
      </c>
      <c r="E787" s="12">
        <v>279</v>
      </c>
      <c r="F787" s="12">
        <v>315</v>
      </c>
      <c r="G787" s="14">
        <v>40</v>
      </c>
      <c r="H787" s="14">
        <v>169</v>
      </c>
      <c r="I787" s="14">
        <v>70</v>
      </c>
      <c r="J787" s="13"/>
      <c r="K787" s="12">
        <v>11167.92</v>
      </c>
      <c r="L787" s="12">
        <v>23385.34</v>
      </c>
      <c r="M787" s="12">
        <v>71087.429999999993</v>
      </c>
      <c r="N787" s="12">
        <v>500</v>
      </c>
      <c r="O787" s="12">
        <v>500</v>
      </c>
      <c r="Q787" s="70">
        <f t="shared" si="27"/>
        <v>0</v>
      </c>
    </row>
    <row r="788" spans="1:17" x14ac:dyDescent="0.2">
      <c r="A788" s="67">
        <v>32008</v>
      </c>
      <c r="B788" s="54" t="s">
        <v>1332</v>
      </c>
      <c r="C788" s="67">
        <f t="shared" si="28"/>
        <v>3</v>
      </c>
      <c r="D788" s="61">
        <v>0</v>
      </c>
      <c r="E788" s="12">
        <v>5363</v>
      </c>
      <c r="F788" s="12">
        <v>5367</v>
      </c>
      <c r="G788" s="14">
        <v>858</v>
      </c>
      <c r="H788" s="14">
        <v>3475</v>
      </c>
      <c r="I788" s="14">
        <v>1030</v>
      </c>
      <c r="J788" s="13"/>
      <c r="K788" s="12">
        <v>32947.620000000003</v>
      </c>
      <c r="L788" s="12">
        <v>375638.12</v>
      </c>
      <c r="M788" s="12">
        <v>1919233.67</v>
      </c>
      <c r="N788" s="12">
        <v>500</v>
      </c>
      <c r="O788" s="12">
        <v>500</v>
      </c>
      <c r="Q788" s="70">
        <f t="shared" ref="Q788:Q851" si="29">ABS(E788-G788-H788-I788-J788)</f>
        <v>0</v>
      </c>
    </row>
    <row r="789" spans="1:17" x14ac:dyDescent="0.2">
      <c r="A789" s="67">
        <v>32009</v>
      </c>
      <c r="B789" s="54" t="s">
        <v>1331</v>
      </c>
      <c r="C789" s="67">
        <f t="shared" si="28"/>
        <v>3</v>
      </c>
      <c r="D789" s="61">
        <v>0</v>
      </c>
      <c r="E789" s="12">
        <v>1863</v>
      </c>
      <c r="F789" s="12">
        <v>1883</v>
      </c>
      <c r="G789" s="14">
        <v>305</v>
      </c>
      <c r="H789" s="14">
        <v>1201</v>
      </c>
      <c r="I789" s="14">
        <v>357</v>
      </c>
      <c r="J789" s="13"/>
      <c r="K789" s="12">
        <v>15890.52</v>
      </c>
      <c r="L789" s="12">
        <v>105320.8</v>
      </c>
      <c r="M789" s="12">
        <v>365192.31</v>
      </c>
      <c r="N789" s="12">
        <v>500</v>
      </c>
      <c r="O789" s="12">
        <v>500</v>
      </c>
      <c r="Q789" s="70">
        <f t="shared" si="29"/>
        <v>0</v>
      </c>
    </row>
    <row r="790" spans="1:17" x14ac:dyDescent="0.2">
      <c r="A790" s="67">
        <v>32010</v>
      </c>
      <c r="B790" s="54" t="s">
        <v>1330</v>
      </c>
      <c r="C790" s="67">
        <f t="shared" si="28"/>
        <v>3</v>
      </c>
      <c r="D790" s="61">
        <v>0</v>
      </c>
      <c r="E790" s="12">
        <v>1073</v>
      </c>
      <c r="F790" s="12">
        <v>1030</v>
      </c>
      <c r="G790" s="14">
        <v>216</v>
      </c>
      <c r="H790" s="14">
        <v>690</v>
      </c>
      <c r="I790" s="14">
        <v>167</v>
      </c>
      <c r="J790" s="13"/>
      <c r="K790" s="12">
        <v>11391.63</v>
      </c>
      <c r="L790" s="12">
        <v>46634.79</v>
      </c>
      <c r="M790" s="12">
        <v>64023.35</v>
      </c>
      <c r="N790" s="12">
        <v>500</v>
      </c>
      <c r="O790" s="12">
        <v>500</v>
      </c>
      <c r="Q790" s="70">
        <f t="shared" si="29"/>
        <v>0</v>
      </c>
    </row>
    <row r="791" spans="1:17" x14ac:dyDescent="0.2">
      <c r="A791" s="67">
        <v>32011</v>
      </c>
      <c r="B791" s="54" t="s">
        <v>1329</v>
      </c>
      <c r="C791" s="67">
        <f t="shared" si="28"/>
        <v>3</v>
      </c>
      <c r="D791" s="61">
        <v>0</v>
      </c>
      <c r="E791" s="12">
        <v>1179</v>
      </c>
      <c r="F791" s="12">
        <v>1203</v>
      </c>
      <c r="G791" s="14">
        <v>186</v>
      </c>
      <c r="H791" s="14">
        <v>749</v>
      </c>
      <c r="I791" s="14">
        <v>244</v>
      </c>
      <c r="J791" s="13"/>
      <c r="K791" s="12">
        <v>19072.14</v>
      </c>
      <c r="L791" s="12">
        <v>41348.15</v>
      </c>
      <c r="M791" s="12">
        <v>78301.77</v>
      </c>
      <c r="N791" s="12">
        <v>500</v>
      </c>
      <c r="O791" s="12">
        <v>500</v>
      </c>
      <c r="Q791" s="70">
        <f t="shared" si="29"/>
        <v>0</v>
      </c>
    </row>
    <row r="792" spans="1:17" x14ac:dyDescent="0.2">
      <c r="A792" s="67">
        <v>32012</v>
      </c>
      <c r="B792" s="54" t="s">
        <v>1328</v>
      </c>
      <c r="C792" s="67">
        <f t="shared" si="28"/>
        <v>3</v>
      </c>
      <c r="D792" s="61">
        <v>0</v>
      </c>
      <c r="E792" s="12">
        <v>1330</v>
      </c>
      <c r="F792" s="12">
        <v>1341</v>
      </c>
      <c r="G792" s="14">
        <v>227</v>
      </c>
      <c r="H792" s="14">
        <v>867</v>
      </c>
      <c r="I792" s="14">
        <v>236</v>
      </c>
      <c r="J792" s="13"/>
      <c r="K792" s="12">
        <v>11327.02</v>
      </c>
      <c r="L792" s="12">
        <v>80033.11</v>
      </c>
      <c r="M792" s="12">
        <v>116104.05</v>
      </c>
      <c r="N792" s="12">
        <v>500</v>
      </c>
      <c r="O792" s="12">
        <v>500</v>
      </c>
      <c r="Q792" s="70">
        <f t="shared" si="29"/>
        <v>0</v>
      </c>
    </row>
    <row r="793" spans="1:17" x14ac:dyDescent="0.2">
      <c r="A793" s="67">
        <v>32013</v>
      </c>
      <c r="B793" s="54" t="s">
        <v>1327</v>
      </c>
      <c r="C793" s="67">
        <f t="shared" si="28"/>
        <v>3</v>
      </c>
      <c r="D793" s="61">
        <v>0</v>
      </c>
      <c r="E793" s="12">
        <v>4131</v>
      </c>
      <c r="F793" s="12">
        <v>4202</v>
      </c>
      <c r="G793" s="14">
        <v>562</v>
      </c>
      <c r="H793" s="14">
        <v>2560</v>
      </c>
      <c r="I793" s="14">
        <v>1009</v>
      </c>
      <c r="J793" s="13"/>
      <c r="K793" s="12">
        <v>14653.25</v>
      </c>
      <c r="L793" s="12">
        <v>366548.51</v>
      </c>
      <c r="M793" s="12">
        <v>1938171.78</v>
      </c>
      <c r="N793" s="12">
        <v>500</v>
      </c>
      <c r="O793" s="12">
        <v>500</v>
      </c>
      <c r="Q793" s="70">
        <f t="shared" si="29"/>
        <v>0</v>
      </c>
    </row>
    <row r="794" spans="1:17" x14ac:dyDescent="0.2">
      <c r="A794" s="67">
        <v>32014</v>
      </c>
      <c r="B794" s="54" t="s">
        <v>1326</v>
      </c>
      <c r="C794" s="67">
        <f t="shared" si="28"/>
        <v>3</v>
      </c>
      <c r="D794" s="61">
        <v>0</v>
      </c>
      <c r="E794" s="12">
        <v>2329</v>
      </c>
      <c r="F794" s="12">
        <v>2272</v>
      </c>
      <c r="G794" s="14">
        <v>426</v>
      </c>
      <c r="H794" s="14">
        <v>1483</v>
      </c>
      <c r="I794" s="14">
        <v>420</v>
      </c>
      <c r="J794" s="13"/>
      <c r="K794" s="12">
        <v>20046.22</v>
      </c>
      <c r="L794" s="12">
        <v>132322.04999999999</v>
      </c>
      <c r="M794" s="12">
        <v>316068.51</v>
      </c>
      <c r="N794" s="12">
        <v>500</v>
      </c>
      <c r="O794" s="12">
        <v>500</v>
      </c>
      <c r="Q794" s="70">
        <f t="shared" si="29"/>
        <v>0</v>
      </c>
    </row>
    <row r="795" spans="1:17" x14ac:dyDescent="0.2">
      <c r="A795" s="67">
        <v>32015</v>
      </c>
      <c r="B795" s="54" t="s">
        <v>1325</v>
      </c>
      <c r="C795" s="67">
        <f t="shared" si="28"/>
        <v>3</v>
      </c>
      <c r="D795" s="61">
        <v>0</v>
      </c>
      <c r="E795" s="12">
        <v>1396</v>
      </c>
      <c r="F795" s="12">
        <v>1360</v>
      </c>
      <c r="G795" s="14">
        <v>240</v>
      </c>
      <c r="H795" s="14">
        <v>931</v>
      </c>
      <c r="I795" s="14">
        <v>225</v>
      </c>
      <c r="J795" s="13"/>
      <c r="K795" s="12">
        <v>8253.02</v>
      </c>
      <c r="L795" s="12">
        <v>56220.62</v>
      </c>
      <c r="M795" s="12">
        <v>132072.84</v>
      </c>
      <c r="N795" s="12">
        <v>500</v>
      </c>
      <c r="O795" s="12">
        <v>500</v>
      </c>
      <c r="Q795" s="70">
        <f t="shared" si="29"/>
        <v>0</v>
      </c>
    </row>
    <row r="796" spans="1:17" x14ac:dyDescent="0.2">
      <c r="A796" s="67">
        <v>32016</v>
      </c>
      <c r="B796" s="54" t="s">
        <v>1324</v>
      </c>
      <c r="C796" s="67">
        <f t="shared" si="28"/>
        <v>3</v>
      </c>
      <c r="D796" s="61">
        <v>0</v>
      </c>
      <c r="E796" s="12">
        <v>4448</v>
      </c>
      <c r="F796" s="12">
        <v>4079</v>
      </c>
      <c r="G796" s="14">
        <v>640</v>
      </c>
      <c r="H796" s="14">
        <v>3120</v>
      </c>
      <c r="I796" s="14">
        <v>688</v>
      </c>
      <c r="J796" s="13"/>
      <c r="K796" s="12">
        <v>1446.38</v>
      </c>
      <c r="L796" s="12">
        <v>467268.71</v>
      </c>
      <c r="M796" s="12">
        <v>5797196.2000000002</v>
      </c>
      <c r="N796" s="12">
        <v>500</v>
      </c>
      <c r="O796" s="12">
        <v>500</v>
      </c>
      <c r="Q796" s="70">
        <f t="shared" si="29"/>
        <v>0</v>
      </c>
    </row>
    <row r="797" spans="1:17" x14ac:dyDescent="0.2">
      <c r="A797" s="67">
        <v>32017</v>
      </c>
      <c r="B797" s="54" t="s">
        <v>1323</v>
      </c>
      <c r="C797" s="67">
        <f t="shared" si="28"/>
        <v>3</v>
      </c>
      <c r="D797" s="61">
        <v>0</v>
      </c>
      <c r="E797" s="12">
        <v>3409</v>
      </c>
      <c r="F797" s="12">
        <v>3324</v>
      </c>
      <c r="G797" s="14">
        <v>542</v>
      </c>
      <c r="H797" s="14">
        <v>2227</v>
      </c>
      <c r="I797" s="14">
        <v>640</v>
      </c>
      <c r="J797" s="13"/>
      <c r="K797" s="12">
        <v>28016.12</v>
      </c>
      <c r="L797" s="12">
        <v>225548.44</v>
      </c>
      <c r="M797" s="12">
        <v>1158874.83</v>
      </c>
      <c r="N797" s="12">
        <v>500</v>
      </c>
      <c r="O797" s="12">
        <v>500</v>
      </c>
      <c r="Q797" s="70">
        <f t="shared" si="29"/>
        <v>0</v>
      </c>
    </row>
    <row r="798" spans="1:17" x14ac:dyDescent="0.2">
      <c r="A798" s="67">
        <v>32018</v>
      </c>
      <c r="B798" s="54" t="s">
        <v>1322</v>
      </c>
      <c r="C798" s="67">
        <f t="shared" si="28"/>
        <v>3</v>
      </c>
      <c r="D798" s="61">
        <v>0</v>
      </c>
      <c r="E798" s="12">
        <v>1652</v>
      </c>
      <c r="F798" s="12">
        <v>1609</v>
      </c>
      <c r="G798" s="14">
        <v>323</v>
      </c>
      <c r="H798" s="14">
        <v>1081</v>
      </c>
      <c r="I798" s="14">
        <v>248</v>
      </c>
      <c r="J798" s="13"/>
      <c r="K798" s="12">
        <v>16844.64</v>
      </c>
      <c r="L798" s="12">
        <v>102263.63</v>
      </c>
      <c r="M798" s="12">
        <v>181158.88</v>
      </c>
      <c r="N798" s="12">
        <v>500</v>
      </c>
      <c r="O798" s="12">
        <v>500</v>
      </c>
      <c r="Q798" s="70">
        <f t="shared" si="29"/>
        <v>0</v>
      </c>
    </row>
    <row r="799" spans="1:17" x14ac:dyDescent="0.2">
      <c r="A799" s="67">
        <v>32101</v>
      </c>
      <c r="B799" s="54" t="s">
        <v>1321</v>
      </c>
      <c r="C799" s="67">
        <f t="shared" si="28"/>
        <v>3</v>
      </c>
      <c r="D799" s="61">
        <v>0</v>
      </c>
      <c r="E799" s="12">
        <v>2290</v>
      </c>
      <c r="F799" s="12">
        <v>2063</v>
      </c>
      <c r="G799" s="14">
        <v>363</v>
      </c>
      <c r="H799" s="14">
        <v>1565</v>
      </c>
      <c r="I799" s="14">
        <v>362</v>
      </c>
      <c r="J799" s="13"/>
      <c r="K799" s="12">
        <v>17405.150000000001</v>
      </c>
      <c r="L799" s="12">
        <v>138040.32999999999</v>
      </c>
      <c r="M799" s="12">
        <v>422454.09</v>
      </c>
      <c r="N799" s="12">
        <v>500</v>
      </c>
      <c r="O799" s="12">
        <v>500</v>
      </c>
      <c r="Q799" s="70">
        <f t="shared" si="29"/>
        <v>0</v>
      </c>
    </row>
    <row r="800" spans="1:17" x14ac:dyDescent="0.2">
      <c r="A800" s="67">
        <v>32104</v>
      </c>
      <c r="B800" s="54" t="s">
        <v>1320</v>
      </c>
      <c r="C800" s="67">
        <f t="shared" si="28"/>
        <v>3</v>
      </c>
      <c r="D800" s="61">
        <v>0</v>
      </c>
      <c r="E800" s="12">
        <v>3183</v>
      </c>
      <c r="F800" s="12">
        <v>2945</v>
      </c>
      <c r="G800" s="14">
        <v>499</v>
      </c>
      <c r="H800" s="14">
        <v>2109</v>
      </c>
      <c r="I800" s="14">
        <v>575</v>
      </c>
      <c r="J800" s="13"/>
      <c r="K800" s="12">
        <v>27517.7</v>
      </c>
      <c r="L800" s="12">
        <v>224616.22</v>
      </c>
      <c r="M800" s="12">
        <v>612137.97</v>
      </c>
      <c r="N800" s="12">
        <v>500</v>
      </c>
      <c r="O800" s="12">
        <v>500</v>
      </c>
      <c r="Q800" s="70">
        <f t="shared" si="29"/>
        <v>0</v>
      </c>
    </row>
    <row r="801" spans="1:17" x14ac:dyDescent="0.2">
      <c r="A801" s="67">
        <v>32106</v>
      </c>
      <c r="B801" s="54" t="s">
        <v>1319</v>
      </c>
      <c r="C801" s="67">
        <f t="shared" si="28"/>
        <v>3</v>
      </c>
      <c r="D801" s="61">
        <v>0</v>
      </c>
      <c r="E801" s="12">
        <v>2396</v>
      </c>
      <c r="F801" s="12">
        <v>2314</v>
      </c>
      <c r="G801" s="14">
        <v>356</v>
      </c>
      <c r="H801" s="14">
        <v>1617</v>
      </c>
      <c r="I801" s="14">
        <v>423</v>
      </c>
      <c r="J801" s="13"/>
      <c r="K801" s="12">
        <v>41281.71</v>
      </c>
      <c r="L801" s="12">
        <v>168826.55</v>
      </c>
      <c r="M801" s="12">
        <v>211834.38</v>
      </c>
      <c r="N801" s="12">
        <v>500</v>
      </c>
      <c r="O801" s="12">
        <v>500</v>
      </c>
      <c r="Q801" s="70">
        <f t="shared" si="29"/>
        <v>0</v>
      </c>
    </row>
    <row r="802" spans="1:17" x14ac:dyDescent="0.2">
      <c r="A802" s="67">
        <v>32107</v>
      </c>
      <c r="B802" s="54" t="s">
        <v>1318</v>
      </c>
      <c r="C802" s="67">
        <f t="shared" si="28"/>
        <v>3</v>
      </c>
      <c r="D802" s="61">
        <v>0</v>
      </c>
      <c r="E802" s="12">
        <v>3222</v>
      </c>
      <c r="F802" s="12">
        <v>3138</v>
      </c>
      <c r="G802" s="14">
        <v>466</v>
      </c>
      <c r="H802" s="14">
        <v>1984</v>
      </c>
      <c r="I802" s="14">
        <v>772</v>
      </c>
      <c r="J802" s="13"/>
      <c r="K802" s="12">
        <v>37507.910000000003</v>
      </c>
      <c r="L802" s="12">
        <v>273507.44</v>
      </c>
      <c r="M802" s="12">
        <v>739807.71</v>
      </c>
      <c r="N802" s="12">
        <v>500</v>
      </c>
      <c r="O802" s="12">
        <v>500</v>
      </c>
      <c r="Q802" s="70">
        <f t="shared" si="29"/>
        <v>0</v>
      </c>
    </row>
    <row r="803" spans="1:17" x14ac:dyDescent="0.2">
      <c r="A803" s="67">
        <v>32109</v>
      </c>
      <c r="B803" s="54" t="s">
        <v>1317</v>
      </c>
      <c r="C803" s="67">
        <f t="shared" si="28"/>
        <v>3</v>
      </c>
      <c r="D803" s="61">
        <v>0</v>
      </c>
      <c r="E803" s="12">
        <v>958</v>
      </c>
      <c r="F803" s="12">
        <v>899</v>
      </c>
      <c r="G803" s="14">
        <v>146</v>
      </c>
      <c r="H803" s="14">
        <v>612</v>
      </c>
      <c r="I803" s="14">
        <v>200</v>
      </c>
      <c r="J803" s="13"/>
      <c r="K803" s="12">
        <v>26777.3</v>
      </c>
      <c r="L803" s="12">
        <v>49998.52</v>
      </c>
      <c r="M803" s="12">
        <v>54015.85</v>
      </c>
      <c r="N803" s="12">
        <v>500</v>
      </c>
      <c r="O803" s="12">
        <v>500</v>
      </c>
      <c r="Q803" s="70">
        <f t="shared" si="29"/>
        <v>0</v>
      </c>
    </row>
    <row r="804" spans="1:17" x14ac:dyDescent="0.2">
      <c r="A804" s="67">
        <v>32110</v>
      </c>
      <c r="B804" s="54" t="s">
        <v>1316</v>
      </c>
      <c r="C804" s="67">
        <f t="shared" si="28"/>
        <v>3</v>
      </c>
      <c r="D804" s="61">
        <v>0</v>
      </c>
      <c r="E804" s="12">
        <v>3323</v>
      </c>
      <c r="F804" s="12">
        <v>3186</v>
      </c>
      <c r="G804" s="14">
        <v>464</v>
      </c>
      <c r="H804" s="14">
        <v>2139</v>
      </c>
      <c r="I804" s="14">
        <v>720</v>
      </c>
      <c r="J804" s="13"/>
      <c r="K804" s="12">
        <v>48541.75</v>
      </c>
      <c r="L804" s="12">
        <v>217745.24</v>
      </c>
      <c r="M804" s="12">
        <v>391645.94</v>
      </c>
      <c r="N804" s="12">
        <v>500</v>
      </c>
      <c r="O804" s="12">
        <v>500</v>
      </c>
      <c r="Q804" s="70">
        <f t="shared" si="29"/>
        <v>0</v>
      </c>
    </row>
    <row r="805" spans="1:17" x14ac:dyDescent="0.2">
      <c r="A805" s="67">
        <v>32112</v>
      </c>
      <c r="B805" s="54" t="s">
        <v>1315</v>
      </c>
      <c r="C805" s="67">
        <f t="shared" si="28"/>
        <v>3</v>
      </c>
      <c r="D805" s="61">
        <v>0</v>
      </c>
      <c r="E805" s="12">
        <v>2328</v>
      </c>
      <c r="F805" s="12">
        <v>2255</v>
      </c>
      <c r="G805" s="14">
        <v>367</v>
      </c>
      <c r="H805" s="14">
        <v>1540</v>
      </c>
      <c r="I805" s="14">
        <v>421</v>
      </c>
      <c r="J805" s="13"/>
      <c r="K805" s="12">
        <v>13747.61</v>
      </c>
      <c r="L805" s="12">
        <v>189838.69</v>
      </c>
      <c r="M805" s="12">
        <v>495369.65</v>
      </c>
      <c r="N805" s="12">
        <v>500</v>
      </c>
      <c r="O805" s="12">
        <v>500</v>
      </c>
      <c r="Q805" s="70">
        <f t="shared" si="29"/>
        <v>0</v>
      </c>
    </row>
    <row r="806" spans="1:17" x14ac:dyDescent="0.2">
      <c r="A806" s="67">
        <v>32114</v>
      </c>
      <c r="B806" s="54" t="s">
        <v>1314</v>
      </c>
      <c r="C806" s="67">
        <f t="shared" si="28"/>
        <v>3</v>
      </c>
      <c r="D806" s="61">
        <v>0</v>
      </c>
      <c r="E806" s="12">
        <v>3735</v>
      </c>
      <c r="F806" s="12">
        <v>3673</v>
      </c>
      <c r="G806" s="14">
        <v>594</v>
      </c>
      <c r="H806" s="14">
        <v>2405</v>
      </c>
      <c r="I806" s="14">
        <v>736</v>
      </c>
      <c r="J806" s="13"/>
      <c r="K806" s="12">
        <v>59815.43</v>
      </c>
      <c r="L806" s="12">
        <v>297114.94</v>
      </c>
      <c r="M806" s="12">
        <v>628456.09</v>
      </c>
      <c r="N806" s="12">
        <v>500</v>
      </c>
      <c r="O806" s="12">
        <v>500</v>
      </c>
      <c r="Q806" s="70">
        <f t="shared" si="29"/>
        <v>0</v>
      </c>
    </row>
    <row r="807" spans="1:17" x14ac:dyDescent="0.2">
      <c r="A807" s="67">
        <v>32115</v>
      </c>
      <c r="B807" s="54" t="s">
        <v>1313</v>
      </c>
      <c r="C807" s="67">
        <f t="shared" si="28"/>
        <v>3</v>
      </c>
      <c r="D807" s="61">
        <v>0</v>
      </c>
      <c r="E807" s="12">
        <v>1421</v>
      </c>
      <c r="F807" s="12">
        <v>1330</v>
      </c>
      <c r="G807" s="14">
        <v>201</v>
      </c>
      <c r="H807" s="14">
        <v>967</v>
      </c>
      <c r="I807" s="14">
        <v>253</v>
      </c>
      <c r="J807" s="13"/>
      <c r="K807" s="12">
        <v>33405.39</v>
      </c>
      <c r="L807" s="12">
        <v>85343.21</v>
      </c>
      <c r="M807" s="12">
        <v>183234.51</v>
      </c>
      <c r="N807" s="12">
        <v>500</v>
      </c>
      <c r="O807" s="12">
        <v>500</v>
      </c>
      <c r="Q807" s="70">
        <f t="shared" si="29"/>
        <v>0</v>
      </c>
    </row>
    <row r="808" spans="1:17" x14ac:dyDescent="0.2">
      <c r="A808" s="67">
        <v>32116</v>
      </c>
      <c r="B808" s="54" t="s">
        <v>1312</v>
      </c>
      <c r="C808" s="67">
        <f t="shared" si="28"/>
        <v>3</v>
      </c>
      <c r="D808" s="61">
        <v>0</v>
      </c>
      <c r="E808" s="12">
        <v>2537</v>
      </c>
      <c r="F808" s="12">
        <v>2391</v>
      </c>
      <c r="G808" s="14">
        <v>487</v>
      </c>
      <c r="H808" s="14">
        <v>1643</v>
      </c>
      <c r="I808" s="14">
        <v>407</v>
      </c>
      <c r="J808" s="13"/>
      <c r="K808" s="12">
        <v>6596.84</v>
      </c>
      <c r="L808" s="12">
        <v>185057.77</v>
      </c>
      <c r="M808" s="12">
        <v>213850.49</v>
      </c>
      <c r="N808" s="12">
        <v>500</v>
      </c>
      <c r="O808" s="12">
        <v>500</v>
      </c>
      <c r="Q808" s="70">
        <f t="shared" si="29"/>
        <v>0</v>
      </c>
    </row>
    <row r="809" spans="1:17" x14ac:dyDescent="0.2">
      <c r="A809" s="67">
        <v>32119</v>
      </c>
      <c r="B809" s="54" t="s">
        <v>1311</v>
      </c>
      <c r="C809" s="67">
        <f t="shared" si="28"/>
        <v>3</v>
      </c>
      <c r="D809" s="61">
        <v>0</v>
      </c>
      <c r="E809" s="12">
        <v>2475</v>
      </c>
      <c r="F809" s="12">
        <v>2368</v>
      </c>
      <c r="G809" s="14">
        <v>380</v>
      </c>
      <c r="H809" s="14">
        <v>1662</v>
      </c>
      <c r="I809" s="14">
        <v>433</v>
      </c>
      <c r="J809" s="13"/>
      <c r="K809" s="12">
        <v>23211.41</v>
      </c>
      <c r="L809" s="12">
        <v>297242.48</v>
      </c>
      <c r="M809" s="12">
        <v>675397.18</v>
      </c>
      <c r="N809" s="12">
        <v>500</v>
      </c>
      <c r="O809" s="12">
        <v>500</v>
      </c>
      <c r="Q809" s="70">
        <f t="shared" si="29"/>
        <v>0</v>
      </c>
    </row>
    <row r="810" spans="1:17" x14ac:dyDescent="0.2">
      <c r="A810" s="67">
        <v>32120</v>
      </c>
      <c r="B810" s="54" t="s">
        <v>1310</v>
      </c>
      <c r="C810" s="67">
        <f t="shared" si="28"/>
        <v>3</v>
      </c>
      <c r="D810" s="61">
        <v>0</v>
      </c>
      <c r="E810" s="12">
        <v>3845</v>
      </c>
      <c r="F810" s="12">
        <v>3097</v>
      </c>
      <c r="G810" s="14">
        <v>652</v>
      </c>
      <c r="H810" s="14">
        <v>2606</v>
      </c>
      <c r="I810" s="14">
        <v>587</v>
      </c>
      <c r="J810" s="13"/>
      <c r="K810" s="12">
        <v>30105.01</v>
      </c>
      <c r="L810" s="12">
        <v>296722.45</v>
      </c>
      <c r="M810" s="12">
        <v>1375633.81</v>
      </c>
      <c r="N810" s="12">
        <v>500</v>
      </c>
      <c r="O810" s="12">
        <v>500</v>
      </c>
      <c r="Q810" s="70">
        <f t="shared" si="29"/>
        <v>0</v>
      </c>
    </row>
    <row r="811" spans="1:17" x14ac:dyDescent="0.2">
      <c r="A811" s="67">
        <v>32131</v>
      </c>
      <c r="B811" s="54" t="s">
        <v>1309</v>
      </c>
      <c r="C811" s="67">
        <f t="shared" si="28"/>
        <v>3</v>
      </c>
      <c r="D811" s="61">
        <v>0</v>
      </c>
      <c r="E811" s="12">
        <v>7751</v>
      </c>
      <c r="F811" s="12">
        <v>7511</v>
      </c>
      <c r="G811" s="14">
        <v>1100</v>
      </c>
      <c r="H811" s="14">
        <v>5146</v>
      </c>
      <c r="I811" s="14">
        <v>1505</v>
      </c>
      <c r="J811" s="13"/>
      <c r="K811" s="12">
        <v>36927.69</v>
      </c>
      <c r="L811" s="12">
        <v>650091.18000000005</v>
      </c>
      <c r="M811" s="12">
        <v>1546292.12</v>
      </c>
      <c r="N811" s="12">
        <v>500</v>
      </c>
      <c r="O811" s="12">
        <v>500</v>
      </c>
      <c r="Q811" s="70">
        <f t="shared" si="29"/>
        <v>0</v>
      </c>
    </row>
    <row r="812" spans="1:17" x14ac:dyDescent="0.2">
      <c r="A812" s="67">
        <v>32132</v>
      </c>
      <c r="B812" s="54" t="s">
        <v>1308</v>
      </c>
      <c r="C812" s="67">
        <f t="shared" si="28"/>
        <v>3</v>
      </c>
      <c r="D812" s="61">
        <v>0</v>
      </c>
      <c r="E812" s="12">
        <v>2397</v>
      </c>
      <c r="F812" s="12">
        <v>2068</v>
      </c>
      <c r="G812" s="14">
        <v>377</v>
      </c>
      <c r="H812" s="14">
        <v>1538</v>
      </c>
      <c r="I812" s="14">
        <v>482</v>
      </c>
      <c r="J812" s="13"/>
      <c r="K812" s="12">
        <v>17436.330000000002</v>
      </c>
      <c r="L812" s="12">
        <v>182582.31</v>
      </c>
      <c r="M812" s="12">
        <v>735349.8</v>
      </c>
      <c r="N812" s="12">
        <v>500</v>
      </c>
      <c r="O812" s="12">
        <v>500</v>
      </c>
      <c r="Q812" s="70">
        <f t="shared" si="29"/>
        <v>0</v>
      </c>
    </row>
    <row r="813" spans="1:17" x14ac:dyDescent="0.2">
      <c r="A813" s="67">
        <v>32134</v>
      </c>
      <c r="B813" s="54" t="s">
        <v>1307</v>
      </c>
      <c r="C813" s="67">
        <f t="shared" si="28"/>
        <v>3</v>
      </c>
      <c r="D813" s="61">
        <v>0</v>
      </c>
      <c r="E813" s="12">
        <v>3155</v>
      </c>
      <c r="F813" s="12">
        <v>2960</v>
      </c>
      <c r="G813" s="14">
        <v>434</v>
      </c>
      <c r="H813" s="14">
        <v>2000</v>
      </c>
      <c r="I813" s="14">
        <v>721</v>
      </c>
      <c r="J813" s="13"/>
      <c r="K813" s="12">
        <v>9480.36</v>
      </c>
      <c r="L813" s="12">
        <v>279253.23</v>
      </c>
      <c r="M813" s="12">
        <v>278056.98</v>
      </c>
      <c r="N813" s="12">
        <v>500</v>
      </c>
      <c r="O813" s="12">
        <v>500</v>
      </c>
      <c r="Q813" s="70">
        <f t="shared" si="29"/>
        <v>0</v>
      </c>
    </row>
    <row r="814" spans="1:17" x14ac:dyDescent="0.2">
      <c r="A814" s="67">
        <v>32135</v>
      </c>
      <c r="B814" s="54" t="s">
        <v>1306</v>
      </c>
      <c r="C814" s="67">
        <f t="shared" si="28"/>
        <v>3</v>
      </c>
      <c r="D814" s="61">
        <v>0</v>
      </c>
      <c r="E814" s="12">
        <v>16603</v>
      </c>
      <c r="F814" s="12">
        <v>16153</v>
      </c>
      <c r="G814" s="14">
        <v>2294</v>
      </c>
      <c r="H814" s="14">
        <v>11072</v>
      </c>
      <c r="I814" s="14">
        <v>3237</v>
      </c>
      <c r="J814" s="13"/>
      <c r="K814" s="12">
        <v>50371.72</v>
      </c>
      <c r="L814" s="12">
        <v>1775293.04</v>
      </c>
      <c r="M814" s="12">
        <v>6776829.1399999997</v>
      </c>
      <c r="N814" s="12">
        <v>500</v>
      </c>
      <c r="O814" s="12">
        <v>500</v>
      </c>
      <c r="Q814" s="70">
        <f t="shared" si="29"/>
        <v>0</v>
      </c>
    </row>
    <row r="815" spans="1:17" x14ac:dyDescent="0.2">
      <c r="A815" s="67">
        <v>32139</v>
      </c>
      <c r="B815" s="54" t="s">
        <v>1305</v>
      </c>
      <c r="C815" s="67">
        <f t="shared" si="28"/>
        <v>3</v>
      </c>
      <c r="D815" s="61">
        <v>0</v>
      </c>
      <c r="E815" s="12">
        <v>1573</v>
      </c>
      <c r="F815" s="12">
        <v>1409</v>
      </c>
      <c r="G815" s="14">
        <v>253</v>
      </c>
      <c r="H815" s="14">
        <v>1019</v>
      </c>
      <c r="I815" s="14">
        <v>301</v>
      </c>
      <c r="J815" s="13"/>
      <c r="K815" s="12">
        <v>21064.23</v>
      </c>
      <c r="L815" s="12">
        <v>115476.65</v>
      </c>
      <c r="M815" s="12">
        <v>184942.35</v>
      </c>
      <c r="N815" s="12">
        <v>500</v>
      </c>
      <c r="O815" s="12">
        <v>500</v>
      </c>
      <c r="Q815" s="70">
        <f t="shared" si="29"/>
        <v>0</v>
      </c>
    </row>
    <row r="816" spans="1:17" x14ac:dyDescent="0.2">
      <c r="A816" s="67">
        <v>32140</v>
      </c>
      <c r="B816" s="54" t="s">
        <v>1304</v>
      </c>
      <c r="C816" s="67">
        <f t="shared" si="28"/>
        <v>3</v>
      </c>
      <c r="D816" s="61">
        <v>0</v>
      </c>
      <c r="E816" s="12">
        <v>2258</v>
      </c>
      <c r="F816" s="12">
        <v>2280</v>
      </c>
      <c r="G816" s="14">
        <v>336</v>
      </c>
      <c r="H816" s="14">
        <v>1400</v>
      </c>
      <c r="I816" s="14">
        <v>522</v>
      </c>
      <c r="J816" s="13"/>
      <c r="K816" s="12">
        <v>10215.92</v>
      </c>
      <c r="L816" s="12">
        <v>162518.26999999999</v>
      </c>
      <c r="M816" s="12">
        <v>200232.42</v>
      </c>
      <c r="N816" s="12">
        <v>500</v>
      </c>
      <c r="O816" s="12">
        <v>500</v>
      </c>
      <c r="Q816" s="70">
        <f t="shared" si="29"/>
        <v>0</v>
      </c>
    </row>
    <row r="817" spans="1:17" x14ac:dyDescent="0.2">
      <c r="A817" s="67">
        <v>32141</v>
      </c>
      <c r="B817" s="54" t="s">
        <v>1303</v>
      </c>
      <c r="C817" s="67">
        <f t="shared" si="28"/>
        <v>3</v>
      </c>
      <c r="D817" s="61">
        <v>0</v>
      </c>
      <c r="E817" s="12">
        <v>4174</v>
      </c>
      <c r="F817" s="12">
        <v>3979</v>
      </c>
      <c r="G817" s="14">
        <v>624</v>
      </c>
      <c r="H817" s="14">
        <v>2754</v>
      </c>
      <c r="I817" s="14">
        <v>796</v>
      </c>
      <c r="J817" s="13"/>
      <c r="K817" s="12">
        <v>43115.22</v>
      </c>
      <c r="L817" s="12">
        <v>408110.22</v>
      </c>
      <c r="M817" s="12">
        <v>1782705.53</v>
      </c>
      <c r="N817" s="12">
        <v>500</v>
      </c>
      <c r="O817" s="12">
        <v>500</v>
      </c>
      <c r="Q817" s="70">
        <f t="shared" si="29"/>
        <v>0</v>
      </c>
    </row>
    <row r="818" spans="1:17" x14ac:dyDescent="0.2">
      <c r="A818" s="67">
        <v>32142</v>
      </c>
      <c r="B818" s="54" t="s">
        <v>1302</v>
      </c>
      <c r="C818" s="67">
        <f t="shared" si="28"/>
        <v>3</v>
      </c>
      <c r="D818" s="61">
        <v>0</v>
      </c>
      <c r="E818" s="12">
        <v>7897</v>
      </c>
      <c r="F818" s="12">
        <v>7872</v>
      </c>
      <c r="G818" s="14">
        <v>1089</v>
      </c>
      <c r="H818" s="14">
        <v>5111</v>
      </c>
      <c r="I818" s="14">
        <v>1697</v>
      </c>
      <c r="J818" s="13"/>
      <c r="K818" s="12">
        <v>14053.8</v>
      </c>
      <c r="L818" s="12">
        <v>640987.16</v>
      </c>
      <c r="M818" s="12">
        <v>842209.43</v>
      </c>
      <c r="N818" s="12">
        <v>500</v>
      </c>
      <c r="O818" s="12">
        <v>500</v>
      </c>
      <c r="Q818" s="70">
        <f t="shared" si="29"/>
        <v>0</v>
      </c>
    </row>
    <row r="819" spans="1:17" x14ac:dyDescent="0.2">
      <c r="A819" s="67">
        <v>32143</v>
      </c>
      <c r="B819" s="54" t="s">
        <v>1301</v>
      </c>
      <c r="C819" s="67">
        <f t="shared" si="28"/>
        <v>3</v>
      </c>
      <c r="D819" s="61">
        <v>0</v>
      </c>
      <c r="E819" s="12">
        <v>1692</v>
      </c>
      <c r="F819" s="12">
        <v>1569</v>
      </c>
      <c r="G819" s="14">
        <v>258</v>
      </c>
      <c r="H819" s="14">
        <v>1098</v>
      </c>
      <c r="I819" s="14">
        <v>336</v>
      </c>
      <c r="J819" s="13"/>
      <c r="K819" s="12">
        <v>3693.55</v>
      </c>
      <c r="L819" s="12">
        <v>131151.72</v>
      </c>
      <c r="M819" s="12">
        <v>47521.82</v>
      </c>
      <c r="N819" s="12">
        <v>500</v>
      </c>
      <c r="O819" s="12">
        <v>500</v>
      </c>
      <c r="Q819" s="70">
        <f t="shared" si="29"/>
        <v>0</v>
      </c>
    </row>
    <row r="820" spans="1:17" x14ac:dyDescent="0.2">
      <c r="A820" s="67">
        <v>32144</v>
      </c>
      <c r="B820" s="54" t="s">
        <v>1300</v>
      </c>
      <c r="C820" s="67">
        <f t="shared" si="28"/>
        <v>3</v>
      </c>
      <c r="D820" s="61">
        <v>0</v>
      </c>
      <c r="E820" s="12">
        <v>27560</v>
      </c>
      <c r="F820" s="12">
        <v>27060</v>
      </c>
      <c r="G820" s="14">
        <v>4051</v>
      </c>
      <c r="H820" s="14">
        <v>17229</v>
      </c>
      <c r="I820" s="14">
        <v>6280</v>
      </c>
      <c r="J820" s="13"/>
      <c r="K820" s="12">
        <v>25741.34</v>
      </c>
      <c r="L820" s="12">
        <v>2964902.61</v>
      </c>
      <c r="M820" s="12">
        <v>5709769.2300000004</v>
      </c>
      <c r="N820" s="12">
        <v>500</v>
      </c>
      <c r="O820" s="12">
        <v>500</v>
      </c>
      <c r="Q820" s="70">
        <f t="shared" si="29"/>
        <v>0</v>
      </c>
    </row>
    <row r="821" spans="1:17" x14ac:dyDescent="0.2">
      <c r="A821" s="67">
        <v>32202</v>
      </c>
      <c r="B821" s="54" t="s">
        <v>1299</v>
      </c>
      <c r="C821" s="67">
        <f t="shared" si="28"/>
        <v>3</v>
      </c>
      <c r="D821" s="61">
        <v>0</v>
      </c>
      <c r="E821" s="12">
        <v>1040</v>
      </c>
      <c r="F821" s="12">
        <v>1061</v>
      </c>
      <c r="G821" s="14">
        <v>114</v>
      </c>
      <c r="H821" s="14">
        <v>652</v>
      </c>
      <c r="I821" s="14">
        <v>274</v>
      </c>
      <c r="J821" s="13"/>
      <c r="K821" s="12">
        <v>3131.66</v>
      </c>
      <c r="L821" s="12">
        <v>59966.5</v>
      </c>
      <c r="M821" s="12">
        <v>54999.07</v>
      </c>
      <c r="N821" s="12">
        <v>500</v>
      </c>
      <c r="O821" s="12">
        <v>500</v>
      </c>
      <c r="Q821" s="70">
        <f t="shared" si="29"/>
        <v>0</v>
      </c>
    </row>
    <row r="822" spans="1:17" x14ac:dyDescent="0.2">
      <c r="A822" s="67">
        <v>32203</v>
      </c>
      <c r="B822" s="54" t="s">
        <v>1298</v>
      </c>
      <c r="C822" s="67">
        <f t="shared" si="28"/>
        <v>3</v>
      </c>
      <c r="D822" s="61">
        <v>0</v>
      </c>
      <c r="E822" s="12">
        <v>1541</v>
      </c>
      <c r="F822" s="12">
        <v>1627</v>
      </c>
      <c r="G822" s="14">
        <v>194</v>
      </c>
      <c r="H822" s="14">
        <v>995</v>
      </c>
      <c r="I822" s="14">
        <v>352</v>
      </c>
      <c r="J822" s="13"/>
      <c r="K822" s="12">
        <v>24453.07</v>
      </c>
      <c r="L822" s="12">
        <v>107104.85</v>
      </c>
      <c r="M822" s="12">
        <v>256843.49</v>
      </c>
      <c r="N822" s="12">
        <v>500</v>
      </c>
      <c r="O822" s="12">
        <v>500</v>
      </c>
      <c r="Q822" s="70">
        <f t="shared" si="29"/>
        <v>0</v>
      </c>
    </row>
    <row r="823" spans="1:17" x14ac:dyDescent="0.2">
      <c r="A823" s="67">
        <v>32206</v>
      </c>
      <c r="B823" s="54" t="s">
        <v>1297</v>
      </c>
      <c r="C823" s="67">
        <f t="shared" si="28"/>
        <v>3</v>
      </c>
      <c r="D823" s="61">
        <v>0</v>
      </c>
      <c r="E823" s="12">
        <v>1176</v>
      </c>
      <c r="F823" s="12">
        <v>1219</v>
      </c>
      <c r="G823" s="14">
        <v>146</v>
      </c>
      <c r="H823" s="14">
        <v>754</v>
      </c>
      <c r="I823" s="14">
        <v>276</v>
      </c>
      <c r="J823" s="13"/>
      <c r="K823" s="12">
        <v>12873.47</v>
      </c>
      <c r="L823" s="12">
        <v>97121.67</v>
      </c>
      <c r="M823" s="12">
        <v>331794.06</v>
      </c>
      <c r="N823" s="12">
        <v>500</v>
      </c>
      <c r="O823" s="12">
        <v>500</v>
      </c>
      <c r="Q823" s="70">
        <f t="shared" si="29"/>
        <v>0</v>
      </c>
    </row>
    <row r="824" spans="1:17" x14ac:dyDescent="0.2">
      <c r="A824" s="67">
        <v>32207</v>
      </c>
      <c r="B824" s="54" t="s">
        <v>1296</v>
      </c>
      <c r="C824" s="67">
        <f t="shared" si="28"/>
        <v>3</v>
      </c>
      <c r="D824" s="61">
        <v>0</v>
      </c>
      <c r="E824" s="12">
        <v>2691</v>
      </c>
      <c r="F824" s="12">
        <v>2785</v>
      </c>
      <c r="G824" s="14">
        <v>303</v>
      </c>
      <c r="H824" s="14">
        <v>1697</v>
      </c>
      <c r="I824" s="14">
        <v>691</v>
      </c>
      <c r="J824" s="13"/>
      <c r="K824" s="12">
        <v>23278.959999999999</v>
      </c>
      <c r="L824" s="12">
        <v>210436.85</v>
      </c>
      <c r="M824" s="12">
        <v>943549.63</v>
      </c>
      <c r="N824" s="12">
        <v>500</v>
      </c>
      <c r="O824" s="12">
        <v>500</v>
      </c>
      <c r="Q824" s="70">
        <f t="shared" si="29"/>
        <v>0</v>
      </c>
    </row>
    <row r="825" spans="1:17" x14ac:dyDescent="0.2">
      <c r="A825" s="67">
        <v>32209</v>
      </c>
      <c r="B825" s="54" t="s">
        <v>1295</v>
      </c>
      <c r="C825" s="67">
        <f t="shared" si="28"/>
        <v>3</v>
      </c>
      <c r="D825" s="61">
        <v>0</v>
      </c>
      <c r="E825" s="12">
        <v>1473</v>
      </c>
      <c r="F825" s="12">
        <v>1464</v>
      </c>
      <c r="G825" s="14">
        <v>203</v>
      </c>
      <c r="H825" s="14">
        <v>918</v>
      </c>
      <c r="I825" s="14">
        <v>352</v>
      </c>
      <c r="J825" s="13"/>
      <c r="K825" s="12">
        <v>24617.13</v>
      </c>
      <c r="L825" s="12">
        <v>99606.14</v>
      </c>
      <c r="M825" s="12">
        <v>715017.64</v>
      </c>
      <c r="N825" s="12">
        <v>500</v>
      </c>
      <c r="O825" s="12">
        <v>500</v>
      </c>
      <c r="Q825" s="70">
        <f t="shared" si="29"/>
        <v>0</v>
      </c>
    </row>
    <row r="826" spans="1:17" x14ac:dyDescent="0.2">
      <c r="A826" s="67">
        <v>32210</v>
      </c>
      <c r="B826" s="54" t="s">
        <v>1294</v>
      </c>
      <c r="C826" s="67">
        <f t="shared" si="28"/>
        <v>3</v>
      </c>
      <c r="D826" s="61">
        <v>0</v>
      </c>
      <c r="E826" s="12">
        <v>1080</v>
      </c>
      <c r="F826" s="12">
        <v>1123</v>
      </c>
      <c r="G826" s="14">
        <v>128</v>
      </c>
      <c r="H826" s="14">
        <v>677</v>
      </c>
      <c r="I826" s="14">
        <v>275</v>
      </c>
      <c r="J826" s="13"/>
      <c r="K826" s="12">
        <v>16931.580000000002</v>
      </c>
      <c r="L826" s="12">
        <v>77297.33</v>
      </c>
      <c r="M826" s="12">
        <v>130958.87</v>
      </c>
      <c r="N826" s="12">
        <v>500</v>
      </c>
      <c r="O826" s="12">
        <v>500</v>
      </c>
      <c r="Q826" s="70">
        <f t="shared" si="29"/>
        <v>0</v>
      </c>
    </row>
    <row r="827" spans="1:17" x14ac:dyDescent="0.2">
      <c r="A827" s="67">
        <v>32212</v>
      </c>
      <c r="B827" s="54" t="s">
        <v>1293</v>
      </c>
      <c r="C827" s="67">
        <f t="shared" si="28"/>
        <v>3</v>
      </c>
      <c r="D827" s="61">
        <v>0</v>
      </c>
      <c r="E827" s="12">
        <v>895</v>
      </c>
      <c r="F827" s="12">
        <v>920</v>
      </c>
      <c r="G827" s="14">
        <v>113</v>
      </c>
      <c r="H827" s="14">
        <v>548</v>
      </c>
      <c r="I827" s="14">
        <v>234</v>
      </c>
      <c r="J827" s="13"/>
      <c r="K827" s="12">
        <v>25895.119999999999</v>
      </c>
      <c r="L827" s="12">
        <v>36498.71</v>
      </c>
      <c r="M827" s="12">
        <v>21335.68</v>
      </c>
      <c r="N827" s="12">
        <v>500</v>
      </c>
      <c r="O827" s="12">
        <v>500</v>
      </c>
      <c r="Q827" s="70">
        <f t="shared" si="29"/>
        <v>0</v>
      </c>
    </row>
    <row r="828" spans="1:17" x14ac:dyDescent="0.2">
      <c r="A828" s="67">
        <v>32214</v>
      </c>
      <c r="B828" s="54" t="s">
        <v>1292</v>
      </c>
      <c r="C828" s="67">
        <f t="shared" si="28"/>
        <v>3</v>
      </c>
      <c r="D828" s="61">
        <v>0</v>
      </c>
      <c r="E828" s="12">
        <v>930</v>
      </c>
      <c r="F828" s="12">
        <v>911</v>
      </c>
      <c r="G828" s="14">
        <v>125</v>
      </c>
      <c r="H828" s="14">
        <v>602</v>
      </c>
      <c r="I828" s="14">
        <v>203</v>
      </c>
      <c r="J828" s="13"/>
      <c r="K828" s="12">
        <v>12418.27</v>
      </c>
      <c r="L828" s="12">
        <v>51266.81</v>
      </c>
      <c r="M828" s="12">
        <v>269137.3</v>
      </c>
      <c r="N828" s="12">
        <v>500</v>
      </c>
      <c r="O828" s="12">
        <v>500</v>
      </c>
      <c r="Q828" s="70">
        <f t="shared" si="29"/>
        <v>0</v>
      </c>
    </row>
    <row r="829" spans="1:17" x14ac:dyDescent="0.2">
      <c r="A829" s="67">
        <v>32216</v>
      </c>
      <c r="B829" s="54" t="s">
        <v>1291</v>
      </c>
      <c r="C829" s="67">
        <f t="shared" si="28"/>
        <v>3</v>
      </c>
      <c r="D829" s="61">
        <v>0</v>
      </c>
      <c r="E829" s="12">
        <v>2654</v>
      </c>
      <c r="F829" s="12">
        <v>2652</v>
      </c>
      <c r="G829" s="14">
        <v>300</v>
      </c>
      <c r="H829" s="14">
        <v>1531</v>
      </c>
      <c r="I829" s="14">
        <v>823</v>
      </c>
      <c r="J829" s="13"/>
      <c r="K829" s="12">
        <v>73546.14</v>
      </c>
      <c r="L829" s="12">
        <v>191604.54</v>
      </c>
      <c r="M829" s="12">
        <v>490147.01</v>
      </c>
      <c r="N829" s="12">
        <v>500</v>
      </c>
      <c r="O829" s="12">
        <v>500</v>
      </c>
      <c r="Q829" s="70">
        <f t="shared" si="29"/>
        <v>0</v>
      </c>
    </row>
    <row r="830" spans="1:17" x14ac:dyDescent="0.2">
      <c r="A830" s="67">
        <v>32217</v>
      </c>
      <c r="B830" s="54" t="s">
        <v>1290</v>
      </c>
      <c r="C830" s="67">
        <f t="shared" si="28"/>
        <v>3</v>
      </c>
      <c r="D830" s="61">
        <v>0</v>
      </c>
      <c r="E830" s="12">
        <v>1427</v>
      </c>
      <c r="F830" s="12">
        <v>1379</v>
      </c>
      <c r="G830" s="14">
        <v>200</v>
      </c>
      <c r="H830" s="14">
        <v>942</v>
      </c>
      <c r="I830" s="14">
        <v>285</v>
      </c>
      <c r="J830" s="13"/>
      <c r="K830" s="12">
        <v>29669.919999999998</v>
      </c>
      <c r="L830" s="12">
        <v>53381.34</v>
      </c>
      <c r="M830" s="12">
        <v>78680.539999999994</v>
      </c>
      <c r="N830" s="12">
        <v>500</v>
      </c>
      <c r="O830" s="12">
        <v>500</v>
      </c>
      <c r="Q830" s="70">
        <f t="shared" si="29"/>
        <v>0</v>
      </c>
    </row>
    <row r="831" spans="1:17" x14ac:dyDescent="0.2">
      <c r="A831" s="67">
        <v>32219</v>
      </c>
      <c r="B831" s="54" t="s">
        <v>1289</v>
      </c>
      <c r="C831" s="67">
        <f t="shared" si="28"/>
        <v>3</v>
      </c>
      <c r="D831" s="61">
        <v>0</v>
      </c>
      <c r="E831" s="12">
        <v>2661</v>
      </c>
      <c r="F831" s="12">
        <v>2674</v>
      </c>
      <c r="G831" s="14">
        <v>383</v>
      </c>
      <c r="H831" s="14">
        <v>1719</v>
      </c>
      <c r="I831" s="14">
        <v>559</v>
      </c>
      <c r="J831" s="13"/>
      <c r="K831" s="12">
        <v>22276.92</v>
      </c>
      <c r="L831" s="12">
        <v>209982.39</v>
      </c>
      <c r="M831" s="12">
        <v>899968.78</v>
      </c>
      <c r="N831" s="12">
        <v>500</v>
      </c>
      <c r="O831" s="12">
        <v>500</v>
      </c>
      <c r="Q831" s="70">
        <f t="shared" si="29"/>
        <v>0</v>
      </c>
    </row>
    <row r="832" spans="1:17" x14ac:dyDescent="0.2">
      <c r="A832" s="67">
        <v>32220</v>
      </c>
      <c r="B832" s="54" t="s">
        <v>1288</v>
      </c>
      <c r="C832" s="67">
        <f t="shared" si="28"/>
        <v>3</v>
      </c>
      <c r="D832" s="61">
        <v>0</v>
      </c>
      <c r="E832" s="12">
        <v>5262</v>
      </c>
      <c r="F832" s="12">
        <v>5530</v>
      </c>
      <c r="G832" s="14">
        <v>615</v>
      </c>
      <c r="H832" s="14">
        <v>3318</v>
      </c>
      <c r="I832" s="14">
        <v>1329</v>
      </c>
      <c r="J832" s="13"/>
      <c r="K832" s="12">
        <v>17744.57</v>
      </c>
      <c r="L832" s="12">
        <v>693004.43</v>
      </c>
      <c r="M832" s="12">
        <v>3002463.67</v>
      </c>
      <c r="N832" s="12">
        <v>500</v>
      </c>
      <c r="O832" s="12">
        <v>500</v>
      </c>
      <c r="Q832" s="70">
        <f t="shared" si="29"/>
        <v>0</v>
      </c>
    </row>
    <row r="833" spans="1:17" x14ac:dyDescent="0.2">
      <c r="A833" s="67">
        <v>32221</v>
      </c>
      <c r="B833" s="54" t="s">
        <v>1287</v>
      </c>
      <c r="C833" s="67">
        <f t="shared" si="28"/>
        <v>3</v>
      </c>
      <c r="D833" s="61">
        <v>0</v>
      </c>
      <c r="E833" s="12">
        <v>1304</v>
      </c>
      <c r="F833" s="12">
        <v>1266</v>
      </c>
      <c r="G833" s="14">
        <v>208</v>
      </c>
      <c r="H833" s="14">
        <v>883</v>
      </c>
      <c r="I833" s="14">
        <v>213</v>
      </c>
      <c r="J833" s="13"/>
      <c r="K833" s="12">
        <v>15133.47</v>
      </c>
      <c r="L833" s="12">
        <v>50414.81</v>
      </c>
      <c r="M833" s="12">
        <v>8873.08</v>
      </c>
      <c r="N833" s="12">
        <v>500</v>
      </c>
      <c r="O833" s="12">
        <v>500</v>
      </c>
      <c r="Q833" s="70">
        <f t="shared" si="29"/>
        <v>0</v>
      </c>
    </row>
    <row r="834" spans="1:17" x14ac:dyDescent="0.2">
      <c r="A834" s="67">
        <v>32222</v>
      </c>
      <c r="B834" s="54" t="s">
        <v>1286</v>
      </c>
      <c r="C834" s="67">
        <f t="shared" si="28"/>
        <v>3</v>
      </c>
      <c r="D834" s="61">
        <v>0</v>
      </c>
      <c r="E834" s="12">
        <v>491</v>
      </c>
      <c r="F834" s="12">
        <v>532</v>
      </c>
      <c r="G834" s="14">
        <v>43</v>
      </c>
      <c r="H834" s="14">
        <v>297</v>
      </c>
      <c r="I834" s="14">
        <v>151</v>
      </c>
      <c r="J834" s="13"/>
      <c r="K834" s="12">
        <v>23532.3</v>
      </c>
      <c r="L834" s="12">
        <v>28417.759999999998</v>
      </c>
      <c r="M834" s="12">
        <v>24680.92</v>
      </c>
      <c r="N834" s="12">
        <v>500</v>
      </c>
      <c r="O834" s="12">
        <v>500</v>
      </c>
      <c r="Q834" s="70">
        <f t="shared" si="29"/>
        <v>0</v>
      </c>
    </row>
    <row r="835" spans="1:17" x14ac:dyDescent="0.2">
      <c r="A835" s="67">
        <v>32223</v>
      </c>
      <c r="B835" s="54" t="s">
        <v>1285</v>
      </c>
      <c r="C835" s="67">
        <f t="shared" si="28"/>
        <v>3</v>
      </c>
      <c r="D835" s="61">
        <v>0</v>
      </c>
      <c r="E835" s="12">
        <v>924</v>
      </c>
      <c r="F835" s="12">
        <v>953</v>
      </c>
      <c r="G835" s="14">
        <v>103</v>
      </c>
      <c r="H835" s="14">
        <v>616</v>
      </c>
      <c r="I835" s="14">
        <v>205</v>
      </c>
      <c r="J835" s="13"/>
      <c r="K835" s="12">
        <v>9911.49</v>
      </c>
      <c r="L835" s="12">
        <v>52224.46</v>
      </c>
      <c r="M835" s="12">
        <v>130343.87</v>
      </c>
      <c r="N835" s="12">
        <v>500</v>
      </c>
      <c r="O835" s="12">
        <v>500</v>
      </c>
      <c r="Q835" s="70">
        <f t="shared" si="29"/>
        <v>0</v>
      </c>
    </row>
    <row r="836" spans="1:17" x14ac:dyDescent="0.2">
      <c r="A836" s="67">
        <v>32301</v>
      </c>
      <c r="B836" s="54" t="s">
        <v>1284</v>
      </c>
      <c r="C836" s="67">
        <f t="shared" si="28"/>
        <v>3</v>
      </c>
      <c r="D836" s="61">
        <v>0</v>
      </c>
      <c r="E836" s="12">
        <v>3516</v>
      </c>
      <c r="F836" s="12">
        <v>3447</v>
      </c>
      <c r="G836" s="14">
        <v>564</v>
      </c>
      <c r="H836" s="14">
        <v>2252</v>
      </c>
      <c r="I836" s="14">
        <v>700</v>
      </c>
      <c r="J836" s="13"/>
      <c r="K836" s="12">
        <v>6327.21</v>
      </c>
      <c r="L836" s="12">
        <v>352561.85</v>
      </c>
      <c r="M836" s="12">
        <v>1021223.16</v>
      </c>
      <c r="N836" s="12">
        <v>500</v>
      </c>
      <c r="O836" s="12">
        <v>500</v>
      </c>
      <c r="Q836" s="70">
        <f t="shared" si="29"/>
        <v>0</v>
      </c>
    </row>
    <row r="837" spans="1:17" x14ac:dyDescent="0.2">
      <c r="A837" s="67">
        <v>32302</v>
      </c>
      <c r="B837" s="54" t="s">
        <v>1283</v>
      </c>
      <c r="C837" s="67">
        <f t="shared" si="28"/>
        <v>3</v>
      </c>
      <c r="D837" s="61">
        <v>0</v>
      </c>
      <c r="E837" s="12">
        <v>742</v>
      </c>
      <c r="F837" s="12">
        <v>715</v>
      </c>
      <c r="G837" s="14">
        <v>116</v>
      </c>
      <c r="H837" s="14">
        <v>431</v>
      </c>
      <c r="I837" s="14">
        <v>195</v>
      </c>
      <c r="J837" s="13"/>
      <c r="K837" s="12">
        <v>3869.47</v>
      </c>
      <c r="L837" s="12">
        <v>143762.04</v>
      </c>
      <c r="M837" s="12">
        <v>797818.74</v>
      </c>
      <c r="N837" s="12">
        <v>500</v>
      </c>
      <c r="O837" s="12">
        <v>500</v>
      </c>
      <c r="Q837" s="70">
        <f t="shared" si="29"/>
        <v>0</v>
      </c>
    </row>
    <row r="838" spans="1:17" x14ac:dyDescent="0.2">
      <c r="A838" s="67">
        <v>32304</v>
      </c>
      <c r="B838" s="54" t="s">
        <v>1282</v>
      </c>
      <c r="C838" s="67">
        <f t="shared" si="28"/>
        <v>3</v>
      </c>
      <c r="D838" s="61">
        <v>0</v>
      </c>
      <c r="E838" s="12">
        <v>3132</v>
      </c>
      <c r="F838" s="12">
        <v>3147</v>
      </c>
      <c r="G838" s="14">
        <v>496</v>
      </c>
      <c r="H838" s="14">
        <v>2076</v>
      </c>
      <c r="I838" s="14">
        <v>560</v>
      </c>
      <c r="J838" s="13"/>
      <c r="K838" s="12">
        <v>12703.99</v>
      </c>
      <c r="L838" s="12">
        <v>223984.44</v>
      </c>
      <c r="M838" s="12">
        <v>830566.26</v>
      </c>
      <c r="N838" s="12">
        <v>500</v>
      </c>
      <c r="O838" s="12">
        <v>500</v>
      </c>
      <c r="Q838" s="70">
        <f t="shared" si="29"/>
        <v>0</v>
      </c>
    </row>
    <row r="839" spans="1:17" x14ac:dyDescent="0.2">
      <c r="A839" s="67">
        <v>32305</v>
      </c>
      <c r="B839" s="54" t="s">
        <v>1281</v>
      </c>
      <c r="C839" s="67">
        <f t="shared" si="28"/>
        <v>3</v>
      </c>
      <c r="D839" s="61">
        <v>0</v>
      </c>
      <c r="E839" s="12">
        <v>5057</v>
      </c>
      <c r="F839" s="12">
        <v>4775</v>
      </c>
      <c r="G839" s="14">
        <v>664</v>
      </c>
      <c r="H839" s="14">
        <v>3187</v>
      </c>
      <c r="I839" s="14">
        <v>1206</v>
      </c>
      <c r="J839" s="13"/>
      <c r="K839" s="12">
        <v>6210.44</v>
      </c>
      <c r="L839" s="12">
        <v>373590.56</v>
      </c>
      <c r="M839" s="12">
        <v>496319.24</v>
      </c>
      <c r="N839" s="12">
        <v>500</v>
      </c>
      <c r="O839" s="12">
        <v>500</v>
      </c>
      <c r="Q839" s="70">
        <f t="shared" si="29"/>
        <v>0</v>
      </c>
    </row>
    <row r="840" spans="1:17" x14ac:dyDescent="0.2">
      <c r="A840" s="67">
        <v>32306</v>
      </c>
      <c r="B840" s="54" t="s">
        <v>1280</v>
      </c>
      <c r="C840" s="67">
        <f t="shared" si="28"/>
        <v>3</v>
      </c>
      <c r="D840" s="61">
        <v>0</v>
      </c>
      <c r="E840" s="12">
        <v>3197</v>
      </c>
      <c r="F840" s="12">
        <v>3078</v>
      </c>
      <c r="G840" s="14">
        <v>470</v>
      </c>
      <c r="H840" s="14">
        <v>2077</v>
      </c>
      <c r="I840" s="14">
        <v>650</v>
      </c>
      <c r="J840" s="13"/>
      <c r="K840" s="12">
        <v>2693.63</v>
      </c>
      <c r="L840" s="12">
        <v>257623.43</v>
      </c>
      <c r="M840" s="12">
        <v>987216.59</v>
      </c>
      <c r="N840" s="12">
        <v>500</v>
      </c>
      <c r="O840" s="12">
        <v>500</v>
      </c>
      <c r="Q840" s="70">
        <f t="shared" si="29"/>
        <v>0</v>
      </c>
    </row>
    <row r="841" spans="1:17" x14ac:dyDescent="0.2">
      <c r="A841" s="67">
        <v>32307</v>
      </c>
      <c r="B841" s="54" t="s">
        <v>1279</v>
      </c>
      <c r="C841" s="67">
        <f t="shared" si="28"/>
        <v>3</v>
      </c>
      <c r="D841" s="61">
        <v>0</v>
      </c>
      <c r="E841" s="12">
        <v>4432</v>
      </c>
      <c r="F841" s="12">
        <v>4284</v>
      </c>
      <c r="G841" s="14">
        <v>689</v>
      </c>
      <c r="H841" s="14">
        <v>2821</v>
      </c>
      <c r="I841" s="14">
        <v>922</v>
      </c>
      <c r="J841" s="13"/>
      <c r="K841" s="12">
        <v>95.11</v>
      </c>
      <c r="L841" s="12">
        <v>261517.82</v>
      </c>
      <c r="M841" s="12">
        <v>371559.98</v>
      </c>
      <c r="N841" s="12">
        <v>500</v>
      </c>
      <c r="O841" s="12">
        <v>500</v>
      </c>
      <c r="Q841" s="70">
        <f t="shared" si="29"/>
        <v>0</v>
      </c>
    </row>
    <row r="842" spans="1:17" x14ac:dyDescent="0.2">
      <c r="A842" s="67">
        <v>32308</v>
      </c>
      <c r="B842" s="54" t="s">
        <v>1278</v>
      </c>
      <c r="C842" s="67">
        <f t="shared" si="28"/>
        <v>3</v>
      </c>
      <c r="D842" s="61">
        <v>0</v>
      </c>
      <c r="E842" s="12">
        <v>1259</v>
      </c>
      <c r="F842" s="12">
        <v>1279</v>
      </c>
      <c r="G842" s="14">
        <v>154</v>
      </c>
      <c r="H842" s="14">
        <v>749</v>
      </c>
      <c r="I842" s="14">
        <v>356</v>
      </c>
      <c r="J842" s="13"/>
      <c r="K842" s="12">
        <v>22388.97</v>
      </c>
      <c r="L842" s="12">
        <v>94263.42</v>
      </c>
      <c r="M842" s="12">
        <v>216092.96</v>
      </c>
      <c r="N842" s="12">
        <v>500</v>
      </c>
      <c r="O842" s="12">
        <v>500</v>
      </c>
      <c r="Q842" s="70">
        <f t="shared" si="29"/>
        <v>0</v>
      </c>
    </row>
    <row r="843" spans="1:17" x14ac:dyDescent="0.2">
      <c r="A843" s="67">
        <v>32309</v>
      </c>
      <c r="B843" s="54" t="s">
        <v>1277</v>
      </c>
      <c r="C843" s="67">
        <f t="shared" si="28"/>
        <v>3</v>
      </c>
      <c r="D843" s="61">
        <v>0</v>
      </c>
      <c r="E843" s="12">
        <v>1625</v>
      </c>
      <c r="F843" s="12">
        <v>1644</v>
      </c>
      <c r="G843" s="14">
        <v>236</v>
      </c>
      <c r="H843" s="14">
        <v>1054</v>
      </c>
      <c r="I843" s="14">
        <v>335</v>
      </c>
      <c r="J843" s="13"/>
      <c r="K843" s="12">
        <v>8169.7</v>
      </c>
      <c r="L843" s="12">
        <v>99152.14</v>
      </c>
      <c r="M843" s="12">
        <v>50388.86</v>
      </c>
      <c r="N843" s="12">
        <v>500</v>
      </c>
      <c r="O843" s="12">
        <v>500</v>
      </c>
      <c r="Q843" s="70">
        <f t="shared" si="29"/>
        <v>0</v>
      </c>
    </row>
    <row r="844" spans="1:17" x14ac:dyDescent="0.2">
      <c r="A844" s="67">
        <v>32310</v>
      </c>
      <c r="B844" s="54" t="s">
        <v>1276</v>
      </c>
      <c r="C844" s="67">
        <f t="shared" si="28"/>
        <v>3</v>
      </c>
      <c r="D844" s="61">
        <v>0</v>
      </c>
      <c r="E844" s="12">
        <v>1007</v>
      </c>
      <c r="F844" s="12">
        <v>1003</v>
      </c>
      <c r="G844" s="14">
        <v>132</v>
      </c>
      <c r="H844" s="14">
        <v>642</v>
      </c>
      <c r="I844" s="14">
        <v>233</v>
      </c>
      <c r="J844" s="13"/>
      <c r="K844" s="12">
        <v>6804.26</v>
      </c>
      <c r="L844" s="12">
        <v>74702.33</v>
      </c>
      <c r="M844" s="12">
        <v>35950.81</v>
      </c>
      <c r="N844" s="12">
        <v>500</v>
      </c>
      <c r="O844" s="12">
        <v>500</v>
      </c>
      <c r="Q844" s="70">
        <f t="shared" si="29"/>
        <v>0</v>
      </c>
    </row>
    <row r="845" spans="1:17" x14ac:dyDescent="0.2">
      <c r="A845" s="67">
        <v>32311</v>
      </c>
      <c r="B845" s="54" t="s">
        <v>1275</v>
      </c>
      <c r="C845" s="67">
        <f t="shared" si="28"/>
        <v>3</v>
      </c>
      <c r="D845" s="61">
        <v>0</v>
      </c>
      <c r="E845" s="12">
        <v>1464</v>
      </c>
      <c r="F845" s="12">
        <v>1424</v>
      </c>
      <c r="G845" s="14">
        <v>206</v>
      </c>
      <c r="H845" s="14">
        <v>982</v>
      </c>
      <c r="I845" s="14">
        <v>276</v>
      </c>
      <c r="J845" s="13"/>
      <c r="K845" s="12">
        <v>8129.37</v>
      </c>
      <c r="L845" s="12">
        <v>115250.17</v>
      </c>
      <c r="M845" s="12">
        <v>105713.33</v>
      </c>
      <c r="N845" s="12">
        <v>500</v>
      </c>
      <c r="O845" s="12">
        <v>500</v>
      </c>
      <c r="Q845" s="70">
        <f t="shared" si="29"/>
        <v>0</v>
      </c>
    </row>
    <row r="846" spans="1:17" x14ac:dyDescent="0.2">
      <c r="A846" s="67">
        <v>32312</v>
      </c>
      <c r="B846" s="54" t="s">
        <v>1274</v>
      </c>
      <c r="C846" s="67">
        <f t="shared" si="28"/>
        <v>3</v>
      </c>
      <c r="D846" s="61">
        <v>0</v>
      </c>
      <c r="E846" s="12">
        <v>1004</v>
      </c>
      <c r="F846" s="12">
        <v>1022</v>
      </c>
      <c r="G846" s="14">
        <v>144</v>
      </c>
      <c r="H846" s="14">
        <v>660</v>
      </c>
      <c r="I846" s="14">
        <v>200</v>
      </c>
      <c r="J846" s="13"/>
      <c r="K846" s="12">
        <v>6667.29</v>
      </c>
      <c r="L846" s="12">
        <v>59092.63</v>
      </c>
      <c r="M846" s="12">
        <v>25624</v>
      </c>
      <c r="N846" s="12">
        <v>500</v>
      </c>
      <c r="O846" s="12">
        <v>500</v>
      </c>
      <c r="Q846" s="70">
        <f t="shared" si="29"/>
        <v>0</v>
      </c>
    </row>
    <row r="847" spans="1:17" x14ac:dyDescent="0.2">
      <c r="A847" s="67">
        <v>32313</v>
      </c>
      <c r="B847" s="54" t="s">
        <v>1273</v>
      </c>
      <c r="C847" s="67">
        <f t="shared" si="28"/>
        <v>3</v>
      </c>
      <c r="D847" s="61">
        <v>0</v>
      </c>
      <c r="E847" s="12">
        <v>3207</v>
      </c>
      <c r="F847" s="12">
        <v>3276</v>
      </c>
      <c r="G847" s="14">
        <v>474</v>
      </c>
      <c r="H847" s="14">
        <v>2077</v>
      </c>
      <c r="I847" s="14">
        <v>656</v>
      </c>
      <c r="J847" s="13"/>
      <c r="K847" s="12">
        <v>8065.14</v>
      </c>
      <c r="L847" s="12">
        <v>262480.75</v>
      </c>
      <c r="M847" s="12">
        <v>423120.78</v>
      </c>
      <c r="N847" s="12">
        <v>500</v>
      </c>
      <c r="O847" s="12">
        <v>500</v>
      </c>
      <c r="Q847" s="70">
        <f t="shared" si="29"/>
        <v>0</v>
      </c>
    </row>
    <row r="848" spans="1:17" x14ac:dyDescent="0.2">
      <c r="A848" s="67">
        <v>32314</v>
      </c>
      <c r="B848" s="54" t="s">
        <v>1272</v>
      </c>
      <c r="C848" s="67">
        <f t="shared" si="28"/>
        <v>3</v>
      </c>
      <c r="D848" s="61">
        <v>0</v>
      </c>
      <c r="E848" s="12">
        <v>2823</v>
      </c>
      <c r="F848" s="12">
        <v>2894</v>
      </c>
      <c r="G848" s="14">
        <v>406</v>
      </c>
      <c r="H848" s="14">
        <v>1744</v>
      </c>
      <c r="I848" s="14">
        <v>673</v>
      </c>
      <c r="J848" s="13"/>
      <c r="K848" s="12">
        <v>21289.13</v>
      </c>
      <c r="L848" s="12">
        <v>215336.03</v>
      </c>
      <c r="M848" s="12">
        <v>618807.92000000004</v>
      </c>
      <c r="N848" s="12">
        <v>500</v>
      </c>
      <c r="O848" s="12">
        <v>500</v>
      </c>
      <c r="Q848" s="70">
        <f t="shared" si="29"/>
        <v>0</v>
      </c>
    </row>
    <row r="849" spans="1:17" x14ac:dyDescent="0.2">
      <c r="A849" s="67">
        <v>32315</v>
      </c>
      <c r="B849" s="54" t="s">
        <v>64</v>
      </c>
      <c r="C849" s="67">
        <f t="shared" si="28"/>
        <v>3</v>
      </c>
      <c r="D849" s="61">
        <v>0</v>
      </c>
      <c r="E849" s="12">
        <v>2333</v>
      </c>
      <c r="F849" s="12">
        <v>2316</v>
      </c>
      <c r="G849" s="14">
        <v>359</v>
      </c>
      <c r="H849" s="14">
        <v>1521</v>
      </c>
      <c r="I849" s="14">
        <v>453</v>
      </c>
      <c r="J849" s="13"/>
      <c r="K849" s="12">
        <v>13066.86</v>
      </c>
      <c r="L849" s="12">
        <v>163538.20000000001</v>
      </c>
      <c r="M849" s="12">
        <v>746795.27</v>
      </c>
      <c r="N849" s="12">
        <v>500</v>
      </c>
      <c r="O849" s="12">
        <v>500</v>
      </c>
      <c r="Q849" s="70">
        <f t="shared" si="29"/>
        <v>0</v>
      </c>
    </row>
    <row r="850" spans="1:17" x14ac:dyDescent="0.2">
      <c r="A850" s="67">
        <v>32316</v>
      </c>
      <c r="B850" s="54" t="s">
        <v>1271</v>
      </c>
      <c r="C850" s="67">
        <f t="shared" si="28"/>
        <v>3</v>
      </c>
      <c r="D850" s="61">
        <v>0</v>
      </c>
      <c r="E850" s="12">
        <v>4110</v>
      </c>
      <c r="F850" s="12">
        <v>3973</v>
      </c>
      <c r="G850" s="14">
        <v>617</v>
      </c>
      <c r="H850" s="14">
        <v>2782</v>
      </c>
      <c r="I850" s="14">
        <v>711</v>
      </c>
      <c r="J850" s="13"/>
      <c r="K850" s="12">
        <v>11916.19</v>
      </c>
      <c r="L850" s="12">
        <v>301819.36</v>
      </c>
      <c r="M850" s="12">
        <v>894311.75</v>
      </c>
      <c r="N850" s="12">
        <v>500</v>
      </c>
      <c r="O850" s="12">
        <v>500</v>
      </c>
      <c r="Q850" s="70">
        <f t="shared" si="29"/>
        <v>0</v>
      </c>
    </row>
    <row r="851" spans="1:17" x14ac:dyDescent="0.2">
      <c r="A851" s="67">
        <v>32317</v>
      </c>
      <c r="B851" s="54" t="s">
        <v>1270</v>
      </c>
      <c r="C851" s="67">
        <f t="shared" ref="C851:C914" si="30">INT(A851/10000)</f>
        <v>3</v>
      </c>
      <c r="D851" s="61">
        <v>0</v>
      </c>
      <c r="E851" s="12">
        <v>1065</v>
      </c>
      <c r="F851" s="12">
        <v>1036</v>
      </c>
      <c r="G851" s="14">
        <v>174</v>
      </c>
      <c r="H851" s="14">
        <v>685</v>
      </c>
      <c r="I851" s="14">
        <v>206</v>
      </c>
      <c r="J851" s="13"/>
      <c r="K851" s="12">
        <v>10473.15</v>
      </c>
      <c r="L851" s="12">
        <v>63827.68</v>
      </c>
      <c r="M851" s="12">
        <v>104304.62</v>
      </c>
      <c r="N851" s="12">
        <v>500</v>
      </c>
      <c r="O851" s="12">
        <v>500</v>
      </c>
      <c r="Q851" s="70">
        <f t="shared" si="29"/>
        <v>0</v>
      </c>
    </row>
    <row r="852" spans="1:17" x14ac:dyDescent="0.2">
      <c r="A852" s="67">
        <v>32318</v>
      </c>
      <c r="B852" s="54" t="s">
        <v>1269</v>
      </c>
      <c r="C852" s="67">
        <f t="shared" si="30"/>
        <v>3</v>
      </c>
      <c r="D852" s="61">
        <v>0</v>
      </c>
      <c r="E852" s="12">
        <v>2722</v>
      </c>
      <c r="F852" s="12">
        <v>2722</v>
      </c>
      <c r="G852" s="14">
        <v>327</v>
      </c>
      <c r="H852" s="14">
        <v>1797</v>
      </c>
      <c r="I852" s="14">
        <v>598</v>
      </c>
      <c r="J852" s="13"/>
      <c r="K852" s="12">
        <v>16149.36</v>
      </c>
      <c r="L852" s="12">
        <v>192792.22</v>
      </c>
      <c r="M852" s="12">
        <v>653673.54</v>
      </c>
      <c r="N852" s="12">
        <v>500</v>
      </c>
      <c r="O852" s="12">
        <v>500</v>
      </c>
      <c r="Q852" s="70">
        <f t="shared" ref="Q852:Q915" si="31">ABS(E852-G852-H852-I852-J852)</f>
        <v>0</v>
      </c>
    </row>
    <row r="853" spans="1:17" x14ac:dyDescent="0.2">
      <c r="A853" s="67">
        <v>32319</v>
      </c>
      <c r="B853" s="54" t="s">
        <v>1268</v>
      </c>
      <c r="C853" s="67">
        <f t="shared" si="30"/>
        <v>3</v>
      </c>
      <c r="D853" s="61">
        <v>0</v>
      </c>
      <c r="E853" s="12">
        <v>3141</v>
      </c>
      <c r="F853" s="12">
        <v>3017</v>
      </c>
      <c r="G853" s="14">
        <v>488</v>
      </c>
      <c r="H853" s="14">
        <v>2045</v>
      </c>
      <c r="I853" s="14">
        <v>608</v>
      </c>
      <c r="J853" s="13"/>
      <c r="K853" s="12">
        <v>5158.05</v>
      </c>
      <c r="L853" s="12">
        <v>213553.93</v>
      </c>
      <c r="M853" s="12">
        <v>772238.39</v>
      </c>
      <c r="N853" s="12">
        <v>500</v>
      </c>
      <c r="O853" s="12">
        <v>500</v>
      </c>
      <c r="Q853" s="70">
        <f t="shared" si="31"/>
        <v>0</v>
      </c>
    </row>
    <row r="854" spans="1:17" x14ac:dyDescent="0.2">
      <c r="A854" s="67">
        <v>32320</v>
      </c>
      <c r="B854" s="54" t="s">
        <v>1267</v>
      </c>
      <c r="C854" s="67">
        <f t="shared" si="30"/>
        <v>3</v>
      </c>
      <c r="D854" s="61">
        <v>0</v>
      </c>
      <c r="E854" s="12">
        <v>2084</v>
      </c>
      <c r="F854" s="12">
        <v>2015</v>
      </c>
      <c r="G854" s="14">
        <v>281</v>
      </c>
      <c r="H854" s="14">
        <v>1339</v>
      </c>
      <c r="I854" s="14">
        <v>464</v>
      </c>
      <c r="J854" s="13"/>
      <c r="K854" s="12">
        <v>6085.77</v>
      </c>
      <c r="L854" s="12">
        <v>142576.59</v>
      </c>
      <c r="M854" s="12">
        <v>159385</v>
      </c>
      <c r="N854" s="12">
        <v>500</v>
      </c>
      <c r="O854" s="12">
        <v>500</v>
      </c>
      <c r="Q854" s="70">
        <f t="shared" si="31"/>
        <v>0</v>
      </c>
    </row>
    <row r="855" spans="1:17" x14ac:dyDescent="0.2">
      <c r="A855" s="67">
        <v>32321</v>
      </c>
      <c r="B855" s="54" t="s">
        <v>1266</v>
      </c>
      <c r="C855" s="67">
        <f t="shared" si="30"/>
        <v>3</v>
      </c>
      <c r="D855" s="61">
        <v>0</v>
      </c>
      <c r="E855" s="12">
        <v>667</v>
      </c>
      <c r="F855" s="12">
        <v>702</v>
      </c>
      <c r="G855" s="14">
        <v>86</v>
      </c>
      <c r="H855" s="14">
        <v>434</v>
      </c>
      <c r="I855" s="14">
        <v>147</v>
      </c>
      <c r="J855" s="13"/>
      <c r="K855" s="12">
        <v>8731.1299999999992</v>
      </c>
      <c r="L855" s="12">
        <v>42089.21</v>
      </c>
      <c r="M855" s="12">
        <v>51324.82</v>
      </c>
      <c r="N855" s="12">
        <v>500</v>
      </c>
      <c r="O855" s="12">
        <v>500</v>
      </c>
      <c r="Q855" s="70">
        <f t="shared" si="31"/>
        <v>0</v>
      </c>
    </row>
    <row r="856" spans="1:17" x14ac:dyDescent="0.2">
      <c r="A856" s="67">
        <v>32322</v>
      </c>
      <c r="B856" s="54" t="s">
        <v>1265</v>
      </c>
      <c r="C856" s="67">
        <f t="shared" si="30"/>
        <v>3</v>
      </c>
      <c r="D856" s="61">
        <v>0</v>
      </c>
      <c r="E856" s="12">
        <v>518</v>
      </c>
      <c r="F856" s="12">
        <v>531</v>
      </c>
      <c r="G856" s="14">
        <v>58</v>
      </c>
      <c r="H856" s="14">
        <v>350</v>
      </c>
      <c r="I856" s="14">
        <v>110</v>
      </c>
      <c r="J856" s="13"/>
      <c r="K856" s="12">
        <v>18913.71</v>
      </c>
      <c r="L856" s="12">
        <v>32102.15</v>
      </c>
      <c r="M856" s="12">
        <v>39885</v>
      </c>
      <c r="N856" s="12">
        <v>500</v>
      </c>
      <c r="O856" s="12">
        <v>500</v>
      </c>
      <c r="Q856" s="70">
        <f t="shared" si="31"/>
        <v>0</v>
      </c>
    </row>
    <row r="857" spans="1:17" x14ac:dyDescent="0.2">
      <c r="A857" s="67">
        <v>32323</v>
      </c>
      <c r="B857" s="54" t="s">
        <v>1264</v>
      </c>
      <c r="C857" s="67">
        <f t="shared" si="30"/>
        <v>3</v>
      </c>
      <c r="D857" s="61">
        <v>0</v>
      </c>
      <c r="E857" s="12">
        <v>2463</v>
      </c>
      <c r="F857" s="12">
        <v>2455</v>
      </c>
      <c r="G857" s="14">
        <v>334</v>
      </c>
      <c r="H857" s="14">
        <v>1554</v>
      </c>
      <c r="I857" s="14">
        <v>575</v>
      </c>
      <c r="J857" s="13"/>
      <c r="K857" s="12">
        <v>1805.74</v>
      </c>
      <c r="L857" s="12">
        <v>202944.16</v>
      </c>
      <c r="M857" s="12">
        <v>662542.1</v>
      </c>
      <c r="N857" s="12">
        <v>500</v>
      </c>
      <c r="O857" s="12">
        <v>500</v>
      </c>
      <c r="Q857" s="70">
        <f t="shared" si="31"/>
        <v>0</v>
      </c>
    </row>
    <row r="858" spans="1:17" x14ac:dyDescent="0.2">
      <c r="A858" s="67">
        <v>32324</v>
      </c>
      <c r="B858" s="54" t="s">
        <v>1263</v>
      </c>
      <c r="C858" s="67">
        <f t="shared" si="30"/>
        <v>3</v>
      </c>
      <c r="D858" s="61">
        <v>0</v>
      </c>
      <c r="E858" s="12">
        <v>441</v>
      </c>
      <c r="F858" s="12">
        <v>470</v>
      </c>
      <c r="G858" s="14">
        <v>71</v>
      </c>
      <c r="H858" s="14">
        <v>278</v>
      </c>
      <c r="I858" s="14">
        <v>92</v>
      </c>
      <c r="J858" s="13"/>
      <c r="K858" s="12">
        <v>19714.63</v>
      </c>
      <c r="L858" s="12">
        <v>43341.68</v>
      </c>
      <c r="M858" s="12">
        <v>72873.240000000005</v>
      </c>
      <c r="N858" s="12">
        <v>500</v>
      </c>
      <c r="O858" s="12">
        <v>500</v>
      </c>
      <c r="Q858" s="70">
        <f t="shared" si="31"/>
        <v>0</v>
      </c>
    </row>
    <row r="859" spans="1:17" x14ac:dyDescent="0.2">
      <c r="A859" s="67">
        <v>32325</v>
      </c>
      <c r="B859" s="54" t="s">
        <v>1262</v>
      </c>
      <c r="C859" s="67">
        <f t="shared" si="30"/>
        <v>3</v>
      </c>
      <c r="D859" s="61">
        <v>0</v>
      </c>
      <c r="E859" s="12">
        <v>1185</v>
      </c>
      <c r="F859" s="12">
        <v>1234</v>
      </c>
      <c r="G859" s="14">
        <v>186</v>
      </c>
      <c r="H859" s="14">
        <v>758</v>
      </c>
      <c r="I859" s="14">
        <v>241</v>
      </c>
      <c r="J859" s="13"/>
      <c r="K859" s="12">
        <v>9772.14</v>
      </c>
      <c r="L859" s="12">
        <v>76226.55</v>
      </c>
      <c r="M859" s="12">
        <v>153551.5</v>
      </c>
      <c r="N859" s="12">
        <v>500</v>
      </c>
      <c r="O859" s="12">
        <v>500</v>
      </c>
      <c r="Q859" s="70">
        <f t="shared" si="31"/>
        <v>0</v>
      </c>
    </row>
    <row r="860" spans="1:17" x14ac:dyDescent="0.2">
      <c r="A860" s="67">
        <v>32326</v>
      </c>
      <c r="B860" s="54" t="s">
        <v>1261</v>
      </c>
      <c r="C860" s="67">
        <f t="shared" si="30"/>
        <v>3</v>
      </c>
      <c r="D860" s="61">
        <v>0</v>
      </c>
      <c r="E860" s="12">
        <v>925</v>
      </c>
      <c r="F860" s="12">
        <v>943</v>
      </c>
      <c r="G860" s="14">
        <v>117</v>
      </c>
      <c r="H860" s="14">
        <v>595</v>
      </c>
      <c r="I860" s="14">
        <v>213</v>
      </c>
      <c r="J860" s="13"/>
      <c r="K860" s="12">
        <v>5186.74</v>
      </c>
      <c r="L860" s="12">
        <v>59251.59</v>
      </c>
      <c r="M860" s="12">
        <v>77976.75</v>
      </c>
      <c r="N860" s="12">
        <v>500</v>
      </c>
      <c r="O860" s="12">
        <v>500</v>
      </c>
      <c r="Q860" s="70">
        <f t="shared" si="31"/>
        <v>0</v>
      </c>
    </row>
    <row r="861" spans="1:17" x14ac:dyDescent="0.2">
      <c r="A861" s="67">
        <v>32327</v>
      </c>
      <c r="B861" s="54" t="s">
        <v>1260</v>
      </c>
      <c r="C861" s="67">
        <f t="shared" si="30"/>
        <v>3</v>
      </c>
      <c r="D861" s="61">
        <v>0</v>
      </c>
      <c r="E861" s="12">
        <v>5315</v>
      </c>
      <c r="F861" s="12">
        <v>5055</v>
      </c>
      <c r="G861" s="14">
        <v>750</v>
      </c>
      <c r="H861" s="14">
        <v>3375</v>
      </c>
      <c r="I861" s="14">
        <v>1190</v>
      </c>
      <c r="J861" s="13"/>
      <c r="K861" s="12">
        <v>4876.07</v>
      </c>
      <c r="L861" s="12">
        <v>438857.67</v>
      </c>
      <c r="M861" s="12">
        <v>1664327.39</v>
      </c>
      <c r="N861" s="12">
        <v>500</v>
      </c>
      <c r="O861" s="12">
        <v>500</v>
      </c>
      <c r="Q861" s="70">
        <f t="shared" si="31"/>
        <v>0</v>
      </c>
    </row>
    <row r="862" spans="1:17" x14ac:dyDescent="0.2">
      <c r="A862" s="67">
        <v>32330</v>
      </c>
      <c r="B862" s="54" t="s">
        <v>1259</v>
      </c>
      <c r="C862" s="67">
        <f t="shared" si="30"/>
        <v>3</v>
      </c>
      <c r="D862" s="61">
        <v>0</v>
      </c>
      <c r="E862" s="12">
        <v>3947</v>
      </c>
      <c r="F862" s="12">
        <v>3458</v>
      </c>
      <c r="G862" s="14">
        <v>749</v>
      </c>
      <c r="H862" s="14">
        <v>2549</v>
      </c>
      <c r="I862" s="14">
        <v>649</v>
      </c>
      <c r="J862" s="13"/>
      <c r="K862" s="12">
        <v>3584.19</v>
      </c>
      <c r="L862" s="12">
        <v>323318.87</v>
      </c>
      <c r="M862" s="12">
        <v>722438.78</v>
      </c>
      <c r="N862" s="12">
        <v>500</v>
      </c>
      <c r="O862" s="12">
        <v>500</v>
      </c>
      <c r="Q862" s="70">
        <f t="shared" si="31"/>
        <v>0</v>
      </c>
    </row>
    <row r="863" spans="1:17" x14ac:dyDescent="0.2">
      <c r="A863" s="67">
        <v>32331</v>
      </c>
      <c r="B863" s="54" t="s">
        <v>1258</v>
      </c>
      <c r="C863" s="67">
        <f t="shared" si="30"/>
        <v>3</v>
      </c>
      <c r="D863" s="61">
        <v>0</v>
      </c>
      <c r="E863" s="12">
        <v>1510</v>
      </c>
      <c r="F863" s="12">
        <v>1534</v>
      </c>
      <c r="G863" s="14">
        <v>162</v>
      </c>
      <c r="H863" s="14">
        <v>948</v>
      </c>
      <c r="I863" s="14">
        <v>400</v>
      </c>
      <c r="J863" s="13"/>
      <c r="K863" s="12">
        <v>2531.63</v>
      </c>
      <c r="L863" s="12">
        <v>139679.35999999999</v>
      </c>
      <c r="M863" s="12">
        <v>665009</v>
      </c>
      <c r="N863" s="12">
        <v>500</v>
      </c>
      <c r="O863" s="12">
        <v>500</v>
      </c>
      <c r="Q863" s="70">
        <f t="shared" si="31"/>
        <v>0</v>
      </c>
    </row>
    <row r="864" spans="1:17" x14ac:dyDescent="0.2">
      <c r="A864" s="67">
        <v>32332</v>
      </c>
      <c r="B864" s="54" t="s">
        <v>1257</v>
      </c>
      <c r="C864" s="67">
        <f t="shared" si="30"/>
        <v>3</v>
      </c>
      <c r="D864" s="61">
        <v>0</v>
      </c>
      <c r="E864" s="12">
        <v>2012</v>
      </c>
      <c r="F864" s="12">
        <v>2056</v>
      </c>
      <c r="G864" s="14">
        <v>296</v>
      </c>
      <c r="H864" s="14">
        <v>1321</v>
      </c>
      <c r="I864" s="14">
        <v>395</v>
      </c>
      <c r="J864" s="13"/>
      <c r="K864" s="12">
        <v>5832.2</v>
      </c>
      <c r="L864" s="12">
        <v>162357.21</v>
      </c>
      <c r="M864" s="12">
        <v>2017421.26</v>
      </c>
      <c r="N864" s="12">
        <v>500</v>
      </c>
      <c r="O864" s="12">
        <v>500</v>
      </c>
      <c r="Q864" s="70">
        <f t="shared" si="31"/>
        <v>0</v>
      </c>
    </row>
    <row r="865" spans="1:17" x14ac:dyDescent="0.2">
      <c r="A865" s="67">
        <v>32333</v>
      </c>
      <c r="B865" s="54" t="s">
        <v>1256</v>
      </c>
      <c r="C865" s="67">
        <f t="shared" si="30"/>
        <v>3</v>
      </c>
      <c r="D865" s="61">
        <v>0</v>
      </c>
      <c r="E865" s="12">
        <v>1160</v>
      </c>
      <c r="F865" s="12">
        <v>1104</v>
      </c>
      <c r="G865" s="14">
        <v>189</v>
      </c>
      <c r="H865" s="14">
        <v>745</v>
      </c>
      <c r="I865" s="14">
        <v>226</v>
      </c>
      <c r="J865" s="13"/>
      <c r="K865" s="12">
        <v>4684.1000000000004</v>
      </c>
      <c r="L865" s="12">
        <v>75813.789999999994</v>
      </c>
      <c r="M865" s="12">
        <v>40803.300000000003</v>
      </c>
      <c r="N865" s="12">
        <v>500</v>
      </c>
      <c r="O865" s="12">
        <v>500</v>
      </c>
      <c r="Q865" s="70">
        <f t="shared" si="31"/>
        <v>0</v>
      </c>
    </row>
    <row r="866" spans="1:17" x14ac:dyDescent="0.2">
      <c r="A866" s="67">
        <v>32334</v>
      </c>
      <c r="B866" s="54" t="s">
        <v>1255</v>
      </c>
      <c r="C866" s="67">
        <f t="shared" si="30"/>
        <v>3</v>
      </c>
      <c r="D866" s="61">
        <v>0</v>
      </c>
      <c r="E866" s="12">
        <v>1084</v>
      </c>
      <c r="F866" s="12">
        <v>1070</v>
      </c>
      <c r="G866" s="14">
        <v>155</v>
      </c>
      <c r="H866" s="14">
        <v>727</v>
      </c>
      <c r="I866" s="14">
        <v>202</v>
      </c>
      <c r="J866" s="13"/>
      <c r="K866" s="12">
        <v>5536.03</v>
      </c>
      <c r="L866" s="12">
        <v>108400.07</v>
      </c>
      <c r="M866" s="12">
        <v>1765942.14</v>
      </c>
      <c r="N866" s="12">
        <v>500</v>
      </c>
      <c r="O866" s="12">
        <v>500</v>
      </c>
      <c r="Q866" s="70">
        <f t="shared" si="31"/>
        <v>0</v>
      </c>
    </row>
    <row r="867" spans="1:17" x14ac:dyDescent="0.2">
      <c r="A867" s="67">
        <v>32335</v>
      </c>
      <c r="B867" s="54" t="s">
        <v>1254</v>
      </c>
      <c r="C867" s="67">
        <f t="shared" si="30"/>
        <v>3</v>
      </c>
      <c r="D867" s="61">
        <v>0</v>
      </c>
      <c r="E867" s="12">
        <v>1539</v>
      </c>
      <c r="F867" s="12">
        <v>1503</v>
      </c>
      <c r="G867" s="14">
        <v>238</v>
      </c>
      <c r="H867" s="14">
        <v>972</v>
      </c>
      <c r="I867" s="14">
        <v>329</v>
      </c>
      <c r="J867" s="13"/>
      <c r="K867" s="12">
        <v>11973.98</v>
      </c>
      <c r="L867" s="12">
        <v>90308.69</v>
      </c>
      <c r="M867" s="12">
        <v>153692.82999999999</v>
      </c>
      <c r="N867" s="12">
        <v>500</v>
      </c>
      <c r="O867" s="12">
        <v>500</v>
      </c>
      <c r="Q867" s="70">
        <f t="shared" si="31"/>
        <v>0</v>
      </c>
    </row>
    <row r="868" spans="1:17" x14ac:dyDescent="0.2">
      <c r="A868" s="67">
        <v>32336</v>
      </c>
      <c r="B868" s="54" t="s">
        <v>1253</v>
      </c>
      <c r="C868" s="67">
        <f t="shared" si="30"/>
        <v>3</v>
      </c>
      <c r="D868" s="61">
        <v>0</v>
      </c>
      <c r="E868" s="12">
        <v>1864</v>
      </c>
      <c r="F868" s="12">
        <v>1893</v>
      </c>
      <c r="G868" s="14">
        <v>249</v>
      </c>
      <c r="H868" s="14">
        <v>1221</v>
      </c>
      <c r="I868" s="14">
        <v>394</v>
      </c>
      <c r="J868" s="13"/>
      <c r="K868" s="12">
        <v>5296.46</v>
      </c>
      <c r="L868" s="12">
        <v>131154.93</v>
      </c>
      <c r="M868" s="12">
        <v>317473.15999999997</v>
      </c>
      <c r="N868" s="12">
        <v>500</v>
      </c>
      <c r="O868" s="12">
        <v>500</v>
      </c>
      <c r="Q868" s="70">
        <f t="shared" si="31"/>
        <v>0</v>
      </c>
    </row>
    <row r="869" spans="1:17" x14ac:dyDescent="0.2">
      <c r="A869" s="67">
        <v>32337</v>
      </c>
      <c r="B869" s="54" t="s">
        <v>1252</v>
      </c>
      <c r="C869" s="67">
        <f t="shared" si="30"/>
        <v>3</v>
      </c>
      <c r="D869" s="61">
        <v>0</v>
      </c>
      <c r="E869" s="12">
        <v>4798</v>
      </c>
      <c r="F869" s="12">
        <v>4474</v>
      </c>
      <c r="G869" s="14">
        <v>813</v>
      </c>
      <c r="H869" s="14">
        <v>3185</v>
      </c>
      <c r="I869" s="14">
        <v>800</v>
      </c>
      <c r="J869" s="13"/>
      <c r="K869" s="12">
        <v>3457.9</v>
      </c>
      <c r="L869" s="12">
        <v>361667.94</v>
      </c>
      <c r="M869" s="12">
        <v>2102002.69</v>
      </c>
      <c r="N869" s="12">
        <v>500</v>
      </c>
      <c r="O869" s="12">
        <v>500</v>
      </c>
      <c r="Q869" s="70">
        <f t="shared" si="31"/>
        <v>0</v>
      </c>
    </row>
    <row r="870" spans="1:17" x14ac:dyDescent="0.2">
      <c r="A870" s="67">
        <v>32338</v>
      </c>
      <c r="B870" s="54" t="s">
        <v>1251</v>
      </c>
      <c r="C870" s="67">
        <f t="shared" si="30"/>
        <v>3</v>
      </c>
      <c r="D870" s="61">
        <v>0</v>
      </c>
      <c r="E870" s="12">
        <v>2088</v>
      </c>
      <c r="F870" s="12">
        <v>2030</v>
      </c>
      <c r="G870" s="14">
        <v>294</v>
      </c>
      <c r="H870" s="14">
        <v>1404</v>
      </c>
      <c r="I870" s="14">
        <v>390</v>
      </c>
      <c r="J870" s="13"/>
      <c r="K870" s="12">
        <v>14525.07</v>
      </c>
      <c r="L870" s="12">
        <v>115617.23</v>
      </c>
      <c r="M870" s="12">
        <v>63273.55</v>
      </c>
      <c r="N870" s="12">
        <v>500</v>
      </c>
      <c r="O870" s="12">
        <v>500</v>
      </c>
      <c r="Q870" s="70">
        <f t="shared" si="31"/>
        <v>0</v>
      </c>
    </row>
    <row r="871" spans="1:17" x14ac:dyDescent="0.2">
      <c r="A871" s="67">
        <v>32501</v>
      </c>
      <c r="B871" s="54" t="s">
        <v>1250</v>
      </c>
      <c r="C871" s="67">
        <f t="shared" si="30"/>
        <v>3</v>
      </c>
      <c r="D871" s="61">
        <v>0</v>
      </c>
      <c r="E871" s="12">
        <v>1741</v>
      </c>
      <c r="F871" s="12">
        <v>1844</v>
      </c>
      <c r="G871" s="14">
        <v>195</v>
      </c>
      <c r="H871" s="14">
        <v>1046</v>
      </c>
      <c r="I871" s="14">
        <v>500</v>
      </c>
      <c r="J871" s="13"/>
      <c r="K871" s="12">
        <v>16370.64</v>
      </c>
      <c r="L871" s="12">
        <v>104558.19</v>
      </c>
      <c r="M871" s="12">
        <v>157367.26999999999</v>
      </c>
      <c r="N871" s="12">
        <v>500</v>
      </c>
      <c r="O871" s="12">
        <v>500</v>
      </c>
      <c r="Q871" s="70">
        <f t="shared" si="31"/>
        <v>0</v>
      </c>
    </row>
    <row r="872" spans="1:17" x14ac:dyDescent="0.2">
      <c r="A872" s="67">
        <v>32502</v>
      </c>
      <c r="B872" s="54" t="s">
        <v>1249</v>
      </c>
      <c r="C872" s="67">
        <f t="shared" si="30"/>
        <v>3</v>
      </c>
      <c r="D872" s="61">
        <v>0</v>
      </c>
      <c r="E872" s="12">
        <v>1590</v>
      </c>
      <c r="F872" s="12">
        <v>1644</v>
      </c>
      <c r="G872" s="14">
        <v>213</v>
      </c>
      <c r="H872" s="14">
        <v>1062</v>
      </c>
      <c r="I872" s="14">
        <v>315</v>
      </c>
      <c r="J872" s="13"/>
      <c r="K872" s="12">
        <v>16179.92</v>
      </c>
      <c r="L872" s="12">
        <v>86036.33</v>
      </c>
      <c r="M872" s="12">
        <v>127464.48</v>
      </c>
      <c r="N872" s="12">
        <v>500</v>
      </c>
      <c r="O872" s="12">
        <v>500</v>
      </c>
      <c r="Q872" s="70">
        <f t="shared" si="31"/>
        <v>0</v>
      </c>
    </row>
    <row r="873" spans="1:17" x14ac:dyDescent="0.2">
      <c r="A873" s="67">
        <v>32503</v>
      </c>
      <c r="B873" s="54" t="s">
        <v>1248</v>
      </c>
      <c r="C873" s="67">
        <f t="shared" si="30"/>
        <v>3</v>
      </c>
      <c r="D873" s="61">
        <v>0</v>
      </c>
      <c r="E873" s="12">
        <v>343</v>
      </c>
      <c r="F873" s="12">
        <v>354</v>
      </c>
      <c r="G873" s="14">
        <v>48</v>
      </c>
      <c r="H873" s="14">
        <v>207</v>
      </c>
      <c r="I873" s="14">
        <v>88</v>
      </c>
      <c r="J873" s="13"/>
      <c r="K873" s="12">
        <v>44074.55</v>
      </c>
      <c r="L873" s="12">
        <v>14638.27</v>
      </c>
      <c r="M873" s="12">
        <v>44257.21</v>
      </c>
      <c r="N873" s="12">
        <v>500</v>
      </c>
      <c r="O873" s="12">
        <v>500</v>
      </c>
      <c r="Q873" s="70">
        <f t="shared" si="31"/>
        <v>0</v>
      </c>
    </row>
    <row r="874" spans="1:17" x14ac:dyDescent="0.2">
      <c r="A874" s="67">
        <v>32504</v>
      </c>
      <c r="B874" s="54" t="s">
        <v>1247</v>
      </c>
      <c r="C874" s="67">
        <f t="shared" si="30"/>
        <v>3</v>
      </c>
      <c r="D874" s="61">
        <v>0</v>
      </c>
      <c r="E874" s="12">
        <v>1287</v>
      </c>
      <c r="F874" s="12">
        <v>1256</v>
      </c>
      <c r="G874" s="14">
        <v>205</v>
      </c>
      <c r="H874" s="14">
        <v>849</v>
      </c>
      <c r="I874" s="14">
        <v>233</v>
      </c>
      <c r="J874" s="13"/>
      <c r="K874" s="12">
        <v>8655.94</v>
      </c>
      <c r="L874" s="12">
        <v>56675.13</v>
      </c>
      <c r="M874" s="12">
        <v>407052.04</v>
      </c>
      <c r="N874" s="12">
        <v>500</v>
      </c>
      <c r="O874" s="12">
        <v>500</v>
      </c>
      <c r="Q874" s="70">
        <f t="shared" si="31"/>
        <v>0</v>
      </c>
    </row>
    <row r="875" spans="1:17" x14ac:dyDescent="0.2">
      <c r="A875" s="67">
        <v>32505</v>
      </c>
      <c r="B875" s="54" t="s">
        <v>1246</v>
      </c>
      <c r="C875" s="67">
        <f t="shared" si="30"/>
        <v>3</v>
      </c>
      <c r="D875" s="61">
        <v>0</v>
      </c>
      <c r="E875" s="12">
        <v>1790</v>
      </c>
      <c r="F875" s="12">
        <v>1812</v>
      </c>
      <c r="G875" s="14">
        <v>240</v>
      </c>
      <c r="H875" s="14">
        <v>1161</v>
      </c>
      <c r="I875" s="14">
        <v>389</v>
      </c>
      <c r="J875" s="13"/>
      <c r="K875" s="12">
        <v>24938.47</v>
      </c>
      <c r="L875" s="12">
        <v>77545.59</v>
      </c>
      <c r="M875" s="12">
        <v>204675.21</v>
      </c>
      <c r="N875" s="12">
        <v>500</v>
      </c>
      <c r="O875" s="12">
        <v>500</v>
      </c>
      <c r="Q875" s="70">
        <f t="shared" si="31"/>
        <v>0</v>
      </c>
    </row>
    <row r="876" spans="1:17" x14ac:dyDescent="0.2">
      <c r="A876" s="67">
        <v>32506</v>
      </c>
      <c r="B876" s="54" t="s">
        <v>1245</v>
      </c>
      <c r="C876" s="67">
        <f t="shared" si="30"/>
        <v>3</v>
      </c>
      <c r="D876" s="61">
        <v>0</v>
      </c>
      <c r="E876" s="12">
        <v>846</v>
      </c>
      <c r="F876" s="12">
        <v>859</v>
      </c>
      <c r="G876" s="14">
        <v>129</v>
      </c>
      <c r="H876" s="14">
        <v>545</v>
      </c>
      <c r="I876" s="14">
        <v>172</v>
      </c>
      <c r="J876" s="13"/>
      <c r="K876" s="12">
        <v>12581.24</v>
      </c>
      <c r="L876" s="12">
        <v>42314.23</v>
      </c>
      <c r="M876" s="12">
        <v>169637.76000000001</v>
      </c>
      <c r="N876" s="12">
        <v>500</v>
      </c>
      <c r="O876" s="12">
        <v>500</v>
      </c>
      <c r="Q876" s="70">
        <f t="shared" si="31"/>
        <v>0</v>
      </c>
    </row>
    <row r="877" spans="1:17" x14ac:dyDescent="0.2">
      <c r="A877" s="67">
        <v>32508</v>
      </c>
      <c r="B877" s="54" t="s">
        <v>1244</v>
      </c>
      <c r="C877" s="67">
        <f t="shared" si="30"/>
        <v>3</v>
      </c>
      <c r="D877" s="61">
        <v>0</v>
      </c>
      <c r="E877" s="12">
        <v>4435</v>
      </c>
      <c r="F877" s="12">
        <v>4513</v>
      </c>
      <c r="G877" s="14">
        <v>660</v>
      </c>
      <c r="H877" s="14">
        <v>2831</v>
      </c>
      <c r="I877" s="14">
        <v>944</v>
      </c>
      <c r="J877" s="13"/>
      <c r="K877" s="12">
        <v>20595.86</v>
      </c>
      <c r="L877" s="12">
        <v>256659.88</v>
      </c>
      <c r="M877" s="12">
        <v>855746.74</v>
      </c>
      <c r="N877" s="12">
        <v>500</v>
      </c>
      <c r="O877" s="12">
        <v>500</v>
      </c>
      <c r="Q877" s="70">
        <f t="shared" si="31"/>
        <v>0</v>
      </c>
    </row>
    <row r="878" spans="1:17" x14ac:dyDescent="0.2">
      <c r="A878" s="67">
        <v>32509</v>
      </c>
      <c r="B878" s="54" t="s">
        <v>1243</v>
      </c>
      <c r="C878" s="67">
        <f t="shared" si="30"/>
        <v>3</v>
      </c>
      <c r="D878" s="61">
        <v>0</v>
      </c>
      <c r="E878" s="12">
        <v>1363</v>
      </c>
      <c r="F878" s="12">
        <v>1368</v>
      </c>
      <c r="G878" s="14">
        <v>200</v>
      </c>
      <c r="H878" s="14">
        <v>910</v>
      </c>
      <c r="I878" s="14">
        <v>253</v>
      </c>
      <c r="J878" s="13"/>
      <c r="K878" s="12">
        <v>14083.1</v>
      </c>
      <c r="L878" s="12">
        <v>72675.66</v>
      </c>
      <c r="M878" s="12">
        <v>482766.03</v>
      </c>
      <c r="N878" s="12">
        <v>500</v>
      </c>
      <c r="O878" s="12">
        <v>500</v>
      </c>
      <c r="Q878" s="70">
        <f t="shared" si="31"/>
        <v>0</v>
      </c>
    </row>
    <row r="879" spans="1:17" x14ac:dyDescent="0.2">
      <c r="A879" s="67">
        <v>32511</v>
      </c>
      <c r="B879" s="54" t="s">
        <v>1242</v>
      </c>
      <c r="C879" s="67">
        <f t="shared" si="30"/>
        <v>3</v>
      </c>
      <c r="D879" s="61">
        <v>0</v>
      </c>
      <c r="E879" s="12">
        <v>497</v>
      </c>
      <c r="F879" s="12">
        <v>531</v>
      </c>
      <c r="G879" s="14">
        <v>52</v>
      </c>
      <c r="H879" s="14">
        <v>301</v>
      </c>
      <c r="I879" s="14">
        <v>144</v>
      </c>
      <c r="J879" s="13"/>
      <c r="K879" s="12">
        <v>54163.18</v>
      </c>
      <c r="L879" s="12">
        <v>21216.39</v>
      </c>
      <c r="M879" s="12">
        <v>51706.44</v>
      </c>
      <c r="N879" s="12">
        <v>500</v>
      </c>
      <c r="O879" s="12">
        <v>500</v>
      </c>
      <c r="Q879" s="70">
        <f t="shared" si="31"/>
        <v>0</v>
      </c>
    </row>
    <row r="880" spans="1:17" x14ac:dyDescent="0.2">
      <c r="A880" s="67">
        <v>32514</v>
      </c>
      <c r="B880" s="54" t="s">
        <v>1241</v>
      </c>
      <c r="C880" s="67">
        <f t="shared" si="30"/>
        <v>3</v>
      </c>
      <c r="D880" s="61">
        <v>0</v>
      </c>
      <c r="E880" s="12">
        <v>638</v>
      </c>
      <c r="F880" s="12">
        <v>624</v>
      </c>
      <c r="G880" s="14">
        <v>71</v>
      </c>
      <c r="H880" s="14">
        <v>426</v>
      </c>
      <c r="I880" s="14">
        <v>141</v>
      </c>
      <c r="J880" s="13"/>
      <c r="K880" s="12">
        <v>21821.37</v>
      </c>
      <c r="L880" s="12">
        <v>23493.79</v>
      </c>
      <c r="M880" s="12">
        <v>38766.06</v>
      </c>
      <c r="N880" s="12">
        <v>500</v>
      </c>
      <c r="O880" s="12">
        <v>500</v>
      </c>
      <c r="Q880" s="70">
        <f t="shared" si="31"/>
        <v>0</v>
      </c>
    </row>
    <row r="881" spans="1:17" x14ac:dyDescent="0.2">
      <c r="A881" s="67">
        <v>32515</v>
      </c>
      <c r="B881" s="54" t="s">
        <v>1240</v>
      </c>
      <c r="C881" s="67">
        <f t="shared" si="30"/>
        <v>3</v>
      </c>
      <c r="D881" s="61">
        <v>0</v>
      </c>
      <c r="E881" s="12">
        <v>1452</v>
      </c>
      <c r="F881" s="12">
        <v>1476</v>
      </c>
      <c r="G881" s="14">
        <v>193</v>
      </c>
      <c r="H881" s="14">
        <v>935</v>
      </c>
      <c r="I881" s="14">
        <v>324</v>
      </c>
      <c r="J881" s="13"/>
      <c r="K881" s="12">
        <v>23733.11</v>
      </c>
      <c r="L881" s="12">
        <v>61148.98</v>
      </c>
      <c r="M881" s="12">
        <v>195476.17</v>
      </c>
      <c r="N881" s="12">
        <v>500</v>
      </c>
      <c r="O881" s="12">
        <v>500</v>
      </c>
      <c r="Q881" s="70">
        <f t="shared" si="31"/>
        <v>0</v>
      </c>
    </row>
    <row r="882" spans="1:17" x14ac:dyDescent="0.2">
      <c r="A882" s="67">
        <v>32516</v>
      </c>
      <c r="B882" s="54" t="s">
        <v>1239</v>
      </c>
      <c r="C882" s="67">
        <f t="shared" si="30"/>
        <v>3</v>
      </c>
      <c r="D882" s="61">
        <v>0</v>
      </c>
      <c r="E882" s="12">
        <v>1722</v>
      </c>
      <c r="F882" s="12">
        <v>1779</v>
      </c>
      <c r="G882" s="14">
        <v>262</v>
      </c>
      <c r="H882" s="14">
        <v>1080</v>
      </c>
      <c r="I882" s="14">
        <v>380</v>
      </c>
      <c r="J882" s="13"/>
      <c r="K882" s="12">
        <v>16412.349999999999</v>
      </c>
      <c r="L882" s="12">
        <v>82780.95</v>
      </c>
      <c r="M882" s="12">
        <v>143789.07999999999</v>
      </c>
      <c r="N882" s="12">
        <v>500</v>
      </c>
      <c r="O882" s="12">
        <v>500</v>
      </c>
      <c r="Q882" s="70">
        <f t="shared" si="31"/>
        <v>0</v>
      </c>
    </row>
    <row r="883" spans="1:17" x14ac:dyDescent="0.2">
      <c r="A883" s="67">
        <v>32517</v>
      </c>
      <c r="B883" s="54" t="s">
        <v>1238</v>
      </c>
      <c r="C883" s="67">
        <f t="shared" si="30"/>
        <v>3</v>
      </c>
      <c r="D883" s="61">
        <v>0</v>
      </c>
      <c r="E883" s="12">
        <v>1092</v>
      </c>
      <c r="F883" s="12">
        <v>1099</v>
      </c>
      <c r="G883" s="14">
        <v>179</v>
      </c>
      <c r="H883" s="14">
        <v>678</v>
      </c>
      <c r="I883" s="14">
        <v>235</v>
      </c>
      <c r="J883" s="13"/>
      <c r="K883" s="12">
        <v>12036.89</v>
      </c>
      <c r="L883" s="12">
        <v>60630.66</v>
      </c>
      <c r="M883" s="12">
        <v>203716.92</v>
      </c>
      <c r="N883" s="12">
        <v>500</v>
      </c>
      <c r="O883" s="12">
        <v>500</v>
      </c>
      <c r="Q883" s="70">
        <f t="shared" si="31"/>
        <v>0</v>
      </c>
    </row>
    <row r="884" spans="1:17" x14ac:dyDescent="0.2">
      <c r="A884" s="67">
        <v>32518</v>
      </c>
      <c r="B884" s="54" t="s">
        <v>1237</v>
      </c>
      <c r="C884" s="67">
        <f t="shared" si="30"/>
        <v>3</v>
      </c>
      <c r="D884" s="61">
        <v>0</v>
      </c>
      <c r="E884" s="12">
        <v>1023</v>
      </c>
      <c r="F884" s="12">
        <v>1006</v>
      </c>
      <c r="G884" s="14">
        <v>131</v>
      </c>
      <c r="H884" s="14">
        <v>643</v>
      </c>
      <c r="I884" s="14">
        <v>249</v>
      </c>
      <c r="J884" s="13"/>
      <c r="K884" s="12">
        <v>17490.48</v>
      </c>
      <c r="L884" s="12">
        <v>99233</v>
      </c>
      <c r="M884" s="12">
        <v>497420.74</v>
      </c>
      <c r="N884" s="12">
        <v>500</v>
      </c>
      <c r="O884" s="12">
        <v>500</v>
      </c>
      <c r="Q884" s="70">
        <f t="shared" si="31"/>
        <v>0</v>
      </c>
    </row>
    <row r="885" spans="1:17" x14ac:dyDescent="0.2">
      <c r="A885" s="67">
        <v>32519</v>
      </c>
      <c r="B885" s="54" t="s">
        <v>1236</v>
      </c>
      <c r="C885" s="67">
        <f t="shared" si="30"/>
        <v>3</v>
      </c>
      <c r="D885" s="61">
        <v>0</v>
      </c>
      <c r="E885" s="12">
        <v>867</v>
      </c>
      <c r="F885" s="12">
        <v>862</v>
      </c>
      <c r="G885" s="14">
        <v>132</v>
      </c>
      <c r="H885" s="14">
        <v>560</v>
      </c>
      <c r="I885" s="14">
        <v>175</v>
      </c>
      <c r="J885" s="13"/>
      <c r="K885" s="12">
        <v>13643.63</v>
      </c>
      <c r="L885" s="12">
        <v>47574.61</v>
      </c>
      <c r="M885" s="12">
        <v>60835.32</v>
      </c>
      <c r="N885" s="12">
        <v>500</v>
      </c>
      <c r="O885" s="12">
        <v>500</v>
      </c>
      <c r="Q885" s="70">
        <f t="shared" si="31"/>
        <v>0</v>
      </c>
    </row>
    <row r="886" spans="1:17" x14ac:dyDescent="0.2">
      <c r="A886" s="67">
        <v>32520</v>
      </c>
      <c r="B886" s="54" t="s">
        <v>1235</v>
      </c>
      <c r="C886" s="67">
        <f t="shared" si="30"/>
        <v>3</v>
      </c>
      <c r="D886" s="61">
        <v>0</v>
      </c>
      <c r="E886" s="12">
        <v>924</v>
      </c>
      <c r="F886" s="12">
        <v>942</v>
      </c>
      <c r="G886" s="14">
        <v>126</v>
      </c>
      <c r="H886" s="14">
        <v>565</v>
      </c>
      <c r="I886" s="14">
        <v>233</v>
      </c>
      <c r="J886" s="13"/>
      <c r="K886" s="12">
        <v>34009.93</v>
      </c>
      <c r="L886" s="12">
        <v>36535.800000000003</v>
      </c>
      <c r="M886" s="12">
        <v>66627.600000000006</v>
      </c>
      <c r="N886" s="12">
        <v>500</v>
      </c>
      <c r="O886" s="12">
        <v>500</v>
      </c>
      <c r="Q886" s="70">
        <f t="shared" si="31"/>
        <v>0</v>
      </c>
    </row>
    <row r="887" spans="1:17" x14ac:dyDescent="0.2">
      <c r="A887" s="67">
        <v>32521</v>
      </c>
      <c r="B887" s="54" t="s">
        <v>1234</v>
      </c>
      <c r="C887" s="67">
        <f t="shared" si="30"/>
        <v>3</v>
      </c>
      <c r="D887" s="61">
        <v>0</v>
      </c>
      <c r="E887" s="12">
        <v>1741</v>
      </c>
      <c r="F887" s="12">
        <v>1723</v>
      </c>
      <c r="G887" s="14">
        <v>291</v>
      </c>
      <c r="H887" s="14">
        <v>1109</v>
      </c>
      <c r="I887" s="14">
        <v>341</v>
      </c>
      <c r="J887" s="13"/>
      <c r="K887" s="12">
        <v>16159.87</v>
      </c>
      <c r="L887" s="12">
        <v>97386.74</v>
      </c>
      <c r="M887" s="12">
        <v>280700.39</v>
      </c>
      <c r="N887" s="12">
        <v>500</v>
      </c>
      <c r="O887" s="12">
        <v>500</v>
      </c>
      <c r="Q887" s="70">
        <f t="shared" si="31"/>
        <v>0</v>
      </c>
    </row>
    <row r="888" spans="1:17" x14ac:dyDescent="0.2">
      <c r="A888" s="67">
        <v>32522</v>
      </c>
      <c r="B888" s="54" t="s">
        <v>1233</v>
      </c>
      <c r="C888" s="67">
        <f t="shared" si="30"/>
        <v>3</v>
      </c>
      <c r="D888" s="61">
        <v>0</v>
      </c>
      <c r="E888" s="12">
        <v>1262</v>
      </c>
      <c r="F888" s="12">
        <v>1296</v>
      </c>
      <c r="G888" s="14">
        <v>175</v>
      </c>
      <c r="H888" s="14">
        <v>779</v>
      </c>
      <c r="I888" s="14">
        <v>308</v>
      </c>
      <c r="J888" s="13"/>
      <c r="K888" s="12">
        <v>24753.02</v>
      </c>
      <c r="L888" s="12">
        <v>66389.88</v>
      </c>
      <c r="M888" s="12">
        <v>133480.53</v>
      </c>
      <c r="N888" s="12">
        <v>500</v>
      </c>
      <c r="O888" s="12">
        <v>500</v>
      </c>
      <c r="Q888" s="70">
        <f t="shared" si="31"/>
        <v>0</v>
      </c>
    </row>
    <row r="889" spans="1:17" x14ac:dyDescent="0.2">
      <c r="A889" s="67">
        <v>32523</v>
      </c>
      <c r="B889" s="54" t="s">
        <v>1232</v>
      </c>
      <c r="C889" s="67">
        <f t="shared" si="30"/>
        <v>3</v>
      </c>
      <c r="D889" s="61">
        <v>0</v>
      </c>
      <c r="E889" s="12">
        <v>756</v>
      </c>
      <c r="F889" s="12">
        <v>804</v>
      </c>
      <c r="G889" s="14">
        <v>96</v>
      </c>
      <c r="H889" s="14">
        <v>496</v>
      </c>
      <c r="I889" s="14">
        <v>164</v>
      </c>
      <c r="J889" s="13"/>
      <c r="K889" s="12">
        <v>9456.98</v>
      </c>
      <c r="L889" s="12">
        <v>38878.81</v>
      </c>
      <c r="M889" s="12">
        <v>225970.88</v>
      </c>
      <c r="N889" s="12">
        <v>500</v>
      </c>
      <c r="O889" s="12">
        <v>500</v>
      </c>
      <c r="Q889" s="70">
        <f t="shared" si="31"/>
        <v>0</v>
      </c>
    </row>
    <row r="890" spans="1:17" x14ac:dyDescent="0.2">
      <c r="A890" s="67">
        <v>32524</v>
      </c>
      <c r="B890" s="54" t="s">
        <v>1231</v>
      </c>
      <c r="C890" s="67">
        <f t="shared" si="30"/>
        <v>3</v>
      </c>
      <c r="D890" s="61">
        <v>0</v>
      </c>
      <c r="E890" s="12">
        <v>1496</v>
      </c>
      <c r="F890" s="12">
        <v>1536</v>
      </c>
      <c r="G890" s="14">
        <v>206</v>
      </c>
      <c r="H890" s="14">
        <v>953</v>
      </c>
      <c r="I890" s="14">
        <v>337</v>
      </c>
      <c r="J890" s="13"/>
      <c r="K890" s="12">
        <v>14477.96</v>
      </c>
      <c r="L890" s="12">
        <v>61770.6</v>
      </c>
      <c r="M890" s="12">
        <v>141981.79</v>
      </c>
      <c r="N890" s="12">
        <v>500</v>
      </c>
      <c r="O890" s="12">
        <v>500</v>
      </c>
      <c r="Q890" s="70">
        <f t="shared" si="31"/>
        <v>0</v>
      </c>
    </row>
    <row r="891" spans="1:17" x14ac:dyDescent="0.2">
      <c r="A891" s="67">
        <v>32525</v>
      </c>
      <c r="B891" s="54" t="s">
        <v>1230</v>
      </c>
      <c r="C891" s="67">
        <f t="shared" si="30"/>
        <v>3</v>
      </c>
      <c r="D891" s="61">
        <v>0</v>
      </c>
      <c r="E891" s="12">
        <v>2037</v>
      </c>
      <c r="F891" s="12">
        <v>2019</v>
      </c>
      <c r="G891" s="14">
        <v>324</v>
      </c>
      <c r="H891" s="14">
        <v>1307</v>
      </c>
      <c r="I891" s="14">
        <v>406</v>
      </c>
      <c r="J891" s="13"/>
      <c r="K891" s="12">
        <v>27418.05</v>
      </c>
      <c r="L891" s="12">
        <v>94799.74</v>
      </c>
      <c r="M891" s="12">
        <v>151465.19</v>
      </c>
      <c r="N891" s="12">
        <v>500</v>
      </c>
      <c r="O891" s="12">
        <v>500</v>
      </c>
      <c r="Q891" s="70">
        <f t="shared" si="31"/>
        <v>0</v>
      </c>
    </row>
    <row r="892" spans="1:17" x14ac:dyDescent="0.2">
      <c r="A892" s="67">
        <v>32528</v>
      </c>
      <c r="B892" s="54" t="s">
        <v>1229</v>
      </c>
      <c r="C892" s="67">
        <f t="shared" si="30"/>
        <v>3</v>
      </c>
      <c r="D892" s="61">
        <v>0</v>
      </c>
      <c r="E892" s="12">
        <v>1004</v>
      </c>
      <c r="F892" s="12">
        <v>1035</v>
      </c>
      <c r="G892" s="14">
        <v>162</v>
      </c>
      <c r="H892" s="14">
        <v>647</v>
      </c>
      <c r="I892" s="14">
        <v>195</v>
      </c>
      <c r="J892" s="13"/>
      <c r="K892" s="12">
        <v>16657.98</v>
      </c>
      <c r="L892" s="12">
        <v>85453.75</v>
      </c>
      <c r="M892" s="12">
        <v>76272.649999999994</v>
      </c>
      <c r="N892" s="12">
        <v>500</v>
      </c>
      <c r="O892" s="12">
        <v>500</v>
      </c>
      <c r="Q892" s="70">
        <f t="shared" si="31"/>
        <v>0</v>
      </c>
    </row>
    <row r="893" spans="1:17" x14ac:dyDescent="0.2">
      <c r="A893" s="67">
        <v>32529</v>
      </c>
      <c r="B893" s="54" t="s">
        <v>1228</v>
      </c>
      <c r="C893" s="67">
        <f t="shared" si="30"/>
        <v>3</v>
      </c>
      <c r="D893" s="61">
        <v>0</v>
      </c>
      <c r="E893" s="12">
        <v>1201</v>
      </c>
      <c r="F893" s="12">
        <v>1224</v>
      </c>
      <c r="G893" s="14">
        <v>181</v>
      </c>
      <c r="H893" s="14">
        <v>755</v>
      </c>
      <c r="I893" s="14">
        <v>265</v>
      </c>
      <c r="J893" s="13"/>
      <c r="K893" s="12">
        <v>14693.02</v>
      </c>
      <c r="L893" s="12">
        <v>61416.54</v>
      </c>
      <c r="M893" s="12">
        <v>397916.51</v>
      </c>
      <c r="N893" s="12">
        <v>500</v>
      </c>
      <c r="O893" s="12">
        <v>500</v>
      </c>
      <c r="Q893" s="70">
        <f t="shared" si="31"/>
        <v>0</v>
      </c>
    </row>
    <row r="894" spans="1:17" x14ac:dyDescent="0.2">
      <c r="A894" s="67">
        <v>32530</v>
      </c>
      <c r="B894" s="54" t="s">
        <v>1227</v>
      </c>
      <c r="C894" s="67">
        <f t="shared" si="30"/>
        <v>3</v>
      </c>
      <c r="D894" s="61">
        <v>0</v>
      </c>
      <c r="E894" s="12">
        <v>10723</v>
      </c>
      <c r="F894" s="12">
        <v>10915</v>
      </c>
      <c r="G894" s="14">
        <v>1345</v>
      </c>
      <c r="H894" s="14">
        <v>6807</v>
      </c>
      <c r="I894" s="14">
        <v>2571</v>
      </c>
      <c r="J894" s="13"/>
      <c r="K894" s="12">
        <v>84825.04</v>
      </c>
      <c r="L894" s="12">
        <v>887089.76</v>
      </c>
      <c r="M894" s="12">
        <v>4462633.38</v>
      </c>
      <c r="N894" s="12">
        <v>500</v>
      </c>
      <c r="O894" s="12">
        <v>500</v>
      </c>
      <c r="Q894" s="70">
        <f t="shared" si="31"/>
        <v>0</v>
      </c>
    </row>
    <row r="895" spans="1:17" x14ac:dyDescent="0.2">
      <c r="A895" s="67">
        <v>40101</v>
      </c>
      <c r="B895" s="54" t="s">
        <v>1226</v>
      </c>
      <c r="C895" s="67">
        <f t="shared" si="30"/>
        <v>4</v>
      </c>
      <c r="D895" s="61">
        <v>1</v>
      </c>
      <c r="E895" s="12">
        <v>206853</v>
      </c>
      <c r="F895" s="12">
        <v>204529</v>
      </c>
      <c r="G895" s="14">
        <v>28318</v>
      </c>
      <c r="H895" s="14">
        <v>139193</v>
      </c>
      <c r="I895" s="14">
        <v>39342</v>
      </c>
      <c r="J895" s="13"/>
      <c r="K895" s="12">
        <v>24344.66</v>
      </c>
      <c r="L895" s="12">
        <v>22081431.629999999</v>
      </c>
      <c r="M895" s="12">
        <v>159454056.71000001</v>
      </c>
      <c r="N895" s="12">
        <v>500</v>
      </c>
      <c r="O895" s="12">
        <v>500</v>
      </c>
      <c r="Q895" s="70">
        <f t="shared" si="31"/>
        <v>0</v>
      </c>
    </row>
    <row r="896" spans="1:17" x14ac:dyDescent="0.2">
      <c r="A896" s="67">
        <v>40201</v>
      </c>
      <c r="B896" s="54" t="s">
        <v>1225</v>
      </c>
      <c r="C896" s="67">
        <f t="shared" si="30"/>
        <v>4</v>
      </c>
      <c r="D896" s="61">
        <v>1</v>
      </c>
      <c r="E896" s="12">
        <v>37867</v>
      </c>
      <c r="F896" s="12">
        <v>38396</v>
      </c>
      <c r="G896" s="14">
        <v>5013</v>
      </c>
      <c r="H896" s="14">
        <v>24501</v>
      </c>
      <c r="I896" s="14">
        <v>8353</v>
      </c>
      <c r="J896" s="13"/>
      <c r="K896" s="12">
        <v>11359.88</v>
      </c>
      <c r="L896" s="12">
        <v>3580326.05</v>
      </c>
      <c r="M896" s="12">
        <v>29332777.170000002</v>
      </c>
      <c r="N896" s="12">
        <v>500</v>
      </c>
      <c r="O896" s="12">
        <v>500</v>
      </c>
      <c r="Q896" s="70">
        <f t="shared" si="31"/>
        <v>0</v>
      </c>
    </row>
    <row r="897" spans="1:17" x14ac:dyDescent="0.2">
      <c r="A897" s="67">
        <v>40301</v>
      </c>
      <c r="B897" s="54" t="s">
        <v>1224</v>
      </c>
      <c r="C897" s="67">
        <f t="shared" si="30"/>
        <v>4</v>
      </c>
      <c r="D897" s="61">
        <v>1</v>
      </c>
      <c r="E897" s="12">
        <v>63182</v>
      </c>
      <c r="F897" s="12">
        <v>61214</v>
      </c>
      <c r="G897" s="14">
        <v>9556</v>
      </c>
      <c r="H897" s="14">
        <v>41969</v>
      </c>
      <c r="I897" s="14">
        <v>11657</v>
      </c>
      <c r="J897" s="13"/>
      <c r="K897" s="12">
        <v>30020.26</v>
      </c>
      <c r="L897" s="12">
        <v>7330529.8899999997</v>
      </c>
      <c r="M897" s="12">
        <v>45362219.950000003</v>
      </c>
      <c r="N897" s="12">
        <v>500</v>
      </c>
      <c r="O897" s="12">
        <v>500</v>
      </c>
      <c r="Q897" s="70">
        <f t="shared" si="31"/>
        <v>0</v>
      </c>
    </row>
    <row r="898" spans="1:17" x14ac:dyDescent="0.2">
      <c r="A898" s="67">
        <v>40401</v>
      </c>
      <c r="B898" s="54" t="s">
        <v>1223</v>
      </c>
      <c r="C898" s="67">
        <f t="shared" si="30"/>
        <v>4</v>
      </c>
      <c r="D898" s="61">
        <v>0</v>
      </c>
      <c r="E898" s="12">
        <v>5007</v>
      </c>
      <c r="F898" s="12">
        <v>4843</v>
      </c>
      <c r="G898" s="14">
        <v>682</v>
      </c>
      <c r="H898" s="14">
        <v>3241</v>
      </c>
      <c r="I898" s="14">
        <v>1084</v>
      </c>
      <c r="J898" s="13"/>
      <c r="K898" s="12">
        <v>20229</v>
      </c>
      <c r="L898" s="12">
        <v>336620</v>
      </c>
      <c r="M898" s="12">
        <v>1498684.5</v>
      </c>
      <c r="N898" s="12">
        <v>500</v>
      </c>
      <c r="O898" s="12">
        <v>500</v>
      </c>
      <c r="Q898" s="70">
        <f t="shared" si="31"/>
        <v>0</v>
      </c>
    </row>
    <row r="899" spans="1:17" x14ac:dyDescent="0.2">
      <c r="A899" s="67">
        <v>40402</v>
      </c>
      <c r="B899" s="54" t="s">
        <v>1222</v>
      </c>
      <c r="C899" s="67">
        <f t="shared" si="30"/>
        <v>4</v>
      </c>
      <c r="D899" s="61">
        <v>0</v>
      </c>
      <c r="E899" s="12">
        <v>2591</v>
      </c>
      <c r="F899" s="12">
        <v>2575</v>
      </c>
      <c r="G899" s="14">
        <v>412</v>
      </c>
      <c r="H899" s="14">
        <v>1754</v>
      </c>
      <c r="I899" s="14">
        <v>425</v>
      </c>
      <c r="J899" s="13"/>
      <c r="K899" s="12">
        <v>28523.56</v>
      </c>
      <c r="L899" s="12">
        <v>218213.57</v>
      </c>
      <c r="M899" s="12">
        <v>605024.14</v>
      </c>
      <c r="N899" s="12">
        <v>500</v>
      </c>
      <c r="O899" s="12">
        <v>500</v>
      </c>
      <c r="Q899" s="70">
        <f t="shared" si="31"/>
        <v>0</v>
      </c>
    </row>
    <row r="900" spans="1:17" x14ac:dyDescent="0.2">
      <c r="A900" s="67">
        <v>40403</v>
      </c>
      <c r="B900" s="54" t="s">
        <v>1221</v>
      </c>
      <c r="C900" s="67">
        <f t="shared" si="30"/>
        <v>4</v>
      </c>
      <c r="D900" s="61">
        <v>0</v>
      </c>
      <c r="E900" s="12">
        <v>756</v>
      </c>
      <c r="F900" s="12">
        <v>578</v>
      </c>
      <c r="G900" s="14">
        <v>144</v>
      </c>
      <c r="H900" s="14">
        <v>504</v>
      </c>
      <c r="I900" s="14">
        <v>108</v>
      </c>
      <c r="J900" s="13"/>
      <c r="K900" s="12">
        <v>8220.9599999999991</v>
      </c>
      <c r="L900" s="12">
        <v>33763.660000000003</v>
      </c>
      <c r="M900" s="12">
        <v>70859.740000000005</v>
      </c>
      <c r="N900" s="12">
        <v>500</v>
      </c>
      <c r="O900" s="12">
        <v>500</v>
      </c>
      <c r="Q900" s="70">
        <f t="shared" si="31"/>
        <v>0</v>
      </c>
    </row>
    <row r="901" spans="1:17" x14ac:dyDescent="0.2">
      <c r="A901" s="67">
        <v>40404</v>
      </c>
      <c r="B901" s="54" t="s">
        <v>1220</v>
      </c>
      <c r="C901" s="67">
        <f t="shared" si="30"/>
        <v>4</v>
      </c>
      <c r="D901" s="61">
        <v>0</v>
      </c>
      <c r="E901" s="12">
        <v>17498</v>
      </c>
      <c r="F901" s="12">
        <v>17086</v>
      </c>
      <c r="G901" s="14">
        <v>2461</v>
      </c>
      <c r="H901" s="14">
        <v>11337</v>
      </c>
      <c r="I901" s="14">
        <v>3700</v>
      </c>
      <c r="J901" s="13"/>
      <c r="K901" s="12">
        <v>13649.52</v>
      </c>
      <c r="L901" s="12">
        <v>1411934.3</v>
      </c>
      <c r="M901" s="12">
        <v>12049083.550000001</v>
      </c>
      <c r="N901" s="12">
        <v>500</v>
      </c>
      <c r="O901" s="12">
        <v>500</v>
      </c>
      <c r="Q901" s="70">
        <f t="shared" si="31"/>
        <v>0</v>
      </c>
    </row>
    <row r="902" spans="1:17" x14ac:dyDescent="0.2">
      <c r="A902" s="67">
        <v>40405</v>
      </c>
      <c r="B902" s="54" t="s">
        <v>1219</v>
      </c>
      <c r="C902" s="67">
        <f t="shared" si="30"/>
        <v>4</v>
      </c>
      <c r="D902" s="61">
        <v>0</v>
      </c>
      <c r="E902" s="12">
        <v>2738</v>
      </c>
      <c r="F902" s="12">
        <v>2661</v>
      </c>
      <c r="G902" s="14">
        <v>419</v>
      </c>
      <c r="H902" s="14">
        <v>1842</v>
      </c>
      <c r="I902" s="14">
        <v>477</v>
      </c>
      <c r="J902" s="13"/>
      <c r="K902" s="12">
        <v>41957.75</v>
      </c>
      <c r="L902" s="12">
        <v>155874.21</v>
      </c>
      <c r="M902" s="12">
        <v>519807.26</v>
      </c>
      <c r="N902" s="12">
        <v>500</v>
      </c>
      <c r="O902" s="12">
        <v>500</v>
      </c>
      <c r="Q902" s="70">
        <f t="shared" si="31"/>
        <v>0</v>
      </c>
    </row>
    <row r="903" spans="1:17" x14ac:dyDescent="0.2">
      <c r="A903" s="67">
        <v>40406</v>
      </c>
      <c r="B903" s="54" t="s">
        <v>1218</v>
      </c>
      <c r="C903" s="67">
        <f t="shared" si="30"/>
        <v>4</v>
      </c>
      <c r="D903" s="61">
        <v>0</v>
      </c>
      <c r="E903" s="12">
        <v>2657</v>
      </c>
      <c r="F903" s="12">
        <v>2365</v>
      </c>
      <c r="G903" s="14">
        <v>394</v>
      </c>
      <c r="H903" s="14">
        <v>1819</v>
      </c>
      <c r="I903" s="14">
        <v>444</v>
      </c>
      <c r="J903" s="13"/>
      <c r="K903" s="12">
        <v>15149.56</v>
      </c>
      <c r="L903" s="12">
        <v>203829.57</v>
      </c>
      <c r="M903" s="12">
        <v>3411062.11</v>
      </c>
      <c r="N903" s="12">
        <v>500</v>
      </c>
      <c r="O903" s="12">
        <v>500</v>
      </c>
      <c r="Q903" s="70">
        <f t="shared" si="31"/>
        <v>0</v>
      </c>
    </row>
    <row r="904" spans="1:17" x14ac:dyDescent="0.2">
      <c r="A904" s="67">
        <v>40407</v>
      </c>
      <c r="B904" s="54" t="s">
        <v>1217</v>
      </c>
      <c r="C904" s="67">
        <f t="shared" si="30"/>
        <v>4</v>
      </c>
      <c r="D904" s="61">
        <v>0</v>
      </c>
      <c r="E904" s="12">
        <v>2102</v>
      </c>
      <c r="F904" s="12">
        <v>1975</v>
      </c>
      <c r="G904" s="14">
        <v>333</v>
      </c>
      <c r="H904" s="14">
        <v>1423</v>
      </c>
      <c r="I904" s="14">
        <v>346</v>
      </c>
      <c r="J904" s="13"/>
      <c r="K904" s="12">
        <v>26325.49</v>
      </c>
      <c r="L904" s="12">
        <v>112807.17</v>
      </c>
      <c r="M904" s="12">
        <v>266681.93</v>
      </c>
      <c r="N904" s="12">
        <v>500</v>
      </c>
      <c r="O904" s="12">
        <v>500</v>
      </c>
      <c r="Q904" s="70">
        <f t="shared" si="31"/>
        <v>0</v>
      </c>
    </row>
    <row r="905" spans="1:17" x14ac:dyDescent="0.2">
      <c r="A905" s="67">
        <v>40408</v>
      </c>
      <c r="B905" s="54" t="s">
        <v>1216</v>
      </c>
      <c r="C905" s="67">
        <f t="shared" si="30"/>
        <v>4</v>
      </c>
      <c r="D905" s="61">
        <v>0</v>
      </c>
      <c r="E905" s="12">
        <v>1007</v>
      </c>
      <c r="F905" s="12">
        <v>926</v>
      </c>
      <c r="G905" s="14">
        <v>121</v>
      </c>
      <c r="H905" s="14">
        <v>686</v>
      </c>
      <c r="I905" s="14">
        <v>200</v>
      </c>
      <c r="J905" s="13"/>
      <c r="K905" s="12">
        <v>4717.76</v>
      </c>
      <c r="L905" s="12">
        <v>78517.33</v>
      </c>
      <c r="M905" s="12">
        <v>319108.78999999998</v>
      </c>
      <c r="N905" s="12">
        <v>500</v>
      </c>
      <c r="O905" s="12">
        <v>500</v>
      </c>
      <c r="Q905" s="70">
        <f t="shared" si="31"/>
        <v>0</v>
      </c>
    </row>
    <row r="906" spans="1:17" x14ac:dyDescent="0.2">
      <c r="A906" s="67">
        <v>40409</v>
      </c>
      <c r="B906" s="54" t="s">
        <v>1215</v>
      </c>
      <c r="C906" s="67">
        <f t="shared" si="30"/>
        <v>4</v>
      </c>
      <c r="D906" s="61">
        <v>0</v>
      </c>
      <c r="E906" s="12">
        <v>1167</v>
      </c>
      <c r="F906" s="12">
        <v>1177</v>
      </c>
      <c r="G906" s="14">
        <v>188</v>
      </c>
      <c r="H906" s="14">
        <v>769</v>
      </c>
      <c r="I906" s="14">
        <v>210</v>
      </c>
      <c r="J906" s="13"/>
      <c r="K906" s="12">
        <v>18157.400000000001</v>
      </c>
      <c r="L906" s="12">
        <v>79004.100000000006</v>
      </c>
      <c r="M906" s="12">
        <v>629420.41</v>
      </c>
      <c r="N906" s="12">
        <v>500</v>
      </c>
      <c r="O906" s="12">
        <v>500</v>
      </c>
      <c r="Q906" s="70">
        <f t="shared" si="31"/>
        <v>0</v>
      </c>
    </row>
    <row r="907" spans="1:17" x14ac:dyDescent="0.2">
      <c r="A907" s="67">
        <v>40410</v>
      </c>
      <c r="B907" s="54" t="s">
        <v>1214</v>
      </c>
      <c r="C907" s="67">
        <f t="shared" si="30"/>
        <v>4</v>
      </c>
      <c r="D907" s="61">
        <v>0</v>
      </c>
      <c r="E907" s="12">
        <v>1367</v>
      </c>
      <c r="F907" s="12">
        <v>1335</v>
      </c>
      <c r="G907" s="14">
        <v>209</v>
      </c>
      <c r="H907" s="14">
        <v>906</v>
      </c>
      <c r="I907" s="14">
        <v>252</v>
      </c>
      <c r="J907" s="13"/>
      <c r="K907" s="12">
        <v>26612.59</v>
      </c>
      <c r="L907" s="12">
        <v>92605.51</v>
      </c>
      <c r="M907" s="12">
        <v>242122.59</v>
      </c>
      <c r="N907" s="12">
        <v>500</v>
      </c>
      <c r="O907" s="12">
        <v>500</v>
      </c>
      <c r="Q907" s="70">
        <f t="shared" si="31"/>
        <v>0</v>
      </c>
    </row>
    <row r="908" spans="1:17" x14ac:dyDescent="0.2">
      <c r="A908" s="67">
        <v>40411</v>
      </c>
      <c r="B908" s="54" t="s">
        <v>1213</v>
      </c>
      <c r="C908" s="67">
        <f t="shared" si="30"/>
        <v>4</v>
      </c>
      <c r="D908" s="61">
        <v>0</v>
      </c>
      <c r="E908" s="12">
        <v>637</v>
      </c>
      <c r="F908" s="12">
        <v>614</v>
      </c>
      <c r="G908" s="14">
        <v>107</v>
      </c>
      <c r="H908" s="14">
        <v>413</v>
      </c>
      <c r="I908" s="14">
        <v>117</v>
      </c>
      <c r="J908" s="13"/>
      <c r="K908" s="12">
        <v>5285.43</v>
      </c>
      <c r="L908" s="12">
        <v>35932.43</v>
      </c>
      <c r="M908" s="12">
        <v>10294</v>
      </c>
      <c r="N908" s="12">
        <v>500</v>
      </c>
      <c r="O908" s="12">
        <v>500</v>
      </c>
      <c r="Q908" s="70">
        <f t="shared" si="31"/>
        <v>0</v>
      </c>
    </row>
    <row r="909" spans="1:17" x14ac:dyDescent="0.2">
      <c r="A909" s="67">
        <v>40412</v>
      </c>
      <c r="B909" s="54" t="s">
        <v>1212</v>
      </c>
      <c r="C909" s="67">
        <f t="shared" si="30"/>
        <v>4</v>
      </c>
      <c r="D909" s="61">
        <v>0</v>
      </c>
      <c r="E909" s="12">
        <v>1335</v>
      </c>
      <c r="F909" s="12">
        <v>1292</v>
      </c>
      <c r="G909" s="14">
        <v>207</v>
      </c>
      <c r="H909" s="14">
        <v>896</v>
      </c>
      <c r="I909" s="14">
        <v>232</v>
      </c>
      <c r="J909" s="13"/>
      <c r="K909" s="12">
        <v>28401.99</v>
      </c>
      <c r="L909" s="12">
        <v>85134.83</v>
      </c>
      <c r="M909" s="12">
        <v>135179.13</v>
      </c>
      <c r="N909" s="12">
        <v>500</v>
      </c>
      <c r="O909" s="12">
        <v>500</v>
      </c>
      <c r="Q909" s="70">
        <f t="shared" si="31"/>
        <v>0</v>
      </c>
    </row>
    <row r="910" spans="1:17" x14ac:dyDescent="0.2">
      <c r="A910" s="67">
        <v>40413</v>
      </c>
      <c r="B910" s="54" t="s">
        <v>1211</v>
      </c>
      <c r="C910" s="67">
        <f t="shared" si="30"/>
        <v>4</v>
      </c>
      <c r="D910" s="61">
        <v>0</v>
      </c>
      <c r="E910" s="12">
        <v>3762</v>
      </c>
      <c r="F910" s="12">
        <v>3572</v>
      </c>
      <c r="G910" s="14">
        <v>600</v>
      </c>
      <c r="H910" s="14">
        <v>2560</v>
      </c>
      <c r="I910" s="14">
        <v>602</v>
      </c>
      <c r="J910" s="13"/>
      <c r="K910" s="12">
        <v>20625.330000000002</v>
      </c>
      <c r="L910" s="12">
        <v>237862.09</v>
      </c>
      <c r="M910" s="12">
        <v>826752</v>
      </c>
      <c r="N910" s="12">
        <v>500</v>
      </c>
      <c r="O910" s="12">
        <v>500</v>
      </c>
      <c r="Q910" s="70">
        <f t="shared" si="31"/>
        <v>0</v>
      </c>
    </row>
    <row r="911" spans="1:17" x14ac:dyDescent="0.2">
      <c r="A911" s="67">
        <v>40414</v>
      </c>
      <c r="B911" s="54" t="s">
        <v>1210</v>
      </c>
      <c r="C911" s="67">
        <f t="shared" si="30"/>
        <v>4</v>
      </c>
      <c r="D911" s="61">
        <v>0</v>
      </c>
      <c r="E911" s="12">
        <v>3362</v>
      </c>
      <c r="F911" s="12">
        <v>3223</v>
      </c>
      <c r="G911" s="14">
        <v>499</v>
      </c>
      <c r="H911" s="14">
        <v>2149</v>
      </c>
      <c r="I911" s="14">
        <v>714</v>
      </c>
      <c r="J911" s="13"/>
      <c r="K911" s="12">
        <v>31437.48</v>
      </c>
      <c r="L911" s="12">
        <v>188535.79</v>
      </c>
      <c r="M911" s="12">
        <v>341005.68</v>
      </c>
      <c r="N911" s="12">
        <v>500</v>
      </c>
      <c r="O911" s="12">
        <v>500</v>
      </c>
      <c r="Q911" s="70">
        <f t="shared" si="31"/>
        <v>0</v>
      </c>
    </row>
    <row r="912" spans="1:17" x14ac:dyDescent="0.2">
      <c r="A912" s="67">
        <v>40415</v>
      </c>
      <c r="B912" s="54" t="s">
        <v>1209</v>
      </c>
      <c r="C912" s="67">
        <f t="shared" si="30"/>
        <v>4</v>
      </c>
      <c r="D912" s="61">
        <v>0</v>
      </c>
      <c r="E912" s="12">
        <v>1456</v>
      </c>
      <c r="F912" s="12">
        <v>1377</v>
      </c>
      <c r="G912" s="14">
        <v>228</v>
      </c>
      <c r="H912" s="14">
        <v>959</v>
      </c>
      <c r="I912" s="14">
        <v>269</v>
      </c>
      <c r="J912" s="13"/>
      <c r="K912" s="12">
        <v>14411.37</v>
      </c>
      <c r="L912" s="12">
        <v>95809.55</v>
      </c>
      <c r="M912" s="12">
        <v>521692.36</v>
      </c>
      <c r="N912" s="12">
        <v>500</v>
      </c>
      <c r="O912" s="12">
        <v>500</v>
      </c>
      <c r="Q912" s="70">
        <f t="shared" si="31"/>
        <v>0</v>
      </c>
    </row>
    <row r="913" spans="1:17" x14ac:dyDescent="0.2">
      <c r="A913" s="67">
        <v>40416</v>
      </c>
      <c r="B913" s="54" t="s">
        <v>1208</v>
      </c>
      <c r="C913" s="67">
        <f t="shared" si="30"/>
        <v>4</v>
      </c>
      <c r="D913" s="61">
        <v>0</v>
      </c>
      <c r="E913" s="12">
        <v>705</v>
      </c>
      <c r="F913" s="12">
        <v>689</v>
      </c>
      <c r="G913" s="14">
        <v>109</v>
      </c>
      <c r="H913" s="14">
        <v>489</v>
      </c>
      <c r="I913" s="14">
        <v>107</v>
      </c>
      <c r="J913" s="13"/>
      <c r="K913" s="12">
        <v>4611.5200000000004</v>
      </c>
      <c r="L913" s="12">
        <v>50438.61</v>
      </c>
      <c r="M913" s="12">
        <v>218714.21</v>
      </c>
      <c r="N913" s="12">
        <v>500</v>
      </c>
      <c r="O913" s="12">
        <v>500</v>
      </c>
      <c r="Q913" s="70">
        <f t="shared" si="31"/>
        <v>0</v>
      </c>
    </row>
    <row r="914" spans="1:17" x14ac:dyDescent="0.2">
      <c r="A914" s="67">
        <v>40417</v>
      </c>
      <c r="B914" s="54" t="s">
        <v>1207</v>
      </c>
      <c r="C914" s="67">
        <f t="shared" si="30"/>
        <v>4</v>
      </c>
      <c r="D914" s="61">
        <v>0</v>
      </c>
      <c r="E914" s="12">
        <v>1209</v>
      </c>
      <c r="F914" s="12">
        <v>1174</v>
      </c>
      <c r="G914" s="14">
        <v>201</v>
      </c>
      <c r="H914" s="14">
        <v>788</v>
      </c>
      <c r="I914" s="14">
        <v>220</v>
      </c>
      <c r="J914" s="13"/>
      <c r="K914" s="12">
        <v>13474.48</v>
      </c>
      <c r="L914" s="12">
        <v>62505.440000000002</v>
      </c>
      <c r="M914" s="12">
        <v>92303.49</v>
      </c>
      <c r="N914" s="12">
        <v>500</v>
      </c>
      <c r="O914" s="12">
        <v>500</v>
      </c>
      <c r="Q914" s="70">
        <f t="shared" si="31"/>
        <v>0</v>
      </c>
    </row>
    <row r="915" spans="1:17" x14ac:dyDescent="0.2">
      <c r="A915" s="67">
        <v>40418</v>
      </c>
      <c r="B915" s="54" t="s">
        <v>1206</v>
      </c>
      <c r="C915" s="67">
        <f t="shared" ref="C915:C978" si="32">INT(A915/10000)</f>
        <v>4</v>
      </c>
      <c r="D915" s="61">
        <v>0</v>
      </c>
      <c r="E915" s="12">
        <v>4951</v>
      </c>
      <c r="F915" s="12">
        <v>4743</v>
      </c>
      <c r="G915" s="14">
        <v>815</v>
      </c>
      <c r="H915" s="14">
        <v>3295</v>
      </c>
      <c r="I915" s="14">
        <v>841</v>
      </c>
      <c r="J915" s="13"/>
      <c r="K915" s="12">
        <v>33877.01</v>
      </c>
      <c r="L915" s="12">
        <v>336019.51</v>
      </c>
      <c r="M915" s="12">
        <v>2734062.84</v>
      </c>
      <c r="N915" s="12">
        <v>500</v>
      </c>
      <c r="O915" s="12">
        <v>500</v>
      </c>
      <c r="Q915" s="70">
        <f t="shared" si="31"/>
        <v>0</v>
      </c>
    </row>
    <row r="916" spans="1:17" x14ac:dyDescent="0.2">
      <c r="A916" s="67">
        <v>40419</v>
      </c>
      <c r="B916" s="54" t="s">
        <v>1205</v>
      </c>
      <c r="C916" s="67">
        <f t="shared" si="32"/>
        <v>4</v>
      </c>
      <c r="D916" s="61">
        <v>0</v>
      </c>
      <c r="E916" s="12">
        <v>2903</v>
      </c>
      <c r="F916" s="12">
        <v>2749</v>
      </c>
      <c r="G916" s="14">
        <v>508</v>
      </c>
      <c r="H916" s="14">
        <v>1956</v>
      </c>
      <c r="I916" s="14">
        <v>439</v>
      </c>
      <c r="J916" s="13"/>
      <c r="K916" s="12">
        <v>22446.11</v>
      </c>
      <c r="L916" s="12">
        <v>177852.32</v>
      </c>
      <c r="M916" s="12">
        <v>470719.49</v>
      </c>
      <c r="N916" s="12">
        <v>500</v>
      </c>
      <c r="O916" s="12">
        <v>500</v>
      </c>
      <c r="Q916" s="70">
        <f t="shared" ref="Q916:Q979" si="33">ABS(E916-G916-H916-I916-J916)</f>
        <v>0</v>
      </c>
    </row>
    <row r="917" spans="1:17" x14ac:dyDescent="0.2">
      <c r="A917" s="67">
        <v>40420</v>
      </c>
      <c r="B917" s="54" t="s">
        <v>1204</v>
      </c>
      <c r="C917" s="67">
        <f t="shared" si="32"/>
        <v>4</v>
      </c>
      <c r="D917" s="61">
        <v>0</v>
      </c>
      <c r="E917" s="12">
        <v>1446</v>
      </c>
      <c r="F917" s="12">
        <v>1415</v>
      </c>
      <c r="G917" s="14">
        <v>187</v>
      </c>
      <c r="H917" s="14">
        <v>942</v>
      </c>
      <c r="I917" s="14">
        <v>317</v>
      </c>
      <c r="J917" s="13"/>
      <c r="K917" s="12">
        <v>13175.9</v>
      </c>
      <c r="L917" s="12">
        <v>73391.87</v>
      </c>
      <c r="M917" s="12">
        <v>193471.93</v>
      </c>
      <c r="N917" s="12">
        <v>500</v>
      </c>
      <c r="O917" s="12">
        <v>500</v>
      </c>
      <c r="Q917" s="70">
        <f t="shared" si="33"/>
        <v>0</v>
      </c>
    </row>
    <row r="918" spans="1:17" x14ac:dyDescent="0.2">
      <c r="A918" s="67">
        <v>40421</v>
      </c>
      <c r="B918" s="54" t="s">
        <v>1203</v>
      </c>
      <c r="C918" s="67">
        <f t="shared" si="32"/>
        <v>4</v>
      </c>
      <c r="D918" s="61">
        <v>0</v>
      </c>
      <c r="E918" s="12">
        <v>7267</v>
      </c>
      <c r="F918" s="12">
        <v>6463</v>
      </c>
      <c r="G918" s="14">
        <v>1194</v>
      </c>
      <c r="H918" s="14">
        <v>4982</v>
      </c>
      <c r="I918" s="14">
        <v>1091</v>
      </c>
      <c r="J918" s="13"/>
      <c r="K918" s="12">
        <v>1992.29</v>
      </c>
      <c r="L918" s="12">
        <v>507246.13</v>
      </c>
      <c r="M918" s="12">
        <v>5551096.9000000004</v>
      </c>
      <c r="N918" s="12">
        <v>500</v>
      </c>
      <c r="O918" s="12">
        <v>500</v>
      </c>
      <c r="Q918" s="70">
        <f t="shared" si="33"/>
        <v>0</v>
      </c>
    </row>
    <row r="919" spans="1:17" x14ac:dyDescent="0.2">
      <c r="A919" s="67">
        <v>40422</v>
      </c>
      <c r="B919" s="54" t="s">
        <v>1202</v>
      </c>
      <c r="C919" s="67">
        <f t="shared" si="32"/>
        <v>4</v>
      </c>
      <c r="D919" s="61">
        <v>0</v>
      </c>
      <c r="E919" s="12">
        <v>2635</v>
      </c>
      <c r="F919" s="12">
        <v>2563</v>
      </c>
      <c r="G919" s="14">
        <v>404</v>
      </c>
      <c r="H919" s="14">
        <v>1729</v>
      </c>
      <c r="I919" s="14">
        <v>502</v>
      </c>
      <c r="J919" s="13"/>
      <c r="K919" s="12">
        <v>2036.47</v>
      </c>
      <c r="L919" s="12">
        <v>183084.34</v>
      </c>
      <c r="M919" s="12">
        <v>606635.24</v>
      </c>
      <c r="N919" s="12">
        <v>500</v>
      </c>
      <c r="O919" s="12">
        <v>500</v>
      </c>
      <c r="Q919" s="70">
        <f t="shared" si="33"/>
        <v>0</v>
      </c>
    </row>
    <row r="920" spans="1:17" x14ac:dyDescent="0.2">
      <c r="A920" s="67">
        <v>40423</v>
      </c>
      <c r="B920" s="54" t="s">
        <v>1201</v>
      </c>
      <c r="C920" s="67">
        <f t="shared" si="32"/>
        <v>4</v>
      </c>
      <c r="D920" s="61">
        <v>0</v>
      </c>
      <c r="E920" s="12">
        <v>1267</v>
      </c>
      <c r="F920" s="12">
        <v>1181</v>
      </c>
      <c r="G920" s="14">
        <v>192</v>
      </c>
      <c r="H920" s="14">
        <v>840</v>
      </c>
      <c r="I920" s="14">
        <v>235</v>
      </c>
      <c r="J920" s="13"/>
      <c r="K920" s="12">
        <v>12570.75</v>
      </c>
      <c r="L920" s="12">
        <v>84325.67</v>
      </c>
      <c r="M920" s="12">
        <v>87276.88</v>
      </c>
      <c r="N920" s="12">
        <v>500</v>
      </c>
      <c r="O920" s="12">
        <v>500</v>
      </c>
      <c r="Q920" s="70">
        <f t="shared" si="33"/>
        <v>0</v>
      </c>
    </row>
    <row r="921" spans="1:17" x14ac:dyDescent="0.2">
      <c r="A921" s="67">
        <v>40424</v>
      </c>
      <c r="B921" s="54" t="s">
        <v>1200</v>
      </c>
      <c r="C921" s="67">
        <f t="shared" si="32"/>
        <v>4</v>
      </c>
      <c r="D921" s="61">
        <v>0</v>
      </c>
      <c r="E921" s="12">
        <v>1131</v>
      </c>
      <c r="F921" s="12">
        <v>1031</v>
      </c>
      <c r="G921" s="14">
        <v>196</v>
      </c>
      <c r="H921" s="14">
        <v>764</v>
      </c>
      <c r="I921" s="14">
        <v>171</v>
      </c>
      <c r="J921" s="13"/>
      <c r="K921" s="12">
        <v>17017.38</v>
      </c>
      <c r="L921" s="12">
        <v>49482</v>
      </c>
      <c r="M921" s="12">
        <v>100459.11</v>
      </c>
      <c r="N921" s="12">
        <v>500</v>
      </c>
      <c r="O921" s="12">
        <v>500</v>
      </c>
      <c r="Q921" s="70">
        <f t="shared" si="33"/>
        <v>0</v>
      </c>
    </row>
    <row r="922" spans="1:17" x14ac:dyDescent="0.2">
      <c r="A922" s="67">
        <v>40425</v>
      </c>
      <c r="B922" s="54" t="s">
        <v>1199</v>
      </c>
      <c r="C922" s="67">
        <f t="shared" si="32"/>
        <v>4</v>
      </c>
      <c r="D922" s="61">
        <v>0</v>
      </c>
      <c r="E922" s="12">
        <v>1744</v>
      </c>
      <c r="F922" s="12">
        <v>1637</v>
      </c>
      <c r="G922" s="14">
        <v>254</v>
      </c>
      <c r="H922" s="14">
        <v>1180</v>
      </c>
      <c r="I922" s="14">
        <v>310</v>
      </c>
      <c r="J922" s="13"/>
      <c r="K922" s="12">
        <v>9794.06</v>
      </c>
      <c r="L922" s="12">
        <v>109878.22</v>
      </c>
      <c r="M922" s="12">
        <v>492412.4</v>
      </c>
      <c r="N922" s="12">
        <v>500</v>
      </c>
      <c r="O922" s="12">
        <v>500</v>
      </c>
      <c r="Q922" s="70">
        <f t="shared" si="33"/>
        <v>0</v>
      </c>
    </row>
    <row r="923" spans="1:17" x14ac:dyDescent="0.2">
      <c r="A923" s="67">
        <v>40426</v>
      </c>
      <c r="B923" s="54" t="s">
        <v>1198</v>
      </c>
      <c r="C923" s="67">
        <f t="shared" si="32"/>
        <v>4</v>
      </c>
      <c r="D923" s="61">
        <v>0</v>
      </c>
      <c r="E923" s="12">
        <v>3022</v>
      </c>
      <c r="F923" s="12">
        <v>3066</v>
      </c>
      <c r="G923" s="14">
        <v>470</v>
      </c>
      <c r="H923" s="14">
        <v>2026</v>
      </c>
      <c r="I923" s="14">
        <v>526</v>
      </c>
      <c r="J923" s="13"/>
      <c r="K923" s="12">
        <v>14399.45</v>
      </c>
      <c r="L923" s="12">
        <v>241216.47</v>
      </c>
      <c r="M923" s="12">
        <v>2775941.13</v>
      </c>
      <c r="N923" s="12">
        <v>500</v>
      </c>
      <c r="O923" s="12">
        <v>500</v>
      </c>
      <c r="Q923" s="70">
        <f t="shared" si="33"/>
        <v>0</v>
      </c>
    </row>
    <row r="924" spans="1:17" x14ac:dyDescent="0.2">
      <c r="A924" s="67">
        <v>40427</v>
      </c>
      <c r="B924" s="54" t="s">
        <v>1197</v>
      </c>
      <c r="C924" s="67">
        <f t="shared" si="32"/>
        <v>4</v>
      </c>
      <c r="D924" s="61">
        <v>0</v>
      </c>
      <c r="E924" s="12">
        <v>2266</v>
      </c>
      <c r="F924" s="12">
        <v>2190</v>
      </c>
      <c r="G924" s="14">
        <v>355</v>
      </c>
      <c r="H924" s="14">
        <v>1497</v>
      </c>
      <c r="I924" s="14">
        <v>414</v>
      </c>
      <c r="J924" s="13"/>
      <c r="K924" s="12">
        <v>26880.29</v>
      </c>
      <c r="L924" s="12">
        <v>261122.19</v>
      </c>
      <c r="M924" s="12">
        <v>934582.13</v>
      </c>
      <c r="N924" s="12">
        <v>500</v>
      </c>
      <c r="O924" s="12">
        <v>500</v>
      </c>
      <c r="Q924" s="70">
        <f t="shared" si="33"/>
        <v>0</v>
      </c>
    </row>
    <row r="925" spans="1:17" x14ac:dyDescent="0.2">
      <c r="A925" s="67">
        <v>40428</v>
      </c>
      <c r="B925" s="54" t="s">
        <v>1196</v>
      </c>
      <c r="C925" s="67">
        <f t="shared" si="32"/>
        <v>4</v>
      </c>
      <c r="D925" s="61">
        <v>0</v>
      </c>
      <c r="E925" s="12">
        <v>3331</v>
      </c>
      <c r="F925" s="12">
        <v>3308</v>
      </c>
      <c r="G925" s="14">
        <v>507</v>
      </c>
      <c r="H925" s="14">
        <v>2140</v>
      </c>
      <c r="I925" s="14">
        <v>684</v>
      </c>
      <c r="J925" s="13"/>
      <c r="K925" s="12">
        <v>13219.03</v>
      </c>
      <c r="L925" s="12">
        <v>229552.91</v>
      </c>
      <c r="M925" s="12">
        <v>360162.83</v>
      </c>
      <c r="N925" s="12">
        <v>500</v>
      </c>
      <c r="O925" s="12">
        <v>500</v>
      </c>
      <c r="Q925" s="70">
        <f t="shared" si="33"/>
        <v>0</v>
      </c>
    </row>
    <row r="926" spans="1:17" x14ac:dyDescent="0.2">
      <c r="A926" s="67">
        <v>40429</v>
      </c>
      <c r="B926" s="54" t="s">
        <v>1195</v>
      </c>
      <c r="C926" s="67">
        <f t="shared" si="32"/>
        <v>4</v>
      </c>
      <c r="D926" s="61">
        <v>0</v>
      </c>
      <c r="E926" s="12">
        <v>1121</v>
      </c>
      <c r="F926" s="12">
        <v>935</v>
      </c>
      <c r="G926" s="14">
        <v>180</v>
      </c>
      <c r="H926" s="14">
        <v>765</v>
      </c>
      <c r="I926" s="14">
        <v>176</v>
      </c>
      <c r="J926" s="13"/>
      <c r="K926" s="12">
        <v>7975.4</v>
      </c>
      <c r="L926" s="12">
        <v>76209.350000000006</v>
      </c>
      <c r="M926" s="12">
        <v>152193.94</v>
      </c>
      <c r="N926" s="12">
        <v>500</v>
      </c>
      <c r="O926" s="12">
        <v>500</v>
      </c>
      <c r="Q926" s="70">
        <f t="shared" si="33"/>
        <v>0</v>
      </c>
    </row>
    <row r="927" spans="1:17" x14ac:dyDescent="0.2">
      <c r="A927" s="67">
        <v>40430</v>
      </c>
      <c r="B927" s="54" t="s">
        <v>1194</v>
      </c>
      <c r="C927" s="67">
        <f t="shared" si="32"/>
        <v>4</v>
      </c>
      <c r="D927" s="61">
        <v>0</v>
      </c>
      <c r="E927" s="12">
        <v>1075</v>
      </c>
      <c r="F927" s="12">
        <v>993</v>
      </c>
      <c r="G927" s="14">
        <v>177</v>
      </c>
      <c r="H927" s="14">
        <v>741</v>
      </c>
      <c r="I927" s="14">
        <v>157</v>
      </c>
      <c r="J927" s="13"/>
      <c r="K927" s="12">
        <v>5006.76</v>
      </c>
      <c r="L927" s="12">
        <v>57810.2</v>
      </c>
      <c r="M927" s="12">
        <v>122501.57</v>
      </c>
      <c r="N927" s="12">
        <v>500</v>
      </c>
      <c r="O927" s="12">
        <v>500</v>
      </c>
      <c r="Q927" s="70">
        <f t="shared" si="33"/>
        <v>0</v>
      </c>
    </row>
    <row r="928" spans="1:17" x14ac:dyDescent="0.2">
      <c r="A928" s="67">
        <v>40431</v>
      </c>
      <c r="B928" s="54" t="s">
        <v>1193</v>
      </c>
      <c r="C928" s="67">
        <f t="shared" si="32"/>
        <v>4</v>
      </c>
      <c r="D928" s="61">
        <v>0</v>
      </c>
      <c r="E928" s="12">
        <v>1203</v>
      </c>
      <c r="F928" s="12">
        <v>1094</v>
      </c>
      <c r="G928" s="14">
        <v>186</v>
      </c>
      <c r="H928" s="14">
        <v>829</v>
      </c>
      <c r="I928" s="14">
        <v>188</v>
      </c>
      <c r="J928" s="13"/>
      <c r="K928" s="12">
        <v>5706.36</v>
      </c>
      <c r="L928" s="12">
        <v>95093.59</v>
      </c>
      <c r="M928" s="12">
        <v>1261656.8899999999</v>
      </c>
      <c r="N928" s="12">
        <v>500</v>
      </c>
      <c r="O928" s="12">
        <v>500</v>
      </c>
      <c r="Q928" s="70">
        <f t="shared" si="33"/>
        <v>0</v>
      </c>
    </row>
    <row r="929" spans="1:17" x14ac:dyDescent="0.2">
      <c r="A929" s="67">
        <v>40432</v>
      </c>
      <c r="B929" s="54" t="s">
        <v>1192</v>
      </c>
      <c r="C929" s="67">
        <f t="shared" si="32"/>
        <v>4</v>
      </c>
      <c r="D929" s="61">
        <v>0</v>
      </c>
      <c r="E929" s="12">
        <v>1712</v>
      </c>
      <c r="F929" s="12">
        <v>1670</v>
      </c>
      <c r="G929" s="14">
        <v>243</v>
      </c>
      <c r="H929" s="14">
        <v>1150</v>
      </c>
      <c r="I929" s="14">
        <v>319</v>
      </c>
      <c r="J929" s="13"/>
      <c r="K929" s="12">
        <v>25183.77</v>
      </c>
      <c r="L929" s="12">
        <v>98079.28</v>
      </c>
      <c r="M929" s="12">
        <v>120569.29</v>
      </c>
      <c r="N929" s="12">
        <v>500</v>
      </c>
      <c r="O929" s="12">
        <v>500</v>
      </c>
      <c r="Q929" s="70">
        <f t="shared" si="33"/>
        <v>0</v>
      </c>
    </row>
    <row r="930" spans="1:17" x14ac:dyDescent="0.2">
      <c r="A930" s="67">
        <v>40433</v>
      </c>
      <c r="B930" s="54" t="s">
        <v>1191</v>
      </c>
      <c r="C930" s="67">
        <f t="shared" si="32"/>
        <v>4</v>
      </c>
      <c r="D930" s="61">
        <v>0</v>
      </c>
      <c r="E930" s="12">
        <v>997</v>
      </c>
      <c r="F930" s="12">
        <v>998</v>
      </c>
      <c r="G930" s="14">
        <v>164</v>
      </c>
      <c r="H930" s="14">
        <v>635</v>
      </c>
      <c r="I930" s="14">
        <v>198</v>
      </c>
      <c r="J930" s="13"/>
      <c r="K930" s="12">
        <v>16370.29</v>
      </c>
      <c r="L930" s="12">
        <v>51317.86</v>
      </c>
      <c r="M930" s="12">
        <v>208253.55</v>
      </c>
      <c r="N930" s="12">
        <v>500</v>
      </c>
      <c r="O930" s="12">
        <v>500</v>
      </c>
      <c r="Q930" s="70">
        <f t="shared" si="33"/>
        <v>0</v>
      </c>
    </row>
    <row r="931" spans="1:17" x14ac:dyDescent="0.2">
      <c r="A931" s="67">
        <v>40434</v>
      </c>
      <c r="B931" s="54" t="s">
        <v>1190</v>
      </c>
      <c r="C931" s="67">
        <f t="shared" si="32"/>
        <v>4</v>
      </c>
      <c r="D931" s="61">
        <v>0</v>
      </c>
      <c r="E931" s="12">
        <v>886</v>
      </c>
      <c r="F931" s="12">
        <v>941</v>
      </c>
      <c r="G931" s="14">
        <v>113</v>
      </c>
      <c r="H931" s="14">
        <v>597</v>
      </c>
      <c r="I931" s="14">
        <v>176</v>
      </c>
      <c r="J931" s="13"/>
      <c r="K931" s="12">
        <v>11423.28</v>
      </c>
      <c r="L931" s="12">
        <v>54932.98</v>
      </c>
      <c r="M931" s="12">
        <v>107793.43</v>
      </c>
      <c r="N931" s="12">
        <v>500</v>
      </c>
      <c r="O931" s="12">
        <v>500</v>
      </c>
      <c r="Q931" s="70">
        <f t="shared" si="33"/>
        <v>0</v>
      </c>
    </row>
    <row r="932" spans="1:17" x14ac:dyDescent="0.2">
      <c r="A932" s="67">
        <v>40435</v>
      </c>
      <c r="B932" s="54" t="s">
        <v>1189</v>
      </c>
      <c r="C932" s="67">
        <f t="shared" si="32"/>
        <v>4</v>
      </c>
      <c r="D932" s="61">
        <v>0</v>
      </c>
      <c r="E932" s="12">
        <v>444</v>
      </c>
      <c r="F932" s="12">
        <v>405</v>
      </c>
      <c r="G932" s="14">
        <v>65</v>
      </c>
      <c r="H932" s="14">
        <v>320</v>
      </c>
      <c r="I932" s="14">
        <v>59</v>
      </c>
      <c r="J932" s="13"/>
      <c r="K932" s="12">
        <v>5383.86</v>
      </c>
      <c r="L932" s="12">
        <v>43755.23</v>
      </c>
      <c r="M932" s="12">
        <v>228186.6</v>
      </c>
      <c r="N932" s="12">
        <v>500</v>
      </c>
      <c r="O932" s="12">
        <v>500</v>
      </c>
      <c r="Q932" s="70">
        <f t="shared" si="33"/>
        <v>0</v>
      </c>
    </row>
    <row r="933" spans="1:17" x14ac:dyDescent="0.2">
      <c r="A933" s="67">
        <v>40436</v>
      </c>
      <c r="B933" s="54" t="s">
        <v>1188</v>
      </c>
      <c r="C933" s="67">
        <f t="shared" si="32"/>
        <v>4</v>
      </c>
      <c r="D933" s="61">
        <v>0</v>
      </c>
      <c r="E933" s="12">
        <v>2045</v>
      </c>
      <c r="F933" s="12">
        <v>2049</v>
      </c>
      <c r="G933" s="14">
        <v>277</v>
      </c>
      <c r="H933" s="14">
        <v>1378</v>
      </c>
      <c r="I933" s="14">
        <v>390</v>
      </c>
      <c r="J933" s="13"/>
      <c r="K933" s="12">
        <v>11067.97</v>
      </c>
      <c r="L933" s="12">
        <v>130883.87</v>
      </c>
      <c r="M933" s="12">
        <v>239895.25</v>
      </c>
      <c r="N933" s="12">
        <v>500</v>
      </c>
      <c r="O933" s="12">
        <v>500</v>
      </c>
      <c r="Q933" s="70">
        <f t="shared" si="33"/>
        <v>0</v>
      </c>
    </row>
    <row r="934" spans="1:17" x14ac:dyDescent="0.2">
      <c r="A934" s="67">
        <v>40437</v>
      </c>
      <c r="B934" s="54" t="s">
        <v>1187</v>
      </c>
      <c r="C934" s="67">
        <f t="shared" si="32"/>
        <v>4</v>
      </c>
      <c r="D934" s="61">
        <v>0</v>
      </c>
      <c r="E934" s="12">
        <v>3220</v>
      </c>
      <c r="F934" s="12">
        <v>3080</v>
      </c>
      <c r="G934" s="14">
        <v>491</v>
      </c>
      <c r="H934" s="14">
        <v>2087</v>
      </c>
      <c r="I934" s="14">
        <v>642</v>
      </c>
      <c r="J934" s="13"/>
      <c r="K934" s="12">
        <v>14076.57</v>
      </c>
      <c r="L934" s="12">
        <v>205849.03</v>
      </c>
      <c r="M934" s="12">
        <v>543714.01</v>
      </c>
      <c r="N934" s="12">
        <v>500</v>
      </c>
      <c r="O934" s="12">
        <v>500</v>
      </c>
      <c r="Q934" s="70">
        <f t="shared" si="33"/>
        <v>0</v>
      </c>
    </row>
    <row r="935" spans="1:17" x14ac:dyDescent="0.2">
      <c r="A935" s="67">
        <v>40438</v>
      </c>
      <c r="B935" s="54" t="s">
        <v>1186</v>
      </c>
      <c r="C935" s="67">
        <f t="shared" si="32"/>
        <v>4</v>
      </c>
      <c r="D935" s="61">
        <v>0</v>
      </c>
      <c r="E935" s="12">
        <v>2468</v>
      </c>
      <c r="F935" s="12">
        <v>2434</v>
      </c>
      <c r="G935" s="14">
        <v>354</v>
      </c>
      <c r="H935" s="14">
        <v>1637</v>
      </c>
      <c r="I935" s="14">
        <v>477</v>
      </c>
      <c r="J935" s="13"/>
      <c r="K935" s="12">
        <v>20340.95</v>
      </c>
      <c r="L935" s="12">
        <v>171862.82</v>
      </c>
      <c r="M935" s="12">
        <v>550291.68000000005</v>
      </c>
      <c r="N935" s="12">
        <v>500</v>
      </c>
      <c r="O935" s="12">
        <v>500</v>
      </c>
      <c r="Q935" s="70">
        <f t="shared" si="33"/>
        <v>0</v>
      </c>
    </row>
    <row r="936" spans="1:17" x14ac:dyDescent="0.2">
      <c r="A936" s="67">
        <v>40439</v>
      </c>
      <c r="B936" s="54" t="s">
        <v>1185</v>
      </c>
      <c r="C936" s="67">
        <f t="shared" si="32"/>
        <v>4</v>
      </c>
      <c r="D936" s="61">
        <v>0</v>
      </c>
      <c r="E936" s="12">
        <v>634</v>
      </c>
      <c r="F936" s="12">
        <v>584</v>
      </c>
      <c r="G936" s="14">
        <v>98</v>
      </c>
      <c r="H936" s="14">
        <v>418</v>
      </c>
      <c r="I936" s="14">
        <v>118</v>
      </c>
      <c r="J936" s="13"/>
      <c r="K936" s="12">
        <v>9022.16</v>
      </c>
      <c r="L936" s="12">
        <v>40327.760000000002</v>
      </c>
      <c r="M936" s="12">
        <v>41167.919999999998</v>
      </c>
      <c r="N936" s="12">
        <v>500</v>
      </c>
      <c r="O936" s="12">
        <v>500</v>
      </c>
      <c r="Q936" s="70">
        <f t="shared" si="33"/>
        <v>0</v>
      </c>
    </row>
    <row r="937" spans="1:17" x14ac:dyDescent="0.2">
      <c r="A937" s="67">
        <v>40440</v>
      </c>
      <c r="B937" s="54" t="s">
        <v>1184</v>
      </c>
      <c r="C937" s="67">
        <f t="shared" si="32"/>
        <v>4</v>
      </c>
      <c r="D937" s="61">
        <v>0</v>
      </c>
      <c r="E937" s="12">
        <v>408</v>
      </c>
      <c r="F937" s="12">
        <v>406</v>
      </c>
      <c r="G937" s="14">
        <v>70</v>
      </c>
      <c r="H937" s="14">
        <v>262</v>
      </c>
      <c r="I937" s="14">
        <v>76</v>
      </c>
      <c r="J937" s="13"/>
      <c r="K937" s="12">
        <v>4895.54</v>
      </c>
      <c r="L937" s="12">
        <v>25633.42</v>
      </c>
      <c r="M937" s="12">
        <v>32815.11</v>
      </c>
      <c r="N937" s="12">
        <v>500</v>
      </c>
      <c r="O937" s="12">
        <v>500</v>
      </c>
      <c r="Q937" s="70">
        <f t="shared" si="33"/>
        <v>0</v>
      </c>
    </row>
    <row r="938" spans="1:17" x14ac:dyDescent="0.2">
      <c r="A938" s="67">
        <v>40441</v>
      </c>
      <c r="B938" s="54" t="s">
        <v>1183</v>
      </c>
      <c r="C938" s="67">
        <f t="shared" si="32"/>
        <v>4</v>
      </c>
      <c r="D938" s="61">
        <v>0</v>
      </c>
      <c r="E938" s="12">
        <v>4115</v>
      </c>
      <c r="F938" s="12">
        <v>3878</v>
      </c>
      <c r="G938" s="14">
        <v>657</v>
      </c>
      <c r="H938" s="14">
        <v>2728</v>
      </c>
      <c r="I938" s="14">
        <v>730</v>
      </c>
      <c r="J938" s="13"/>
      <c r="K938" s="12">
        <v>-4453.72</v>
      </c>
      <c r="L938" s="12">
        <v>282936.57</v>
      </c>
      <c r="M938" s="12">
        <v>1656356.63</v>
      </c>
      <c r="N938" s="12">
        <v>500</v>
      </c>
      <c r="O938" s="12">
        <v>500</v>
      </c>
      <c r="Q938" s="70">
        <f t="shared" si="33"/>
        <v>0</v>
      </c>
    </row>
    <row r="939" spans="1:17" x14ac:dyDescent="0.2">
      <c r="A939" s="67">
        <v>40442</v>
      </c>
      <c r="B939" s="54" t="s">
        <v>1182</v>
      </c>
      <c r="C939" s="67">
        <f t="shared" si="32"/>
        <v>4</v>
      </c>
      <c r="D939" s="61">
        <v>0</v>
      </c>
      <c r="E939" s="12">
        <v>1020</v>
      </c>
      <c r="F939" s="12">
        <v>965</v>
      </c>
      <c r="G939" s="14">
        <v>184</v>
      </c>
      <c r="H939" s="14">
        <v>671</v>
      </c>
      <c r="I939" s="14">
        <v>165</v>
      </c>
      <c r="J939" s="13"/>
      <c r="K939" s="12">
        <v>16515.54</v>
      </c>
      <c r="L939" s="12">
        <v>75593</v>
      </c>
      <c r="M939" s="12">
        <v>125211.55</v>
      </c>
      <c r="N939" s="12">
        <v>500</v>
      </c>
      <c r="O939" s="12">
        <v>500</v>
      </c>
      <c r="Q939" s="70">
        <f t="shared" si="33"/>
        <v>0</v>
      </c>
    </row>
    <row r="940" spans="1:17" x14ac:dyDescent="0.2">
      <c r="A940" s="67">
        <v>40443</v>
      </c>
      <c r="B940" s="54" t="s">
        <v>1181</v>
      </c>
      <c r="C940" s="67">
        <f t="shared" si="32"/>
        <v>4</v>
      </c>
      <c r="D940" s="61">
        <v>0</v>
      </c>
      <c r="E940" s="12">
        <v>2112</v>
      </c>
      <c r="F940" s="12">
        <v>2064</v>
      </c>
      <c r="G940" s="14">
        <v>293</v>
      </c>
      <c r="H940" s="14">
        <v>1396</v>
      </c>
      <c r="I940" s="14">
        <v>423</v>
      </c>
      <c r="J940" s="13"/>
      <c r="K940" s="12">
        <v>20312.490000000002</v>
      </c>
      <c r="L940" s="12">
        <v>140429.22</v>
      </c>
      <c r="M940" s="12">
        <v>771979.1</v>
      </c>
      <c r="N940" s="12">
        <v>500</v>
      </c>
      <c r="O940" s="12">
        <v>500</v>
      </c>
      <c r="Q940" s="70">
        <f t="shared" si="33"/>
        <v>0</v>
      </c>
    </row>
    <row r="941" spans="1:17" x14ac:dyDescent="0.2">
      <c r="A941" s="67">
        <v>40444</v>
      </c>
      <c r="B941" s="54" t="s">
        <v>1180</v>
      </c>
      <c r="C941" s="67">
        <f t="shared" si="32"/>
        <v>4</v>
      </c>
      <c r="D941" s="61">
        <v>0</v>
      </c>
      <c r="E941" s="12">
        <v>750</v>
      </c>
      <c r="F941" s="12">
        <v>724</v>
      </c>
      <c r="G941" s="14">
        <v>121</v>
      </c>
      <c r="H941" s="14">
        <v>495</v>
      </c>
      <c r="I941" s="14">
        <v>134</v>
      </c>
      <c r="J941" s="13"/>
      <c r="K941" s="12">
        <v>10861.77</v>
      </c>
      <c r="L941" s="12">
        <v>37760.44</v>
      </c>
      <c r="M941" s="12">
        <v>75095.62</v>
      </c>
      <c r="N941" s="12">
        <v>500</v>
      </c>
      <c r="O941" s="12">
        <v>500</v>
      </c>
      <c r="Q941" s="70">
        <f t="shared" si="33"/>
        <v>0</v>
      </c>
    </row>
    <row r="942" spans="1:17" x14ac:dyDescent="0.2">
      <c r="A942" s="67">
        <v>40445</v>
      </c>
      <c r="B942" s="54" t="s">
        <v>1179</v>
      </c>
      <c r="C942" s="67">
        <f t="shared" si="32"/>
        <v>4</v>
      </c>
      <c r="D942" s="61">
        <v>0</v>
      </c>
      <c r="E942" s="12">
        <v>695</v>
      </c>
      <c r="F942" s="12">
        <v>693</v>
      </c>
      <c r="G942" s="14">
        <v>85</v>
      </c>
      <c r="H942" s="14">
        <v>467</v>
      </c>
      <c r="I942" s="14">
        <v>143</v>
      </c>
      <c r="J942" s="13"/>
      <c r="K942" s="12">
        <v>13696.75</v>
      </c>
      <c r="L942" s="12">
        <v>38966.51</v>
      </c>
      <c r="M942" s="12">
        <v>10766.87</v>
      </c>
      <c r="N942" s="12">
        <v>500</v>
      </c>
      <c r="O942" s="12">
        <v>500</v>
      </c>
      <c r="Q942" s="70">
        <f t="shared" si="33"/>
        <v>0</v>
      </c>
    </row>
    <row r="943" spans="1:17" x14ac:dyDescent="0.2">
      <c r="A943" s="67">
        <v>40446</v>
      </c>
      <c r="B943" s="54" t="s">
        <v>1178</v>
      </c>
      <c r="C943" s="67">
        <f t="shared" si="32"/>
        <v>4</v>
      </c>
      <c r="D943" s="61">
        <v>0</v>
      </c>
      <c r="E943" s="12">
        <v>1419</v>
      </c>
      <c r="F943" s="12">
        <v>1389</v>
      </c>
      <c r="G943" s="14">
        <v>180</v>
      </c>
      <c r="H943" s="14">
        <v>964</v>
      </c>
      <c r="I943" s="14">
        <v>275</v>
      </c>
      <c r="J943" s="13"/>
      <c r="K943" s="12">
        <v>27238.71</v>
      </c>
      <c r="L943" s="12">
        <v>124767.8</v>
      </c>
      <c r="M943" s="12">
        <v>1093293.6499999999</v>
      </c>
      <c r="N943" s="12">
        <v>500</v>
      </c>
      <c r="O943" s="12">
        <v>500</v>
      </c>
      <c r="Q943" s="70">
        <f t="shared" si="33"/>
        <v>0</v>
      </c>
    </row>
    <row r="944" spans="1:17" x14ac:dyDescent="0.2">
      <c r="A944" s="67">
        <v>40501</v>
      </c>
      <c r="B944" s="54" t="s">
        <v>1177</v>
      </c>
      <c r="C944" s="67">
        <f t="shared" si="32"/>
        <v>4</v>
      </c>
      <c r="D944" s="61">
        <v>0</v>
      </c>
      <c r="E944" s="12">
        <v>6107</v>
      </c>
      <c r="F944" s="12">
        <v>5935</v>
      </c>
      <c r="G944" s="14">
        <v>1010</v>
      </c>
      <c r="H944" s="14">
        <v>4008</v>
      </c>
      <c r="I944" s="14">
        <v>1089</v>
      </c>
      <c r="J944" s="13"/>
      <c r="K944" s="12">
        <v>42815.42</v>
      </c>
      <c r="L944" s="12">
        <v>437884.75</v>
      </c>
      <c r="M944" s="12">
        <v>759229.06</v>
      </c>
      <c r="N944" s="12">
        <v>500</v>
      </c>
      <c r="O944" s="12">
        <v>500</v>
      </c>
      <c r="Q944" s="70">
        <f t="shared" si="33"/>
        <v>0</v>
      </c>
    </row>
    <row r="945" spans="1:17" x14ac:dyDescent="0.2">
      <c r="A945" s="67">
        <v>40502</v>
      </c>
      <c r="B945" s="54" t="s">
        <v>1176</v>
      </c>
      <c r="C945" s="67">
        <f t="shared" si="32"/>
        <v>4</v>
      </c>
      <c r="D945" s="61">
        <v>0</v>
      </c>
      <c r="E945" s="12">
        <v>2218</v>
      </c>
      <c r="F945" s="12">
        <v>2207</v>
      </c>
      <c r="G945" s="14">
        <v>349</v>
      </c>
      <c r="H945" s="14">
        <v>1389</v>
      </c>
      <c r="I945" s="14">
        <v>480</v>
      </c>
      <c r="J945" s="13"/>
      <c r="K945" s="12">
        <v>1446.32</v>
      </c>
      <c r="L945" s="12">
        <v>217465.77</v>
      </c>
      <c r="M945" s="12">
        <v>898207.05</v>
      </c>
      <c r="N945" s="12">
        <v>500</v>
      </c>
      <c r="O945" s="12">
        <v>500</v>
      </c>
      <c r="Q945" s="70">
        <f t="shared" si="33"/>
        <v>0</v>
      </c>
    </row>
    <row r="946" spans="1:17" x14ac:dyDescent="0.2">
      <c r="A946" s="67">
        <v>40503</v>
      </c>
      <c r="B946" s="54" t="s">
        <v>1175</v>
      </c>
      <c r="C946" s="67">
        <f t="shared" si="32"/>
        <v>4</v>
      </c>
      <c r="D946" s="61">
        <v>0</v>
      </c>
      <c r="E946" s="12">
        <v>4261</v>
      </c>
      <c r="F946" s="12">
        <v>4076</v>
      </c>
      <c r="G946" s="14">
        <v>683</v>
      </c>
      <c r="H946" s="14">
        <v>2750</v>
      </c>
      <c r="I946" s="14">
        <v>828</v>
      </c>
      <c r="J946" s="13"/>
      <c r="K946" s="12">
        <v>1353.77</v>
      </c>
      <c r="L946" s="12">
        <v>427109.6</v>
      </c>
      <c r="M946" s="12">
        <v>2385366.2000000002</v>
      </c>
      <c r="N946" s="12">
        <v>500</v>
      </c>
      <c r="O946" s="12">
        <v>500</v>
      </c>
      <c r="Q946" s="70">
        <f t="shared" si="33"/>
        <v>0</v>
      </c>
    </row>
    <row r="947" spans="1:17" x14ac:dyDescent="0.2">
      <c r="A947" s="67">
        <v>40504</v>
      </c>
      <c r="B947" s="54" t="s">
        <v>1174</v>
      </c>
      <c r="C947" s="67">
        <f t="shared" si="32"/>
        <v>4</v>
      </c>
      <c r="D947" s="61">
        <v>0</v>
      </c>
      <c r="E947" s="12">
        <v>2462</v>
      </c>
      <c r="F947" s="12">
        <v>2401</v>
      </c>
      <c r="G947" s="14">
        <v>401</v>
      </c>
      <c r="H947" s="14">
        <v>1626</v>
      </c>
      <c r="I947" s="14">
        <v>435</v>
      </c>
      <c r="J947" s="13"/>
      <c r="K947" s="12">
        <v>16168.63</v>
      </c>
      <c r="L947" s="12">
        <v>275905.12</v>
      </c>
      <c r="M947" s="12">
        <v>1113315.3400000001</v>
      </c>
      <c r="N947" s="12">
        <v>500</v>
      </c>
      <c r="O947" s="12">
        <v>500</v>
      </c>
      <c r="Q947" s="70">
        <f t="shared" si="33"/>
        <v>0</v>
      </c>
    </row>
    <row r="948" spans="1:17" x14ac:dyDescent="0.2">
      <c r="A948" s="67">
        <v>40505</v>
      </c>
      <c r="B948" s="54" t="s">
        <v>1173</v>
      </c>
      <c r="C948" s="67">
        <f t="shared" si="32"/>
        <v>4</v>
      </c>
      <c r="D948" s="61">
        <v>0</v>
      </c>
      <c r="E948" s="12">
        <v>1290</v>
      </c>
      <c r="F948" s="12">
        <v>1309</v>
      </c>
      <c r="G948" s="14">
        <v>181</v>
      </c>
      <c r="H948" s="14">
        <v>869</v>
      </c>
      <c r="I948" s="14">
        <v>240</v>
      </c>
      <c r="J948" s="13"/>
      <c r="K948" s="12">
        <v>7891.35</v>
      </c>
      <c r="L948" s="12">
        <v>95816.14</v>
      </c>
      <c r="M948" s="12">
        <v>121963.07</v>
      </c>
      <c r="N948" s="12">
        <v>500</v>
      </c>
      <c r="O948" s="12">
        <v>500</v>
      </c>
      <c r="Q948" s="70">
        <f t="shared" si="33"/>
        <v>0</v>
      </c>
    </row>
    <row r="949" spans="1:17" x14ac:dyDescent="0.2">
      <c r="A949" s="67">
        <v>40506</v>
      </c>
      <c r="B949" s="54" t="s">
        <v>1172</v>
      </c>
      <c r="C949" s="67">
        <f t="shared" si="32"/>
        <v>4</v>
      </c>
      <c r="D949" s="61">
        <v>0</v>
      </c>
      <c r="E949" s="12">
        <v>4024</v>
      </c>
      <c r="F949" s="12">
        <v>4103</v>
      </c>
      <c r="G949" s="14">
        <v>564</v>
      </c>
      <c r="H949" s="14">
        <v>2536</v>
      </c>
      <c r="I949" s="14">
        <v>924</v>
      </c>
      <c r="J949" s="13"/>
      <c r="K949" s="12">
        <v>24146.32</v>
      </c>
      <c r="L949" s="12">
        <v>322922.5</v>
      </c>
      <c r="M949" s="12">
        <v>648061.61</v>
      </c>
      <c r="N949" s="12">
        <v>500</v>
      </c>
      <c r="O949" s="12">
        <v>500</v>
      </c>
      <c r="Q949" s="70">
        <f t="shared" si="33"/>
        <v>0</v>
      </c>
    </row>
    <row r="950" spans="1:17" x14ac:dyDescent="0.2">
      <c r="A950" s="67">
        <v>40507</v>
      </c>
      <c r="B950" s="54" t="s">
        <v>1171</v>
      </c>
      <c r="C950" s="67">
        <f t="shared" si="32"/>
        <v>4</v>
      </c>
      <c r="D950" s="61">
        <v>0</v>
      </c>
      <c r="E950" s="12">
        <v>2081</v>
      </c>
      <c r="F950" s="12">
        <v>2012</v>
      </c>
      <c r="G950" s="14">
        <v>329</v>
      </c>
      <c r="H950" s="14">
        <v>1400</v>
      </c>
      <c r="I950" s="14">
        <v>352</v>
      </c>
      <c r="J950" s="13"/>
      <c r="K950" s="12">
        <v>14718.56</v>
      </c>
      <c r="L950" s="12">
        <v>194099.6</v>
      </c>
      <c r="M950" s="12">
        <v>847919.79</v>
      </c>
      <c r="N950" s="12">
        <v>500</v>
      </c>
      <c r="O950" s="12">
        <v>500</v>
      </c>
      <c r="Q950" s="70">
        <f t="shared" si="33"/>
        <v>0</v>
      </c>
    </row>
    <row r="951" spans="1:17" x14ac:dyDescent="0.2">
      <c r="A951" s="67">
        <v>40508</v>
      </c>
      <c r="B951" s="54" t="s">
        <v>1170</v>
      </c>
      <c r="C951" s="67">
        <f t="shared" si="32"/>
        <v>4</v>
      </c>
      <c r="D951" s="61">
        <v>0</v>
      </c>
      <c r="E951" s="12">
        <v>2978</v>
      </c>
      <c r="F951" s="12">
        <v>2902</v>
      </c>
      <c r="G951" s="14">
        <v>471</v>
      </c>
      <c r="H951" s="14">
        <v>2005</v>
      </c>
      <c r="I951" s="14">
        <v>502</v>
      </c>
      <c r="J951" s="13"/>
      <c r="K951" s="12">
        <v>27928.23</v>
      </c>
      <c r="L951" s="12">
        <v>204683.85</v>
      </c>
      <c r="M951" s="12">
        <v>793606.83</v>
      </c>
      <c r="N951" s="12">
        <v>500</v>
      </c>
      <c r="O951" s="12">
        <v>500</v>
      </c>
      <c r="Q951" s="70">
        <f t="shared" si="33"/>
        <v>0</v>
      </c>
    </row>
    <row r="952" spans="1:17" x14ac:dyDescent="0.2">
      <c r="A952" s="67">
        <v>40509</v>
      </c>
      <c r="B952" s="54" t="s">
        <v>1169</v>
      </c>
      <c r="C952" s="67">
        <f t="shared" si="32"/>
        <v>4</v>
      </c>
      <c r="D952" s="61">
        <v>0</v>
      </c>
      <c r="E952" s="12">
        <v>1834</v>
      </c>
      <c r="F952" s="12">
        <v>1810</v>
      </c>
      <c r="G952" s="14">
        <v>250</v>
      </c>
      <c r="H952" s="14">
        <v>1216</v>
      </c>
      <c r="I952" s="14">
        <v>368</v>
      </c>
      <c r="J952" s="13"/>
      <c r="K952" s="12">
        <v>14935.83</v>
      </c>
      <c r="L952" s="12">
        <v>154985.28</v>
      </c>
      <c r="M952" s="12">
        <v>836512.86</v>
      </c>
      <c r="N952" s="12">
        <v>500</v>
      </c>
      <c r="O952" s="12">
        <v>500</v>
      </c>
      <c r="Q952" s="70">
        <f t="shared" si="33"/>
        <v>0</v>
      </c>
    </row>
    <row r="953" spans="1:17" x14ac:dyDescent="0.2">
      <c r="A953" s="67">
        <v>40510</v>
      </c>
      <c r="B953" s="54" t="s">
        <v>1168</v>
      </c>
      <c r="C953" s="67">
        <f t="shared" si="32"/>
        <v>4</v>
      </c>
      <c r="D953" s="61">
        <v>0</v>
      </c>
      <c r="E953" s="12">
        <v>2324</v>
      </c>
      <c r="F953" s="12">
        <v>2338</v>
      </c>
      <c r="G953" s="14">
        <v>323</v>
      </c>
      <c r="H953" s="14">
        <v>1569</v>
      </c>
      <c r="I953" s="14">
        <v>432</v>
      </c>
      <c r="J953" s="13"/>
      <c r="K953" s="12">
        <v>21031.58</v>
      </c>
      <c r="L953" s="12">
        <v>153334</v>
      </c>
      <c r="M953" s="12">
        <v>214798.69</v>
      </c>
      <c r="N953" s="12">
        <v>500</v>
      </c>
      <c r="O953" s="12">
        <v>500</v>
      </c>
      <c r="Q953" s="70">
        <f t="shared" si="33"/>
        <v>0</v>
      </c>
    </row>
    <row r="954" spans="1:17" x14ac:dyDescent="0.2">
      <c r="A954" s="67">
        <v>40511</v>
      </c>
      <c r="B954" s="54" t="s">
        <v>1167</v>
      </c>
      <c r="C954" s="67">
        <f t="shared" si="32"/>
        <v>4</v>
      </c>
      <c r="D954" s="61">
        <v>0</v>
      </c>
      <c r="E954" s="12">
        <v>2279</v>
      </c>
      <c r="F954" s="12">
        <v>2258</v>
      </c>
      <c r="G954" s="14">
        <v>382</v>
      </c>
      <c r="H954" s="14">
        <v>1498</v>
      </c>
      <c r="I954" s="14">
        <v>399</v>
      </c>
      <c r="J954" s="13"/>
      <c r="K954" s="12">
        <v>17623.189999999999</v>
      </c>
      <c r="L954" s="12">
        <v>177171.43</v>
      </c>
      <c r="M954" s="12">
        <v>138515.85999999999</v>
      </c>
      <c r="N954" s="12">
        <v>500</v>
      </c>
      <c r="O954" s="12">
        <v>500</v>
      </c>
      <c r="Q954" s="70">
        <f t="shared" si="33"/>
        <v>0</v>
      </c>
    </row>
    <row r="955" spans="1:17" x14ac:dyDescent="0.2">
      <c r="A955" s="67">
        <v>40512</v>
      </c>
      <c r="B955" s="54" t="s">
        <v>1166</v>
      </c>
      <c r="C955" s="67">
        <f t="shared" si="32"/>
        <v>4</v>
      </c>
      <c r="D955" s="61">
        <v>0</v>
      </c>
      <c r="E955" s="12">
        <v>1632</v>
      </c>
      <c r="F955" s="12">
        <v>1536</v>
      </c>
      <c r="G955" s="14">
        <v>272</v>
      </c>
      <c r="H955" s="14">
        <v>1071</v>
      </c>
      <c r="I955" s="14">
        <v>289</v>
      </c>
      <c r="J955" s="13"/>
      <c r="K955" s="12">
        <v>16571.7</v>
      </c>
      <c r="L955" s="12">
        <v>99430.54</v>
      </c>
      <c r="M955" s="12">
        <v>96957.94</v>
      </c>
      <c r="N955" s="12">
        <v>500</v>
      </c>
      <c r="O955" s="12">
        <v>500</v>
      </c>
      <c r="Q955" s="70">
        <f t="shared" si="33"/>
        <v>0</v>
      </c>
    </row>
    <row r="956" spans="1:17" x14ac:dyDescent="0.2">
      <c r="A956" s="67">
        <v>40601</v>
      </c>
      <c r="B956" s="54" t="s">
        <v>1165</v>
      </c>
      <c r="C956" s="67">
        <f t="shared" si="32"/>
        <v>4</v>
      </c>
      <c r="D956" s="61">
        <v>0</v>
      </c>
      <c r="E956" s="12">
        <v>7960</v>
      </c>
      <c r="F956" s="12">
        <v>7922</v>
      </c>
      <c r="G956" s="14">
        <v>1252</v>
      </c>
      <c r="H956" s="14">
        <v>5157</v>
      </c>
      <c r="I956" s="14">
        <v>1551</v>
      </c>
      <c r="J956" s="13"/>
      <c r="K956" s="12">
        <v>5263.81</v>
      </c>
      <c r="L956" s="12">
        <v>655805.18000000005</v>
      </c>
      <c r="M956" s="12">
        <v>2765535.32</v>
      </c>
      <c r="N956" s="12">
        <v>500</v>
      </c>
      <c r="O956" s="12">
        <v>500</v>
      </c>
      <c r="Q956" s="70">
        <f t="shared" si="33"/>
        <v>0</v>
      </c>
    </row>
    <row r="957" spans="1:17" x14ac:dyDescent="0.2">
      <c r="A957" s="67">
        <v>40602</v>
      </c>
      <c r="B957" s="54" t="s">
        <v>1164</v>
      </c>
      <c r="C957" s="67">
        <f t="shared" si="32"/>
        <v>4</v>
      </c>
      <c r="D957" s="61">
        <v>0</v>
      </c>
      <c r="E957" s="12">
        <v>1886</v>
      </c>
      <c r="F957" s="12">
        <v>1948</v>
      </c>
      <c r="G957" s="14">
        <v>310</v>
      </c>
      <c r="H957" s="14">
        <v>1254</v>
      </c>
      <c r="I957" s="14">
        <v>322</v>
      </c>
      <c r="J957" s="13"/>
      <c r="K957" s="12">
        <v>13912.9</v>
      </c>
      <c r="L957" s="12">
        <v>112537.33</v>
      </c>
      <c r="M957" s="12">
        <v>124345.03</v>
      </c>
      <c r="N957" s="12">
        <v>500</v>
      </c>
      <c r="O957" s="12">
        <v>500</v>
      </c>
      <c r="Q957" s="70">
        <f t="shared" si="33"/>
        <v>0</v>
      </c>
    </row>
    <row r="958" spans="1:17" x14ac:dyDescent="0.2">
      <c r="A958" s="67">
        <v>40603</v>
      </c>
      <c r="B958" s="54" t="s">
        <v>1163</v>
      </c>
      <c r="C958" s="67">
        <f t="shared" si="32"/>
        <v>4</v>
      </c>
      <c r="D958" s="61">
        <v>0</v>
      </c>
      <c r="E958" s="12">
        <v>2730</v>
      </c>
      <c r="F958" s="12">
        <v>2729</v>
      </c>
      <c r="G958" s="14">
        <v>392</v>
      </c>
      <c r="H958" s="14">
        <v>1843</v>
      </c>
      <c r="I958" s="14">
        <v>495</v>
      </c>
      <c r="J958" s="13"/>
      <c r="K958" s="12">
        <v>14834.58</v>
      </c>
      <c r="L958" s="12">
        <v>150536.89000000001</v>
      </c>
      <c r="M958" s="12">
        <v>410271.61</v>
      </c>
      <c r="N958" s="12">
        <v>500</v>
      </c>
      <c r="O958" s="12">
        <v>500</v>
      </c>
      <c r="Q958" s="70">
        <f t="shared" si="33"/>
        <v>0</v>
      </c>
    </row>
    <row r="959" spans="1:17" x14ac:dyDescent="0.2">
      <c r="A959" s="67">
        <v>40604</v>
      </c>
      <c r="B959" s="54" t="s">
        <v>1162</v>
      </c>
      <c r="C959" s="67">
        <f t="shared" si="32"/>
        <v>4</v>
      </c>
      <c r="D959" s="61">
        <v>0</v>
      </c>
      <c r="E959" s="12">
        <v>2812</v>
      </c>
      <c r="F959" s="12">
        <v>2734</v>
      </c>
      <c r="G959" s="14">
        <v>425</v>
      </c>
      <c r="H959" s="14">
        <v>1931</v>
      </c>
      <c r="I959" s="14">
        <v>456</v>
      </c>
      <c r="J959" s="13"/>
      <c r="K959" s="12">
        <v>5940.56</v>
      </c>
      <c r="L959" s="12">
        <v>244760.95</v>
      </c>
      <c r="M959" s="12">
        <v>1791557.73</v>
      </c>
      <c r="N959" s="12">
        <v>500</v>
      </c>
      <c r="O959" s="12">
        <v>500</v>
      </c>
      <c r="Q959" s="70">
        <f t="shared" si="33"/>
        <v>0</v>
      </c>
    </row>
    <row r="960" spans="1:17" x14ac:dyDescent="0.2">
      <c r="A960" s="67">
        <v>40605</v>
      </c>
      <c r="B960" s="54" t="s">
        <v>1161</v>
      </c>
      <c r="C960" s="67">
        <f t="shared" si="32"/>
        <v>4</v>
      </c>
      <c r="D960" s="61">
        <v>0</v>
      </c>
      <c r="E960" s="12">
        <v>1172</v>
      </c>
      <c r="F960" s="12">
        <v>1190</v>
      </c>
      <c r="G960" s="14">
        <v>199</v>
      </c>
      <c r="H960" s="14">
        <v>730</v>
      </c>
      <c r="I960" s="14">
        <v>243</v>
      </c>
      <c r="J960" s="13"/>
      <c r="K960" s="12">
        <v>9531.08</v>
      </c>
      <c r="L960" s="12">
        <v>69547.03</v>
      </c>
      <c r="M960" s="12">
        <v>116334.89</v>
      </c>
      <c r="N960" s="12">
        <v>500</v>
      </c>
      <c r="O960" s="12">
        <v>500</v>
      </c>
      <c r="Q960" s="70">
        <f t="shared" si="33"/>
        <v>0</v>
      </c>
    </row>
    <row r="961" spans="1:17" x14ac:dyDescent="0.2">
      <c r="A961" s="67">
        <v>40606</v>
      </c>
      <c r="B961" s="54" t="s">
        <v>1160</v>
      </c>
      <c r="C961" s="67">
        <f t="shared" si="32"/>
        <v>4</v>
      </c>
      <c r="D961" s="61">
        <v>0</v>
      </c>
      <c r="E961" s="12">
        <v>606</v>
      </c>
      <c r="F961" s="12">
        <v>627</v>
      </c>
      <c r="G961" s="14">
        <v>98</v>
      </c>
      <c r="H961" s="14">
        <v>398</v>
      </c>
      <c r="I961" s="14">
        <v>110</v>
      </c>
      <c r="J961" s="13"/>
      <c r="K961" s="12">
        <v>3917.11</v>
      </c>
      <c r="L961" s="12">
        <v>33585.96</v>
      </c>
      <c r="M961" s="12">
        <v>35275.980000000003</v>
      </c>
      <c r="N961" s="12">
        <v>500</v>
      </c>
      <c r="O961" s="12">
        <v>500</v>
      </c>
      <c r="Q961" s="70">
        <f t="shared" si="33"/>
        <v>0</v>
      </c>
    </row>
    <row r="962" spans="1:17" x14ac:dyDescent="0.2">
      <c r="A962" s="67">
        <v>40607</v>
      </c>
      <c r="B962" s="54" t="s">
        <v>1159</v>
      </c>
      <c r="C962" s="67">
        <f t="shared" si="32"/>
        <v>4</v>
      </c>
      <c r="D962" s="61">
        <v>0</v>
      </c>
      <c r="E962" s="12">
        <v>2171</v>
      </c>
      <c r="F962" s="12">
        <v>2119</v>
      </c>
      <c r="G962" s="14">
        <v>371</v>
      </c>
      <c r="H962" s="14">
        <v>1402</v>
      </c>
      <c r="I962" s="14">
        <v>398</v>
      </c>
      <c r="J962" s="13"/>
      <c r="K962" s="12">
        <v>11853.04</v>
      </c>
      <c r="L962" s="12">
        <v>143808.04999999999</v>
      </c>
      <c r="M962" s="12">
        <v>515022.91</v>
      </c>
      <c r="N962" s="12">
        <v>500</v>
      </c>
      <c r="O962" s="12">
        <v>500</v>
      </c>
      <c r="Q962" s="70">
        <f t="shared" si="33"/>
        <v>0</v>
      </c>
    </row>
    <row r="963" spans="1:17" x14ac:dyDescent="0.2">
      <c r="A963" s="67">
        <v>40608</v>
      </c>
      <c r="B963" s="54" t="s">
        <v>1158</v>
      </c>
      <c r="C963" s="67">
        <f t="shared" si="32"/>
        <v>4</v>
      </c>
      <c r="D963" s="61">
        <v>0</v>
      </c>
      <c r="E963" s="12">
        <v>3083</v>
      </c>
      <c r="F963" s="12">
        <v>3125</v>
      </c>
      <c r="G963" s="14">
        <v>521</v>
      </c>
      <c r="H963" s="14">
        <v>2036</v>
      </c>
      <c r="I963" s="14">
        <v>526</v>
      </c>
      <c r="J963" s="13"/>
      <c r="K963" s="12">
        <v>19952.63</v>
      </c>
      <c r="L963" s="12">
        <v>177974.06</v>
      </c>
      <c r="M963" s="12">
        <v>492452.87</v>
      </c>
      <c r="N963" s="12">
        <v>500</v>
      </c>
      <c r="O963" s="12">
        <v>500</v>
      </c>
      <c r="Q963" s="70">
        <f t="shared" si="33"/>
        <v>0</v>
      </c>
    </row>
    <row r="964" spans="1:17" x14ac:dyDescent="0.2">
      <c r="A964" s="67">
        <v>40609</v>
      </c>
      <c r="B964" s="54" t="s">
        <v>1157</v>
      </c>
      <c r="C964" s="67">
        <f t="shared" si="32"/>
        <v>4</v>
      </c>
      <c r="D964" s="61">
        <v>0</v>
      </c>
      <c r="E964" s="12">
        <v>2920</v>
      </c>
      <c r="F964" s="12">
        <v>2756</v>
      </c>
      <c r="G964" s="14">
        <v>460</v>
      </c>
      <c r="H964" s="14">
        <v>1869</v>
      </c>
      <c r="I964" s="14">
        <v>591</v>
      </c>
      <c r="J964" s="13"/>
      <c r="K964" s="12">
        <v>15981.69</v>
      </c>
      <c r="L964" s="12">
        <v>139362.54999999999</v>
      </c>
      <c r="M964" s="12">
        <v>417349.66</v>
      </c>
      <c r="N964" s="12">
        <v>500</v>
      </c>
      <c r="O964" s="12">
        <v>500</v>
      </c>
      <c r="Q964" s="70">
        <f t="shared" si="33"/>
        <v>0</v>
      </c>
    </row>
    <row r="965" spans="1:17" x14ac:dyDescent="0.2">
      <c r="A965" s="67">
        <v>40610</v>
      </c>
      <c r="B965" s="54" t="s">
        <v>1156</v>
      </c>
      <c r="C965" s="67">
        <f t="shared" si="32"/>
        <v>4</v>
      </c>
      <c r="D965" s="61">
        <v>0</v>
      </c>
      <c r="E965" s="12">
        <v>995</v>
      </c>
      <c r="F965" s="12">
        <v>1029</v>
      </c>
      <c r="G965" s="14">
        <v>161</v>
      </c>
      <c r="H965" s="14">
        <v>639</v>
      </c>
      <c r="I965" s="14">
        <v>195</v>
      </c>
      <c r="J965" s="13"/>
      <c r="K965" s="12">
        <v>10909.15</v>
      </c>
      <c r="L965" s="12">
        <v>62307.07</v>
      </c>
      <c r="M965" s="12">
        <v>47318.61</v>
      </c>
      <c r="N965" s="12">
        <v>500</v>
      </c>
      <c r="O965" s="12">
        <v>500</v>
      </c>
      <c r="Q965" s="70">
        <f t="shared" si="33"/>
        <v>0</v>
      </c>
    </row>
    <row r="966" spans="1:17" x14ac:dyDescent="0.2">
      <c r="A966" s="67">
        <v>40611</v>
      </c>
      <c r="B966" s="54" t="s">
        <v>1155</v>
      </c>
      <c r="C966" s="67">
        <f t="shared" si="32"/>
        <v>4</v>
      </c>
      <c r="D966" s="61">
        <v>0</v>
      </c>
      <c r="E966" s="12">
        <v>1583</v>
      </c>
      <c r="F966" s="12">
        <v>1593</v>
      </c>
      <c r="G966" s="14">
        <v>223</v>
      </c>
      <c r="H966" s="14">
        <v>1028</v>
      </c>
      <c r="I966" s="14">
        <v>332</v>
      </c>
      <c r="J966" s="13"/>
      <c r="K966" s="12">
        <v>20981.75</v>
      </c>
      <c r="L966" s="12">
        <v>94778.49</v>
      </c>
      <c r="M966" s="12">
        <v>206169.1</v>
      </c>
      <c r="N966" s="12">
        <v>500</v>
      </c>
      <c r="O966" s="12">
        <v>500</v>
      </c>
      <c r="Q966" s="70">
        <f t="shared" si="33"/>
        <v>0</v>
      </c>
    </row>
    <row r="967" spans="1:17" x14ac:dyDescent="0.2">
      <c r="A967" s="67">
        <v>40612</v>
      </c>
      <c r="B967" s="54" t="s">
        <v>1154</v>
      </c>
      <c r="C967" s="67">
        <f t="shared" si="32"/>
        <v>4</v>
      </c>
      <c r="D967" s="61">
        <v>0</v>
      </c>
      <c r="E967" s="12">
        <v>3177</v>
      </c>
      <c r="F967" s="12">
        <v>3162</v>
      </c>
      <c r="G967" s="14">
        <v>489</v>
      </c>
      <c r="H967" s="14">
        <v>2108</v>
      </c>
      <c r="I967" s="14">
        <v>580</v>
      </c>
      <c r="J967" s="13"/>
      <c r="K967" s="12">
        <v>23288.82</v>
      </c>
      <c r="L967" s="12">
        <v>167177.47</v>
      </c>
      <c r="M967" s="12">
        <v>538234.49</v>
      </c>
      <c r="N967" s="12">
        <v>500</v>
      </c>
      <c r="O967" s="12">
        <v>500</v>
      </c>
      <c r="Q967" s="70">
        <f t="shared" si="33"/>
        <v>0</v>
      </c>
    </row>
    <row r="968" spans="1:17" x14ac:dyDescent="0.2">
      <c r="A968" s="67">
        <v>40613</v>
      </c>
      <c r="B968" s="54" t="s">
        <v>1153</v>
      </c>
      <c r="C968" s="67">
        <f t="shared" si="32"/>
        <v>4</v>
      </c>
      <c r="D968" s="61">
        <v>0</v>
      </c>
      <c r="E968" s="12">
        <v>1027</v>
      </c>
      <c r="F968" s="12">
        <v>1007</v>
      </c>
      <c r="G968" s="14">
        <v>201</v>
      </c>
      <c r="H968" s="14">
        <v>658</v>
      </c>
      <c r="I968" s="14">
        <v>168</v>
      </c>
      <c r="J968" s="13"/>
      <c r="K968" s="12">
        <v>5194.88</v>
      </c>
      <c r="L968" s="12">
        <v>51442.25</v>
      </c>
      <c r="M968" s="12">
        <v>54075.6</v>
      </c>
      <c r="N968" s="12">
        <v>500</v>
      </c>
      <c r="O968" s="12">
        <v>500</v>
      </c>
      <c r="Q968" s="70">
        <f t="shared" si="33"/>
        <v>0</v>
      </c>
    </row>
    <row r="969" spans="1:17" x14ac:dyDescent="0.2">
      <c r="A969" s="67">
        <v>40614</v>
      </c>
      <c r="B969" s="54" t="s">
        <v>1152</v>
      </c>
      <c r="C969" s="67">
        <f t="shared" si="32"/>
        <v>4</v>
      </c>
      <c r="D969" s="61">
        <v>0</v>
      </c>
      <c r="E969" s="12">
        <v>5571</v>
      </c>
      <c r="F969" s="12">
        <v>5249</v>
      </c>
      <c r="G969" s="14">
        <v>813</v>
      </c>
      <c r="H969" s="14">
        <v>3701</v>
      </c>
      <c r="I969" s="14">
        <v>1057</v>
      </c>
      <c r="J969" s="13"/>
      <c r="K969" s="12">
        <v>12256.29</v>
      </c>
      <c r="L969" s="12">
        <v>350611.04</v>
      </c>
      <c r="M969" s="12">
        <v>1065678.7</v>
      </c>
      <c r="N969" s="12">
        <v>500</v>
      </c>
      <c r="O969" s="12">
        <v>500</v>
      </c>
      <c r="Q969" s="70">
        <f t="shared" si="33"/>
        <v>0</v>
      </c>
    </row>
    <row r="970" spans="1:17" x14ac:dyDescent="0.2">
      <c r="A970" s="67">
        <v>40615</v>
      </c>
      <c r="B970" s="54" t="s">
        <v>1151</v>
      </c>
      <c r="C970" s="67">
        <f t="shared" si="32"/>
        <v>4</v>
      </c>
      <c r="D970" s="61">
        <v>0</v>
      </c>
      <c r="E970" s="12">
        <v>2982</v>
      </c>
      <c r="F970" s="12">
        <v>2957</v>
      </c>
      <c r="G970" s="14">
        <v>510</v>
      </c>
      <c r="H970" s="14">
        <v>1828</v>
      </c>
      <c r="I970" s="14">
        <v>644</v>
      </c>
      <c r="J970" s="13"/>
      <c r="K970" s="12">
        <v>18927.080000000002</v>
      </c>
      <c r="L970" s="12">
        <v>186683.5</v>
      </c>
      <c r="M970" s="12">
        <v>340797.54</v>
      </c>
      <c r="N970" s="12">
        <v>500</v>
      </c>
      <c r="O970" s="12">
        <v>500</v>
      </c>
      <c r="Q970" s="70">
        <f t="shared" si="33"/>
        <v>0</v>
      </c>
    </row>
    <row r="971" spans="1:17" x14ac:dyDescent="0.2">
      <c r="A971" s="67">
        <v>40616</v>
      </c>
      <c r="B971" s="54" t="s">
        <v>1150</v>
      </c>
      <c r="C971" s="67">
        <f t="shared" si="32"/>
        <v>4</v>
      </c>
      <c r="D971" s="61">
        <v>0</v>
      </c>
      <c r="E971" s="12">
        <v>1364</v>
      </c>
      <c r="F971" s="12">
        <v>1388</v>
      </c>
      <c r="G971" s="14">
        <v>189</v>
      </c>
      <c r="H971" s="14">
        <v>882</v>
      </c>
      <c r="I971" s="14">
        <v>293</v>
      </c>
      <c r="J971" s="13"/>
      <c r="K971" s="12">
        <v>16054.99</v>
      </c>
      <c r="L971" s="12">
        <v>81233.89</v>
      </c>
      <c r="M971" s="12">
        <v>88761.24</v>
      </c>
      <c r="N971" s="12">
        <v>500</v>
      </c>
      <c r="O971" s="12">
        <v>500</v>
      </c>
      <c r="Q971" s="70">
        <f t="shared" si="33"/>
        <v>0</v>
      </c>
    </row>
    <row r="972" spans="1:17" x14ac:dyDescent="0.2">
      <c r="A972" s="67">
        <v>40617</v>
      </c>
      <c r="B972" s="54" t="s">
        <v>1149</v>
      </c>
      <c r="C972" s="67">
        <f t="shared" si="32"/>
        <v>4</v>
      </c>
      <c r="D972" s="61">
        <v>0</v>
      </c>
      <c r="E972" s="12">
        <v>1354</v>
      </c>
      <c r="F972" s="12">
        <v>1393</v>
      </c>
      <c r="G972" s="14">
        <v>198</v>
      </c>
      <c r="H972" s="14">
        <v>878</v>
      </c>
      <c r="I972" s="14">
        <v>278</v>
      </c>
      <c r="J972" s="13"/>
      <c r="K972" s="12">
        <v>6291.86</v>
      </c>
      <c r="L972" s="12">
        <v>81604.3</v>
      </c>
      <c r="M972" s="12">
        <v>81892.3</v>
      </c>
      <c r="N972" s="12">
        <v>500</v>
      </c>
      <c r="O972" s="12">
        <v>500</v>
      </c>
      <c r="Q972" s="70">
        <f t="shared" si="33"/>
        <v>0</v>
      </c>
    </row>
    <row r="973" spans="1:17" x14ac:dyDescent="0.2">
      <c r="A973" s="67">
        <v>40618</v>
      </c>
      <c r="B973" s="54" t="s">
        <v>1148</v>
      </c>
      <c r="C973" s="67">
        <f t="shared" si="32"/>
        <v>4</v>
      </c>
      <c r="D973" s="61">
        <v>0</v>
      </c>
      <c r="E973" s="12">
        <v>2911</v>
      </c>
      <c r="F973" s="12">
        <v>2895</v>
      </c>
      <c r="G973" s="14">
        <v>481</v>
      </c>
      <c r="H973" s="14">
        <v>1963</v>
      </c>
      <c r="I973" s="14">
        <v>467</v>
      </c>
      <c r="J973" s="13"/>
      <c r="K973" s="12">
        <v>11988.36</v>
      </c>
      <c r="L973" s="12">
        <v>167007.91</v>
      </c>
      <c r="M973" s="12">
        <v>408733.81</v>
      </c>
      <c r="N973" s="12">
        <v>500</v>
      </c>
      <c r="O973" s="12">
        <v>500</v>
      </c>
      <c r="Q973" s="70">
        <f t="shared" si="33"/>
        <v>0</v>
      </c>
    </row>
    <row r="974" spans="1:17" x14ac:dyDescent="0.2">
      <c r="A974" s="67">
        <v>40619</v>
      </c>
      <c r="B974" s="54" t="s">
        <v>1147</v>
      </c>
      <c r="C974" s="67">
        <f t="shared" si="32"/>
        <v>4</v>
      </c>
      <c r="D974" s="61">
        <v>0</v>
      </c>
      <c r="E974" s="12">
        <v>1948</v>
      </c>
      <c r="F974" s="12">
        <v>1936</v>
      </c>
      <c r="G974" s="14">
        <v>330</v>
      </c>
      <c r="H974" s="14">
        <v>1261</v>
      </c>
      <c r="I974" s="14">
        <v>357</v>
      </c>
      <c r="J974" s="13"/>
      <c r="K974" s="12">
        <v>8542.67</v>
      </c>
      <c r="L974" s="12">
        <v>101558.89</v>
      </c>
      <c r="M974" s="12">
        <v>236914.46</v>
      </c>
      <c r="N974" s="12">
        <v>500</v>
      </c>
      <c r="O974" s="12">
        <v>500</v>
      </c>
      <c r="Q974" s="70">
        <f t="shared" si="33"/>
        <v>0</v>
      </c>
    </row>
    <row r="975" spans="1:17" x14ac:dyDescent="0.2">
      <c r="A975" s="67">
        <v>40620</v>
      </c>
      <c r="B975" s="54" t="s">
        <v>1146</v>
      </c>
      <c r="C975" s="67">
        <f t="shared" si="32"/>
        <v>4</v>
      </c>
      <c r="D975" s="61">
        <v>0</v>
      </c>
      <c r="E975" s="12">
        <v>3132</v>
      </c>
      <c r="F975" s="12">
        <v>3081</v>
      </c>
      <c r="G975" s="14">
        <v>520</v>
      </c>
      <c r="H975" s="14">
        <v>2044</v>
      </c>
      <c r="I975" s="14">
        <v>568</v>
      </c>
      <c r="J975" s="13"/>
      <c r="K975" s="12">
        <v>14530.62</v>
      </c>
      <c r="L975" s="12">
        <v>206277.34</v>
      </c>
      <c r="M975" s="12">
        <v>789317.64</v>
      </c>
      <c r="N975" s="12">
        <v>500</v>
      </c>
      <c r="O975" s="12">
        <v>500</v>
      </c>
      <c r="Q975" s="70">
        <f t="shared" si="33"/>
        <v>0</v>
      </c>
    </row>
    <row r="976" spans="1:17" x14ac:dyDescent="0.2">
      <c r="A976" s="67">
        <v>40621</v>
      </c>
      <c r="B976" s="54" t="s">
        <v>1145</v>
      </c>
      <c r="C976" s="67">
        <f t="shared" si="32"/>
        <v>4</v>
      </c>
      <c r="D976" s="61">
        <v>0</v>
      </c>
      <c r="E976" s="12">
        <v>2144</v>
      </c>
      <c r="F976" s="12">
        <v>2195</v>
      </c>
      <c r="G976" s="14">
        <v>340</v>
      </c>
      <c r="H976" s="14">
        <v>1338</v>
      </c>
      <c r="I976" s="14">
        <v>466</v>
      </c>
      <c r="J976" s="13"/>
      <c r="K976" s="12">
        <v>13382.44</v>
      </c>
      <c r="L976" s="12">
        <v>127100.86</v>
      </c>
      <c r="M976" s="12">
        <v>524419.34</v>
      </c>
      <c r="N976" s="12">
        <v>500</v>
      </c>
      <c r="O976" s="12">
        <v>500</v>
      </c>
      <c r="Q976" s="70">
        <f t="shared" si="33"/>
        <v>0</v>
      </c>
    </row>
    <row r="977" spans="1:17" x14ac:dyDescent="0.2">
      <c r="A977" s="67">
        <v>40622</v>
      </c>
      <c r="B977" s="54" t="s">
        <v>1144</v>
      </c>
      <c r="C977" s="67">
        <f t="shared" si="32"/>
        <v>4</v>
      </c>
      <c r="D977" s="61">
        <v>0</v>
      </c>
      <c r="E977" s="12">
        <v>2181</v>
      </c>
      <c r="F977" s="12">
        <v>2084</v>
      </c>
      <c r="G977" s="14">
        <v>356</v>
      </c>
      <c r="H977" s="14">
        <v>1470</v>
      </c>
      <c r="I977" s="14">
        <v>355</v>
      </c>
      <c r="J977" s="13"/>
      <c r="K977" s="12">
        <v>6126.51</v>
      </c>
      <c r="L977" s="12">
        <v>155241.65</v>
      </c>
      <c r="M977" s="12">
        <v>404346.55</v>
      </c>
      <c r="N977" s="12">
        <v>500</v>
      </c>
      <c r="O977" s="12">
        <v>500</v>
      </c>
      <c r="Q977" s="70">
        <f t="shared" si="33"/>
        <v>0</v>
      </c>
    </row>
    <row r="978" spans="1:17" x14ac:dyDescent="0.2">
      <c r="A978" s="67">
        <v>40623</v>
      </c>
      <c r="B978" s="54" t="s">
        <v>1143</v>
      </c>
      <c r="C978" s="67">
        <f t="shared" si="32"/>
        <v>4</v>
      </c>
      <c r="D978" s="61">
        <v>0</v>
      </c>
      <c r="E978" s="12">
        <v>1427</v>
      </c>
      <c r="F978" s="12">
        <v>1373</v>
      </c>
      <c r="G978" s="14">
        <v>256</v>
      </c>
      <c r="H978" s="14">
        <v>923</v>
      </c>
      <c r="I978" s="14">
        <v>248</v>
      </c>
      <c r="J978" s="13"/>
      <c r="K978" s="12">
        <v>11355.73</v>
      </c>
      <c r="L978" s="12">
        <v>69780.86</v>
      </c>
      <c r="M978" s="12">
        <v>68676.539999999994</v>
      </c>
      <c r="N978" s="12">
        <v>500</v>
      </c>
      <c r="O978" s="12">
        <v>500</v>
      </c>
      <c r="Q978" s="70">
        <f t="shared" si="33"/>
        <v>0</v>
      </c>
    </row>
    <row r="979" spans="1:17" x14ac:dyDescent="0.2">
      <c r="A979" s="67">
        <v>40624</v>
      </c>
      <c r="B979" s="54" t="s">
        <v>1142</v>
      </c>
      <c r="C979" s="67">
        <f t="shared" ref="C979:C1042" si="34">INT(A979/10000)</f>
        <v>4</v>
      </c>
      <c r="D979" s="61">
        <v>0</v>
      </c>
      <c r="E979" s="12">
        <v>4400</v>
      </c>
      <c r="F979" s="12">
        <v>4246</v>
      </c>
      <c r="G979" s="14">
        <v>693</v>
      </c>
      <c r="H979" s="14">
        <v>2919</v>
      </c>
      <c r="I979" s="14">
        <v>788</v>
      </c>
      <c r="J979" s="13"/>
      <c r="K979" s="12">
        <v>12822.4</v>
      </c>
      <c r="L979" s="12">
        <v>265895.59000000003</v>
      </c>
      <c r="M979" s="12">
        <v>649877.82999999996</v>
      </c>
      <c r="N979" s="12">
        <v>500</v>
      </c>
      <c r="O979" s="12">
        <v>500</v>
      </c>
      <c r="Q979" s="70">
        <f t="shared" si="33"/>
        <v>0</v>
      </c>
    </row>
    <row r="980" spans="1:17" x14ac:dyDescent="0.2">
      <c r="A980" s="67">
        <v>40625</v>
      </c>
      <c r="B980" s="54" t="s">
        <v>1141</v>
      </c>
      <c r="C980" s="67">
        <f t="shared" si="34"/>
        <v>4</v>
      </c>
      <c r="D980" s="61">
        <v>0</v>
      </c>
      <c r="E980" s="12">
        <v>1057</v>
      </c>
      <c r="F980" s="12">
        <v>1035</v>
      </c>
      <c r="G980" s="14">
        <v>187</v>
      </c>
      <c r="H980" s="14">
        <v>663</v>
      </c>
      <c r="I980" s="14">
        <v>207</v>
      </c>
      <c r="J980" s="13"/>
      <c r="K980" s="12">
        <v>13280.14</v>
      </c>
      <c r="L980" s="12">
        <v>67162.42</v>
      </c>
      <c r="M980" s="12">
        <v>110221.06</v>
      </c>
      <c r="N980" s="12">
        <v>500</v>
      </c>
      <c r="O980" s="12">
        <v>500</v>
      </c>
      <c r="Q980" s="70">
        <f t="shared" ref="Q980:Q1043" si="35">ABS(E980-G980-H980-I980-J980)</f>
        <v>0</v>
      </c>
    </row>
    <row r="981" spans="1:17" x14ac:dyDescent="0.2">
      <c r="A981" s="67">
        <v>40626</v>
      </c>
      <c r="B981" s="54" t="s">
        <v>1140</v>
      </c>
      <c r="C981" s="67">
        <f t="shared" si="34"/>
        <v>4</v>
      </c>
      <c r="D981" s="61">
        <v>0</v>
      </c>
      <c r="E981" s="12">
        <v>1591</v>
      </c>
      <c r="F981" s="12">
        <v>1580</v>
      </c>
      <c r="G981" s="14">
        <v>261</v>
      </c>
      <c r="H981" s="14">
        <v>1039</v>
      </c>
      <c r="I981" s="14">
        <v>291</v>
      </c>
      <c r="J981" s="13"/>
      <c r="K981" s="12">
        <v>12785.8</v>
      </c>
      <c r="L981" s="12">
        <v>83058.899999999994</v>
      </c>
      <c r="M981" s="12">
        <v>105382.13</v>
      </c>
      <c r="N981" s="12">
        <v>500</v>
      </c>
      <c r="O981" s="12">
        <v>500</v>
      </c>
      <c r="Q981" s="70">
        <f t="shared" si="35"/>
        <v>0</v>
      </c>
    </row>
    <row r="982" spans="1:17" x14ac:dyDescent="0.2">
      <c r="A982" s="67">
        <v>40627</v>
      </c>
      <c r="B982" s="54" t="s">
        <v>1139</v>
      </c>
      <c r="C982" s="67">
        <f t="shared" si="34"/>
        <v>4</v>
      </c>
      <c r="D982" s="61">
        <v>0</v>
      </c>
      <c r="E982" s="12">
        <v>2969</v>
      </c>
      <c r="F982" s="12">
        <v>2932</v>
      </c>
      <c r="G982" s="14">
        <v>511</v>
      </c>
      <c r="H982" s="14">
        <v>1917</v>
      </c>
      <c r="I982" s="14">
        <v>541</v>
      </c>
      <c r="J982" s="13"/>
      <c r="K982" s="12">
        <v>16049.73</v>
      </c>
      <c r="L982" s="12">
        <v>201761.24</v>
      </c>
      <c r="M982" s="12">
        <v>493409.62</v>
      </c>
      <c r="N982" s="12">
        <v>500</v>
      </c>
      <c r="O982" s="12">
        <v>500</v>
      </c>
      <c r="Q982" s="70">
        <f t="shared" si="35"/>
        <v>0</v>
      </c>
    </row>
    <row r="983" spans="1:17" x14ac:dyDescent="0.2">
      <c r="A983" s="67">
        <v>40701</v>
      </c>
      <c r="B983" s="54" t="s">
        <v>1138</v>
      </c>
      <c r="C983" s="67">
        <f t="shared" si="34"/>
        <v>4</v>
      </c>
      <c r="D983" s="61">
        <v>0</v>
      </c>
      <c r="E983" s="12">
        <v>9884</v>
      </c>
      <c r="F983" s="12">
        <v>9770</v>
      </c>
      <c r="G983" s="14">
        <v>1424</v>
      </c>
      <c r="H983" s="14">
        <v>6289</v>
      </c>
      <c r="I983" s="14">
        <v>2171</v>
      </c>
      <c r="J983" s="13"/>
      <c r="K983" s="12">
        <v>-1450.9</v>
      </c>
      <c r="L983" s="12">
        <v>1206178.43</v>
      </c>
      <c r="M983" s="12">
        <v>1792898.59</v>
      </c>
      <c r="N983" s="12">
        <v>500</v>
      </c>
      <c r="O983" s="12">
        <v>500</v>
      </c>
      <c r="Q983" s="70">
        <f t="shared" si="35"/>
        <v>0</v>
      </c>
    </row>
    <row r="984" spans="1:17" x14ac:dyDescent="0.2">
      <c r="A984" s="67">
        <v>40702</v>
      </c>
      <c r="B984" s="54" t="s">
        <v>1137</v>
      </c>
      <c r="C984" s="67">
        <f t="shared" si="34"/>
        <v>4</v>
      </c>
      <c r="D984" s="61">
        <v>0</v>
      </c>
      <c r="E984" s="12">
        <v>7530</v>
      </c>
      <c r="F984" s="12">
        <v>7485</v>
      </c>
      <c r="G984" s="14">
        <v>947</v>
      </c>
      <c r="H984" s="14">
        <v>4828</v>
      </c>
      <c r="I984" s="14">
        <v>1755</v>
      </c>
      <c r="J984" s="13"/>
      <c r="K984" s="12">
        <v>9580.61</v>
      </c>
      <c r="L984" s="12">
        <v>738861.01</v>
      </c>
      <c r="M984" s="12">
        <v>2552017.2999999998</v>
      </c>
      <c r="N984" s="12">
        <v>500</v>
      </c>
      <c r="O984" s="12">
        <v>500</v>
      </c>
      <c r="Q984" s="70">
        <f t="shared" si="35"/>
        <v>0</v>
      </c>
    </row>
    <row r="985" spans="1:17" x14ac:dyDescent="0.2">
      <c r="A985" s="67">
        <v>40703</v>
      </c>
      <c r="B985" s="54" t="s">
        <v>1136</v>
      </c>
      <c r="C985" s="67">
        <f t="shared" si="34"/>
        <v>4</v>
      </c>
      <c r="D985" s="61">
        <v>0</v>
      </c>
      <c r="E985" s="12">
        <v>14070</v>
      </c>
      <c r="F985" s="12">
        <v>14130</v>
      </c>
      <c r="G985" s="14">
        <v>1828</v>
      </c>
      <c r="H985" s="14">
        <v>8787</v>
      </c>
      <c r="I985" s="14">
        <v>3455</v>
      </c>
      <c r="J985" s="13"/>
      <c r="K985" s="12">
        <v>-54012.74</v>
      </c>
      <c r="L985" s="12">
        <v>1498375.12</v>
      </c>
      <c r="M985" s="12">
        <v>3519471.65</v>
      </c>
      <c r="N985" s="12">
        <v>500</v>
      </c>
      <c r="O985" s="12">
        <v>500</v>
      </c>
      <c r="Q985" s="70">
        <f t="shared" si="35"/>
        <v>0</v>
      </c>
    </row>
    <row r="986" spans="1:17" x14ac:dyDescent="0.2">
      <c r="A986" s="67">
        <v>40704</v>
      </c>
      <c r="B986" s="54" t="s">
        <v>2139</v>
      </c>
      <c r="C986" s="67">
        <f t="shared" si="34"/>
        <v>4</v>
      </c>
      <c r="D986" s="61">
        <v>0</v>
      </c>
      <c r="E986" s="12">
        <v>7526</v>
      </c>
      <c r="F986" s="12">
        <v>7721</v>
      </c>
      <c r="G986" s="14">
        <v>935</v>
      </c>
      <c r="H986" s="14">
        <v>4765</v>
      </c>
      <c r="I986" s="14">
        <v>1826</v>
      </c>
      <c r="J986" s="13"/>
      <c r="K986" s="12">
        <v>178748.64</v>
      </c>
      <c r="L986" s="12">
        <v>667573.88</v>
      </c>
      <c r="M986" s="12">
        <v>1583509.14</v>
      </c>
      <c r="N986" s="12">
        <v>500</v>
      </c>
      <c r="O986" s="12">
        <v>500</v>
      </c>
      <c r="Q986" s="70">
        <f t="shared" si="35"/>
        <v>0</v>
      </c>
    </row>
    <row r="987" spans="1:17" x14ac:dyDescent="0.2">
      <c r="A987" s="67">
        <v>40705</v>
      </c>
      <c r="B987" s="54" t="s">
        <v>1135</v>
      </c>
      <c r="C987" s="67">
        <f t="shared" si="34"/>
        <v>4</v>
      </c>
      <c r="D987" s="61">
        <v>0</v>
      </c>
      <c r="E987" s="12">
        <v>13278</v>
      </c>
      <c r="F987" s="12">
        <v>13213</v>
      </c>
      <c r="G987" s="14">
        <v>1639</v>
      </c>
      <c r="H987" s="14">
        <v>8303</v>
      </c>
      <c r="I987" s="14">
        <v>3336</v>
      </c>
      <c r="J987" s="13"/>
      <c r="K987" s="12">
        <v>53292.14</v>
      </c>
      <c r="L987" s="12">
        <v>1862857.13</v>
      </c>
      <c r="M987" s="12">
        <v>7566595.5999999996</v>
      </c>
      <c r="N987" s="12">
        <v>500</v>
      </c>
      <c r="O987" s="12">
        <v>500</v>
      </c>
      <c r="Q987" s="70">
        <f t="shared" si="35"/>
        <v>0</v>
      </c>
    </row>
    <row r="988" spans="1:17" x14ac:dyDescent="0.2">
      <c r="A988" s="67">
        <v>40706</v>
      </c>
      <c r="B988" s="54" t="s">
        <v>1134</v>
      </c>
      <c r="C988" s="67">
        <f t="shared" si="34"/>
        <v>4</v>
      </c>
      <c r="D988" s="61">
        <v>0</v>
      </c>
      <c r="E988" s="12">
        <v>1820</v>
      </c>
      <c r="F988" s="12">
        <v>1793</v>
      </c>
      <c r="G988" s="14">
        <v>240</v>
      </c>
      <c r="H988" s="14">
        <v>1149</v>
      </c>
      <c r="I988" s="14">
        <v>431</v>
      </c>
      <c r="J988" s="13"/>
      <c r="K988" s="12">
        <v>16370.93</v>
      </c>
      <c r="L988" s="12">
        <v>262909.45</v>
      </c>
      <c r="M988" s="12">
        <v>359656.15</v>
      </c>
      <c r="N988" s="12">
        <v>500</v>
      </c>
      <c r="O988" s="12">
        <v>500</v>
      </c>
      <c r="Q988" s="70">
        <f t="shared" si="35"/>
        <v>0</v>
      </c>
    </row>
    <row r="989" spans="1:17" x14ac:dyDescent="0.2">
      <c r="A989" s="67">
        <v>40707</v>
      </c>
      <c r="B989" s="54" t="s">
        <v>1133</v>
      </c>
      <c r="C989" s="67">
        <f t="shared" si="34"/>
        <v>4</v>
      </c>
      <c r="D989" s="61">
        <v>0</v>
      </c>
      <c r="E989" s="12">
        <v>2041</v>
      </c>
      <c r="F989" s="12">
        <v>2073</v>
      </c>
      <c r="G989" s="14">
        <v>278</v>
      </c>
      <c r="H989" s="14">
        <v>1267</v>
      </c>
      <c r="I989" s="14">
        <v>496</v>
      </c>
      <c r="J989" s="13"/>
      <c r="K989" s="12">
        <v>24260.1</v>
      </c>
      <c r="L989" s="12">
        <v>223093.35</v>
      </c>
      <c r="M989" s="12">
        <v>318642.76</v>
      </c>
      <c r="N989" s="12">
        <v>500</v>
      </c>
      <c r="O989" s="12">
        <v>500</v>
      </c>
      <c r="Q989" s="70">
        <f t="shared" si="35"/>
        <v>0</v>
      </c>
    </row>
    <row r="990" spans="1:17" x14ac:dyDescent="0.2">
      <c r="A990" s="67">
        <v>40708</v>
      </c>
      <c r="B990" s="54" t="s">
        <v>1132</v>
      </c>
      <c r="C990" s="67">
        <f t="shared" si="34"/>
        <v>4</v>
      </c>
      <c r="D990" s="61">
        <v>0</v>
      </c>
      <c r="E990" s="12">
        <v>2936</v>
      </c>
      <c r="F990" s="12">
        <v>2759</v>
      </c>
      <c r="G990" s="14">
        <v>487</v>
      </c>
      <c r="H990" s="14">
        <v>1952</v>
      </c>
      <c r="I990" s="14">
        <v>497</v>
      </c>
      <c r="J990" s="13"/>
      <c r="K990" s="12">
        <v>10681.88</v>
      </c>
      <c r="L990" s="12">
        <v>241496.78</v>
      </c>
      <c r="M990" s="12">
        <v>779066.61</v>
      </c>
      <c r="N990" s="12">
        <v>500</v>
      </c>
      <c r="O990" s="12">
        <v>500</v>
      </c>
      <c r="Q990" s="70">
        <f t="shared" si="35"/>
        <v>0</v>
      </c>
    </row>
    <row r="991" spans="1:17" x14ac:dyDescent="0.2">
      <c r="A991" s="67">
        <v>40709</v>
      </c>
      <c r="B991" s="54" t="s">
        <v>1131</v>
      </c>
      <c r="C991" s="67">
        <f t="shared" si="34"/>
        <v>4</v>
      </c>
      <c r="D991" s="61">
        <v>0</v>
      </c>
      <c r="E991" s="12">
        <v>732</v>
      </c>
      <c r="F991" s="12">
        <v>765</v>
      </c>
      <c r="G991" s="14">
        <v>77</v>
      </c>
      <c r="H991" s="14">
        <v>459</v>
      </c>
      <c r="I991" s="14">
        <v>196</v>
      </c>
      <c r="J991" s="13"/>
      <c r="K991" s="12">
        <v>21082.02</v>
      </c>
      <c r="L991" s="12">
        <v>75205.899999999994</v>
      </c>
      <c r="M991" s="12">
        <v>275906.24</v>
      </c>
      <c r="N991" s="12">
        <v>500</v>
      </c>
      <c r="O991" s="12">
        <v>500</v>
      </c>
      <c r="Q991" s="70">
        <f t="shared" si="35"/>
        <v>0</v>
      </c>
    </row>
    <row r="992" spans="1:17" x14ac:dyDescent="0.2">
      <c r="A992" s="67">
        <v>40710</v>
      </c>
      <c r="B992" s="54" t="s">
        <v>1130</v>
      </c>
      <c r="C992" s="67">
        <f t="shared" si="34"/>
        <v>4</v>
      </c>
      <c r="D992" s="61">
        <v>0</v>
      </c>
      <c r="E992" s="12">
        <v>2229</v>
      </c>
      <c r="F992" s="12">
        <v>2121</v>
      </c>
      <c r="G992" s="14">
        <v>370</v>
      </c>
      <c r="H992" s="14">
        <v>1488</v>
      </c>
      <c r="I992" s="14">
        <v>371</v>
      </c>
      <c r="J992" s="13"/>
      <c r="K992" s="12">
        <v>15600.56</v>
      </c>
      <c r="L992" s="12">
        <v>211900.65</v>
      </c>
      <c r="M992" s="12">
        <v>695142.05</v>
      </c>
      <c r="N992" s="12">
        <v>500</v>
      </c>
      <c r="O992" s="12">
        <v>500</v>
      </c>
      <c r="Q992" s="70">
        <f t="shared" si="35"/>
        <v>0</v>
      </c>
    </row>
    <row r="993" spans="1:17" x14ac:dyDescent="0.2">
      <c r="A993" s="67">
        <v>40711</v>
      </c>
      <c r="B993" s="54" t="s">
        <v>1129</v>
      </c>
      <c r="C993" s="67">
        <f t="shared" si="34"/>
        <v>4</v>
      </c>
      <c r="D993" s="61">
        <v>0</v>
      </c>
      <c r="E993" s="12">
        <v>9791</v>
      </c>
      <c r="F993" s="12">
        <v>9847</v>
      </c>
      <c r="G993" s="14">
        <v>1497</v>
      </c>
      <c r="H993" s="14">
        <v>6442</v>
      </c>
      <c r="I993" s="14">
        <v>1852</v>
      </c>
      <c r="J993" s="13"/>
      <c r="K993" s="12">
        <v>24644.57</v>
      </c>
      <c r="L993" s="12">
        <v>945933.14</v>
      </c>
      <c r="M993" s="12">
        <v>6894012.1100000003</v>
      </c>
      <c r="N993" s="12">
        <v>500</v>
      </c>
      <c r="O993" s="12">
        <v>500</v>
      </c>
      <c r="Q993" s="70">
        <f t="shared" si="35"/>
        <v>0</v>
      </c>
    </row>
    <row r="994" spans="1:17" x14ac:dyDescent="0.2">
      <c r="A994" s="67">
        <v>40712</v>
      </c>
      <c r="B994" s="54" t="s">
        <v>1128</v>
      </c>
      <c r="C994" s="67">
        <f t="shared" si="34"/>
        <v>4</v>
      </c>
      <c r="D994" s="61">
        <v>0</v>
      </c>
      <c r="E994" s="12">
        <v>730</v>
      </c>
      <c r="F994" s="12">
        <v>730</v>
      </c>
      <c r="G994" s="14">
        <v>77</v>
      </c>
      <c r="H994" s="14">
        <v>468</v>
      </c>
      <c r="I994" s="14">
        <v>185</v>
      </c>
      <c r="J994" s="13"/>
      <c r="K994" s="12">
        <v>39917.93</v>
      </c>
      <c r="L994" s="12">
        <v>93084.82</v>
      </c>
      <c r="M994" s="12">
        <v>184379.07</v>
      </c>
      <c r="N994" s="12">
        <v>500</v>
      </c>
      <c r="O994" s="12">
        <v>500</v>
      </c>
      <c r="Q994" s="70">
        <f t="shared" si="35"/>
        <v>0</v>
      </c>
    </row>
    <row r="995" spans="1:17" x14ac:dyDescent="0.2">
      <c r="A995" s="67">
        <v>40713</v>
      </c>
      <c r="B995" s="54" t="s">
        <v>1127</v>
      </c>
      <c r="C995" s="67">
        <f t="shared" si="34"/>
        <v>4</v>
      </c>
      <c r="D995" s="61">
        <v>0</v>
      </c>
      <c r="E995" s="12">
        <v>5324</v>
      </c>
      <c r="F995" s="12">
        <v>5209</v>
      </c>
      <c r="G995" s="14">
        <v>889</v>
      </c>
      <c r="H995" s="14">
        <v>3453</v>
      </c>
      <c r="I995" s="14">
        <v>982</v>
      </c>
      <c r="J995" s="13"/>
      <c r="K995" s="12">
        <v>20857.57</v>
      </c>
      <c r="L995" s="12">
        <v>491677.26</v>
      </c>
      <c r="M995" s="12">
        <v>2088446.91</v>
      </c>
      <c r="N995" s="12">
        <v>500</v>
      </c>
      <c r="O995" s="12">
        <v>500</v>
      </c>
      <c r="Q995" s="70">
        <f t="shared" si="35"/>
        <v>0</v>
      </c>
    </row>
    <row r="996" spans="1:17" x14ac:dyDescent="0.2">
      <c r="A996" s="67">
        <v>40714</v>
      </c>
      <c r="B996" s="54" t="s">
        <v>1126</v>
      </c>
      <c r="C996" s="67">
        <f t="shared" si="34"/>
        <v>4</v>
      </c>
      <c r="D996" s="61">
        <v>0</v>
      </c>
      <c r="E996" s="12">
        <v>4140</v>
      </c>
      <c r="F996" s="12">
        <v>3821</v>
      </c>
      <c r="G996" s="14">
        <v>650</v>
      </c>
      <c r="H996" s="14">
        <v>2756</v>
      </c>
      <c r="I996" s="14">
        <v>734</v>
      </c>
      <c r="J996" s="13"/>
      <c r="K996" s="12">
        <v>3059.03</v>
      </c>
      <c r="L996" s="12">
        <v>350234.74</v>
      </c>
      <c r="M996" s="12">
        <v>1028095.7</v>
      </c>
      <c r="N996" s="12">
        <v>500</v>
      </c>
      <c r="O996" s="12">
        <v>500</v>
      </c>
      <c r="Q996" s="70">
        <f t="shared" si="35"/>
        <v>0</v>
      </c>
    </row>
    <row r="997" spans="1:17" x14ac:dyDescent="0.2">
      <c r="A997" s="67">
        <v>40715</v>
      </c>
      <c r="B997" s="54" t="s">
        <v>2140</v>
      </c>
      <c r="C997" s="67">
        <f t="shared" si="34"/>
        <v>4</v>
      </c>
      <c r="D997" s="61">
        <v>0</v>
      </c>
      <c r="E997" s="12">
        <v>2079</v>
      </c>
      <c r="F997" s="12">
        <v>2005</v>
      </c>
      <c r="G997" s="14">
        <v>321</v>
      </c>
      <c r="H997" s="14">
        <v>1383</v>
      </c>
      <c r="I997" s="14">
        <v>375</v>
      </c>
      <c r="J997" s="13"/>
      <c r="K997" s="12">
        <v>19578.04</v>
      </c>
      <c r="L997" s="12">
        <v>143413.84</v>
      </c>
      <c r="M997" s="12">
        <v>1391060.07</v>
      </c>
      <c r="N997" s="12">
        <v>500</v>
      </c>
      <c r="O997" s="12">
        <v>500</v>
      </c>
      <c r="Q997" s="70">
        <f t="shared" si="35"/>
        <v>0</v>
      </c>
    </row>
    <row r="998" spans="1:17" x14ac:dyDescent="0.2">
      <c r="A998" s="67">
        <v>40716</v>
      </c>
      <c r="B998" s="54" t="s">
        <v>1125</v>
      </c>
      <c r="C998" s="67">
        <f t="shared" si="34"/>
        <v>4</v>
      </c>
      <c r="D998" s="61">
        <v>0</v>
      </c>
      <c r="E998" s="12">
        <v>1159</v>
      </c>
      <c r="F998" s="12">
        <v>1118</v>
      </c>
      <c r="G998" s="14">
        <v>193</v>
      </c>
      <c r="H998" s="14">
        <v>747</v>
      </c>
      <c r="I998" s="14">
        <v>219</v>
      </c>
      <c r="J998" s="13"/>
      <c r="K998" s="12">
        <v>7135.41</v>
      </c>
      <c r="L998" s="12">
        <v>87603.34</v>
      </c>
      <c r="M998" s="12">
        <v>119562.48</v>
      </c>
      <c r="N998" s="12">
        <v>500</v>
      </c>
      <c r="O998" s="12">
        <v>500</v>
      </c>
      <c r="Q998" s="70">
        <f t="shared" si="35"/>
        <v>0</v>
      </c>
    </row>
    <row r="999" spans="1:17" x14ac:dyDescent="0.2">
      <c r="A999" s="67">
        <v>40717</v>
      </c>
      <c r="B999" s="54" t="s">
        <v>1124</v>
      </c>
      <c r="C999" s="67">
        <f t="shared" si="34"/>
        <v>4</v>
      </c>
      <c r="D999" s="61">
        <v>0</v>
      </c>
      <c r="E999" s="12">
        <v>2863</v>
      </c>
      <c r="F999" s="12">
        <v>2793</v>
      </c>
      <c r="G999" s="14">
        <v>410</v>
      </c>
      <c r="H999" s="14">
        <v>1845</v>
      </c>
      <c r="I999" s="14">
        <v>608</v>
      </c>
      <c r="J999" s="13"/>
      <c r="K999" s="12">
        <v>9467.7199999999993</v>
      </c>
      <c r="L999" s="12">
        <v>382558.21</v>
      </c>
      <c r="M999" s="12">
        <v>681331.37</v>
      </c>
      <c r="N999" s="12">
        <v>500</v>
      </c>
      <c r="O999" s="12">
        <v>500</v>
      </c>
      <c r="Q999" s="70">
        <f t="shared" si="35"/>
        <v>0</v>
      </c>
    </row>
    <row r="1000" spans="1:17" x14ac:dyDescent="0.2">
      <c r="A1000" s="67">
        <v>40718</v>
      </c>
      <c r="B1000" s="54" t="s">
        <v>1123</v>
      </c>
      <c r="C1000" s="67">
        <f t="shared" si="34"/>
        <v>4</v>
      </c>
      <c r="D1000" s="61">
        <v>0</v>
      </c>
      <c r="E1000" s="12">
        <v>1687</v>
      </c>
      <c r="F1000" s="12">
        <v>1625</v>
      </c>
      <c r="G1000" s="14">
        <v>220</v>
      </c>
      <c r="H1000" s="14">
        <v>1074</v>
      </c>
      <c r="I1000" s="14">
        <v>393</v>
      </c>
      <c r="J1000" s="13"/>
      <c r="K1000" s="12">
        <v>13917.96</v>
      </c>
      <c r="L1000" s="12">
        <v>232342.29</v>
      </c>
      <c r="M1000" s="12">
        <v>261172.29</v>
      </c>
      <c r="N1000" s="12">
        <v>500</v>
      </c>
      <c r="O1000" s="12">
        <v>500</v>
      </c>
      <c r="Q1000" s="70">
        <f t="shared" si="35"/>
        <v>0</v>
      </c>
    </row>
    <row r="1001" spans="1:17" x14ac:dyDescent="0.2">
      <c r="A1001" s="67">
        <v>40719</v>
      </c>
      <c r="B1001" s="54" t="s">
        <v>1122</v>
      </c>
      <c r="C1001" s="67">
        <f t="shared" si="34"/>
        <v>4</v>
      </c>
      <c r="D1001" s="61">
        <v>0</v>
      </c>
      <c r="E1001" s="12">
        <v>4954</v>
      </c>
      <c r="F1001" s="12">
        <v>4817</v>
      </c>
      <c r="G1001" s="14">
        <v>822</v>
      </c>
      <c r="H1001" s="14">
        <v>3135</v>
      </c>
      <c r="I1001" s="14">
        <v>997</v>
      </c>
      <c r="J1001" s="13"/>
      <c r="K1001" s="12">
        <v>16103.04</v>
      </c>
      <c r="L1001" s="12">
        <v>413479.63</v>
      </c>
      <c r="M1001" s="12">
        <v>2276799.31</v>
      </c>
      <c r="N1001" s="12">
        <v>500</v>
      </c>
      <c r="O1001" s="12">
        <v>500</v>
      </c>
      <c r="Q1001" s="70">
        <f t="shared" si="35"/>
        <v>0</v>
      </c>
    </row>
    <row r="1002" spans="1:17" x14ac:dyDescent="0.2">
      <c r="A1002" s="67">
        <v>40720</v>
      </c>
      <c r="B1002" s="54" t="s">
        <v>1121</v>
      </c>
      <c r="C1002" s="67">
        <f t="shared" si="34"/>
        <v>4</v>
      </c>
      <c r="D1002" s="61">
        <v>0</v>
      </c>
      <c r="E1002" s="12">
        <v>7581</v>
      </c>
      <c r="F1002" s="12">
        <v>7479</v>
      </c>
      <c r="G1002" s="14">
        <v>1177</v>
      </c>
      <c r="H1002" s="14">
        <v>5046</v>
      </c>
      <c r="I1002" s="14">
        <v>1358</v>
      </c>
      <c r="J1002" s="13"/>
      <c r="K1002" s="12">
        <v>36613.949999999997</v>
      </c>
      <c r="L1002" s="12">
        <v>622793.68000000005</v>
      </c>
      <c r="M1002" s="12">
        <v>4006758.56</v>
      </c>
      <c r="N1002" s="12">
        <v>500</v>
      </c>
      <c r="O1002" s="12">
        <v>500</v>
      </c>
      <c r="Q1002" s="70">
        <f t="shared" si="35"/>
        <v>0</v>
      </c>
    </row>
    <row r="1003" spans="1:17" x14ac:dyDescent="0.2">
      <c r="A1003" s="67">
        <v>40801</v>
      </c>
      <c r="B1003" s="54" t="s">
        <v>1120</v>
      </c>
      <c r="C1003" s="67">
        <f t="shared" si="34"/>
        <v>4</v>
      </c>
      <c r="D1003" s="61">
        <v>0</v>
      </c>
      <c r="E1003" s="12">
        <v>959</v>
      </c>
      <c r="F1003" s="12">
        <v>892</v>
      </c>
      <c r="G1003" s="14">
        <v>164</v>
      </c>
      <c r="H1003" s="14">
        <v>646</v>
      </c>
      <c r="I1003" s="14">
        <v>149</v>
      </c>
      <c r="J1003" s="13"/>
      <c r="K1003" s="12">
        <v>3824.34</v>
      </c>
      <c r="L1003" s="12">
        <v>57227</v>
      </c>
      <c r="M1003" s="12">
        <v>81732.639999999999</v>
      </c>
      <c r="N1003" s="12">
        <v>500</v>
      </c>
      <c r="O1003" s="12">
        <v>500</v>
      </c>
      <c r="Q1003" s="70">
        <f t="shared" si="35"/>
        <v>0</v>
      </c>
    </row>
    <row r="1004" spans="1:17" x14ac:dyDescent="0.2">
      <c r="A1004" s="67">
        <v>40802</v>
      </c>
      <c r="B1004" s="54" t="s">
        <v>1119</v>
      </c>
      <c r="C1004" s="67">
        <f t="shared" si="34"/>
        <v>4</v>
      </c>
      <c r="D1004" s="61">
        <v>0</v>
      </c>
      <c r="E1004" s="12">
        <v>4333</v>
      </c>
      <c r="F1004" s="12">
        <v>4162</v>
      </c>
      <c r="G1004" s="14">
        <v>619</v>
      </c>
      <c r="H1004" s="14">
        <v>2853</v>
      </c>
      <c r="I1004" s="14">
        <v>861</v>
      </c>
      <c r="J1004" s="13"/>
      <c r="K1004" s="12">
        <v>5838.74</v>
      </c>
      <c r="L1004" s="12">
        <v>491398.52</v>
      </c>
      <c r="M1004" s="12">
        <v>700395.29</v>
      </c>
      <c r="N1004" s="12">
        <v>500</v>
      </c>
      <c r="O1004" s="12">
        <v>500</v>
      </c>
      <c r="Q1004" s="70">
        <f t="shared" si="35"/>
        <v>0</v>
      </c>
    </row>
    <row r="1005" spans="1:17" x14ac:dyDescent="0.2">
      <c r="A1005" s="67">
        <v>40804</v>
      </c>
      <c r="B1005" s="54" t="s">
        <v>1118</v>
      </c>
      <c r="C1005" s="67">
        <f t="shared" si="34"/>
        <v>4</v>
      </c>
      <c r="D1005" s="61">
        <v>0</v>
      </c>
      <c r="E1005" s="12">
        <v>1050</v>
      </c>
      <c r="F1005" s="12">
        <v>1056</v>
      </c>
      <c r="G1005" s="14">
        <v>158</v>
      </c>
      <c r="H1005" s="14">
        <v>703</v>
      </c>
      <c r="I1005" s="14">
        <v>189</v>
      </c>
      <c r="J1005" s="13"/>
      <c r="K1005" s="12">
        <v>8672</v>
      </c>
      <c r="L1005" s="12">
        <v>60086</v>
      </c>
      <c r="M1005" s="12">
        <v>99762.38</v>
      </c>
      <c r="N1005" s="12">
        <v>500</v>
      </c>
      <c r="O1005" s="12">
        <v>500</v>
      </c>
      <c r="Q1005" s="70">
        <f t="shared" si="35"/>
        <v>0</v>
      </c>
    </row>
    <row r="1006" spans="1:17" x14ac:dyDescent="0.2">
      <c r="A1006" s="67">
        <v>40805</v>
      </c>
      <c r="B1006" s="54" t="s">
        <v>1117</v>
      </c>
      <c r="C1006" s="67">
        <f t="shared" si="34"/>
        <v>4</v>
      </c>
      <c r="D1006" s="61">
        <v>0</v>
      </c>
      <c r="E1006" s="12">
        <v>2833</v>
      </c>
      <c r="F1006" s="12">
        <v>2753</v>
      </c>
      <c r="G1006" s="14">
        <v>447</v>
      </c>
      <c r="H1006" s="14">
        <v>1839</v>
      </c>
      <c r="I1006" s="14">
        <v>547</v>
      </c>
      <c r="J1006" s="13"/>
      <c r="K1006" s="12">
        <v>4193.3999999999996</v>
      </c>
      <c r="L1006" s="12">
        <v>197398.31</v>
      </c>
      <c r="M1006" s="12">
        <v>243942.04</v>
      </c>
      <c r="N1006" s="12">
        <v>500</v>
      </c>
      <c r="O1006" s="12">
        <v>500</v>
      </c>
      <c r="Q1006" s="70">
        <f t="shared" si="35"/>
        <v>0</v>
      </c>
    </row>
    <row r="1007" spans="1:17" x14ac:dyDescent="0.2">
      <c r="A1007" s="67">
        <v>40806</v>
      </c>
      <c r="B1007" s="54" t="s">
        <v>1116</v>
      </c>
      <c r="C1007" s="67">
        <f t="shared" si="34"/>
        <v>4</v>
      </c>
      <c r="D1007" s="61">
        <v>0</v>
      </c>
      <c r="E1007" s="12">
        <v>3625</v>
      </c>
      <c r="F1007" s="12">
        <v>3556</v>
      </c>
      <c r="G1007" s="14">
        <v>560</v>
      </c>
      <c r="H1007" s="14">
        <v>2314</v>
      </c>
      <c r="I1007" s="14">
        <v>751</v>
      </c>
      <c r="J1007" s="13"/>
      <c r="K1007" s="12">
        <v>34044.910000000003</v>
      </c>
      <c r="L1007" s="12">
        <v>290960.24</v>
      </c>
      <c r="M1007" s="12">
        <v>1167159.95</v>
      </c>
      <c r="N1007" s="12">
        <v>500</v>
      </c>
      <c r="O1007" s="12">
        <v>500</v>
      </c>
      <c r="Q1007" s="70">
        <f t="shared" si="35"/>
        <v>0</v>
      </c>
    </row>
    <row r="1008" spans="1:17" x14ac:dyDescent="0.2">
      <c r="A1008" s="67">
        <v>40807</v>
      </c>
      <c r="B1008" s="54" t="s">
        <v>1115</v>
      </c>
      <c r="C1008" s="67">
        <f t="shared" si="34"/>
        <v>4</v>
      </c>
      <c r="D1008" s="61">
        <v>0</v>
      </c>
      <c r="E1008" s="12">
        <v>1451</v>
      </c>
      <c r="F1008" s="12">
        <v>1419</v>
      </c>
      <c r="G1008" s="14">
        <v>235</v>
      </c>
      <c r="H1008" s="14">
        <v>941</v>
      </c>
      <c r="I1008" s="14">
        <v>275</v>
      </c>
      <c r="J1008" s="13"/>
      <c r="K1008" s="12">
        <v>10602.01</v>
      </c>
      <c r="L1008" s="12">
        <v>87371.83</v>
      </c>
      <c r="M1008" s="12">
        <v>125797.74</v>
      </c>
      <c r="N1008" s="12">
        <v>500</v>
      </c>
      <c r="O1008" s="12">
        <v>500</v>
      </c>
      <c r="Q1008" s="70">
        <f t="shared" si="35"/>
        <v>0</v>
      </c>
    </row>
    <row r="1009" spans="1:17" x14ac:dyDescent="0.2">
      <c r="A1009" s="67">
        <v>40808</v>
      </c>
      <c r="B1009" s="54" t="s">
        <v>1114</v>
      </c>
      <c r="C1009" s="67">
        <f t="shared" si="34"/>
        <v>4</v>
      </c>
      <c r="D1009" s="61">
        <v>0</v>
      </c>
      <c r="E1009" s="12">
        <v>5004</v>
      </c>
      <c r="F1009" s="12">
        <v>5014</v>
      </c>
      <c r="G1009" s="14">
        <v>741</v>
      </c>
      <c r="H1009" s="14">
        <v>3153</v>
      </c>
      <c r="I1009" s="14">
        <v>1110</v>
      </c>
      <c r="J1009" s="13"/>
      <c r="K1009" s="12">
        <v>8984.4699999999993</v>
      </c>
      <c r="L1009" s="12">
        <v>584170.84</v>
      </c>
      <c r="M1009" s="12">
        <v>5433272.96</v>
      </c>
      <c r="N1009" s="12">
        <v>500</v>
      </c>
      <c r="O1009" s="12">
        <v>500</v>
      </c>
      <c r="Q1009" s="70">
        <f t="shared" si="35"/>
        <v>0</v>
      </c>
    </row>
    <row r="1010" spans="1:17" x14ac:dyDescent="0.2">
      <c r="A1010" s="67">
        <v>40809</v>
      </c>
      <c r="B1010" s="54" t="s">
        <v>1113</v>
      </c>
      <c r="C1010" s="67">
        <f t="shared" si="34"/>
        <v>4</v>
      </c>
      <c r="D1010" s="61">
        <v>0</v>
      </c>
      <c r="E1010" s="12">
        <v>2240</v>
      </c>
      <c r="F1010" s="12">
        <v>2173</v>
      </c>
      <c r="G1010" s="14">
        <v>365</v>
      </c>
      <c r="H1010" s="14">
        <v>1479</v>
      </c>
      <c r="I1010" s="14">
        <v>396</v>
      </c>
      <c r="J1010" s="13"/>
      <c r="K1010" s="12">
        <v>10793.84</v>
      </c>
      <c r="L1010" s="12">
        <v>221865.72</v>
      </c>
      <c r="M1010" s="12">
        <v>1419715.33</v>
      </c>
      <c r="N1010" s="12">
        <v>500</v>
      </c>
      <c r="O1010" s="12">
        <v>500</v>
      </c>
      <c r="Q1010" s="70">
        <f t="shared" si="35"/>
        <v>0</v>
      </c>
    </row>
    <row r="1011" spans="1:17" x14ac:dyDescent="0.2">
      <c r="A1011" s="67">
        <v>40810</v>
      </c>
      <c r="B1011" s="54" t="s">
        <v>1112</v>
      </c>
      <c r="C1011" s="67">
        <f t="shared" si="34"/>
        <v>4</v>
      </c>
      <c r="D1011" s="61">
        <v>0</v>
      </c>
      <c r="E1011" s="12">
        <v>697</v>
      </c>
      <c r="F1011" s="12">
        <v>687</v>
      </c>
      <c r="G1011" s="14">
        <v>113</v>
      </c>
      <c r="H1011" s="14">
        <v>471</v>
      </c>
      <c r="I1011" s="14">
        <v>113</v>
      </c>
      <c r="J1011" s="13"/>
      <c r="K1011" s="12">
        <v>12234.52</v>
      </c>
      <c r="L1011" s="12">
        <v>50349.919999999998</v>
      </c>
      <c r="M1011" s="12">
        <v>32142.93</v>
      </c>
      <c r="N1011" s="12">
        <v>500</v>
      </c>
      <c r="O1011" s="12">
        <v>500</v>
      </c>
      <c r="Q1011" s="70">
        <f t="shared" si="35"/>
        <v>0</v>
      </c>
    </row>
    <row r="1012" spans="1:17" x14ac:dyDescent="0.2">
      <c r="A1012" s="67">
        <v>40811</v>
      </c>
      <c r="B1012" s="54" t="s">
        <v>1111</v>
      </c>
      <c r="C1012" s="67">
        <f t="shared" si="34"/>
        <v>4</v>
      </c>
      <c r="D1012" s="61">
        <v>0</v>
      </c>
      <c r="E1012" s="12">
        <v>1674</v>
      </c>
      <c r="F1012" s="12">
        <v>1666</v>
      </c>
      <c r="G1012" s="14">
        <v>284</v>
      </c>
      <c r="H1012" s="14">
        <v>1115</v>
      </c>
      <c r="I1012" s="14">
        <v>275</v>
      </c>
      <c r="J1012" s="13"/>
      <c r="K1012" s="12">
        <v>15765.71</v>
      </c>
      <c r="L1012" s="12">
        <v>149549.1</v>
      </c>
      <c r="M1012" s="12">
        <v>988657.64</v>
      </c>
      <c r="N1012" s="12">
        <v>500</v>
      </c>
      <c r="O1012" s="12">
        <v>500</v>
      </c>
      <c r="Q1012" s="70">
        <f t="shared" si="35"/>
        <v>0</v>
      </c>
    </row>
    <row r="1013" spans="1:17" x14ac:dyDescent="0.2">
      <c r="A1013" s="67">
        <v>40812</v>
      </c>
      <c r="B1013" s="54" t="s">
        <v>1110</v>
      </c>
      <c r="C1013" s="67">
        <f t="shared" si="34"/>
        <v>4</v>
      </c>
      <c r="D1013" s="61">
        <v>0</v>
      </c>
      <c r="E1013" s="12">
        <v>2475</v>
      </c>
      <c r="F1013" s="12">
        <v>2504</v>
      </c>
      <c r="G1013" s="14">
        <v>336</v>
      </c>
      <c r="H1013" s="14">
        <v>1557</v>
      </c>
      <c r="I1013" s="14">
        <v>582</v>
      </c>
      <c r="J1013" s="13"/>
      <c r="K1013" s="12">
        <v>23107.97</v>
      </c>
      <c r="L1013" s="12">
        <v>174375.26</v>
      </c>
      <c r="M1013" s="12">
        <v>503243.62</v>
      </c>
      <c r="N1013" s="12">
        <v>500</v>
      </c>
      <c r="O1013" s="12">
        <v>500</v>
      </c>
      <c r="Q1013" s="70">
        <f t="shared" si="35"/>
        <v>0</v>
      </c>
    </row>
    <row r="1014" spans="1:17" x14ac:dyDescent="0.2">
      <c r="A1014" s="67">
        <v>40813</v>
      </c>
      <c r="B1014" s="54" t="s">
        <v>1109</v>
      </c>
      <c r="C1014" s="67">
        <f t="shared" si="34"/>
        <v>4</v>
      </c>
      <c r="D1014" s="61">
        <v>0</v>
      </c>
      <c r="E1014" s="12">
        <v>1443</v>
      </c>
      <c r="F1014" s="12">
        <v>1403</v>
      </c>
      <c r="G1014" s="14">
        <v>266</v>
      </c>
      <c r="H1014" s="14">
        <v>979</v>
      </c>
      <c r="I1014" s="14">
        <v>198</v>
      </c>
      <c r="J1014" s="13"/>
      <c r="K1014" s="12">
        <v>10045.52</v>
      </c>
      <c r="L1014" s="12">
        <v>90292.29</v>
      </c>
      <c r="M1014" s="12">
        <v>126928.5</v>
      </c>
      <c r="N1014" s="12">
        <v>500</v>
      </c>
      <c r="O1014" s="12">
        <v>500</v>
      </c>
      <c r="Q1014" s="70">
        <f t="shared" si="35"/>
        <v>0</v>
      </c>
    </row>
    <row r="1015" spans="1:17" x14ac:dyDescent="0.2">
      <c r="A1015" s="67">
        <v>40814</v>
      </c>
      <c r="B1015" s="54" t="s">
        <v>1108</v>
      </c>
      <c r="C1015" s="67">
        <f t="shared" si="34"/>
        <v>4</v>
      </c>
      <c r="D1015" s="61">
        <v>0</v>
      </c>
      <c r="E1015" s="12">
        <v>1571</v>
      </c>
      <c r="F1015" s="12">
        <v>1514</v>
      </c>
      <c r="G1015" s="14">
        <v>275</v>
      </c>
      <c r="H1015" s="14">
        <v>1059</v>
      </c>
      <c r="I1015" s="14">
        <v>237</v>
      </c>
      <c r="J1015" s="13"/>
      <c r="K1015" s="12">
        <v>17426.91</v>
      </c>
      <c r="L1015" s="12">
        <v>91636.2</v>
      </c>
      <c r="M1015" s="12">
        <v>243491.81</v>
      </c>
      <c r="N1015" s="12">
        <v>500</v>
      </c>
      <c r="O1015" s="12">
        <v>500</v>
      </c>
      <c r="Q1015" s="70">
        <f t="shared" si="35"/>
        <v>0</v>
      </c>
    </row>
    <row r="1016" spans="1:17" x14ac:dyDescent="0.2">
      <c r="A1016" s="67">
        <v>40815</v>
      </c>
      <c r="B1016" s="54" t="s">
        <v>1107</v>
      </c>
      <c r="C1016" s="67">
        <f t="shared" si="34"/>
        <v>4</v>
      </c>
      <c r="D1016" s="61">
        <v>0</v>
      </c>
      <c r="E1016" s="12">
        <v>1275</v>
      </c>
      <c r="F1016" s="12">
        <v>1256</v>
      </c>
      <c r="G1016" s="14">
        <v>195</v>
      </c>
      <c r="H1016" s="14">
        <v>844</v>
      </c>
      <c r="I1016" s="14">
        <v>236</v>
      </c>
      <c r="J1016" s="13"/>
      <c r="K1016" s="12">
        <v>24837.45</v>
      </c>
      <c r="L1016" s="12">
        <v>74187.210000000006</v>
      </c>
      <c r="M1016" s="12">
        <v>152234.39000000001</v>
      </c>
      <c r="N1016" s="12">
        <v>500</v>
      </c>
      <c r="O1016" s="12">
        <v>500</v>
      </c>
      <c r="Q1016" s="70">
        <f t="shared" si="35"/>
        <v>0</v>
      </c>
    </row>
    <row r="1017" spans="1:17" x14ac:dyDescent="0.2">
      <c r="A1017" s="67">
        <v>40816</v>
      </c>
      <c r="B1017" s="54" t="s">
        <v>1106</v>
      </c>
      <c r="C1017" s="67">
        <f t="shared" si="34"/>
        <v>4</v>
      </c>
      <c r="D1017" s="61">
        <v>0</v>
      </c>
      <c r="E1017" s="12">
        <v>2297</v>
      </c>
      <c r="F1017" s="12">
        <v>2309</v>
      </c>
      <c r="G1017" s="14">
        <v>327</v>
      </c>
      <c r="H1017" s="14">
        <v>1513</v>
      </c>
      <c r="I1017" s="14">
        <v>457</v>
      </c>
      <c r="J1017" s="13"/>
      <c r="K1017" s="12">
        <v>20212.34</v>
      </c>
      <c r="L1017" s="12">
        <v>165593.31</v>
      </c>
      <c r="M1017" s="12">
        <v>444370.33</v>
      </c>
      <c r="N1017" s="12">
        <v>500</v>
      </c>
      <c r="O1017" s="12">
        <v>500</v>
      </c>
      <c r="Q1017" s="70">
        <f t="shared" si="35"/>
        <v>0</v>
      </c>
    </row>
    <row r="1018" spans="1:17" x14ac:dyDescent="0.2">
      <c r="A1018" s="67">
        <v>40817</v>
      </c>
      <c r="B1018" s="54" t="s">
        <v>1105</v>
      </c>
      <c r="C1018" s="67">
        <f t="shared" si="34"/>
        <v>4</v>
      </c>
      <c r="D1018" s="61">
        <v>0</v>
      </c>
      <c r="E1018" s="12">
        <v>1631</v>
      </c>
      <c r="F1018" s="12">
        <v>1628</v>
      </c>
      <c r="G1018" s="14">
        <v>267</v>
      </c>
      <c r="H1018" s="14">
        <v>1057</v>
      </c>
      <c r="I1018" s="14">
        <v>307</v>
      </c>
      <c r="J1018" s="13"/>
      <c r="K1018" s="12">
        <v>8265.65</v>
      </c>
      <c r="L1018" s="12">
        <v>131846.89000000001</v>
      </c>
      <c r="M1018" s="12">
        <v>281523.8</v>
      </c>
      <c r="N1018" s="12">
        <v>500</v>
      </c>
      <c r="O1018" s="12">
        <v>500</v>
      </c>
      <c r="Q1018" s="70">
        <f t="shared" si="35"/>
        <v>0</v>
      </c>
    </row>
    <row r="1019" spans="1:17" x14ac:dyDescent="0.2">
      <c r="A1019" s="67">
        <v>40818</v>
      </c>
      <c r="B1019" s="54" t="s">
        <v>1104</v>
      </c>
      <c r="C1019" s="67">
        <f t="shared" si="34"/>
        <v>4</v>
      </c>
      <c r="D1019" s="61">
        <v>0</v>
      </c>
      <c r="E1019" s="12">
        <v>1474</v>
      </c>
      <c r="F1019" s="12">
        <v>1459</v>
      </c>
      <c r="G1019" s="14">
        <v>185</v>
      </c>
      <c r="H1019" s="14">
        <v>967</v>
      </c>
      <c r="I1019" s="14">
        <v>322</v>
      </c>
      <c r="J1019" s="13"/>
      <c r="K1019" s="12">
        <v>7890.81</v>
      </c>
      <c r="L1019" s="12">
        <v>190848.64000000001</v>
      </c>
      <c r="M1019" s="12">
        <v>752802.98</v>
      </c>
      <c r="N1019" s="12">
        <v>500</v>
      </c>
      <c r="O1019" s="12">
        <v>500</v>
      </c>
      <c r="Q1019" s="70">
        <f t="shared" si="35"/>
        <v>0</v>
      </c>
    </row>
    <row r="1020" spans="1:17" x14ac:dyDescent="0.2">
      <c r="A1020" s="67">
        <v>40820</v>
      </c>
      <c r="B1020" s="54" t="s">
        <v>1102</v>
      </c>
      <c r="C1020" s="67">
        <f t="shared" si="34"/>
        <v>4</v>
      </c>
      <c r="D1020" s="61">
        <v>0</v>
      </c>
      <c r="E1020" s="12">
        <v>559</v>
      </c>
      <c r="F1020" s="12">
        <v>539</v>
      </c>
      <c r="G1020" s="14">
        <v>90</v>
      </c>
      <c r="H1020" s="14">
        <v>364</v>
      </c>
      <c r="I1020" s="14">
        <v>105</v>
      </c>
      <c r="J1020" s="13"/>
      <c r="K1020" s="12">
        <v>7764.52</v>
      </c>
      <c r="L1020" s="12">
        <v>39315.75</v>
      </c>
      <c r="M1020" s="12">
        <v>113224.94</v>
      </c>
      <c r="N1020" s="12">
        <v>500</v>
      </c>
      <c r="O1020" s="12">
        <v>500</v>
      </c>
      <c r="Q1020" s="70">
        <f t="shared" si="35"/>
        <v>0</v>
      </c>
    </row>
    <row r="1021" spans="1:17" x14ac:dyDescent="0.2">
      <c r="A1021" s="67">
        <v>40821</v>
      </c>
      <c r="B1021" s="54" t="s">
        <v>1101</v>
      </c>
      <c r="C1021" s="67">
        <f t="shared" si="34"/>
        <v>4</v>
      </c>
      <c r="D1021" s="61">
        <v>0</v>
      </c>
      <c r="E1021" s="12">
        <v>975</v>
      </c>
      <c r="F1021" s="12">
        <v>982</v>
      </c>
      <c r="G1021" s="14">
        <v>171</v>
      </c>
      <c r="H1021" s="14">
        <v>644</v>
      </c>
      <c r="I1021" s="14">
        <v>160</v>
      </c>
      <c r="J1021" s="13"/>
      <c r="K1021" s="12">
        <v>9489.94</v>
      </c>
      <c r="L1021" s="12">
        <v>55581.99</v>
      </c>
      <c r="M1021" s="12">
        <v>29584.43</v>
      </c>
      <c r="N1021" s="12">
        <v>500</v>
      </c>
      <c r="O1021" s="12">
        <v>500</v>
      </c>
      <c r="Q1021" s="70">
        <f t="shared" si="35"/>
        <v>0</v>
      </c>
    </row>
    <row r="1022" spans="1:17" x14ac:dyDescent="0.2">
      <c r="A1022" s="67">
        <v>40822</v>
      </c>
      <c r="B1022" s="54" t="s">
        <v>1100</v>
      </c>
      <c r="C1022" s="67">
        <f t="shared" si="34"/>
        <v>4</v>
      </c>
      <c r="D1022" s="61">
        <v>0</v>
      </c>
      <c r="E1022" s="12">
        <v>1725</v>
      </c>
      <c r="F1022" s="12">
        <v>1711</v>
      </c>
      <c r="G1022" s="14">
        <v>251</v>
      </c>
      <c r="H1022" s="14">
        <v>1148</v>
      </c>
      <c r="I1022" s="14">
        <v>326</v>
      </c>
      <c r="J1022" s="13"/>
      <c r="K1022" s="12">
        <v>17371.34</v>
      </c>
      <c r="L1022" s="12">
        <v>113209.23</v>
      </c>
      <c r="M1022" s="12">
        <v>425498.52</v>
      </c>
      <c r="N1022" s="12">
        <v>500</v>
      </c>
      <c r="O1022" s="12">
        <v>500</v>
      </c>
      <c r="Q1022" s="70">
        <f t="shared" si="35"/>
        <v>0</v>
      </c>
    </row>
    <row r="1023" spans="1:17" x14ac:dyDescent="0.2">
      <c r="A1023" s="67">
        <v>40823</v>
      </c>
      <c r="B1023" s="54" t="s">
        <v>1099</v>
      </c>
      <c r="C1023" s="67">
        <f t="shared" si="34"/>
        <v>4</v>
      </c>
      <c r="D1023" s="61">
        <v>0</v>
      </c>
      <c r="E1023" s="12">
        <v>1105</v>
      </c>
      <c r="F1023" s="12">
        <v>1103</v>
      </c>
      <c r="G1023" s="14">
        <v>178</v>
      </c>
      <c r="H1023" s="14">
        <v>746</v>
      </c>
      <c r="I1023" s="14">
        <v>181</v>
      </c>
      <c r="J1023" s="13"/>
      <c r="K1023" s="12">
        <v>11858.33</v>
      </c>
      <c r="L1023" s="12">
        <v>71857.64</v>
      </c>
      <c r="M1023" s="12">
        <v>303488.33</v>
      </c>
      <c r="N1023" s="12">
        <v>500</v>
      </c>
      <c r="O1023" s="12">
        <v>500</v>
      </c>
      <c r="Q1023" s="70">
        <f t="shared" si="35"/>
        <v>0</v>
      </c>
    </row>
    <row r="1024" spans="1:17" x14ac:dyDescent="0.2">
      <c r="A1024" s="67">
        <v>40824</v>
      </c>
      <c r="B1024" s="54" t="s">
        <v>1098</v>
      </c>
      <c r="C1024" s="67">
        <f t="shared" si="34"/>
        <v>4</v>
      </c>
      <c r="D1024" s="61">
        <v>0</v>
      </c>
      <c r="E1024" s="12">
        <v>2139</v>
      </c>
      <c r="F1024" s="12">
        <v>2115</v>
      </c>
      <c r="G1024" s="14">
        <v>337</v>
      </c>
      <c r="H1024" s="14">
        <v>1454</v>
      </c>
      <c r="I1024" s="14">
        <v>348</v>
      </c>
      <c r="J1024" s="13"/>
      <c r="K1024" s="12">
        <v>16828.560000000001</v>
      </c>
      <c r="L1024" s="12">
        <v>134845.9</v>
      </c>
      <c r="M1024" s="12">
        <v>157801.66</v>
      </c>
      <c r="N1024" s="12">
        <v>500</v>
      </c>
      <c r="O1024" s="12">
        <v>500</v>
      </c>
      <c r="Q1024" s="70">
        <f t="shared" si="35"/>
        <v>0</v>
      </c>
    </row>
    <row r="1025" spans="1:17" x14ac:dyDescent="0.2">
      <c r="A1025" s="67">
        <v>40825</v>
      </c>
      <c r="B1025" s="54" t="s">
        <v>1097</v>
      </c>
      <c r="C1025" s="67">
        <f t="shared" si="34"/>
        <v>4</v>
      </c>
      <c r="D1025" s="61">
        <v>0</v>
      </c>
      <c r="E1025" s="12">
        <v>1332</v>
      </c>
      <c r="F1025" s="12">
        <v>1332</v>
      </c>
      <c r="G1025" s="14">
        <v>228</v>
      </c>
      <c r="H1025" s="14">
        <v>921</v>
      </c>
      <c r="I1025" s="14">
        <v>183</v>
      </c>
      <c r="J1025" s="13"/>
      <c r="K1025" s="12">
        <v>10405.26</v>
      </c>
      <c r="L1025" s="12">
        <v>72863.66</v>
      </c>
      <c r="M1025" s="12">
        <v>437140.75</v>
      </c>
      <c r="N1025" s="12">
        <v>500</v>
      </c>
      <c r="O1025" s="12">
        <v>500</v>
      </c>
      <c r="Q1025" s="70">
        <f t="shared" si="35"/>
        <v>0</v>
      </c>
    </row>
    <row r="1026" spans="1:17" x14ac:dyDescent="0.2">
      <c r="A1026" s="67">
        <v>40826</v>
      </c>
      <c r="B1026" s="54" t="s">
        <v>1096</v>
      </c>
      <c r="C1026" s="67">
        <f t="shared" si="34"/>
        <v>4</v>
      </c>
      <c r="D1026" s="61">
        <v>0</v>
      </c>
      <c r="E1026" s="12">
        <v>576</v>
      </c>
      <c r="F1026" s="12">
        <v>545</v>
      </c>
      <c r="G1026" s="14">
        <v>114</v>
      </c>
      <c r="H1026" s="14">
        <v>386</v>
      </c>
      <c r="I1026" s="14">
        <v>76</v>
      </c>
      <c r="J1026" s="13"/>
      <c r="K1026" s="12">
        <v>6946.32</v>
      </c>
      <c r="L1026" s="12">
        <v>29332.83</v>
      </c>
      <c r="M1026" s="12">
        <v>31184.65</v>
      </c>
      <c r="N1026" s="12">
        <v>500</v>
      </c>
      <c r="O1026" s="12">
        <v>500</v>
      </c>
      <c r="Q1026" s="70">
        <f t="shared" si="35"/>
        <v>0</v>
      </c>
    </row>
    <row r="1027" spans="1:17" x14ac:dyDescent="0.2">
      <c r="A1027" s="67">
        <v>40827</v>
      </c>
      <c r="B1027" s="54" t="s">
        <v>1095</v>
      </c>
      <c r="C1027" s="67">
        <f t="shared" si="34"/>
        <v>4</v>
      </c>
      <c r="D1027" s="61">
        <v>0</v>
      </c>
      <c r="E1027" s="12">
        <v>3034</v>
      </c>
      <c r="F1027" s="12">
        <v>3091</v>
      </c>
      <c r="G1027" s="14">
        <v>470</v>
      </c>
      <c r="H1027" s="14">
        <v>1982</v>
      </c>
      <c r="I1027" s="14">
        <v>582</v>
      </c>
      <c r="J1027" s="13"/>
      <c r="K1027" s="12">
        <v>15794.21</v>
      </c>
      <c r="L1027" s="12">
        <v>227262.57</v>
      </c>
      <c r="M1027" s="12">
        <v>780034.16</v>
      </c>
      <c r="N1027" s="12">
        <v>500</v>
      </c>
      <c r="O1027" s="12">
        <v>500</v>
      </c>
      <c r="Q1027" s="70">
        <f t="shared" si="35"/>
        <v>0</v>
      </c>
    </row>
    <row r="1028" spans="1:17" x14ac:dyDescent="0.2">
      <c r="A1028" s="67">
        <v>40828</v>
      </c>
      <c r="B1028" s="54" t="s">
        <v>1094</v>
      </c>
      <c r="C1028" s="67">
        <f t="shared" si="34"/>
        <v>4</v>
      </c>
      <c r="D1028" s="61">
        <v>0</v>
      </c>
      <c r="E1028" s="12">
        <v>1082</v>
      </c>
      <c r="F1028" s="12">
        <v>1049</v>
      </c>
      <c r="G1028" s="14">
        <v>141</v>
      </c>
      <c r="H1028" s="14">
        <v>762</v>
      </c>
      <c r="I1028" s="14">
        <v>179</v>
      </c>
      <c r="J1028" s="13"/>
      <c r="K1028" s="12">
        <v>11543.34</v>
      </c>
      <c r="L1028" s="12">
        <v>74159.490000000005</v>
      </c>
      <c r="M1028" s="12">
        <v>462342.16</v>
      </c>
      <c r="N1028" s="12">
        <v>500</v>
      </c>
      <c r="O1028" s="12">
        <v>500</v>
      </c>
      <c r="Q1028" s="70">
        <f t="shared" si="35"/>
        <v>0</v>
      </c>
    </row>
    <row r="1029" spans="1:17" x14ac:dyDescent="0.2">
      <c r="A1029" s="67">
        <v>40829</v>
      </c>
      <c r="B1029" s="54" t="s">
        <v>1093</v>
      </c>
      <c r="C1029" s="67">
        <f t="shared" si="34"/>
        <v>4</v>
      </c>
      <c r="D1029" s="61">
        <v>0</v>
      </c>
      <c r="E1029" s="12">
        <v>1959</v>
      </c>
      <c r="F1029" s="12">
        <v>1985</v>
      </c>
      <c r="G1029" s="14">
        <v>302</v>
      </c>
      <c r="H1029" s="14">
        <v>1288</v>
      </c>
      <c r="I1029" s="14">
        <v>369</v>
      </c>
      <c r="J1029" s="13"/>
      <c r="K1029" s="12">
        <v>18917.63</v>
      </c>
      <c r="L1029" s="12">
        <v>166736.31</v>
      </c>
      <c r="M1029" s="12">
        <v>560114.97</v>
      </c>
      <c r="N1029" s="12">
        <v>500</v>
      </c>
      <c r="O1029" s="12">
        <v>500</v>
      </c>
      <c r="Q1029" s="70">
        <f t="shared" si="35"/>
        <v>0</v>
      </c>
    </row>
    <row r="1030" spans="1:17" x14ac:dyDescent="0.2">
      <c r="A1030" s="67">
        <v>40830</v>
      </c>
      <c r="B1030" s="54" t="s">
        <v>1092</v>
      </c>
      <c r="C1030" s="67">
        <f t="shared" si="34"/>
        <v>4</v>
      </c>
      <c r="D1030" s="61">
        <v>0</v>
      </c>
      <c r="E1030" s="12">
        <v>935</v>
      </c>
      <c r="F1030" s="12">
        <v>916</v>
      </c>
      <c r="G1030" s="14">
        <v>143</v>
      </c>
      <c r="H1030" s="14">
        <v>630</v>
      </c>
      <c r="I1030" s="14">
        <v>162</v>
      </c>
      <c r="J1030" s="13"/>
      <c r="K1030" s="12">
        <v>8669.4500000000007</v>
      </c>
      <c r="L1030" s="12">
        <v>62589.919999999998</v>
      </c>
      <c r="M1030" s="12">
        <v>71383.06</v>
      </c>
      <c r="N1030" s="12">
        <v>500</v>
      </c>
      <c r="O1030" s="12">
        <v>500</v>
      </c>
      <c r="Q1030" s="70">
        <f t="shared" si="35"/>
        <v>0</v>
      </c>
    </row>
    <row r="1031" spans="1:17" x14ac:dyDescent="0.2">
      <c r="A1031" s="67">
        <v>40831</v>
      </c>
      <c r="B1031" s="54" t="s">
        <v>1091</v>
      </c>
      <c r="C1031" s="67">
        <f t="shared" si="34"/>
        <v>4</v>
      </c>
      <c r="D1031" s="61">
        <v>0</v>
      </c>
      <c r="E1031" s="12">
        <v>3790</v>
      </c>
      <c r="F1031" s="12">
        <v>3734</v>
      </c>
      <c r="G1031" s="14">
        <v>588</v>
      </c>
      <c r="H1031" s="14">
        <v>2452</v>
      </c>
      <c r="I1031" s="14">
        <v>750</v>
      </c>
      <c r="J1031" s="13"/>
      <c r="K1031" s="12">
        <v>30089.07</v>
      </c>
      <c r="L1031" s="12">
        <v>275316.59000000003</v>
      </c>
      <c r="M1031" s="12">
        <v>932497.77</v>
      </c>
      <c r="N1031" s="12">
        <v>500</v>
      </c>
      <c r="O1031" s="12">
        <v>500</v>
      </c>
      <c r="Q1031" s="70">
        <f t="shared" si="35"/>
        <v>0</v>
      </c>
    </row>
    <row r="1032" spans="1:17" x14ac:dyDescent="0.2">
      <c r="A1032" s="67">
        <v>40832</v>
      </c>
      <c r="B1032" s="54" t="s">
        <v>1090</v>
      </c>
      <c r="C1032" s="67">
        <f t="shared" si="34"/>
        <v>4</v>
      </c>
      <c r="D1032" s="61">
        <v>0</v>
      </c>
      <c r="E1032" s="12">
        <v>3089</v>
      </c>
      <c r="F1032" s="12">
        <v>3028</v>
      </c>
      <c r="G1032" s="14">
        <v>490</v>
      </c>
      <c r="H1032" s="14">
        <v>1985</v>
      </c>
      <c r="I1032" s="14">
        <v>614</v>
      </c>
      <c r="J1032" s="13"/>
      <c r="K1032" s="12">
        <v>12189.74</v>
      </c>
      <c r="L1032" s="12">
        <v>343968.8</v>
      </c>
      <c r="M1032" s="12">
        <v>2072318.44</v>
      </c>
      <c r="N1032" s="12">
        <v>500</v>
      </c>
      <c r="O1032" s="12">
        <v>500</v>
      </c>
      <c r="Q1032" s="70">
        <f t="shared" si="35"/>
        <v>0</v>
      </c>
    </row>
    <row r="1033" spans="1:17" x14ac:dyDescent="0.2">
      <c r="A1033" s="67">
        <v>40833</v>
      </c>
      <c r="B1033" s="54" t="s">
        <v>1089</v>
      </c>
      <c r="C1033" s="67">
        <f t="shared" si="34"/>
        <v>4</v>
      </c>
      <c r="D1033" s="61">
        <v>0</v>
      </c>
      <c r="E1033" s="12">
        <v>1711</v>
      </c>
      <c r="F1033" s="12">
        <v>1699</v>
      </c>
      <c r="G1033" s="14">
        <v>260</v>
      </c>
      <c r="H1033" s="14">
        <v>1130</v>
      </c>
      <c r="I1033" s="14">
        <v>321</v>
      </c>
      <c r="J1033" s="13"/>
      <c r="K1033" s="12">
        <v>12571.52</v>
      </c>
      <c r="L1033" s="12">
        <v>161903.91</v>
      </c>
      <c r="M1033" s="12">
        <v>967194.06</v>
      </c>
      <c r="N1033" s="12">
        <v>500</v>
      </c>
      <c r="O1033" s="12">
        <v>500</v>
      </c>
      <c r="Q1033" s="70">
        <f t="shared" si="35"/>
        <v>0</v>
      </c>
    </row>
    <row r="1034" spans="1:17" x14ac:dyDescent="0.2">
      <c r="A1034" s="67">
        <v>40834</v>
      </c>
      <c r="B1034" s="54" t="s">
        <v>1088</v>
      </c>
      <c r="C1034" s="67">
        <f t="shared" si="34"/>
        <v>4</v>
      </c>
      <c r="D1034" s="61">
        <v>0</v>
      </c>
      <c r="E1034" s="12">
        <v>872</v>
      </c>
      <c r="F1034" s="12">
        <v>835</v>
      </c>
      <c r="G1034" s="14">
        <v>155</v>
      </c>
      <c r="H1034" s="14">
        <v>603</v>
      </c>
      <c r="I1034" s="14">
        <v>114</v>
      </c>
      <c r="J1034" s="13"/>
      <c r="K1034" s="12">
        <v>13515.01</v>
      </c>
      <c r="L1034" s="12">
        <v>42887.6</v>
      </c>
      <c r="M1034" s="12">
        <v>33618.83</v>
      </c>
      <c r="N1034" s="12">
        <v>500</v>
      </c>
      <c r="O1034" s="12">
        <v>500</v>
      </c>
      <c r="Q1034" s="70">
        <f t="shared" si="35"/>
        <v>0</v>
      </c>
    </row>
    <row r="1035" spans="1:17" x14ac:dyDescent="0.2">
      <c r="A1035" s="67">
        <v>40835</v>
      </c>
      <c r="B1035" s="54" t="s">
        <v>1103</v>
      </c>
      <c r="C1035" s="67">
        <f t="shared" si="34"/>
        <v>4</v>
      </c>
      <c r="D1035" s="61">
        <v>0</v>
      </c>
      <c r="E1035" s="12">
        <v>4688</v>
      </c>
      <c r="F1035" s="12">
        <v>4480</v>
      </c>
      <c r="G1035" s="14">
        <v>697</v>
      </c>
      <c r="H1035" s="14">
        <v>3081</v>
      </c>
      <c r="I1035" s="14">
        <v>910</v>
      </c>
      <c r="J1035" s="13"/>
      <c r="K1035" s="12">
        <v>30038.94</v>
      </c>
      <c r="L1035" s="12">
        <v>420248.77</v>
      </c>
      <c r="M1035" s="12">
        <v>1608179.03</v>
      </c>
      <c r="N1035" s="12">
        <v>500</v>
      </c>
      <c r="O1035" s="12">
        <v>500</v>
      </c>
      <c r="Q1035" s="70">
        <f t="shared" si="35"/>
        <v>0</v>
      </c>
    </row>
    <row r="1036" spans="1:17" x14ac:dyDescent="0.2">
      <c r="A1036" s="67">
        <v>40901</v>
      </c>
      <c r="B1036" s="54" t="s">
        <v>1087</v>
      </c>
      <c r="C1036" s="67">
        <f t="shared" si="34"/>
        <v>4</v>
      </c>
      <c r="D1036" s="61">
        <v>0</v>
      </c>
      <c r="E1036" s="12">
        <v>649</v>
      </c>
      <c r="F1036" s="12">
        <v>673</v>
      </c>
      <c r="G1036" s="14">
        <v>98</v>
      </c>
      <c r="H1036" s="14">
        <v>424</v>
      </c>
      <c r="I1036" s="14">
        <v>127</v>
      </c>
      <c r="J1036" s="13"/>
      <c r="K1036" s="12">
        <v>2995.37</v>
      </c>
      <c r="L1036" s="12">
        <v>103986.28</v>
      </c>
      <c r="M1036" s="12">
        <v>62418.93</v>
      </c>
      <c r="N1036" s="12">
        <v>500</v>
      </c>
      <c r="O1036" s="12">
        <v>500</v>
      </c>
      <c r="Q1036" s="70">
        <f t="shared" si="35"/>
        <v>0</v>
      </c>
    </row>
    <row r="1037" spans="1:17" x14ac:dyDescent="0.2">
      <c r="A1037" s="67">
        <v>40902</v>
      </c>
      <c r="B1037" s="54" t="s">
        <v>1086</v>
      </c>
      <c r="C1037" s="67">
        <f t="shared" si="34"/>
        <v>4</v>
      </c>
      <c r="D1037" s="61">
        <v>0</v>
      </c>
      <c r="E1037" s="12">
        <v>3837</v>
      </c>
      <c r="F1037" s="12">
        <v>3845</v>
      </c>
      <c r="G1037" s="14">
        <v>603</v>
      </c>
      <c r="H1037" s="14">
        <v>2460</v>
      </c>
      <c r="I1037" s="14">
        <v>774</v>
      </c>
      <c r="J1037" s="13"/>
      <c r="K1037" s="12">
        <v>12592.17</v>
      </c>
      <c r="L1037" s="12">
        <v>239960.45</v>
      </c>
      <c r="M1037" s="12">
        <v>662938.66</v>
      </c>
      <c r="N1037" s="12">
        <v>500</v>
      </c>
      <c r="O1037" s="12">
        <v>500</v>
      </c>
      <c r="Q1037" s="70">
        <f t="shared" si="35"/>
        <v>0</v>
      </c>
    </row>
    <row r="1038" spans="1:17" x14ac:dyDescent="0.2">
      <c r="A1038" s="67">
        <v>40903</v>
      </c>
      <c r="B1038" s="54" t="s">
        <v>1085</v>
      </c>
      <c r="C1038" s="67">
        <f t="shared" si="34"/>
        <v>4</v>
      </c>
      <c r="D1038" s="61">
        <v>0</v>
      </c>
      <c r="E1038" s="12">
        <v>896</v>
      </c>
      <c r="F1038" s="12">
        <v>914</v>
      </c>
      <c r="G1038" s="14">
        <v>103</v>
      </c>
      <c r="H1038" s="14">
        <v>517</v>
      </c>
      <c r="I1038" s="14">
        <v>276</v>
      </c>
      <c r="J1038" s="13"/>
      <c r="K1038" s="12">
        <v>58005.62</v>
      </c>
      <c r="L1038" s="12">
        <v>174064.58</v>
      </c>
      <c r="M1038" s="12">
        <v>319057.08</v>
      </c>
      <c r="N1038" s="12">
        <v>500</v>
      </c>
      <c r="O1038" s="12">
        <v>500</v>
      </c>
      <c r="Q1038" s="70">
        <f t="shared" si="35"/>
        <v>0</v>
      </c>
    </row>
    <row r="1039" spans="1:17" x14ac:dyDescent="0.2">
      <c r="A1039" s="67">
        <v>40904</v>
      </c>
      <c r="B1039" s="54" t="s">
        <v>1084</v>
      </c>
      <c r="C1039" s="67">
        <f t="shared" si="34"/>
        <v>4</v>
      </c>
      <c r="D1039" s="61">
        <v>0</v>
      </c>
      <c r="E1039" s="12">
        <v>1899</v>
      </c>
      <c r="F1039" s="12">
        <v>1884</v>
      </c>
      <c r="G1039" s="14">
        <v>287</v>
      </c>
      <c r="H1039" s="14">
        <v>1230</v>
      </c>
      <c r="I1039" s="14">
        <v>382</v>
      </c>
      <c r="J1039" s="13"/>
      <c r="K1039" s="12">
        <v>15442.63</v>
      </c>
      <c r="L1039" s="12">
        <v>108307.28</v>
      </c>
      <c r="M1039" s="12">
        <v>362385.11</v>
      </c>
      <c r="N1039" s="12">
        <v>500</v>
      </c>
      <c r="O1039" s="12">
        <v>500</v>
      </c>
      <c r="Q1039" s="70">
        <f t="shared" si="35"/>
        <v>0</v>
      </c>
    </row>
    <row r="1040" spans="1:17" x14ac:dyDescent="0.2">
      <c r="A1040" s="67">
        <v>40905</v>
      </c>
      <c r="B1040" s="54" t="s">
        <v>1083</v>
      </c>
      <c r="C1040" s="67">
        <f t="shared" si="34"/>
        <v>4</v>
      </c>
      <c r="D1040" s="61">
        <v>0</v>
      </c>
      <c r="E1040" s="12">
        <v>4704</v>
      </c>
      <c r="F1040" s="12">
        <v>4502</v>
      </c>
      <c r="G1040" s="14">
        <v>636</v>
      </c>
      <c r="H1040" s="14">
        <v>3119</v>
      </c>
      <c r="I1040" s="14">
        <v>949</v>
      </c>
      <c r="J1040" s="13"/>
      <c r="K1040" s="12">
        <v>421.05</v>
      </c>
      <c r="L1040" s="12">
        <v>493669.86</v>
      </c>
      <c r="M1040" s="12">
        <v>2857869.39</v>
      </c>
      <c r="N1040" s="12">
        <v>500</v>
      </c>
      <c r="O1040" s="12">
        <v>500</v>
      </c>
      <c r="Q1040" s="70">
        <f t="shared" si="35"/>
        <v>0</v>
      </c>
    </row>
    <row r="1041" spans="1:17" x14ac:dyDescent="0.2">
      <c r="A1041" s="67">
        <v>40906</v>
      </c>
      <c r="B1041" s="54" t="s">
        <v>1082</v>
      </c>
      <c r="C1041" s="67">
        <f t="shared" si="34"/>
        <v>4</v>
      </c>
      <c r="D1041" s="61">
        <v>0</v>
      </c>
      <c r="E1041" s="12">
        <v>1061</v>
      </c>
      <c r="F1041" s="12">
        <v>1062</v>
      </c>
      <c r="G1041" s="14">
        <v>148</v>
      </c>
      <c r="H1041" s="14">
        <v>681</v>
      </c>
      <c r="I1041" s="14">
        <v>232</v>
      </c>
      <c r="J1041" s="13"/>
      <c r="K1041" s="12">
        <v>11705.87</v>
      </c>
      <c r="L1041" s="12">
        <v>81103.28</v>
      </c>
      <c r="M1041" s="12">
        <v>379150.19</v>
      </c>
      <c r="N1041" s="12">
        <v>500</v>
      </c>
      <c r="O1041" s="12">
        <v>500</v>
      </c>
      <c r="Q1041" s="70">
        <f t="shared" si="35"/>
        <v>0</v>
      </c>
    </row>
    <row r="1042" spans="1:17" x14ac:dyDescent="0.2">
      <c r="A1042" s="67">
        <v>40907</v>
      </c>
      <c r="B1042" s="54" t="s">
        <v>1081</v>
      </c>
      <c r="C1042" s="67">
        <f t="shared" si="34"/>
        <v>4</v>
      </c>
      <c r="D1042" s="61">
        <v>0</v>
      </c>
      <c r="E1042" s="12">
        <v>6723</v>
      </c>
      <c r="F1042" s="12">
        <v>6599</v>
      </c>
      <c r="G1042" s="14">
        <v>1017</v>
      </c>
      <c r="H1042" s="14">
        <v>4436</v>
      </c>
      <c r="I1042" s="14">
        <v>1270</v>
      </c>
      <c r="J1042" s="13"/>
      <c r="K1042" s="12">
        <v>39571.550000000003</v>
      </c>
      <c r="L1042" s="12">
        <v>681204.99</v>
      </c>
      <c r="M1042" s="12">
        <v>4525842.1500000004</v>
      </c>
      <c r="N1042" s="12">
        <v>500</v>
      </c>
      <c r="O1042" s="12">
        <v>500</v>
      </c>
      <c r="Q1042" s="70">
        <f t="shared" si="35"/>
        <v>0</v>
      </c>
    </row>
    <row r="1043" spans="1:17" x14ac:dyDescent="0.2">
      <c r="A1043" s="67">
        <v>40908</v>
      </c>
      <c r="B1043" s="54" t="s">
        <v>1080</v>
      </c>
      <c r="C1043" s="67">
        <f t="shared" ref="C1043:C1106" si="36">INT(A1043/10000)</f>
        <v>4</v>
      </c>
      <c r="D1043" s="61">
        <v>0</v>
      </c>
      <c r="E1043" s="12">
        <v>5942</v>
      </c>
      <c r="F1043" s="12">
        <v>5859</v>
      </c>
      <c r="G1043" s="14">
        <v>851</v>
      </c>
      <c r="H1043" s="14">
        <v>3859</v>
      </c>
      <c r="I1043" s="14">
        <v>1232</v>
      </c>
      <c r="J1043" s="13"/>
      <c r="K1043" s="12">
        <v>15492.88</v>
      </c>
      <c r="L1043" s="12">
        <v>556604.47</v>
      </c>
      <c r="M1043" s="12">
        <v>1758243.82</v>
      </c>
      <c r="N1043" s="12">
        <v>500</v>
      </c>
      <c r="O1043" s="12">
        <v>500</v>
      </c>
      <c r="Q1043" s="70">
        <f t="shared" si="35"/>
        <v>0</v>
      </c>
    </row>
    <row r="1044" spans="1:17" x14ac:dyDescent="0.2">
      <c r="A1044" s="67">
        <v>40909</v>
      </c>
      <c r="B1044" s="54" t="s">
        <v>1079</v>
      </c>
      <c r="C1044" s="67">
        <f t="shared" si="36"/>
        <v>4</v>
      </c>
      <c r="D1044" s="61">
        <v>0</v>
      </c>
      <c r="E1044" s="12">
        <v>3644</v>
      </c>
      <c r="F1044" s="12">
        <v>3648</v>
      </c>
      <c r="G1044" s="14">
        <v>564</v>
      </c>
      <c r="H1044" s="14">
        <v>2304</v>
      </c>
      <c r="I1044" s="14">
        <v>776</v>
      </c>
      <c r="J1044" s="13"/>
      <c r="K1044" s="12">
        <v>102656.06</v>
      </c>
      <c r="L1044" s="12">
        <v>334986.21999999997</v>
      </c>
      <c r="M1044" s="12">
        <v>1432614.32</v>
      </c>
      <c r="N1044" s="12">
        <v>500</v>
      </c>
      <c r="O1044" s="12">
        <v>500</v>
      </c>
      <c r="Q1044" s="70">
        <f t="shared" ref="Q1044:Q1107" si="37">ABS(E1044-G1044-H1044-I1044-J1044)</f>
        <v>0</v>
      </c>
    </row>
    <row r="1045" spans="1:17" x14ac:dyDescent="0.2">
      <c r="A1045" s="67">
        <v>40910</v>
      </c>
      <c r="B1045" s="54" t="s">
        <v>1078</v>
      </c>
      <c r="C1045" s="67">
        <f t="shared" si="36"/>
        <v>4</v>
      </c>
      <c r="D1045" s="61">
        <v>0</v>
      </c>
      <c r="E1045" s="12">
        <v>2307</v>
      </c>
      <c r="F1045" s="12">
        <v>2280</v>
      </c>
      <c r="G1045" s="14">
        <v>393</v>
      </c>
      <c r="H1045" s="14">
        <v>1505</v>
      </c>
      <c r="I1045" s="14">
        <v>409</v>
      </c>
      <c r="J1045" s="13"/>
      <c r="K1045" s="12">
        <v>22986.98</v>
      </c>
      <c r="L1045" s="12">
        <v>195784.03</v>
      </c>
      <c r="M1045" s="12">
        <v>1539976.58</v>
      </c>
      <c r="N1045" s="12">
        <v>500</v>
      </c>
      <c r="O1045" s="12">
        <v>500</v>
      </c>
      <c r="Q1045" s="70">
        <f t="shared" si="37"/>
        <v>0</v>
      </c>
    </row>
    <row r="1046" spans="1:17" x14ac:dyDescent="0.2">
      <c r="A1046" s="67">
        <v>40911</v>
      </c>
      <c r="B1046" s="54" t="s">
        <v>1077</v>
      </c>
      <c r="C1046" s="67">
        <f t="shared" si="36"/>
        <v>4</v>
      </c>
      <c r="D1046" s="61">
        <v>0</v>
      </c>
      <c r="E1046" s="12">
        <v>487</v>
      </c>
      <c r="F1046" s="12">
        <v>482</v>
      </c>
      <c r="G1046" s="14">
        <v>100</v>
      </c>
      <c r="H1046" s="14">
        <v>292</v>
      </c>
      <c r="I1046" s="14">
        <v>95</v>
      </c>
      <c r="J1046" s="13"/>
      <c r="K1046" s="12">
        <v>7503.87</v>
      </c>
      <c r="L1046" s="12">
        <v>24146.43</v>
      </c>
      <c r="M1046" s="12">
        <v>14766.8</v>
      </c>
      <c r="N1046" s="12">
        <v>500</v>
      </c>
      <c r="O1046" s="12">
        <v>500</v>
      </c>
      <c r="Q1046" s="70">
        <f t="shared" si="37"/>
        <v>0</v>
      </c>
    </row>
    <row r="1047" spans="1:17" x14ac:dyDescent="0.2">
      <c r="A1047" s="67">
        <v>40912</v>
      </c>
      <c r="B1047" s="54" t="s">
        <v>1076</v>
      </c>
      <c r="C1047" s="67">
        <f t="shared" si="36"/>
        <v>4</v>
      </c>
      <c r="D1047" s="61">
        <v>0</v>
      </c>
      <c r="E1047" s="12">
        <v>5391</v>
      </c>
      <c r="F1047" s="12">
        <v>5248</v>
      </c>
      <c r="G1047" s="14">
        <v>894</v>
      </c>
      <c r="H1047" s="14">
        <v>3562</v>
      </c>
      <c r="I1047" s="14">
        <v>935</v>
      </c>
      <c r="J1047" s="13"/>
      <c r="K1047" s="12">
        <v>47755.97</v>
      </c>
      <c r="L1047" s="12">
        <v>425315.23</v>
      </c>
      <c r="M1047" s="12">
        <v>1647832.72</v>
      </c>
      <c r="N1047" s="12">
        <v>500</v>
      </c>
      <c r="O1047" s="12">
        <v>500</v>
      </c>
      <c r="Q1047" s="70">
        <f t="shared" si="37"/>
        <v>0</v>
      </c>
    </row>
    <row r="1048" spans="1:17" x14ac:dyDescent="0.2">
      <c r="A1048" s="67">
        <v>40913</v>
      </c>
      <c r="B1048" s="54" t="s">
        <v>1075</v>
      </c>
      <c r="C1048" s="67">
        <f t="shared" si="36"/>
        <v>4</v>
      </c>
      <c r="D1048" s="61">
        <v>0</v>
      </c>
      <c r="E1048" s="12">
        <v>2886</v>
      </c>
      <c r="F1048" s="12">
        <v>2746</v>
      </c>
      <c r="G1048" s="14">
        <v>473</v>
      </c>
      <c r="H1048" s="14">
        <v>1904</v>
      </c>
      <c r="I1048" s="14">
        <v>509</v>
      </c>
      <c r="J1048" s="13"/>
      <c r="K1048" s="12">
        <v>28460.22</v>
      </c>
      <c r="L1048" s="12">
        <v>232061.89</v>
      </c>
      <c r="M1048" s="12">
        <v>1118388.8500000001</v>
      </c>
      <c r="N1048" s="12">
        <v>500</v>
      </c>
      <c r="O1048" s="12">
        <v>500</v>
      </c>
      <c r="Q1048" s="70">
        <f t="shared" si="37"/>
        <v>0</v>
      </c>
    </row>
    <row r="1049" spans="1:17" x14ac:dyDescent="0.2">
      <c r="A1049" s="67">
        <v>40914</v>
      </c>
      <c r="B1049" s="54" t="s">
        <v>1074</v>
      </c>
      <c r="C1049" s="67">
        <f t="shared" si="36"/>
        <v>4</v>
      </c>
      <c r="D1049" s="61">
        <v>0</v>
      </c>
      <c r="E1049" s="12">
        <v>664</v>
      </c>
      <c r="F1049" s="12">
        <v>662</v>
      </c>
      <c r="G1049" s="14">
        <v>91</v>
      </c>
      <c r="H1049" s="14">
        <v>430</v>
      </c>
      <c r="I1049" s="14">
        <v>143</v>
      </c>
      <c r="J1049" s="13"/>
      <c r="K1049" s="12">
        <v>17202.080000000002</v>
      </c>
      <c r="L1049" s="12">
        <v>48924.78</v>
      </c>
      <c r="M1049" s="12">
        <v>202946.02</v>
      </c>
      <c r="N1049" s="12">
        <v>500</v>
      </c>
      <c r="O1049" s="12">
        <v>500</v>
      </c>
      <c r="Q1049" s="70">
        <f t="shared" si="37"/>
        <v>0</v>
      </c>
    </row>
    <row r="1050" spans="1:17" x14ac:dyDescent="0.2">
      <c r="A1050" s="67">
        <v>40915</v>
      </c>
      <c r="B1050" s="54" t="s">
        <v>1073</v>
      </c>
      <c r="C1050" s="67">
        <f t="shared" si="36"/>
        <v>4</v>
      </c>
      <c r="D1050" s="61">
        <v>0</v>
      </c>
      <c r="E1050" s="12">
        <v>1878</v>
      </c>
      <c r="F1050" s="12">
        <v>1889</v>
      </c>
      <c r="G1050" s="14">
        <v>309</v>
      </c>
      <c r="H1050" s="14">
        <v>1167</v>
      </c>
      <c r="I1050" s="14">
        <v>402</v>
      </c>
      <c r="J1050" s="13"/>
      <c r="K1050" s="12">
        <v>18143.25</v>
      </c>
      <c r="L1050" s="12">
        <v>117117.98</v>
      </c>
      <c r="M1050" s="12">
        <v>281436.73</v>
      </c>
      <c r="N1050" s="12">
        <v>500</v>
      </c>
      <c r="O1050" s="12">
        <v>500</v>
      </c>
      <c r="Q1050" s="70">
        <f t="shared" si="37"/>
        <v>0</v>
      </c>
    </row>
    <row r="1051" spans="1:17" x14ac:dyDescent="0.2">
      <c r="A1051" s="67">
        <v>40916</v>
      </c>
      <c r="B1051" s="54" t="s">
        <v>1072</v>
      </c>
      <c r="C1051" s="67">
        <f t="shared" si="36"/>
        <v>4</v>
      </c>
      <c r="D1051" s="61">
        <v>0</v>
      </c>
      <c r="E1051" s="12">
        <v>356</v>
      </c>
      <c r="F1051" s="12">
        <v>361</v>
      </c>
      <c r="G1051" s="14">
        <v>63</v>
      </c>
      <c r="H1051" s="14">
        <v>224</v>
      </c>
      <c r="I1051" s="14">
        <v>69</v>
      </c>
      <c r="J1051" s="13"/>
      <c r="K1051" s="12">
        <v>2394.64</v>
      </c>
      <c r="L1051" s="12">
        <v>28283.96</v>
      </c>
      <c r="M1051" s="12">
        <v>78321.75</v>
      </c>
      <c r="N1051" s="12">
        <v>500</v>
      </c>
      <c r="O1051" s="12">
        <v>500</v>
      </c>
      <c r="Q1051" s="70">
        <f t="shared" si="37"/>
        <v>0</v>
      </c>
    </row>
    <row r="1052" spans="1:17" x14ac:dyDescent="0.2">
      <c r="A1052" s="67">
        <v>40917</v>
      </c>
      <c r="B1052" s="54" t="s">
        <v>1071</v>
      </c>
      <c r="C1052" s="67">
        <f t="shared" si="36"/>
        <v>4</v>
      </c>
      <c r="D1052" s="61">
        <v>0</v>
      </c>
      <c r="E1052" s="12">
        <v>2911</v>
      </c>
      <c r="F1052" s="12">
        <v>2851</v>
      </c>
      <c r="G1052" s="14">
        <v>504</v>
      </c>
      <c r="H1052" s="14">
        <v>1935</v>
      </c>
      <c r="I1052" s="14">
        <v>472</v>
      </c>
      <c r="J1052" s="13"/>
      <c r="K1052" s="12">
        <v>14171.18</v>
      </c>
      <c r="L1052" s="12">
        <v>199372.97</v>
      </c>
      <c r="M1052" s="12">
        <v>649444</v>
      </c>
      <c r="N1052" s="12">
        <v>500</v>
      </c>
      <c r="O1052" s="12">
        <v>500</v>
      </c>
      <c r="Q1052" s="70">
        <f t="shared" si="37"/>
        <v>0</v>
      </c>
    </row>
    <row r="1053" spans="1:17" x14ac:dyDescent="0.2">
      <c r="A1053" s="67">
        <v>40918</v>
      </c>
      <c r="B1053" s="54" t="s">
        <v>1070</v>
      </c>
      <c r="C1053" s="67">
        <f t="shared" si="36"/>
        <v>4</v>
      </c>
      <c r="D1053" s="61">
        <v>0</v>
      </c>
      <c r="E1053" s="12">
        <v>2232</v>
      </c>
      <c r="F1053" s="12">
        <v>2239</v>
      </c>
      <c r="G1053" s="14">
        <v>345</v>
      </c>
      <c r="H1053" s="14">
        <v>1446</v>
      </c>
      <c r="I1053" s="14">
        <v>441</v>
      </c>
      <c r="J1053" s="13"/>
      <c r="K1053" s="12">
        <v>44197.96</v>
      </c>
      <c r="L1053" s="12">
        <v>210470.66</v>
      </c>
      <c r="M1053" s="12">
        <v>1456676.03</v>
      </c>
      <c r="N1053" s="12">
        <v>500</v>
      </c>
      <c r="O1053" s="12">
        <v>500</v>
      </c>
      <c r="Q1053" s="70">
        <f t="shared" si="37"/>
        <v>0</v>
      </c>
    </row>
    <row r="1054" spans="1:17" x14ac:dyDescent="0.2">
      <c r="A1054" s="67">
        <v>40919</v>
      </c>
      <c r="B1054" s="54" t="s">
        <v>1069</v>
      </c>
      <c r="C1054" s="67">
        <f t="shared" si="36"/>
        <v>4</v>
      </c>
      <c r="D1054" s="61">
        <v>0</v>
      </c>
      <c r="E1054" s="12">
        <v>859</v>
      </c>
      <c r="F1054" s="12">
        <v>828</v>
      </c>
      <c r="G1054" s="14">
        <v>141</v>
      </c>
      <c r="H1054" s="14">
        <v>541</v>
      </c>
      <c r="I1054" s="14">
        <v>177</v>
      </c>
      <c r="J1054" s="13"/>
      <c r="K1054" s="12">
        <v>10952.41</v>
      </c>
      <c r="L1054" s="12">
        <v>41413.25</v>
      </c>
      <c r="M1054" s="12">
        <v>26803.91</v>
      </c>
      <c r="N1054" s="12">
        <v>500</v>
      </c>
      <c r="O1054" s="12">
        <v>500</v>
      </c>
      <c r="Q1054" s="70">
        <f t="shared" si="37"/>
        <v>0</v>
      </c>
    </row>
    <row r="1055" spans="1:17" x14ac:dyDescent="0.2">
      <c r="A1055" s="67">
        <v>40920</v>
      </c>
      <c r="B1055" s="54" t="s">
        <v>1068</v>
      </c>
      <c r="C1055" s="67">
        <f t="shared" si="36"/>
        <v>4</v>
      </c>
      <c r="D1055" s="61">
        <v>0</v>
      </c>
      <c r="E1055" s="12">
        <v>1972</v>
      </c>
      <c r="F1055" s="12">
        <v>2024</v>
      </c>
      <c r="G1055" s="14">
        <v>306</v>
      </c>
      <c r="H1055" s="14">
        <v>1288</v>
      </c>
      <c r="I1055" s="14">
        <v>378</v>
      </c>
      <c r="J1055" s="13"/>
      <c r="K1055" s="12">
        <v>17296.830000000002</v>
      </c>
      <c r="L1055" s="12">
        <v>109063.06</v>
      </c>
      <c r="M1055" s="12">
        <v>126684.36</v>
      </c>
      <c r="N1055" s="12">
        <v>500</v>
      </c>
      <c r="O1055" s="12">
        <v>500</v>
      </c>
      <c r="Q1055" s="70">
        <f t="shared" si="37"/>
        <v>0</v>
      </c>
    </row>
    <row r="1056" spans="1:17" x14ac:dyDescent="0.2">
      <c r="A1056" s="67">
        <v>40921</v>
      </c>
      <c r="B1056" s="54" t="s">
        <v>1067</v>
      </c>
      <c r="C1056" s="67">
        <f t="shared" si="36"/>
        <v>4</v>
      </c>
      <c r="D1056" s="61">
        <v>0</v>
      </c>
      <c r="E1056" s="12">
        <v>820</v>
      </c>
      <c r="F1056" s="12">
        <v>808</v>
      </c>
      <c r="G1056" s="14">
        <v>120</v>
      </c>
      <c r="H1056" s="14">
        <v>503</v>
      </c>
      <c r="I1056" s="14">
        <v>197</v>
      </c>
      <c r="J1056" s="13"/>
      <c r="K1056" s="12">
        <v>18468.990000000002</v>
      </c>
      <c r="L1056" s="12">
        <v>72468.69</v>
      </c>
      <c r="M1056" s="12">
        <v>69523.25</v>
      </c>
      <c r="N1056" s="12">
        <v>500</v>
      </c>
      <c r="O1056" s="12">
        <v>500</v>
      </c>
      <c r="Q1056" s="70">
        <f t="shared" si="37"/>
        <v>0</v>
      </c>
    </row>
    <row r="1057" spans="1:17" x14ac:dyDescent="0.2">
      <c r="A1057" s="67">
        <v>40922</v>
      </c>
      <c r="B1057" s="54" t="s">
        <v>1066</v>
      </c>
      <c r="C1057" s="67">
        <f t="shared" si="36"/>
        <v>4</v>
      </c>
      <c r="D1057" s="61">
        <v>0</v>
      </c>
      <c r="E1057" s="12">
        <v>2973</v>
      </c>
      <c r="F1057" s="12">
        <v>2985</v>
      </c>
      <c r="G1057" s="14">
        <v>472</v>
      </c>
      <c r="H1057" s="14">
        <v>1986</v>
      </c>
      <c r="I1057" s="14">
        <v>515</v>
      </c>
      <c r="J1057" s="13"/>
      <c r="K1057" s="12">
        <v>32934.44</v>
      </c>
      <c r="L1057" s="12">
        <v>212261.11</v>
      </c>
      <c r="M1057" s="12">
        <v>1196732.5</v>
      </c>
      <c r="N1057" s="12">
        <v>500</v>
      </c>
      <c r="O1057" s="12">
        <v>500</v>
      </c>
      <c r="Q1057" s="70">
        <f t="shared" si="37"/>
        <v>0</v>
      </c>
    </row>
    <row r="1058" spans="1:17" x14ac:dyDescent="0.2">
      <c r="A1058" s="67">
        <v>40923</v>
      </c>
      <c r="B1058" s="54" t="s">
        <v>1065</v>
      </c>
      <c r="C1058" s="67">
        <f t="shared" si="36"/>
        <v>4</v>
      </c>
      <c r="D1058" s="61">
        <v>0</v>
      </c>
      <c r="E1058" s="12">
        <v>2410</v>
      </c>
      <c r="F1058" s="12">
        <v>2408</v>
      </c>
      <c r="G1058" s="14">
        <v>303</v>
      </c>
      <c r="H1058" s="14">
        <v>1496</v>
      </c>
      <c r="I1058" s="14">
        <v>611</v>
      </c>
      <c r="J1058" s="13"/>
      <c r="K1058" s="12">
        <v>1200.4000000000001</v>
      </c>
      <c r="L1058" s="12">
        <v>231955.77</v>
      </c>
      <c r="M1058" s="12">
        <v>548420.94999999995</v>
      </c>
      <c r="N1058" s="12">
        <v>500</v>
      </c>
      <c r="O1058" s="12">
        <v>500</v>
      </c>
      <c r="Q1058" s="70">
        <f t="shared" si="37"/>
        <v>0</v>
      </c>
    </row>
    <row r="1059" spans="1:17" x14ac:dyDescent="0.2">
      <c r="A1059" s="67">
        <v>41001</v>
      </c>
      <c r="B1059" s="54" t="s">
        <v>1064</v>
      </c>
      <c r="C1059" s="67">
        <f t="shared" si="36"/>
        <v>4</v>
      </c>
      <c r="D1059" s="61">
        <v>0</v>
      </c>
      <c r="E1059" s="12">
        <v>1253</v>
      </c>
      <c r="F1059" s="12">
        <v>1174</v>
      </c>
      <c r="G1059" s="14">
        <v>216</v>
      </c>
      <c r="H1059" s="14">
        <v>832</v>
      </c>
      <c r="I1059" s="14">
        <v>205</v>
      </c>
      <c r="J1059" s="13"/>
      <c r="K1059" s="12">
        <v>13319.06</v>
      </c>
      <c r="L1059" s="12">
        <v>147935.41</v>
      </c>
      <c r="M1059" s="12">
        <v>1285934.8899999999</v>
      </c>
      <c r="N1059" s="12">
        <v>500</v>
      </c>
      <c r="O1059" s="12">
        <v>500</v>
      </c>
      <c r="Q1059" s="70">
        <f t="shared" si="37"/>
        <v>0</v>
      </c>
    </row>
    <row r="1060" spans="1:17" x14ac:dyDescent="0.2">
      <c r="A1060" s="67">
        <v>41002</v>
      </c>
      <c r="B1060" s="54" t="s">
        <v>1063</v>
      </c>
      <c r="C1060" s="67">
        <f t="shared" si="36"/>
        <v>4</v>
      </c>
      <c r="D1060" s="61">
        <v>0</v>
      </c>
      <c r="E1060" s="12">
        <v>17703</v>
      </c>
      <c r="F1060" s="12">
        <v>16170</v>
      </c>
      <c r="G1060" s="14">
        <v>2924</v>
      </c>
      <c r="H1060" s="14">
        <v>11709</v>
      </c>
      <c r="I1060" s="14">
        <v>3069</v>
      </c>
      <c r="J1060" s="13">
        <v>1</v>
      </c>
      <c r="K1060" s="12">
        <v>22126.99</v>
      </c>
      <c r="L1060" s="12">
        <v>1632253.04</v>
      </c>
      <c r="M1060" s="12">
        <v>7865400</v>
      </c>
      <c r="N1060" s="12">
        <v>500</v>
      </c>
      <c r="O1060" s="12">
        <v>500</v>
      </c>
      <c r="Q1060" s="70">
        <f t="shared" si="37"/>
        <v>0</v>
      </c>
    </row>
    <row r="1061" spans="1:17" x14ac:dyDescent="0.2">
      <c r="A1061" s="67">
        <v>41003</v>
      </c>
      <c r="B1061" s="54" t="s">
        <v>1062</v>
      </c>
      <c r="C1061" s="67">
        <f t="shared" si="36"/>
        <v>4</v>
      </c>
      <c r="D1061" s="61">
        <v>0</v>
      </c>
      <c r="E1061" s="12">
        <v>6813</v>
      </c>
      <c r="F1061" s="12">
        <v>6608</v>
      </c>
      <c r="G1061" s="14">
        <v>1090</v>
      </c>
      <c r="H1061" s="14">
        <v>4683</v>
      </c>
      <c r="I1061" s="14">
        <v>1040</v>
      </c>
      <c r="J1061" s="13"/>
      <c r="K1061" s="12">
        <v>4243.6099999999997</v>
      </c>
      <c r="L1061" s="12">
        <v>735301.65</v>
      </c>
      <c r="M1061" s="12">
        <v>3285157.78</v>
      </c>
      <c r="N1061" s="12">
        <v>500</v>
      </c>
      <c r="O1061" s="12">
        <v>500</v>
      </c>
      <c r="Q1061" s="70">
        <f t="shared" si="37"/>
        <v>0</v>
      </c>
    </row>
    <row r="1062" spans="1:17" x14ac:dyDescent="0.2">
      <c r="A1062" s="67">
        <v>41004</v>
      </c>
      <c r="B1062" s="54" t="s">
        <v>1061</v>
      </c>
      <c r="C1062" s="67">
        <f t="shared" si="36"/>
        <v>4</v>
      </c>
      <c r="D1062" s="61">
        <v>0</v>
      </c>
      <c r="E1062" s="12">
        <v>1121</v>
      </c>
      <c r="F1062" s="12">
        <v>943</v>
      </c>
      <c r="G1062" s="14">
        <v>241</v>
      </c>
      <c r="H1062" s="14">
        <v>737</v>
      </c>
      <c r="I1062" s="14">
        <v>143</v>
      </c>
      <c r="J1062" s="13"/>
      <c r="K1062" s="12">
        <v>11536.63</v>
      </c>
      <c r="L1062" s="12">
        <v>64712.37</v>
      </c>
      <c r="M1062" s="12">
        <v>75726.59</v>
      </c>
      <c r="N1062" s="12">
        <v>500</v>
      </c>
      <c r="O1062" s="12">
        <v>500</v>
      </c>
      <c r="Q1062" s="70">
        <f t="shared" si="37"/>
        <v>0</v>
      </c>
    </row>
    <row r="1063" spans="1:17" x14ac:dyDescent="0.2">
      <c r="A1063" s="67">
        <v>41005</v>
      </c>
      <c r="B1063" s="54" t="s">
        <v>1060</v>
      </c>
      <c r="C1063" s="67">
        <f t="shared" si="36"/>
        <v>4</v>
      </c>
      <c r="D1063" s="61">
        <v>0</v>
      </c>
      <c r="E1063" s="12">
        <v>12016</v>
      </c>
      <c r="F1063" s="12">
        <v>11922</v>
      </c>
      <c r="G1063" s="14">
        <v>1802</v>
      </c>
      <c r="H1063" s="14">
        <v>7959</v>
      </c>
      <c r="I1063" s="14">
        <v>2255</v>
      </c>
      <c r="J1063" s="13"/>
      <c r="K1063" s="12">
        <v>30549.05</v>
      </c>
      <c r="L1063" s="12">
        <v>1418430.83</v>
      </c>
      <c r="M1063" s="12">
        <v>7239633.71</v>
      </c>
      <c r="N1063" s="12">
        <v>500</v>
      </c>
      <c r="O1063" s="12">
        <v>500</v>
      </c>
      <c r="Q1063" s="70">
        <f t="shared" si="37"/>
        <v>0</v>
      </c>
    </row>
    <row r="1064" spans="1:17" x14ac:dyDescent="0.2">
      <c r="A1064" s="67">
        <v>41006</v>
      </c>
      <c r="B1064" s="54" t="s">
        <v>1059</v>
      </c>
      <c r="C1064" s="67">
        <f t="shared" si="36"/>
        <v>4</v>
      </c>
      <c r="D1064" s="61">
        <v>0</v>
      </c>
      <c r="E1064" s="12">
        <v>1423</v>
      </c>
      <c r="F1064" s="12">
        <v>1377</v>
      </c>
      <c r="G1064" s="14">
        <v>279</v>
      </c>
      <c r="H1064" s="14">
        <v>916</v>
      </c>
      <c r="I1064" s="14">
        <v>228</v>
      </c>
      <c r="J1064" s="13"/>
      <c r="K1064" s="12">
        <v>25770.92</v>
      </c>
      <c r="L1064" s="12">
        <v>103602.56</v>
      </c>
      <c r="M1064" s="12">
        <v>143486.45000000001</v>
      </c>
      <c r="N1064" s="12">
        <v>500</v>
      </c>
      <c r="O1064" s="12">
        <v>500</v>
      </c>
      <c r="Q1064" s="70">
        <f t="shared" si="37"/>
        <v>0</v>
      </c>
    </row>
    <row r="1065" spans="1:17" x14ac:dyDescent="0.2">
      <c r="A1065" s="67">
        <v>41007</v>
      </c>
      <c r="B1065" s="54" t="s">
        <v>1058</v>
      </c>
      <c r="C1065" s="67">
        <f t="shared" si="36"/>
        <v>4</v>
      </c>
      <c r="D1065" s="61">
        <v>0</v>
      </c>
      <c r="E1065" s="12">
        <v>6387</v>
      </c>
      <c r="F1065" s="12">
        <v>6033</v>
      </c>
      <c r="G1065" s="14">
        <v>994</v>
      </c>
      <c r="H1065" s="14">
        <v>4170</v>
      </c>
      <c r="I1065" s="14">
        <v>1223</v>
      </c>
      <c r="J1065" s="13"/>
      <c r="K1065" s="12">
        <v>12739.18</v>
      </c>
      <c r="L1065" s="12">
        <v>831218.28</v>
      </c>
      <c r="M1065" s="12">
        <v>7872375.6299999999</v>
      </c>
      <c r="N1065" s="12">
        <v>500</v>
      </c>
      <c r="O1065" s="12">
        <v>500</v>
      </c>
      <c r="Q1065" s="70">
        <f t="shared" si="37"/>
        <v>0</v>
      </c>
    </row>
    <row r="1066" spans="1:17" x14ac:dyDescent="0.2">
      <c r="A1066" s="67">
        <v>41008</v>
      </c>
      <c r="B1066" s="54" t="s">
        <v>1057</v>
      </c>
      <c r="C1066" s="67">
        <f t="shared" si="36"/>
        <v>4</v>
      </c>
      <c r="D1066" s="61">
        <v>0</v>
      </c>
      <c r="E1066" s="12">
        <v>2029</v>
      </c>
      <c r="F1066" s="12">
        <v>1894</v>
      </c>
      <c r="G1066" s="14">
        <v>356</v>
      </c>
      <c r="H1066" s="14">
        <v>1367</v>
      </c>
      <c r="I1066" s="14">
        <v>306</v>
      </c>
      <c r="J1066" s="13"/>
      <c r="K1066" s="12">
        <v>16195.88</v>
      </c>
      <c r="L1066" s="12">
        <v>124964.09</v>
      </c>
      <c r="M1066" s="12">
        <v>159300.43</v>
      </c>
      <c r="N1066" s="12">
        <v>500</v>
      </c>
      <c r="O1066" s="12">
        <v>500</v>
      </c>
      <c r="Q1066" s="70">
        <f t="shared" si="37"/>
        <v>0</v>
      </c>
    </row>
    <row r="1067" spans="1:17" x14ac:dyDescent="0.2">
      <c r="A1067" s="67">
        <v>41009</v>
      </c>
      <c r="B1067" s="54" t="s">
        <v>1056</v>
      </c>
      <c r="C1067" s="67">
        <f t="shared" si="36"/>
        <v>4</v>
      </c>
      <c r="D1067" s="61">
        <v>0</v>
      </c>
      <c r="E1067" s="12">
        <v>3050</v>
      </c>
      <c r="F1067" s="12">
        <v>2801</v>
      </c>
      <c r="G1067" s="14">
        <v>584</v>
      </c>
      <c r="H1067" s="14">
        <v>2051</v>
      </c>
      <c r="I1067" s="14">
        <v>415</v>
      </c>
      <c r="J1067" s="13"/>
      <c r="K1067" s="12">
        <v>23331.66</v>
      </c>
      <c r="L1067" s="12">
        <v>196687.34</v>
      </c>
      <c r="M1067" s="12">
        <v>520018.32</v>
      </c>
      <c r="N1067" s="12">
        <v>500</v>
      </c>
      <c r="O1067" s="12">
        <v>500</v>
      </c>
      <c r="Q1067" s="70">
        <f t="shared" si="37"/>
        <v>0</v>
      </c>
    </row>
    <row r="1068" spans="1:17" x14ac:dyDescent="0.2">
      <c r="A1068" s="67">
        <v>41010</v>
      </c>
      <c r="B1068" s="54" t="s">
        <v>1055</v>
      </c>
      <c r="C1068" s="67">
        <f t="shared" si="36"/>
        <v>4</v>
      </c>
      <c r="D1068" s="61">
        <v>0</v>
      </c>
      <c r="E1068" s="12">
        <v>2553</v>
      </c>
      <c r="F1068" s="12">
        <v>2351</v>
      </c>
      <c r="G1068" s="14">
        <v>369</v>
      </c>
      <c r="H1068" s="14">
        <v>1629</v>
      </c>
      <c r="I1068" s="14">
        <v>555</v>
      </c>
      <c r="J1068" s="13"/>
      <c r="K1068" s="12">
        <v>23109.16</v>
      </c>
      <c r="L1068" s="12">
        <v>204969.87</v>
      </c>
      <c r="M1068" s="12">
        <v>354786.39</v>
      </c>
      <c r="N1068" s="12">
        <v>500</v>
      </c>
      <c r="O1068" s="12">
        <v>500</v>
      </c>
      <c r="Q1068" s="70">
        <f t="shared" si="37"/>
        <v>0</v>
      </c>
    </row>
    <row r="1069" spans="1:17" x14ac:dyDescent="0.2">
      <c r="A1069" s="67">
        <v>41011</v>
      </c>
      <c r="B1069" s="54" t="s">
        <v>1054</v>
      </c>
      <c r="C1069" s="67">
        <f t="shared" si="36"/>
        <v>4</v>
      </c>
      <c r="D1069" s="61">
        <v>0</v>
      </c>
      <c r="E1069" s="12">
        <v>3562</v>
      </c>
      <c r="F1069" s="12">
        <v>3381</v>
      </c>
      <c r="G1069" s="14">
        <v>559</v>
      </c>
      <c r="H1069" s="14">
        <v>2331</v>
      </c>
      <c r="I1069" s="14">
        <v>672</v>
      </c>
      <c r="J1069" s="13"/>
      <c r="K1069" s="12">
        <v>22446.95</v>
      </c>
      <c r="L1069" s="12">
        <v>310006.2</v>
      </c>
      <c r="M1069" s="12">
        <v>474525.51</v>
      </c>
      <c r="N1069" s="12">
        <v>500</v>
      </c>
      <c r="O1069" s="12">
        <v>500</v>
      </c>
      <c r="Q1069" s="70">
        <f t="shared" si="37"/>
        <v>0</v>
      </c>
    </row>
    <row r="1070" spans="1:17" x14ac:dyDescent="0.2">
      <c r="A1070" s="67">
        <v>41012</v>
      </c>
      <c r="B1070" s="54" t="s">
        <v>1053</v>
      </c>
      <c r="C1070" s="67">
        <f t="shared" si="36"/>
        <v>4</v>
      </c>
      <c r="D1070" s="61">
        <v>0</v>
      </c>
      <c r="E1070" s="12">
        <v>28967</v>
      </c>
      <c r="F1070" s="12">
        <v>28596</v>
      </c>
      <c r="G1070" s="14">
        <v>4483</v>
      </c>
      <c r="H1070" s="14">
        <v>18944</v>
      </c>
      <c r="I1070" s="14">
        <v>5540</v>
      </c>
      <c r="J1070" s="13"/>
      <c r="K1070" s="12">
        <v>18947.29</v>
      </c>
      <c r="L1070" s="12">
        <v>3069290.88</v>
      </c>
      <c r="M1070" s="12">
        <v>14581297.380000001</v>
      </c>
      <c r="N1070" s="12">
        <v>500</v>
      </c>
      <c r="O1070" s="12">
        <v>500</v>
      </c>
      <c r="Q1070" s="70">
        <f t="shared" si="37"/>
        <v>0</v>
      </c>
    </row>
    <row r="1071" spans="1:17" x14ac:dyDescent="0.2">
      <c r="A1071" s="67">
        <v>41013</v>
      </c>
      <c r="B1071" s="54" t="s">
        <v>1052</v>
      </c>
      <c r="C1071" s="67">
        <f t="shared" si="36"/>
        <v>4</v>
      </c>
      <c r="D1071" s="61">
        <v>0</v>
      </c>
      <c r="E1071" s="12">
        <v>6273</v>
      </c>
      <c r="F1071" s="12">
        <v>6161</v>
      </c>
      <c r="G1071" s="14">
        <v>908</v>
      </c>
      <c r="H1071" s="14">
        <v>3954</v>
      </c>
      <c r="I1071" s="14">
        <v>1411</v>
      </c>
      <c r="J1071" s="13"/>
      <c r="K1071" s="12">
        <v>47529.4</v>
      </c>
      <c r="L1071" s="12">
        <v>754021.38</v>
      </c>
      <c r="M1071" s="12">
        <v>5069026.5599999996</v>
      </c>
      <c r="N1071" s="12">
        <v>500</v>
      </c>
      <c r="O1071" s="12">
        <v>500</v>
      </c>
      <c r="Q1071" s="70">
        <f t="shared" si="37"/>
        <v>0</v>
      </c>
    </row>
    <row r="1072" spans="1:17" x14ac:dyDescent="0.2">
      <c r="A1072" s="67">
        <v>41014</v>
      </c>
      <c r="B1072" s="54" t="s">
        <v>1051</v>
      </c>
      <c r="C1072" s="67">
        <f t="shared" si="36"/>
        <v>4</v>
      </c>
      <c r="D1072" s="61">
        <v>0</v>
      </c>
      <c r="E1072" s="12">
        <v>6757</v>
      </c>
      <c r="F1072" s="12">
        <v>6246</v>
      </c>
      <c r="G1072" s="14">
        <v>1144</v>
      </c>
      <c r="H1072" s="14">
        <v>4342</v>
      </c>
      <c r="I1072" s="14">
        <v>1271</v>
      </c>
      <c r="J1072" s="13"/>
      <c r="K1072" s="12">
        <v>16341.46</v>
      </c>
      <c r="L1072" s="12">
        <v>501175.42</v>
      </c>
      <c r="M1072" s="12">
        <v>1657776.48</v>
      </c>
      <c r="N1072" s="12">
        <v>500</v>
      </c>
      <c r="O1072" s="12">
        <v>500</v>
      </c>
      <c r="Q1072" s="70">
        <f t="shared" si="37"/>
        <v>0</v>
      </c>
    </row>
    <row r="1073" spans="1:17" x14ac:dyDescent="0.2">
      <c r="A1073" s="67">
        <v>41015</v>
      </c>
      <c r="B1073" s="54" t="s">
        <v>1050</v>
      </c>
      <c r="C1073" s="67">
        <f t="shared" si="36"/>
        <v>4</v>
      </c>
      <c r="D1073" s="61">
        <v>0</v>
      </c>
      <c r="E1073" s="12">
        <v>2120</v>
      </c>
      <c r="F1073" s="12">
        <v>2064</v>
      </c>
      <c r="G1073" s="14">
        <v>369</v>
      </c>
      <c r="H1073" s="14">
        <v>1374</v>
      </c>
      <c r="I1073" s="14">
        <v>377</v>
      </c>
      <c r="J1073" s="13"/>
      <c r="K1073" s="12">
        <v>26282.23</v>
      </c>
      <c r="L1073" s="12">
        <v>154682.14000000001</v>
      </c>
      <c r="M1073" s="12">
        <v>240094.78</v>
      </c>
      <c r="N1073" s="12">
        <v>500</v>
      </c>
      <c r="O1073" s="12">
        <v>500</v>
      </c>
      <c r="Q1073" s="70">
        <f t="shared" si="37"/>
        <v>0</v>
      </c>
    </row>
    <row r="1074" spans="1:17" x14ac:dyDescent="0.2">
      <c r="A1074" s="67">
        <v>41016</v>
      </c>
      <c r="B1074" s="54" t="s">
        <v>1049</v>
      </c>
      <c r="C1074" s="67">
        <f t="shared" si="36"/>
        <v>4</v>
      </c>
      <c r="D1074" s="61">
        <v>0</v>
      </c>
      <c r="E1074" s="12">
        <v>2123</v>
      </c>
      <c r="F1074" s="12">
        <v>2088</v>
      </c>
      <c r="G1074" s="14">
        <v>361</v>
      </c>
      <c r="H1074" s="14">
        <v>1360</v>
      </c>
      <c r="I1074" s="14">
        <v>402</v>
      </c>
      <c r="J1074" s="13"/>
      <c r="K1074" s="12">
        <v>19262.59</v>
      </c>
      <c r="L1074" s="12">
        <v>167228.48000000001</v>
      </c>
      <c r="M1074" s="12">
        <v>712830.37</v>
      </c>
      <c r="N1074" s="12">
        <v>500</v>
      </c>
      <c r="O1074" s="12">
        <v>500</v>
      </c>
      <c r="Q1074" s="70">
        <f t="shared" si="37"/>
        <v>0</v>
      </c>
    </row>
    <row r="1075" spans="1:17" x14ac:dyDescent="0.2">
      <c r="A1075" s="67">
        <v>41017</v>
      </c>
      <c r="B1075" s="54" t="s">
        <v>1048</v>
      </c>
      <c r="C1075" s="67">
        <f t="shared" si="36"/>
        <v>4</v>
      </c>
      <c r="D1075" s="61">
        <v>0</v>
      </c>
      <c r="E1075" s="12">
        <v>7682</v>
      </c>
      <c r="F1075" s="12">
        <v>7557</v>
      </c>
      <c r="G1075" s="14">
        <v>1179</v>
      </c>
      <c r="H1075" s="14">
        <v>5094</v>
      </c>
      <c r="I1075" s="14">
        <v>1409</v>
      </c>
      <c r="J1075" s="13"/>
      <c r="K1075" s="12">
        <v>14323.38</v>
      </c>
      <c r="L1075" s="12">
        <v>1191267.28</v>
      </c>
      <c r="M1075" s="12">
        <v>8241411.0899999999</v>
      </c>
      <c r="N1075" s="12">
        <v>500</v>
      </c>
      <c r="O1075" s="12">
        <v>500</v>
      </c>
      <c r="Q1075" s="70">
        <f t="shared" si="37"/>
        <v>0</v>
      </c>
    </row>
    <row r="1076" spans="1:17" x14ac:dyDescent="0.2">
      <c r="A1076" s="67">
        <v>41018</v>
      </c>
      <c r="B1076" s="54" t="s">
        <v>1047</v>
      </c>
      <c r="C1076" s="67">
        <f t="shared" si="36"/>
        <v>4</v>
      </c>
      <c r="D1076" s="61">
        <v>0</v>
      </c>
      <c r="E1076" s="12">
        <v>1878</v>
      </c>
      <c r="F1076" s="12">
        <v>1894</v>
      </c>
      <c r="G1076" s="14">
        <v>332</v>
      </c>
      <c r="H1076" s="14">
        <v>1234</v>
      </c>
      <c r="I1076" s="14">
        <v>312</v>
      </c>
      <c r="J1076" s="13"/>
      <c r="K1076" s="12">
        <v>19586.25</v>
      </c>
      <c r="L1076" s="12">
        <v>103656.25</v>
      </c>
      <c r="M1076" s="12">
        <v>106985.65</v>
      </c>
      <c r="N1076" s="12">
        <v>500</v>
      </c>
      <c r="O1076" s="12">
        <v>500</v>
      </c>
      <c r="Q1076" s="70">
        <f t="shared" si="37"/>
        <v>0</v>
      </c>
    </row>
    <row r="1077" spans="1:17" x14ac:dyDescent="0.2">
      <c r="A1077" s="67">
        <v>41019</v>
      </c>
      <c r="B1077" s="54" t="s">
        <v>1046</v>
      </c>
      <c r="C1077" s="67">
        <f t="shared" si="36"/>
        <v>4</v>
      </c>
      <c r="D1077" s="61">
        <v>0</v>
      </c>
      <c r="E1077" s="12">
        <v>4141</v>
      </c>
      <c r="F1077" s="12">
        <v>3920</v>
      </c>
      <c r="G1077" s="14">
        <v>682</v>
      </c>
      <c r="H1077" s="14">
        <v>2718</v>
      </c>
      <c r="I1077" s="14">
        <v>741</v>
      </c>
      <c r="J1077" s="13"/>
      <c r="K1077" s="12">
        <v>15551.07</v>
      </c>
      <c r="L1077" s="12">
        <v>363977.61</v>
      </c>
      <c r="M1077" s="12">
        <v>1008575.14</v>
      </c>
      <c r="N1077" s="12">
        <v>500</v>
      </c>
      <c r="O1077" s="12">
        <v>500</v>
      </c>
      <c r="Q1077" s="70">
        <f t="shared" si="37"/>
        <v>0</v>
      </c>
    </row>
    <row r="1078" spans="1:17" x14ac:dyDescent="0.2">
      <c r="A1078" s="67">
        <v>41020</v>
      </c>
      <c r="B1078" s="54" t="s">
        <v>1045</v>
      </c>
      <c r="C1078" s="67">
        <f t="shared" si="36"/>
        <v>4</v>
      </c>
      <c r="D1078" s="61">
        <v>0</v>
      </c>
      <c r="E1078" s="12">
        <v>4889</v>
      </c>
      <c r="F1078" s="12">
        <v>4743</v>
      </c>
      <c r="G1078" s="14">
        <v>819</v>
      </c>
      <c r="H1078" s="14">
        <v>3244</v>
      </c>
      <c r="I1078" s="14">
        <v>826</v>
      </c>
      <c r="J1078" s="13"/>
      <c r="K1078" s="12">
        <v>38846.74</v>
      </c>
      <c r="L1078" s="12">
        <v>335049.65000000002</v>
      </c>
      <c r="M1078" s="12">
        <v>639883.54</v>
      </c>
      <c r="N1078" s="12">
        <v>500</v>
      </c>
      <c r="O1078" s="12">
        <v>500</v>
      </c>
      <c r="Q1078" s="70">
        <f t="shared" si="37"/>
        <v>0</v>
      </c>
    </row>
    <row r="1079" spans="1:17" x14ac:dyDescent="0.2">
      <c r="A1079" s="67">
        <v>41021</v>
      </c>
      <c r="B1079" s="54" t="s">
        <v>1044</v>
      </c>
      <c r="C1079" s="67">
        <f t="shared" si="36"/>
        <v>4</v>
      </c>
      <c r="D1079" s="61">
        <v>0</v>
      </c>
      <c r="E1079" s="12">
        <v>24896</v>
      </c>
      <c r="F1079" s="12">
        <v>24447</v>
      </c>
      <c r="G1079" s="14">
        <v>3833</v>
      </c>
      <c r="H1079" s="14">
        <v>16315</v>
      </c>
      <c r="I1079" s="14">
        <v>4748</v>
      </c>
      <c r="J1079" s="13"/>
      <c r="K1079" s="12">
        <v>3539.92</v>
      </c>
      <c r="L1079" s="12">
        <v>2058030.38</v>
      </c>
      <c r="M1079" s="12">
        <v>11811832</v>
      </c>
      <c r="N1079" s="12">
        <v>500</v>
      </c>
      <c r="O1079" s="12">
        <v>500</v>
      </c>
      <c r="Q1079" s="70">
        <f t="shared" si="37"/>
        <v>0</v>
      </c>
    </row>
    <row r="1080" spans="1:17" x14ac:dyDescent="0.2">
      <c r="A1080" s="67">
        <v>41022</v>
      </c>
      <c r="B1080" s="54" t="s">
        <v>1043</v>
      </c>
      <c r="C1080" s="67">
        <f t="shared" si="36"/>
        <v>4</v>
      </c>
      <c r="D1080" s="61">
        <v>0</v>
      </c>
      <c r="E1080" s="12">
        <v>5828</v>
      </c>
      <c r="F1080" s="12">
        <v>5908</v>
      </c>
      <c r="G1080" s="14">
        <v>878</v>
      </c>
      <c r="H1080" s="14">
        <v>3753</v>
      </c>
      <c r="I1080" s="14">
        <v>1197</v>
      </c>
      <c r="J1080" s="13"/>
      <c r="K1080" s="12">
        <v>27850.86</v>
      </c>
      <c r="L1080" s="12">
        <v>516310.5</v>
      </c>
      <c r="M1080" s="12">
        <v>747264.58</v>
      </c>
      <c r="N1080" s="12">
        <v>500</v>
      </c>
      <c r="O1080" s="12">
        <v>500</v>
      </c>
      <c r="Q1080" s="70">
        <f t="shared" si="37"/>
        <v>0</v>
      </c>
    </row>
    <row r="1081" spans="1:17" x14ac:dyDescent="0.2">
      <c r="A1081" s="67">
        <v>41101</v>
      </c>
      <c r="B1081" s="54" t="s">
        <v>1042</v>
      </c>
      <c r="C1081" s="67">
        <f t="shared" si="36"/>
        <v>4</v>
      </c>
      <c r="D1081" s="61">
        <v>0</v>
      </c>
      <c r="E1081" s="12">
        <v>1261</v>
      </c>
      <c r="F1081" s="12">
        <v>1255</v>
      </c>
      <c r="G1081" s="14">
        <v>209</v>
      </c>
      <c r="H1081" s="14">
        <v>811</v>
      </c>
      <c r="I1081" s="14">
        <v>241</v>
      </c>
      <c r="J1081" s="13"/>
      <c r="K1081" s="12">
        <v>6778.98</v>
      </c>
      <c r="L1081" s="12">
        <v>65143.9</v>
      </c>
      <c r="M1081" s="12">
        <v>64257.64</v>
      </c>
      <c r="N1081" s="12">
        <v>500</v>
      </c>
      <c r="O1081" s="12">
        <v>500</v>
      </c>
      <c r="Q1081" s="70">
        <f t="shared" si="37"/>
        <v>0</v>
      </c>
    </row>
    <row r="1082" spans="1:17" x14ac:dyDescent="0.2">
      <c r="A1082" s="67">
        <v>41102</v>
      </c>
      <c r="B1082" s="54" t="s">
        <v>1041</v>
      </c>
      <c r="C1082" s="67">
        <f t="shared" si="36"/>
        <v>4</v>
      </c>
      <c r="D1082" s="61">
        <v>0</v>
      </c>
      <c r="E1082" s="12">
        <v>1546</v>
      </c>
      <c r="F1082" s="12">
        <v>1450</v>
      </c>
      <c r="G1082" s="14">
        <v>270</v>
      </c>
      <c r="H1082" s="14">
        <v>1027</v>
      </c>
      <c r="I1082" s="14">
        <v>249</v>
      </c>
      <c r="J1082" s="13"/>
      <c r="K1082" s="12">
        <v>8698.9</v>
      </c>
      <c r="L1082" s="12">
        <v>102607.1</v>
      </c>
      <c r="M1082" s="12">
        <v>342349.58</v>
      </c>
      <c r="N1082" s="12">
        <v>500</v>
      </c>
      <c r="O1082" s="12">
        <v>500</v>
      </c>
      <c r="Q1082" s="70">
        <f t="shared" si="37"/>
        <v>0</v>
      </c>
    </row>
    <row r="1083" spans="1:17" x14ac:dyDescent="0.2">
      <c r="A1083" s="67">
        <v>41103</v>
      </c>
      <c r="B1083" s="54" t="s">
        <v>1040</v>
      </c>
      <c r="C1083" s="67">
        <f t="shared" si="36"/>
        <v>4</v>
      </c>
      <c r="D1083" s="61">
        <v>0</v>
      </c>
      <c r="E1083" s="12">
        <v>1819</v>
      </c>
      <c r="F1083" s="12">
        <v>1734</v>
      </c>
      <c r="G1083" s="14">
        <v>329</v>
      </c>
      <c r="H1083" s="14">
        <v>1116</v>
      </c>
      <c r="I1083" s="14">
        <v>374</v>
      </c>
      <c r="J1083" s="13"/>
      <c r="K1083" s="12">
        <v>12663</v>
      </c>
      <c r="L1083" s="12">
        <v>107149.52</v>
      </c>
      <c r="M1083" s="12">
        <v>811766.53</v>
      </c>
      <c r="N1083" s="12">
        <v>500</v>
      </c>
      <c r="O1083" s="12">
        <v>500</v>
      </c>
      <c r="Q1083" s="70">
        <f t="shared" si="37"/>
        <v>0</v>
      </c>
    </row>
    <row r="1084" spans="1:17" x14ac:dyDescent="0.2">
      <c r="A1084" s="67">
        <v>41104</v>
      </c>
      <c r="B1084" s="54" t="s">
        <v>1039</v>
      </c>
      <c r="C1084" s="67">
        <f t="shared" si="36"/>
        <v>4</v>
      </c>
      <c r="D1084" s="61">
        <v>0</v>
      </c>
      <c r="E1084" s="12">
        <v>971</v>
      </c>
      <c r="F1084" s="12">
        <v>1012</v>
      </c>
      <c r="G1084" s="14">
        <v>142</v>
      </c>
      <c r="H1084" s="14">
        <v>640</v>
      </c>
      <c r="I1084" s="14">
        <v>189</v>
      </c>
      <c r="J1084" s="13"/>
      <c r="K1084" s="12">
        <v>9150.44</v>
      </c>
      <c r="L1084" s="12">
        <v>35569.480000000003</v>
      </c>
      <c r="M1084" s="12">
        <v>87641.55</v>
      </c>
      <c r="N1084" s="12">
        <v>500</v>
      </c>
      <c r="O1084" s="12">
        <v>500</v>
      </c>
      <c r="Q1084" s="70">
        <f t="shared" si="37"/>
        <v>0</v>
      </c>
    </row>
    <row r="1085" spans="1:17" x14ac:dyDescent="0.2">
      <c r="A1085" s="67">
        <v>41105</v>
      </c>
      <c r="B1085" s="54" t="s">
        <v>1038</v>
      </c>
      <c r="C1085" s="67">
        <f t="shared" si="36"/>
        <v>4</v>
      </c>
      <c r="D1085" s="61">
        <v>0</v>
      </c>
      <c r="E1085" s="12">
        <v>2926</v>
      </c>
      <c r="F1085" s="12">
        <v>2937</v>
      </c>
      <c r="G1085" s="14">
        <v>402</v>
      </c>
      <c r="H1085" s="14">
        <v>1897</v>
      </c>
      <c r="I1085" s="14">
        <v>627</v>
      </c>
      <c r="J1085" s="13"/>
      <c r="K1085" s="12">
        <v>6828.59</v>
      </c>
      <c r="L1085" s="12">
        <v>195515.94</v>
      </c>
      <c r="M1085" s="12">
        <v>692941.46</v>
      </c>
      <c r="N1085" s="12">
        <v>500</v>
      </c>
      <c r="O1085" s="12">
        <v>500</v>
      </c>
      <c r="Q1085" s="70">
        <f t="shared" si="37"/>
        <v>0</v>
      </c>
    </row>
    <row r="1086" spans="1:17" x14ac:dyDescent="0.2">
      <c r="A1086" s="67">
        <v>41106</v>
      </c>
      <c r="B1086" s="54" t="s">
        <v>1037</v>
      </c>
      <c r="C1086" s="67">
        <f t="shared" si="36"/>
        <v>4</v>
      </c>
      <c r="D1086" s="61">
        <v>0</v>
      </c>
      <c r="E1086" s="12">
        <v>3223</v>
      </c>
      <c r="F1086" s="12">
        <v>3083</v>
      </c>
      <c r="G1086" s="14">
        <v>567</v>
      </c>
      <c r="H1086" s="14">
        <v>2143</v>
      </c>
      <c r="I1086" s="14">
        <v>513</v>
      </c>
      <c r="J1086" s="13"/>
      <c r="K1086" s="12">
        <v>11580.5</v>
      </c>
      <c r="L1086" s="12">
        <v>173642.97</v>
      </c>
      <c r="M1086" s="12">
        <v>271037.76</v>
      </c>
      <c r="N1086" s="12">
        <v>500</v>
      </c>
      <c r="O1086" s="12">
        <v>500</v>
      </c>
      <c r="Q1086" s="70">
        <f t="shared" si="37"/>
        <v>0</v>
      </c>
    </row>
    <row r="1087" spans="1:17" x14ac:dyDescent="0.2">
      <c r="A1087" s="67">
        <v>41107</v>
      </c>
      <c r="B1087" s="54" t="s">
        <v>1036</v>
      </c>
      <c r="C1087" s="67">
        <f t="shared" si="36"/>
        <v>4</v>
      </c>
      <c r="D1087" s="61">
        <v>0</v>
      </c>
      <c r="E1087" s="12">
        <v>959</v>
      </c>
      <c r="F1087" s="12">
        <v>919</v>
      </c>
      <c r="G1087" s="14">
        <v>139</v>
      </c>
      <c r="H1087" s="14">
        <v>693</v>
      </c>
      <c r="I1087" s="14">
        <v>127</v>
      </c>
      <c r="J1087" s="13"/>
      <c r="K1087" s="12">
        <v>6244.71</v>
      </c>
      <c r="L1087" s="12">
        <v>37443.53</v>
      </c>
      <c r="M1087" s="12">
        <v>45446.61</v>
      </c>
      <c r="N1087" s="12">
        <v>500</v>
      </c>
      <c r="O1087" s="12">
        <v>500</v>
      </c>
      <c r="Q1087" s="70">
        <f t="shared" si="37"/>
        <v>0</v>
      </c>
    </row>
    <row r="1088" spans="1:17" x14ac:dyDescent="0.2">
      <c r="A1088" s="67">
        <v>41108</v>
      </c>
      <c r="B1088" s="54" t="s">
        <v>1035</v>
      </c>
      <c r="C1088" s="67">
        <f t="shared" si="36"/>
        <v>4</v>
      </c>
      <c r="D1088" s="61">
        <v>0</v>
      </c>
      <c r="E1088" s="12">
        <v>2330</v>
      </c>
      <c r="F1088" s="12">
        <v>2285</v>
      </c>
      <c r="G1088" s="14">
        <v>396</v>
      </c>
      <c r="H1088" s="14">
        <v>1511</v>
      </c>
      <c r="I1088" s="14">
        <v>423</v>
      </c>
      <c r="J1088" s="13"/>
      <c r="K1088" s="12">
        <v>15276.3</v>
      </c>
      <c r="L1088" s="12">
        <v>102481.96</v>
      </c>
      <c r="M1088" s="12">
        <v>193146.83</v>
      </c>
      <c r="N1088" s="12">
        <v>500</v>
      </c>
      <c r="O1088" s="12">
        <v>500</v>
      </c>
      <c r="Q1088" s="70">
        <f t="shared" si="37"/>
        <v>0</v>
      </c>
    </row>
    <row r="1089" spans="1:17" x14ac:dyDescent="0.2">
      <c r="A1089" s="67">
        <v>41109</v>
      </c>
      <c r="B1089" s="54" t="s">
        <v>1034</v>
      </c>
      <c r="C1089" s="67">
        <f t="shared" si="36"/>
        <v>4</v>
      </c>
      <c r="D1089" s="61">
        <v>0</v>
      </c>
      <c r="E1089" s="12">
        <v>2536</v>
      </c>
      <c r="F1089" s="12">
        <v>2536</v>
      </c>
      <c r="G1089" s="14">
        <v>361</v>
      </c>
      <c r="H1089" s="14">
        <v>1698</v>
      </c>
      <c r="I1089" s="14">
        <v>477</v>
      </c>
      <c r="J1089" s="13"/>
      <c r="K1089" s="12">
        <v>7282.47</v>
      </c>
      <c r="L1089" s="12">
        <v>157001.25</v>
      </c>
      <c r="M1089" s="12">
        <v>416542.86</v>
      </c>
      <c r="N1089" s="12">
        <v>500</v>
      </c>
      <c r="O1089" s="12">
        <v>500</v>
      </c>
      <c r="Q1089" s="70">
        <f t="shared" si="37"/>
        <v>0</v>
      </c>
    </row>
    <row r="1090" spans="1:17" x14ac:dyDescent="0.2">
      <c r="A1090" s="67">
        <v>41110</v>
      </c>
      <c r="B1090" s="54" t="s">
        <v>1033</v>
      </c>
      <c r="C1090" s="67">
        <f t="shared" si="36"/>
        <v>4</v>
      </c>
      <c r="D1090" s="61">
        <v>0</v>
      </c>
      <c r="E1090" s="12">
        <v>4350</v>
      </c>
      <c r="F1090" s="12">
        <v>4049</v>
      </c>
      <c r="G1090" s="14">
        <v>678</v>
      </c>
      <c r="H1090" s="14">
        <v>2931</v>
      </c>
      <c r="I1090" s="14">
        <v>741</v>
      </c>
      <c r="J1090" s="13"/>
      <c r="K1090" s="12">
        <v>8847.2099999999991</v>
      </c>
      <c r="L1090" s="12">
        <v>243702.13</v>
      </c>
      <c r="M1090" s="12">
        <v>884667.2</v>
      </c>
      <c r="N1090" s="12">
        <v>500</v>
      </c>
      <c r="O1090" s="12">
        <v>500</v>
      </c>
      <c r="Q1090" s="70">
        <f t="shared" si="37"/>
        <v>0</v>
      </c>
    </row>
    <row r="1091" spans="1:17" x14ac:dyDescent="0.2">
      <c r="A1091" s="67">
        <v>41111</v>
      </c>
      <c r="B1091" s="54" t="s">
        <v>1032</v>
      </c>
      <c r="C1091" s="67">
        <f t="shared" si="36"/>
        <v>4</v>
      </c>
      <c r="D1091" s="61">
        <v>0</v>
      </c>
      <c r="E1091" s="12">
        <v>4926</v>
      </c>
      <c r="F1091" s="12">
        <v>4938</v>
      </c>
      <c r="G1091" s="14">
        <v>683</v>
      </c>
      <c r="H1091" s="14">
        <v>3323</v>
      </c>
      <c r="I1091" s="14">
        <v>920</v>
      </c>
      <c r="J1091" s="13"/>
      <c r="K1091" s="12">
        <v>11056.52</v>
      </c>
      <c r="L1091" s="12">
        <v>366399.78</v>
      </c>
      <c r="M1091" s="12">
        <v>2224416.14</v>
      </c>
      <c r="N1091" s="12">
        <v>500</v>
      </c>
      <c r="O1091" s="12">
        <v>500</v>
      </c>
      <c r="Q1091" s="70">
        <f t="shared" si="37"/>
        <v>0</v>
      </c>
    </row>
    <row r="1092" spans="1:17" x14ac:dyDescent="0.2">
      <c r="A1092" s="67">
        <v>41112</v>
      </c>
      <c r="B1092" s="54" t="s">
        <v>1031</v>
      </c>
      <c r="C1092" s="67">
        <f t="shared" si="36"/>
        <v>4</v>
      </c>
      <c r="D1092" s="61">
        <v>0</v>
      </c>
      <c r="E1092" s="12">
        <v>1766</v>
      </c>
      <c r="F1092" s="12">
        <v>1724</v>
      </c>
      <c r="G1092" s="14">
        <v>301</v>
      </c>
      <c r="H1092" s="14">
        <v>1140</v>
      </c>
      <c r="I1092" s="14">
        <v>325</v>
      </c>
      <c r="J1092" s="13"/>
      <c r="K1092" s="12">
        <v>21261.66</v>
      </c>
      <c r="L1092" s="12">
        <v>82269.16</v>
      </c>
      <c r="M1092" s="12">
        <v>168250.47</v>
      </c>
      <c r="N1092" s="12">
        <v>500</v>
      </c>
      <c r="O1092" s="12">
        <v>500</v>
      </c>
      <c r="Q1092" s="70">
        <f t="shared" si="37"/>
        <v>0</v>
      </c>
    </row>
    <row r="1093" spans="1:17" x14ac:dyDescent="0.2">
      <c r="A1093" s="67">
        <v>41113</v>
      </c>
      <c r="B1093" s="54" t="s">
        <v>1030</v>
      </c>
      <c r="C1093" s="67">
        <f t="shared" si="36"/>
        <v>4</v>
      </c>
      <c r="D1093" s="61">
        <v>0</v>
      </c>
      <c r="E1093" s="12">
        <v>1844</v>
      </c>
      <c r="F1093" s="12">
        <v>1802</v>
      </c>
      <c r="G1093" s="14">
        <v>339</v>
      </c>
      <c r="H1093" s="14">
        <v>1212</v>
      </c>
      <c r="I1093" s="14">
        <v>293</v>
      </c>
      <c r="J1093" s="13"/>
      <c r="K1093" s="12">
        <v>11330.03</v>
      </c>
      <c r="L1093" s="12">
        <v>100928.32000000001</v>
      </c>
      <c r="M1093" s="12">
        <v>815974.84</v>
      </c>
      <c r="N1093" s="12">
        <v>500</v>
      </c>
      <c r="O1093" s="12">
        <v>500</v>
      </c>
      <c r="Q1093" s="70">
        <f t="shared" si="37"/>
        <v>0</v>
      </c>
    </row>
    <row r="1094" spans="1:17" x14ac:dyDescent="0.2">
      <c r="A1094" s="67">
        <v>41114</v>
      </c>
      <c r="B1094" s="54" t="s">
        <v>1029</v>
      </c>
      <c r="C1094" s="67">
        <f t="shared" si="36"/>
        <v>4</v>
      </c>
      <c r="D1094" s="61">
        <v>0</v>
      </c>
      <c r="E1094" s="12">
        <v>3710</v>
      </c>
      <c r="F1094" s="12">
        <v>3695</v>
      </c>
      <c r="G1094" s="14">
        <v>589</v>
      </c>
      <c r="H1094" s="14">
        <v>2481</v>
      </c>
      <c r="I1094" s="14">
        <v>640</v>
      </c>
      <c r="J1094" s="13"/>
      <c r="K1094" s="12">
        <v>35066.089999999997</v>
      </c>
      <c r="L1094" s="12">
        <v>212043.79</v>
      </c>
      <c r="M1094" s="12">
        <v>989398.13</v>
      </c>
      <c r="N1094" s="12">
        <v>500</v>
      </c>
      <c r="O1094" s="12">
        <v>500</v>
      </c>
      <c r="Q1094" s="70">
        <f t="shared" si="37"/>
        <v>0</v>
      </c>
    </row>
    <row r="1095" spans="1:17" x14ac:dyDescent="0.2">
      <c r="A1095" s="67">
        <v>41115</v>
      </c>
      <c r="B1095" s="54" t="s">
        <v>1028</v>
      </c>
      <c r="C1095" s="67">
        <f t="shared" si="36"/>
        <v>4</v>
      </c>
      <c r="D1095" s="61">
        <v>0</v>
      </c>
      <c r="E1095" s="12">
        <v>1682</v>
      </c>
      <c r="F1095" s="12">
        <v>1702</v>
      </c>
      <c r="G1095" s="14">
        <v>310</v>
      </c>
      <c r="H1095" s="14">
        <v>1073</v>
      </c>
      <c r="I1095" s="14">
        <v>299</v>
      </c>
      <c r="J1095" s="13"/>
      <c r="K1095" s="12">
        <v>14823.03</v>
      </c>
      <c r="L1095" s="12">
        <v>76730.429999999993</v>
      </c>
      <c r="M1095" s="12">
        <v>376430.26</v>
      </c>
      <c r="N1095" s="12">
        <v>500</v>
      </c>
      <c r="O1095" s="12">
        <v>500</v>
      </c>
      <c r="Q1095" s="70">
        <f t="shared" si="37"/>
        <v>0</v>
      </c>
    </row>
    <row r="1096" spans="1:17" x14ac:dyDescent="0.2">
      <c r="A1096" s="67">
        <v>41116</v>
      </c>
      <c r="B1096" s="54" t="s">
        <v>1027</v>
      </c>
      <c r="C1096" s="67">
        <f t="shared" si="36"/>
        <v>4</v>
      </c>
      <c r="D1096" s="61">
        <v>0</v>
      </c>
      <c r="E1096" s="12">
        <v>8992</v>
      </c>
      <c r="F1096" s="12">
        <v>8371</v>
      </c>
      <c r="G1096" s="14">
        <v>1391</v>
      </c>
      <c r="H1096" s="14">
        <v>6118</v>
      </c>
      <c r="I1096" s="14">
        <v>1483</v>
      </c>
      <c r="J1096" s="13"/>
      <c r="K1096" s="12">
        <v>18727.66</v>
      </c>
      <c r="L1096" s="12">
        <v>771131.67</v>
      </c>
      <c r="M1096" s="12">
        <v>6052304.0199999996</v>
      </c>
      <c r="N1096" s="12">
        <v>500</v>
      </c>
      <c r="O1096" s="12">
        <v>500</v>
      </c>
      <c r="Q1096" s="70">
        <f t="shared" si="37"/>
        <v>0</v>
      </c>
    </row>
    <row r="1097" spans="1:17" x14ac:dyDescent="0.2">
      <c r="A1097" s="67">
        <v>41117</v>
      </c>
      <c r="B1097" s="54" t="s">
        <v>1026</v>
      </c>
      <c r="C1097" s="67">
        <f t="shared" si="36"/>
        <v>4</v>
      </c>
      <c r="D1097" s="61">
        <v>0</v>
      </c>
      <c r="E1097" s="12">
        <v>1015</v>
      </c>
      <c r="F1097" s="12">
        <v>997</v>
      </c>
      <c r="G1097" s="14">
        <v>227</v>
      </c>
      <c r="H1097" s="14">
        <v>656</v>
      </c>
      <c r="I1097" s="14">
        <v>132</v>
      </c>
      <c r="J1097" s="13"/>
      <c r="K1097" s="12">
        <v>4666.5600000000004</v>
      </c>
      <c r="L1097" s="12">
        <v>39616.28</v>
      </c>
      <c r="M1097" s="12">
        <v>72012.14</v>
      </c>
      <c r="N1097" s="12">
        <v>500</v>
      </c>
      <c r="O1097" s="12">
        <v>500</v>
      </c>
      <c r="Q1097" s="70">
        <f t="shared" si="37"/>
        <v>0</v>
      </c>
    </row>
    <row r="1098" spans="1:17" x14ac:dyDescent="0.2">
      <c r="A1098" s="67">
        <v>41118</v>
      </c>
      <c r="B1098" s="54" t="s">
        <v>1025</v>
      </c>
      <c r="C1098" s="67">
        <f t="shared" si="36"/>
        <v>4</v>
      </c>
      <c r="D1098" s="61">
        <v>0</v>
      </c>
      <c r="E1098" s="12">
        <v>4310</v>
      </c>
      <c r="F1098" s="12">
        <v>4202</v>
      </c>
      <c r="G1098" s="14">
        <v>732</v>
      </c>
      <c r="H1098" s="14">
        <v>2885</v>
      </c>
      <c r="I1098" s="14">
        <v>693</v>
      </c>
      <c r="J1098" s="13"/>
      <c r="K1098" s="12">
        <v>28615.02</v>
      </c>
      <c r="L1098" s="12">
        <v>180190.19</v>
      </c>
      <c r="M1098" s="12">
        <v>278724.05</v>
      </c>
      <c r="N1098" s="12">
        <v>500</v>
      </c>
      <c r="O1098" s="12">
        <v>500</v>
      </c>
      <c r="Q1098" s="70">
        <f t="shared" si="37"/>
        <v>0</v>
      </c>
    </row>
    <row r="1099" spans="1:17" x14ac:dyDescent="0.2">
      <c r="A1099" s="67">
        <v>41119</v>
      </c>
      <c r="B1099" s="54" t="s">
        <v>1024</v>
      </c>
      <c r="C1099" s="67">
        <f t="shared" si="36"/>
        <v>4</v>
      </c>
      <c r="D1099" s="61">
        <v>0</v>
      </c>
      <c r="E1099" s="12">
        <v>1966</v>
      </c>
      <c r="F1099" s="12">
        <v>2012</v>
      </c>
      <c r="G1099" s="14">
        <v>312</v>
      </c>
      <c r="H1099" s="14">
        <v>1299</v>
      </c>
      <c r="I1099" s="14">
        <v>355</v>
      </c>
      <c r="J1099" s="13"/>
      <c r="K1099" s="12">
        <v>15633.72</v>
      </c>
      <c r="L1099" s="12">
        <v>91544.86</v>
      </c>
      <c r="M1099" s="12">
        <v>129668.28</v>
      </c>
      <c r="N1099" s="12">
        <v>500</v>
      </c>
      <c r="O1099" s="12">
        <v>500</v>
      </c>
      <c r="Q1099" s="70">
        <f t="shared" si="37"/>
        <v>0</v>
      </c>
    </row>
    <row r="1100" spans="1:17" x14ac:dyDescent="0.2">
      <c r="A1100" s="67">
        <v>41120</v>
      </c>
      <c r="B1100" s="54" t="s">
        <v>1023</v>
      </c>
      <c r="C1100" s="67">
        <f t="shared" si="36"/>
        <v>4</v>
      </c>
      <c r="D1100" s="61">
        <v>0</v>
      </c>
      <c r="E1100" s="12">
        <v>4489</v>
      </c>
      <c r="F1100" s="12">
        <v>4118</v>
      </c>
      <c r="G1100" s="14">
        <v>703</v>
      </c>
      <c r="H1100" s="14">
        <v>2977</v>
      </c>
      <c r="I1100" s="14">
        <v>809</v>
      </c>
      <c r="J1100" s="13"/>
      <c r="K1100" s="12">
        <v>4749.2</v>
      </c>
      <c r="L1100" s="12">
        <v>264518.40000000002</v>
      </c>
      <c r="M1100" s="12">
        <v>381289.22</v>
      </c>
      <c r="N1100" s="12">
        <v>500</v>
      </c>
      <c r="O1100" s="12">
        <v>500</v>
      </c>
      <c r="Q1100" s="70">
        <f t="shared" si="37"/>
        <v>0</v>
      </c>
    </row>
    <row r="1101" spans="1:17" x14ac:dyDescent="0.2">
      <c r="A1101" s="67">
        <v>41121</v>
      </c>
      <c r="B1101" s="54" t="s">
        <v>1022</v>
      </c>
      <c r="C1101" s="67">
        <f t="shared" si="36"/>
        <v>4</v>
      </c>
      <c r="D1101" s="61">
        <v>0</v>
      </c>
      <c r="E1101" s="12">
        <v>813</v>
      </c>
      <c r="F1101" s="12">
        <v>790</v>
      </c>
      <c r="G1101" s="14">
        <v>103</v>
      </c>
      <c r="H1101" s="14">
        <v>566</v>
      </c>
      <c r="I1101" s="14">
        <v>144</v>
      </c>
      <c r="J1101" s="13"/>
      <c r="K1101" s="12">
        <v>3979.53</v>
      </c>
      <c r="L1101" s="12">
        <v>39904.76</v>
      </c>
      <c r="M1101" s="12">
        <v>33225.14</v>
      </c>
      <c r="N1101" s="12">
        <v>500</v>
      </c>
      <c r="O1101" s="12">
        <v>500</v>
      </c>
      <c r="Q1101" s="70">
        <f t="shared" si="37"/>
        <v>0</v>
      </c>
    </row>
    <row r="1102" spans="1:17" x14ac:dyDescent="0.2">
      <c r="A1102" s="67">
        <v>41122</v>
      </c>
      <c r="B1102" s="54" t="s">
        <v>1021</v>
      </c>
      <c r="C1102" s="67">
        <f t="shared" si="36"/>
        <v>4</v>
      </c>
      <c r="D1102" s="61">
        <v>0</v>
      </c>
      <c r="E1102" s="12">
        <v>931</v>
      </c>
      <c r="F1102" s="12">
        <v>925</v>
      </c>
      <c r="G1102" s="14">
        <v>158</v>
      </c>
      <c r="H1102" s="14">
        <v>606</v>
      </c>
      <c r="I1102" s="14">
        <v>167</v>
      </c>
      <c r="J1102" s="13"/>
      <c r="K1102" s="12">
        <v>10264.299999999999</v>
      </c>
      <c r="L1102" s="12">
        <v>26876.59</v>
      </c>
      <c r="M1102" s="12">
        <v>97821.84</v>
      </c>
      <c r="N1102" s="12">
        <v>500</v>
      </c>
      <c r="O1102" s="12">
        <v>500</v>
      </c>
      <c r="Q1102" s="70">
        <f t="shared" si="37"/>
        <v>0</v>
      </c>
    </row>
    <row r="1103" spans="1:17" x14ac:dyDescent="0.2">
      <c r="A1103" s="67">
        <v>41123</v>
      </c>
      <c r="B1103" s="54" t="s">
        <v>1020</v>
      </c>
      <c r="C1103" s="67">
        <f t="shared" si="36"/>
        <v>4</v>
      </c>
      <c r="D1103" s="61">
        <v>0</v>
      </c>
      <c r="E1103" s="12">
        <v>1714</v>
      </c>
      <c r="F1103" s="12">
        <v>1824</v>
      </c>
      <c r="G1103" s="14">
        <v>254</v>
      </c>
      <c r="H1103" s="14">
        <v>1142</v>
      </c>
      <c r="I1103" s="14">
        <v>318</v>
      </c>
      <c r="J1103" s="13"/>
      <c r="K1103" s="12">
        <v>11445.61</v>
      </c>
      <c r="L1103" s="12">
        <v>82568.33</v>
      </c>
      <c r="M1103" s="12">
        <v>194294.76</v>
      </c>
      <c r="N1103" s="12">
        <v>500</v>
      </c>
      <c r="O1103" s="12">
        <v>500</v>
      </c>
      <c r="Q1103" s="70">
        <f t="shared" si="37"/>
        <v>0</v>
      </c>
    </row>
    <row r="1104" spans="1:17" x14ac:dyDescent="0.2">
      <c r="A1104" s="67">
        <v>41124</v>
      </c>
      <c r="B1104" s="54" t="s">
        <v>1019</v>
      </c>
      <c r="C1104" s="67">
        <f t="shared" si="36"/>
        <v>4</v>
      </c>
      <c r="D1104" s="61">
        <v>0</v>
      </c>
      <c r="E1104" s="12">
        <v>5351</v>
      </c>
      <c r="F1104" s="12">
        <v>5347</v>
      </c>
      <c r="G1104" s="14">
        <v>879</v>
      </c>
      <c r="H1104" s="14">
        <v>3430</v>
      </c>
      <c r="I1104" s="14">
        <v>1042</v>
      </c>
      <c r="J1104" s="13"/>
      <c r="K1104" s="12">
        <v>10842.66</v>
      </c>
      <c r="L1104" s="12">
        <v>425783.95</v>
      </c>
      <c r="M1104" s="12">
        <v>5549956</v>
      </c>
      <c r="N1104" s="12">
        <v>500</v>
      </c>
      <c r="O1104" s="12">
        <v>500</v>
      </c>
      <c r="Q1104" s="70">
        <f t="shared" si="37"/>
        <v>0</v>
      </c>
    </row>
    <row r="1105" spans="1:17" x14ac:dyDescent="0.2">
      <c r="A1105" s="67">
        <v>41125</v>
      </c>
      <c r="B1105" s="54" t="s">
        <v>1018</v>
      </c>
      <c r="C1105" s="67">
        <f t="shared" si="36"/>
        <v>4</v>
      </c>
      <c r="D1105" s="61">
        <v>0</v>
      </c>
      <c r="E1105" s="12">
        <v>2856</v>
      </c>
      <c r="F1105" s="12">
        <v>2876</v>
      </c>
      <c r="G1105" s="14">
        <v>490</v>
      </c>
      <c r="H1105" s="14">
        <v>1835</v>
      </c>
      <c r="I1105" s="14">
        <v>531</v>
      </c>
      <c r="J1105" s="13"/>
      <c r="K1105" s="12">
        <v>17583.86</v>
      </c>
      <c r="L1105" s="12">
        <v>127903.25</v>
      </c>
      <c r="M1105" s="12">
        <v>249486.29</v>
      </c>
      <c r="N1105" s="12">
        <v>500</v>
      </c>
      <c r="O1105" s="12">
        <v>500</v>
      </c>
      <c r="Q1105" s="70">
        <f t="shared" si="37"/>
        <v>0</v>
      </c>
    </row>
    <row r="1106" spans="1:17" x14ac:dyDescent="0.2">
      <c r="A1106" s="67">
        <v>41126</v>
      </c>
      <c r="B1106" s="54" t="s">
        <v>1017</v>
      </c>
      <c r="C1106" s="67">
        <f t="shared" si="36"/>
        <v>4</v>
      </c>
      <c r="D1106" s="61">
        <v>0</v>
      </c>
      <c r="E1106" s="12">
        <v>1523</v>
      </c>
      <c r="F1106" s="12">
        <v>1516</v>
      </c>
      <c r="G1106" s="14">
        <v>263</v>
      </c>
      <c r="H1106" s="14">
        <v>1023</v>
      </c>
      <c r="I1106" s="14">
        <v>237</v>
      </c>
      <c r="J1106" s="13"/>
      <c r="K1106" s="12">
        <v>8736.92</v>
      </c>
      <c r="L1106" s="12">
        <v>66304.070000000007</v>
      </c>
      <c r="M1106" s="12">
        <v>110673.07</v>
      </c>
      <c r="N1106" s="12">
        <v>500</v>
      </c>
      <c r="O1106" s="12">
        <v>500</v>
      </c>
      <c r="Q1106" s="70">
        <f t="shared" si="37"/>
        <v>0</v>
      </c>
    </row>
    <row r="1107" spans="1:17" x14ac:dyDescent="0.2">
      <c r="A1107" s="67">
        <v>41201</v>
      </c>
      <c r="B1107" s="54" t="s">
        <v>1016</v>
      </c>
      <c r="C1107" s="67">
        <f t="shared" ref="C1107:C1170" si="38">INT(A1107/10000)</f>
        <v>4</v>
      </c>
      <c r="D1107" s="61">
        <v>0</v>
      </c>
      <c r="E1107" s="12">
        <v>793</v>
      </c>
      <c r="F1107" s="12">
        <v>763</v>
      </c>
      <c r="G1107" s="14">
        <v>139</v>
      </c>
      <c r="H1107" s="14">
        <v>541</v>
      </c>
      <c r="I1107" s="14">
        <v>113</v>
      </c>
      <c r="J1107" s="13"/>
      <c r="K1107" s="12">
        <v>13524.95</v>
      </c>
      <c r="L1107" s="12">
        <v>36392.949999999997</v>
      </c>
      <c r="M1107" s="12">
        <v>132767.63</v>
      </c>
      <c r="N1107" s="12">
        <v>500</v>
      </c>
      <c r="O1107" s="12">
        <v>500</v>
      </c>
      <c r="Q1107" s="70">
        <f t="shared" si="37"/>
        <v>0</v>
      </c>
    </row>
    <row r="1108" spans="1:17" x14ac:dyDescent="0.2">
      <c r="A1108" s="67">
        <v>41202</v>
      </c>
      <c r="B1108" s="54" t="s">
        <v>1015</v>
      </c>
      <c r="C1108" s="67">
        <f t="shared" si="38"/>
        <v>4</v>
      </c>
      <c r="D1108" s="61">
        <v>0</v>
      </c>
      <c r="E1108" s="12">
        <v>1066</v>
      </c>
      <c r="F1108" s="12">
        <v>1083</v>
      </c>
      <c r="G1108" s="14">
        <v>146</v>
      </c>
      <c r="H1108" s="14">
        <v>703</v>
      </c>
      <c r="I1108" s="14">
        <v>217</v>
      </c>
      <c r="J1108" s="13"/>
      <c r="K1108" s="12">
        <v>9915.86</v>
      </c>
      <c r="L1108" s="12">
        <v>73844.210000000006</v>
      </c>
      <c r="M1108" s="12">
        <v>348366.38</v>
      </c>
      <c r="N1108" s="12">
        <v>500</v>
      </c>
      <c r="O1108" s="12">
        <v>500</v>
      </c>
      <c r="Q1108" s="70">
        <f t="shared" ref="Q1108:Q1171" si="39">ABS(E1108-G1108-H1108-I1108-J1108)</f>
        <v>0</v>
      </c>
    </row>
    <row r="1109" spans="1:17" x14ac:dyDescent="0.2">
      <c r="A1109" s="67">
        <v>41203</v>
      </c>
      <c r="B1109" s="54" t="s">
        <v>1014</v>
      </c>
      <c r="C1109" s="67">
        <f t="shared" si="38"/>
        <v>4</v>
      </c>
      <c r="D1109" s="61">
        <v>0</v>
      </c>
      <c r="E1109" s="12">
        <v>3126</v>
      </c>
      <c r="F1109" s="12">
        <v>3000</v>
      </c>
      <c r="G1109" s="14">
        <v>472</v>
      </c>
      <c r="H1109" s="14">
        <v>2105</v>
      </c>
      <c r="I1109" s="14">
        <v>549</v>
      </c>
      <c r="J1109" s="13"/>
      <c r="K1109" s="12">
        <v>12693.08</v>
      </c>
      <c r="L1109" s="12">
        <v>254664.28</v>
      </c>
      <c r="M1109" s="12">
        <v>1997828.97</v>
      </c>
      <c r="N1109" s="12">
        <v>500</v>
      </c>
      <c r="O1109" s="12">
        <v>500</v>
      </c>
      <c r="Q1109" s="70">
        <f t="shared" si="39"/>
        <v>0</v>
      </c>
    </row>
    <row r="1110" spans="1:17" x14ac:dyDescent="0.2">
      <c r="A1110" s="67">
        <v>41204</v>
      </c>
      <c r="B1110" s="54" t="s">
        <v>1013</v>
      </c>
      <c r="C1110" s="67">
        <f t="shared" si="38"/>
        <v>4</v>
      </c>
      <c r="D1110" s="61">
        <v>0</v>
      </c>
      <c r="E1110" s="12">
        <v>3461</v>
      </c>
      <c r="F1110" s="12">
        <v>3357</v>
      </c>
      <c r="G1110" s="14">
        <v>501</v>
      </c>
      <c r="H1110" s="14">
        <v>2282</v>
      </c>
      <c r="I1110" s="14">
        <v>678</v>
      </c>
      <c r="J1110" s="13"/>
      <c r="K1110" s="12">
        <v>30145.14</v>
      </c>
      <c r="L1110" s="12">
        <v>255257.36</v>
      </c>
      <c r="M1110" s="12">
        <v>829822.41</v>
      </c>
      <c r="N1110" s="12">
        <v>500</v>
      </c>
      <c r="O1110" s="12">
        <v>500</v>
      </c>
      <c r="Q1110" s="70">
        <f t="shared" si="39"/>
        <v>0</v>
      </c>
    </row>
    <row r="1111" spans="1:17" x14ac:dyDescent="0.2">
      <c r="A1111" s="67">
        <v>41205</v>
      </c>
      <c r="B1111" s="54" t="s">
        <v>1012</v>
      </c>
      <c r="C1111" s="67">
        <f t="shared" si="38"/>
        <v>4</v>
      </c>
      <c r="D1111" s="61">
        <v>0</v>
      </c>
      <c r="E1111" s="12">
        <v>885</v>
      </c>
      <c r="F1111" s="12">
        <v>813</v>
      </c>
      <c r="G1111" s="14">
        <v>160</v>
      </c>
      <c r="H1111" s="14">
        <v>600</v>
      </c>
      <c r="I1111" s="14">
        <v>125</v>
      </c>
      <c r="J1111" s="13"/>
      <c r="K1111" s="12">
        <v>8379.93</v>
      </c>
      <c r="L1111" s="12">
        <v>36072.78</v>
      </c>
      <c r="M1111" s="12">
        <v>40375.910000000003</v>
      </c>
      <c r="N1111" s="12">
        <v>500</v>
      </c>
      <c r="O1111" s="12">
        <v>500</v>
      </c>
      <c r="Q1111" s="70">
        <f t="shared" si="39"/>
        <v>0</v>
      </c>
    </row>
    <row r="1112" spans="1:17" x14ac:dyDescent="0.2">
      <c r="A1112" s="67">
        <v>41206</v>
      </c>
      <c r="B1112" s="54" t="s">
        <v>1011</v>
      </c>
      <c r="C1112" s="67">
        <f t="shared" si="38"/>
        <v>4</v>
      </c>
      <c r="D1112" s="61">
        <v>0</v>
      </c>
      <c r="E1112" s="12">
        <v>501</v>
      </c>
      <c r="F1112" s="12">
        <v>519</v>
      </c>
      <c r="G1112" s="14">
        <v>74</v>
      </c>
      <c r="H1112" s="14">
        <v>322</v>
      </c>
      <c r="I1112" s="14">
        <v>105</v>
      </c>
      <c r="J1112" s="13"/>
      <c r="K1112" s="12">
        <v>5795.94</v>
      </c>
      <c r="L1112" s="12">
        <v>26044.59</v>
      </c>
      <c r="M1112" s="12">
        <v>62879.65</v>
      </c>
      <c r="N1112" s="12">
        <v>500</v>
      </c>
      <c r="O1112" s="12">
        <v>500</v>
      </c>
      <c r="Q1112" s="70">
        <f t="shared" si="39"/>
        <v>0</v>
      </c>
    </row>
    <row r="1113" spans="1:17" x14ac:dyDescent="0.2">
      <c r="A1113" s="67">
        <v>41207</v>
      </c>
      <c r="B1113" s="54" t="s">
        <v>1010</v>
      </c>
      <c r="C1113" s="67">
        <f t="shared" si="38"/>
        <v>4</v>
      </c>
      <c r="D1113" s="61">
        <v>0</v>
      </c>
      <c r="E1113" s="12">
        <v>1443</v>
      </c>
      <c r="F1113" s="12">
        <v>1445</v>
      </c>
      <c r="G1113" s="14">
        <v>197</v>
      </c>
      <c r="H1113" s="14">
        <v>988</v>
      </c>
      <c r="I1113" s="14">
        <v>258</v>
      </c>
      <c r="J1113" s="13"/>
      <c r="K1113" s="12">
        <v>15893.58</v>
      </c>
      <c r="L1113" s="12">
        <v>188570.37</v>
      </c>
      <c r="M1113" s="12">
        <v>779947.66</v>
      </c>
      <c r="N1113" s="12">
        <v>500</v>
      </c>
      <c r="O1113" s="12">
        <v>500</v>
      </c>
      <c r="Q1113" s="70">
        <f t="shared" si="39"/>
        <v>0</v>
      </c>
    </row>
    <row r="1114" spans="1:17" x14ac:dyDescent="0.2">
      <c r="A1114" s="67">
        <v>41208</v>
      </c>
      <c r="B1114" s="54" t="s">
        <v>1009</v>
      </c>
      <c r="C1114" s="67">
        <f t="shared" si="38"/>
        <v>4</v>
      </c>
      <c r="D1114" s="61">
        <v>0</v>
      </c>
      <c r="E1114" s="12">
        <v>1198</v>
      </c>
      <c r="F1114" s="12">
        <v>1192</v>
      </c>
      <c r="G1114" s="14">
        <v>186</v>
      </c>
      <c r="H1114" s="14">
        <v>783</v>
      </c>
      <c r="I1114" s="14">
        <v>229</v>
      </c>
      <c r="J1114" s="13"/>
      <c r="K1114" s="12">
        <v>15138.99</v>
      </c>
      <c r="L1114" s="12">
        <v>102854.26</v>
      </c>
      <c r="M1114" s="12">
        <v>1689104.18</v>
      </c>
      <c r="N1114" s="12">
        <v>500</v>
      </c>
      <c r="O1114" s="12">
        <v>500</v>
      </c>
      <c r="Q1114" s="70">
        <f t="shared" si="39"/>
        <v>0</v>
      </c>
    </row>
    <row r="1115" spans="1:17" x14ac:dyDescent="0.2">
      <c r="A1115" s="67">
        <v>41209</v>
      </c>
      <c r="B1115" s="54" t="s">
        <v>1008</v>
      </c>
      <c r="C1115" s="67">
        <f t="shared" si="38"/>
        <v>4</v>
      </c>
      <c r="D1115" s="61">
        <v>0</v>
      </c>
      <c r="E1115" s="12">
        <v>2297</v>
      </c>
      <c r="F1115" s="12">
        <v>2226</v>
      </c>
      <c r="G1115" s="14">
        <v>366</v>
      </c>
      <c r="H1115" s="14">
        <v>1513</v>
      </c>
      <c r="I1115" s="14">
        <v>418</v>
      </c>
      <c r="J1115" s="13"/>
      <c r="K1115" s="12">
        <v>20656.580000000002</v>
      </c>
      <c r="L1115" s="12">
        <v>212489.02</v>
      </c>
      <c r="M1115" s="12">
        <v>1081506</v>
      </c>
      <c r="N1115" s="12">
        <v>500</v>
      </c>
      <c r="O1115" s="12">
        <v>500</v>
      </c>
      <c r="Q1115" s="70">
        <f t="shared" si="39"/>
        <v>0</v>
      </c>
    </row>
    <row r="1116" spans="1:17" x14ac:dyDescent="0.2">
      <c r="A1116" s="67">
        <v>41210</v>
      </c>
      <c r="B1116" s="54" t="s">
        <v>1007</v>
      </c>
      <c r="C1116" s="67">
        <f t="shared" si="38"/>
        <v>4</v>
      </c>
      <c r="D1116" s="61">
        <v>0</v>
      </c>
      <c r="E1116" s="12">
        <v>643</v>
      </c>
      <c r="F1116" s="12">
        <v>644</v>
      </c>
      <c r="G1116" s="14">
        <v>92</v>
      </c>
      <c r="H1116" s="14">
        <v>428</v>
      </c>
      <c r="I1116" s="14">
        <v>123</v>
      </c>
      <c r="J1116" s="13"/>
      <c r="K1116" s="12">
        <v>12595.9</v>
      </c>
      <c r="L1116" s="12">
        <v>34398.269999999997</v>
      </c>
      <c r="M1116" s="12">
        <v>78700</v>
      </c>
      <c r="N1116" s="12">
        <v>500</v>
      </c>
      <c r="O1116" s="12">
        <v>500</v>
      </c>
      <c r="Q1116" s="70">
        <f t="shared" si="39"/>
        <v>0</v>
      </c>
    </row>
    <row r="1117" spans="1:17" x14ac:dyDescent="0.2">
      <c r="A1117" s="67">
        <v>41211</v>
      </c>
      <c r="B1117" s="54" t="s">
        <v>1006</v>
      </c>
      <c r="C1117" s="67">
        <f t="shared" si="38"/>
        <v>4</v>
      </c>
      <c r="D1117" s="61">
        <v>0</v>
      </c>
      <c r="E1117" s="12">
        <v>743</v>
      </c>
      <c r="F1117" s="12">
        <v>714</v>
      </c>
      <c r="G1117" s="14">
        <v>109</v>
      </c>
      <c r="H1117" s="14">
        <v>512</v>
      </c>
      <c r="I1117" s="14">
        <v>122</v>
      </c>
      <c r="J1117" s="13"/>
      <c r="K1117" s="12">
        <v>8485.4500000000007</v>
      </c>
      <c r="L1117" s="12">
        <v>46747.43</v>
      </c>
      <c r="M1117" s="12">
        <v>104965.37</v>
      </c>
      <c r="N1117" s="12">
        <v>500</v>
      </c>
      <c r="O1117" s="12">
        <v>500</v>
      </c>
      <c r="Q1117" s="70">
        <f t="shared" si="39"/>
        <v>0</v>
      </c>
    </row>
    <row r="1118" spans="1:17" x14ac:dyDescent="0.2">
      <c r="A1118" s="67">
        <v>41212</v>
      </c>
      <c r="B1118" s="54" t="s">
        <v>1005</v>
      </c>
      <c r="C1118" s="67">
        <f t="shared" si="38"/>
        <v>4</v>
      </c>
      <c r="D1118" s="61">
        <v>0</v>
      </c>
      <c r="E1118" s="12">
        <v>1297</v>
      </c>
      <c r="F1118" s="12">
        <v>1291</v>
      </c>
      <c r="G1118" s="14">
        <v>190</v>
      </c>
      <c r="H1118" s="14">
        <v>854</v>
      </c>
      <c r="I1118" s="14">
        <v>253</v>
      </c>
      <c r="J1118" s="13"/>
      <c r="K1118" s="12">
        <v>22543.040000000001</v>
      </c>
      <c r="L1118" s="12">
        <v>83519.990000000005</v>
      </c>
      <c r="M1118" s="12">
        <v>313469.71000000002</v>
      </c>
      <c r="N1118" s="12">
        <v>500</v>
      </c>
      <c r="O1118" s="12">
        <v>500</v>
      </c>
      <c r="Q1118" s="70">
        <f t="shared" si="39"/>
        <v>0</v>
      </c>
    </row>
    <row r="1119" spans="1:17" x14ac:dyDescent="0.2">
      <c r="A1119" s="67">
        <v>41213</v>
      </c>
      <c r="B1119" s="54" t="s">
        <v>1004</v>
      </c>
      <c r="C1119" s="67">
        <f t="shared" si="38"/>
        <v>4</v>
      </c>
      <c r="D1119" s="61">
        <v>0</v>
      </c>
      <c r="E1119" s="12">
        <v>2195</v>
      </c>
      <c r="F1119" s="12">
        <v>2232</v>
      </c>
      <c r="G1119" s="14">
        <v>353</v>
      </c>
      <c r="H1119" s="14">
        <v>1406</v>
      </c>
      <c r="I1119" s="14">
        <v>436</v>
      </c>
      <c r="J1119" s="13"/>
      <c r="K1119" s="12">
        <v>8446.83</v>
      </c>
      <c r="L1119" s="12">
        <v>165386.48000000001</v>
      </c>
      <c r="M1119" s="12">
        <v>550022.35</v>
      </c>
      <c r="N1119" s="12">
        <v>500</v>
      </c>
      <c r="O1119" s="12">
        <v>500</v>
      </c>
      <c r="Q1119" s="70">
        <f t="shared" si="39"/>
        <v>0</v>
      </c>
    </row>
    <row r="1120" spans="1:17" x14ac:dyDescent="0.2">
      <c r="A1120" s="67">
        <v>41214</v>
      </c>
      <c r="B1120" s="54" t="s">
        <v>1003</v>
      </c>
      <c r="C1120" s="67">
        <f t="shared" si="38"/>
        <v>4</v>
      </c>
      <c r="D1120" s="61">
        <v>0</v>
      </c>
      <c r="E1120" s="12">
        <v>2348</v>
      </c>
      <c r="F1120" s="12">
        <v>2371</v>
      </c>
      <c r="G1120" s="14">
        <v>322</v>
      </c>
      <c r="H1120" s="14">
        <v>1522</v>
      </c>
      <c r="I1120" s="14">
        <v>504</v>
      </c>
      <c r="J1120" s="13"/>
      <c r="K1120" s="12">
        <v>19586.25</v>
      </c>
      <c r="L1120" s="12">
        <v>141020.85999999999</v>
      </c>
      <c r="M1120" s="12">
        <v>805772.06</v>
      </c>
      <c r="N1120" s="12">
        <v>500</v>
      </c>
      <c r="O1120" s="12">
        <v>500</v>
      </c>
      <c r="Q1120" s="70">
        <f t="shared" si="39"/>
        <v>0</v>
      </c>
    </row>
    <row r="1121" spans="1:17" x14ac:dyDescent="0.2">
      <c r="A1121" s="67">
        <v>41215</v>
      </c>
      <c r="B1121" s="54" t="s">
        <v>1002</v>
      </c>
      <c r="C1121" s="67">
        <f t="shared" si="38"/>
        <v>4</v>
      </c>
      <c r="D1121" s="61">
        <v>0</v>
      </c>
      <c r="E1121" s="12">
        <v>2390</v>
      </c>
      <c r="F1121" s="12">
        <v>2360</v>
      </c>
      <c r="G1121" s="14">
        <v>370</v>
      </c>
      <c r="H1121" s="14">
        <v>1604</v>
      </c>
      <c r="I1121" s="14">
        <v>416</v>
      </c>
      <c r="J1121" s="13"/>
      <c r="K1121" s="12">
        <v>22107.02</v>
      </c>
      <c r="L1121" s="12">
        <v>162312.66</v>
      </c>
      <c r="M1121" s="12">
        <v>366800.66</v>
      </c>
      <c r="N1121" s="12">
        <v>500</v>
      </c>
      <c r="O1121" s="12">
        <v>500</v>
      </c>
      <c r="Q1121" s="70">
        <f t="shared" si="39"/>
        <v>0</v>
      </c>
    </row>
    <row r="1122" spans="1:17" x14ac:dyDescent="0.2">
      <c r="A1122" s="67">
        <v>41216</v>
      </c>
      <c r="B1122" s="54" t="s">
        <v>1001</v>
      </c>
      <c r="C1122" s="67">
        <f t="shared" si="38"/>
        <v>4</v>
      </c>
      <c r="D1122" s="61">
        <v>0</v>
      </c>
      <c r="E1122" s="12">
        <v>339</v>
      </c>
      <c r="F1122" s="12">
        <v>331</v>
      </c>
      <c r="G1122" s="14">
        <v>53</v>
      </c>
      <c r="H1122" s="14">
        <v>220</v>
      </c>
      <c r="I1122" s="14">
        <v>66</v>
      </c>
      <c r="J1122" s="13"/>
      <c r="K1122" s="12">
        <v>12565.29</v>
      </c>
      <c r="L1122" s="12">
        <v>13209.16</v>
      </c>
      <c r="M1122" s="12">
        <v>40469.230000000003</v>
      </c>
      <c r="N1122" s="12">
        <v>500</v>
      </c>
      <c r="O1122" s="12">
        <v>500</v>
      </c>
      <c r="Q1122" s="70">
        <f t="shared" si="39"/>
        <v>0</v>
      </c>
    </row>
    <row r="1123" spans="1:17" x14ac:dyDescent="0.2">
      <c r="A1123" s="67">
        <v>41217</v>
      </c>
      <c r="B1123" s="54" t="s">
        <v>1000</v>
      </c>
      <c r="C1123" s="67">
        <f t="shared" si="38"/>
        <v>4</v>
      </c>
      <c r="D1123" s="61">
        <v>0</v>
      </c>
      <c r="E1123" s="12">
        <v>669</v>
      </c>
      <c r="F1123" s="12">
        <v>658</v>
      </c>
      <c r="G1123" s="14">
        <v>85</v>
      </c>
      <c r="H1123" s="14">
        <v>429</v>
      </c>
      <c r="I1123" s="14">
        <v>155</v>
      </c>
      <c r="J1123" s="13"/>
      <c r="K1123" s="12">
        <v>9252.5400000000009</v>
      </c>
      <c r="L1123" s="12">
        <v>50720.04</v>
      </c>
      <c r="M1123" s="12">
        <v>89417</v>
      </c>
      <c r="N1123" s="12">
        <v>500</v>
      </c>
      <c r="O1123" s="12">
        <v>500</v>
      </c>
      <c r="Q1123" s="70">
        <f t="shared" si="39"/>
        <v>0</v>
      </c>
    </row>
    <row r="1124" spans="1:17" x14ac:dyDescent="0.2">
      <c r="A1124" s="67">
        <v>41218</v>
      </c>
      <c r="B1124" s="54" t="s">
        <v>999</v>
      </c>
      <c r="C1124" s="67">
        <f t="shared" si="38"/>
        <v>4</v>
      </c>
      <c r="D1124" s="61">
        <v>0</v>
      </c>
      <c r="E1124" s="12">
        <v>2512</v>
      </c>
      <c r="F1124" s="12">
        <v>2410</v>
      </c>
      <c r="G1124" s="14">
        <v>375</v>
      </c>
      <c r="H1124" s="14">
        <v>1684</v>
      </c>
      <c r="I1124" s="14">
        <v>453</v>
      </c>
      <c r="J1124" s="13"/>
      <c r="K1124" s="12">
        <v>15480.8</v>
      </c>
      <c r="L1124" s="12">
        <v>176391.51</v>
      </c>
      <c r="M1124" s="12">
        <v>216877.17</v>
      </c>
      <c r="N1124" s="12">
        <v>500</v>
      </c>
      <c r="O1124" s="12">
        <v>500</v>
      </c>
      <c r="Q1124" s="70">
        <f t="shared" si="39"/>
        <v>0</v>
      </c>
    </row>
    <row r="1125" spans="1:17" x14ac:dyDescent="0.2">
      <c r="A1125" s="67">
        <v>41219</v>
      </c>
      <c r="B1125" s="54" t="s">
        <v>998</v>
      </c>
      <c r="C1125" s="67">
        <f t="shared" si="38"/>
        <v>4</v>
      </c>
      <c r="D1125" s="61">
        <v>0</v>
      </c>
      <c r="E1125" s="12">
        <v>1666</v>
      </c>
      <c r="F1125" s="12">
        <v>1614</v>
      </c>
      <c r="G1125" s="14">
        <v>188</v>
      </c>
      <c r="H1125" s="14">
        <v>1079</v>
      </c>
      <c r="I1125" s="14">
        <v>399</v>
      </c>
      <c r="J1125" s="13"/>
      <c r="K1125" s="12">
        <v>1708</v>
      </c>
      <c r="L1125" s="12">
        <v>97749</v>
      </c>
      <c r="M1125" s="12">
        <v>178439.15</v>
      </c>
      <c r="N1125" s="12">
        <v>500</v>
      </c>
      <c r="O1125" s="12">
        <v>500</v>
      </c>
      <c r="Q1125" s="70">
        <f t="shared" si="39"/>
        <v>0</v>
      </c>
    </row>
    <row r="1126" spans="1:17" x14ac:dyDescent="0.2">
      <c r="A1126" s="67">
        <v>41220</v>
      </c>
      <c r="B1126" s="54" t="s">
        <v>997</v>
      </c>
      <c r="C1126" s="67">
        <f t="shared" si="38"/>
        <v>4</v>
      </c>
      <c r="D1126" s="61">
        <v>0</v>
      </c>
      <c r="E1126" s="12">
        <v>1321</v>
      </c>
      <c r="F1126" s="12">
        <v>1281</v>
      </c>
      <c r="G1126" s="14">
        <v>234</v>
      </c>
      <c r="H1126" s="14">
        <v>874</v>
      </c>
      <c r="I1126" s="14">
        <v>213</v>
      </c>
      <c r="J1126" s="13"/>
      <c r="K1126" s="12">
        <v>11780.16</v>
      </c>
      <c r="L1126" s="12">
        <v>101075.99</v>
      </c>
      <c r="M1126" s="12">
        <v>628464.22</v>
      </c>
      <c r="N1126" s="12">
        <v>500</v>
      </c>
      <c r="O1126" s="12">
        <v>500</v>
      </c>
      <c r="Q1126" s="70">
        <f t="shared" si="39"/>
        <v>0</v>
      </c>
    </row>
    <row r="1127" spans="1:17" x14ac:dyDescent="0.2">
      <c r="A1127" s="67">
        <v>41221</v>
      </c>
      <c r="B1127" s="54" t="s">
        <v>996</v>
      </c>
      <c r="C1127" s="67">
        <f t="shared" si="38"/>
        <v>4</v>
      </c>
      <c r="D1127" s="61">
        <v>0</v>
      </c>
      <c r="E1127" s="12">
        <v>1053</v>
      </c>
      <c r="F1127" s="12">
        <v>919</v>
      </c>
      <c r="G1127" s="14">
        <v>207</v>
      </c>
      <c r="H1127" s="14">
        <v>671</v>
      </c>
      <c r="I1127" s="14">
        <v>175</v>
      </c>
      <c r="J1127" s="13"/>
      <c r="K1127" s="12">
        <v>8250.1200000000008</v>
      </c>
      <c r="L1127" s="12">
        <v>47636.21</v>
      </c>
      <c r="M1127" s="12">
        <v>46410.65</v>
      </c>
      <c r="N1127" s="12">
        <v>500</v>
      </c>
      <c r="O1127" s="12">
        <v>500</v>
      </c>
      <c r="Q1127" s="70">
        <f t="shared" si="39"/>
        <v>0</v>
      </c>
    </row>
    <row r="1128" spans="1:17" x14ac:dyDescent="0.2">
      <c r="A1128" s="67">
        <v>41222</v>
      </c>
      <c r="B1128" s="54" t="s">
        <v>995</v>
      </c>
      <c r="C1128" s="67">
        <f t="shared" si="38"/>
        <v>4</v>
      </c>
      <c r="D1128" s="61">
        <v>0</v>
      </c>
      <c r="E1128" s="12">
        <v>667</v>
      </c>
      <c r="F1128" s="12">
        <v>699</v>
      </c>
      <c r="G1128" s="14">
        <v>104</v>
      </c>
      <c r="H1128" s="14">
        <v>432</v>
      </c>
      <c r="I1128" s="14">
        <v>131</v>
      </c>
      <c r="J1128" s="13"/>
      <c r="K1128" s="12">
        <v>7903.8</v>
      </c>
      <c r="L1128" s="12">
        <v>44047.96</v>
      </c>
      <c r="M1128" s="12">
        <v>17432.18</v>
      </c>
      <c r="N1128" s="12">
        <v>500</v>
      </c>
      <c r="O1128" s="12">
        <v>500</v>
      </c>
      <c r="Q1128" s="70">
        <f t="shared" si="39"/>
        <v>0</v>
      </c>
    </row>
    <row r="1129" spans="1:17" x14ac:dyDescent="0.2">
      <c r="A1129" s="67">
        <v>41223</v>
      </c>
      <c r="B1129" s="54" t="s">
        <v>994</v>
      </c>
      <c r="C1129" s="67">
        <f t="shared" si="38"/>
        <v>4</v>
      </c>
      <c r="D1129" s="61">
        <v>0</v>
      </c>
      <c r="E1129" s="12">
        <v>1015</v>
      </c>
      <c r="F1129" s="12">
        <v>1027</v>
      </c>
      <c r="G1129" s="14">
        <v>154</v>
      </c>
      <c r="H1129" s="14">
        <v>662</v>
      </c>
      <c r="I1129" s="14">
        <v>199</v>
      </c>
      <c r="J1129" s="13"/>
      <c r="K1129" s="12">
        <v>11734.39</v>
      </c>
      <c r="L1129" s="12">
        <v>65420.46</v>
      </c>
      <c r="M1129" s="12">
        <v>243303.91</v>
      </c>
      <c r="N1129" s="12">
        <v>500</v>
      </c>
      <c r="O1129" s="12">
        <v>500</v>
      </c>
      <c r="Q1129" s="70">
        <f t="shared" si="39"/>
        <v>0</v>
      </c>
    </row>
    <row r="1130" spans="1:17" x14ac:dyDescent="0.2">
      <c r="A1130" s="67">
        <v>41224</v>
      </c>
      <c r="B1130" s="54" t="s">
        <v>993</v>
      </c>
      <c r="C1130" s="67">
        <f t="shared" si="38"/>
        <v>4</v>
      </c>
      <c r="D1130" s="61">
        <v>0</v>
      </c>
      <c r="E1130" s="12">
        <v>1596</v>
      </c>
      <c r="F1130" s="12">
        <v>1503</v>
      </c>
      <c r="G1130" s="14">
        <v>242</v>
      </c>
      <c r="H1130" s="14">
        <v>1058</v>
      </c>
      <c r="I1130" s="14">
        <v>296</v>
      </c>
      <c r="J1130" s="13"/>
      <c r="K1130" s="12">
        <v>26352.7</v>
      </c>
      <c r="L1130" s="12">
        <v>153709.78</v>
      </c>
      <c r="M1130" s="12">
        <v>1775425.94</v>
      </c>
      <c r="N1130" s="12">
        <v>500</v>
      </c>
      <c r="O1130" s="12">
        <v>500</v>
      </c>
      <c r="Q1130" s="70">
        <f t="shared" si="39"/>
        <v>0</v>
      </c>
    </row>
    <row r="1131" spans="1:17" x14ac:dyDescent="0.2">
      <c r="A1131" s="67">
        <v>41225</v>
      </c>
      <c r="B1131" s="54" t="s">
        <v>992</v>
      </c>
      <c r="C1131" s="67">
        <f t="shared" si="38"/>
        <v>4</v>
      </c>
      <c r="D1131" s="61">
        <v>0</v>
      </c>
      <c r="E1131" s="12">
        <v>12404</v>
      </c>
      <c r="F1131" s="12">
        <v>11909</v>
      </c>
      <c r="G1131" s="14">
        <v>1676</v>
      </c>
      <c r="H1131" s="14">
        <v>8217</v>
      </c>
      <c r="I1131" s="14">
        <v>2511</v>
      </c>
      <c r="J1131" s="13"/>
      <c r="K1131" s="12">
        <v>2264.5700000000002</v>
      </c>
      <c r="L1131" s="12">
        <v>1558965.81</v>
      </c>
      <c r="M1131" s="12">
        <v>9270633.0600000005</v>
      </c>
      <c r="N1131" s="12">
        <v>500</v>
      </c>
      <c r="O1131" s="12">
        <v>500</v>
      </c>
      <c r="Q1131" s="70">
        <f t="shared" si="39"/>
        <v>0</v>
      </c>
    </row>
    <row r="1132" spans="1:17" x14ac:dyDescent="0.2">
      <c r="A1132" s="67">
        <v>41226</v>
      </c>
      <c r="B1132" s="54" t="s">
        <v>991</v>
      </c>
      <c r="C1132" s="67">
        <f t="shared" si="38"/>
        <v>4</v>
      </c>
      <c r="D1132" s="61">
        <v>0</v>
      </c>
      <c r="E1132" s="12">
        <v>549</v>
      </c>
      <c r="F1132" s="12">
        <v>564</v>
      </c>
      <c r="G1132" s="14">
        <v>61</v>
      </c>
      <c r="H1132" s="14">
        <v>362</v>
      </c>
      <c r="I1132" s="14">
        <v>126</v>
      </c>
      <c r="J1132" s="13"/>
      <c r="K1132" s="12">
        <v>27651.49</v>
      </c>
      <c r="L1132" s="12">
        <v>31381.439999999999</v>
      </c>
      <c r="M1132" s="12">
        <v>71345.75</v>
      </c>
      <c r="N1132" s="12">
        <v>500</v>
      </c>
      <c r="O1132" s="12">
        <v>500</v>
      </c>
      <c r="Q1132" s="70">
        <f t="shared" si="39"/>
        <v>0</v>
      </c>
    </row>
    <row r="1133" spans="1:17" x14ac:dyDescent="0.2">
      <c r="A1133" s="67">
        <v>41227</v>
      </c>
      <c r="B1133" s="54" t="s">
        <v>990</v>
      </c>
      <c r="C1133" s="67">
        <f t="shared" si="38"/>
        <v>4</v>
      </c>
      <c r="D1133" s="61">
        <v>0</v>
      </c>
      <c r="E1133" s="12">
        <v>895</v>
      </c>
      <c r="F1133" s="12">
        <v>889</v>
      </c>
      <c r="G1133" s="14">
        <v>160</v>
      </c>
      <c r="H1133" s="14">
        <v>611</v>
      </c>
      <c r="I1133" s="14">
        <v>124</v>
      </c>
      <c r="J1133" s="13"/>
      <c r="K1133" s="12">
        <v>8596.02</v>
      </c>
      <c r="L1133" s="12">
        <v>41043.67</v>
      </c>
      <c r="M1133" s="12">
        <v>90133.25</v>
      </c>
      <c r="N1133" s="12">
        <v>500</v>
      </c>
      <c r="O1133" s="12">
        <v>500</v>
      </c>
      <c r="Q1133" s="70">
        <f t="shared" si="39"/>
        <v>0</v>
      </c>
    </row>
    <row r="1134" spans="1:17" x14ac:dyDescent="0.2">
      <c r="A1134" s="67">
        <v>41228</v>
      </c>
      <c r="B1134" s="54" t="s">
        <v>989</v>
      </c>
      <c r="C1134" s="67">
        <f t="shared" si="38"/>
        <v>4</v>
      </c>
      <c r="D1134" s="61">
        <v>0</v>
      </c>
      <c r="E1134" s="12">
        <v>2137</v>
      </c>
      <c r="F1134" s="12">
        <v>2057</v>
      </c>
      <c r="G1134" s="14">
        <v>374</v>
      </c>
      <c r="H1134" s="14">
        <v>1456</v>
      </c>
      <c r="I1134" s="14">
        <v>307</v>
      </c>
      <c r="J1134" s="13"/>
      <c r="K1134" s="12">
        <v>9251.11</v>
      </c>
      <c r="L1134" s="12">
        <v>187928.24</v>
      </c>
      <c r="M1134" s="12">
        <v>2222617.66</v>
      </c>
      <c r="N1134" s="12">
        <v>500</v>
      </c>
      <c r="O1134" s="12">
        <v>500</v>
      </c>
      <c r="Q1134" s="70">
        <f t="shared" si="39"/>
        <v>0</v>
      </c>
    </row>
    <row r="1135" spans="1:17" x14ac:dyDescent="0.2">
      <c r="A1135" s="67">
        <v>41229</v>
      </c>
      <c r="B1135" s="54" t="s">
        <v>988</v>
      </c>
      <c r="C1135" s="67">
        <f t="shared" si="38"/>
        <v>4</v>
      </c>
      <c r="D1135" s="61">
        <v>0</v>
      </c>
      <c r="E1135" s="12">
        <v>1223</v>
      </c>
      <c r="F1135" s="12">
        <v>1225</v>
      </c>
      <c r="G1135" s="14">
        <v>198</v>
      </c>
      <c r="H1135" s="14">
        <v>831</v>
      </c>
      <c r="I1135" s="14">
        <v>194</v>
      </c>
      <c r="J1135" s="13"/>
      <c r="K1135" s="12">
        <v>10149.93</v>
      </c>
      <c r="L1135" s="12">
        <v>57168.1</v>
      </c>
      <c r="M1135" s="12">
        <v>90217.85</v>
      </c>
      <c r="N1135" s="12">
        <v>500</v>
      </c>
      <c r="O1135" s="12">
        <v>500</v>
      </c>
      <c r="Q1135" s="70">
        <f t="shared" si="39"/>
        <v>0</v>
      </c>
    </row>
    <row r="1136" spans="1:17" x14ac:dyDescent="0.2">
      <c r="A1136" s="67">
        <v>41230</v>
      </c>
      <c r="B1136" s="54" t="s">
        <v>987</v>
      </c>
      <c r="C1136" s="67">
        <f t="shared" si="38"/>
        <v>4</v>
      </c>
      <c r="D1136" s="61">
        <v>0</v>
      </c>
      <c r="E1136" s="12">
        <v>791</v>
      </c>
      <c r="F1136" s="12">
        <v>764</v>
      </c>
      <c r="G1136" s="14">
        <v>119</v>
      </c>
      <c r="H1136" s="14">
        <v>527</v>
      </c>
      <c r="I1136" s="14">
        <v>145</v>
      </c>
      <c r="J1136" s="13"/>
      <c r="K1136" s="12">
        <v>8222.7199999999993</v>
      </c>
      <c r="L1136" s="12">
        <v>53198.67</v>
      </c>
      <c r="M1136" s="12">
        <v>207771.33</v>
      </c>
      <c r="N1136" s="12">
        <v>500</v>
      </c>
      <c r="O1136" s="12">
        <v>500</v>
      </c>
      <c r="Q1136" s="70">
        <f t="shared" si="39"/>
        <v>0</v>
      </c>
    </row>
    <row r="1137" spans="1:17" x14ac:dyDescent="0.2">
      <c r="A1137" s="67">
        <v>41231</v>
      </c>
      <c r="B1137" s="54" t="s">
        <v>986</v>
      </c>
      <c r="C1137" s="67">
        <f t="shared" si="38"/>
        <v>4</v>
      </c>
      <c r="D1137" s="61">
        <v>0</v>
      </c>
      <c r="E1137" s="12">
        <v>2399</v>
      </c>
      <c r="F1137" s="12">
        <v>2409</v>
      </c>
      <c r="G1137" s="14">
        <v>396</v>
      </c>
      <c r="H1137" s="14">
        <v>1549</v>
      </c>
      <c r="I1137" s="14">
        <v>454</v>
      </c>
      <c r="J1137" s="13"/>
      <c r="K1137" s="12">
        <v>29889.29</v>
      </c>
      <c r="L1137" s="12">
        <v>138105.47</v>
      </c>
      <c r="M1137" s="12">
        <v>273092.06</v>
      </c>
      <c r="N1137" s="12">
        <v>500</v>
      </c>
      <c r="O1137" s="12">
        <v>500</v>
      </c>
      <c r="Q1137" s="70">
        <f t="shared" si="39"/>
        <v>0</v>
      </c>
    </row>
    <row r="1138" spans="1:17" x14ac:dyDescent="0.2">
      <c r="A1138" s="67">
        <v>41232</v>
      </c>
      <c r="B1138" s="54" t="s">
        <v>985</v>
      </c>
      <c r="C1138" s="67">
        <f t="shared" si="38"/>
        <v>4</v>
      </c>
      <c r="D1138" s="61">
        <v>0</v>
      </c>
      <c r="E1138" s="12">
        <v>1582</v>
      </c>
      <c r="F1138" s="12">
        <v>1599</v>
      </c>
      <c r="G1138" s="14">
        <v>224</v>
      </c>
      <c r="H1138" s="14">
        <v>1060</v>
      </c>
      <c r="I1138" s="14">
        <v>298</v>
      </c>
      <c r="J1138" s="13"/>
      <c r="K1138" s="12">
        <v>7316.65</v>
      </c>
      <c r="L1138" s="12">
        <v>206872.38</v>
      </c>
      <c r="M1138" s="12">
        <v>1164131.3</v>
      </c>
      <c r="N1138" s="12">
        <v>500</v>
      </c>
      <c r="O1138" s="12">
        <v>500</v>
      </c>
      <c r="Q1138" s="70">
        <f t="shared" si="39"/>
        <v>0</v>
      </c>
    </row>
    <row r="1139" spans="1:17" x14ac:dyDescent="0.2">
      <c r="A1139" s="67">
        <v>41233</v>
      </c>
      <c r="B1139" s="54" t="s">
        <v>984</v>
      </c>
      <c r="C1139" s="67">
        <f t="shared" si="38"/>
        <v>4</v>
      </c>
      <c r="D1139" s="61">
        <v>0</v>
      </c>
      <c r="E1139" s="12">
        <v>1626</v>
      </c>
      <c r="F1139" s="12">
        <v>1532</v>
      </c>
      <c r="G1139" s="14">
        <v>271</v>
      </c>
      <c r="H1139" s="14">
        <v>1074</v>
      </c>
      <c r="I1139" s="14">
        <v>281</v>
      </c>
      <c r="J1139" s="13"/>
      <c r="K1139" s="12">
        <v>19095.77</v>
      </c>
      <c r="L1139" s="12">
        <v>98111.95</v>
      </c>
      <c r="M1139" s="12">
        <v>334402.3</v>
      </c>
      <c r="N1139" s="12">
        <v>500</v>
      </c>
      <c r="O1139" s="12">
        <v>500</v>
      </c>
      <c r="Q1139" s="70">
        <f t="shared" si="39"/>
        <v>0</v>
      </c>
    </row>
    <row r="1140" spans="1:17" x14ac:dyDescent="0.2">
      <c r="A1140" s="67">
        <v>41234</v>
      </c>
      <c r="B1140" s="54" t="s">
        <v>983</v>
      </c>
      <c r="C1140" s="67">
        <f t="shared" si="38"/>
        <v>4</v>
      </c>
      <c r="D1140" s="61">
        <v>0</v>
      </c>
      <c r="E1140" s="12">
        <v>2284</v>
      </c>
      <c r="F1140" s="12">
        <v>2177</v>
      </c>
      <c r="G1140" s="14">
        <v>376</v>
      </c>
      <c r="H1140" s="14">
        <v>1510</v>
      </c>
      <c r="I1140" s="14">
        <v>398</v>
      </c>
      <c r="J1140" s="13"/>
      <c r="K1140" s="12">
        <v>5448.59</v>
      </c>
      <c r="L1140" s="12">
        <v>141041.57999999999</v>
      </c>
      <c r="M1140" s="12">
        <v>351581.04</v>
      </c>
      <c r="N1140" s="12">
        <v>500</v>
      </c>
      <c r="O1140" s="12">
        <v>500</v>
      </c>
      <c r="Q1140" s="70">
        <f t="shared" si="39"/>
        <v>0</v>
      </c>
    </row>
    <row r="1141" spans="1:17" x14ac:dyDescent="0.2">
      <c r="A1141" s="67">
        <v>41235</v>
      </c>
      <c r="B1141" s="54" t="s">
        <v>982</v>
      </c>
      <c r="C1141" s="67">
        <f t="shared" si="38"/>
        <v>4</v>
      </c>
      <c r="D1141" s="61">
        <v>0</v>
      </c>
      <c r="E1141" s="12">
        <v>612</v>
      </c>
      <c r="F1141" s="12">
        <v>609</v>
      </c>
      <c r="G1141" s="14">
        <v>93</v>
      </c>
      <c r="H1141" s="14">
        <v>401</v>
      </c>
      <c r="I1141" s="14">
        <v>118</v>
      </c>
      <c r="J1141" s="13"/>
      <c r="K1141" s="12">
        <v>14607.3</v>
      </c>
      <c r="L1141" s="12">
        <v>38955.949999999997</v>
      </c>
      <c r="M1141" s="12">
        <v>65782.710000000006</v>
      </c>
      <c r="N1141" s="12">
        <v>500</v>
      </c>
      <c r="O1141" s="12">
        <v>500</v>
      </c>
      <c r="Q1141" s="70">
        <f t="shared" si="39"/>
        <v>0</v>
      </c>
    </row>
    <row r="1142" spans="1:17" x14ac:dyDescent="0.2">
      <c r="A1142" s="67">
        <v>41236</v>
      </c>
      <c r="B1142" s="54" t="s">
        <v>981</v>
      </c>
      <c r="C1142" s="67">
        <f t="shared" si="38"/>
        <v>4</v>
      </c>
      <c r="D1142" s="61">
        <v>0</v>
      </c>
      <c r="E1142" s="12">
        <v>560</v>
      </c>
      <c r="F1142" s="12">
        <v>577</v>
      </c>
      <c r="G1142" s="14">
        <v>90</v>
      </c>
      <c r="H1142" s="14">
        <v>377</v>
      </c>
      <c r="I1142" s="14">
        <v>93</v>
      </c>
      <c r="J1142" s="13"/>
      <c r="K1142" s="12">
        <v>6880.65</v>
      </c>
      <c r="L1142" s="12">
        <v>32473.91</v>
      </c>
      <c r="M1142" s="12">
        <v>34134.639999999999</v>
      </c>
      <c r="N1142" s="12">
        <v>500</v>
      </c>
      <c r="O1142" s="12">
        <v>500</v>
      </c>
      <c r="Q1142" s="70">
        <f t="shared" si="39"/>
        <v>0</v>
      </c>
    </row>
    <row r="1143" spans="1:17" x14ac:dyDescent="0.2">
      <c r="A1143" s="67">
        <v>41304</v>
      </c>
      <c r="B1143" s="54" t="s">
        <v>980</v>
      </c>
      <c r="C1143" s="67">
        <f t="shared" si="38"/>
        <v>4</v>
      </c>
      <c r="D1143" s="61">
        <v>0</v>
      </c>
      <c r="E1143" s="12">
        <v>2288</v>
      </c>
      <c r="F1143" s="12">
        <v>2211</v>
      </c>
      <c r="G1143" s="14">
        <v>378</v>
      </c>
      <c r="H1143" s="14">
        <v>1513</v>
      </c>
      <c r="I1143" s="14">
        <v>397</v>
      </c>
      <c r="J1143" s="13"/>
      <c r="K1143" s="12">
        <v>10755.57</v>
      </c>
      <c r="L1143" s="12">
        <v>189644.51</v>
      </c>
      <c r="M1143" s="12">
        <v>602276.71</v>
      </c>
      <c r="N1143" s="12">
        <v>500</v>
      </c>
      <c r="O1143" s="12">
        <v>500</v>
      </c>
      <c r="Q1143" s="70">
        <f t="shared" si="39"/>
        <v>0</v>
      </c>
    </row>
    <row r="1144" spans="1:17" x14ac:dyDescent="0.2">
      <c r="A1144" s="67">
        <v>41305</v>
      </c>
      <c r="B1144" s="54" t="s">
        <v>979</v>
      </c>
      <c r="C1144" s="67">
        <f t="shared" si="38"/>
        <v>4</v>
      </c>
      <c r="D1144" s="61">
        <v>0</v>
      </c>
      <c r="E1144" s="12">
        <v>1167</v>
      </c>
      <c r="F1144" s="12">
        <v>1155</v>
      </c>
      <c r="G1144" s="14">
        <v>216</v>
      </c>
      <c r="H1144" s="14">
        <v>770</v>
      </c>
      <c r="I1144" s="14">
        <v>181</v>
      </c>
      <c r="J1144" s="13"/>
      <c r="K1144" s="12">
        <v>9302.8700000000008</v>
      </c>
      <c r="L1144" s="12">
        <v>82961.570000000007</v>
      </c>
      <c r="M1144" s="12">
        <v>246569.43</v>
      </c>
      <c r="N1144" s="12">
        <v>500</v>
      </c>
      <c r="O1144" s="12">
        <v>500</v>
      </c>
      <c r="Q1144" s="70">
        <f t="shared" si="39"/>
        <v>0</v>
      </c>
    </row>
    <row r="1145" spans="1:17" x14ac:dyDescent="0.2">
      <c r="A1145" s="67">
        <v>41306</v>
      </c>
      <c r="B1145" s="54" t="s">
        <v>978</v>
      </c>
      <c r="C1145" s="67">
        <f t="shared" si="38"/>
        <v>4</v>
      </c>
      <c r="D1145" s="61">
        <v>0</v>
      </c>
      <c r="E1145" s="12">
        <v>433</v>
      </c>
      <c r="F1145" s="12">
        <v>443</v>
      </c>
      <c r="G1145" s="14">
        <v>73</v>
      </c>
      <c r="H1145" s="14">
        <v>277</v>
      </c>
      <c r="I1145" s="14">
        <v>83</v>
      </c>
      <c r="J1145" s="13"/>
      <c r="K1145" s="12">
        <v>4696.76</v>
      </c>
      <c r="L1145" s="12">
        <v>28917.97</v>
      </c>
      <c r="M1145" s="12">
        <v>6213.21</v>
      </c>
      <c r="N1145" s="12">
        <v>500</v>
      </c>
      <c r="O1145" s="12">
        <v>500</v>
      </c>
      <c r="Q1145" s="70">
        <f t="shared" si="39"/>
        <v>0</v>
      </c>
    </row>
    <row r="1146" spans="1:17" x14ac:dyDescent="0.2">
      <c r="A1146" s="67">
        <v>41307</v>
      </c>
      <c r="B1146" s="54" t="s">
        <v>977</v>
      </c>
      <c r="C1146" s="67">
        <f t="shared" si="38"/>
        <v>4</v>
      </c>
      <c r="D1146" s="61">
        <v>0</v>
      </c>
      <c r="E1146" s="12">
        <v>594</v>
      </c>
      <c r="F1146" s="12">
        <v>555</v>
      </c>
      <c r="G1146" s="14">
        <v>118</v>
      </c>
      <c r="H1146" s="14">
        <v>380</v>
      </c>
      <c r="I1146" s="14">
        <v>96</v>
      </c>
      <c r="J1146" s="13"/>
      <c r="K1146" s="12">
        <v>6257.95</v>
      </c>
      <c r="L1146" s="12">
        <v>33657.43</v>
      </c>
      <c r="M1146" s="12">
        <v>57085.17</v>
      </c>
      <c r="N1146" s="12">
        <v>500</v>
      </c>
      <c r="O1146" s="12">
        <v>500</v>
      </c>
      <c r="Q1146" s="70">
        <f t="shared" si="39"/>
        <v>0</v>
      </c>
    </row>
    <row r="1147" spans="1:17" x14ac:dyDescent="0.2">
      <c r="A1147" s="67">
        <v>41309</v>
      </c>
      <c r="B1147" s="54" t="s">
        <v>976</v>
      </c>
      <c r="C1147" s="67">
        <f t="shared" si="38"/>
        <v>4</v>
      </c>
      <c r="D1147" s="61">
        <v>0</v>
      </c>
      <c r="E1147" s="12">
        <v>2561</v>
      </c>
      <c r="F1147" s="12">
        <v>2526</v>
      </c>
      <c r="G1147" s="14">
        <v>360</v>
      </c>
      <c r="H1147" s="14">
        <v>1584</v>
      </c>
      <c r="I1147" s="14">
        <v>617</v>
      </c>
      <c r="J1147" s="13"/>
      <c r="K1147" s="12">
        <v>5082.66</v>
      </c>
      <c r="L1147" s="12">
        <v>211417.43</v>
      </c>
      <c r="M1147" s="12">
        <v>541421.31000000006</v>
      </c>
      <c r="N1147" s="12">
        <v>500</v>
      </c>
      <c r="O1147" s="12">
        <v>500</v>
      </c>
      <c r="Q1147" s="70">
        <f t="shared" si="39"/>
        <v>0</v>
      </c>
    </row>
    <row r="1148" spans="1:17" x14ac:dyDescent="0.2">
      <c r="A1148" s="67">
        <v>41311</v>
      </c>
      <c r="B1148" s="54" t="s">
        <v>974</v>
      </c>
      <c r="C1148" s="67">
        <f t="shared" si="38"/>
        <v>4</v>
      </c>
      <c r="D1148" s="61">
        <v>0</v>
      </c>
      <c r="E1148" s="12">
        <v>393</v>
      </c>
      <c r="F1148" s="12">
        <v>420</v>
      </c>
      <c r="G1148" s="14">
        <v>58</v>
      </c>
      <c r="H1148" s="14">
        <v>273</v>
      </c>
      <c r="I1148" s="14">
        <v>62</v>
      </c>
      <c r="J1148" s="13"/>
      <c r="K1148" s="12">
        <v>5004.25</v>
      </c>
      <c r="L1148" s="12">
        <v>28578.84</v>
      </c>
      <c r="M1148" s="12">
        <v>23948.85</v>
      </c>
      <c r="N1148" s="12">
        <v>500</v>
      </c>
      <c r="O1148" s="12">
        <v>500</v>
      </c>
      <c r="Q1148" s="70">
        <f t="shared" si="39"/>
        <v>0</v>
      </c>
    </row>
    <row r="1149" spans="1:17" x14ac:dyDescent="0.2">
      <c r="A1149" s="67">
        <v>41312</v>
      </c>
      <c r="B1149" s="54" t="s">
        <v>973</v>
      </c>
      <c r="C1149" s="67">
        <f t="shared" si="38"/>
        <v>4</v>
      </c>
      <c r="D1149" s="61">
        <v>0</v>
      </c>
      <c r="E1149" s="12">
        <v>1532</v>
      </c>
      <c r="F1149" s="12">
        <v>1515</v>
      </c>
      <c r="G1149" s="14">
        <v>257</v>
      </c>
      <c r="H1149" s="14">
        <v>983</v>
      </c>
      <c r="I1149" s="14">
        <v>292</v>
      </c>
      <c r="J1149" s="13"/>
      <c r="K1149" s="12">
        <v>8731.3700000000008</v>
      </c>
      <c r="L1149" s="12">
        <v>134561.60999999999</v>
      </c>
      <c r="M1149" s="12">
        <v>473642.82</v>
      </c>
      <c r="N1149" s="12">
        <v>500</v>
      </c>
      <c r="O1149" s="12">
        <v>500</v>
      </c>
      <c r="Q1149" s="70">
        <f t="shared" si="39"/>
        <v>0</v>
      </c>
    </row>
    <row r="1150" spans="1:17" x14ac:dyDescent="0.2">
      <c r="A1150" s="67">
        <v>41313</v>
      </c>
      <c r="B1150" s="54" t="s">
        <v>972</v>
      </c>
      <c r="C1150" s="67">
        <f t="shared" si="38"/>
        <v>4</v>
      </c>
      <c r="D1150" s="61">
        <v>0</v>
      </c>
      <c r="E1150" s="12">
        <v>1542</v>
      </c>
      <c r="F1150" s="12">
        <v>1530</v>
      </c>
      <c r="G1150" s="14">
        <v>217</v>
      </c>
      <c r="H1150" s="14">
        <v>1010</v>
      </c>
      <c r="I1150" s="14">
        <v>315</v>
      </c>
      <c r="J1150" s="13"/>
      <c r="K1150" s="12">
        <v>7361.8</v>
      </c>
      <c r="L1150" s="12">
        <v>99362.63</v>
      </c>
      <c r="M1150" s="12">
        <v>70539.48</v>
      </c>
      <c r="N1150" s="12">
        <v>500</v>
      </c>
      <c r="O1150" s="12">
        <v>500</v>
      </c>
      <c r="Q1150" s="70">
        <f t="shared" si="39"/>
        <v>0</v>
      </c>
    </row>
    <row r="1151" spans="1:17" x14ac:dyDescent="0.2">
      <c r="A1151" s="67">
        <v>41314</v>
      </c>
      <c r="B1151" s="54" t="s">
        <v>971</v>
      </c>
      <c r="C1151" s="67">
        <f t="shared" si="38"/>
        <v>4</v>
      </c>
      <c r="D1151" s="61">
        <v>0</v>
      </c>
      <c r="E1151" s="12">
        <v>1061</v>
      </c>
      <c r="F1151" s="12">
        <v>1052</v>
      </c>
      <c r="G1151" s="14">
        <v>165</v>
      </c>
      <c r="H1151" s="14">
        <v>703</v>
      </c>
      <c r="I1151" s="14">
        <v>193</v>
      </c>
      <c r="J1151" s="13"/>
      <c r="K1151" s="12">
        <v>7342.02</v>
      </c>
      <c r="L1151" s="12">
        <v>83669.7</v>
      </c>
      <c r="M1151" s="12">
        <v>118687.7</v>
      </c>
      <c r="N1151" s="12">
        <v>500</v>
      </c>
      <c r="O1151" s="12">
        <v>500</v>
      </c>
      <c r="Q1151" s="70">
        <f t="shared" si="39"/>
        <v>0</v>
      </c>
    </row>
    <row r="1152" spans="1:17" x14ac:dyDescent="0.2">
      <c r="A1152" s="67">
        <v>41315</v>
      </c>
      <c r="B1152" s="54" t="s">
        <v>970</v>
      </c>
      <c r="C1152" s="67">
        <f t="shared" si="38"/>
        <v>4</v>
      </c>
      <c r="D1152" s="61">
        <v>0</v>
      </c>
      <c r="E1152" s="12">
        <v>1307</v>
      </c>
      <c r="F1152" s="12">
        <v>1316</v>
      </c>
      <c r="G1152" s="14">
        <v>181</v>
      </c>
      <c r="H1152" s="14">
        <v>865</v>
      </c>
      <c r="I1152" s="14">
        <v>261</v>
      </c>
      <c r="J1152" s="13"/>
      <c r="K1152" s="12">
        <v>10544.43</v>
      </c>
      <c r="L1152" s="12">
        <v>106258.96</v>
      </c>
      <c r="M1152" s="12">
        <v>98611.02</v>
      </c>
      <c r="N1152" s="12">
        <v>500</v>
      </c>
      <c r="O1152" s="12">
        <v>500</v>
      </c>
      <c r="Q1152" s="70">
        <f t="shared" si="39"/>
        <v>0</v>
      </c>
    </row>
    <row r="1153" spans="1:17" x14ac:dyDescent="0.2">
      <c r="A1153" s="67">
        <v>41316</v>
      </c>
      <c r="B1153" s="54" t="s">
        <v>969</v>
      </c>
      <c r="C1153" s="67">
        <f t="shared" si="38"/>
        <v>4</v>
      </c>
      <c r="D1153" s="61">
        <v>0</v>
      </c>
      <c r="E1153" s="12">
        <v>1699</v>
      </c>
      <c r="F1153" s="12">
        <v>1560</v>
      </c>
      <c r="G1153" s="14">
        <v>292</v>
      </c>
      <c r="H1153" s="14">
        <v>1097</v>
      </c>
      <c r="I1153" s="14">
        <v>310</v>
      </c>
      <c r="J1153" s="13"/>
      <c r="K1153" s="12">
        <v>6783.94</v>
      </c>
      <c r="L1153" s="12">
        <v>107510.48</v>
      </c>
      <c r="M1153" s="12">
        <v>112859.34</v>
      </c>
      <c r="N1153" s="12">
        <v>500</v>
      </c>
      <c r="O1153" s="12">
        <v>500</v>
      </c>
      <c r="Q1153" s="70">
        <f t="shared" si="39"/>
        <v>0</v>
      </c>
    </row>
    <row r="1154" spans="1:17" x14ac:dyDescent="0.2">
      <c r="A1154" s="67">
        <v>41317</v>
      </c>
      <c r="B1154" s="54" t="s">
        <v>968</v>
      </c>
      <c r="C1154" s="67">
        <f t="shared" si="38"/>
        <v>4</v>
      </c>
      <c r="D1154" s="61">
        <v>0</v>
      </c>
      <c r="E1154" s="12">
        <v>1539</v>
      </c>
      <c r="F1154" s="12">
        <v>1516</v>
      </c>
      <c r="G1154" s="14">
        <v>285</v>
      </c>
      <c r="H1154" s="14">
        <v>1009</v>
      </c>
      <c r="I1154" s="14">
        <v>245</v>
      </c>
      <c r="J1154" s="13"/>
      <c r="K1154" s="12">
        <v>5015.6899999999996</v>
      </c>
      <c r="L1154" s="12">
        <v>92385.72</v>
      </c>
      <c r="M1154" s="12">
        <v>282887.33</v>
      </c>
      <c r="N1154" s="12">
        <v>500</v>
      </c>
      <c r="O1154" s="12">
        <v>500</v>
      </c>
      <c r="Q1154" s="70">
        <f t="shared" si="39"/>
        <v>0</v>
      </c>
    </row>
    <row r="1155" spans="1:17" x14ac:dyDescent="0.2">
      <c r="A1155" s="67">
        <v>41318</v>
      </c>
      <c r="B1155" s="54" t="s">
        <v>967</v>
      </c>
      <c r="C1155" s="67">
        <f t="shared" si="38"/>
        <v>4</v>
      </c>
      <c r="D1155" s="61">
        <v>0</v>
      </c>
      <c r="E1155" s="12">
        <v>1506</v>
      </c>
      <c r="F1155" s="12">
        <v>1531</v>
      </c>
      <c r="G1155" s="14">
        <v>247</v>
      </c>
      <c r="H1155" s="14">
        <v>935</v>
      </c>
      <c r="I1155" s="14">
        <v>324</v>
      </c>
      <c r="J1155" s="13"/>
      <c r="K1155" s="12">
        <v>2997.34</v>
      </c>
      <c r="L1155" s="12">
        <v>135509.16</v>
      </c>
      <c r="M1155" s="12">
        <v>403801.33</v>
      </c>
      <c r="N1155" s="12">
        <v>500</v>
      </c>
      <c r="O1155" s="12">
        <v>500</v>
      </c>
      <c r="Q1155" s="70">
        <f t="shared" si="39"/>
        <v>0</v>
      </c>
    </row>
    <row r="1156" spans="1:17" x14ac:dyDescent="0.2">
      <c r="A1156" s="67">
        <v>41319</v>
      </c>
      <c r="B1156" s="54" t="s">
        <v>966</v>
      </c>
      <c r="C1156" s="67">
        <f t="shared" si="38"/>
        <v>4</v>
      </c>
      <c r="D1156" s="61">
        <v>0</v>
      </c>
      <c r="E1156" s="12">
        <v>478</v>
      </c>
      <c r="F1156" s="12">
        <v>501</v>
      </c>
      <c r="G1156" s="14">
        <v>70</v>
      </c>
      <c r="H1156" s="14">
        <v>322</v>
      </c>
      <c r="I1156" s="14">
        <v>86</v>
      </c>
      <c r="J1156" s="13"/>
      <c r="K1156" s="12">
        <v>4190.05</v>
      </c>
      <c r="L1156" s="12">
        <v>32520.16</v>
      </c>
      <c r="M1156" s="12">
        <v>9533.7800000000007</v>
      </c>
      <c r="N1156" s="12">
        <v>500</v>
      </c>
      <c r="O1156" s="12">
        <v>500</v>
      </c>
      <c r="Q1156" s="70">
        <f t="shared" si="39"/>
        <v>0</v>
      </c>
    </row>
    <row r="1157" spans="1:17" x14ac:dyDescent="0.2">
      <c r="A1157" s="67">
        <v>41320</v>
      </c>
      <c r="B1157" s="54" t="s">
        <v>965</v>
      </c>
      <c r="C1157" s="67">
        <f t="shared" si="38"/>
        <v>4</v>
      </c>
      <c r="D1157" s="61">
        <v>0</v>
      </c>
      <c r="E1157" s="12">
        <v>654</v>
      </c>
      <c r="F1157" s="12">
        <v>630</v>
      </c>
      <c r="G1157" s="14">
        <v>133</v>
      </c>
      <c r="H1157" s="14">
        <v>414</v>
      </c>
      <c r="I1157" s="14">
        <v>107</v>
      </c>
      <c r="J1157" s="13"/>
      <c r="K1157" s="12">
        <v>3249.56</v>
      </c>
      <c r="L1157" s="12">
        <v>52591.55</v>
      </c>
      <c r="M1157" s="12">
        <v>199971.86</v>
      </c>
      <c r="N1157" s="12">
        <v>500</v>
      </c>
      <c r="O1157" s="12">
        <v>500</v>
      </c>
      <c r="Q1157" s="70">
        <f t="shared" si="39"/>
        <v>0</v>
      </c>
    </row>
    <row r="1158" spans="1:17" x14ac:dyDescent="0.2">
      <c r="A1158" s="67">
        <v>41321</v>
      </c>
      <c r="B1158" s="54" t="s">
        <v>964</v>
      </c>
      <c r="C1158" s="67">
        <f t="shared" si="38"/>
        <v>4</v>
      </c>
      <c r="D1158" s="61">
        <v>0</v>
      </c>
      <c r="E1158" s="12">
        <v>1216</v>
      </c>
      <c r="F1158" s="12">
        <v>1283</v>
      </c>
      <c r="G1158" s="14">
        <v>182</v>
      </c>
      <c r="H1158" s="14">
        <v>799</v>
      </c>
      <c r="I1158" s="14">
        <v>235</v>
      </c>
      <c r="J1158" s="13"/>
      <c r="K1158" s="12">
        <v>5124.1899999999996</v>
      </c>
      <c r="L1158" s="12">
        <v>136734.18</v>
      </c>
      <c r="M1158" s="12">
        <v>939352.01</v>
      </c>
      <c r="N1158" s="12">
        <v>500</v>
      </c>
      <c r="O1158" s="12">
        <v>500</v>
      </c>
      <c r="Q1158" s="70">
        <f t="shared" si="39"/>
        <v>0</v>
      </c>
    </row>
    <row r="1159" spans="1:17" x14ac:dyDescent="0.2">
      <c r="A1159" s="67">
        <v>41322</v>
      </c>
      <c r="B1159" s="54" t="s">
        <v>963</v>
      </c>
      <c r="C1159" s="67">
        <f t="shared" si="38"/>
        <v>4</v>
      </c>
      <c r="D1159" s="61">
        <v>0</v>
      </c>
      <c r="E1159" s="12">
        <v>976</v>
      </c>
      <c r="F1159" s="12">
        <v>983</v>
      </c>
      <c r="G1159" s="14">
        <v>165</v>
      </c>
      <c r="H1159" s="14">
        <v>605</v>
      </c>
      <c r="I1159" s="14">
        <v>206</v>
      </c>
      <c r="J1159" s="13"/>
      <c r="K1159" s="12">
        <v>8409.0400000000009</v>
      </c>
      <c r="L1159" s="12">
        <v>65940.600000000006</v>
      </c>
      <c r="M1159" s="12">
        <v>109196.48</v>
      </c>
      <c r="N1159" s="12">
        <v>500</v>
      </c>
      <c r="O1159" s="12">
        <v>500</v>
      </c>
      <c r="Q1159" s="70">
        <f t="shared" si="39"/>
        <v>0</v>
      </c>
    </row>
    <row r="1160" spans="1:17" x14ac:dyDescent="0.2">
      <c r="A1160" s="67">
        <v>41323</v>
      </c>
      <c r="B1160" s="54" t="s">
        <v>962</v>
      </c>
      <c r="C1160" s="67">
        <f t="shared" si="38"/>
        <v>4</v>
      </c>
      <c r="D1160" s="61">
        <v>0</v>
      </c>
      <c r="E1160" s="12">
        <v>1850</v>
      </c>
      <c r="F1160" s="12">
        <v>1817</v>
      </c>
      <c r="G1160" s="14">
        <v>329</v>
      </c>
      <c r="H1160" s="14">
        <v>1187</v>
      </c>
      <c r="I1160" s="14">
        <v>334</v>
      </c>
      <c r="J1160" s="13"/>
      <c r="K1160" s="12">
        <v>12400.42</v>
      </c>
      <c r="L1160" s="12">
        <v>112662.75</v>
      </c>
      <c r="M1160" s="12">
        <v>424198</v>
      </c>
      <c r="N1160" s="12">
        <v>500</v>
      </c>
      <c r="O1160" s="12">
        <v>500</v>
      </c>
      <c r="Q1160" s="70">
        <f t="shared" si="39"/>
        <v>0</v>
      </c>
    </row>
    <row r="1161" spans="1:17" x14ac:dyDescent="0.2">
      <c r="A1161" s="67">
        <v>41324</v>
      </c>
      <c r="B1161" s="54" t="s">
        <v>961</v>
      </c>
      <c r="C1161" s="67">
        <f t="shared" si="38"/>
        <v>4</v>
      </c>
      <c r="D1161" s="61">
        <v>0</v>
      </c>
      <c r="E1161" s="12">
        <v>701</v>
      </c>
      <c r="F1161" s="12">
        <v>725</v>
      </c>
      <c r="G1161" s="14">
        <v>121</v>
      </c>
      <c r="H1161" s="14">
        <v>454</v>
      </c>
      <c r="I1161" s="14">
        <v>126</v>
      </c>
      <c r="J1161" s="13"/>
      <c r="K1161" s="12">
        <v>4205.82</v>
      </c>
      <c r="L1161" s="12">
        <v>48772.15</v>
      </c>
      <c r="M1161" s="12">
        <v>78552.77</v>
      </c>
      <c r="N1161" s="12">
        <v>500</v>
      </c>
      <c r="O1161" s="12">
        <v>500</v>
      </c>
      <c r="Q1161" s="70">
        <f t="shared" si="39"/>
        <v>0</v>
      </c>
    </row>
    <row r="1162" spans="1:17" x14ac:dyDescent="0.2">
      <c r="A1162" s="67">
        <v>41325</v>
      </c>
      <c r="B1162" s="54" t="s">
        <v>960</v>
      </c>
      <c r="C1162" s="67">
        <f t="shared" si="38"/>
        <v>4</v>
      </c>
      <c r="D1162" s="61">
        <v>0</v>
      </c>
      <c r="E1162" s="12">
        <v>1540</v>
      </c>
      <c r="F1162" s="12">
        <v>1505</v>
      </c>
      <c r="G1162" s="14">
        <v>224</v>
      </c>
      <c r="H1162" s="14">
        <v>1073</v>
      </c>
      <c r="I1162" s="14">
        <v>243</v>
      </c>
      <c r="J1162" s="13"/>
      <c r="K1162" s="12">
        <v>9918.2199999999993</v>
      </c>
      <c r="L1162" s="12">
        <v>121407.67</v>
      </c>
      <c r="M1162" s="12">
        <v>505161.36</v>
      </c>
      <c r="N1162" s="12">
        <v>500</v>
      </c>
      <c r="O1162" s="12">
        <v>500</v>
      </c>
      <c r="Q1162" s="70">
        <f t="shared" si="39"/>
        <v>0</v>
      </c>
    </row>
    <row r="1163" spans="1:17" x14ac:dyDescent="0.2">
      <c r="A1163" s="67">
        <v>41326</v>
      </c>
      <c r="B1163" s="54" t="s">
        <v>959</v>
      </c>
      <c r="C1163" s="67">
        <f t="shared" si="38"/>
        <v>4</v>
      </c>
      <c r="D1163" s="61">
        <v>0</v>
      </c>
      <c r="E1163" s="12">
        <v>1552</v>
      </c>
      <c r="F1163" s="12">
        <v>1537</v>
      </c>
      <c r="G1163" s="14">
        <v>260</v>
      </c>
      <c r="H1163" s="14">
        <v>1024</v>
      </c>
      <c r="I1163" s="14">
        <v>268</v>
      </c>
      <c r="J1163" s="13"/>
      <c r="K1163" s="12">
        <v>8558.84</v>
      </c>
      <c r="L1163" s="12">
        <v>111662.74</v>
      </c>
      <c r="M1163" s="12">
        <v>273772.53000000003</v>
      </c>
      <c r="N1163" s="12">
        <v>500</v>
      </c>
      <c r="O1163" s="12">
        <v>500</v>
      </c>
      <c r="Q1163" s="70">
        <f t="shared" si="39"/>
        <v>0</v>
      </c>
    </row>
    <row r="1164" spans="1:17" x14ac:dyDescent="0.2">
      <c r="A1164" s="67">
        <v>41327</v>
      </c>
      <c r="B1164" s="54" t="s">
        <v>958</v>
      </c>
      <c r="C1164" s="67">
        <f t="shared" si="38"/>
        <v>4</v>
      </c>
      <c r="D1164" s="61">
        <v>0</v>
      </c>
      <c r="E1164" s="12">
        <v>1421</v>
      </c>
      <c r="F1164" s="12">
        <v>1479</v>
      </c>
      <c r="G1164" s="14">
        <v>228</v>
      </c>
      <c r="H1164" s="14">
        <v>918</v>
      </c>
      <c r="I1164" s="14">
        <v>275</v>
      </c>
      <c r="J1164" s="13"/>
      <c r="K1164" s="12">
        <v>10858.51</v>
      </c>
      <c r="L1164" s="12">
        <v>97518.47</v>
      </c>
      <c r="M1164" s="12">
        <v>213604.08</v>
      </c>
      <c r="N1164" s="12">
        <v>500</v>
      </c>
      <c r="O1164" s="12">
        <v>500</v>
      </c>
      <c r="Q1164" s="70">
        <f t="shared" si="39"/>
        <v>0</v>
      </c>
    </row>
    <row r="1165" spans="1:17" x14ac:dyDescent="0.2">
      <c r="A1165" s="67">
        <v>41328</v>
      </c>
      <c r="B1165" s="54" t="s">
        <v>957</v>
      </c>
      <c r="C1165" s="67">
        <f t="shared" si="38"/>
        <v>4</v>
      </c>
      <c r="D1165" s="61">
        <v>0</v>
      </c>
      <c r="E1165" s="12">
        <v>1531</v>
      </c>
      <c r="F1165" s="12">
        <v>1573</v>
      </c>
      <c r="G1165" s="14">
        <v>246</v>
      </c>
      <c r="H1165" s="14">
        <v>1037</v>
      </c>
      <c r="I1165" s="14">
        <v>248</v>
      </c>
      <c r="J1165" s="13"/>
      <c r="K1165" s="12">
        <v>10100.06</v>
      </c>
      <c r="L1165" s="12">
        <v>124855.91</v>
      </c>
      <c r="M1165" s="12">
        <v>237493.48</v>
      </c>
      <c r="N1165" s="12">
        <v>500</v>
      </c>
      <c r="O1165" s="12">
        <v>500</v>
      </c>
      <c r="Q1165" s="70">
        <f t="shared" si="39"/>
        <v>0</v>
      </c>
    </row>
    <row r="1166" spans="1:17" x14ac:dyDescent="0.2">
      <c r="A1166" s="67">
        <v>41329</v>
      </c>
      <c r="B1166" s="54" t="s">
        <v>956</v>
      </c>
      <c r="C1166" s="67">
        <f t="shared" si="38"/>
        <v>4</v>
      </c>
      <c r="D1166" s="61">
        <v>0</v>
      </c>
      <c r="E1166" s="12">
        <v>1466</v>
      </c>
      <c r="F1166" s="12">
        <v>1458</v>
      </c>
      <c r="G1166" s="14">
        <v>263</v>
      </c>
      <c r="H1166" s="14">
        <v>932</v>
      </c>
      <c r="I1166" s="14">
        <v>271</v>
      </c>
      <c r="J1166" s="13"/>
      <c r="K1166" s="12">
        <v>6432.88</v>
      </c>
      <c r="L1166" s="12">
        <v>105289.43</v>
      </c>
      <c r="M1166" s="12">
        <v>199436.26</v>
      </c>
      <c r="N1166" s="12">
        <v>500</v>
      </c>
      <c r="O1166" s="12">
        <v>500</v>
      </c>
      <c r="Q1166" s="70">
        <f t="shared" si="39"/>
        <v>0</v>
      </c>
    </row>
    <row r="1167" spans="1:17" x14ac:dyDescent="0.2">
      <c r="A1167" s="67">
        <v>41331</v>
      </c>
      <c r="B1167" s="54" t="s">
        <v>955</v>
      </c>
      <c r="C1167" s="67">
        <f t="shared" si="38"/>
        <v>4</v>
      </c>
      <c r="D1167" s="61">
        <v>0</v>
      </c>
      <c r="E1167" s="12">
        <v>999</v>
      </c>
      <c r="F1167" s="12">
        <v>1028</v>
      </c>
      <c r="G1167" s="14">
        <v>149</v>
      </c>
      <c r="H1167" s="14">
        <v>683</v>
      </c>
      <c r="I1167" s="14">
        <v>167</v>
      </c>
      <c r="J1167" s="13"/>
      <c r="K1167" s="12">
        <v>7123.27</v>
      </c>
      <c r="L1167" s="12">
        <v>70832.649999999994</v>
      </c>
      <c r="M1167" s="12">
        <v>98012.42</v>
      </c>
      <c r="N1167" s="12">
        <v>500</v>
      </c>
      <c r="O1167" s="12">
        <v>500</v>
      </c>
      <c r="Q1167" s="70">
        <f t="shared" si="39"/>
        <v>0</v>
      </c>
    </row>
    <row r="1168" spans="1:17" x14ac:dyDescent="0.2">
      <c r="A1168" s="67">
        <v>41332</v>
      </c>
      <c r="B1168" s="54" t="s">
        <v>954</v>
      </c>
      <c r="C1168" s="67">
        <f t="shared" si="38"/>
        <v>4</v>
      </c>
      <c r="D1168" s="61">
        <v>0</v>
      </c>
      <c r="E1168" s="12">
        <v>3741</v>
      </c>
      <c r="F1168" s="12">
        <v>3769</v>
      </c>
      <c r="G1168" s="14">
        <v>624</v>
      </c>
      <c r="H1168" s="14">
        <v>2474</v>
      </c>
      <c r="I1168" s="14">
        <v>643</v>
      </c>
      <c r="J1168" s="13"/>
      <c r="K1168" s="12">
        <v>13520.49</v>
      </c>
      <c r="L1168" s="12">
        <v>342626.41</v>
      </c>
      <c r="M1168" s="12">
        <v>1378062.36</v>
      </c>
      <c r="N1168" s="12">
        <v>500</v>
      </c>
      <c r="O1168" s="12">
        <v>500</v>
      </c>
      <c r="Q1168" s="70">
        <f t="shared" si="39"/>
        <v>0</v>
      </c>
    </row>
    <row r="1169" spans="1:17" x14ac:dyDescent="0.2">
      <c r="A1169" s="67">
        <v>41333</v>
      </c>
      <c r="B1169" s="54" t="s">
        <v>953</v>
      </c>
      <c r="C1169" s="67">
        <f t="shared" si="38"/>
        <v>4</v>
      </c>
      <c r="D1169" s="61">
        <v>0</v>
      </c>
      <c r="E1169" s="12">
        <v>509</v>
      </c>
      <c r="F1169" s="12">
        <v>496</v>
      </c>
      <c r="G1169" s="14">
        <v>88</v>
      </c>
      <c r="H1169" s="14">
        <v>345</v>
      </c>
      <c r="I1169" s="14">
        <v>76</v>
      </c>
      <c r="J1169" s="13"/>
      <c r="K1169" s="12">
        <v>3930.34</v>
      </c>
      <c r="L1169" s="12">
        <v>35955.480000000003</v>
      </c>
      <c r="M1169" s="12">
        <v>14660.83</v>
      </c>
      <c r="N1169" s="12">
        <v>500</v>
      </c>
      <c r="O1169" s="12">
        <v>500</v>
      </c>
      <c r="Q1169" s="70">
        <f t="shared" si="39"/>
        <v>0</v>
      </c>
    </row>
    <row r="1170" spans="1:17" x14ac:dyDescent="0.2">
      <c r="A1170" s="67">
        <v>41334</v>
      </c>
      <c r="B1170" s="54" t="s">
        <v>952</v>
      </c>
      <c r="C1170" s="67">
        <f t="shared" si="38"/>
        <v>4</v>
      </c>
      <c r="D1170" s="61">
        <v>0</v>
      </c>
      <c r="E1170" s="12">
        <v>1723</v>
      </c>
      <c r="F1170" s="12">
        <v>1763</v>
      </c>
      <c r="G1170" s="14">
        <v>253</v>
      </c>
      <c r="H1170" s="14">
        <v>1177</v>
      </c>
      <c r="I1170" s="14">
        <v>293</v>
      </c>
      <c r="J1170" s="13"/>
      <c r="K1170" s="12">
        <v>9982.16</v>
      </c>
      <c r="L1170" s="12">
        <v>145847.21</v>
      </c>
      <c r="M1170" s="12">
        <v>383334.40000000002</v>
      </c>
      <c r="N1170" s="12">
        <v>500</v>
      </c>
      <c r="O1170" s="12">
        <v>500</v>
      </c>
      <c r="Q1170" s="70">
        <f t="shared" si="39"/>
        <v>0</v>
      </c>
    </row>
    <row r="1171" spans="1:17" x14ac:dyDescent="0.2">
      <c r="A1171" s="67">
        <v>41336</v>
      </c>
      <c r="B1171" s="54" t="s">
        <v>951</v>
      </c>
      <c r="C1171" s="67">
        <f t="shared" ref="C1171:C1234" si="40">INT(A1171/10000)</f>
        <v>4</v>
      </c>
      <c r="D1171" s="61">
        <v>0</v>
      </c>
      <c r="E1171" s="12">
        <v>683</v>
      </c>
      <c r="F1171" s="12">
        <v>633</v>
      </c>
      <c r="G1171" s="14">
        <v>119</v>
      </c>
      <c r="H1171" s="14">
        <v>449</v>
      </c>
      <c r="I1171" s="14">
        <v>115</v>
      </c>
      <c r="J1171" s="13"/>
      <c r="K1171" s="12">
        <v>7378.47</v>
      </c>
      <c r="L1171" s="12">
        <v>34918.76</v>
      </c>
      <c r="M1171" s="12">
        <v>20633.259999999998</v>
      </c>
      <c r="N1171" s="12">
        <v>500</v>
      </c>
      <c r="O1171" s="12">
        <v>500</v>
      </c>
      <c r="Q1171" s="70">
        <f t="shared" si="39"/>
        <v>0</v>
      </c>
    </row>
    <row r="1172" spans="1:17" x14ac:dyDescent="0.2">
      <c r="A1172" s="67">
        <v>41337</v>
      </c>
      <c r="B1172" s="54" t="s">
        <v>950</v>
      </c>
      <c r="C1172" s="67">
        <f t="shared" si="40"/>
        <v>4</v>
      </c>
      <c r="D1172" s="61">
        <v>0</v>
      </c>
      <c r="E1172" s="12">
        <v>1303</v>
      </c>
      <c r="F1172" s="12">
        <v>1204</v>
      </c>
      <c r="G1172" s="14">
        <v>231</v>
      </c>
      <c r="H1172" s="14">
        <v>820</v>
      </c>
      <c r="I1172" s="14">
        <v>252</v>
      </c>
      <c r="J1172" s="13"/>
      <c r="K1172" s="12">
        <v>6284.36</v>
      </c>
      <c r="L1172" s="12">
        <v>83627.44</v>
      </c>
      <c r="M1172" s="12">
        <v>140171.68</v>
      </c>
      <c r="N1172" s="12">
        <v>500</v>
      </c>
      <c r="O1172" s="12">
        <v>500</v>
      </c>
      <c r="Q1172" s="70">
        <f t="shared" ref="Q1172:Q1235" si="41">ABS(E1172-G1172-H1172-I1172-J1172)</f>
        <v>0</v>
      </c>
    </row>
    <row r="1173" spans="1:17" x14ac:dyDescent="0.2">
      <c r="A1173" s="67">
        <v>41338</v>
      </c>
      <c r="B1173" s="54" t="s">
        <v>949</v>
      </c>
      <c r="C1173" s="67">
        <f t="shared" si="40"/>
        <v>4</v>
      </c>
      <c r="D1173" s="61">
        <v>0</v>
      </c>
      <c r="E1173" s="12">
        <v>2244</v>
      </c>
      <c r="F1173" s="12">
        <v>2285</v>
      </c>
      <c r="G1173" s="14">
        <v>373</v>
      </c>
      <c r="H1173" s="14">
        <v>1487</v>
      </c>
      <c r="I1173" s="14">
        <v>384</v>
      </c>
      <c r="J1173" s="13"/>
      <c r="K1173" s="12">
        <v>13758.68</v>
      </c>
      <c r="L1173" s="12">
        <v>193630.03</v>
      </c>
      <c r="M1173" s="12">
        <v>1596620.58</v>
      </c>
      <c r="N1173" s="12">
        <v>500</v>
      </c>
      <c r="O1173" s="12">
        <v>500</v>
      </c>
      <c r="Q1173" s="70">
        <f t="shared" si="41"/>
        <v>0</v>
      </c>
    </row>
    <row r="1174" spans="1:17" x14ac:dyDescent="0.2">
      <c r="A1174" s="67">
        <v>41341</v>
      </c>
      <c r="B1174" s="54" t="s">
        <v>948</v>
      </c>
      <c r="C1174" s="67">
        <f t="shared" si="40"/>
        <v>4</v>
      </c>
      <c r="D1174" s="61">
        <v>0</v>
      </c>
      <c r="E1174" s="12">
        <v>577</v>
      </c>
      <c r="F1174" s="12">
        <v>569</v>
      </c>
      <c r="G1174" s="14">
        <v>67</v>
      </c>
      <c r="H1174" s="14">
        <v>362</v>
      </c>
      <c r="I1174" s="14">
        <v>148</v>
      </c>
      <c r="J1174" s="13"/>
      <c r="K1174" s="12">
        <v>9821.5300000000007</v>
      </c>
      <c r="L1174" s="12">
        <v>50119.5</v>
      </c>
      <c r="M1174" s="12">
        <v>23780.19</v>
      </c>
      <c r="N1174" s="12">
        <v>500</v>
      </c>
      <c r="O1174" s="12">
        <v>500</v>
      </c>
      <c r="Q1174" s="70">
        <f t="shared" si="41"/>
        <v>0</v>
      </c>
    </row>
    <row r="1175" spans="1:17" x14ac:dyDescent="0.2">
      <c r="A1175" s="67">
        <v>41342</v>
      </c>
      <c r="B1175" s="54" t="s">
        <v>947</v>
      </c>
      <c r="C1175" s="67">
        <f t="shared" si="40"/>
        <v>4</v>
      </c>
      <c r="D1175" s="61">
        <v>0</v>
      </c>
      <c r="E1175" s="12">
        <v>2857</v>
      </c>
      <c r="F1175" s="12">
        <v>2832</v>
      </c>
      <c r="G1175" s="14">
        <v>349</v>
      </c>
      <c r="H1175" s="14">
        <v>1837</v>
      </c>
      <c r="I1175" s="14">
        <v>671</v>
      </c>
      <c r="J1175" s="13"/>
      <c r="K1175" s="12">
        <v>18503.11</v>
      </c>
      <c r="L1175" s="12">
        <v>237178.5</v>
      </c>
      <c r="M1175" s="12">
        <v>800207.62</v>
      </c>
      <c r="N1175" s="12">
        <v>500</v>
      </c>
      <c r="O1175" s="12">
        <v>500</v>
      </c>
      <c r="Q1175" s="70">
        <f t="shared" si="41"/>
        <v>0</v>
      </c>
    </row>
    <row r="1176" spans="1:17" x14ac:dyDescent="0.2">
      <c r="A1176" s="67">
        <v>41343</v>
      </c>
      <c r="B1176" s="54" t="s">
        <v>946</v>
      </c>
      <c r="C1176" s="67">
        <f t="shared" si="40"/>
        <v>4</v>
      </c>
      <c r="D1176" s="61">
        <v>0</v>
      </c>
      <c r="E1176" s="12">
        <v>3234</v>
      </c>
      <c r="F1176" s="12">
        <v>3199</v>
      </c>
      <c r="G1176" s="14">
        <v>482</v>
      </c>
      <c r="H1176" s="14">
        <v>2065</v>
      </c>
      <c r="I1176" s="14">
        <v>687</v>
      </c>
      <c r="J1176" s="13"/>
      <c r="K1176" s="12">
        <v>17454.810000000001</v>
      </c>
      <c r="L1176" s="12">
        <v>329925.77</v>
      </c>
      <c r="M1176" s="12">
        <v>727253.83</v>
      </c>
      <c r="N1176" s="12">
        <v>500</v>
      </c>
      <c r="O1176" s="12">
        <v>500</v>
      </c>
      <c r="Q1176" s="70">
        <f t="shared" si="41"/>
        <v>0</v>
      </c>
    </row>
    <row r="1177" spans="1:17" x14ac:dyDescent="0.2">
      <c r="A1177" s="67">
        <v>41344</v>
      </c>
      <c r="B1177" s="54" t="s">
        <v>945</v>
      </c>
      <c r="C1177" s="67">
        <f t="shared" si="40"/>
        <v>4</v>
      </c>
      <c r="D1177" s="61">
        <v>0</v>
      </c>
      <c r="E1177" s="12">
        <v>5253</v>
      </c>
      <c r="F1177" s="12">
        <v>5161</v>
      </c>
      <c r="G1177" s="14">
        <v>752</v>
      </c>
      <c r="H1177" s="14">
        <v>3381</v>
      </c>
      <c r="I1177" s="14">
        <v>1120</v>
      </c>
      <c r="J1177" s="13"/>
      <c r="K1177" s="12">
        <v>14960.07</v>
      </c>
      <c r="L1177" s="12">
        <v>660650.38</v>
      </c>
      <c r="M1177" s="12">
        <v>2132989.34</v>
      </c>
      <c r="N1177" s="12">
        <v>500</v>
      </c>
      <c r="O1177" s="12">
        <v>500</v>
      </c>
      <c r="Q1177" s="70">
        <f t="shared" si="41"/>
        <v>0</v>
      </c>
    </row>
    <row r="1178" spans="1:17" x14ac:dyDescent="0.2">
      <c r="A1178" s="67">
        <v>41345</v>
      </c>
      <c r="B1178" s="54" t="s">
        <v>975</v>
      </c>
      <c r="C1178" s="67">
        <f t="shared" si="40"/>
        <v>4</v>
      </c>
      <c r="D1178" s="61">
        <v>0</v>
      </c>
      <c r="E1178" s="12">
        <v>1544</v>
      </c>
      <c r="F1178" s="12">
        <v>1600</v>
      </c>
      <c r="G1178" s="14">
        <v>235</v>
      </c>
      <c r="H1178" s="14">
        <v>967</v>
      </c>
      <c r="I1178" s="14">
        <v>342</v>
      </c>
      <c r="J1178" s="13"/>
      <c r="K1178" s="12">
        <v>8645.84</v>
      </c>
      <c r="L1178" s="12">
        <v>124046.02</v>
      </c>
      <c r="M1178" s="12">
        <v>178504.24</v>
      </c>
      <c r="N1178" s="12">
        <v>500</v>
      </c>
      <c r="O1178" s="12">
        <v>500</v>
      </c>
      <c r="Q1178" s="70">
        <f t="shared" si="41"/>
        <v>0</v>
      </c>
    </row>
    <row r="1179" spans="1:17" x14ac:dyDescent="0.2">
      <c r="A1179" s="67">
        <v>41346</v>
      </c>
      <c r="B1179" s="54" t="s">
        <v>2141</v>
      </c>
      <c r="C1179" s="67">
        <f t="shared" si="40"/>
        <v>4</v>
      </c>
      <c r="D1179" s="61">
        <v>0</v>
      </c>
      <c r="E1179" s="12">
        <v>1119</v>
      </c>
      <c r="F1179" s="12">
        <v>1116</v>
      </c>
      <c r="G1179" s="14">
        <v>165</v>
      </c>
      <c r="H1179" s="14">
        <v>731</v>
      </c>
      <c r="I1179" s="14">
        <v>223</v>
      </c>
      <c r="J1179" s="13"/>
      <c r="K1179" s="12">
        <v>10181.57</v>
      </c>
      <c r="L1179" s="12">
        <v>86655.66</v>
      </c>
      <c r="M1179" s="12">
        <v>88572.72</v>
      </c>
      <c r="N1179" s="12">
        <v>500</v>
      </c>
      <c r="O1179" s="12">
        <v>500</v>
      </c>
      <c r="Q1179" s="70">
        <f t="shared" si="41"/>
        <v>0</v>
      </c>
    </row>
    <row r="1180" spans="1:17" x14ac:dyDescent="0.2">
      <c r="A1180" s="67">
        <v>41401</v>
      </c>
      <c r="B1180" s="54" t="s">
        <v>944</v>
      </c>
      <c r="C1180" s="67">
        <f t="shared" si="40"/>
        <v>4</v>
      </c>
      <c r="D1180" s="61">
        <v>0</v>
      </c>
      <c r="E1180" s="12">
        <v>716</v>
      </c>
      <c r="F1180" s="12">
        <v>700</v>
      </c>
      <c r="G1180" s="14">
        <v>127</v>
      </c>
      <c r="H1180" s="14">
        <v>464</v>
      </c>
      <c r="I1180" s="14">
        <v>125</v>
      </c>
      <c r="J1180" s="13"/>
      <c r="K1180" s="12">
        <v>11275.11</v>
      </c>
      <c r="L1180" s="12">
        <v>39165.32</v>
      </c>
      <c r="M1180" s="12">
        <v>27198.84</v>
      </c>
      <c r="N1180" s="12">
        <v>500</v>
      </c>
      <c r="O1180" s="12">
        <v>500</v>
      </c>
      <c r="Q1180" s="70">
        <f t="shared" si="41"/>
        <v>0</v>
      </c>
    </row>
    <row r="1181" spans="1:17" x14ac:dyDescent="0.2">
      <c r="A1181" s="67">
        <v>41402</v>
      </c>
      <c r="B1181" s="54" t="s">
        <v>943</v>
      </c>
      <c r="C1181" s="67">
        <f t="shared" si="40"/>
        <v>4</v>
      </c>
      <c r="D1181" s="61">
        <v>0</v>
      </c>
      <c r="E1181" s="12">
        <v>5187</v>
      </c>
      <c r="F1181" s="12">
        <v>5177</v>
      </c>
      <c r="G1181" s="14">
        <v>773</v>
      </c>
      <c r="H1181" s="14">
        <v>3425</v>
      </c>
      <c r="I1181" s="14">
        <v>989</v>
      </c>
      <c r="J1181" s="13"/>
      <c r="K1181" s="12">
        <v>35743.75</v>
      </c>
      <c r="L1181" s="12">
        <v>347646.83</v>
      </c>
      <c r="M1181" s="12">
        <v>1510126.35</v>
      </c>
      <c r="N1181" s="12">
        <v>500</v>
      </c>
      <c r="O1181" s="12">
        <v>500</v>
      </c>
      <c r="Q1181" s="70">
        <f t="shared" si="41"/>
        <v>0</v>
      </c>
    </row>
    <row r="1182" spans="1:17" x14ac:dyDescent="0.2">
      <c r="A1182" s="67">
        <v>41403</v>
      </c>
      <c r="B1182" s="54" t="s">
        <v>942</v>
      </c>
      <c r="C1182" s="67">
        <f t="shared" si="40"/>
        <v>4</v>
      </c>
      <c r="D1182" s="61">
        <v>0</v>
      </c>
      <c r="E1182" s="12">
        <v>2111</v>
      </c>
      <c r="F1182" s="12">
        <v>2035</v>
      </c>
      <c r="G1182" s="14">
        <v>337</v>
      </c>
      <c r="H1182" s="14">
        <v>1365</v>
      </c>
      <c r="I1182" s="14">
        <v>409</v>
      </c>
      <c r="J1182" s="13"/>
      <c r="K1182" s="12">
        <v>9759.82</v>
      </c>
      <c r="L1182" s="12">
        <v>151359.10999999999</v>
      </c>
      <c r="M1182" s="12">
        <v>302609.09000000003</v>
      </c>
      <c r="N1182" s="12">
        <v>500</v>
      </c>
      <c r="O1182" s="12">
        <v>500</v>
      </c>
      <c r="Q1182" s="70">
        <f t="shared" si="41"/>
        <v>0</v>
      </c>
    </row>
    <row r="1183" spans="1:17" x14ac:dyDescent="0.2">
      <c r="A1183" s="67">
        <v>41404</v>
      </c>
      <c r="B1183" s="54" t="s">
        <v>941</v>
      </c>
      <c r="C1183" s="67">
        <f t="shared" si="40"/>
        <v>4</v>
      </c>
      <c r="D1183" s="61">
        <v>0</v>
      </c>
      <c r="E1183" s="12">
        <v>1533</v>
      </c>
      <c r="F1183" s="12">
        <v>1583</v>
      </c>
      <c r="G1183" s="14">
        <v>206</v>
      </c>
      <c r="H1183" s="14">
        <v>1036</v>
      </c>
      <c r="I1183" s="14">
        <v>291</v>
      </c>
      <c r="J1183" s="13"/>
      <c r="K1183" s="12">
        <v>19177.91</v>
      </c>
      <c r="L1183" s="12">
        <v>92470.87</v>
      </c>
      <c r="M1183" s="12">
        <v>117140.92</v>
      </c>
      <c r="N1183" s="12">
        <v>500</v>
      </c>
      <c r="O1183" s="12">
        <v>500</v>
      </c>
      <c r="Q1183" s="70">
        <f t="shared" si="41"/>
        <v>0</v>
      </c>
    </row>
    <row r="1184" spans="1:17" x14ac:dyDescent="0.2">
      <c r="A1184" s="67">
        <v>41405</v>
      </c>
      <c r="B1184" s="54" t="s">
        <v>940</v>
      </c>
      <c r="C1184" s="67">
        <f t="shared" si="40"/>
        <v>4</v>
      </c>
      <c r="D1184" s="61">
        <v>0</v>
      </c>
      <c r="E1184" s="12">
        <v>1083</v>
      </c>
      <c r="F1184" s="12">
        <v>1034</v>
      </c>
      <c r="G1184" s="14">
        <v>181</v>
      </c>
      <c r="H1184" s="14">
        <v>730</v>
      </c>
      <c r="I1184" s="14">
        <v>172</v>
      </c>
      <c r="J1184" s="13"/>
      <c r="K1184" s="12">
        <v>11381.45</v>
      </c>
      <c r="L1184" s="12">
        <v>70682.17</v>
      </c>
      <c r="M1184" s="12">
        <v>592550.03</v>
      </c>
      <c r="N1184" s="12">
        <v>500</v>
      </c>
      <c r="O1184" s="12">
        <v>500</v>
      </c>
      <c r="Q1184" s="70">
        <f t="shared" si="41"/>
        <v>0</v>
      </c>
    </row>
    <row r="1185" spans="1:17" x14ac:dyDescent="0.2">
      <c r="A1185" s="67">
        <v>41406</v>
      </c>
      <c r="B1185" s="54" t="s">
        <v>939</v>
      </c>
      <c r="C1185" s="67">
        <f t="shared" si="40"/>
        <v>4</v>
      </c>
      <c r="D1185" s="61">
        <v>0</v>
      </c>
      <c r="E1185" s="12">
        <v>1359</v>
      </c>
      <c r="F1185" s="12">
        <v>1320</v>
      </c>
      <c r="G1185" s="14">
        <v>228</v>
      </c>
      <c r="H1185" s="14">
        <v>888</v>
      </c>
      <c r="I1185" s="14">
        <v>243</v>
      </c>
      <c r="J1185" s="13"/>
      <c r="K1185" s="12">
        <v>24995.84</v>
      </c>
      <c r="L1185" s="12">
        <v>81830.899999999994</v>
      </c>
      <c r="M1185" s="12">
        <v>95375.07</v>
      </c>
      <c r="N1185" s="12">
        <v>500</v>
      </c>
      <c r="O1185" s="12">
        <v>500</v>
      </c>
      <c r="Q1185" s="70">
        <f t="shared" si="41"/>
        <v>0</v>
      </c>
    </row>
    <row r="1186" spans="1:17" x14ac:dyDescent="0.2">
      <c r="A1186" s="67">
        <v>41407</v>
      </c>
      <c r="B1186" s="54" t="s">
        <v>938</v>
      </c>
      <c r="C1186" s="67">
        <f t="shared" si="40"/>
        <v>4</v>
      </c>
      <c r="D1186" s="61">
        <v>0</v>
      </c>
      <c r="E1186" s="12">
        <v>914</v>
      </c>
      <c r="F1186" s="12">
        <v>934</v>
      </c>
      <c r="G1186" s="14">
        <v>88</v>
      </c>
      <c r="H1186" s="14">
        <v>589</v>
      </c>
      <c r="I1186" s="14">
        <v>237</v>
      </c>
      <c r="J1186" s="13"/>
      <c r="K1186" s="12">
        <v>6153.22</v>
      </c>
      <c r="L1186" s="12">
        <v>68328.44</v>
      </c>
      <c r="M1186" s="12">
        <v>249059.09</v>
      </c>
      <c r="N1186" s="12">
        <v>500</v>
      </c>
      <c r="O1186" s="12">
        <v>500</v>
      </c>
      <c r="Q1186" s="70">
        <f t="shared" si="41"/>
        <v>0</v>
      </c>
    </row>
    <row r="1187" spans="1:17" x14ac:dyDescent="0.2">
      <c r="A1187" s="67">
        <v>41408</v>
      </c>
      <c r="B1187" s="54" t="s">
        <v>937</v>
      </c>
      <c r="C1187" s="67">
        <f t="shared" si="40"/>
        <v>4</v>
      </c>
      <c r="D1187" s="61">
        <v>0</v>
      </c>
      <c r="E1187" s="12">
        <v>1807</v>
      </c>
      <c r="F1187" s="12">
        <v>1781</v>
      </c>
      <c r="G1187" s="14">
        <v>266</v>
      </c>
      <c r="H1187" s="14">
        <v>1234</v>
      </c>
      <c r="I1187" s="14">
        <v>307</v>
      </c>
      <c r="J1187" s="13"/>
      <c r="K1187" s="12">
        <v>15796.75</v>
      </c>
      <c r="L1187" s="12">
        <v>89707.44</v>
      </c>
      <c r="M1187" s="12">
        <v>400048.49</v>
      </c>
      <c r="N1187" s="12">
        <v>500</v>
      </c>
      <c r="O1187" s="12">
        <v>500</v>
      </c>
      <c r="Q1187" s="70">
        <f t="shared" si="41"/>
        <v>0</v>
      </c>
    </row>
    <row r="1188" spans="1:17" x14ac:dyDescent="0.2">
      <c r="A1188" s="67">
        <v>41409</v>
      </c>
      <c r="B1188" s="54" t="s">
        <v>936</v>
      </c>
      <c r="C1188" s="67">
        <f t="shared" si="40"/>
        <v>4</v>
      </c>
      <c r="D1188" s="61">
        <v>0</v>
      </c>
      <c r="E1188" s="12">
        <v>2838</v>
      </c>
      <c r="F1188" s="12">
        <v>2856</v>
      </c>
      <c r="G1188" s="14">
        <v>372</v>
      </c>
      <c r="H1188" s="14">
        <v>1848</v>
      </c>
      <c r="I1188" s="14">
        <v>618</v>
      </c>
      <c r="J1188" s="13"/>
      <c r="K1188" s="12">
        <v>19237.46</v>
      </c>
      <c r="L1188" s="12">
        <v>132757.09</v>
      </c>
      <c r="M1188" s="12">
        <v>211610</v>
      </c>
      <c r="N1188" s="12">
        <v>500</v>
      </c>
      <c r="O1188" s="12">
        <v>500</v>
      </c>
      <c r="Q1188" s="70">
        <f t="shared" si="41"/>
        <v>0</v>
      </c>
    </row>
    <row r="1189" spans="1:17" x14ac:dyDescent="0.2">
      <c r="A1189" s="67">
        <v>41410</v>
      </c>
      <c r="B1189" s="54" t="s">
        <v>935</v>
      </c>
      <c r="C1189" s="67">
        <f t="shared" si="40"/>
        <v>4</v>
      </c>
      <c r="D1189" s="61">
        <v>0</v>
      </c>
      <c r="E1189" s="12">
        <v>1436</v>
      </c>
      <c r="F1189" s="12">
        <v>1441</v>
      </c>
      <c r="G1189" s="14">
        <v>181</v>
      </c>
      <c r="H1189" s="14">
        <v>928</v>
      </c>
      <c r="I1189" s="14">
        <v>327</v>
      </c>
      <c r="J1189" s="13"/>
      <c r="K1189" s="12">
        <v>9223.57</v>
      </c>
      <c r="L1189" s="12">
        <v>145783.31</v>
      </c>
      <c r="M1189" s="12">
        <v>1001989.45</v>
      </c>
      <c r="N1189" s="12">
        <v>500</v>
      </c>
      <c r="O1189" s="12">
        <v>500</v>
      </c>
      <c r="Q1189" s="70">
        <f t="shared" si="41"/>
        <v>0</v>
      </c>
    </row>
    <row r="1190" spans="1:17" x14ac:dyDescent="0.2">
      <c r="A1190" s="67">
        <v>41411</v>
      </c>
      <c r="B1190" s="54" t="s">
        <v>934</v>
      </c>
      <c r="C1190" s="67">
        <f t="shared" si="40"/>
        <v>4</v>
      </c>
      <c r="D1190" s="61">
        <v>0</v>
      </c>
      <c r="E1190" s="12">
        <v>1969</v>
      </c>
      <c r="F1190" s="12">
        <v>2001</v>
      </c>
      <c r="G1190" s="14">
        <v>305</v>
      </c>
      <c r="H1190" s="14">
        <v>1258</v>
      </c>
      <c r="I1190" s="14">
        <v>406</v>
      </c>
      <c r="J1190" s="13"/>
      <c r="K1190" s="12">
        <v>14905.28</v>
      </c>
      <c r="L1190" s="12">
        <v>136777.74</v>
      </c>
      <c r="M1190" s="12">
        <v>881463.88</v>
      </c>
      <c r="N1190" s="12">
        <v>500</v>
      </c>
      <c r="O1190" s="12">
        <v>500</v>
      </c>
      <c r="Q1190" s="70">
        <f t="shared" si="41"/>
        <v>0</v>
      </c>
    </row>
    <row r="1191" spans="1:17" x14ac:dyDescent="0.2">
      <c r="A1191" s="67">
        <v>41412</v>
      </c>
      <c r="B1191" s="54" t="s">
        <v>933</v>
      </c>
      <c r="C1191" s="67">
        <f t="shared" si="40"/>
        <v>4</v>
      </c>
      <c r="D1191" s="61">
        <v>0</v>
      </c>
      <c r="E1191" s="12">
        <v>316</v>
      </c>
      <c r="F1191" s="12">
        <v>325</v>
      </c>
      <c r="G1191" s="14">
        <v>62</v>
      </c>
      <c r="H1191" s="14">
        <v>216</v>
      </c>
      <c r="I1191" s="14">
        <v>38</v>
      </c>
      <c r="J1191" s="13"/>
      <c r="K1191" s="12">
        <v>4995.04</v>
      </c>
      <c r="L1191" s="12">
        <v>9994.4500000000007</v>
      </c>
      <c r="M1191" s="12">
        <v>1479.24</v>
      </c>
      <c r="N1191" s="12">
        <v>500</v>
      </c>
      <c r="O1191" s="12">
        <v>500</v>
      </c>
      <c r="Q1191" s="70">
        <f t="shared" si="41"/>
        <v>0</v>
      </c>
    </row>
    <row r="1192" spans="1:17" x14ac:dyDescent="0.2">
      <c r="A1192" s="67">
        <v>41413</v>
      </c>
      <c r="B1192" s="54" t="s">
        <v>932</v>
      </c>
      <c r="C1192" s="67">
        <f t="shared" si="40"/>
        <v>4</v>
      </c>
      <c r="D1192" s="61">
        <v>0</v>
      </c>
      <c r="E1192" s="12">
        <v>2571</v>
      </c>
      <c r="F1192" s="12">
        <v>2600</v>
      </c>
      <c r="G1192" s="14">
        <v>413</v>
      </c>
      <c r="H1192" s="14">
        <v>1698</v>
      </c>
      <c r="I1192" s="14">
        <v>460</v>
      </c>
      <c r="J1192" s="13"/>
      <c r="K1192" s="12">
        <v>11761.42</v>
      </c>
      <c r="L1192" s="12">
        <v>185461.72</v>
      </c>
      <c r="M1192" s="12">
        <v>392843.63</v>
      </c>
      <c r="N1192" s="12">
        <v>500</v>
      </c>
      <c r="O1192" s="12">
        <v>500</v>
      </c>
      <c r="Q1192" s="70">
        <f t="shared" si="41"/>
        <v>0</v>
      </c>
    </row>
    <row r="1193" spans="1:17" x14ac:dyDescent="0.2">
      <c r="A1193" s="67">
        <v>41414</v>
      </c>
      <c r="B1193" s="54" t="s">
        <v>931</v>
      </c>
      <c r="C1193" s="67">
        <f t="shared" si="40"/>
        <v>4</v>
      </c>
      <c r="D1193" s="61">
        <v>0</v>
      </c>
      <c r="E1193" s="12">
        <v>2282</v>
      </c>
      <c r="F1193" s="12">
        <v>2277</v>
      </c>
      <c r="G1193" s="14">
        <v>309</v>
      </c>
      <c r="H1193" s="14">
        <v>1511</v>
      </c>
      <c r="I1193" s="14">
        <v>462</v>
      </c>
      <c r="J1193" s="13"/>
      <c r="K1193" s="12">
        <v>25784.55</v>
      </c>
      <c r="L1193" s="12">
        <v>148600.25</v>
      </c>
      <c r="M1193" s="12">
        <v>484617.66</v>
      </c>
      <c r="N1193" s="12">
        <v>500</v>
      </c>
      <c r="O1193" s="12">
        <v>500</v>
      </c>
      <c r="Q1193" s="70">
        <f t="shared" si="41"/>
        <v>0</v>
      </c>
    </row>
    <row r="1194" spans="1:17" x14ac:dyDescent="0.2">
      <c r="A1194" s="67">
        <v>41415</v>
      </c>
      <c r="B1194" s="54" t="s">
        <v>930</v>
      </c>
      <c r="C1194" s="67">
        <f t="shared" si="40"/>
        <v>4</v>
      </c>
      <c r="D1194" s="61">
        <v>0</v>
      </c>
      <c r="E1194" s="12">
        <v>1528</v>
      </c>
      <c r="F1194" s="12">
        <v>1472</v>
      </c>
      <c r="G1194" s="14">
        <v>249</v>
      </c>
      <c r="H1194" s="14">
        <v>1023</v>
      </c>
      <c r="I1194" s="14">
        <v>256</v>
      </c>
      <c r="J1194" s="13"/>
      <c r="K1194" s="12">
        <v>21111.87</v>
      </c>
      <c r="L1194" s="12">
        <v>87151.71</v>
      </c>
      <c r="M1194" s="12">
        <v>91957.63</v>
      </c>
      <c r="N1194" s="12">
        <v>500</v>
      </c>
      <c r="O1194" s="12">
        <v>500</v>
      </c>
      <c r="Q1194" s="70">
        <f t="shared" si="41"/>
        <v>0</v>
      </c>
    </row>
    <row r="1195" spans="1:17" x14ac:dyDescent="0.2">
      <c r="A1195" s="67">
        <v>41416</v>
      </c>
      <c r="B1195" s="54" t="s">
        <v>929</v>
      </c>
      <c r="C1195" s="67">
        <f t="shared" si="40"/>
        <v>4</v>
      </c>
      <c r="D1195" s="61">
        <v>0</v>
      </c>
      <c r="E1195" s="12">
        <v>2056</v>
      </c>
      <c r="F1195" s="12">
        <v>2060</v>
      </c>
      <c r="G1195" s="14">
        <v>293</v>
      </c>
      <c r="H1195" s="14">
        <v>1379</v>
      </c>
      <c r="I1195" s="14">
        <v>384</v>
      </c>
      <c r="J1195" s="13"/>
      <c r="K1195" s="12">
        <v>5740.51</v>
      </c>
      <c r="L1195" s="12">
        <v>139861.57999999999</v>
      </c>
      <c r="M1195" s="12">
        <v>890366.52</v>
      </c>
      <c r="N1195" s="12">
        <v>500</v>
      </c>
      <c r="O1195" s="12">
        <v>500</v>
      </c>
      <c r="Q1195" s="70">
        <f t="shared" si="41"/>
        <v>0</v>
      </c>
    </row>
    <row r="1196" spans="1:17" x14ac:dyDescent="0.2">
      <c r="A1196" s="67">
        <v>41417</v>
      </c>
      <c r="B1196" s="54" t="s">
        <v>928</v>
      </c>
      <c r="C1196" s="67">
        <f t="shared" si="40"/>
        <v>4</v>
      </c>
      <c r="D1196" s="61">
        <v>0</v>
      </c>
      <c r="E1196" s="12">
        <v>1541</v>
      </c>
      <c r="F1196" s="12">
        <v>1565</v>
      </c>
      <c r="G1196" s="14">
        <v>220</v>
      </c>
      <c r="H1196" s="14">
        <v>1038</v>
      </c>
      <c r="I1196" s="14">
        <v>283</v>
      </c>
      <c r="J1196" s="13"/>
      <c r="K1196" s="12">
        <v>15741.22</v>
      </c>
      <c r="L1196" s="12">
        <v>100242.31</v>
      </c>
      <c r="M1196" s="12">
        <v>187276.07</v>
      </c>
      <c r="N1196" s="12">
        <v>500</v>
      </c>
      <c r="O1196" s="12">
        <v>500</v>
      </c>
      <c r="Q1196" s="70">
        <f t="shared" si="41"/>
        <v>0</v>
      </c>
    </row>
    <row r="1197" spans="1:17" x14ac:dyDescent="0.2">
      <c r="A1197" s="67">
        <v>41418</v>
      </c>
      <c r="B1197" s="54" t="s">
        <v>927</v>
      </c>
      <c r="C1197" s="67">
        <f t="shared" si="40"/>
        <v>4</v>
      </c>
      <c r="D1197" s="61">
        <v>0</v>
      </c>
      <c r="E1197" s="12">
        <v>3142</v>
      </c>
      <c r="F1197" s="12">
        <v>3151</v>
      </c>
      <c r="G1197" s="14">
        <v>490</v>
      </c>
      <c r="H1197" s="14">
        <v>2065</v>
      </c>
      <c r="I1197" s="14">
        <v>587</v>
      </c>
      <c r="J1197" s="13"/>
      <c r="K1197" s="12">
        <v>22106.97</v>
      </c>
      <c r="L1197" s="12">
        <v>276765.44</v>
      </c>
      <c r="M1197" s="12">
        <v>2942910.04</v>
      </c>
      <c r="N1197" s="12">
        <v>500</v>
      </c>
      <c r="O1197" s="12">
        <v>500</v>
      </c>
      <c r="Q1197" s="70">
        <f t="shared" si="41"/>
        <v>0</v>
      </c>
    </row>
    <row r="1198" spans="1:17" x14ac:dyDescent="0.2">
      <c r="A1198" s="67">
        <v>41419</v>
      </c>
      <c r="B1198" s="54" t="s">
        <v>926</v>
      </c>
      <c r="C1198" s="67">
        <f t="shared" si="40"/>
        <v>4</v>
      </c>
      <c r="D1198" s="61">
        <v>0</v>
      </c>
      <c r="E1198" s="12">
        <v>1969</v>
      </c>
      <c r="F1198" s="12">
        <v>1825</v>
      </c>
      <c r="G1198" s="14">
        <v>324</v>
      </c>
      <c r="H1198" s="14">
        <v>1304</v>
      </c>
      <c r="I1198" s="14">
        <v>341</v>
      </c>
      <c r="J1198" s="13"/>
      <c r="K1198" s="12">
        <v>24244.65</v>
      </c>
      <c r="L1198" s="12">
        <v>114255.16</v>
      </c>
      <c r="M1198" s="12">
        <v>1006379.38</v>
      </c>
      <c r="N1198" s="12">
        <v>500</v>
      </c>
      <c r="O1198" s="12">
        <v>500</v>
      </c>
      <c r="Q1198" s="70">
        <f t="shared" si="41"/>
        <v>0</v>
      </c>
    </row>
    <row r="1199" spans="1:17" x14ac:dyDescent="0.2">
      <c r="A1199" s="67">
        <v>41420</v>
      </c>
      <c r="B1199" s="54" t="s">
        <v>925</v>
      </c>
      <c r="C1199" s="67">
        <f t="shared" si="40"/>
        <v>4</v>
      </c>
      <c r="D1199" s="61">
        <v>0</v>
      </c>
      <c r="E1199" s="12">
        <v>1756</v>
      </c>
      <c r="F1199" s="12">
        <v>1713</v>
      </c>
      <c r="G1199" s="14">
        <v>267</v>
      </c>
      <c r="H1199" s="14">
        <v>1192</v>
      </c>
      <c r="I1199" s="14">
        <v>297</v>
      </c>
      <c r="J1199" s="13"/>
      <c r="K1199" s="12">
        <v>18570.34</v>
      </c>
      <c r="L1199" s="12">
        <v>91895.67</v>
      </c>
      <c r="M1199" s="12">
        <v>193926.85</v>
      </c>
      <c r="N1199" s="12">
        <v>500</v>
      </c>
      <c r="O1199" s="12">
        <v>500</v>
      </c>
      <c r="Q1199" s="70">
        <f t="shared" si="41"/>
        <v>0</v>
      </c>
    </row>
    <row r="1200" spans="1:17" x14ac:dyDescent="0.2">
      <c r="A1200" s="67">
        <v>41421</v>
      </c>
      <c r="B1200" s="54" t="s">
        <v>924</v>
      </c>
      <c r="C1200" s="67">
        <f t="shared" si="40"/>
        <v>4</v>
      </c>
      <c r="D1200" s="61">
        <v>0</v>
      </c>
      <c r="E1200" s="12">
        <v>1118</v>
      </c>
      <c r="F1200" s="12">
        <v>1101</v>
      </c>
      <c r="G1200" s="14">
        <v>145</v>
      </c>
      <c r="H1200" s="14">
        <v>757</v>
      </c>
      <c r="I1200" s="14">
        <v>216</v>
      </c>
      <c r="J1200" s="13"/>
      <c r="K1200" s="12">
        <v>11682.56</v>
      </c>
      <c r="L1200" s="12">
        <v>84380.24</v>
      </c>
      <c r="M1200" s="12">
        <v>330342.34999999998</v>
      </c>
      <c r="N1200" s="12">
        <v>500</v>
      </c>
      <c r="O1200" s="12">
        <v>500</v>
      </c>
      <c r="Q1200" s="70">
        <f t="shared" si="41"/>
        <v>0</v>
      </c>
    </row>
    <row r="1201" spans="1:17" x14ac:dyDescent="0.2">
      <c r="A1201" s="67">
        <v>41422</v>
      </c>
      <c r="B1201" s="54" t="s">
        <v>923</v>
      </c>
      <c r="C1201" s="67">
        <f t="shared" si="40"/>
        <v>4</v>
      </c>
      <c r="D1201" s="61">
        <v>0</v>
      </c>
      <c r="E1201" s="12">
        <v>5233</v>
      </c>
      <c r="F1201" s="12">
        <v>5194</v>
      </c>
      <c r="G1201" s="14">
        <v>672</v>
      </c>
      <c r="H1201" s="14">
        <v>3320</v>
      </c>
      <c r="I1201" s="14">
        <v>1241</v>
      </c>
      <c r="J1201" s="13"/>
      <c r="K1201" s="12">
        <v>696.52</v>
      </c>
      <c r="L1201" s="12">
        <v>529347.85</v>
      </c>
      <c r="M1201" s="12">
        <v>1906549.33</v>
      </c>
      <c r="N1201" s="12">
        <v>500</v>
      </c>
      <c r="O1201" s="12">
        <v>500</v>
      </c>
      <c r="Q1201" s="70">
        <f t="shared" si="41"/>
        <v>0</v>
      </c>
    </row>
    <row r="1202" spans="1:17" x14ac:dyDescent="0.2">
      <c r="A1202" s="67">
        <v>41423</v>
      </c>
      <c r="B1202" s="54" t="s">
        <v>922</v>
      </c>
      <c r="C1202" s="67">
        <f t="shared" si="40"/>
        <v>4</v>
      </c>
      <c r="D1202" s="61">
        <v>0</v>
      </c>
      <c r="E1202" s="12">
        <v>2481</v>
      </c>
      <c r="F1202" s="12">
        <v>2409</v>
      </c>
      <c r="G1202" s="14">
        <v>444</v>
      </c>
      <c r="H1202" s="14">
        <v>1558</v>
      </c>
      <c r="I1202" s="14">
        <v>479</v>
      </c>
      <c r="J1202" s="13"/>
      <c r="K1202" s="12">
        <v>24497.31</v>
      </c>
      <c r="L1202" s="12">
        <v>148874.35</v>
      </c>
      <c r="M1202" s="12">
        <v>278228.56</v>
      </c>
      <c r="N1202" s="12">
        <v>500</v>
      </c>
      <c r="O1202" s="12">
        <v>500</v>
      </c>
      <c r="Q1202" s="70">
        <f t="shared" si="41"/>
        <v>0</v>
      </c>
    </row>
    <row r="1203" spans="1:17" x14ac:dyDescent="0.2">
      <c r="A1203" s="67">
        <v>41424</v>
      </c>
      <c r="B1203" s="54" t="s">
        <v>921</v>
      </c>
      <c r="C1203" s="67">
        <f t="shared" si="40"/>
        <v>4</v>
      </c>
      <c r="D1203" s="61">
        <v>0</v>
      </c>
      <c r="E1203" s="12">
        <v>838</v>
      </c>
      <c r="F1203" s="12">
        <v>839</v>
      </c>
      <c r="G1203" s="14">
        <v>121</v>
      </c>
      <c r="H1203" s="14">
        <v>570</v>
      </c>
      <c r="I1203" s="14">
        <v>147</v>
      </c>
      <c r="J1203" s="13"/>
      <c r="K1203" s="12">
        <v>4066.21</v>
      </c>
      <c r="L1203" s="12">
        <v>66469.34</v>
      </c>
      <c r="M1203" s="12">
        <v>382578.84</v>
      </c>
      <c r="N1203" s="12">
        <v>500</v>
      </c>
      <c r="O1203" s="12">
        <v>500</v>
      </c>
      <c r="Q1203" s="70">
        <f t="shared" si="41"/>
        <v>0</v>
      </c>
    </row>
    <row r="1204" spans="1:17" x14ac:dyDescent="0.2">
      <c r="A1204" s="67">
        <v>41425</v>
      </c>
      <c r="B1204" s="54" t="s">
        <v>920</v>
      </c>
      <c r="C1204" s="67">
        <f t="shared" si="40"/>
        <v>4</v>
      </c>
      <c r="D1204" s="61">
        <v>0</v>
      </c>
      <c r="E1204" s="12">
        <v>1557</v>
      </c>
      <c r="F1204" s="12">
        <v>1496</v>
      </c>
      <c r="G1204" s="14">
        <v>192</v>
      </c>
      <c r="H1204" s="14">
        <v>1132</v>
      </c>
      <c r="I1204" s="14">
        <v>233</v>
      </c>
      <c r="J1204" s="13"/>
      <c r="K1204" s="12">
        <v>5258.96</v>
      </c>
      <c r="L1204" s="12">
        <v>73649.39</v>
      </c>
      <c r="M1204" s="12">
        <v>662123.91</v>
      </c>
      <c r="N1204" s="12">
        <v>500</v>
      </c>
      <c r="O1204" s="12">
        <v>500</v>
      </c>
      <c r="Q1204" s="70">
        <f t="shared" si="41"/>
        <v>0</v>
      </c>
    </row>
    <row r="1205" spans="1:17" x14ac:dyDescent="0.2">
      <c r="A1205" s="67">
        <v>41426</v>
      </c>
      <c r="B1205" s="54" t="s">
        <v>919</v>
      </c>
      <c r="C1205" s="67">
        <f t="shared" si="40"/>
        <v>4</v>
      </c>
      <c r="D1205" s="61">
        <v>0</v>
      </c>
      <c r="E1205" s="12">
        <v>2895</v>
      </c>
      <c r="F1205" s="12">
        <v>2938</v>
      </c>
      <c r="G1205" s="14">
        <v>423</v>
      </c>
      <c r="H1205" s="14">
        <v>1878</v>
      </c>
      <c r="I1205" s="14">
        <v>594</v>
      </c>
      <c r="J1205" s="13"/>
      <c r="K1205" s="12">
        <v>26841.34</v>
      </c>
      <c r="L1205" s="12">
        <v>206226.34</v>
      </c>
      <c r="M1205" s="12">
        <v>1228486.95</v>
      </c>
      <c r="N1205" s="12">
        <v>500</v>
      </c>
      <c r="O1205" s="12">
        <v>500</v>
      </c>
      <c r="Q1205" s="70">
        <f t="shared" si="41"/>
        <v>0</v>
      </c>
    </row>
    <row r="1206" spans="1:17" x14ac:dyDescent="0.2">
      <c r="A1206" s="67">
        <v>41427</v>
      </c>
      <c r="B1206" s="54" t="s">
        <v>918</v>
      </c>
      <c r="C1206" s="67">
        <f t="shared" si="40"/>
        <v>4</v>
      </c>
      <c r="D1206" s="61">
        <v>0</v>
      </c>
      <c r="E1206" s="12">
        <v>621</v>
      </c>
      <c r="F1206" s="12">
        <v>621</v>
      </c>
      <c r="G1206" s="14">
        <v>94</v>
      </c>
      <c r="H1206" s="14">
        <v>399</v>
      </c>
      <c r="I1206" s="14">
        <v>128</v>
      </c>
      <c r="J1206" s="13"/>
      <c r="K1206" s="12">
        <v>3359.98</v>
      </c>
      <c r="L1206" s="12">
        <v>45684.09</v>
      </c>
      <c r="M1206" s="12">
        <v>16754.04</v>
      </c>
      <c r="N1206" s="12">
        <v>500</v>
      </c>
      <c r="O1206" s="12">
        <v>500</v>
      </c>
      <c r="Q1206" s="70">
        <f t="shared" si="41"/>
        <v>0</v>
      </c>
    </row>
    <row r="1207" spans="1:17" x14ac:dyDescent="0.2">
      <c r="A1207" s="67">
        <v>41428</v>
      </c>
      <c r="B1207" s="54" t="s">
        <v>917</v>
      </c>
      <c r="C1207" s="67">
        <f t="shared" si="40"/>
        <v>4</v>
      </c>
      <c r="D1207" s="61">
        <v>0</v>
      </c>
      <c r="E1207" s="12">
        <v>1161</v>
      </c>
      <c r="F1207" s="12">
        <v>1179</v>
      </c>
      <c r="G1207" s="14">
        <v>160</v>
      </c>
      <c r="H1207" s="14">
        <v>778</v>
      </c>
      <c r="I1207" s="14">
        <v>223</v>
      </c>
      <c r="J1207" s="13"/>
      <c r="K1207" s="12">
        <v>8911.9500000000007</v>
      </c>
      <c r="L1207" s="12">
        <v>75757.509999999995</v>
      </c>
      <c r="M1207" s="12">
        <v>119598.32</v>
      </c>
      <c r="N1207" s="12">
        <v>500</v>
      </c>
      <c r="O1207" s="12">
        <v>500</v>
      </c>
      <c r="Q1207" s="70">
        <f t="shared" si="41"/>
        <v>0</v>
      </c>
    </row>
    <row r="1208" spans="1:17" x14ac:dyDescent="0.2">
      <c r="A1208" s="67">
        <v>41429</v>
      </c>
      <c r="B1208" s="54" t="s">
        <v>916</v>
      </c>
      <c r="C1208" s="67">
        <f t="shared" si="40"/>
        <v>4</v>
      </c>
      <c r="D1208" s="61">
        <v>0</v>
      </c>
      <c r="E1208" s="12">
        <v>1560</v>
      </c>
      <c r="F1208" s="12">
        <v>1563</v>
      </c>
      <c r="G1208" s="14">
        <v>214</v>
      </c>
      <c r="H1208" s="14">
        <v>1024</v>
      </c>
      <c r="I1208" s="14">
        <v>322</v>
      </c>
      <c r="J1208" s="13"/>
      <c r="K1208" s="12">
        <v>9858.42</v>
      </c>
      <c r="L1208" s="12">
        <v>91298.41</v>
      </c>
      <c r="M1208" s="12">
        <v>264743.2</v>
      </c>
      <c r="N1208" s="12">
        <v>500</v>
      </c>
      <c r="O1208" s="12">
        <v>500</v>
      </c>
      <c r="Q1208" s="70">
        <f t="shared" si="41"/>
        <v>0</v>
      </c>
    </row>
    <row r="1209" spans="1:17" x14ac:dyDescent="0.2">
      <c r="A1209" s="67">
        <v>41430</v>
      </c>
      <c r="B1209" s="54" t="s">
        <v>915</v>
      </c>
      <c r="C1209" s="67">
        <f t="shared" si="40"/>
        <v>4</v>
      </c>
      <c r="D1209" s="61">
        <v>0</v>
      </c>
      <c r="E1209" s="12">
        <v>2022</v>
      </c>
      <c r="F1209" s="12">
        <v>2009</v>
      </c>
      <c r="G1209" s="14">
        <v>326</v>
      </c>
      <c r="H1209" s="14">
        <v>1274</v>
      </c>
      <c r="I1209" s="14">
        <v>422</v>
      </c>
      <c r="J1209" s="13"/>
      <c r="K1209" s="12">
        <v>25171.37</v>
      </c>
      <c r="L1209" s="12">
        <v>105508.73</v>
      </c>
      <c r="M1209" s="12">
        <v>487194.86</v>
      </c>
      <c r="N1209" s="12">
        <v>500</v>
      </c>
      <c r="O1209" s="12">
        <v>500</v>
      </c>
      <c r="Q1209" s="70">
        <f t="shared" si="41"/>
        <v>0</v>
      </c>
    </row>
    <row r="1210" spans="1:17" x14ac:dyDescent="0.2">
      <c r="A1210" s="67">
        <v>41501</v>
      </c>
      <c r="B1210" s="54" t="s">
        <v>914</v>
      </c>
      <c r="C1210" s="67">
        <f t="shared" si="40"/>
        <v>4</v>
      </c>
      <c r="D1210" s="61">
        <v>0</v>
      </c>
      <c r="E1210" s="12">
        <v>1960</v>
      </c>
      <c r="F1210" s="12">
        <v>1807</v>
      </c>
      <c r="G1210" s="14">
        <v>362</v>
      </c>
      <c r="H1210" s="14">
        <v>1286</v>
      </c>
      <c r="I1210" s="14">
        <v>312</v>
      </c>
      <c r="J1210" s="13"/>
      <c r="K1210" s="12">
        <v>15739.6</v>
      </c>
      <c r="L1210" s="12">
        <v>184662.97</v>
      </c>
      <c r="M1210" s="12">
        <v>689697.22</v>
      </c>
      <c r="N1210" s="12">
        <v>500</v>
      </c>
      <c r="O1210" s="12">
        <v>500</v>
      </c>
      <c r="Q1210" s="70">
        <f t="shared" si="41"/>
        <v>0</v>
      </c>
    </row>
    <row r="1211" spans="1:17" x14ac:dyDescent="0.2">
      <c r="A1211" s="67">
        <v>41502</v>
      </c>
      <c r="B1211" s="54" t="s">
        <v>913</v>
      </c>
      <c r="C1211" s="67">
        <f t="shared" si="40"/>
        <v>4</v>
      </c>
      <c r="D1211" s="61">
        <v>0</v>
      </c>
      <c r="E1211" s="12">
        <v>2290</v>
      </c>
      <c r="F1211" s="12">
        <v>2261</v>
      </c>
      <c r="G1211" s="14">
        <v>373</v>
      </c>
      <c r="H1211" s="14">
        <v>1508</v>
      </c>
      <c r="I1211" s="14">
        <v>409</v>
      </c>
      <c r="J1211" s="13"/>
      <c r="K1211" s="12">
        <v>19152.169999999998</v>
      </c>
      <c r="L1211" s="12">
        <v>192099.20000000001</v>
      </c>
      <c r="M1211" s="12">
        <v>163254.16</v>
      </c>
      <c r="N1211" s="12">
        <v>500</v>
      </c>
      <c r="O1211" s="12">
        <v>500</v>
      </c>
      <c r="Q1211" s="70">
        <f t="shared" si="41"/>
        <v>0</v>
      </c>
    </row>
    <row r="1212" spans="1:17" x14ac:dyDescent="0.2">
      <c r="A1212" s="67">
        <v>41503</v>
      </c>
      <c r="B1212" s="54" t="s">
        <v>912</v>
      </c>
      <c r="C1212" s="67">
        <f t="shared" si="40"/>
        <v>4</v>
      </c>
      <c r="D1212" s="61">
        <v>0</v>
      </c>
      <c r="E1212" s="12">
        <v>5647</v>
      </c>
      <c r="F1212" s="12">
        <v>5308</v>
      </c>
      <c r="G1212" s="14">
        <v>817</v>
      </c>
      <c r="H1212" s="14">
        <v>3596</v>
      </c>
      <c r="I1212" s="14">
        <v>1234</v>
      </c>
      <c r="J1212" s="13"/>
      <c r="K1212" s="12">
        <v>13088.69</v>
      </c>
      <c r="L1212" s="12">
        <v>546789.71</v>
      </c>
      <c r="M1212" s="12">
        <v>1808880.38</v>
      </c>
      <c r="N1212" s="12">
        <v>500</v>
      </c>
      <c r="O1212" s="12">
        <v>500</v>
      </c>
      <c r="Q1212" s="70">
        <f t="shared" si="41"/>
        <v>0</v>
      </c>
    </row>
    <row r="1213" spans="1:17" x14ac:dyDescent="0.2">
      <c r="A1213" s="67">
        <v>41504</v>
      </c>
      <c r="B1213" s="54" t="s">
        <v>911</v>
      </c>
      <c r="C1213" s="67">
        <f t="shared" si="40"/>
        <v>4</v>
      </c>
      <c r="D1213" s="61">
        <v>0</v>
      </c>
      <c r="E1213" s="12">
        <v>3320</v>
      </c>
      <c r="F1213" s="12">
        <v>3221</v>
      </c>
      <c r="G1213" s="14">
        <v>514</v>
      </c>
      <c r="H1213" s="14">
        <v>2237</v>
      </c>
      <c r="I1213" s="14">
        <v>569</v>
      </c>
      <c r="J1213" s="13"/>
      <c r="K1213" s="12">
        <v>16728.97</v>
      </c>
      <c r="L1213" s="12">
        <v>350026.94</v>
      </c>
      <c r="M1213" s="12">
        <v>1430514.71</v>
      </c>
      <c r="N1213" s="12">
        <v>500</v>
      </c>
      <c r="O1213" s="12">
        <v>500</v>
      </c>
      <c r="Q1213" s="70">
        <f t="shared" si="41"/>
        <v>0</v>
      </c>
    </row>
    <row r="1214" spans="1:17" x14ac:dyDescent="0.2">
      <c r="A1214" s="67">
        <v>41505</v>
      </c>
      <c r="B1214" s="54" t="s">
        <v>910</v>
      </c>
      <c r="C1214" s="67">
        <f t="shared" si="40"/>
        <v>4</v>
      </c>
      <c r="D1214" s="61">
        <v>0</v>
      </c>
      <c r="E1214" s="12">
        <v>1943</v>
      </c>
      <c r="F1214" s="12">
        <v>1947</v>
      </c>
      <c r="G1214" s="14">
        <v>337</v>
      </c>
      <c r="H1214" s="14">
        <v>1222</v>
      </c>
      <c r="I1214" s="14">
        <v>384</v>
      </c>
      <c r="J1214" s="13"/>
      <c r="K1214" s="12">
        <v>16530.91</v>
      </c>
      <c r="L1214" s="12">
        <v>148068.29</v>
      </c>
      <c r="M1214" s="12">
        <v>401349.45</v>
      </c>
      <c r="N1214" s="12">
        <v>500</v>
      </c>
      <c r="O1214" s="12">
        <v>500</v>
      </c>
      <c r="Q1214" s="70">
        <f t="shared" si="41"/>
        <v>0</v>
      </c>
    </row>
    <row r="1215" spans="1:17" x14ac:dyDescent="0.2">
      <c r="A1215" s="67">
        <v>41506</v>
      </c>
      <c r="B1215" s="54" t="s">
        <v>909</v>
      </c>
      <c r="C1215" s="67">
        <f t="shared" si="40"/>
        <v>4</v>
      </c>
      <c r="D1215" s="61">
        <v>0</v>
      </c>
      <c r="E1215" s="12">
        <v>6647</v>
      </c>
      <c r="F1215" s="12">
        <v>6680</v>
      </c>
      <c r="G1215" s="14">
        <v>955</v>
      </c>
      <c r="H1215" s="14">
        <v>4297</v>
      </c>
      <c r="I1215" s="14">
        <v>1395</v>
      </c>
      <c r="J1215" s="13"/>
      <c r="K1215" s="12">
        <v>27163.49</v>
      </c>
      <c r="L1215" s="12">
        <v>398363.18</v>
      </c>
      <c r="M1215" s="12">
        <v>825024.27</v>
      </c>
      <c r="N1215" s="12">
        <v>500</v>
      </c>
      <c r="O1215" s="12">
        <v>500</v>
      </c>
      <c r="Q1215" s="70">
        <f t="shared" si="41"/>
        <v>0</v>
      </c>
    </row>
    <row r="1216" spans="1:17" x14ac:dyDescent="0.2">
      <c r="A1216" s="67">
        <v>41507</v>
      </c>
      <c r="B1216" s="54" t="s">
        <v>908</v>
      </c>
      <c r="C1216" s="67">
        <f t="shared" si="40"/>
        <v>4</v>
      </c>
      <c r="D1216" s="61">
        <v>0</v>
      </c>
      <c r="E1216" s="12">
        <v>2647</v>
      </c>
      <c r="F1216" s="12">
        <v>2701</v>
      </c>
      <c r="G1216" s="14">
        <v>448</v>
      </c>
      <c r="H1216" s="14">
        <v>1619</v>
      </c>
      <c r="I1216" s="14">
        <v>580</v>
      </c>
      <c r="J1216" s="13"/>
      <c r="K1216" s="12">
        <v>-4467.75</v>
      </c>
      <c r="L1216" s="12">
        <v>187815.9</v>
      </c>
      <c r="M1216" s="12">
        <v>603298.6</v>
      </c>
      <c r="N1216" s="12">
        <v>500</v>
      </c>
      <c r="O1216" s="12">
        <v>500</v>
      </c>
      <c r="Q1216" s="70">
        <f t="shared" si="41"/>
        <v>0</v>
      </c>
    </row>
    <row r="1217" spans="1:17" x14ac:dyDescent="0.2">
      <c r="A1217" s="67">
        <v>41508</v>
      </c>
      <c r="B1217" s="54" t="s">
        <v>907</v>
      </c>
      <c r="C1217" s="67">
        <f t="shared" si="40"/>
        <v>4</v>
      </c>
      <c r="D1217" s="61">
        <v>0</v>
      </c>
      <c r="E1217" s="12">
        <v>1228</v>
      </c>
      <c r="F1217" s="12">
        <v>1234</v>
      </c>
      <c r="G1217" s="14">
        <v>207</v>
      </c>
      <c r="H1217" s="14">
        <v>801</v>
      </c>
      <c r="I1217" s="14">
        <v>220</v>
      </c>
      <c r="J1217" s="13"/>
      <c r="K1217" s="12">
        <v>6878.28</v>
      </c>
      <c r="L1217" s="12">
        <v>66981.119999999995</v>
      </c>
      <c r="M1217" s="12">
        <v>113701.23</v>
      </c>
      <c r="N1217" s="12">
        <v>500</v>
      </c>
      <c r="O1217" s="12">
        <v>500</v>
      </c>
      <c r="Q1217" s="70">
        <f t="shared" si="41"/>
        <v>0</v>
      </c>
    </row>
    <row r="1218" spans="1:17" x14ac:dyDescent="0.2">
      <c r="A1218" s="67">
        <v>41509</v>
      </c>
      <c r="B1218" s="54" t="s">
        <v>906</v>
      </c>
      <c r="C1218" s="67">
        <f t="shared" si="40"/>
        <v>4</v>
      </c>
      <c r="D1218" s="61">
        <v>0</v>
      </c>
      <c r="E1218" s="12">
        <v>1633</v>
      </c>
      <c r="F1218" s="12">
        <v>1610</v>
      </c>
      <c r="G1218" s="14">
        <v>248</v>
      </c>
      <c r="H1218" s="14">
        <v>1053</v>
      </c>
      <c r="I1218" s="14">
        <v>332</v>
      </c>
      <c r="J1218" s="13"/>
      <c r="K1218" s="12">
        <v>5912.13</v>
      </c>
      <c r="L1218" s="12">
        <v>140297.60999999999</v>
      </c>
      <c r="M1218" s="12">
        <v>949844.95</v>
      </c>
      <c r="N1218" s="12">
        <v>500</v>
      </c>
      <c r="O1218" s="12">
        <v>500</v>
      </c>
      <c r="Q1218" s="70">
        <f t="shared" si="41"/>
        <v>0</v>
      </c>
    </row>
    <row r="1219" spans="1:17" x14ac:dyDescent="0.2">
      <c r="A1219" s="67">
        <v>41510</v>
      </c>
      <c r="B1219" s="54" t="s">
        <v>905</v>
      </c>
      <c r="C1219" s="67">
        <f t="shared" si="40"/>
        <v>4</v>
      </c>
      <c r="D1219" s="61">
        <v>0</v>
      </c>
      <c r="E1219" s="12">
        <v>1643</v>
      </c>
      <c r="F1219" s="12">
        <v>1583</v>
      </c>
      <c r="G1219" s="14">
        <v>325</v>
      </c>
      <c r="H1219" s="14">
        <v>1054</v>
      </c>
      <c r="I1219" s="14">
        <v>264</v>
      </c>
      <c r="J1219" s="13"/>
      <c r="K1219" s="12">
        <v>13006.07</v>
      </c>
      <c r="L1219" s="12">
        <v>84018.19</v>
      </c>
      <c r="M1219" s="12">
        <v>78519.960000000006</v>
      </c>
      <c r="N1219" s="12">
        <v>500</v>
      </c>
      <c r="O1219" s="12">
        <v>500</v>
      </c>
      <c r="Q1219" s="70">
        <f t="shared" si="41"/>
        <v>0</v>
      </c>
    </row>
    <row r="1220" spans="1:17" x14ac:dyDescent="0.2">
      <c r="A1220" s="67">
        <v>41511</v>
      </c>
      <c r="B1220" s="54" t="s">
        <v>904</v>
      </c>
      <c r="C1220" s="67">
        <f t="shared" si="40"/>
        <v>4</v>
      </c>
      <c r="D1220" s="61">
        <v>0</v>
      </c>
      <c r="E1220" s="12">
        <v>2317</v>
      </c>
      <c r="F1220" s="12">
        <v>2245</v>
      </c>
      <c r="G1220" s="14">
        <v>349</v>
      </c>
      <c r="H1220" s="14">
        <v>1523</v>
      </c>
      <c r="I1220" s="14">
        <v>445</v>
      </c>
      <c r="J1220" s="13"/>
      <c r="K1220" s="12">
        <v>9553.92</v>
      </c>
      <c r="L1220" s="12">
        <v>204213.79</v>
      </c>
      <c r="M1220" s="12">
        <v>303600.99</v>
      </c>
      <c r="N1220" s="12">
        <v>500</v>
      </c>
      <c r="O1220" s="12">
        <v>500</v>
      </c>
      <c r="Q1220" s="70">
        <f t="shared" si="41"/>
        <v>0</v>
      </c>
    </row>
    <row r="1221" spans="1:17" x14ac:dyDescent="0.2">
      <c r="A1221" s="67">
        <v>41512</v>
      </c>
      <c r="B1221" s="54" t="s">
        <v>903</v>
      </c>
      <c r="C1221" s="67">
        <f t="shared" si="40"/>
        <v>4</v>
      </c>
      <c r="D1221" s="61">
        <v>0</v>
      </c>
      <c r="E1221" s="12">
        <v>1687</v>
      </c>
      <c r="F1221" s="12">
        <v>1738</v>
      </c>
      <c r="G1221" s="14">
        <v>211</v>
      </c>
      <c r="H1221" s="14">
        <v>1103</v>
      </c>
      <c r="I1221" s="14">
        <v>373</v>
      </c>
      <c r="J1221" s="13"/>
      <c r="K1221" s="12">
        <v>22012.91</v>
      </c>
      <c r="L1221" s="12">
        <v>118463.39</v>
      </c>
      <c r="M1221" s="12">
        <v>263955.69</v>
      </c>
      <c r="N1221" s="12">
        <v>500</v>
      </c>
      <c r="O1221" s="12">
        <v>500</v>
      </c>
      <c r="Q1221" s="70">
        <f t="shared" si="41"/>
        <v>0</v>
      </c>
    </row>
    <row r="1222" spans="1:17" x14ac:dyDescent="0.2">
      <c r="A1222" s="67">
        <v>41513</v>
      </c>
      <c r="B1222" s="54" t="s">
        <v>902</v>
      </c>
      <c r="C1222" s="67">
        <f t="shared" si="40"/>
        <v>4</v>
      </c>
      <c r="D1222" s="61">
        <v>0</v>
      </c>
      <c r="E1222" s="12">
        <v>1459</v>
      </c>
      <c r="F1222" s="12">
        <v>1373</v>
      </c>
      <c r="G1222" s="14">
        <v>275</v>
      </c>
      <c r="H1222" s="14">
        <v>972</v>
      </c>
      <c r="I1222" s="14">
        <v>212</v>
      </c>
      <c r="J1222" s="13"/>
      <c r="K1222" s="12">
        <v>17312.2</v>
      </c>
      <c r="L1222" s="12">
        <v>87988.71</v>
      </c>
      <c r="M1222" s="12">
        <v>301994.62</v>
      </c>
      <c r="N1222" s="12">
        <v>500</v>
      </c>
      <c r="O1222" s="12">
        <v>500</v>
      </c>
      <c r="Q1222" s="70">
        <f t="shared" si="41"/>
        <v>0</v>
      </c>
    </row>
    <row r="1223" spans="1:17" x14ac:dyDescent="0.2">
      <c r="A1223" s="67">
        <v>41514</v>
      </c>
      <c r="B1223" s="54" t="s">
        <v>901</v>
      </c>
      <c r="C1223" s="67">
        <f t="shared" si="40"/>
        <v>4</v>
      </c>
      <c r="D1223" s="61">
        <v>0</v>
      </c>
      <c r="E1223" s="12">
        <v>3110</v>
      </c>
      <c r="F1223" s="12">
        <v>2982</v>
      </c>
      <c r="G1223" s="14">
        <v>469</v>
      </c>
      <c r="H1223" s="14">
        <v>1958</v>
      </c>
      <c r="I1223" s="14">
        <v>683</v>
      </c>
      <c r="J1223" s="13"/>
      <c r="K1223" s="12">
        <v>6743.13</v>
      </c>
      <c r="L1223" s="12">
        <v>272245.40999999997</v>
      </c>
      <c r="M1223" s="12">
        <v>839923.69</v>
      </c>
      <c r="N1223" s="12">
        <v>500</v>
      </c>
      <c r="O1223" s="12">
        <v>500</v>
      </c>
      <c r="Q1223" s="70">
        <f t="shared" si="41"/>
        <v>0</v>
      </c>
    </row>
    <row r="1224" spans="1:17" x14ac:dyDescent="0.2">
      <c r="A1224" s="67">
        <v>41515</v>
      </c>
      <c r="B1224" s="54" t="s">
        <v>900</v>
      </c>
      <c r="C1224" s="67">
        <f t="shared" si="40"/>
        <v>4</v>
      </c>
      <c r="D1224" s="61">
        <v>0</v>
      </c>
      <c r="E1224" s="12">
        <v>1320</v>
      </c>
      <c r="F1224" s="12">
        <v>1226</v>
      </c>
      <c r="G1224" s="14">
        <v>213</v>
      </c>
      <c r="H1224" s="14">
        <v>866</v>
      </c>
      <c r="I1224" s="14">
        <v>241</v>
      </c>
      <c r="J1224" s="13"/>
      <c r="K1224" s="12">
        <v>39017.18</v>
      </c>
      <c r="L1224" s="12">
        <v>93502.43</v>
      </c>
      <c r="M1224" s="12">
        <v>317053.89</v>
      </c>
      <c r="N1224" s="12">
        <v>500</v>
      </c>
      <c r="O1224" s="12">
        <v>500</v>
      </c>
      <c r="Q1224" s="70">
        <f t="shared" si="41"/>
        <v>0</v>
      </c>
    </row>
    <row r="1225" spans="1:17" x14ac:dyDescent="0.2">
      <c r="A1225" s="67">
        <v>41516</v>
      </c>
      <c r="B1225" s="54" t="s">
        <v>899</v>
      </c>
      <c r="C1225" s="67">
        <f t="shared" si="40"/>
        <v>4</v>
      </c>
      <c r="D1225" s="61">
        <v>0</v>
      </c>
      <c r="E1225" s="12">
        <v>9492</v>
      </c>
      <c r="F1225" s="12">
        <v>9357</v>
      </c>
      <c r="G1225" s="14">
        <v>1324</v>
      </c>
      <c r="H1225" s="14">
        <v>6286</v>
      </c>
      <c r="I1225" s="14">
        <v>1882</v>
      </c>
      <c r="J1225" s="13"/>
      <c r="K1225" s="12">
        <v>40245.42</v>
      </c>
      <c r="L1225" s="12">
        <v>784632.42</v>
      </c>
      <c r="M1225" s="12">
        <v>1669061.76</v>
      </c>
      <c r="N1225" s="12">
        <v>500</v>
      </c>
      <c r="O1225" s="12">
        <v>500</v>
      </c>
      <c r="Q1225" s="70">
        <f t="shared" si="41"/>
        <v>0</v>
      </c>
    </row>
    <row r="1226" spans="1:17" x14ac:dyDescent="0.2">
      <c r="A1226" s="67">
        <v>41517</v>
      </c>
      <c r="B1226" s="54" t="s">
        <v>898</v>
      </c>
      <c r="C1226" s="67">
        <f t="shared" si="40"/>
        <v>4</v>
      </c>
      <c r="D1226" s="61">
        <v>0</v>
      </c>
      <c r="E1226" s="12">
        <v>3366</v>
      </c>
      <c r="F1226" s="12">
        <v>3352</v>
      </c>
      <c r="G1226" s="14">
        <v>517</v>
      </c>
      <c r="H1226" s="14">
        <v>2112</v>
      </c>
      <c r="I1226" s="14">
        <v>737</v>
      </c>
      <c r="J1226" s="13"/>
      <c r="K1226" s="12">
        <v>3916.16</v>
      </c>
      <c r="L1226" s="12">
        <v>272655.62</v>
      </c>
      <c r="M1226" s="12">
        <v>850913.77</v>
      </c>
      <c r="N1226" s="12">
        <v>500</v>
      </c>
      <c r="O1226" s="12">
        <v>500</v>
      </c>
      <c r="Q1226" s="70">
        <f t="shared" si="41"/>
        <v>0</v>
      </c>
    </row>
    <row r="1227" spans="1:17" x14ac:dyDescent="0.2">
      <c r="A1227" s="67">
        <v>41518</v>
      </c>
      <c r="B1227" s="54" t="s">
        <v>897</v>
      </c>
      <c r="C1227" s="67">
        <f t="shared" si="40"/>
        <v>4</v>
      </c>
      <c r="D1227" s="61">
        <v>0</v>
      </c>
      <c r="E1227" s="12">
        <v>2215</v>
      </c>
      <c r="F1227" s="12">
        <v>2243</v>
      </c>
      <c r="G1227" s="14">
        <v>356</v>
      </c>
      <c r="H1227" s="14">
        <v>1455</v>
      </c>
      <c r="I1227" s="14">
        <v>404</v>
      </c>
      <c r="J1227" s="13"/>
      <c r="K1227" s="12">
        <v>21772.28</v>
      </c>
      <c r="L1227" s="12">
        <v>202949.06</v>
      </c>
      <c r="M1227" s="12">
        <v>1070404.8400000001</v>
      </c>
      <c r="N1227" s="12">
        <v>500</v>
      </c>
      <c r="O1227" s="12">
        <v>500</v>
      </c>
      <c r="Q1227" s="70">
        <f t="shared" si="41"/>
        <v>0</v>
      </c>
    </row>
    <row r="1228" spans="1:17" x14ac:dyDescent="0.2">
      <c r="A1228" s="67">
        <v>41521</v>
      </c>
      <c r="B1228" s="54" t="s">
        <v>896</v>
      </c>
      <c r="C1228" s="67">
        <f t="shared" si="40"/>
        <v>4</v>
      </c>
      <c r="D1228" s="61">
        <v>0</v>
      </c>
      <c r="E1228" s="12">
        <v>3261</v>
      </c>
      <c r="F1228" s="12">
        <v>3160</v>
      </c>
      <c r="G1228" s="14">
        <v>518</v>
      </c>
      <c r="H1228" s="14">
        <v>2048</v>
      </c>
      <c r="I1228" s="14">
        <v>695</v>
      </c>
      <c r="J1228" s="13"/>
      <c r="K1228" s="12">
        <v>34681.18</v>
      </c>
      <c r="L1228" s="12">
        <v>313113.63</v>
      </c>
      <c r="M1228" s="12">
        <v>1538360.43</v>
      </c>
      <c r="N1228" s="12">
        <v>500</v>
      </c>
      <c r="O1228" s="12">
        <v>500</v>
      </c>
      <c r="Q1228" s="70">
        <f t="shared" si="41"/>
        <v>0</v>
      </c>
    </row>
    <row r="1229" spans="1:17" x14ac:dyDescent="0.2">
      <c r="A1229" s="67">
        <v>41522</v>
      </c>
      <c r="B1229" s="54" t="s">
        <v>895</v>
      </c>
      <c r="C1229" s="67">
        <f t="shared" si="40"/>
        <v>4</v>
      </c>
      <c r="D1229" s="61">
        <v>0</v>
      </c>
      <c r="E1229" s="12">
        <v>4055</v>
      </c>
      <c r="F1229" s="12">
        <v>4252</v>
      </c>
      <c r="G1229" s="14">
        <v>553</v>
      </c>
      <c r="H1229" s="14">
        <v>2478</v>
      </c>
      <c r="I1229" s="14">
        <v>1024</v>
      </c>
      <c r="J1229" s="13"/>
      <c r="K1229" s="12">
        <v>37131.85</v>
      </c>
      <c r="L1229" s="12">
        <v>319167.49</v>
      </c>
      <c r="M1229" s="12">
        <v>528771.75</v>
      </c>
      <c r="N1229" s="12">
        <v>500</v>
      </c>
      <c r="O1229" s="12">
        <v>500</v>
      </c>
      <c r="Q1229" s="70">
        <f t="shared" si="41"/>
        <v>0</v>
      </c>
    </row>
    <row r="1230" spans="1:17" x14ac:dyDescent="0.2">
      <c r="A1230" s="67">
        <v>41601</v>
      </c>
      <c r="B1230" s="54" t="s">
        <v>894</v>
      </c>
      <c r="C1230" s="67">
        <f t="shared" si="40"/>
        <v>4</v>
      </c>
      <c r="D1230" s="61">
        <v>0</v>
      </c>
      <c r="E1230" s="12">
        <v>4210</v>
      </c>
      <c r="F1230" s="12">
        <v>4077</v>
      </c>
      <c r="G1230" s="14">
        <v>734</v>
      </c>
      <c r="H1230" s="14">
        <v>2792</v>
      </c>
      <c r="I1230" s="14">
        <v>684</v>
      </c>
      <c r="J1230" s="13"/>
      <c r="K1230" s="12">
        <v>17778.37</v>
      </c>
      <c r="L1230" s="12">
        <v>268506.39</v>
      </c>
      <c r="M1230" s="12">
        <v>281287.13</v>
      </c>
      <c r="N1230" s="12">
        <v>500</v>
      </c>
      <c r="O1230" s="12">
        <v>500</v>
      </c>
      <c r="Q1230" s="70">
        <f t="shared" si="41"/>
        <v>0</v>
      </c>
    </row>
    <row r="1231" spans="1:17" x14ac:dyDescent="0.2">
      <c r="A1231" s="67">
        <v>41602</v>
      </c>
      <c r="B1231" s="54" t="s">
        <v>893</v>
      </c>
      <c r="C1231" s="67">
        <f t="shared" si="40"/>
        <v>4</v>
      </c>
      <c r="D1231" s="61">
        <v>0</v>
      </c>
      <c r="E1231" s="12">
        <v>4685</v>
      </c>
      <c r="F1231" s="12">
        <v>4532</v>
      </c>
      <c r="G1231" s="14">
        <v>827</v>
      </c>
      <c r="H1231" s="14">
        <v>2975</v>
      </c>
      <c r="I1231" s="14">
        <v>883</v>
      </c>
      <c r="J1231" s="13"/>
      <c r="K1231" s="12">
        <v>17668.72</v>
      </c>
      <c r="L1231" s="12">
        <v>378123.14</v>
      </c>
      <c r="M1231" s="12">
        <v>389112.92</v>
      </c>
      <c r="N1231" s="12">
        <v>500</v>
      </c>
      <c r="O1231" s="12">
        <v>500</v>
      </c>
      <c r="Q1231" s="70">
        <f t="shared" si="41"/>
        <v>0</v>
      </c>
    </row>
    <row r="1232" spans="1:17" x14ac:dyDescent="0.2">
      <c r="A1232" s="67">
        <v>41603</v>
      </c>
      <c r="B1232" s="54" t="s">
        <v>892</v>
      </c>
      <c r="C1232" s="67">
        <f t="shared" si="40"/>
        <v>4</v>
      </c>
      <c r="D1232" s="61">
        <v>0</v>
      </c>
      <c r="E1232" s="12">
        <v>4307</v>
      </c>
      <c r="F1232" s="12">
        <v>4200</v>
      </c>
      <c r="G1232" s="14">
        <v>661</v>
      </c>
      <c r="H1232" s="14">
        <v>2804</v>
      </c>
      <c r="I1232" s="14">
        <v>842</v>
      </c>
      <c r="J1232" s="13"/>
      <c r="K1232" s="12">
        <v>15823.17</v>
      </c>
      <c r="L1232" s="12">
        <v>487797.33</v>
      </c>
      <c r="M1232" s="12">
        <v>1900306.86</v>
      </c>
      <c r="N1232" s="12">
        <v>500</v>
      </c>
      <c r="O1232" s="12">
        <v>500</v>
      </c>
      <c r="Q1232" s="70">
        <f t="shared" si="41"/>
        <v>0</v>
      </c>
    </row>
    <row r="1233" spans="1:17" x14ac:dyDescent="0.2">
      <c r="A1233" s="67">
        <v>41604</v>
      </c>
      <c r="B1233" s="54" t="s">
        <v>891</v>
      </c>
      <c r="C1233" s="67">
        <f t="shared" si="40"/>
        <v>4</v>
      </c>
      <c r="D1233" s="61">
        <v>0</v>
      </c>
      <c r="E1233" s="12">
        <v>2090</v>
      </c>
      <c r="F1233" s="12">
        <v>2107</v>
      </c>
      <c r="G1233" s="14">
        <v>327</v>
      </c>
      <c r="H1233" s="14">
        <v>1446</v>
      </c>
      <c r="I1233" s="14">
        <v>317</v>
      </c>
      <c r="J1233" s="13"/>
      <c r="K1233" s="12">
        <v>13553.37</v>
      </c>
      <c r="L1233" s="12">
        <v>154046.54</v>
      </c>
      <c r="M1233" s="12">
        <v>121517.63</v>
      </c>
      <c r="N1233" s="12">
        <v>500</v>
      </c>
      <c r="O1233" s="12">
        <v>500</v>
      </c>
      <c r="Q1233" s="70">
        <f t="shared" si="41"/>
        <v>0</v>
      </c>
    </row>
    <row r="1234" spans="1:17" x14ac:dyDescent="0.2">
      <c r="A1234" s="67">
        <v>41605</v>
      </c>
      <c r="B1234" s="54" t="s">
        <v>890</v>
      </c>
      <c r="C1234" s="67">
        <f t="shared" si="40"/>
        <v>4</v>
      </c>
      <c r="D1234" s="61">
        <v>0</v>
      </c>
      <c r="E1234" s="12">
        <v>9036</v>
      </c>
      <c r="F1234" s="12">
        <v>8785</v>
      </c>
      <c r="G1234" s="14">
        <v>1439</v>
      </c>
      <c r="H1234" s="14">
        <v>5964</v>
      </c>
      <c r="I1234" s="14">
        <v>1633</v>
      </c>
      <c r="J1234" s="13"/>
      <c r="K1234" s="12">
        <v>24817.1</v>
      </c>
      <c r="L1234" s="12">
        <v>644105.9</v>
      </c>
      <c r="M1234" s="12">
        <v>1698285.79</v>
      </c>
      <c r="N1234" s="12">
        <v>500</v>
      </c>
      <c r="O1234" s="12">
        <v>500</v>
      </c>
      <c r="Q1234" s="70">
        <f t="shared" si="41"/>
        <v>0</v>
      </c>
    </row>
    <row r="1235" spans="1:17" x14ac:dyDescent="0.2">
      <c r="A1235" s="67">
        <v>41606</v>
      </c>
      <c r="B1235" s="54" t="s">
        <v>889</v>
      </c>
      <c r="C1235" s="67">
        <f t="shared" ref="C1235:C1298" si="42">INT(A1235/10000)</f>
        <v>4</v>
      </c>
      <c r="D1235" s="61">
        <v>0</v>
      </c>
      <c r="E1235" s="12">
        <v>5433</v>
      </c>
      <c r="F1235" s="12">
        <v>5363</v>
      </c>
      <c r="G1235" s="14">
        <v>772</v>
      </c>
      <c r="H1235" s="14">
        <v>3572</v>
      </c>
      <c r="I1235" s="14">
        <v>1089</v>
      </c>
      <c r="J1235" s="13"/>
      <c r="K1235" s="12">
        <v>27785.31</v>
      </c>
      <c r="L1235" s="12">
        <v>473833.59</v>
      </c>
      <c r="M1235" s="12">
        <v>1012755.97</v>
      </c>
      <c r="N1235" s="12">
        <v>500</v>
      </c>
      <c r="O1235" s="12">
        <v>500</v>
      </c>
      <c r="Q1235" s="70">
        <f t="shared" si="41"/>
        <v>0</v>
      </c>
    </row>
    <row r="1236" spans="1:17" x14ac:dyDescent="0.2">
      <c r="A1236" s="67">
        <v>41607</v>
      </c>
      <c r="B1236" s="54" t="s">
        <v>888</v>
      </c>
      <c r="C1236" s="67">
        <f t="shared" si="42"/>
        <v>4</v>
      </c>
      <c r="D1236" s="61">
        <v>0</v>
      </c>
      <c r="E1236" s="12">
        <v>6648</v>
      </c>
      <c r="F1236" s="12">
        <v>6495</v>
      </c>
      <c r="G1236" s="14">
        <v>907</v>
      </c>
      <c r="H1236" s="14">
        <v>4488</v>
      </c>
      <c r="I1236" s="14">
        <v>1253</v>
      </c>
      <c r="J1236" s="13"/>
      <c r="K1236" s="12">
        <v>2420.1799999999998</v>
      </c>
      <c r="L1236" s="12">
        <v>523884.81</v>
      </c>
      <c r="M1236" s="12">
        <v>1394940.29</v>
      </c>
      <c r="N1236" s="12">
        <v>500</v>
      </c>
      <c r="O1236" s="12">
        <v>500</v>
      </c>
      <c r="Q1236" s="70">
        <f t="shared" ref="Q1236:Q1299" si="43">ABS(E1236-G1236-H1236-I1236-J1236)</f>
        <v>0</v>
      </c>
    </row>
    <row r="1237" spans="1:17" x14ac:dyDescent="0.2">
      <c r="A1237" s="67">
        <v>41608</v>
      </c>
      <c r="B1237" s="54" t="s">
        <v>887</v>
      </c>
      <c r="C1237" s="67">
        <f t="shared" si="42"/>
        <v>4</v>
      </c>
      <c r="D1237" s="61">
        <v>0</v>
      </c>
      <c r="E1237" s="12">
        <v>784</v>
      </c>
      <c r="F1237" s="12">
        <v>841</v>
      </c>
      <c r="G1237" s="14">
        <v>101</v>
      </c>
      <c r="H1237" s="14">
        <v>528</v>
      </c>
      <c r="I1237" s="14">
        <v>155</v>
      </c>
      <c r="J1237" s="13"/>
      <c r="K1237" s="12">
        <v>7075.39</v>
      </c>
      <c r="L1237" s="12">
        <v>63763.49</v>
      </c>
      <c r="M1237" s="12">
        <v>67168.52</v>
      </c>
      <c r="N1237" s="12">
        <v>500</v>
      </c>
      <c r="O1237" s="12">
        <v>500</v>
      </c>
      <c r="Q1237" s="70">
        <f t="shared" si="43"/>
        <v>0</v>
      </c>
    </row>
    <row r="1238" spans="1:17" x14ac:dyDescent="0.2">
      <c r="A1238" s="67">
        <v>41609</v>
      </c>
      <c r="B1238" s="54" t="s">
        <v>886</v>
      </c>
      <c r="C1238" s="67">
        <f t="shared" si="42"/>
        <v>4</v>
      </c>
      <c r="D1238" s="61">
        <v>0</v>
      </c>
      <c r="E1238" s="12">
        <v>5122</v>
      </c>
      <c r="F1238" s="12">
        <v>5129</v>
      </c>
      <c r="G1238" s="14">
        <v>786</v>
      </c>
      <c r="H1238" s="14">
        <v>3243</v>
      </c>
      <c r="I1238" s="14">
        <v>1093</v>
      </c>
      <c r="J1238" s="13"/>
      <c r="K1238" s="12">
        <v>21389.88</v>
      </c>
      <c r="L1238" s="12">
        <v>442475.5</v>
      </c>
      <c r="M1238" s="12">
        <v>425790.19</v>
      </c>
      <c r="N1238" s="12">
        <v>500</v>
      </c>
      <c r="O1238" s="12">
        <v>500</v>
      </c>
      <c r="Q1238" s="70">
        <f t="shared" si="43"/>
        <v>0</v>
      </c>
    </row>
    <row r="1239" spans="1:17" x14ac:dyDescent="0.2">
      <c r="A1239" s="67">
        <v>41610</v>
      </c>
      <c r="B1239" s="54" t="s">
        <v>885</v>
      </c>
      <c r="C1239" s="67">
        <f t="shared" si="42"/>
        <v>4</v>
      </c>
      <c r="D1239" s="61">
        <v>0</v>
      </c>
      <c r="E1239" s="12">
        <v>939</v>
      </c>
      <c r="F1239" s="12">
        <v>904</v>
      </c>
      <c r="G1239" s="14">
        <v>150</v>
      </c>
      <c r="H1239" s="14">
        <v>624</v>
      </c>
      <c r="I1239" s="14">
        <v>165</v>
      </c>
      <c r="J1239" s="13"/>
      <c r="K1239" s="12">
        <v>4971.32</v>
      </c>
      <c r="L1239" s="12">
        <v>58780.71</v>
      </c>
      <c r="M1239" s="12">
        <v>16840.099999999999</v>
      </c>
      <c r="N1239" s="12">
        <v>500</v>
      </c>
      <c r="O1239" s="12">
        <v>500</v>
      </c>
      <c r="Q1239" s="70">
        <f t="shared" si="43"/>
        <v>0</v>
      </c>
    </row>
    <row r="1240" spans="1:17" x14ac:dyDescent="0.2">
      <c r="A1240" s="67">
        <v>41611</v>
      </c>
      <c r="B1240" s="54" t="s">
        <v>884</v>
      </c>
      <c r="C1240" s="67">
        <f t="shared" si="42"/>
        <v>4</v>
      </c>
      <c r="D1240" s="61">
        <v>0</v>
      </c>
      <c r="E1240" s="12">
        <v>2367</v>
      </c>
      <c r="F1240" s="12">
        <v>2267</v>
      </c>
      <c r="G1240" s="14">
        <v>355</v>
      </c>
      <c r="H1240" s="14">
        <v>1489</v>
      </c>
      <c r="I1240" s="14">
        <v>523</v>
      </c>
      <c r="J1240" s="13"/>
      <c r="K1240" s="12">
        <v>9728.67</v>
      </c>
      <c r="L1240" s="12">
        <v>208613.34</v>
      </c>
      <c r="M1240" s="12">
        <v>403350.06</v>
      </c>
      <c r="N1240" s="12">
        <v>500</v>
      </c>
      <c r="O1240" s="12">
        <v>500</v>
      </c>
      <c r="Q1240" s="70">
        <f t="shared" si="43"/>
        <v>0</v>
      </c>
    </row>
    <row r="1241" spans="1:17" x14ac:dyDescent="0.2">
      <c r="A1241" s="67">
        <v>41612</v>
      </c>
      <c r="B1241" s="54" t="s">
        <v>883</v>
      </c>
      <c r="C1241" s="67">
        <f t="shared" si="42"/>
        <v>4</v>
      </c>
      <c r="D1241" s="61">
        <v>0</v>
      </c>
      <c r="E1241" s="12">
        <v>2695</v>
      </c>
      <c r="F1241" s="12">
        <v>2512</v>
      </c>
      <c r="G1241" s="14">
        <v>443</v>
      </c>
      <c r="H1241" s="14">
        <v>1821</v>
      </c>
      <c r="I1241" s="14">
        <v>431</v>
      </c>
      <c r="J1241" s="13"/>
      <c r="K1241" s="12">
        <v>18704.16</v>
      </c>
      <c r="L1241" s="12">
        <v>214212.2</v>
      </c>
      <c r="M1241" s="12">
        <v>413564.98</v>
      </c>
      <c r="N1241" s="12">
        <v>500</v>
      </c>
      <c r="O1241" s="12">
        <v>500</v>
      </c>
      <c r="Q1241" s="70">
        <f t="shared" si="43"/>
        <v>0</v>
      </c>
    </row>
    <row r="1242" spans="1:17" x14ac:dyDescent="0.2">
      <c r="A1242" s="67">
        <v>41613</v>
      </c>
      <c r="B1242" s="54" t="s">
        <v>882</v>
      </c>
      <c r="C1242" s="67">
        <f t="shared" si="42"/>
        <v>4</v>
      </c>
      <c r="D1242" s="61">
        <v>0</v>
      </c>
      <c r="E1242" s="12">
        <v>2197</v>
      </c>
      <c r="F1242" s="12">
        <v>2144</v>
      </c>
      <c r="G1242" s="14">
        <v>350</v>
      </c>
      <c r="H1242" s="14">
        <v>1461</v>
      </c>
      <c r="I1242" s="14">
        <v>386</v>
      </c>
      <c r="J1242" s="13"/>
      <c r="K1242" s="12">
        <v>5889.47</v>
      </c>
      <c r="L1242" s="12">
        <v>215264.66</v>
      </c>
      <c r="M1242" s="12">
        <v>410819.05</v>
      </c>
      <c r="N1242" s="12">
        <v>500</v>
      </c>
      <c r="O1242" s="12">
        <v>500</v>
      </c>
      <c r="Q1242" s="70">
        <f t="shared" si="43"/>
        <v>0</v>
      </c>
    </row>
    <row r="1243" spans="1:17" x14ac:dyDescent="0.2">
      <c r="A1243" s="67">
        <v>41614</v>
      </c>
      <c r="B1243" s="54" t="s">
        <v>881</v>
      </c>
      <c r="C1243" s="67">
        <f t="shared" si="42"/>
        <v>4</v>
      </c>
      <c r="D1243" s="61">
        <v>0</v>
      </c>
      <c r="E1243" s="12">
        <v>2845</v>
      </c>
      <c r="F1243" s="12">
        <v>2643</v>
      </c>
      <c r="G1243" s="14">
        <v>468</v>
      </c>
      <c r="H1243" s="14">
        <v>1840</v>
      </c>
      <c r="I1243" s="14">
        <v>537</v>
      </c>
      <c r="J1243" s="13"/>
      <c r="K1243" s="12">
        <v>11955.87</v>
      </c>
      <c r="L1243" s="12">
        <v>238056.4</v>
      </c>
      <c r="M1243" s="12">
        <v>282205.52</v>
      </c>
      <c r="N1243" s="12">
        <v>500</v>
      </c>
      <c r="O1243" s="12">
        <v>500</v>
      </c>
      <c r="Q1243" s="70">
        <f t="shared" si="43"/>
        <v>0</v>
      </c>
    </row>
    <row r="1244" spans="1:17" x14ac:dyDescent="0.2">
      <c r="A1244" s="67">
        <v>41615</v>
      </c>
      <c r="B1244" s="54" t="s">
        <v>880</v>
      </c>
      <c r="C1244" s="67">
        <f t="shared" si="42"/>
        <v>4</v>
      </c>
      <c r="D1244" s="61">
        <v>0</v>
      </c>
      <c r="E1244" s="12">
        <v>3167</v>
      </c>
      <c r="F1244" s="12">
        <v>3201</v>
      </c>
      <c r="G1244" s="14">
        <v>463</v>
      </c>
      <c r="H1244" s="14">
        <v>2079</v>
      </c>
      <c r="I1244" s="14">
        <v>625</v>
      </c>
      <c r="J1244" s="13"/>
      <c r="K1244" s="12">
        <v>12372.05</v>
      </c>
      <c r="L1244" s="12">
        <v>246540.4</v>
      </c>
      <c r="M1244" s="12">
        <v>555772.51</v>
      </c>
      <c r="N1244" s="12">
        <v>500</v>
      </c>
      <c r="O1244" s="12">
        <v>500</v>
      </c>
      <c r="Q1244" s="70">
        <f t="shared" si="43"/>
        <v>0</v>
      </c>
    </row>
    <row r="1245" spans="1:17" x14ac:dyDescent="0.2">
      <c r="A1245" s="67">
        <v>41616</v>
      </c>
      <c r="B1245" s="54" t="s">
        <v>879</v>
      </c>
      <c r="C1245" s="67">
        <f t="shared" si="42"/>
        <v>4</v>
      </c>
      <c r="D1245" s="61">
        <v>0</v>
      </c>
      <c r="E1245" s="12">
        <v>568</v>
      </c>
      <c r="F1245" s="12">
        <v>540</v>
      </c>
      <c r="G1245" s="14">
        <v>111</v>
      </c>
      <c r="H1245" s="14">
        <v>367</v>
      </c>
      <c r="I1245" s="14">
        <v>90</v>
      </c>
      <c r="J1245" s="13"/>
      <c r="K1245" s="12">
        <v>4167.6899999999996</v>
      </c>
      <c r="L1245" s="12">
        <v>33786.74</v>
      </c>
      <c r="M1245" s="12">
        <v>10194.39</v>
      </c>
      <c r="N1245" s="12">
        <v>500</v>
      </c>
      <c r="O1245" s="12">
        <v>500</v>
      </c>
      <c r="Q1245" s="70">
        <f t="shared" si="43"/>
        <v>0</v>
      </c>
    </row>
    <row r="1246" spans="1:17" x14ac:dyDescent="0.2">
      <c r="A1246" s="67">
        <v>41617</v>
      </c>
      <c r="B1246" s="54" t="s">
        <v>878</v>
      </c>
      <c r="C1246" s="67">
        <f t="shared" si="42"/>
        <v>4</v>
      </c>
      <c r="D1246" s="61">
        <v>0</v>
      </c>
      <c r="E1246" s="12">
        <v>4824</v>
      </c>
      <c r="F1246" s="12">
        <v>4696</v>
      </c>
      <c r="G1246" s="14">
        <v>719</v>
      </c>
      <c r="H1246" s="14">
        <v>3112</v>
      </c>
      <c r="I1246" s="14">
        <v>993</v>
      </c>
      <c r="J1246" s="13"/>
      <c r="K1246" s="12">
        <v>5399.51</v>
      </c>
      <c r="L1246" s="12">
        <v>410530.97</v>
      </c>
      <c r="M1246" s="12">
        <v>1040595.12</v>
      </c>
      <c r="N1246" s="12">
        <v>500</v>
      </c>
      <c r="O1246" s="12">
        <v>500</v>
      </c>
      <c r="Q1246" s="70">
        <f t="shared" si="43"/>
        <v>0</v>
      </c>
    </row>
    <row r="1247" spans="1:17" x14ac:dyDescent="0.2">
      <c r="A1247" s="67">
        <v>41618</v>
      </c>
      <c r="B1247" s="54" t="s">
        <v>877</v>
      </c>
      <c r="C1247" s="67">
        <f t="shared" si="42"/>
        <v>4</v>
      </c>
      <c r="D1247" s="61">
        <v>0</v>
      </c>
      <c r="E1247" s="12">
        <v>4552</v>
      </c>
      <c r="F1247" s="12">
        <v>4442</v>
      </c>
      <c r="G1247" s="14">
        <v>652</v>
      </c>
      <c r="H1247" s="14">
        <v>2705</v>
      </c>
      <c r="I1247" s="14">
        <v>1195</v>
      </c>
      <c r="J1247" s="13"/>
      <c r="K1247" s="12">
        <v>3102.98</v>
      </c>
      <c r="L1247" s="12">
        <v>398835.32</v>
      </c>
      <c r="M1247" s="12">
        <v>329580.13</v>
      </c>
      <c r="N1247" s="12">
        <v>500</v>
      </c>
      <c r="O1247" s="12">
        <v>500</v>
      </c>
      <c r="Q1247" s="70">
        <f t="shared" si="43"/>
        <v>0</v>
      </c>
    </row>
    <row r="1248" spans="1:17" x14ac:dyDescent="0.2">
      <c r="A1248" s="67">
        <v>41619</v>
      </c>
      <c r="B1248" s="54" t="s">
        <v>876</v>
      </c>
      <c r="C1248" s="67">
        <f t="shared" si="42"/>
        <v>4</v>
      </c>
      <c r="D1248" s="61">
        <v>0</v>
      </c>
      <c r="E1248" s="12">
        <v>1327</v>
      </c>
      <c r="F1248" s="12">
        <v>1338</v>
      </c>
      <c r="G1248" s="14">
        <v>215</v>
      </c>
      <c r="H1248" s="14">
        <v>908</v>
      </c>
      <c r="I1248" s="14">
        <v>204</v>
      </c>
      <c r="J1248" s="13"/>
      <c r="K1248" s="12">
        <v>5702.53</v>
      </c>
      <c r="L1248" s="12">
        <v>98938.6</v>
      </c>
      <c r="M1248" s="12">
        <v>78305.23</v>
      </c>
      <c r="N1248" s="12">
        <v>500</v>
      </c>
      <c r="O1248" s="12">
        <v>500</v>
      </c>
      <c r="Q1248" s="70">
        <f t="shared" si="43"/>
        <v>0</v>
      </c>
    </row>
    <row r="1249" spans="1:17" x14ac:dyDescent="0.2">
      <c r="A1249" s="67">
        <v>41620</v>
      </c>
      <c r="B1249" s="54" t="s">
        <v>875</v>
      </c>
      <c r="C1249" s="67">
        <f t="shared" si="42"/>
        <v>4</v>
      </c>
      <c r="D1249" s="61">
        <v>0</v>
      </c>
      <c r="E1249" s="12">
        <v>1499</v>
      </c>
      <c r="F1249" s="12">
        <v>1523</v>
      </c>
      <c r="G1249" s="14">
        <v>261</v>
      </c>
      <c r="H1249" s="14">
        <v>985</v>
      </c>
      <c r="I1249" s="14">
        <v>253</v>
      </c>
      <c r="J1249" s="13"/>
      <c r="K1249" s="12">
        <v>10362.959999999999</v>
      </c>
      <c r="L1249" s="12">
        <v>116577.83</v>
      </c>
      <c r="M1249" s="12">
        <v>459430.56</v>
      </c>
      <c r="N1249" s="12">
        <v>500</v>
      </c>
      <c r="O1249" s="12">
        <v>500</v>
      </c>
      <c r="Q1249" s="70">
        <f t="shared" si="43"/>
        <v>0</v>
      </c>
    </row>
    <row r="1250" spans="1:17" x14ac:dyDescent="0.2">
      <c r="A1250" s="67">
        <v>41621</v>
      </c>
      <c r="B1250" s="54" t="s">
        <v>874</v>
      </c>
      <c r="C1250" s="67">
        <f t="shared" si="42"/>
        <v>4</v>
      </c>
      <c r="D1250" s="61">
        <v>0</v>
      </c>
      <c r="E1250" s="12">
        <v>1338</v>
      </c>
      <c r="F1250" s="12">
        <v>1332</v>
      </c>
      <c r="G1250" s="14">
        <v>192</v>
      </c>
      <c r="H1250" s="14">
        <v>891</v>
      </c>
      <c r="I1250" s="14">
        <v>255</v>
      </c>
      <c r="J1250" s="13"/>
      <c r="K1250" s="12">
        <v>4696.46</v>
      </c>
      <c r="L1250" s="12">
        <v>99821.22</v>
      </c>
      <c r="M1250" s="12">
        <v>63284.61</v>
      </c>
      <c r="N1250" s="12">
        <v>500</v>
      </c>
      <c r="O1250" s="12">
        <v>500</v>
      </c>
      <c r="Q1250" s="70">
        <f t="shared" si="43"/>
        <v>0</v>
      </c>
    </row>
    <row r="1251" spans="1:17" x14ac:dyDescent="0.2">
      <c r="A1251" s="67">
        <v>41622</v>
      </c>
      <c r="B1251" s="54" t="s">
        <v>873</v>
      </c>
      <c r="C1251" s="67">
        <f t="shared" si="42"/>
        <v>4</v>
      </c>
      <c r="D1251" s="61">
        <v>0</v>
      </c>
      <c r="E1251" s="12">
        <v>1589</v>
      </c>
      <c r="F1251" s="12">
        <v>1579</v>
      </c>
      <c r="G1251" s="14">
        <v>249</v>
      </c>
      <c r="H1251" s="14">
        <v>1040</v>
      </c>
      <c r="I1251" s="14">
        <v>300</v>
      </c>
      <c r="J1251" s="13"/>
      <c r="K1251" s="12">
        <v>18000.72</v>
      </c>
      <c r="L1251" s="12">
        <v>105725.64</v>
      </c>
      <c r="M1251" s="12">
        <v>160061.53</v>
      </c>
      <c r="N1251" s="12">
        <v>500</v>
      </c>
      <c r="O1251" s="12">
        <v>500</v>
      </c>
      <c r="Q1251" s="70">
        <f t="shared" si="43"/>
        <v>0</v>
      </c>
    </row>
    <row r="1252" spans="1:17" x14ac:dyDescent="0.2">
      <c r="A1252" s="67">
        <v>41623</v>
      </c>
      <c r="B1252" s="54" t="s">
        <v>872</v>
      </c>
      <c r="C1252" s="67">
        <f t="shared" si="42"/>
        <v>4</v>
      </c>
      <c r="D1252" s="61">
        <v>0</v>
      </c>
      <c r="E1252" s="12">
        <v>1086</v>
      </c>
      <c r="F1252" s="12">
        <v>964</v>
      </c>
      <c r="G1252" s="14">
        <v>229</v>
      </c>
      <c r="H1252" s="14">
        <v>711</v>
      </c>
      <c r="I1252" s="14">
        <v>146</v>
      </c>
      <c r="J1252" s="13"/>
      <c r="K1252" s="12">
        <v>5772.67</v>
      </c>
      <c r="L1252" s="12">
        <v>84183.56</v>
      </c>
      <c r="M1252" s="12">
        <v>119423.53</v>
      </c>
      <c r="N1252" s="12">
        <v>500</v>
      </c>
      <c r="O1252" s="12">
        <v>500</v>
      </c>
      <c r="Q1252" s="70">
        <f t="shared" si="43"/>
        <v>0</v>
      </c>
    </row>
    <row r="1253" spans="1:17" x14ac:dyDescent="0.2">
      <c r="A1253" s="67">
        <v>41624</v>
      </c>
      <c r="B1253" s="54" t="s">
        <v>871</v>
      </c>
      <c r="C1253" s="67">
        <f t="shared" si="42"/>
        <v>4</v>
      </c>
      <c r="D1253" s="61">
        <v>0</v>
      </c>
      <c r="E1253" s="12">
        <v>5056</v>
      </c>
      <c r="F1253" s="12">
        <v>4899</v>
      </c>
      <c r="G1253" s="14">
        <v>734</v>
      </c>
      <c r="H1253" s="14">
        <v>3261</v>
      </c>
      <c r="I1253" s="14">
        <v>1061</v>
      </c>
      <c r="J1253" s="13"/>
      <c r="K1253" s="12">
        <v>12722.99</v>
      </c>
      <c r="L1253" s="12">
        <v>506666.25</v>
      </c>
      <c r="M1253" s="12">
        <v>1941315.95</v>
      </c>
      <c r="N1253" s="12">
        <v>500</v>
      </c>
      <c r="O1253" s="12">
        <v>500</v>
      </c>
      <c r="Q1253" s="70">
        <f t="shared" si="43"/>
        <v>0</v>
      </c>
    </row>
    <row r="1254" spans="1:17" x14ac:dyDescent="0.2">
      <c r="A1254" s="67">
        <v>41626</v>
      </c>
      <c r="B1254" s="54" t="s">
        <v>869</v>
      </c>
      <c r="C1254" s="67">
        <f t="shared" si="42"/>
        <v>4</v>
      </c>
      <c r="D1254" s="61">
        <v>0</v>
      </c>
      <c r="E1254" s="12">
        <v>4278</v>
      </c>
      <c r="F1254" s="12">
        <v>4102</v>
      </c>
      <c r="G1254" s="14">
        <v>628</v>
      </c>
      <c r="H1254" s="14">
        <v>2729</v>
      </c>
      <c r="I1254" s="14">
        <v>921</v>
      </c>
      <c r="J1254" s="13"/>
      <c r="K1254" s="12">
        <v>12611.64</v>
      </c>
      <c r="L1254" s="12">
        <v>345876.79</v>
      </c>
      <c r="M1254" s="12">
        <v>762037.44</v>
      </c>
      <c r="N1254" s="12">
        <v>500</v>
      </c>
      <c r="O1254" s="12">
        <v>500</v>
      </c>
      <c r="Q1254" s="70">
        <f t="shared" si="43"/>
        <v>0</v>
      </c>
    </row>
    <row r="1255" spans="1:17" x14ac:dyDescent="0.2">
      <c r="A1255" s="67">
        <v>41627</v>
      </c>
      <c r="B1255" s="54" t="s">
        <v>868</v>
      </c>
      <c r="C1255" s="67">
        <f t="shared" si="42"/>
        <v>4</v>
      </c>
      <c r="D1255" s="61">
        <v>0</v>
      </c>
      <c r="E1255" s="12">
        <v>1736</v>
      </c>
      <c r="F1255" s="12">
        <v>1763</v>
      </c>
      <c r="G1255" s="14">
        <v>298</v>
      </c>
      <c r="H1255" s="14">
        <v>1116</v>
      </c>
      <c r="I1255" s="14">
        <v>322</v>
      </c>
      <c r="J1255" s="13"/>
      <c r="K1255" s="12">
        <v>6715.77</v>
      </c>
      <c r="L1255" s="12">
        <v>118607.8</v>
      </c>
      <c r="M1255" s="12">
        <v>197950.68</v>
      </c>
      <c r="N1255" s="12">
        <v>500</v>
      </c>
      <c r="O1255" s="12">
        <v>500</v>
      </c>
      <c r="Q1255" s="70">
        <f t="shared" si="43"/>
        <v>0</v>
      </c>
    </row>
    <row r="1256" spans="1:17" x14ac:dyDescent="0.2">
      <c r="A1256" s="67">
        <v>41628</v>
      </c>
      <c r="B1256" s="54" t="s">
        <v>870</v>
      </c>
      <c r="C1256" s="67">
        <f t="shared" si="42"/>
        <v>4</v>
      </c>
      <c r="D1256" s="61">
        <v>0</v>
      </c>
      <c r="E1256" s="12">
        <v>2705</v>
      </c>
      <c r="F1256" s="12">
        <v>2655</v>
      </c>
      <c r="G1256" s="14">
        <v>488</v>
      </c>
      <c r="H1256" s="14">
        <v>1743</v>
      </c>
      <c r="I1256" s="14">
        <v>474</v>
      </c>
      <c r="J1256" s="13"/>
      <c r="K1256" s="12">
        <v>29025.119999999999</v>
      </c>
      <c r="L1256" s="12">
        <v>175147.51999999999</v>
      </c>
      <c r="M1256" s="12">
        <v>403495.62</v>
      </c>
      <c r="N1256" s="12">
        <v>500</v>
      </c>
      <c r="O1256" s="12">
        <v>500</v>
      </c>
      <c r="Q1256" s="70">
        <f t="shared" si="43"/>
        <v>0</v>
      </c>
    </row>
    <row r="1257" spans="1:17" x14ac:dyDescent="0.2">
      <c r="A1257" s="67">
        <v>41701</v>
      </c>
      <c r="B1257" s="54" t="s">
        <v>867</v>
      </c>
      <c r="C1257" s="67">
        <f t="shared" si="42"/>
        <v>4</v>
      </c>
      <c r="D1257" s="61">
        <v>0</v>
      </c>
      <c r="E1257" s="12">
        <v>3385</v>
      </c>
      <c r="F1257" s="12">
        <v>3386</v>
      </c>
      <c r="G1257" s="14">
        <v>515</v>
      </c>
      <c r="H1257" s="14">
        <v>2100</v>
      </c>
      <c r="I1257" s="14">
        <v>770</v>
      </c>
      <c r="J1257" s="13"/>
      <c r="K1257" s="12">
        <v>8715.98</v>
      </c>
      <c r="L1257" s="12">
        <v>268202.96999999997</v>
      </c>
      <c r="M1257" s="12">
        <v>624545.93000000005</v>
      </c>
      <c r="N1257" s="12">
        <v>500</v>
      </c>
      <c r="O1257" s="12">
        <v>500</v>
      </c>
      <c r="Q1257" s="70">
        <f t="shared" si="43"/>
        <v>0</v>
      </c>
    </row>
    <row r="1258" spans="1:17" x14ac:dyDescent="0.2">
      <c r="A1258" s="67">
        <v>41702</v>
      </c>
      <c r="B1258" s="54" t="s">
        <v>866</v>
      </c>
      <c r="C1258" s="67">
        <f t="shared" si="42"/>
        <v>4</v>
      </c>
      <c r="D1258" s="61">
        <v>0</v>
      </c>
      <c r="E1258" s="12">
        <v>1636</v>
      </c>
      <c r="F1258" s="12">
        <v>1596</v>
      </c>
      <c r="G1258" s="14">
        <v>222</v>
      </c>
      <c r="H1258" s="14">
        <v>1063</v>
      </c>
      <c r="I1258" s="14">
        <v>351</v>
      </c>
      <c r="J1258" s="13"/>
      <c r="K1258" s="12">
        <v>15071.12</v>
      </c>
      <c r="L1258" s="12">
        <v>305643.63</v>
      </c>
      <c r="M1258" s="12">
        <v>280085.33</v>
      </c>
      <c r="N1258" s="12">
        <v>500</v>
      </c>
      <c r="O1258" s="12">
        <v>500</v>
      </c>
      <c r="Q1258" s="70">
        <f t="shared" si="43"/>
        <v>0</v>
      </c>
    </row>
    <row r="1259" spans="1:17" x14ac:dyDescent="0.2">
      <c r="A1259" s="67">
        <v>41703</v>
      </c>
      <c r="B1259" s="54" t="s">
        <v>865</v>
      </c>
      <c r="C1259" s="67">
        <f t="shared" si="42"/>
        <v>4</v>
      </c>
      <c r="D1259" s="61">
        <v>0</v>
      </c>
      <c r="E1259" s="12">
        <v>9096</v>
      </c>
      <c r="F1259" s="12">
        <v>8964</v>
      </c>
      <c r="G1259" s="14">
        <v>1426</v>
      </c>
      <c r="H1259" s="14">
        <v>5831</v>
      </c>
      <c r="I1259" s="14">
        <v>1839</v>
      </c>
      <c r="J1259" s="13"/>
      <c r="K1259" s="12">
        <v>6695.32</v>
      </c>
      <c r="L1259" s="12">
        <v>658442.63</v>
      </c>
      <c r="M1259" s="12">
        <v>4737772.96</v>
      </c>
      <c r="N1259" s="12">
        <v>500</v>
      </c>
      <c r="O1259" s="12">
        <v>500</v>
      </c>
      <c r="Q1259" s="70">
        <f t="shared" si="43"/>
        <v>0</v>
      </c>
    </row>
    <row r="1260" spans="1:17" x14ac:dyDescent="0.2">
      <c r="A1260" s="67">
        <v>41704</v>
      </c>
      <c r="B1260" s="54" t="s">
        <v>864</v>
      </c>
      <c r="C1260" s="67">
        <f t="shared" si="42"/>
        <v>4</v>
      </c>
      <c r="D1260" s="61">
        <v>0</v>
      </c>
      <c r="E1260" s="12">
        <v>1249</v>
      </c>
      <c r="F1260" s="12">
        <v>1201</v>
      </c>
      <c r="G1260" s="14">
        <v>218</v>
      </c>
      <c r="H1260" s="14">
        <v>799</v>
      </c>
      <c r="I1260" s="14">
        <v>232</v>
      </c>
      <c r="J1260" s="13"/>
      <c r="K1260" s="12">
        <v>13186.25</v>
      </c>
      <c r="L1260" s="12">
        <v>82624.61</v>
      </c>
      <c r="M1260" s="12">
        <v>534376.25</v>
      </c>
      <c r="N1260" s="12">
        <v>500</v>
      </c>
      <c r="O1260" s="12">
        <v>500</v>
      </c>
      <c r="Q1260" s="70">
        <f t="shared" si="43"/>
        <v>0</v>
      </c>
    </row>
    <row r="1261" spans="1:17" x14ac:dyDescent="0.2">
      <c r="A1261" s="67">
        <v>41705</v>
      </c>
      <c r="B1261" s="54" t="s">
        <v>863</v>
      </c>
      <c r="C1261" s="67">
        <f t="shared" si="42"/>
        <v>4</v>
      </c>
      <c r="D1261" s="61">
        <v>0</v>
      </c>
      <c r="E1261" s="12">
        <v>1819</v>
      </c>
      <c r="F1261" s="12">
        <v>1711</v>
      </c>
      <c r="G1261" s="14">
        <v>333</v>
      </c>
      <c r="H1261" s="14">
        <v>1208</v>
      </c>
      <c r="I1261" s="14">
        <v>278</v>
      </c>
      <c r="J1261" s="13"/>
      <c r="K1261" s="12">
        <v>14312.19</v>
      </c>
      <c r="L1261" s="12">
        <v>103991.94</v>
      </c>
      <c r="M1261" s="12">
        <v>95303.85</v>
      </c>
      <c r="N1261" s="12">
        <v>500</v>
      </c>
      <c r="O1261" s="12">
        <v>500</v>
      </c>
      <c r="Q1261" s="70">
        <f t="shared" si="43"/>
        <v>0</v>
      </c>
    </row>
    <row r="1262" spans="1:17" x14ac:dyDescent="0.2">
      <c r="A1262" s="67">
        <v>41706</v>
      </c>
      <c r="B1262" s="54" t="s">
        <v>862</v>
      </c>
      <c r="C1262" s="67">
        <f t="shared" si="42"/>
        <v>4</v>
      </c>
      <c r="D1262" s="61">
        <v>0</v>
      </c>
      <c r="E1262" s="12">
        <v>1105</v>
      </c>
      <c r="F1262" s="12">
        <v>1042</v>
      </c>
      <c r="G1262" s="14">
        <v>201</v>
      </c>
      <c r="H1262" s="14">
        <v>725</v>
      </c>
      <c r="I1262" s="14">
        <v>179</v>
      </c>
      <c r="J1262" s="13"/>
      <c r="K1262" s="12">
        <v>13918.36</v>
      </c>
      <c r="L1262" s="12">
        <v>79189.77</v>
      </c>
      <c r="M1262" s="12">
        <v>108741.49</v>
      </c>
      <c r="N1262" s="12">
        <v>500</v>
      </c>
      <c r="O1262" s="12">
        <v>500</v>
      </c>
      <c r="Q1262" s="70">
        <f t="shared" si="43"/>
        <v>0</v>
      </c>
    </row>
    <row r="1263" spans="1:17" x14ac:dyDescent="0.2">
      <c r="A1263" s="67">
        <v>41707</v>
      </c>
      <c r="B1263" s="54" t="s">
        <v>861</v>
      </c>
      <c r="C1263" s="67">
        <f t="shared" si="42"/>
        <v>4</v>
      </c>
      <c r="D1263" s="61">
        <v>0</v>
      </c>
      <c r="E1263" s="12">
        <v>1890</v>
      </c>
      <c r="F1263" s="12">
        <v>1852</v>
      </c>
      <c r="G1263" s="14">
        <v>355</v>
      </c>
      <c r="H1263" s="14">
        <v>1250</v>
      </c>
      <c r="I1263" s="14">
        <v>285</v>
      </c>
      <c r="J1263" s="13"/>
      <c r="K1263" s="12">
        <v>14819.19</v>
      </c>
      <c r="L1263" s="12">
        <v>112326.25</v>
      </c>
      <c r="M1263" s="12">
        <v>306454.38</v>
      </c>
      <c r="N1263" s="12">
        <v>500</v>
      </c>
      <c r="O1263" s="12">
        <v>500</v>
      </c>
      <c r="Q1263" s="70">
        <f t="shared" si="43"/>
        <v>0</v>
      </c>
    </row>
    <row r="1264" spans="1:17" x14ac:dyDescent="0.2">
      <c r="A1264" s="67">
        <v>41708</v>
      </c>
      <c r="B1264" s="54" t="s">
        <v>860</v>
      </c>
      <c r="C1264" s="67">
        <f t="shared" si="42"/>
        <v>4</v>
      </c>
      <c r="D1264" s="61">
        <v>0</v>
      </c>
      <c r="E1264" s="12">
        <v>984</v>
      </c>
      <c r="F1264" s="12">
        <v>980</v>
      </c>
      <c r="G1264" s="14">
        <v>181</v>
      </c>
      <c r="H1264" s="14">
        <v>659</v>
      </c>
      <c r="I1264" s="14">
        <v>144</v>
      </c>
      <c r="J1264" s="13"/>
      <c r="K1264" s="12">
        <v>9364.14</v>
      </c>
      <c r="L1264" s="12">
        <v>59319.53</v>
      </c>
      <c r="M1264" s="12">
        <v>171865.21</v>
      </c>
      <c r="N1264" s="12">
        <v>500</v>
      </c>
      <c r="O1264" s="12">
        <v>500</v>
      </c>
      <c r="Q1264" s="70">
        <f t="shared" si="43"/>
        <v>0</v>
      </c>
    </row>
    <row r="1265" spans="1:17" x14ac:dyDescent="0.2">
      <c r="A1265" s="67">
        <v>41709</v>
      </c>
      <c r="B1265" s="54" t="s">
        <v>859</v>
      </c>
      <c r="C1265" s="67">
        <f t="shared" si="42"/>
        <v>4</v>
      </c>
      <c r="D1265" s="61">
        <v>0</v>
      </c>
      <c r="E1265" s="12">
        <v>4936</v>
      </c>
      <c r="F1265" s="12">
        <v>4830</v>
      </c>
      <c r="G1265" s="14">
        <v>746</v>
      </c>
      <c r="H1265" s="14">
        <v>3253</v>
      </c>
      <c r="I1265" s="14">
        <v>937</v>
      </c>
      <c r="J1265" s="13"/>
      <c r="K1265" s="12">
        <v>27367.9</v>
      </c>
      <c r="L1265" s="12">
        <v>349061.24</v>
      </c>
      <c r="M1265" s="12">
        <v>1576222.74</v>
      </c>
      <c r="N1265" s="12">
        <v>500</v>
      </c>
      <c r="O1265" s="12">
        <v>500</v>
      </c>
      <c r="Q1265" s="70">
        <f t="shared" si="43"/>
        <v>0</v>
      </c>
    </row>
    <row r="1266" spans="1:17" x14ac:dyDescent="0.2">
      <c r="A1266" s="67">
        <v>41710</v>
      </c>
      <c r="B1266" s="54" t="s">
        <v>858</v>
      </c>
      <c r="C1266" s="67">
        <f t="shared" si="42"/>
        <v>4</v>
      </c>
      <c r="D1266" s="61">
        <v>0</v>
      </c>
      <c r="E1266" s="12">
        <v>3808</v>
      </c>
      <c r="F1266" s="12">
        <v>3642</v>
      </c>
      <c r="G1266" s="14">
        <v>618</v>
      </c>
      <c r="H1266" s="14">
        <v>2473</v>
      </c>
      <c r="I1266" s="14">
        <v>717</v>
      </c>
      <c r="J1266" s="13"/>
      <c r="K1266" s="12">
        <v>11765.82</v>
      </c>
      <c r="L1266" s="12">
        <v>320347.45</v>
      </c>
      <c r="M1266" s="12">
        <v>1814310.63</v>
      </c>
      <c r="N1266" s="12">
        <v>500</v>
      </c>
      <c r="O1266" s="12">
        <v>500</v>
      </c>
      <c r="Q1266" s="70">
        <f t="shared" si="43"/>
        <v>0</v>
      </c>
    </row>
    <row r="1267" spans="1:17" x14ac:dyDescent="0.2">
      <c r="A1267" s="67">
        <v>41711</v>
      </c>
      <c r="B1267" s="54" t="s">
        <v>857</v>
      </c>
      <c r="C1267" s="67">
        <f t="shared" si="42"/>
        <v>4</v>
      </c>
      <c r="D1267" s="61">
        <v>0</v>
      </c>
      <c r="E1267" s="12">
        <v>3040</v>
      </c>
      <c r="F1267" s="12">
        <v>2926</v>
      </c>
      <c r="G1267" s="14">
        <v>526</v>
      </c>
      <c r="H1267" s="14">
        <v>2025</v>
      </c>
      <c r="I1267" s="14">
        <v>489</v>
      </c>
      <c r="J1267" s="13"/>
      <c r="K1267" s="12">
        <v>19563.37</v>
      </c>
      <c r="L1267" s="12">
        <v>356748.52</v>
      </c>
      <c r="M1267" s="12">
        <v>2142755.88</v>
      </c>
      <c r="N1267" s="12">
        <v>500</v>
      </c>
      <c r="O1267" s="12">
        <v>500</v>
      </c>
      <c r="Q1267" s="70">
        <f t="shared" si="43"/>
        <v>0</v>
      </c>
    </row>
    <row r="1268" spans="1:17" x14ac:dyDescent="0.2">
      <c r="A1268" s="67">
        <v>41712</v>
      </c>
      <c r="B1268" s="54" t="s">
        <v>856</v>
      </c>
      <c r="C1268" s="67">
        <f t="shared" si="42"/>
        <v>4</v>
      </c>
      <c r="D1268" s="61">
        <v>0</v>
      </c>
      <c r="E1268" s="12">
        <v>1224</v>
      </c>
      <c r="F1268" s="12">
        <v>1186</v>
      </c>
      <c r="G1268" s="14">
        <v>194</v>
      </c>
      <c r="H1268" s="14">
        <v>824</v>
      </c>
      <c r="I1268" s="14">
        <v>206</v>
      </c>
      <c r="J1268" s="13"/>
      <c r="K1268" s="12">
        <v>657.89</v>
      </c>
      <c r="L1268" s="12">
        <v>130819.06</v>
      </c>
      <c r="M1268" s="12">
        <v>182070.93</v>
      </c>
      <c r="N1268" s="12">
        <v>500</v>
      </c>
      <c r="O1268" s="12">
        <v>500</v>
      </c>
      <c r="Q1268" s="70">
        <f t="shared" si="43"/>
        <v>0</v>
      </c>
    </row>
    <row r="1269" spans="1:17" x14ac:dyDescent="0.2">
      <c r="A1269" s="67">
        <v>41713</v>
      </c>
      <c r="B1269" s="54" t="s">
        <v>855</v>
      </c>
      <c r="C1269" s="67">
        <f t="shared" si="42"/>
        <v>4</v>
      </c>
      <c r="D1269" s="61">
        <v>0</v>
      </c>
      <c r="E1269" s="12">
        <v>5240</v>
      </c>
      <c r="F1269" s="12">
        <v>5035</v>
      </c>
      <c r="G1269" s="14">
        <v>755</v>
      </c>
      <c r="H1269" s="14">
        <v>3382</v>
      </c>
      <c r="I1269" s="14">
        <v>1103</v>
      </c>
      <c r="J1269" s="13"/>
      <c r="K1269" s="12">
        <v>4872.37</v>
      </c>
      <c r="L1269" s="12">
        <v>470699.36</v>
      </c>
      <c r="M1269" s="12">
        <v>8033429.0199999996</v>
      </c>
      <c r="N1269" s="12">
        <v>500</v>
      </c>
      <c r="O1269" s="12">
        <v>500</v>
      </c>
      <c r="Q1269" s="70">
        <f t="shared" si="43"/>
        <v>0</v>
      </c>
    </row>
    <row r="1270" spans="1:17" x14ac:dyDescent="0.2">
      <c r="A1270" s="67">
        <v>41714</v>
      </c>
      <c r="B1270" s="54" t="s">
        <v>854</v>
      </c>
      <c r="C1270" s="67">
        <f t="shared" si="42"/>
        <v>4</v>
      </c>
      <c r="D1270" s="61">
        <v>0</v>
      </c>
      <c r="E1270" s="12">
        <v>801</v>
      </c>
      <c r="F1270" s="12">
        <v>797</v>
      </c>
      <c r="G1270" s="14">
        <v>121</v>
      </c>
      <c r="H1270" s="14">
        <v>516</v>
      </c>
      <c r="I1270" s="14">
        <v>164</v>
      </c>
      <c r="J1270" s="13"/>
      <c r="K1270" s="12">
        <v>7056.62</v>
      </c>
      <c r="L1270" s="12">
        <v>38316.959999999999</v>
      </c>
      <c r="M1270" s="12">
        <v>32114.35</v>
      </c>
      <c r="N1270" s="12">
        <v>500</v>
      </c>
      <c r="O1270" s="12">
        <v>500</v>
      </c>
      <c r="Q1270" s="70">
        <f t="shared" si="43"/>
        <v>0</v>
      </c>
    </row>
    <row r="1271" spans="1:17" x14ac:dyDescent="0.2">
      <c r="A1271" s="67">
        <v>41715</v>
      </c>
      <c r="B1271" s="54" t="s">
        <v>853</v>
      </c>
      <c r="C1271" s="67">
        <f t="shared" si="42"/>
        <v>4</v>
      </c>
      <c r="D1271" s="61">
        <v>0</v>
      </c>
      <c r="E1271" s="12">
        <v>4037</v>
      </c>
      <c r="F1271" s="12">
        <v>3708</v>
      </c>
      <c r="G1271" s="14">
        <v>502</v>
      </c>
      <c r="H1271" s="14">
        <v>2727</v>
      </c>
      <c r="I1271" s="14">
        <v>808</v>
      </c>
      <c r="J1271" s="13"/>
      <c r="K1271" s="12">
        <v>1651.98</v>
      </c>
      <c r="L1271" s="12">
        <v>456364.69</v>
      </c>
      <c r="M1271" s="12">
        <v>2969151.07</v>
      </c>
      <c r="N1271" s="12">
        <v>500</v>
      </c>
      <c r="O1271" s="12">
        <v>500</v>
      </c>
      <c r="Q1271" s="70">
        <f t="shared" si="43"/>
        <v>0</v>
      </c>
    </row>
    <row r="1272" spans="1:17" x14ac:dyDescent="0.2">
      <c r="A1272" s="67">
        <v>41716</v>
      </c>
      <c r="B1272" s="54" t="s">
        <v>852</v>
      </c>
      <c r="C1272" s="67">
        <f t="shared" si="42"/>
        <v>4</v>
      </c>
      <c r="D1272" s="61">
        <v>0</v>
      </c>
      <c r="E1272" s="12">
        <v>2632</v>
      </c>
      <c r="F1272" s="12">
        <v>2546</v>
      </c>
      <c r="G1272" s="14">
        <v>450</v>
      </c>
      <c r="H1272" s="14">
        <v>1647</v>
      </c>
      <c r="I1272" s="14">
        <v>535</v>
      </c>
      <c r="J1272" s="13"/>
      <c r="K1272" s="12">
        <v>15871.31</v>
      </c>
      <c r="L1272" s="12">
        <v>195066.01</v>
      </c>
      <c r="M1272" s="12">
        <v>665638.32999999996</v>
      </c>
      <c r="N1272" s="12">
        <v>500</v>
      </c>
      <c r="O1272" s="12">
        <v>500</v>
      </c>
      <c r="Q1272" s="70">
        <f t="shared" si="43"/>
        <v>0</v>
      </c>
    </row>
    <row r="1273" spans="1:17" x14ac:dyDescent="0.2">
      <c r="A1273" s="67">
        <v>41717</v>
      </c>
      <c r="B1273" s="54" t="s">
        <v>851</v>
      </c>
      <c r="C1273" s="67">
        <f t="shared" si="42"/>
        <v>4</v>
      </c>
      <c r="D1273" s="61">
        <v>0</v>
      </c>
      <c r="E1273" s="12">
        <v>1154</v>
      </c>
      <c r="F1273" s="12">
        <v>1118</v>
      </c>
      <c r="G1273" s="14">
        <v>231</v>
      </c>
      <c r="H1273" s="14">
        <v>726</v>
      </c>
      <c r="I1273" s="14">
        <v>197</v>
      </c>
      <c r="J1273" s="13"/>
      <c r="K1273" s="12">
        <v>13011.53</v>
      </c>
      <c r="L1273" s="12">
        <v>48943.48</v>
      </c>
      <c r="M1273" s="12">
        <v>44268.35</v>
      </c>
      <c r="N1273" s="12">
        <v>500</v>
      </c>
      <c r="O1273" s="12">
        <v>500</v>
      </c>
      <c r="Q1273" s="70">
        <f t="shared" si="43"/>
        <v>0</v>
      </c>
    </row>
    <row r="1274" spans="1:17" x14ac:dyDescent="0.2">
      <c r="A1274" s="67">
        <v>41718</v>
      </c>
      <c r="B1274" s="54" t="s">
        <v>850</v>
      </c>
      <c r="C1274" s="67">
        <f t="shared" si="42"/>
        <v>4</v>
      </c>
      <c r="D1274" s="61">
        <v>0</v>
      </c>
      <c r="E1274" s="12">
        <v>1127</v>
      </c>
      <c r="F1274" s="12">
        <v>1139</v>
      </c>
      <c r="G1274" s="14">
        <v>165</v>
      </c>
      <c r="H1274" s="14">
        <v>702</v>
      </c>
      <c r="I1274" s="14">
        <v>260</v>
      </c>
      <c r="J1274" s="13"/>
      <c r="K1274" s="12">
        <v>8894.41</v>
      </c>
      <c r="L1274" s="12">
        <v>279886.90999999997</v>
      </c>
      <c r="M1274" s="12">
        <v>244293.1</v>
      </c>
      <c r="N1274" s="12">
        <v>500</v>
      </c>
      <c r="O1274" s="12">
        <v>500</v>
      </c>
      <c r="Q1274" s="70">
        <f t="shared" si="43"/>
        <v>0</v>
      </c>
    </row>
    <row r="1275" spans="1:17" x14ac:dyDescent="0.2">
      <c r="A1275" s="67">
        <v>41719</v>
      </c>
      <c r="B1275" s="54" t="s">
        <v>849</v>
      </c>
      <c r="C1275" s="67">
        <f t="shared" si="42"/>
        <v>4</v>
      </c>
      <c r="D1275" s="61">
        <v>0</v>
      </c>
      <c r="E1275" s="12">
        <v>1706</v>
      </c>
      <c r="F1275" s="12">
        <v>1642</v>
      </c>
      <c r="G1275" s="14">
        <v>298</v>
      </c>
      <c r="H1275" s="14">
        <v>1167</v>
      </c>
      <c r="I1275" s="14">
        <v>241</v>
      </c>
      <c r="J1275" s="13"/>
      <c r="K1275" s="12">
        <v>10872.51</v>
      </c>
      <c r="L1275" s="12">
        <v>111371.64</v>
      </c>
      <c r="M1275" s="12">
        <v>364786.46</v>
      </c>
      <c r="N1275" s="12">
        <v>500</v>
      </c>
      <c r="O1275" s="12">
        <v>500</v>
      </c>
      <c r="Q1275" s="70">
        <f t="shared" si="43"/>
        <v>0</v>
      </c>
    </row>
    <row r="1276" spans="1:17" x14ac:dyDescent="0.2">
      <c r="A1276" s="67">
        <v>41720</v>
      </c>
      <c r="B1276" s="54" t="s">
        <v>848</v>
      </c>
      <c r="C1276" s="67">
        <f t="shared" si="42"/>
        <v>4</v>
      </c>
      <c r="D1276" s="61">
        <v>0</v>
      </c>
      <c r="E1276" s="12">
        <v>1366</v>
      </c>
      <c r="F1276" s="12">
        <v>1407</v>
      </c>
      <c r="G1276" s="14">
        <v>190</v>
      </c>
      <c r="H1276" s="14">
        <v>907</v>
      </c>
      <c r="I1276" s="14">
        <v>269</v>
      </c>
      <c r="J1276" s="13"/>
      <c r="K1276" s="12">
        <v>5297.31</v>
      </c>
      <c r="L1276" s="12">
        <v>114194.45</v>
      </c>
      <c r="M1276" s="12">
        <v>380549.01</v>
      </c>
      <c r="N1276" s="12">
        <v>500</v>
      </c>
      <c r="O1276" s="12">
        <v>500</v>
      </c>
      <c r="Q1276" s="70">
        <f t="shared" si="43"/>
        <v>0</v>
      </c>
    </row>
    <row r="1277" spans="1:17" x14ac:dyDescent="0.2">
      <c r="A1277" s="67">
        <v>41721</v>
      </c>
      <c r="B1277" s="54" t="s">
        <v>847</v>
      </c>
      <c r="C1277" s="67">
        <f t="shared" si="42"/>
        <v>4</v>
      </c>
      <c r="D1277" s="61">
        <v>0</v>
      </c>
      <c r="E1277" s="12">
        <v>1748</v>
      </c>
      <c r="F1277" s="12">
        <v>1700</v>
      </c>
      <c r="G1277" s="14">
        <v>291</v>
      </c>
      <c r="H1277" s="14">
        <v>1178</v>
      </c>
      <c r="I1277" s="14">
        <v>279</v>
      </c>
      <c r="J1277" s="13"/>
      <c r="K1277" s="12">
        <v>-8640.0400000000009</v>
      </c>
      <c r="L1277" s="12">
        <v>148183.35</v>
      </c>
      <c r="M1277" s="12">
        <v>538431.5</v>
      </c>
      <c r="N1277" s="12">
        <v>500</v>
      </c>
      <c r="O1277" s="12">
        <v>500</v>
      </c>
      <c r="Q1277" s="70">
        <f t="shared" si="43"/>
        <v>0</v>
      </c>
    </row>
    <row r="1278" spans="1:17" x14ac:dyDescent="0.2">
      <c r="A1278" s="67">
        <v>41722</v>
      </c>
      <c r="B1278" s="54" t="s">
        <v>846</v>
      </c>
      <c r="C1278" s="67">
        <f t="shared" si="42"/>
        <v>4</v>
      </c>
      <c r="D1278" s="61">
        <v>0</v>
      </c>
      <c r="E1278" s="12">
        <v>3889</v>
      </c>
      <c r="F1278" s="12">
        <v>3996</v>
      </c>
      <c r="G1278" s="14">
        <v>660</v>
      </c>
      <c r="H1278" s="14">
        <v>2486</v>
      </c>
      <c r="I1278" s="14">
        <v>743</v>
      </c>
      <c r="J1278" s="13"/>
      <c r="K1278" s="12">
        <v>19755.02</v>
      </c>
      <c r="L1278" s="12">
        <v>228907.64</v>
      </c>
      <c r="M1278" s="12">
        <v>572089.55000000005</v>
      </c>
      <c r="N1278" s="12">
        <v>500</v>
      </c>
      <c r="O1278" s="12">
        <v>500</v>
      </c>
      <c r="Q1278" s="70">
        <f t="shared" si="43"/>
        <v>0</v>
      </c>
    </row>
    <row r="1279" spans="1:17" x14ac:dyDescent="0.2">
      <c r="A1279" s="67">
        <v>41723</v>
      </c>
      <c r="B1279" s="54" t="s">
        <v>845</v>
      </c>
      <c r="C1279" s="67">
        <f t="shared" si="42"/>
        <v>4</v>
      </c>
      <c r="D1279" s="61">
        <v>0</v>
      </c>
      <c r="E1279" s="12">
        <v>1541</v>
      </c>
      <c r="F1279" s="12">
        <v>1484</v>
      </c>
      <c r="G1279" s="14">
        <v>224</v>
      </c>
      <c r="H1279" s="14">
        <v>1016</v>
      </c>
      <c r="I1279" s="14">
        <v>301</v>
      </c>
      <c r="J1279" s="13"/>
      <c r="K1279" s="12">
        <v>10932.37</v>
      </c>
      <c r="L1279" s="12">
        <v>88767.03</v>
      </c>
      <c r="M1279" s="12">
        <v>101535.4</v>
      </c>
      <c r="N1279" s="12">
        <v>500</v>
      </c>
      <c r="O1279" s="12">
        <v>500</v>
      </c>
      <c r="Q1279" s="70">
        <f t="shared" si="43"/>
        <v>0</v>
      </c>
    </row>
    <row r="1280" spans="1:17" x14ac:dyDescent="0.2">
      <c r="A1280" s="67">
        <v>41724</v>
      </c>
      <c r="B1280" s="54" t="s">
        <v>844</v>
      </c>
      <c r="C1280" s="67">
        <f t="shared" si="42"/>
        <v>4</v>
      </c>
      <c r="D1280" s="61">
        <v>0</v>
      </c>
      <c r="E1280" s="12">
        <v>656</v>
      </c>
      <c r="F1280" s="12">
        <v>623</v>
      </c>
      <c r="G1280" s="14">
        <v>101</v>
      </c>
      <c r="H1280" s="14">
        <v>441</v>
      </c>
      <c r="I1280" s="14">
        <v>114</v>
      </c>
      <c r="J1280" s="13"/>
      <c r="K1280" s="12">
        <v>7287.53</v>
      </c>
      <c r="L1280" s="12">
        <v>37313.07</v>
      </c>
      <c r="M1280" s="12">
        <v>10778.88</v>
      </c>
      <c r="N1280" s="12">
        <v>500</v>
      </c>
      <c r="O1280" s="12">
        <v>500</v>
      </c>
      <c r="Q1280" s="70">
        <f t="shared" si="43"/>
        <v>0</v>
      </c>
    </row>
    <row r="1281" spans="1:17" x14ac:dyDescent="0.2">
      <c r="A1281" s="67">
        <v>41725</v>
      </c>
      <c r="B1281" s="54" t="s">
        <v>843</v>
      </c>
      <c r="C1281" s="67">
        <f t="shared" si="42"/>
        <v>4</v>
      </c>
      <c r="D1281" s="61">
        <v>0</v>
      </c>
      <c r="E1281" s="12">
        <v>576</v>
      </c>
      <c r="F1281" s="12">
        <v>517</v>
      </c>
      <c r="G1281" s="14">
        <v>95</v>
      </c>
      <c r="H1281" s="14">
        <v>403</v>
      </c>
      <c r="I1281" s="14">
        <v>78</v>
      </c>
      <c r="J1281" s="13"/>
      <c r="K1281" s="12">
        <v>4686.21</v>
      </c>
      <c r="L1281" s="12">
        <v>31318.73</v>
      </c>
      <c r="M1281" s="12">
        <v>28381.51</v>
      </c>
      <c r="N1281" s="12">
        <v>500</v>
      </c>
      <c r="O1281" s="12">
        <v>500</v>
      </c>
      <c r="Q1281" s="70">
        <f t="shared" si="43"/>
        <v>0</v>
      </c>
    </row>
    <row r="1282" spans="1:17" x14ac:dyDescent="0.2">
      <c r="A1282" s="67">
        <v>41726</v>
      </c>
      <c r="B1282" s="54" t="s">
        <v>842</v>
      </c>
      <c r="C1282" s="67">
        <f t="shared" si="42"/>
        <v>4</v>
      </c>
      <c r="D1282" s="61">
        <v>0</v>
      </c>
      <c r="E1282" s="12">
        <v>2427</v>
      </c>
      <c r="F1282" s="12">
        <v>2388</v>
      </c>
      <c r="G1282" s="14">
        <v>390</v>
      </c>
      <c r="H1282" s="14">
        <v>1611</v>
      </c>
      <c r="I1282" s="14">
        <v>426</v>
      </c>
      <c r="J1282" s="13"/>
      <c r="K1282" s="12">
        <v>29344.7</v>
      </c>
      <c r="L1282" s="12">
        <v>181531.87</v>
      </c>
      <c r="M1282" s="12">
        <v>393817.17</v>
      </c>
      <c r="N1282" s="12">
        <v>500</v>
      </c>
      <c r="O1282" s="12">
        <v>500</v>
      </c>
      <c r="Q1282" s="70">
        <f t="shared" si="43"/>
        <v>0</v>
      </c>
    </row>
    <row r="1283" spans="1:17" x14ac:dyDescent="0.2">
      <c r="A1283" s="67">
        <v>41727</v>
      </c>
      <c r="B1283" s="54" t="s">
        <v>841</v>
      </c>
      <c r="C1283" s="67">
        <f t="shared" si="42"/>
        <v>4</v>
      </c>
      <c r="D1283" s="61">
        <v>0</v>
      </c>
      <c r="E1283" s="12">
        <v>1101</v>
      </c>
      <c r="F1283" s="12">
        <v>1041</v>
      </c>
      <c r="G1283" s="14">
        <v>209</v>
      </c>
      <c r="H1283" s="14">
        <v>714</v>
      </c>
      <c r="I1283" s="14">
        <v>178</v>
      </c>
      <c r="J1283" s="13"/>
      <c r="K1283" s="12">
        <v>4862.75</v>
      </c>
      <c r="L1283" s="12">
        <v>61638.48</v>
      </c>
      <c r="M1283" s="12">
        <v>143282.14000000001</v>
      </c>
      <c r="N1283" s="12">
        <v>500</v>
      </c>
      <c r="O1283" s="12">
        <v>500</v>
      </c>
      <c r="Q1283" s="70">
        <f t="shared" si="43"/>
        <v>0</v>
      </c>
    </row>
    <row r="1284" spans="1:17" x14ac:dyDescent="0.2">
      <c r="A1284" s="67">
        <v>41728</v>
      </c>
      <c r="B1284" s="54" t="s">
        <v>840</v>
      </c>
      <c r="C1284" s="67">
        <f t="shared" si="42"/>
        <v>4</v>
      </c>
      <c r="D1284" s="61">
        <v>0</v>
      </c>
      <c r="E1284" s="12">
        <v>633</v>
      </c>
      <c r="F1284" s="12">
        <v>613</v>
      </c>
      <c r="G1284" s="14">
        <v>114</v>
      </c>
      <c r="H1284" s="14">
        <v>403</v>
      </c>
      <c r="I1284" s="14">
        <v>116</v>
      </c>
      <c r="J1284" s="13"/>
      <c r="K1284" s="12">
        <v>5241.16</v>
      </c>
      <c r="L1284" s="12">
        <v>35309.300000000003</v>
      </c>
      <c r="M1284" s="12">
        <v>16553.27</v>
      </c>
      <c r="N1284" s="12">
        <v>500</v>
      </c>
      <c r="O1284" s="12">
        <v>500</v>
      </c>
      <c r="Q1284" s="70">
        <f t="shared" si="43"/>
        <v>0</v>
      </c>
    </row>
    <row r="1285" spans="1:17" x14ac:dyDescent="0.2">
      <c r="A1285" s="67">
        <v>41729</v>
      </c>
      <c r="B1285" s="54" t="s">
        <v>839</v>
      </c>
      <c r="C1285" s="67">
        <f t="shared" si="42"/>
        <v>4</v>
      </c>
      <c r="D1285" s="61">
        <v>0</v>
      </c>
      <c r="E1285" s="12">
        <v>534</v>
      </c>
      <c r="F1285" s="12">
        <v>538</v>
      </c>
      <c r="G1285" s="14">
        <v>94</v>
      </c>
      <c r="H1285" s="14">
        <v>363</v>
      </c>
      <c r="I1285" s="14">
        <v>77</v>
      </c>
      <c r="J1285" s="13"/>
      <c r="K1285" s="12">
        <v>11100.05</v>
      </c>
      <c r="L1285" s="12">
        <v>30760.62</v>
      </c>
      <c r="M1285" s="12">
        <v>35814.800000000003</v>
      </c>
      <c r="N1285" s="12">
        <v>500</v>
      </c>
      <c r="O1285" s="12">
        <v>500</v>
      </c>
      <c r="Q1285" s="70">
        <f t="shared" si="43"/>
        <v>0</v>
      </c>
    </row>
    <row r="1286" spans="1:17" x14ac:dyDescent="0.2">
      <c r="A1286" s="67">
        <v>41730</v>
      </c>
      <c r="B1286" s="54" t="s">
        <v>838</v>
      </c>
      <c r="C1286" s="67">
        <f t="shared" si="42"/>
        <v>4</v>
      </c>
      <c r="D1286" s="61">
        <v>0</v>
      </c>
      <c r="E1286" s="12">
        <v>1620</v>
      </c>
      <c r="F1286" s="12">
        <v>1514</v>
      </c>
      <c r="G1286" s="14">
        <v>245</v>
      </c>
      <c r="H1286" s="14">
        <v>1080</v>
      </c>
      <c r="I1286" s="14">
        <v>295</v>
      </c>
      <c r="J1286" s="13"/>
      <c r="K1286" s="12">
        <v>5231.1099999999997</v>
      </c>
      <c r="L1286" s="12">
        <v>170079.26</v>
      </c>
      <c r="M1286" s="12">
        <v>1484695.8</v>
      </c>
      <c r="N1286" s="12">
        <v>500</v>
      </c>
      <c r="O1286" s="12">
        <v>500</v>
      </c>
      <c r="Q1286" s="70">
        <f t="shared" si="43"/>
        <v>0</v>
      </c>
    </row>
    <row r="1287" spans="1:17" x14ac:dyDescent="0.2">
      <c r="A1287" s="67">
        <v>41731</v>
      </c>
      <c r="B1287" s="54" t="s">
        <v>837</v>
      </c>
      <c r="C1287" s="67">
        <f t="shared" si="42"/>
        <v>4</v>
      </c>
      <c r="D1287" s="61">
        <v>0</v>
      </c>
      <c r="E1287" s="12">
        <v>6828</v>
      </c>
      <c r="F1287" s="12">
        <v>6778</v>
      </c>
      <c r="G1287" s="14">
        <v>1130</v>
      </c>
      <c r="H1287" s="14">
        <v>4561</v>
      </c>
      <c r="I1287" s="14">
        <v>1137</v>
      </c>
      <c r="J1287" s="13"/>
      <c r="K1287" s="12">
        <v>16013.44</v>
      </c>
      <c r="L1287" s="12">
        <v>634624.06999999995</v>
      </c>
      <c r="M1287" s="12">
        <v>2781511.06</v>
      </c>
      <c r="N1287" s="12">
        <v>500</v>
      </c>
      <c r="O1287" s="12">
        <v>500</v>
      </c>
      <c r="Q1287" s="70">
        <f t="shared" si="43"/>
        <v>0</v>
      </c>
    </row>
    <row r="1288" spans="1:17" x14ac:dyDescent="0.2">
      <c r="A1288" s="67">
        <v>41732</v>
      </c>
      <c r="B1288" s="54" t="s">
        <v>836</v>
      </c>
      <c r="C1288" s="67">
        <f t="shared" si="42"/>
        <v>4</v>
      </c>
      <c r="D1288" s="61">
        <v>0</v>
      </c>
      <c r="E1288" s="12">
        <v>2286</v>
      </c>
      <c r="F1288" s="12">
        <v>2107</v>
      </c>
      <c r="G1288" s="14">
        <v>379</v>
      </c>
      <c r="H1288" s="14">
        <v>1528</v>
      </c>
      <c r="I1288" s="14">
        <v>379</v>
      </c>
      <c r="J1288" s="13"/>
      <c r="K1288" s="12">
        <v>11272.69</v>
      </c>
      <c r="L1288" s="12">
        <v>142044.79999999999</v>
      </c>
      <c r="M1288" s="12">
        <v>586770.66</v>
      </c>
      <c r="N1288" s="12">
        <v>500</v>
      </c>
      <c r="O1288" s="12">
        <v>500</v>
      </c>
      <c r="Q1288" s="70">
        <f t="shared" si="43"/>
        <v>0</v>
      </c>
    </row>
    <row r="1289" spans="1:17" x14ac:dyDescent="0.2">
      <c r="A1289" s="67">
        <v>41733</v>
      </c>
      <c r="B1289" s="54" t="s">
        <v>835</v>
      </c>
      <c r="C1289" s="67">
        <f t="shared" si="42"/>
        <v>4</v>
      </c>
      <c r="D1289" s="61">
        <v>0</v>
      </c>
      <c r="E1289" s="12">
        <v>291</v>
      </c>
      <c r="F1289" s="12">
        <v>297</v>
      </c>
      <c r="G1289" s="14">
        <v>64</v>
      </c>
      <c r="H1289" s="14">
        <v>172</v>
      </c>
      <c r="I1289" s="14">
        <v>55</v>
      </c>
      <c r="J1289" s="13"/>
      <c r="K1289" s="12">
        <v>4693.5</v>
      </c>
      <c r="L1289" s="12">
        <v>14838.9</v>
      </c>
      <c r="M1289" s="12">
        <v>6496.19</v>
      </c>
      <c r="N1289" s="12">
        <v>500</v>
      </c>
      <c r="O1289" s="12">
        <v>500</v>
      </c>
      <c r="Q1289" s="70">
        <f t="shared" si="43"/>
        <v>0</v>
      </c>
    </row>
    <row r="1290" spans="1:17" x14ac:dyDescent="0.2">
      <c r="A1290" s="67">
        <v>41734</v>
      </c>
      <c r="B1290" s="54" t="s">
        <v>834</v>
      </c>
      <c r="C1290" s="67">
        <f t="shared" si="42"/>
        <v>4</v>
      </c>
      <c r="D1290" s="61">
        <v>0</v>
      </c>
      <c r="E1290" s="12">
        <v>4498</v>
      </c>
      <c r="F1290" s="12">
        <v>4388</v>
      </c>
      <c r="G1290" s="14">
        <v>739</v>
      </c>
      <c r="H1290" s="14">
        <v>3014</v>
      </c>
      <c r="I1290" s="14">
        <v>745</v>
      </c>
      <c r="J1290" s="13"/>
      <c r="K1290" s="12">
        <v>12381.42</v>
      </c>
      <c r="L1290" s="12">
        <v>382606.47</v>
      </c>
      <c r="M1290" s="12">
        <v>1326408.17</v>
      </c>
      <c r="N1290" s="12">
        <v>500</v>
      </c>
      <c r="O1290" s="12">
        <v>500</v>
      </c>
      <c r="Q1290" s="70">
        <f t="shared" si="43"/>
        <v>0</v>
      </c>
    </row>
    <row r="1291" spans="1:17" x14ac:dyDescent="0.2">
      <c r="A1291" s="67">
        <v>41735</v>
      </c>
      <c r="B1291" s="54" t="s">
        <v>833</v>
      </c>
      <c r="C1291" s="67">
        <f t="shared" si="42"/>
        <v>4</v>
      </c>
      <c r="D1291" s="61">
        <v>0</v>
      </c>
      <c r="E1291" s="12">
        <v>2522</v>
      </c>
      <c r="F1291" s="12">
        <v>2487</v>
      </c>
      <c r="G1291" s="14">
        <v>405</v>
      </c>
      <c r="H1291" s="14">
        <v>1669</v>
      </c>
      <c r="I1291" s="14">
        <v>448</v>
      </c>
      <c r="J1291" s="13"/>
      <c r="K1291" s="12">
        <v>4179.8900000000003</v>
      </c>
      <c r="L1291" s="12">
        <v>234066.85</v>
      </c>
      <c r="M1291" s="12">
        <v>543566.66</v>
      </c>
      <c r="N1291" s="12">
        <v>500</v>
      </c>
      <c r="O1291" s="12">
        <v>500</v>
      </c>
      <c r="Q1291" s="70">
        <f t="shared" si="43"/>
        <v>0</v>
      </c>
    </row>
    <row r="1292" spans="1:17" x14ac:dyDescent="0.2">
      <c r="A1292" s="67">
        <v>41736</v>
      </c>
      <c r="B1292" s="54" t="s">
        <v>832</v>
      </c>
      <c r="C1292" s="67">
        <f t="shared" si="42"/>
        <v>4</v>
      </c>
      <c r="D1292" s="61">
        <v>0</v>
      </c>
      <c r="E1292" s="12">
        <v>1416</v>
      </c>
      <c r="F1292" s="12">
        <v>1407</v>
      </c>
      <c r="G1292" s="14">
        <v>215</v>
      </c>
      <c r="H1292" s="14">
        <v>944</v>
      </c>
      <c r="I1292" s="14">
        <v>257</v>
      </c>
      <c r="J1292" s="13"/>
      <c r="K1292" s="12">
        <v>8887.84</v>
      </c>
      <c r="L1292" s="12">
        <v>112359.52</v>
      </c>
      <c r="M1292" s="12">
        <v>263184.59999999998</v>
      </c>
      <c r="N1292" s="12">
        <v>500</v>
      </c>
      <c r="O1292" s="12">
        <v>500</v>
      </c>
      <c r="Q1292" s="70">
        <f t="shared" si="43"/>
        <v>0</v>
      </c>
    </row>
    <row r="1293" spans="1:17" x14ac:dyDescent="0.2">
      <c r="A1293" s="67">
        <v>41737</v>
      </c>
      <c r="B1293" s="54" t="s">
        <v>831</v>
      </c>
      <c r="C1293" s="67">
        <f t="shared" si="42"/>
        <v>4</v>
      </c>
      <c r="D1293" s="61">
        <v>0</v>
      </c>
      <c r="E1293" s="12">
        <v>3450</v>
      </c>
      <c r="F1293" s="12">
        <v>3443</v>
      </c>
      <c r="G1293" s="14">
        <v>505</v>
      </c>
      <c r="H1293" s="14">
        <v>2274</v>
      </c>
      <c r="I1293" s="14">
        <v>671</v>
      </c>
      <c r="J1293" s="13"/>
      <c r="K1293" s="12">
        <v>13716.93</v>
      </c>
      <c r="L1293" s="12">
        <v>352253.4</v>
      </c>
      <c r="M1293" s="12">
        <v>1612503.05</v>
      </c>
      <c r="N1293" s="12">
        <v>500</v>
      </c>
      <c r="O1293" s="12">
        <v>500</v>
      </c>
      <c r="Q1293" s="70">
        <f t="shared" si="43"/>
        <v>0</v>
      </c>
    </row>
    <row r="1294" spans="1:17" x14ac:dyDescent="0.2">
      <c r="A1294" s="67">
        <v>41738</v>
      </c>
      <c r="B1294" s="54" t="s">
        <v>830</v>
      </c>
      <c r="C1294" s="67">
        <f t="shared" si="42"/>
        <v>4</v>
      </c>
      <c r="D1294" s="61">
        <v>0</v>
      </c>
      <c r="E1294" s="12">
        <v>4585</v>
      </c>
      <c r="F1294" s="12">
        <v>4241</v>
      </c>
      <c r="G1294" s="14">
        <v>729</v>
      </c>
      <c r="H1294" s="14">
        <v>3044</v>
      </c>
      <c r="I1294" s="14">
        <v>812</v>
      </c>
      <c r="J1294" s="13"/>
      <c r="K1294" s="12">
        <v>339.75</v>
      </c>
      <c r="L1294" s="12">
        <v>392847.06</v>
      </c>
      <c r="M1294" s="12">
        <v>1765730.84</v>
      </c>
      <c r="N1294" s="12">
        <v>500</v>
      </c>
      <c r="O1294" s="12">
        <v>500</v>
      </c>
      <c r="Q1294" s="70">
        <f t="shared" si="43"/>
        <v>0</v>
      </c>
    </row>
    <row r="1295" spans="1:17" x14ac:dyDescent="0.2">
      <c r="A1295" s="67">
        <v>41739</v>
      </c>
      <c r="B1295" s="54" t="s">
        <v>829</v>
      </c>
      <c r="C1295" s="67">
        <f t="shared" si="42"/>
        <v>4</v>
      </c>
      <c r="D1295" s="61">
        <v>0</v>
      </c>
      <c r="E1295" s="12">
        <v>5699</v>
      </c>
      <c r="F1295" s="12">
        <v>5499</v>
      </c>
      <c r="G1295" s="14">
        <v>825</v>
      </c>
      <c r="H1295" s="14">
        <v>3756</v>
      </c>
      <c r="I1295" s="14">
        <v>1118</v>
      </c>
      <c r="J1295" s="13"/>
      <c r="K1295" s="12">
        <v>13267.47</v>
      </c>
      <c r="L1295" s="12">
        <v>618269.49</v>
      </c>
      <c r="M1295" s="12">
        <v>813766.18</v>
      </c>
      <c r="N1295" s="12">
        <v>500</v>
      </c>
      <c r="O1295" s="12">
        <v>500</v>
      </c>
      <c r="Q1295" s="70">
        <f t="shared" si="43"/>
        <v>0</v>
      </c>
    </row>
    <row r="1296" spans="1:17" x14ac:dyDescent="0.2">
      <c r="A1296" s="67">
        <v>41740</v>
      </c>
      <c r="B1296" s="54" t="s">
        <v>828</v>
      </c>
      <c r="C1296" s="67">
        <f t="shared" si="42"/>
        <v>4</v>
      </c>
      <c r="D1296" s="61">
        <v>0</v>
      </c>
      <c r="E1296" s="12">
        <v>895</v>
      </c>
      <c r="F1296" s="12">
        <v>873</v>
      </c>
      <c r="G1296" s="14">
        <v>131</v>
      </c>
      <c r="H1296" s="14">
        <v>544</v>
      </c>
      <c r="I1296" s="14">
        <v>220</v>
      </c>
      <c r="J1296" s="13"/>
      <c r="K1296" s="12">
        <v>-34247.56</v>
      </c>
      <c r="L1296" s="12">
        <v>229558.99</v>
      </c>
      <c r="M1296" s="12">
        <v>184126.48</v>
      </c>
      <c r="N1296" s="12">
        <v>500</v>
      </c>
      <c r="O1296" s="12">
        <v>500</v>
      </c>
      <c r="Q1296" s="70">
        <f t="shared" si="43"/>
        <v>0</v>
      </c>
    </row>
    <row r="1297" spans="1:17" x14ac:dyDescent="0.2">
      <c r="A1297" s="67">
        <v>41741</v>
      </c>
      <c r="B1297" s="54" t="s">
        <v>827</v>
      </c>
      <c r="C1297" s="67">
        <f t="shared" si="42"/>
        <v>4</v>
      </c>
      <c r="D1297" s="61">
        <v>0</v>
      </c>
      <c r="E1297" s="12">
        <v>1542</v>
      </c>
      <c r="F1297" s="12">
        <v>1471</v>
      </c>
      <c r="G1297" s="14">
        <v>243</v>
      </c>
      <c r="H1297" s="14">
        <v>1068</v>
      </c>
      <c r="I1297" s="14">
        <v>231</v>
      </c>
      <c r="J1297" s="13"/>
      <c r="K1297" s="12">
        <v>16898.13</v>
      </c>
      <c r="L1297" s="12">
        <v>143100.01999999999</v>
      </c>
      <c r="M1297" s="12">
        <v>162175.42000000001</v>
      </c>
      <c r="N1297" s="12">
        <v>500</v>
      </c>
      <c r="O1297" s="12">
        <v>500</v>
      </c>
      <c r="Q1297" s="70">
        <f t="shared" si="43"/>
        <v>0</v>
      </c>
    </row>
    <row r="1298" spans="1:17" x14ac:dyDescent="0.2">
      <c r="A1298" s="67">
        <v>41742</v>
      </c>
      <c r="B1298" s="54" t="s">
        <v>826</v>
      </c>
      <c r="C1298" s="67">
        <f t="shared" si="42"/>
        <v>4</v>
      </c>
      <c r="D1298" s="61">
        <v>0</v>
      </c>
      <c r="E1298" s="12">
        <v>4027</v>
      </c>
      <c r="F1298" s="12">
        <v>3982</v>
      </c>
      <c r="G1298" s="14">
        <v>675</v>
      </c>
      <c r="H1298" s="14">
        <v>2726</v>
      </c>
      <c r="I1298" s="14">
        <v>626</v>
      </c>
      <c r="J1298" s="13"/>
      <c r="K1298" s="12">
        <v>-1464.62</v>
      </c>
      <c r="L1298" s="12">
        <v>346407.67</v>
      </c>
      <c r="M1298" s="12">
        <v>853029.73</v>
      </c>
      <c r="N1298" s="12">
        <v>500</v>
      </c>
      <c r="O1298" s="12">
        <v>500</v>
      </c>
      <c r="Q1298" s="70">
        <f t="shared" si="43"/>
        <v>0</v>
      </c>
    </row>
    <row r="1299" spans="1:17" x14ac:dyDescent="0.2">
      <c r="A1299" s="67">
        <v>41743</v>
      </c>
      <c r="B1299" s="54" t="s">
        <v>825</v>
      </c>
      <c r="C1299" s="67">
        <f t="shared" ref="C1299:C1362" si="44">INT(A1299/10000)</f>
        <v>4</v>
      </c>
      <c r="D1299" s="61">
        <v>0</v>
      </c>
      <c r="E1299" s="12">
        <v>5962</v>
      </c>
      <c r="F1299" s="12">
        <v>5722</v>
      </c>
      <c r="G1299" s="14">
        <v>772</v>
      </c>
      <c r="H1299" s="14">
        <v>3980</v>
      </c>
      <c r="I1299" s="14">
        <v>1210</v>
      </c>
      <c r="J1299" s="13"/>
      <c r="K1299" s="12">
        <v>10158.5</v>
      </c>
      <c r="L1299" s="12">
        <v>401724.83</v>
      </c>
      <c r="M1299" s="12">
        <v>1459178.93</v>
      </c>
      <c r="N1299" s="12">
        <v>500</v>
      </c>
      <c r="O1299" s="12">
        <v>500</v>
      </c>
      <c r="Q1299" s="70">
        <f t="shared" si="43"/>
        <v>0</v>
      </c>
    </row>
    <row r="1300" spans="1:17" x14ac:dyDescent="0.2">
      <c r="A1300" s="67">
        <v>41744</v>
      </c>
      <c r="B1300" s="54" t="s">
        <v>824</v>
      </c>
      <c r="C1300" s="67">
        <f t="shared" si="44"/>
        <v>4</v>
      </c>
      <c r="D1300" s="61">
        <v>0</v>
      </c>
      <c r="E1300" s="12">
        <v>1484</v>
      </c>
      <c r="F1300" s="12">
        <v>1489</v>
      </c>
      <c r="G1300" s="14">
        <v>256</v>
      </c>
      <c r="H1300" s="14">
        <v>970</v>
      </c>
      <c r="I1300" s="14">
        <v>258</v>
      </c>
      <c r="J1300" s="13"/>
      <c r="K1300" s="12">
        <v>10474.040000000001</v>
      </c>
      <c r="L1300" s="12">
        <v>79505.490000000005</v>
      </c>
      <c r="M1300" s="12">
        <v>85367.18</v>
      </c>
      <c r="N1300" s="12">
        <v>500</v>
      </c>
      <c r="O1300" s="12">
        <v>500</v>
      </c>
      <c r="Q1300" s="70">
        <f t="shared" ref="Q1300:Q1363" si="45">ABS(E1300-G1300-H1300-I1300-J1300)</f>
        <v>0</v>
      </c>
    </row>
    <row r="1301" spans="1:17" x14ac:dyDescent="0.2">
      <c r="A1301" s="67">
        <v>41745</v>
      </c>
      <c r="B1301" s="54" t="s">
        <v>823</v>
      </c>
      <c r="C1301" s="67">
        <f t="shared" si="44"/>
        <v>4</v>
      </c>
      <c r="D1301" s="61">
        <v>0</v>
      </c>
      <c r="E1301" s="12">
        <v>1546</v>
      </c>
      <c r="F1301" s="12">
        <v>1438</v>
      </c>
      <c r="G1301" s="14">
        <v>185</v>
      </c>
      <c r="H1301" s="14">
        <v>998</v>
      </c>
      <c r="I1301" s="14">
        <v>363</v>
      </c>
      <c r="J1301" s="13"/>
      <c r="K1301" s="12">
        <v>6526.28</v>
      </c>
      <c r="L1301" s="12">
        <v>236443.51999999999</v>
      </c>
      <c r="M1301" s="12">
        <v>1033115.51</v>
      </c>
      <c r="N1301" s="12">
        <v>500</v>
      </c>
      <c r="O1301" s="12">
        <v>500</v>
      </c>
      <c r="Q1301" s="70">
        <f t="shared" si="45"/>
        <v>0</v>
      </c>
    </row>
    <row r="1302" spans="1:17" x14ac:dyDescent="0.2">
      <c r="A1302" s="67">
        <v>41746</v>
      </c>
      <c r="B1302" s="54" t="s">
        <v>822</v>
      </c>
      <c r="C1302" s="67">
        <f t="shared" si="44"/>
        <v>4</v>
      </c>
      <c r="D1302" s="61">
        <v>0</v>
      </c>
      <c r="E1302" s="12">
        <v>12531</v>
      </c>
      <c r="F1302" s="12">
        <v>12287</v>
      </c>
      <c r="G1302" s="14">
        <v>1647</v>
      </c>
      <c r="H1302" s="14">
        <v>7979</v>
      </c>
      <c r="I1302" s="14">
        <v>2905</v>
      </c>
      <c r="J1302" s="13"/>
      <c r="K1302" s="12">
        <v>6193.68</v>
      </c>
      <c r="L1302" s="12">
        <v>1528335.02</v>
      </c>
      <c r="M1302" s="12">
        <v>6665051</v>
      </c>
      <c r="N1302" s="12">
        <v>500</v>
      </c>
      <c r="O1302" s="12">
        <v>500</v>
      </c>
      <c r="Q1302" s="70">
        <f t="shared" si="45"/>
        <v>0</v>
      </c>
    </row>
    <row r="1303" spans="1:17" x14ac:dyDescent="0.2">
      <c r="A1303" s="67">
        <v>41747</v>
      </c>
      <c r="B1303" s="54" t="s">
        <v>821</v>
      </c>
      <c r="C1303" s="67">
        <f t="shared" si="44"/>
        <v>4</v>
      </c>
      <c r="D1303" s="61">
        <v>0</v>
      </c>
      <c r="E1303" s="12">
        <v>5115</v>
      </c>
      <c r="F1303" s="12">
        <v>4918</v>
      </c>
      <c r="G1303" s="14">
        <v>819</v>
      </c>
      <c r="H1303" s="14">
        <v>3362</v>
      </c>
      <c r="I1303" s="14">
        <v>934</v>
      </c>
      <c r="J1303" s="13"/>
      <c r="K1303" s="12">
        <v>15723.77</v>
      </c>
      <c r="L1303" s="12">
        <v>410295.77</v>
      </c>
      <c r="M1303" s="12">
        <v>1972186.27</v>
      </c>
      <c r="N1303" s="12">
        <v>500</v>
      </c>
      <c r="O1303" s="12">
        <v>500</v>
      </c>
      <c r="Q1303" s="70">
        <f t="shared" si="45"/>
        <v>0</v>
      </c>
    </row>
    <row r="1304" spans="1:17" x14ac:dyDescent="0.2">
      <c r="A1304" s="67">
        <v>41748</v>
      </c>
      <c r="B1304" s="54" t="s">
        <v>820</v>
      </c>
      <c r="C1304" s="67">
        <f t="shared" si="44"/>
        <v>4</v>
      </c>
      <c r="D1304" s="61">
        <v>0</v>
      </c>
      <c r="E1304" s="12">
        <v>970</v>
      </c>
      <c r="F1304" s="12">
        <v>970</v>
      </c>
      <c r="G1304" s="14">
        <v>167</v>
      </c>
      <c r="H1304" s="14">
        <v>634</v>
      </c>
      <c r="I1304" s="14">
        <v>169</v>
      </c>
      <c r="J1304" s="13"/>
      <c r="K1304" s="12">
        <v>16196.01</v>
      </c>
      <c r="L1304" s="12">
        <v>64097.91</v>
      </c>
      <c r="M1304" s="12">
        <v>254254.13</v>
      </c>
      <c r="N1304" s="12">
        <v>500</v>
      </c>
      <c r="O1304" s="12">
        <v>500</v>
      </c>
      <c r="Q1304" s="70">
        <f t="shared" si="45"/>
        <v>0</v>
      </c>
    </row>
    <row r="1305" spans="1:17" x14ac:dyDescent="0.2">
      <c r="A1305" s="67">
        <v>41749</v>
      </c>
      <c r="B1305" s="54" t="s">
        <v>819</v>
      </c>
      <c r="C1305" s="67">
        <f t="shared" si="44"/>
        <v>4</v>
      </c>
      <c r="D1305" s="61">
        <v>0</v>
      </c>
      <c r="E1305" s="12">
        <v>1561</v>
      </c>
      <c r="F1305" s="12">
        <v>1583</v>
      </c>
      <c r="G1305" s="14">
        <v>240</v>
      </c>
      <c r="H1305" s="14">
        <v>974</v>
      </c>
      <c r="I1305" s="14">
        <v>347</v>
      </c>
      <c r="J1305" s="13"/>
      <c r="K1305" s="12">
        <v>37373.78</v>
      </c>
      <c r="L1305" s="12">
        <v>258613.59</v>
      </c>
      <c r="M1305" s="12">
        <v>159844.20000000001</v>
      </c>
      <c r="N1305" s="12">
        <v>500</v>
      </c>
      <c r="O1305" s="12">
        <v>500</v>
      </c>
      <c r="Q1305" s="70">
        <f t="shared" si="45"/>
        <v>0</v>
      </c>
    </row>
    <row r="1306" spans="1:17" x14ac:dyDescent="0.2">
      <c r="A1306" s="67">
        <v>41750</v>
      </c>
      <c r="B1306" s="54" t="s">
        <v>818</v>
      </c>
      <c r="C1306" s="67">
        <f t="shared" si="44"/>
        <v>4</v>
      </c>
      <c r="D1306" s="61">
        <v>0</v>
      </c>
      <c r="E1306" s="12">
        <v>2008</v>
      </c>
      <c r="F1306" s="12">
        <v>1987</v>
      </c>
      <c r="G1306" s="14">
        <v>314</v>
      </c>
      <c r="H1306" s="14">
        <v>1290</v>
      </c>
      <c r="I1306" s="14">
        <v>404</v>
      </c>
      <c r="J1306" s="13"/>
      <c r="K1306" s="12">
        <v>7826.69</v>
      </c>
      <c r="L1306" s="12">
        <v>137189.9</v>
      </c>
      <c r="M1306" s="12">
        <v>534398.59</v>
      </c>
      <c r="N1306" s="12">
        <v>500</v>
      </c>
      <c r="O1306" s="12">
        <v>500</v>
      </c>
      <c r="Q1306" s="70">
        <f t="shared" si="45"/>
        <v>0</v>
      </c>
    </row>
    <row r="1307" spans="1:17" x14ac:dyDescent="0.2">
      <c r="A1307" s="67">
        <v>41751</v>
      </c>
      <c r="B1307" s="54" t="s">
        <v>817</v>
      </c>
      <c r="C1307" s="67">
        <f t="shared" si="44"/>
        <v>4</v>
      </c>
      <c r="D1307" s="61">
        <v>0</v>
      </c>
      <c r="E1307" s="12">
        <v>1649</v>
      </c>
      <c r="F1307" s="12">
        <v>1563</v>
      </c>
      <c r="G1307" s="14">
        <v>264</v>
      </c>
      <c r="H1307" s="14">
        <v>1094</v>
      </c>
      <c r="I1307" s="14">
        <v>291</v>
      </c>
      <c r="J1307" s="13"/>
      <c r="K1307" s="12">
        <v>9902.33</v>
      </c>
      <c r="L1307" s="12">
        <v>157476.10999999999</v>
      </c>
      <c r="M1307" s="12">
        <v>628409.78</v>
      </c>
      <c r="N1307" s="12">
        <v>500</v>
      </c>
      <c r="O1307" s="12">
        <v>500</v>
      </c>
      <c r="Q1307" s="70">
        <f t="shared" si="45"/>
        <v>0</v>
      </c>
    </row>
    <row r="1308" spans="1:17" x14ac:dyDescent="0.2">
      <c r="A1308" s="67">
        <v>41752</v>
      </c>
      <c r="B1308" s="54" t="s">
        <v>816</v>
      </c>
      <c r="C1308" s="67">
        <f t="shared" si="44"/>
        <v>4</v>
      </c>
      <c r="D1308" s="61">
        <v>0</v>
      </c>
      <c r="E1308" s="12">
        <v>1221</v>
      </c>
      <c r="F1308" s="12">
        <v>1241</v>
      </c>
      <c r="G1308" s="14">
        <v>207</v>
      </c>
      <c r="H1308" s="14">
        <v>782</v>
      </c>
      <c r="I1308" s="14">
        <v>232</v>
      </c>
      <c r="J1308" s="13"/>
      <c r="K1308" s="12">
        <v>7889.65</v>
      </c>
      <c r="L1308" s="12">
        <v>81666.11</v>
      </c>
      <c r="M1308" s="12">
        <v>152229.41</v>
      </c>
      <c r="N1308" s="12">
        <v>500</v>
      </c>
      <c r="O1308" s="12">
        <v>500</v>
      </c>
      <c r="Q1308" s="70">
        <f t="shared" si="45"/>
        <v>0</v>
      </c>
    </row>
    <row r="1309" spans="1:17" x14ac:dyDescent="0.2">
      <c r="A1309" s="67">
        <v>41801</v>
      </c>
      <c r="B1309" s="54" t="s">
        <v>815</v>
      </c>
      <c r="C1309" s="67">
        <f t="shared" si="44"/>
        <v>4</v>
      </c>
      <c r="D1309" s="61">
        <v>0</v>
      </c>
      <c r="E1309" s="12">
        <v>635</v>
      </c>
      <c r="F1309" s="12">
        <v>579</v>
      </c>
      <c r="G1309" s="14">
        <v>133</v>
      </c>
      <c r="H1309" s="14">
        <v>407</v>
      </c>
      <c r="I1309" s="14">
        <v>95</v>
      </c>
      <c r="J1309" s="13"/>
      <c r="K1309" s="12">
        <v>5658.97</v>
      </c>
      <c r="L1309" s="12">
        <v>32248.73</v>
      </c>
      <c r="M1309" s="12">
        <v>207220.25</v>
      </c>
      <c r="N1309" s="12">
        <v>500</v>
      </c>
      <c r="O1309" s="12">
        <v>500</v>
      </c>
      <c r="Q1309" s="70">
        <f t="shared" si="45"/>
        <v>0</v>
      </c>
    </row>
    <row r="1310" spans="1:17" x14ac:dyDescent="0.2">
      <c r="A1310" s="67">
        <v>41802</v>
      </c>
      <c r="B1310" s="54" t="s">
        <v>814</v>
      </c>
      <c r="C1310" s="67">
        <f t="shared" si="44"/>
        <v>4</v>
      </c>
      <c r="D1310" s="61">
        <v>0</v>
      </c>
      <c r="E1310" s="12">
        <v>732</v>
      </c>
      <c r="F1310" s="12">
        <v>711</v>
      </c>
      <c r="G1310" s="14">
        <v>137</v>
      </c>
      <c r="H1310" s="14">
        <v>465</v>
      </c>
      <c r="I1310" s="14">
        <v>130</v>
      </c>
      <c r="J1310" s="13"/>
      <c r="K1310" s="12">
        <v>6210.42</v>
      </c>
      <c r="L1310" s="12">
        <v>49751.31</v>
      </c>
      <c r="M1310" s="12">
        <v>145038.32999999999</v>
      </c>
      <c r="N1310" s="12">
        <v>500</v>
      </c>
      <c r="O1310" s="12">
        <v>500</v>
      </c>
      <c r="Q1310" s="70">
        <f t="shared" si="45"/>
        <v>0</v>
      </c>
    </row>
    <row r="1311" spans="1:17" x14ac:dyDescent="0.2">
      <c r="A1311" s="67">
        <v>41803</v>
      </c>
      <c r="B1311" s="54" t="s">
        <v>813</v>
      </c>
      <c r="C1311" s="67">
        <f t="shared" si="44"/>
        <v>4</v>
      </c>
      <c r="D1311" s="61">
        <v>0</v>
      </c>
      <c r="E1311" s="12">
        <v>2568</v>
      </c>
      <c r="F1311" s="12">
        <v>2520</v>
      </c>
      <c r="G1311" s="14">
        <v>427</v>
      </c>
      <c r="H1311" s="14">
        <v>1680</v>
      </c>
      <c r="I1311" s="14">
        <v>461</v>
      </c>
      <c r="J1311" s="13"/>
      <c r="K1311" s="12">
        <v>23056.17</v>
      </c>
      <c r="L1311" s="12">
        <v>197222.24</v>
      </c>
      <c r="M1311" s="12">
        <v>824231.79</v>
      </c>
      <c r="N1311" s="12">
        <v>500</v>
      </c>
      <c r="O1311" s="12">
        <v>500</v>
      </c>
      <c r="Q1311" s="70">
        <f t="shared" si="45"/>
        <v>0</v>
      </c>
    </row>
    <row r="1312" spans="1:17" x14ac:dyDescent="0.2">
      <c r="A1312" s="67">
        <v>41804</v>
      </c>
      <c r="B1312" s="54" t="s">
        <v>812</v>
      </c>
      <c r="C1312" s="67">
        <f t="shared" si="44"/>
        <v>4</v>
      </c>
      <c r="D1312" s="61">
        <v>0</v>
      </c>
      <c r="E1312" s="12">
        <v>4011</v>
      </c>
      <c r="F1312" s="12">
        <v>4037</v>
      </c>
      <c r="G1312" s="14">
        <v>569</v>
      </c>
      <c r="H1312" s="14">
        <v>2686</v>
      </c>
      <c r="I1312" s="14">
        <v>756</v>
      </c>
      <c r="J1312" s="13"/>
      <c r="K1312" s="12">
        <v>35387.96</v>
      </c>
      <c r="L1312" s="12">
        <v>373969.61</v>
      </c>
      <c r="M1312" s="12">
        <v>956922.84</v>
      </c>
      <c r="N1312" s="12">
        <v>500</v>
      </c>
      <c r="O1312" s="12">
        <v>500</v>
      </c>
      <c r="Q1312" s="70">
        <f t="shared" si="45"/>
        <v>0</v>
      </c>
    </row>
    <row r="1313" spans="1:17" x14ac:dyDescent="0.2">
      <c r="A1313" s="67">
        <v>41805</v>
      </c>
      <c r="B1313" s="54" t="s">
        <v>811</v>
      </c>
      <c r="C1313" s="67">
        <f t="shared" si="44"/>
        <v>4</v>
      </c>
      <c r="D1313" s="61">
        <v>0</v>
      </c>
      <c r="E1313" s="12">
        <v>2851</v>
      </c>
      <c r="F1313" s="12">
        <v>2632</v>
      </c>
      <c r="G1313" s="14">
        <v>516</v>
      </c>
      <c r="H1313" s="14">
        <v>1889</v>
      </c>
      <c r="I1313" s="14">
        <v>446</v>
      </c>
      <c r="J1313" s="13"/>
      <c r="K1313" s="12">
        <v>32646.84</v>
      </c>
      <c r="L1313" s="12">
        <v>185852</v>
      </c>
      <c r="M1313" s="12">
        <v>2408061.61</v>
      </c>
      <c r="N1313" s="12">
        <v>500</v>
      </c>
      <c r="O1313" s="12">
        <v>500</v>
      </c>
      <c r="Q1313" s="70">
        <f t="shared" si="45"/>
        <v>0</v>
      </c>
    </row>
    <row r="1314" spans="1:17" x14ac:dyDescent="0.2">
      <c r="A1314" s="67">
        <v>41806</v>
      </c>
      <c r="B1314" s="54" t="s">
        <v>810</v>
      </c>
      <c r="C1314" s="67">
        <f t="shared" si="44"/>
        <v>4</v>
      </c>
      <c r="D1314" s="61">
        <v>0</v>
      </c>
      <c r="E1314" s="12">
        <v>2338</v>
      </c>
      <c r="F1314" s="12">
        <v>2210</v>
      </c>
      <c r="G1314" s="14">
        <v>365</v>
      </c>
      <c r="H1314" s="14">
        <v>1551</v>
      </c>
      <c r="I1314" s="14">
        <v>422</v>
      </c>
      <c r="J1314" s="13"/>
      <c r="K1314" s="12">
        <v>16668.75</v>
      </c>
      <c r="L1314" s="12">
        <v>225186.25</v>
      </c>
      <c r="M1314" s="12">
        <v>1653384.8</v>
      </c>
      <c r="N1314" s="12">
        <v>500</v>
      </c>
      <c r="O1314" s="12">
        <v>500</v>
      </c>
      <c r="Q1314" s="70">
        <f t="shared" si="45"/>
        <v>0</v>
      </c>
    </row>
    <row r="1315" spans="1:17" x14ac:dyDescent="0.2">
      <c r="A1315" s="67">
        <v>41807</v>
      </c>
      <c r="B1315" s="54" t="s">
        <v>809</v>
      </c>
      <c r="C1315" s="67">
        <f t="shared" si="44"/>
        <v>4</v>
      </c>
      <c r="D1315" s="61">
        <v>0</v>
      </c>
      <c r="E1315" s="12">
        <v>1342</v>
      </c>
      <c r="F1315" s="12">
        <v>1330</v>
      </c>
      <c r="G1315" s="14">
        <v>201</v>
      </c>
      <c r="H1315" s="14">
        <v>876</v>
      </c>
      <c r="I1315" s="14">
        <v>265</v>
      </c>
      <c r="J1315" s="13"/>
      <c r="K1315" s="12">
        <v>14942.25</v>
      </c>
      <c r="L1315" s="12">
        <v>105256.38</v>
      </c>
      <c r="M1315" s="12">
        <v>377236.57</v>
      </c>
      <c r="N1315" s="12">
        <v>500</v>
      </c>
      <c r="O1315" s="12">
        <v>500</v>
      </c>
      <c r="Q1315" s="70">
        <f t="shared" si="45"/>
        <v>0</v>
      </c>
    </row>
    <row r="1316" spans="1:17" x14ac:dyDescent="0.2">
      <c r="A1316" s="67">
        <v>41808</v>
      </c>
      <c r="B1316" s="54" t="s">
        <v>808</v>
      </c>
      <c r="C1316" s="67">
        <f t="shared" si="44"/>
        <v>4</v>
      </c>
      <c r="D1316" s="61">
        <v>0</v>
      </c>
      <c r="E1316" s="12">
        <v>6427</v>
      </c>
      <c r="F1316" s="12">
        <v>5985</v>
      </c>
      <c r="G1316" s="14">
        <v>1047</v>
      </c>
      <c r="H1316" s="14">
        <v>4179</v>
      </c>
      <c r="I1316" s="14">
        <v>1201</v>
      </c>
      <c r="J1316" s="13"/>
      <c r="K1316" s="12">
        <v>40138.01</v>
      </c>
      <c r="L1316" s="12">
        <v>717417.83</v>
      </c>
      <c r="M1316" s="12">
        <v>5910842.3899999997</v>
      </c>
      <c r="N1316" s="12">
        <v>500</v>
      </c>
      <c r="O1316" s="12">
        <v>500</v>
      </c>
      <c r="Q1316" s="70">
        <f t="shared" si="45"/>
        <v>0</v>
      </c>
    </row>
    <row r="1317" spans="1:17" x14ac:dyDescent="0.2">
      <c r="A1317" s="67">
        <v>41809</v>
      </c>
      <c r="B1317" s="54" t="s">
        <v>807</v>
      </c>
      <c r="C1317" s="67">
        <f t="shared" si="44"/>
        <v>4</v>
      </c>
      <c r="D1317" s="61">
        <v>0</v>
      </c>
      <c r="E1317" s="12">
        <v>1027</v>
      </c>
      <c r="F1317" s="12">
        <v>999</v>
      </c>
      <c r="G1317" s="14">
        <v>214</v>
      </c>
      <c r="H1317" s="14">
        <v>695</v>
      </c>
      <c r="I1317" s="14">
        <v>118</v>
      </c>
      <c r="J1317" s="13"/>
      <c r="K1317" s="12">
        <v>10049.469999999999</v>
      </c>
      <c r="L1317" s="12">
        <v>115135.86</v>
      </c>
      <c r="M1317" s="12">
        <v>743282.39</v>
      </c>
      <c r="N1317" s="12">
        <v>500</v>
      </c>
      <c r="O1317" s="12">
        <v>500</v>
      </c>
      <c r="Q1317" s="70">
        <f t="shared" si="45"/>
        <v>0</v>
      </c>
    </row>
    <row r="1318" spans="1:17" x14ac:dyDescent="0.2">
      <c r="A1318" s="67">
        <v>41810</v>
      </c>
      <c r="B1318" s="54" t="s">
        <v>806</v>
      </c>
      <c r="C1318" s="67">
        <f t="shared" si="44"/>
        <v>4</v>
      </c>
      <c r="D1318" s="61">
        <v>0</v>
      </c>
      <c r="E1318" s="12">
        <v>3218</v>
      </c>
      <c r="F1318" s="12">
        <v>3130</v>
      </c>
      <c r="G1318" s="14">
        <v>549</v>
      </c>
      <c r="H1318" s="14">
        <v>2083</v>
      </c>
      <c r="I1318" s="14">
        <v>586</v>
      </c>
      <c r="J1318" s="13"/>
      <c r="K1318" s="12">
        <v>15029.32</v>
      </c>
      <c r="L1318" s="12">
        <v>283276.87</v>
      </c>
      <c r="M1318" s="12">
        <v>719317.16</v>
      </c>
      <c r="N1318" s="12">
        <v>500</v>
      </c>
      <c r="O1318" s="12">
        <v>500</v>
      </c>
      <c r="Q1318" s="70">
        <f t="shared" si="45"/>
        <v>0</v>
      </c>
    </row>
    <row r="1319" spans="1:17" x14ac:dyDescent="0.2">
      <c r="A1319" s="67">
        <v>41811</v>
      </c>
      <c r="B1319" s="54" t="s">
        <v>805</v>
      </c>
      <c r="C1319" s="67">
        <f t="shared" si="44"/>
        <v>4</v>
      </c>
      <c r="D1319" s="61">
        <v>0</v>
      </c>
      <c r="E1319" s="12">
        <v>3722</v>
      </c>
      <c r="F1319" s="12">
        <v>3427</v>
      </c>
      <c r="G1319" s="14">
        <v>540</v>
      </c>
      <c r="H1319" s="14">
        <v>2461</v>
      </c>
      <c r="I1319" s="14">
        <v>721</v>
      </c>
      <c r="J1319" s="13"/>
      <c r="K1319" s="12">
        <v>3769.72</v>
      </c>
      <c r="L1319" s="12">
        <v>308451.05</v>
      </c>
      <c r="M1319" s="12">
        <v>837497.42</v>
      </c>
      <c r="N1319" s="12">
        <v>500</v>
      </c>
      <c r="O1319" s="12">
        <v>500</v>
      </c>
      <c r="Q1319" s="70">
        <f t="shared" si="45"/>
        <v>0</v>
      </c>
    </row>
    <row r="1320" spans="1:17" x14ac:dyDescent="0.2">
      <c r="A1320" s="67">
        <v>41812</v>
      </c>
      <c r="B1320" s="54" t="s">
        <v>804</v>
      </c>
      <c r="C1320" s="67">
        <f t="shared" si="44"/>
        <v>4</v>
      </c>
      <c r="D1320" s="61">
        <v>0</v>
      </c>
      <c r="E1320" s="12">
        <v>14454</v>
      </c>
      <c r="F1320" s="12">
        <v>13559</v>
      </c>
      <c r="G1320" s="14">
        <v>2416</v>
      </c>
      <c r="H1320" s="14">
        <v>9610</v>
      </c>
      <c r="I1320" s="14">
        <v>2428</v>
      </c>
      <c r="J1320" s="13"/>
      <c r="K1320" s="12">
        <v>13373.27</v>
      </c>
      <c r="L1320" s="12">
        <v>1357479.44</v>
      </c>
      <c r="M1320" s="12">
        <v>9019697.9600000009</v>
      </c>
      <c r="N1320" s="12">
        <v>500</v>
      </c>
      <c r="O1320" s="12">
        <v>500</v>
      </c>
      <c r="Q1320" s="70">
        <f t="shared" si="45"/>
        <v>0</v>
      </c>
    </row>
    <row r="1321" spans="1:17" x14ac:dyDescent="0.2">
      <c r="A1321" s="67">
        <v>41813</v>
      </c>
      <c r="B1321" s="54" t="s">
        <v>803</v>
      </c>
      <c r="C1321" s="67">
        <f t="shared" si="44"/>
        <v>4</v>
      </c>
      <c r="D1321" s="61">
        <v>0</v>
      </c>
      <c r="E1321" s="12">
        <v>962</v>
      </c>
      <c r="F1321" s="12">
        <v>915</v>
      </c>
      <c r="G1321" s="14">
        <v>173</v>
      </c>
      <c r="H1321" s="14">
        <v>622</v>
      </c>
      <c r="I1321" s="14">
        <v>167</v>
      </c>
      <c r="J1321" s="13"/>
      <c r="K1321" s="12">
        <v>10629.56</v>
      </c>
      <c r="L1321" s="12">
        <v>60910.17</v>
      </c>
      <c r="M1321" s="12">
        <v>308000.37</v>
      </c>
      <c r="N1321" s="12">
        <v>500</v>
      </c>
      <c r="O1321" s="12">
        <v>500</v>
      </c>
      <c r="Q1321" s="70">
        <f t="shared" si="45"/>
        <v>0</v>
      </c>
    </row>
    <row r="1322" spans="1:17" x14ac:dyDescent="0.2">
      <c r="A1322" s="67">
        <v>41814</v>
      </c>
      <c r="B1322" s="54" t="s">
        <v>802</v>
      </c>
      <c r="C1322" s="67">
        <f t="shared" si="44"/>
        <v>4</v>
      </c>
      <c r="D1322" s="61">
        <v>0</v>
      </c>
      <c r="E1322" s="12">
        <v>1719</v>
      </c>
      <c r="F1322" s="12">
        <v>1639</v>
      </c>
      <c r="G1322" s="14">
        <v>297</v>
      </c>
      <c r="H1322" s="14">
        <v>1157</v>
      </c>
      <c r="I1322" s="14">
        <v>265</v>
      </c>
      <c r="J1322" s="13"/>
      <c r="K1322" s="12">
        <v>12053.27</v>
      </c>
      <c r="L1322" s="12">
        <v>92858.89</v>
      </c>
      <c r="M1322" s="12">
        <v>226000.91</v>
      </c>
      <c r="N1322" s="12">
        <v>500</v>
      </c>
      <c r="O1322" s="12">
        <v>500</v>
      </c>
      <c r="Q1322" s="70">
        <f t="shared" si="45"/>
        <v>0</v>
      </c>
    </row>
    <row r="1323" spans="1:17" x14ac:dyDescent="0.2">
      <c r="A1323" s="67">
        <v>41815</v>
      </c>
      <c r="B1323" s="54" t="s">
        <v>801</v>
      </c>
      <c r="C1323" s="67">
        <f t="shared" si="44"/>
        <v>4</v>
      </c>
      <c r="D1323" s="61">
        <v>0</v>
      </c>
      <c r="E1323" s="12">
        <v>950</v>
      </c>
      <c r="F1323" s="12">
        <v>890</v>
      </c>
      <c r="G1323" s="14">
        <v>169</v>
      </c>
      <c r="H1323" s="14">
        <v>639</v>
      </c>
      <c r="I1323" s="14">
        <v>142</v>
      </c>
      <c r="J1323" s="13"/>
      <c r="K1323" s="12">
        <v>15660.5</v>
      </c>
      <c r="L1323" s="12">
        <v>50747.21</v>
      </c>
      <c r="M1323" s="12">
        <v>69043.23</v>
      </c>
      <c r="N1323" s="12">
        <v>500</v>
      </c>
      <c r="O1323" s="12">
        <v>500</v>
      </c>
      <c r="Q1323" s="70">
        <f t="shared" si="45"/>
        <v>0</v>
      </c>
    </row>
    <row r="1324" spans="1:17" x14ac:dyDescent="0.2">
      <c r="A1324" s="67">
        <v>41816</v>
      </c>
      <c r="B1324" s="54" t="s">
        <v>800</v>
      </c>
      <c r="C1324" s="67">
        <f t="shared" si="44"/>
        <v>4</v>
      </c>
      <c r="D1324" s="61">
        <v>0</v>
      </c>
      <c r="E1324" s="12">
        <v>2968</v>
      </c>
      <c r="F1324" s="12">
        <v>2834</v>
      </c>
      <c r="G1324" s="14">
        <v>488</v>
      </c>
      <c r="H1324" s="14">
        <v>1971</v>
      </c>
      <c r="I1324" s="14">
        <v>509</v>
      </c>
      <c r="J1324" s="13"/>
      <c r="K1324" s="12">
        <v>21576.6</v>
      </c>
      <c r="L1324" s="12">
        <v>204824.13</v>
      </c>
      <c r="M1324" s="12">
        <v>944276.16</v>
      </c>
      <c r="N1324" s="12">
        <v>500</v>
      </c>
      <c r="O1324" s="12">
        <v>500</v>
      </c>
      <c r="Q1324" s="70">
        <f t="shared" si="45"/>
        <v>0</v>
      </c>
    </row>
    <row r="1325" spans="1:17" x14ac:dyDescent="0.2">
      <c r="A1325" s="67">
        <v>41817</v>
      </c>
      <c r="B1325" s="54" t="s">
        <v>799</v>
      </c>
      <c r="C1325" s="67">
        <f t="shared" si="44"/>
        <v>4</v>
      </c>
      <c r="D1325" s="61">
        <v>0</v>
      </c>
      <c r="E1325" s="12">
        <v>2705</v>
      </c>
      <c r="F1325" s="12">
        <v>2638</v>
      </c>
      <c r="G1325" s="14">
        <v>443</v>
      </c>
      <c r="H1325" s="14">
        <v>1809</v>
      </c>
      <c r="I1325" s="14">
        <v>453</v>
      </c>
      <c r="J1325" s="13"/>
      <c r="K1325" s="12">
        <v>23180.880000000001</v>
      </c>
      <c r="L1325" s="12">
        <v>453891.72</v>
      </c>
      <c r="M1325" s="12">
        <v>6116058.29</v>
      </c>
      <c r="N1325" s="12">
        <v>500</v>
      </c>
      <c r="O1325" s="12">
        <v>500</v>
      </c>
      <c r="Q1325" s="70">
        <f t="shared" si="45"/>
        <v>0</v>
      </c>
    </row>
    <row r="1326" spans="1:17" x14ac:dyDescent="0.2">
      <c r="A1326" s="67">
        <v>41818</v>
      </c>
      <c r="B1326" s="54" t="s">
        <v>798</v>
      </c>
      <c r="C1326" s="67">
        <f t="shared" si="44"/>
        <v>4</v>
      </c>
      <c r="D1326" s="61">
        <v>0</v>
      </c>
      <c r="E1326" s="12">
        <v>1404</v>
      </c>
      <c r="F1326" s="12">
        <v>1380</v>
      </c>
      <c r="G1326" s="14">
        <v>268</v>
      </c>
      <c r="H1326" s="14">
        <v>925</v>
      </c>
      <c r="I1326" s="14">
        <v>211</v>
      </c>
      <c r="J1326" s="13"/>
      <c r="K1326" s="12">
        <v>6724.29</v>
      </c>
      <c r="L1326" s="12">
        <v>97652.82</v>
      </c>
      <c r="M1326" s="12">
        <v>80443.94</v>
      </c>
      <c r="N1326" s="12">
        <v>500</v>
      </c>
      <c r="O1326" s="12">
        <v>500</v>
      </c>
      <c r="Q1326" s="70">
        <f t="shared" si="45"/>
        <v>0</v>
      </c>
    </row>
    <row r="1327" spans="1:17" x14ac:dyDescent="0.2">
      <c r="A1327" s="67">
        <v>41819</v>
      </c>
      <c r="B1327" s="54" t="s">
        <v>797</v>
      </c>
      <c r="C1327" s="67">
        <f t="shared" si="44"/>
        <v>4</v>
      </c>
      <c r="D1327" s="61">
        <v>0</v>
      </c>
      <c r="E1327" s="12">
        <v>2193</v>
      </c>
      <c r="F1327" s="12">
        <v>1977</v>
      </c>
      <c r="G1327" s="14">
        <v>433</v>
      </c>
      <c r="H1327" s="14">
        <v>1442</v>
      </c>
      <c r="I1327" s="14">
        <v>318</v>
      </c>
      <c r="J1327" s="13"/>
      <c r="K1327" s="12">
        <v>26712.42</v>
      </c>
      <c r="L1327" s="12">
        <v>157788.37</v>
      </c>
      <c r="M1327" s="12">
        <v>442095.24</v>
      </c>
      <c r="N1327" s="12">
        <v>500</v>
      </c>
      <c r="O1327" s="12">
        <v>500</v>
      </c>
      <c r="Q1327" s="70">
        <f t="shared" si="45"/>
        <v>0</v>
      </c>
    </row>
    <row r="1328" spans="1:17" x14ac:dyDescent="0.2">
      <c r="A1328" s="67">
        <v>41820</v>
      </c>
      <c r="B1328" s="54" t="s">
        <v>796</v>
      </c>
      <c r="C1328" s="67">
        <f t="shared" si="44"/>
        <v>4</v>
      </c>
      <c r="D1328" s="61">
        <v>0</v>
      </c>
      <c r="E1328" s="12">
        <v>5021</v>
      </c>
      <c r="F1328" s="12">
        <v>5066</v>
      </c>
      <c r="G1328" s="14">
        <v>690</v>
      </c>
      <c r="H1328" s="14">
        <v>3281</v>
      </c>
      <c r="I1328" s="14">
        <v>1050</v>
      </c>
      <c r="J1328" s="13"/>
      <c r="K1328" s="12">
        <v>3730.08</v>
      </c>
      <c r="L1328" s="12">
        <v>422673.61</v>
      </c>
      <c r="M1328" s="12">
        <v>837929.19</v>
      </c>
      <c r="N1328" s="12">
        <v>500</v>
      </c>
      <c r="O1328" s="12">
        <v>500</v>
      </c>
      <c r="Q1328" s="70">
        <f t="shared" si="45"/>
        <v>0</v>
      </c>
    </row>
    <row r="1329" spans="1:17" x14ac:dyDescent="0.2">
      <c r="A1329" s="67">
        <v>41821</v>
      </c>
      <c r="B1329" s="54" t="s">
        <v>795</v>
      </c>
      <c r="C1329" s="67">
        <f t="shared" si="44"/>
        <v>4</v>
      </c>
      <c r="D1329" s="61">
        <v>0</v>
      </c>
      <c r="E1329" s="12">
        <v>2442</v>
      </c>
      <c r="F1329" s="12">
        <v>2387</v>
      </c>
      <c r="G1329" s="14">
        <v>417</v>
      </c>
      <c r="H1329" s="14">
        <v>1553</v>
      </c>
      <c r="I1329" s="14">
        <v>472</v>
      </c>
      <c r="J1329" s="13"/>
      <c r="K1329" s="12">
        <v>35289.74</v>
      </c>
      <c r="L1329" s="12">
        <v>158885.5</v>
      </c>
      <c r="M1329" s="12">
        <v>307508.87</v>
      </c>
      <c r="N1329" s="12">
        <v>500</v>
      </c>
      <c r="O1329" s="12">
        <v>500</v>
      </c>
      <c r="Q1329" s="70">
        <f t="shared" si="45"/>
        <v>0</v>
      </c>
    </row>
    <row r="1330" spans="1:17" x14ac:dyDescent="0.2">
      <c r="A1330" s="67">
        <v>41822</v>
      </c>
      <c r="B1330" s="54" t="s">
        <v>794</v>
      </c>
      <c r="C1330" s="67">
        <f t="shared" si="44"/>
        <v>4</v>
      </c>
      <c r="D1330" s="61">
        <v>0</v>
      </c>
      <c r="E1330" s="12">
        <v>2479</v>
      </c>
      <c r="F1330" s="12">
        <v>2169</v>
      </c>
      <c r="G1330" s="14">
        <v>438</v>
      </c>
      <c r="H1330" s="14">
        <v>1608</v>
      </c>
      <c r="I1330" s="14">
        <v>433</v>
      </c>
      <c r="J1330" s="13"/>
      <c r="K1330" s="12">
        <v>30452.42</v>
      </c>
      <c r="L1330" s="12">
        <v>264942.87</v>
      </c>
      <c r="M1330" s="12">
        <v>2433129.33</v>
      </c>
      <c r="N1330" s="12">
        <v>500</v>
      </c>
      <c r="O1330" s="12">
        <v>500</v>
      </c>
      <c r="Q1330" s="70">
        <f t="shared" si="45"/>
        <v>0</v>
      </c>
    </row>
    <row r="1331" spans="1:17" x14ac:dyDescent="0.2">
      <c r="A1331" s="67">
        <v>41823</v>
      </c>
      <c r="B1331" s="54" t="s">
        <v>793</v>
      </c>
      <c r="C1331" s="67">
        <f t="shared" si="44"/>
        <v>4</v>
      </c>
      <c r="D1331" s="61">
        <v>0</v>
      </c>
      <c r="E1331" s="12">
        <v>5534</v>
      </c>
      <c r="F1331" s="12">
        <v>5497</v>
      </c>
      <c r="G1331" s="14">
        <v>807</v>
      </c>
      <c r="H1331" s="14">
        <v>3514</v>
      </c>
      <c r="I1331" s="14">
        <v>1213</v>
      </c>
      <c r="J1331" s="13"/>
      <c r="K1331" s="12">
        <v>17961.259999999998</v>
      </c>
      <c r="L1331" s="12">
        <v>627151.09</v>
      </c>
      <c r="M1331" s="12">
        <v>3499219.42</v>
      </c>
      <c r="N1331" s="12">
        <v>500</v>
      </c>
      <c r="O1331" s="12">
        <v>500</v>
      </c>
      <c r="Q1331" s="70">
        <f t="shared" si="45"/>
        <v>0</v>
      </c>
    </row>
    <row r="1332" spans="1:17" x14ac:dyDescent="0.2">
      <c r="A1332" s="67">
        <v>41824</v>
      </c>
      <c r="B1332" s="54" t="s">
        <v>792</v>
      </c>
      <c r="C1332" s="67">
        <f t="shared" si="44"/>
        <v>4</v>
      </c>
      <c r="D1332" s="61">
        <v>0</v>
      </c>
      <c r="E1332" s="12">
        <v>3568</v>
      </c>
      <c r="F1332" s="12">
        <v>3403</v>
      </c>
      <c r="G1332" s="14">
        <v>561</v>
      </c>
      <c r="H1332" s="14">
        <v>2423</v>
      </c>
      <c r="I1332" s="14">
        <v>584</v>
      </c>
      <c r="J1332" s="13"/>
      <c r="K1332" s="12">
        <v>18738.57</v>
      </c>
      <c r="L1332" s="12">
        <v>347051.48</v>
      </c>
      <c r="M1332" s="12">
        <v>1344797.61</v>
      </c>
      <c r="N1332" s="12">
        <v>500</v>
      </c>
      <c r="O1332" s="12">
        <v>500</v>
      </c>
      <c r="Q1332" s="70">
        <f t="shared" si="45"/>
        <v>0</v>
      </c>
    </row>
    <row r="1333" spans="1:17" x14ac:dyDescent="0.2">
      <c r="A1333" s="67">
        <v>50101</v>
      </c>
      <c r="B1333" s="54" t="s">
        <v>5</v>
      </c>
      <c r="C1333" s="67">
        <f t="shared" si="44"/>
        <v>5</v>
      </c>
      <c r="D1333" s="61">
        <v>1</v>
      </c>
      <c r="E1333" s="12">
        <v>154604</v>
      </c>
      <c r="F1333" s="12">
        <v>153173</v>
      </c>
      <c r="G1333" s="14">
        <v>19959</v>
      </c>
      <c r="H1333" s="14">
        <v>102382</v>
      </c>
      <c r="I1333" s="14">
        <v>32261</v>
      </c>
      <c r="J1333" s="13">
        <v>2</v>
      </c>
      <c r="K1333" s="12">
        <v>18599.7</v>
      </c>
      <c r="L1333" s="12">
        <v>15480126.49</v>
      </c>
      <c r="M1333" s="12">
        <v>86928637.829999998</v>
      </c>
      <c r="N1333" s="12">
        <v>500</v>
      </c>
      <c r="O1333" s="12">
        <v>500</v>
      </c>
      <c r="Q1333" s="70">
        <f t="shared" si="45"/>
        <v>0</v>
      </c>
    </row>
    <row r="1334" spans="1:17" x14ac:dyDescent="0.2">
      <c r="A1334" s="67">
        <v>50201</v>
      </c>
      <c r="B1334" s="54" t="s">
        <v>791</v>
      </c>
      <c r="C1334" s="67">
        <f t="shared" si="44"/>
        <v>5</v>
      </c>
      <c r="D1334" s="61">
        <v>0</v>
      </c>
      <c r="E1334" s="12">
        <v>5905</v>
      </c>
      <c r="F1334" s="12">
        <v>5843</v>
      </c>
      <c r="G1334" s="14">
        <v>896</v>
      </c>
      <c r="H1334" s="14">
        <v>3833</v>
      </c>
      <c r="I1334" s="14">
        <v>1176</v>
      </c>
      <c r="J1334" s="13"/>
      <c r="K1334" s="12">
        <v>8839.36</v>
      </c>
      <c r="L1334" s="12">
        <v>552026.80000000005</v>
      </c>
      <c r="M1334" s="12">
        <v>1701293.31</v>
      </c>
      <c r="N1334" s="12">
        <v>500</v>
      </c>
      <c r="O1334" s="12">
        <v>500</v>
      </c>
      <c r="Q1334" s="70">
        <f t="shared" si="45"/>
        <v>0</v>
      </c>
    </row>
    <row r="1335" spans="1:17" x14ac:dyDescent="0.2">
      <c r="A1335" s="67">
        <v>50202</v>
      </c>
      <c r="B1335" s="54" t="s">
        <v>790</v>
      </c>
      <c r="C1335" s="67">
        <f t="shared" si="44"/>
        <v>5</v>
      </c>
      <c r="D1335" s="61">
        <v>0</v>
      </c>
      <c r="E1335" s="12">
        <v>3675</v>
      </c>
      <c r="F1335" s="12">
        <v>3567</v>
      </c>
      <c r="G1335" s="14">
        <v>587</v>
      </c>
      <c r="H1335" s="14">
        <v>2377</v>
      </c>
      <c r="I1335" s="14">
        <v>711</v>
      </c>
      <c r="J1335" s="13"/>
      <c r="K1335" s="12">
        <v>7713.22</v>
      </c>
      <c r="L1335" s="12">
        <v>313293.18</v>
      </c>
      <c r="M1335" s="12">
        <v>1425489.63</v>
      </c>
      <c r="N1335" s="12">
        <v>500</v>
      </c>
      <c r="O1335" s="12">
        <v>500</v>
      </c>
      <c r="Q1335" s="70">
        <f t="shared" si="45"/>
        <v>0</v>
      </c>
    </row>
    <row r="1336" spans="1:17" x14ac:dyDescent="0.2">
      <c r="A1336" s="67">
        <v>50203</v>
      </c>
      <c r="B1336" s="54" t="s">
        <v>789</v>
      </c>
      <c r="C1336" s="67">
        <f t="shared" si="44"/>
        <v>5</v>
      </c>
      <c r="D1336" s="61">
        <v>0</v>
      </c>
      <c r="E1336" s="12">
        <v>2228</v>
      </c>
      <c r="F1336" s="12">
        <v>2194</v>
      </c>
      <c r="G1336" s="14">
        <v>356</v>
      </c>
      <c r="H1336" s="14">
        <v>1407</v>
      </c>
      <c r="I1336" s="14">
        <v>465</v>
      </c>
      <c r="J1336" s="13"/>
      <c r="K1336" s="12">
        <v>-3692.75</v>
      </c>
      <c r="L1336" s="12">
        <v>216535.8</v>
      </c>
      <c r="M1336" s="12">
        <v>690132.71</v>
      </c>
      <c r="N1336" s="12">
        <v>500</v>
      </c>
      <c r="O1336" s="12">
        <v>500</v>
      </c>
      <c r="Q1336" s="70">
        <f t="shared" si="45"/>
        <v>0</v>
      </c>
    </row>
    <row r="1337" spans="1:17" x14ac:dyDescent="0.2">
      <c r="A1337" s="67">
        <v>50204</v>
      </c>
      <c r="B1337" s="54" t="s">
        <v>788</v>
      </c>
      <c r="C1337" s="67">
        <f t="shared" si="44"/>
        <v>5</v>
      </c>
      <c r="D1337" s="61">
        <v>0</v>
      </c>
      <c r="E1337" s="12">
        <v>4348</v>
      </c>
      <c r="F1337" s="12">
        <v>4259</v>
      </c>
      <c r="G1337" s="14">
        <v>762</v>
      </c>
      <c r="H1337" s="14">
        <v>2755</v>
      </c>
      <c r="I1337" s="14">
        <v>831</v>
      </c>
      <c r="J1337" s="13"/>
      <c r="K1337" s="12">
        <v>40602.14</v>
      </c>
      <c r="L1337" s="12">
        <v>342190.49</v>
      </c>
      <c r="M1337" s="12">
        <v>1367074.37</v>
      </c>
      <c r="N1337" s="12">
        <v>500</v>
      </c>
      <c r="O1337" s="12">
        <v>500</v>
      </c>
      <c r="Q1337" s="70">
        <f t="shared" si="45"/>
        <v>0</v>
      </c>
    </row>
    <row r="1338" spans="1:17" x14ac:dyDescent="0.2">
      <c r="A1338" s="67">
        <v>50205</v>
      </c>
      <c r="B1338" s="54" t="s">
        <v>787</v>
      </c>
      <c r="C1338" s="67">
        <f t="shared" si="44"/>
        <v>5</v>
      </c>
      <c r="D1338" s="61">
        <v>0</v>
      </c>
      <c r="E1338" s="12">
        <v>21403</v>
      </c>
      <c r="F1338" s="12">
        <v>21140</v>
      </c>
      <c r="G1338" s="14">
        <v>3397</v>
      </c>
      <c r="H1338" s="14">
        <v>14285</v>
      </c>
      <c r="I1338" s="14">
        <v>3721</v>
      </c>
      <c r="J1338" s="13"/>
      <c r="K1338" s="12">
        <v>7721.8</v>
      </c>
      <c r="L1338" s="12">
        <v>1864869.43</v>
      </c>
      <c r="M1338" s="12">
        <v>7891933</v>
      </c>
      <c r="N1338" s="12">
        <v>500</v>
      </c>
      <c r="O1338" s="12">
        <v>500</v>
      </c>
      <c r="Q1338" s="70">
        <f t="shared" si="45"/>
        <v>0</v>
      </c>
    </row>
    <row r="1339" spans="1:17" x14ac:dyDescent="0.2">
      <c r="A1339" s="67">
        <v>50206</v>
      </c>
      <c r="B1339" s="54" t="s">
        <v>786</v>
      </c>
      <c r="C1339" s="67">
        <f t="shared" si="44"/>
        <v>5</v>
      </c>
      <c r="D1339" s="61">
        <v>0</v>
      </c>
      <c r="E1339" s="12">
        <v>868</v>
      </c>
      <c r="F1339" s="12">
        <v>880</v>
      </c>
      <c r="G1339" s="14">
        <v>140</v>
      </c>
      <c r="H1339" s="14">
        <v>556</v>
      </c>
      <c r="I1339" s="14">
        <v>172</v>
      </c>
      <c r="J1339" s="13"/>
      <c r="K1339" s="12">
        <v>551.98</v>
      </c>
      <c r="L1339" s="12">
        <v>52829.5</v>
      </c>
      <c r="M1339" s="12">
        <v>74952.86</v>
      </c>
      <c r="N1339" s="12">
        <v>500</v>
      </c>
      <c r="O1339" s="12">
        <v>500</v>
      </c>
      <c r="Q1339" s="70">
        <f t="shared" si="45"/>
        <v>0</v>
      </c>
    </row>
    <row r="1340" spans="1:17" x14ac:dyDescent="0.2">
      <c r="A1340" s="67">
        <v>50207</v>
      </c>
      <c r="B1340" s="54" t="s">
        <v>785</v>
      </c>
      <c r="C1340" s="67">
        <f t="shared" si="44"/>
        <v>5</v>
      </c>
      <c r="D1340" s="61">
        <v>0</v>
      </c>
      <c r="E1340" s="12">
        <v>7480</v>
      </c>
      <c r="F1340" s="12">
        <v>7270</v>
      </c>
      <c r="G1340" s="14">
        <v>1282</v>
      </c>
      <c r="H1340" s="14">
        <v>4895</v>
      </c>
      <c r="I1340" s="14">
        <v>1303</v>
      </c>
      <c r="J1340" s="13"/>
      <c r="K1340" s="12">
        <v>18061.439999999999</v>
      </c>
      <c r="L1340" s="12">
        <v>659679.98</v>
      </c>
      <c r="M1340" s="12">
        <v>2313191.63</v>
      </c>
      <c r="N1340" s="12">
        <v>500</v>
      </c>
      <c r="O1340" s="12">
        <v>500</v>
      </c>
      <c r="Q1340" s="70">
        <f t="shared" si="45"/>
        <v>0</v>
      </c>
    </row>
    <row r="1341" spans="1:17" x14ac:dyDescent="0.2">
      <c r="A1341" s="67">
        <v>50208</v>
      </c>
      <c r="B1341" s="54" t="s">
        <v>784</v>
      </c>
      <c r="C1341" s="67">
        <f t="shared" si="44"/>
        <v>5</v>
      </c>
      <c r="D1341" s="61">
        <v>0</v>
      </c>
      <c r="E1341" s="12">
        <v>4403</v>
      </c>
      <c r="F1341" s="12">
        <v>4316</v>
      </c>
      <c r="G1341" s="14">
        <v>629</v>
      </c>
      <c r="H1341" s="14">
        <v>2796</v>
      </c>
      <c r="I1341" s="14">
        <v>978</v>
      </c>
      <c r="J1341" s="13"/>
      <c r="K1341" s="12">
        <v>2362.52</v>
      </c>
      <c r="L1341" s="12">
        <v>315851.8</v>
      </c>
      <c r="M1341" s="12">
        <v>789386.03</v>
      </c>
      <c r="N1341" s="12">
        <v>500</v>
      </c>
      <c r="O1341" s="12">
        <v>500</v>
      </c>
      <c r="Q1341" s="70">
        <f t="shared" si="45"/>
        <v>0</v>
      </c>
    </row>
    <row r="1342" spans="1:17" x14ac:dyDescent="0.2">
      <c r="A1342" s="67">
        <v>50209</v>
      </c>
      <c r="B1342" s="54" t="s">
        <v>783</v>
      </c>
      <c r="C1342" s="67">
        <f t="shared" si="44"/>
        <v>5</v>
      </c>
      <c r="D1342" s="61">
        <v>0</v>
      </c>
      <c r="E1342" s="12">
        <v>4791</v>
      </c>
      <c r="F1342" s="12">
        <v>4687</v>
      </c>
      <c r="G1342" s="14">
        <v>713</v>
      </c>
      <c r="H1342" s="14">
        <v>3206</v>
      </c>
      <c r="I1342" s="14">
        <v>872</v>
      </c>
      <c r="J1342" s="13"/>
      <c r="K1342" s="12">
        <v>5661.51</v>
      </c>
      <c r="L1342" s="12">
        <v>563799.93999999994</v>
      </c>
      <c r="M1342" s="12">
        <v>3098774.75</v>
      </c>
      <c r="N1342" s="12">
        <v>500</v>
      </c>
      <c r="O1342" s="12">
        <v>500</v>
      </c>
      <c r="Q1342" s="70">
        <f t="shared" si="45"/>
        <v>0</v>
      </c>
    </row>
    <row r="1343" spans="1:17" x14ac:dyDescent="0.2">
      <c r="A1343" s="67">
        <v>50210</v>
      </c>
      <c r="B1343" s="54" t="s">
        <v>782</v>
      </c>
      <c r="C1343" s="67">
        <f t="shared" si="44"/>
        <v>5</v>
      </c>
      <c r="D1343" s="61">
        <v>0</v>
      </c>
      <c r="E1343" s="12">
        <v>775</v>
      </c>
      <c r="F1343" s="12">
        <v>768</v>
      </c>
      <c r="G1343" s="14">
        <v>97</v>
      </c>
      <c r="H1343" s="14">
        <v>514</v>
      </c>
      <c r="I1343" s="14">
        <v>164</v>
      </c>
      <c r="J1343" s="13"/>
      <c r="K1343" s="12">
        <v>-4830.1000000000004</v>
      </c>
      <c r="L1343" s="12">
        <v>69972.429999999993</v>
      </c>
      <c r="M1343" s="12">
        <v>143071.20000000001</v>
      </c>
      <c r="N1343" s="12">
        <v>500</v>
      </c>
      <c r="O1343" s="12">
        <v>500</v>
      </c>
      <c r="Q1343" s="70">
        <f t="shared" si="45"/>
        <v>0</v>
      </c>
    </row>
    <row r="1344" spans="1:17" x14ac:dyDescent="0.2">
      <c r="A1344" s="67">
        <v>50211</v>
      </c>
      <c r="B1344" s="54" t="s">
        <v>781</v>
      </c>
      <c r="C1344" s="67">
        <f t="shared" si="44"/>
        <v>5</v>
      </c>
      <c r="D1344" s="61">
        <v>0</v>
      </c>
      <c r="E1344" s="12">
        <v>1776</v>
      </c>
      <c r="F1344" s="12">
        <v>1722</v>
      </c>
      <c r="G1344" s="14">
        <v>312</v>
      </c>
      <c r="H1344" s="14">
        <v>1156</v>
      </c>
      <c r="I1344" s="14">
        <v>308</v>
      </c>
      <c r="J1344" s="13"/>
      <c r="K1344" s="12">
        <v>1752.92</v>
      </c>
      <c r="L1344" s="12">
        <v>130956.6</v>
      </c>
      <c r="M1344" s="12">
        <v>110694.21</v>
      </c>
      <c r="N1344" s="12">
        <v>500</v>
      </c>
      <c r="O1344" s="12">
        <v>500</v>
      </c>
      <c r="Q1344" s="70">
        <f t="shared" si="45"/>
        <v>0</v>
      </c>
    </row>
    <row r="1345" spans="1:17" x14ac:dyDescent="0.2">
      <c r="A1345" s="67">
        <v>50212</v>
      </c>
      <c r="B1345" s="54" t="s">
        <v>780</v>
      </c>
      <c r="C1345" s="67">
        <f t="shared" si="44"/>
        <v>5</v>
      </c>
      <c r="D1345" s="61">
        <v>0</v>
      </c>
      <c r="E1345" s="12">
        <v>1390</v>
      </c>
      <c r="F1345" s="12">
        <v>1392</v>
      </c>
      <c r="G1345" s="14">
        <v>217</v>
      </c>
      <c r="H1345" s="14">
        <v>903</v>
      </c>
      <c r="I1345" s="14">
        <v>270</v>
      </c>
      <c r="J1345" s="13"/>
      <c r="K1345" s="12">
        <v>23030.37</v>
      </c>
      <c r="L1345" s="12">
        <v>99259.86</v>
      </c>
      <c r="M1345" s="12">
        <v>229705.27</v>
      </c>
      <c r="N1345" s="12">
        <v>500</v>
      </c>
      <c r="O1345" s="12">
        <v>500</v>
      </c>
      <c r="Q1345" s="70">
        <f t="shared" si="45"/>
        <v>0</v>
      </c>
    </row>
    <row r="1346" spans="1:17" x14ac:dyDescent="0.2">
      <c r="A1346" s="67">
        <v>50213</v>
      </c>
      <c r="B1346" s="54" t="s">
        <v>779</v>
      </c>
      <c r="C1346" s="67">
        <f t="shared" si="44"/>
        <v>5</v>
      </c>
      <c r="D1346" s="61">
        <v>0</v>
      </c>
      <c r="E1346" s="12">
        <v>2120</v>
      </c>
      <c r="F1346" s="12">
        <v>2087</v>
      </c>
      <c r="G1346" s="14">
        <v>363</v>
      </c>
      <c r="H1346" s="14">
        <v>1378</v>
      </c>
      <c r="I1346" s="14">
        <v>379</v>
      </c>
      <c r="J1346" s="13"/>
      <c r="K1346" s="12">
        <v>3354.18</v>
      </c>
      <c r="L1346" s="12">
        <v>170228.91</v>
      </c>
      <c r="M1346" s="12">
        <v>453047.23</v>
      </c>
      <c r="N1346" s="12">
        <v>500</v>
      </c>
      <c r="O1346" s="12">
        <v>500</v>
      </c>
      <c r="Q1346" s="70">
        <f t="shared" si="45"/>
        <v>0</v>
      </c>
    </row>
    <row r="1347" spans="1:17" x14ac:dyDescent="0.2">
      <c r="A1347" s="67">
        <v>50301</v>
      </c>
      <c r="B1347" s="54" t="s">
        <v>778</v>
      </c>
      <c r="C1347" s="67">
        <f t="shared" si="44"/>
        <v>5</v>
      </c>
      <c r="D1347" s="61">
        <v>0</v>
      </c>
      <c r="E1347" s="12">
        <v>4306</v>
      </c>
      <c r="F1347" s="12">
        <v>4176</v>
      </c>
      <c r="G1347" s="14">
        <v>630</v>
      </c>
      <c r="H1347" s="14">
        <v>2684</v>
      </c>
      <c r="I1347" s="14">
        <v>992</v>
      </c>
      <c r="J1347" s="13"/>
      <c r="K1347" s="12">
        <v>4935.75</v>
      </c>
      <c r="L1347" s="12">
        <v>531190.16</v>
      </c>
      <c r="M1347" s="12">
        <v>2705063.69</v>
      </c>
      <c r="N1347" s="12">
        <v>500</v>
      </c>
      <c r="O1347" s="12">
        <v>500</v>
      </c>
      <c r="Q1347" s="70">
        <f t="shared" si="45"/>
        <v>0</v>
      </c>
    </row>
    <row r="1348" spans="1:17" x14ac:dyDescent="0.2">
      <c r="A1348" s="67">
        <v>50302</v>
      </c>
      <c r="B1348" s="54" t="s">
        <v>777</v>
      </c>
      <c r="C1348" s="67">
        <f t="shared" si="44"/>
        <v>5</v>
      </c>
      <c r="D1348" s="61">
        <v>0</v>
      </c>
      <c r="E1348" s="12">
        <v>3722</v>
      </c>
      <c r="F1348" s="12">
        <v>3730</v>
      </c>
      <c r="G1348" s="14">
        <v>556</v>
      </c>
      <c r="H1348" s="14">
        <v>2501</v>
      </c>
      <c r="I1348" s="14">
        <v>665</v>
      </c>
      <c r="J1348" s="13"/>
      <c r="K1348" s="12">
        <v>17066.169999999998</v>
      </c>
      <c r="L1348" s="12">
        <v>320347.21000000002</v>
      </c>
      <c r="M1348" s="12">
        <v>1169094.06</v>
      </c>
      <c r="N1348" s="12">
        <v>500</v>
      </c>
      <c r="O1348" s="12">
        <v>500</v>
      </c>
      <c r="Q1348" s="70">
        <f t="shared" si="45"/>
        <v>0</v>
      </c>
    </row>
    <row r="1349" spans="1:17" x14ac:dyDescent="0.2">
      <c r="A1349" s="67">
        <v>50303</v>
      </c>
      <c r="B1349" s="54" t="s">
        <v>776</v>
      </c>
      <c r="C1349" s="67">
        <f t="shared" si="44"/>
        <v>5</v>
      </c>
      <c r="D1349" s="61">
        <v>0</v>
      </c>
      <c r="E1349" s="12">
        <v>5813</v>
      </c>
      <c r="F1349" s="12">
        <v>5365</v>
      </c>
      <c r="G1349" s="14">
        <v>847</v>
      </c>
      <c r="H1349" s="14">
        <v>3875</v>
      </c>
      <c r="I1349" s="14">
        <v>1091</v>
      </c>
      <c r="J1349" s="13"/>
      <c r="K1349" s="12">
        <v>8715.73</v>
      </c>
      <c r="L1349" s="12">
        <v>747768.28</v>
      </c>
      <c r="M1349" s="12">
        <v>5337817.91</v>
      </c>
      <c r="N1349" s="12">
        <v>500</v>
      </c>
      <c r="O1349" s="12">
        <v>500</v>
      </c>
      <c r="Q1349" s="70">
        <f t="shared" si="45"/>
        <v>0</v>
      </c>
    </row>
    <row r="1350" spans="1:17" x14ac:dyDescent="0.2">
      <c r="A1350" s="67">
        <v>50304</v>
      </c>
      <c r="B1350" s="54" t="s">
        <v>775</v>
      </c>
      <c r="C1350" s="67">
        <f t="shared" si="44"/>
        <v>5</v>
      </c>
      <c r="D1350" s="61">
        <v>0</v>
      </c>
      <c r="E1350" s="12">
        <v>1729</v>
      </c>
      <c r="F1350" s="12">
        <v>1680</v>
      </c>
      <c r="G1350" s="14">
        <v>245</v>
      </c>
      <c r="H1350" s="14">
        <v>1174</v>
      </c>
      <c r="I1350" s="14">
        <v>310</v>
      </c>
      <c r="J1350" s="13"/>
      <c r="K1350" s="12">
        <v>10486.75</v>
      </c>
      <c r="L1350" s="12">
        <v>122318.04</v>
      </c>
      <c r="M1350" s="12">
        <v>308787.8</v>
      </c>
      <c r="N1350" s="12">
        <v>500</v>
      </c>
      <c r="O1350" s="12">
        <v>500</v>
      </c>
      <c r="Q1350" s="70">
        <f t="shared" si="45"/>
        <v>0</v>
      </c>
    </row>
    <row r="1351" spans="1:17" x14ac:dyDescent="0.2">
      <c r="A1351" s="67">
        <v>50305</v>
      </c>
      <c r="B1351" s="54" t="s">
        <v>774</v>
      </c>
      <c r="C1351" s="67">
        <f t="shared" si="44"/>
        <v>5</v>
      </c>
      <c r="D1351" s="61">
        <v>0</v>
      </c>
      <c r="E1351" s="12">
        <v>4983</v>
      </c>
      <c r="F1351" s="12">
        <v>4920</v>
      </c>
      <c r="G1351" s="14">
        <v>793</v>
      </c>
      <c r="H1351" s="14">
        <v>3269</v>
      </c>
      <c r="I1351" s="14">
        <v>921</v>
      </c>
      <c r="J1351" s="13"/>
      <c r="K1351" s="12">
        <v>1555.16</v>
      </c>
      <c r="L1351" s="12">
        <v>333181.67</v>
      </c>
      <c r="M1351" s="12">
        <v>1850959.58</v>
      </c>
      <c r="N1351" s="12">
        <v>500</v>
      </c>
      <c r="O1351" s="12">
        <v>500</v>
      </c>
      <c r="Q1351" s="70">
        <f t="shared" si="45"/>
        <v>0</v>
      </c>
    </row>
    <row r="1352" spans="1:17" x14ac:dyDescent="0.2">
      <c r="A1352" s="67">
        <v>50306</v>
      </c>
      <c r="B1352" s="54" t="s">
        <v>773</v>
      </c>
      <c r="C1352" s="67">
        <f t="shared" si="44"/>
        <v>5</v>
      </c>
      <c r="D1352" s="61">
        <v>0</v>
      </c>
      <c r="E1352" s="12">
        <v>1591</v>
      </c>
      <c r="F1352" s="12">
        <v>1543</v>
      </c>
      <c r="G1352" s="14">
        <v>273</v>
      </c>
      <c r="H1352" s="14">
        <v>1046</v>
      </c>
      <c r="I1352" s="14">
        <v>272</v>
      </c>
      <c r="J1352" s="13"/>
      <c r="K1352" s="12">
        <v>9172.8700000000008</v>
      </c>
      <c r="L1352" s="12">
        <v>89240.67</v>
      </c>
      <c r="M1352" s="12">
        <v>122437.78</v>
      </c>
      <c r="N1352" s="12">
        <v>500</v>
      </c>
      <c r="O1352" s="12">
        <v>500</v>
      </c>
      <c r="Q1352" s="70">
        <f t="shared" si="45"/>
        <v>0</v>
      </c>
    </row>
    <row r="1353" spans="1:17" x14ac:dyDescent="0.2">
      <c r="A1353" s="67">
        <v>50307</v>
      </c>
      <c r="B1353" s="54" t="s">
        <v>772</v>
      </c>
      <c r="C1353" s="67">
        <f t="shared" si="44"/>
        <v>5</v>
      </c>
      <c r="D1353" s="61">
        <v>0</v>
      </c>
      <c r="E1353" s="12">
        <v>1443</v>
      </c>
      <c r="F1353" s="12">
        <v>1453</v>
      </c>
      <c r="G1353" s="14">
        <v>256</v>
      </c>
      <c r="H1353" s="14">
        <v>924</v>
      </c>
      <c r="I1353" s="14">
        <v>263</v>
      </c>
      <c r="J1353" s="13"/>
      <c r="K1353" s="12">
        <v>4244.3599999999997</v>
      </c>
      <c r="L1353" s="12">
        <v>93749.47</v>
      </c>
      <c r="M1353" s="12">
        <v>86780.64</v>
      </c>
      <c r="N1353" s="12">
        <v>500</v>
      </c>
      <c r="O1353" s="12">
        <v>500</v>
      </c>
      <c r="Q1353" s="70">
        <f t="shared" si="45"/>
        <v>0</v>
      </c>
    </row>
    <row r="1354" spans="1:17" x14ac:dyDescent="0.2">
      <c r="A1354" s="67">
        <v>50308</v>
      </c>
      <c r="B1354" s="54" t="s">
        <v>771</v>
      </c>
      <c r="C1354" s="67">
        <f t="shared" si="44"/>
        <v>5</v>
      </c>
      <c r="D1354" s="61">
        <v>0</v>
      </c>
      <c r="E1354" s="12">
        <v>3074</v>
      </c>
      <c r="F1354" s="12">
        <v>2963</v>
      </c>
      <c r="G1354" s="14">
        <v>459</v>
      </c>
      <c r="H1354" s="14">
        <v>1979</v>
      </c>
      <c r="I1354" s="14">
        <v>636</v>
      </c>
      <c r="J1354" s="13"/>
      <c r="K1354" s="12">
        <v>6024.89</v>
      </c>
      <c r="L1354" s="12">
        <v>268097.95</v>
      </c>
      <c r="M1354" s="12">
        <v>891290.13</v>
      </c>
      <c r="N1354" s="12">
        <v>500</v>
      </c>
      <c r="O1354" s="12">
        <v>500</v>
      </c>
      <c r="Q1354" s="70">
        <f t="shared" si="45"/>
        <v>0</v>
      </c>
    </row>
    <row r="1355" spans="1:17" x14ac:dyDescent="0.2">
      <c r="A1355" s="67">
        <v>50309</v>
      </c>
      <c r="B1355" s="54" t="s">
        <v>770</v>
      </c>
      <c r="C1355" s="67">
        <f t="shared" si="44"/>
        <v>5</v>
      </c>
      <c r="D1355" s="61">
        <v>0</v>
      </c>
      <c r="E1355" s="12">
        <v>5511</v>
      </c>
      <c r="F1355" s="12">
        <v>5404</v>
      </c>
      <c r="G1355" s="14">
        <v>765</v>
      </c>
      <c r="H1355" s="14">
        <v>3554</v>
      </c>
      <c r="I1355" s="14">
        <v>1192</v>
      </c>
      <c r="J1355" s="13"/>
      <c r="K1355" s="12">
        <v>6644.54</v>
      </c>
      <c r="L1355" s="12">
        <v>447348.92</v>
      </c>
      <c r="M1355" s="12">
        <v>3774565.13</v>
      </c>
      <c r="N1355" s="12">
        <v>500</v>
      </c>
      <c r="O1355" s="12">
        <v>500</v>
      </c>
      <c r="Q1355" s="70">
        <f t="shared" si="45"/>
        <v>0</v>
      </c>
    </row>
    <row r="1356" spans="1:17" x14ac:dyDescent="0.2">
      <c r="A1356" s="67">
        <v>50310</v>
      </c>
      <c r="B1356" s="54" t="s">
        <v>769</v>
      </c>
      <c r="C1356" s="67">
        <f t="shared" si="44"/>
        <v>5</v>
      </c>
      <c r="D1356" s="61">
        <v>0</v>
      </c>
      <c r="E1356" s="12">
        <v>7149</v>
      </c>
      <c r="F1356" s="12">
        <v>6928</v>
      </c>
      <c r="G1356" s="14">
        <v>1076</v>
      </c>
      <c r="H1356" s="14">
        <v>4785</v>
      </c>
      <c r="I1356" s="14">
        <v>1288</v>
      </c>
      <c r="J1356" s="13"/>
      <c r="K1356" s="12">
        <v>17691.37</v>
      </c>
      <c r="L1356" s="12">
        <v>842429.36</v>
      </c>
      <c r="M1356" s="12">
        <v>4885814.4400000004</v>
      </c>
      <c r="N1356" s="12">
        <v>500</v>
      </c>
      <c r="O1356" s="12">
        <v>500</v>
      </c>
      <c r="Q1356" s="70">
        <f t="shared" si="45"/>
        <v>0</v>
      </c>
    </row>
    <row r="1357" spans="1:17" x14ac:dyDescent="0.2">
      <c r="A1357" s="67">
        <v>50311</v>
      </c>
      <c r="B1357" s="54" t="s">
        <v>768</v>
      </c>
      <c r="C1357" s="67">
        <f t="shared" si="44"/>
        <v>5</v>
      </c>
      <c r="D1357" s="61">
        <v>0</v>
      </c>
      <c r="E1357" s="12">
        <v>3086</v>
      </c>
      <c r="F1357" s="12">
        <v>3105</v>
      </c>
      <c r="G1357" s="14">
        <v>525</v>
      </c>
      <c r="H1357" s="14">
        <v>2056</v>
      </c>
      <c r="I1357" s="14">
        <v>505</v>
      </c>
      <c r="J1357" s="13"/>
      <c r="K1357" s="12">
        <v>1015.65</v>
      </c>
      <c r="L1357" s="12">
        <v>224353.49</v>
      </c>
      <c r="M1357" s="12">
        <v>254097.29</v>
      </c>
      <c r="N1357" s="12">
        <v>500</v>
      </c>
      <c r="O1357" s="12">
        <v>500</v>
      </c>
      <c r="Q1357" s="70">
        <f t="shared" si="45"/>
        <v>0</v>
      </c>
    </row>
    <row r="1358" spans="1:17" x14ac:dyDescent="0.2">
      <c r="A1358" s="67">
        <v>50312</v>
      </c>
      <c r="B1358" s="54" t="s">
        <v>767</v>
      </c>
      <c r="C1358" s="67">
        <f t="shared" si="44"/>
        <v>5</v>
      </c>
      <c r="D1358" s="61">
        <v>0</v>
      </c>
      <c r="E1358" s="12">
        <v>1628</v>
      </c>
      <c r="F1358" s="12">
        <v>1522</v>
      </c>
      <c r="G1358" s="14">
        <v>238</v>
      </c>
      <c r="H1358" s="14">
        <v>1115</v>
      </c>
      <c r="I1358" s="14">
        <v>275</v>
      </c>
      <c r="J1358" s="13"/>
      <c r="K1358" s="12">
        <v>7239.31</v>
      </c>
      <c r="L1358" s="12">
        <v>284090.12</v>
      </c>
      <c r="M1358" s="12">
        <v>3043197.4</v>
      </c>
      <c r="N1358" s="12">
        <v>500</v>
      </c>
      <c r="O1358" s="12">
        <v>500</v>
      </c>
      <c r="Q1358" s="70">
        <f t="shared" si="45"/>
        <v>0</v>
      </c>
    </row>
    <row r="1359" spans="1:17" x14ac:dyDescent="0.2">
      <c r="A1359" s="67">
        <v>50313</v>
      </c>
      <c r="B1359" s="54" t="s">
        <v>766</v>
      </c>
      <c r="C1359" s="67">
        <f t="shared" si="44"/>
        <v>5</v>
      </c>
      <c r="D1359" s="61">
        <v>0</v>
      </c>
      <c r="E1359" s="12">
        <v>778</v>
      </c>
      <c r="F1359" s="12">
        <v>768</v>
      </c>
      <c r="G1359" s="14">
        <v>133</v>
      </c>
      <c r="H1359" s="14">
        <v>526</v>
      </c>
      <c r="I1359" s="14">
        <v>119</v>
      </c>
      <c r="J1359" s="13"/>
      <c r="K1359" s="12">
        <v>7084.96</v>
      </c>
      <c r="L1359" s="12">
        <v>68511.649999999994</v>
      </c>
      <c r="M1359" s="12">
        <v>91919.84</v>
      </c>
      <c r="N1359" s="12">
        <v>500</v>
      </c>
      <c r="O1359" s="12">
        <v>500</v>
      </c>
      <c r="Q1359" s="70">
        <f t="shared" si="45"/>
        <v>0</v>
      </c>
    </row>
    <row r="1360" spans="1:17" x14ac:dyDescent="0.2">
      <c r="A1360" s="67">
        <v>50314</v>
      </c>
      <c r="B1360" s="54" t="s">
        <v>765</v>
      </c>
      <c r="C1360" s="67">
        <f t="shared" si="44"/>
        <v>5</v>
      </c>
      <c r="D1360" s="61">
        <v>0</v>
      </c>
      <c r="E1360" s="12">
        <v>7424</v>
      </c>
      <c r="F1360" s="12">
        <v>7262</v>
      </c>
      <c r="G1360" s="14">
        <v>1070</v>
      </c>
      <c r="H1360" s="14">
        <v>4816</v>
      </c>
      <c r="I1360" s="14">
        <v>1538</v>
      </c>
      <c r="J1360" s="13"/>
      <c r="K1360" s="12">
        <v>10937.09</v>
      </c>
      <c r="L1360" s="12">
        <v>553443.25</v>
      </c>
      <c r="M1360" s="12">
        <v>3875262.4</v>
      </c>
      <c r="N1360" s="12">
        <v>500</v>
      </c>
      <c r="O1360" s="12">
        <v>500</v>
      </c>
      <c r="Q1360" s="70">
        <f t="shared" si="45"/>
        <v>0</v>
      </c>
    </row>
    <row r="1361" spans="1:17" x14ac:dyDescent="0.2">
      <c r="A1361" s="67">
        <v>50315</v>
      </c>
      <c r="B1361" s="54" t="s">
        <v>764</v>
      </c>
      <c r="C1361" s="67">
        <f t="shared" si="44"/>
        <v>5</v>
      </c>
      <c r="D1361" s="61">
        <v>0</v>
      </c>
      <c r="E1361" s="12">
        <v>2632</v>
      </c>
      <c r="F1361" s="12">
        <v>2599</v>
      </c>
      <c r="G1361" s="14">
        <v>400</v>
      </c>
      <c r="H1361" s="14">
        <v>1618</v>
      </c>
      <c r="I1361" s="14">
        <v>614</v>
      </c>
      <c r="J1361" s="13"/>
      <c r="K1361" s="12">
        <v>3789.22</v>
      </c>
      <c r="L1361" s="12">
        <v>263341.13</v>
      </c>
      <c r="M1361" s="12">
        <v>461906.78</v>
      </c>
      <c r="N1361" s="12">
        <v>500</v>
      </c>
      <c r="O1361" s="12">
        <v>500</v>
      </c>
      <c r="Q1361" s="70">
        <f t="shared" si="45"/>
        <v>0</v>
      </c>
    </row>
    <row r="1362" spans="1:17" x14ac:dyDescent="0.2">
      <c r="A1362" s="67">
        <v>50316</v>
      </c>
      <c r="B1362" s="54" t="s">
        <v>763</v>
      </c>
      <c r="C1362" s="67">
        <f t="shared" si="44"/>
        <v>5</v>
      </c>
      <c r="D1362" s="61">
        <v>0</v>
      </c>
      <c r="E1362" s="12">
        <v>4217</v>
      </c>
      <c r="F1362" s="12">
        <v>4153</v>
      </c>
      <c r="G1362" s="14">
        <v>647</v>
      </c>
      <c r="H1362" s="14">
        <v>2736</v>
      </c>
      <c r="I1362" s="14">
        <v>834</v>
      </c>
      <c r="J1362" s="13"/>
      <c r="K1362" s="12">
        <v>7261.7</v>
      </c>
      <c r="L1362" s="12">
        <v>387800.63</v>
      </c>
      <c r="M1362" s="12">
        <v>2035219.71</v>
      </c>
      <c r="N1362" s="12">
        <v>500</v>
      </c>
      <c r="O1362" s="12">
        <v>500</v>
      </c>
      <c r="Q1362" s="70">
        <f t="shared" si="45"/>
        <v>0</v>
      </c>
    </row>
    <row r="1363" spans="1:17" x14ac:dyDescent="0.2">
      <c r="A1363" s="67">
        <v>50317</v>
      </c>
      <c r="B1363" s="54" t="s">
        <v>762</v>
      </c>
      <c r="C1363" s="67">
        <f t="shared" ref="C1363:C1426" si="46">INT(A1363/10000)</f>
        <v>5</v>
      </c>
      <c r="D1363" s="61">
        <v>0</v>
      </c>
      <c r="E1363" s="12">
        <v>4990</v>
      </c>
      <c r="F1363" s="12">
        <v>4946</v>
      </c>
      <c r="G1363" s="14">
        <v>740</v>
      </c>
      <c r="H1363" s="14">
        <v>3277</v>
      </c>
      <c r="I1363" s="14">
        <v>973</v>
      </c>
      <c r="J1363" s="13"/>
      <c r="K1363" s="12">
        <v>14755.2</v>
      </c>
      <c r="L1363" s="12">
        <v>473521.27</v>
      </c>
      <c r="M1363" s="12">
        <v>1689307.73</v>
      </c>
      <c r="N1363" s="12">
        <v>500</v>
      </c>
      <c r="O1363" s="12">
        <v>500</v>
      </c>
      <c r="Q1363" s="70">
        <f t="shared" si="45"/>
        <v>0</v>
      </c>
    </row>
    <row r="1364" spans="1:17" x14ac:dyDescent="0.2">
      <c r="A1364" s="67">
        <v>50318</v>
      </c>
      <c r="B1364" s="54" t="s">
        <v>761</v>
      </c>
      <c r="C1364" s="67">
        <f t="shared" si="46"/>
        <v>5</v>
      </c>
      <c r="D1364" s="61">
        <v>0</v>
      </c>
      <c r="E1364" s="12">
        <v>465</v>
      </c>
      <c r="F1364" s="12">
        <v>444</v>
      </c>
      <c r="G1364" s="14">
        <v>79</v>
      </c>
      <c r="H1364" s="14">
        <v>317</v>
      </c>
      <c r="I1364" s="14">
        <v>69</v>
      </c>
      <c r="J1364" s="13"/>
      <c r="K1364" s="12">
        <v>7245.37</v>
      </c>
      <c r="L1364" s="12">
        <v>26221.06</v>
      </c>
      <c r="M1364" s="12">
        <v>59601.42</v>
      </c>
      <c r="N1364" s="12">
        <v>500</v>
      </c>
      <c r="O1364" s="12">
        <v>500</v>
      </c>
      <c r="Q1364" s="70">
        <f t="shared" ref="Q1364:Q1427" si="47">ABS(E1364-G1364-H1364-I1364-J1364)</f>
        <v>0</v>
      </c>
    </row>
    <row r="1365" spans="1:17" x14ac:dyDescent="0.2">
      <c r="A1365" s="67">
        <v>50319</v>
      </c>
      <c r="B1365" s="54" t="s">
        <v>760</v>
      </c>
      <c r="C1365" s="67">
        <f t="shared" si="46"/>
        <v>5</v>
      </c>
      <c r="D1365" s="61">
        <v>0</v>
      </c>
      <c r="E1365" s="12">
        <v>3574</v>
      </c>
      <c r="F1365" s="12">
        <v>3579</v>
      </c>
      <c r="G1365" s="14">
        <v>528</v>
      </c>
      <c r="H1365" s="14">
        <v>2331</v>
      </c>
      <c r="I1365" s="14">
        <v>715</v>
      </c>
      <c r="J1365" s="13"/>
      <c r="K1365" s="12">
        <v>6529.49</v>
      </c>
      <c r="L1365" s="12">
        <v>361644.93</v>
      </c>
      <c r="M1365" s="12">
        <v>1225905.75</v>
      </c>
      <c r="N1365" s="12">
        <v>500</v>
      </c>
      <c r="O1365" s="12">
        <v>500</v>
      </c>
      <c r="Q1365" s="70">
        <f t="shared" si="47"/>
        <v>0</v>
      </c>
    </row>
    <row r="1366" spans="1:17" x14ac:dyDescent="0.2">
      <c r="A1366" s="67">
        <v>50320</v>
      </c>
      <c r="B1366" s="54" t="s">
        <v>759</v>
      </c>
      <c r="C1366" s="67">
        <f t="shared" si="46"/>
        <v>5</v>
      </c>
      <c r="D1366" s="61">
        <v>0</v>
      </c>
      <c r="E1366" s="12">
        <v>2661</v>
      </c>
      <c r="F1366" s="12">
        <v>2626</v>
      </c>
      <c r="G1366" s="14">
        <v>433</v>
      </c>
      <c r="H1366" s="14">
        <v>1741</v>
      </c>
      <c r="I1366" s="14">
        <v>487</v>
      </c>
      <c r="J1366" s="13"/>
      <c r="K1366" s="12">
        <v>16810.09</v>
      </c>
      <c r="L1366" s="12">
        <v>183565.41</v>
      </c>
      <c r="M1366" s="12">
        <v>1376956.04</v>
      </c>
      <c r="N1366" s="12">
        <v>500</v>
      </c>
      <c r="O1366" s="12">
        <v>500</v>
      </c>
      <c r="Q1366" s="70">
        <f t="shared" si="47"/>
        <v>0</v>
      </c>
    </row>
    <row r="1367" spans="1:17" x14ac:dyDescent="0.2">
      <c r="A1367" s="67">
        <v>50321</v>
      </c>
      <c r="B1367" s="54" t="s">
        <v>758</v>
      </c>
      <c r="C1367" s="67">
        <f t="shared" si="46"/>
        <v>5</v>
      </c>
      <c r="D1367" s="61">
        <v>0</v>
      </c>
      <c r="E1367" s="12">
        <v>3642</v>
      </c>
      <c r="F1367" s="12">
        <v>3452</v>
      </c>
      <c r="G1367" s="14">
        <v>617</v>
      </c>
      <c r="H1367" s="14">
        <v>2437</v>
      </c>
      <c r="I1367" s="14">
        <v>588</v>
      </c>
      <c r="J1367" s="13"/>
      <c r="K1367" s="12">
        <v>8561.83</v>
      </c>
      <c r="L1367" s="12">
        <v>334319.86</v>
      </c>
      <c r="M1367" s="12">
        <v>675689.69</v>
      </c>
      <c r="N1367" s="12">
        <v>500</v>
      </c>
      <c r="O1367" s="12">
        <v>500</v>
      </c>
      <c r="Q1367" s="70">
        <f t="shared" si="47"/>
        <v>0</v>
      </c>
    </row>
    <row r="1368" spans="1:17" x14ac:dyDescent="0.2">
      <c r="A1368" s="67">
        <v>50322</v>
      </c>
      <c r="B1368" s="54" t="s">
        <v>757</v>
      </c>
      <c r="C1368" s="67">
        <f t="shared" si="46"/>
        <v>5</v>
      </c>
      <c r="D1368" s="61">
        <v>0</v>
      </c>
      <c r="E1368" s="12">
        <v>4070</v>
      </c>
      <c r="F1368" s="12">
        <v>4023</v>
      </c>
      <c r="G1368" s="14">
        <v>694</v>
      </c>
      <c r="H1368" s="14">
        <v>2724</v>
      </c>
      <c r="I1368" s="14">
        <v>652</v>
      </c>
      <c r="J1368" s="13"/>
      <c r="K1368" s="12">
        <v>27000.97</v>
      </c>
      <c r="L1368" s="12">
        <v>306490.78999999998</v>
      </c>
      <c r="M1368" s="12">
        <v>1742035.13</v>
      </c>
      <c r="N1368" s="12">
        <v>500</v>
      </c>
      <c r="O1368" s="12">
        <v>500</v>
      </c>
      <c r="Q1368" s="70">
        <f t="shared" si="47"/>
        <v>0</v>
      </c>
    </row>
    <row r="1369" spans="1:17" x14ac:dyDescent="0.2">
      <c r="A1369" s="67">
        <v>50323</v>
      </c>
      <c r="B1369" s="54" t="s">
        <v>756</v>
      </c>
      <c r="C1369" s="67">
        <f t="shared" si="46"/>
        <v>5</v>
      </c>
      <c r="D1369" s="61">
        <v>0</v>
      </c>
      <c r="E1369" s="12">
        <v>3442</v>
      </c>
      <c r="F1369" s="12">
        <v>3266</v>
      </c>
      <c r="G1369" s="14">
        <v>529</v>
      </c>
      <c r="H1369" s="14">
        <v>2172</v>
      </c>
      <c r="I1369" s="14">
        <v>741</v>
      </c>
      <c r="J1369" s="13"/>
      <c r="K1369" s="12">
        <v>10246.56</v>
      </c>
      <c r="L1369" s="12">
        <v>388699.11</v>
      </c>
      <c r="M1369" s="12">
        <v>608045.59</v>
      </c>
      <c r="N1369" s="12">
        <v>500</v>
      </c>
      <c r="O1369" s="12">
        <v>500</v>
      </c>
      <c r="Q1369" s="70">
        <f t="shared" si="47"/>
        <v>0</v>
      </c>
    </row>
    <row r="1370" spans="1:17" x14ac:dyDescent="0.2">
      <c r="A1370" s="67">
        <v>50324</v>
      </c>
      <c r="B1370" s="54" t="s">
        <v>755</v>
      </c>
      <c r="C1370" s="67">
        <f t="shared" si="46"/>
        <v>5</v>
      </c>
      <c r="D1370" s="61">
        <v>0</v>
      </c>
      <c r="E1370" s="12">
        <v>6592</v>
      </c>
      <c r="F1370" s="12">
        <v>6298</v>
      </c>
      <c r="G1370" s="14">
        <v>1157</v>
      </c>
      <c r="H1370" s="14">
        <v>4358</v>
      </c>
      <c r="I1370" s="14">
        <v>1077</v>
      </c>
      <c r="J1370" s="13"/>
      <c r="K1370" s="12">
        <v>20809.14</v>
      </c>
      <c r="L1370" s="12">
        <v>561049.24</v>
      </c>
      <c r="M1370" s="12">
        <v>2448153.34</v>
      </c>
      <c r="N1370" s="12">
        <v>500</v>
      </c>
      <c r="O1370" s="12">
        <v>500</v>
      </c>
      <c r="Q1370" s="70">
        <f t="shared" si="47"/>
        <v>0</v>
      </c>
    </row>
    <row r="1371" spans="1:17" x14ac:dyDescent="0.2">
      <c r="A1371" s="67">
        <v>50325</v>
      </c>
      <c r="B1371" s="54" t="s">
        <v>754</v>
      </c>
      <c r="C1371" s="67">
        <f t="shared" si="46"/>
        <v>5</v>
      </c>
      <c r="D1371" s="61">
        <v>0</v>
      </c>
      <c r="E1371" s="12">
        <v>2445</v>
      </c>
      <c r="F1371" s="12">
        <v>2378</v>
      </c>
      <c r="G1371" s="14">
        <v>412</v>
      </c>
      <c r="H1371" s="14">
        <v>1634</v>
      </c>
      <c r="I1371" s="14">
        <v>399</v>
      </c>
      <c r="J1371" s="13"/>
      <c r="K1371" s="12">
        <v>23432.3</v>
      </c>
      <c r="L1371" s="12">
        <v>183767.25</v>
      </c>
      <c r="M1371" s="12">
        <v>706142.49</v>
      </c>
      <c r="N1371" s="12">
        <v>500</v>
      </c>
      <c r="O1371" s="12">
        <v>500</v>
      </c>
      <c r="Q1371" s="70">
        <f t="shared" si="47"/>
        <v>0</v>
      </c>
    </row>
    <row r="1372" spans="1:17" x14ac:dyDescent="0.2">
      <c r="A1372" s="67">
        <v>50326</v>
      </c>
      <c r="B1372" s="54" t="s">
        <v>753</v>
      </c>
      <c r="C1372" s="67">
        <f t="shared" si="46"/>
        <v>5</v>
      </c>
      <c r="D1372" s="61">
        <v>0</v>
      </c>
      <c r="E1372" s="12">
        <v>5929</v>
      </c>
      <c r="F1372" s="12">
        <v>5794</v>
      </c>
      <c r="G1372" s="14">
        <v>899</v>
      </c>
      <c r="H1372" s="14">
        <v>3892</v>
      </c>
      <c r="I1372" s="14">
        <v>1138</v>
      </c>
      <c r="J1372" s="13"/>
      <c r="K1372" s="12">
        <v>2566.7199999999998</v>
      </c>
      <c r="L1372" s="12">
        <v>416067.63</v>
      </c>
      <c r="M1372" s="12">
        <v>1202206.43</v>
      </c>
      <c r="N1372" s="12">
        <v>500</v>
      </c>
      <c r="O1372" s="12">
        <v>500</v>
      </c>
      <c r="Q1372" s="70">
        <f t="shared" si="47"/>
        <v>0</v>
      </c>
    </row>
    <row r="1373" spans="1:17" x14ac:dyDescent="0.2">
      <c r="A1373" s="67">
        <v>50327</v>
      </c>
      <c r="B1373" s="54" t="s">
        <v>752</v>
      </c>
      <c r="C1373" s="67">
        <f t="shared" si="46"/>
        <v>5</v>
      </c>
      <c r="D1373" s="61">
        <v>0</v>
      </c>
      <c r="E1373" s="12">
        <v>4978</v>
      </c>
      <c r="F1373" s="12">
        <v>4788</v>
      </c>
      <c r="G1373" s="14">
        <v>799</v>
      </c>
      <c r="H1373" s="14">
        <v>3328</v>
      </c>
      <c r="I1373" s="14">
        <v>851</v>
      </c>
      <c r="J1373" s="13"/>
      <c r="K1373" s="12">
        <v>14684.6</v>
      </c>
      <c r="L1373" s="12">
        <v>439282.41</v>
      </c>
      <c r="M1373" s="12">
        <v>1288520.47</v>
      </c>
      <c r="N1373" s="12">
        <v>500</v>
      </c>
      <c r="O1373" s="12">
        <v>500</v>
      </c>
      <c r="Q1373" s="70">
        <f t="shared" si="47"/>
        <v>0</v>
      </c>
    </row>
    <row r="1374" spans="1:17" x14ac:dyDescent="0.2">
      <c r="A1374" s="67">
        <v>50328</v>
      </c>
      <c r="B1374" s="54" t="s">
        <v>751</v>
      </c>
      <c r="C1374" s="67">
        <f t="shared" si="46"/>
        <v>5</v>
      </c>
      <c r="D1374" s="61">
        <v>0</v>
      </c>
      <c r="E1374" s="12">
        <v>1275</v>
      </c>
      <c r="F1374" s="12">
        <v>1240</v>
      </c>
      <c r="G1374" s="14">
        <v>174</v>
      </c>
      <c r="H1374" s="14">
        <v>878</v>
      </c>
      <c r="I1374" s="14">
        <v>223</v>
      </c>
      <c r="J1374" s="13"/>
      <c r="K1374" s="12">
        <v>3174.59</v>
      </c>
      <c r="L1374" s="12">
        <v>97735.72</v>
      </c>
      <c r="M1374" s="12">
        <v>233685.48</v>
      </c>
      <c r="N1374" s="12">
        <v>500</v>
      </c>
      <c r="O1374" s="12">
        <v>500</v>
      </c>
      <c r="Q1374" s="70">
        <f t="shared" si="47"/>
        <v>0</v>
      </c>
    </row>
    <row r="1375" spans="1:17" x14ac:dyDescent="0.2">
      <c r="A1375" s="67">
        <v>50329</v>
      </c>
      <c r="B1375" s="54" t="s">
        <v>750</v>
      </c>
      <c r="C1375" s="67">
        <f t="shared" si="46"/>
        <v>5</v>
      </c>
      <c r="D1375" s="61">
        <v>0</v>
      </c>
      <c r="E1375" s="12">
        <v>3044</v>
      </c>
      <c r="F1375" s="12">
        <v>2940</v>
      </c>
      <c r="G1375" s="14">
        <v>509</v>
      </c>
      <c r="H1375" s="14">
        <v>2012</v>
      </c>
      <c r="I1375" s="14">
        <v>523</v>
      </c>
      <c r="J1375" s="13"/>
      <c r="K1375" s="12">
        <v>17791.740000000002</v>
      </c>
      <c r="L1375" s="12">
        <v>211133.22</v>
      </c>
      <c r="M1375" s="12">
        <v>679526.25</v>
      </c>
      <c r="N1375" s="12">
        <v>500</v>
      </c>
      <c r="O1375" s="12">
        <v>500</v>
      </c>
      <c r="Q1375" s="70">
        <f t="shared" si="47"/>
        <v>0</v>
      </c>
    </row>
    <row r="1376" spans="1:17" x14ac:dyDescent="0.2">
      <c r="A1376" s="67">
        <v>50330</v>
      </c>
      <c r="B1376" s="54" t="s">
        <v>749</v>
      </c>
      <c r="C1376" s="67">
        <f t="shared" si="46"/>
        <v>5</v>
      </c>
      <c r="D1376" s="61">
        <v>0</v>
      </c>
      <c r="E1376" s="12">
        <v>4023</v>
      </c>
      <c r="F1376" s="12">
        <v>3922</v>
      </c>
      <c r="G1376" s="14">
        <v>551</v>
      </c>
      <c r="H1376" s="14">
        <v>2571</v>
      </c>
      <c r="I1376" s="14">
        <v>901</v>
      </c>
      <c r="J1376" s="13"/>
      <c r="K1376" s="12">
        <v>9791</v>
      </c>
      <c r="L1376" s="12">
        <v>667639.86</v>
      </c>
      <c r="M1376" s="12">
        <v>1276109.3600000001</v>
      </c>
      <c r="N1376" s="12">
        <v>500</v>
      </c>
      <c r="O1376" s="12">
        <v>500</v>
      </c>
      <c r="Q1376" s="70">
        <f t="shared" si="47"/>
        <v>0</v>
      </c>
    </row>
    <row r="1377" spans="1:17" x14ac:dyDescent="0.2">
      <c r="A1377" s="67">
        <v>50331</v>
      </c>
      <c r="B1377" s="54" t="s">
        <v>748</v>
      </c>
      <c r="C1377" s="67">
        <f t="shared" si="46"/>
        <v>5</v>
      </c>
      <c r="D1377" s="61">
        <v>0</v>
      </c>
      <c r="E1377" s="12">
        <v>1139</v>
      </c>
      <c r="F1377" s="12">
        <v>1069</v>
      </c>
      <c r="G1377" s="14">
        <v>184</v>
      </c>
      <c r="H1377" s="14">
        <v>792</v>
      </c>
      <c r="I1377" s="14">
        <v>163</v>
      </c>
      <c r="J1377" s="13"/>
      <c r="K1377" s="12">
        <v>7270.03</v>
      </c>
      <c r="L1377" s="12">
        <v>60803.199999999997</v>
      </c>
      <c r="M1377" s="12">
        <v>72727.33</v>
      </c>
      <c r="N1377" s="12">
        <v>500</v>
      </c>
      <c r="O1377" s="12">
        <v>500</v>
      </c>
      <c r="Q1377" s="70">
        <f t="shared" si="47"/>
        <v>0</v>
      </c>
    </row>
    <row r="1378" spans="1:17" x14ac:dyDescent="0.2">
      <c r="A1378" s="67">
        <v>50332</v>
      </c>
      <c r="B1378" s="54" t="s">
        <v>747</v>
      </c>
      <c r="C1378" s="67">
        <f t="shared" si="46"/>
        <v>5</v>
      </c>
      <c r="D1378" s="61">
        <v>0</v>
      </c>
      <c r="E1378" s="12">
        <v>1951</v>
      </c>
      <c r="F1378" s="12">
        <v>1929</v>
      </c>
      <c r="G1378" s="14">
        <v>281</v>
      </c>
      <c r="H1378" s="14">
        <v>1299</v>
      </c>
      <c r="I1378" s="14">
        <v>371</v>
      </c>
      <c r="J1378" s="13"/>
      <c r="K1378" s="12">
        <v>6719.22</v>
      </c>
      <c r="L1378" s="12">
        <v>173339.45</v>
      </c>
      <c r="M1378" s="12">
        <v>232268.99</v>
      </c>
      <c r="N1378" s="12">
        <v>500</v>
      </c>
      <c r="O1378" s="12">
        <v>500</v>
      </c>
      <c r="Q1378" s="70">
        <f t="shared" si="47"/>
        <v>0</v>
      </c>
    </row>
    <row r="1379" spans="1:17" x14ac:dyDescent="0.2">
      <c r="A1379" s="67">
        <v>50335</v>
      </c>
      <c r="B1379" s="54" t="s">
        <v>746</v>
      </c>
      <c r="C1379" s="67">
        <f t="shared" si="46"/>
        <v>5</v>
      </c>
      <c r="D1379" s="61">
        <v>0</v>
      </c>
      <c r="E1379" s="12">
        <v>7903</v>
      </c>
      <c r="F1379" s="12">
        <v>7427</v>
      </c>
      <c r="G1379" s="14">
        <v>1329</v>
      </c>
      <c r="H1379" s="14">
        <v>5384</v>
      </c>
      <c r="I1379" s="14">
        <v>1190</v>
      </c>
      <c r="J1379" s="13"/>
      <c r="K1379" s="12">
        <v>29760.799999999999</v>
      </c>
      <c r="L1379" s="12">
        <v>698007.19</v>
      </c>
      <c r="M1379" s="12">
        <v>3327843.15</v>
      </c>
      <c r="N1379" s="12">
        <v>500</v>
      </c>
      <c r="O1379" s="12">
        <v>500</v>
      </c>
      <c r="Q1379" s="70">
        <f t="shared" si="47"/>
        <v>0</v>
      </c>
    </row>
    <row r="1380" spans="1:17" x14ac:dyDescent="0.2">
      <c r="A1380" s="67">
        <v>50336</v>
      </c>
      <c r="B1380" s="54" t="s">
        <v>745</v>
      </c>
      <c r="C1380" s="67">
        <f t="shared" si="46"/>
        <v>5</v>
      </c>
      <c r="D1380" s="61">
        <v>0</v>
      </c>
      <c r="E1380" s="12">
        <v>3704</v>
      </c>
      <c r="F1380" s="12">
        <v>3636</v>
      </c>
      <c r="G1380" s="14">
        <v>575</v>
      </c>
      <c r="H1380" s="14">
        <v>2328</v>
      </c>
      <c r="I1380" s="14">
        <v>801</v>
      </c>
      <c r="J1380" s="13"/>
      <c r="K1380" s="12">
        <v>18473.25</v>
      </c>
      <c r="L1380" s="12">
        <v>471662.59</v>
      </c>
      <c r="M1380" s="12">
        <v>996922.65</v>
      </c>
      <c r="N1380" s="12">
        <v>500</v>
      </c>
      <c r="O1380" s="12">
        <v>500</v>
      </c>
      <c r="Q1380" s="70">
        <f t="shared" si="47"/>
        <v>0</v>
      </c>
    </row>
    <row r="1381" spans="1:17" x14ac:dyDescent="0.2">
      <c r="A1381" s="67">
        <v>50337</v>
      </c>
      <c r="B1381" s="54" t="s">
        <v>744</v>
      </c>
      <c r="C1381" s="67">
        <f t="shared" si="46"/>
        <v>5</v>
      </c>
      <c r="D1381" s="61">
        <v>0</v>
      </c>
      <c r="E1381" s="12">
        <v>5998</v>
      </c>
      <c r="F1381" s="12">
        <v>5915</v>
      </c>
      <c r="G1381" s="14">
        <v>907</v>
      </c>
      <c r="H1381" s="14">
        <v>4005</v>
      </c>
      <c r="I1381" s="14">
        <v>1086</v>
      </c>
      <c r="J1381" s="13"/>
      <c r="K1381" s="12">
        <v>22731.89</v>
      </c>
      <c r="L1381" s="12">
        <v>523940.55</v>
      </c>
      <c r="M1381" s="12">
        <v>3372688.75</v>
      </c>
      <c r="N1381" s="12">
        <v>500</v>
      </c>
      <c r="O1381" s="12">
        <v>500</v>
      </c>
      <c r="Q1381" s="70">
        <f t="shared" si="47"/>
        <v>0</v>
      </c>
    </row>
    <row r="1382" spans="1:17" x14ac:dyDescent="0.2">
      <c r="A1382" s="67">
        <v>50338</v>
      </c>
      <c r="B1382" s="54" t="s">
        <v>743</v>
      </c>
      <c r="C1382" s="67">
        <f t="shared" si="46"/>
        <v>5</v>
      </c>
      <c r="D1382" s="61">
        <v>0</v>
      </c>
      <c r="E1382" s="12">
        <v>13731</v>
      </c>
      <c r="F1382" s="12">
        <v>13045</v>
      </c>
      <c r="G1382" s="14">
        <v>2111</v>
      </c>
      <c r="H1382" s="14">
        <v>9147</v>
      </c>
      <c r="I1382" s="14">
        <v>2473</v>
      </c>
      <c r="J1382" s="13"/>
      <c r="K1382" s="12">
        <v>30178.27</v>
      </c>
      <c r="L1382" s="12">
        <v>1712056.38</v>
      </c>
      <c r="M1382" s="12">
        <v>14411089.779999999</v>
      </c>
      <c r="N1382" s="12">
        <v>500</v>
      </c>
      <c r="O1382" s="12">
        <v>500</v>
      </c>
      <c r="Q1382" s="70">
        <f t="shared" si="47"/>
        <v>0</v>
      </c>
    </row>
    <row r="1383" spans="1:17" x14ac:dyDescent="0.2">
      <c r="A1383" s="67">
        <v>50339</v>
      </c>
      <c r="B1383" s="54" t="s">
        <v>742</v>
      </c>
      <c r="C1383" s="67">
        <f t="shared" si="46"/>
        <v>5</v>
      </c>
      <c r="D1383" s="61">
        <v>0</v>
      </c>
      <c r="E1383" s="12">
        <v>11053</v>
      </c>
      <c r="F1383" s="12">
        <v>10758</v>
      </c>
      <c r="G1383" s="14">
        <v>1824</v>
      </c>
      <c r="H1383" s="14">
        <v>7209</v>
      </c>
      <c r="I1383" s="14">
        <v>2020</v>
      </c>
      <c r="J1383" s="13"/>
      <c r="K1383" s="12">
        <v>39375.01</v>
      </c>
      <c r="L1383" s="12">
        <v>852882.52</v>
      </c>
      <c r="M1383" s="12">
        <v>4481372.5</v>
      </c>
      <c r="N1383" s="12">
        <v>500</v>
      </c>
      <c r="O1383" s="12">
        <v>500</v>
      </c>
      <c r="Q1383" s="70">
        <f t="shared" si="47"/>
        <v>0</v>
      </c>
    </row>
    <row r="1384" spans="1:17" x14ac:dyDescent="0.2">
      <c r="A1384" s="67">
        <v>50401</v>
      </c>
      <c r="B1384" s="54" t="s">
        <v>741</v>
      </c>
      <c r="C1384" s="67">
        <f t="shared" si="46"/>
        <v>5</v>
      </c>
      <c r="D1384" s="61">
        <v>0</v>
      </c>
      <c r="E1384" s="12">
        <v>4584</v>
      </c>
      <c r="F1384" s="12">
        <v>4199</v>
      </c>
      <c r="G1384" s="14">
        <v>742</v>
      </c>
      <c r="H1384" s="14">
        <v>3096</v>
      </c>
      <c r="I1384" s="14">
        <v>746</v>
      </c>
      <c r="J1384" s="13"/>
      <c r="K1384" s="12">
        <v>10177.120000000001</v>
      </c>
      <c r="L1384" s="12">
        <v>587774.17000000004</v>
      </c>
      <c r="M1384" s="12">
        <v>2504893.35</v>
      </c>
      <c r="N1384" s="12">
        <v>500</v>
      </c>
      <c r="O1384" s="12">
        <v>500</v>
      </c>
      <c r="Q1384" s="70">
        <f t="shared" si="47"/>
        <v>0</v>
      </c>
    </row>
    <row r="1385" spans="1:17" x14ac:dyDescent="0.2">
      <c r="A1385" s="67">
        <v>50402</v>
      </c>
      <c r="B1385" s="54" t="s">
        <v>740</v>
      </c>
      <c r="C1385" s="67">
        <f t="shared" si="46"/>
        <v>5</v>
      </c>
      <c r="D1385" s="61">
        <v>0</v>
      </c>
      <c r="E1385" s="12">
        <v>6748</v>
      </c>
      <c r="F1385" s="12">
        <v>6913</v>
      </c>
      <c r="G1385" s="14">
        <v>866</v>
      </c>
      <c r="H1385" s="14">
        <v>4340</v>
      </c>
      <c r="I1385" s="14">
        <v>1542</v>
      </c>
      <c r="J1385" s="13"/>
      <c r="K1385" s="12">
        <v>13871.51</v>
      </c>
      <c r="L1385" s="12">
        <v>924455.04</v>
      </c>
      <c r="M1385" s="12">
        <v>1726662.9</v>
      </c>
      <c r="N1385" s="12">
        <v>500</v>
      </c>
      <c r="O1385" s="12">
        <v>500</v>
      </c>
      <c r="Q1385" s="70">
        <f t="shared" si="47"/>
        <v>0</v>
      </c>
    </row>
    <row r="1386" spans="1:17" x14ac:dyDescent="0.2">
      <c r="A1386" s="67">
        <v>50403</v>
      </c>
      <c r="B1386" s="54" t="s">
        <v>739</v>
      </c>
      <c r="C1386" s="67">
        <f t="shared" si="46"/>
        <v>5</v>
      </c>
      <c r="D1386" s="61">
        <v>0</v>
      </c>
      <c r="E1386" s="12">
        <v>3921</v>
      </c>
      <c r="F1386" s="12">
        <v>3971</v>
      </c>
      <c r="G1386" s="14">
        <v>449</v>
      </c>
      <c r="H1386" s="14">
        <v>2466</v>
      </c>
      <c r="I1386" s="14">
        <v>1006</v>
      </c>
      <c r="J1386" s="13"/>
      <c r="K1386" s="12">
        <v>10812.1</v>
      </c>
      <c r="L1386" s="12">
        <v>750375.37</v>
      </c>
      <c r="M1386" s="12">
        <v>991247.08</v>
      </c>
      <c r="N1386" s="12">
        <v>500</v>
      </c>
      <c r="O1386" s="12">
        <v>500</v>
      </c>
      <c r="Q1386" s="70">
        <f t="shared" si="47"/>
        <v>0</v>
      </c>
    </row>
    <row r="1387" spans="1:17" x14ac:dyDescent="0.2">
      <c r="A1387" s="67">
        <v>50404</v>
      </c>
      <c r="B1387" s="54" t="s">
        <v>738</v>
      </c>
      <c r="C1387" s="67">
        <f t="shared" si="46"/>
        <v>5</v>
      </c>
      <c r="D1387" s="61">
        <v>0</v>
      </c>
      <c r="E1387" s="12">
        <v>10506</v>
      </c>
      <c r="F1387" s="12">
        <v>10541</v>
      </c>
      <c r="G1387" s="14">
        <v>1485</v>
      </c>
      <c r="H1387" s="14">
        <v>6835</v>
      </c>
      <c r="I1387" s="14">
        <v>2186</v>
      </c>
      <c r="J1387" s="13"/>
      <c r="K1387" s="12">
        <v>10083.91</v>
      </c>
      <c r="L1387" s="12">
        <v>718786.55</v>
      </c>
      <c r="M1387" s="12">
        <v>4385407.67</v>
      </c>
      <c r="N1387" s="12">
        <v>500</v>
      </c>
      <c r="O1387" s="12">
        <v>500</v>
      </c>
      <c r="Q1387" s="70">
        <f t="shared" si="47"/>
        <v>0</v>
      </c>
    </row>
    <row r="1388" spans="1:17" x14ac:dyDescent="0.2">
      <c r="A1388" s="67">
        <v>50405</v>
      </c>
      <c r="B1388" s="54" t="s">
        <v>737</v>
      </c>
      <c r="C1388" s="67">
        <f t="shared" si="46"/>
        <v>5</v>
      </c>
      <c r="D1388" s="61">
        <v>0</v>
      </c>
      <c r="E1388" s="12">
        <v>1665</v>
      </c>
      <c r="F1388" s="12">
        <v>1624</v>
      </c>
      <c r="G1388" s="14">
        <v>242</v>
      </c>
      <c r="H1388" s="14">
        <v>1094</v>
      </c>
      <c r="I1388" s="14">
        <v>329</v>
      </c>
      <c r="J1388" s="13"/>
      <c r="K1388" s="12">
        <v>7656.12</v>
      </c>
      <c r="L1388" s="12">
        <v>151540.28</v>
      </c>
      <c r="M1388" s="12">
        <v>338347.48</v>
      </c>
      <c r="N1388" s="12">
        <v>500</v>
      </c>
      <c r="O1388" s="12">
        <v>500</v>
      </c>
      <c r="Q1388" s="70">
        <f t="shared" si="47"/>
        <v>0</v>
      </c>
    </row>
    <row r="1389" spans="1:17" x14ac:dyDescent="0.2">
      <c r="A1389" s="67">
        <v>50406</v>
      </c>
      <c r="B1389" s="54" t="s">
        <v>736</v>
      </c>
      <c r="C1389" s="67">
        <f t="shared" si="46"/>
        <v>5</v>
      </c>
      <c r="D1389" s="61">
        <v>0</v>
      </c>
      <c r="E1389" s="12">
        <v>2602</v>
      </c>
      <c r="F1389" s="12">
        <v>2421</v>
      </c>
      <c r="G1389" s="14">
        <v>487</v>
      </c>
      <c r="H1389" s="14">
        <v>1708</v>
      </c>
      <c r="I1389" s="14">
        <v>407</v>
      </c>
      <c r="J1389" s="13"/>
      <c r="K1389" s="12">
        <v>6410.68</v>
      </c>
      <c r="L1389" s="12">
        <v>250716.04</v>
      </c>
      <c r="M1389" s="12">
        <v>904924.19</v>
      </c>
      <c r="N1389" s="12">
        <v>500</v>
      </c>
      <c r="O1389" s="12">
        <v>500</v>
      </c>
      <c r="Q1389" s="70">
        <f t="shared" si="47"/>
        <v>0</v>
      </c>
    </row>
    <row r="1390" spans="1:17" x14ac:dyDescent="0.2">
      <c r="A1390" s="67">
        <v>50407</v>
      </c>
      <c r="B1390" s="54" t="s">
        <v>735</v>
      </c>
      <c r="C1390" s="67">
        <f t="shared" si="46"/>
        <v>5</v>
      </c>
      <c r="D1390" s="61">
        <v>0</v>
      </c>
      <c r="E1390" s="12">
        <v>1494</v>
      </c>
      <c r="F1390" s="12">
        <v>1470</v>
      </c>
      <c r="G1390" s="14">
        <v>258</v>
      </c>
      <c r="H1390" s="14">
        <v>1007</v>
      </c>
      <c r="I1390" s="14">
        <v>229</v>
      </c>
      <c r="J1390" s="13"/>
      <c r="K1390" s="12">
        <v>12810.74</v>
      </c>
      <c r="L1390" s="12">
        <v>238215.87</v>
      </c>
      <c r="M1390" s="12">
        <v>272746.34000000003</v>
      </c>
      <c r="N1390" s="12">
        <v>500</v>
      </c>
      <c r="O1390" s="12">
        <v>500</v>
      </c>
      <c r="Q1390" s="70">
        <f t="shared" si="47"/>
        <v>0</v>
      </c>
    </row>
    <row r="1391" spans="1:17" x14ac:dyDescent="0.2">
      <c r="A1391" s="67">
        <v>50408</v>
      </c>
      <c r="B1391" s="54" t="s">
        <v>734</v>
      </c>
      <c r="C1391" s="67">
        <f t="shared" si="46"/>
        <v>5</v>
      </c>
      <c r="D1391" s="61">
        <v>0</v>
      </c>
      <c r="E1391" s="12">
        <v>2980</v>
      </c>
      <c r="F1391" s="12">
        <v>2786</v>
      </c>
      <c r="G1391" s="14">
        <v>512</v>
      </c>
      <c r="H1391" s="14">
        <v>2019</v>
      </c>
      <c r="I1391" s="14">
        <v>449</v>
      </c>
      <c r="J1391" s="13"/>
      <c r="K1391" s="12">
        <v>14749.28</v>
      </c>
      <c r="L1391" s="12">
        <v>624366.4</v>
      </c>
      <c r="M1391" s="12">
        <v>1234080.6200000001</v>
      </c>
      <c r="N1391" s="12">
        <v>500</v>
      </c>
      <c r="O1391" s="12">
        <v>500</v>
      </c>
      <c r="Q1391" s="70">
        <f t="shared" si="47"/>
        <v>0</v>
      </c>
    </row>
    <row r="1392" spans="1:17" x14ac:dyDescent="0.2">
      <c r="A1392" s="67">
        <v>50409</v>
      </c>
      <c r="B1392" s="54" t="s">
        <v>733</v>
      </c>
      <c r="C1392" s="67">
        <f t="shared" si="46"/>
        <v>5</v>
      </c>
      <c r="D1392" s="61">
        <v>0</v>
      </c>
      <c r="E1392" s="12">
        <v>551</v>
      </c>
      <c r="F1392" s="12">
        <v>540</v>
      </c>
      <c r="G1392" s="14">
        <v>101</v>
      </c>
      <c r="H1392" s="14">
        <v>349</v>
      </c>
      <c r="I1392" s="14">
        <v>101</v>
      </c>
      <c r="J1392" s="13"/>
      <c r="K1392" s="12">
        <v>6146.58</v>
      </c>
      <c r="L1392" s="12">
        <v>71440.05</v>
      </c>
      <c r="M1392" s="12">
        <v>262368.40000000002</v>
      </c>
      <c r="N1392" s="12">
        <v>500</v>
      </c>
      <c r="O1392" s="12">
        <v>500</v>
      </c>
      <c r="Q1392" s="70">
        <f t="shared" si="47"/>
        <v>0</v>
      </c>
    </row>
    <row r="1393" spans="1:17" x14ac:dyDescent="0.2">
      <c r="A1393" s="67">
        <v>50410</v>
      </c>
      <c r="B1393" s="54" t="s">
        <v>732</v>
      </c>
      <c r="C1393" s="67">
        <f t="shared" si="46"/>
        <v>5</v>
      </c>
      <c r="D1393" s="61">
        <v>0</v>
      </c>
      <c r="E1393" s="12">
        <v>2609</v>
      </c>
      <c r="F1393" s="12">
        <v>2538</v>
      </c>
      <c r="G1393" s="14">
        <v>419</v>
      </c>
      <c r="H1393" s="14">
        <v>1736</v>
      </c>
      <c r="I1393" s="14">
        <v>454</v>
      </c>
      <c r="J1393" s="13"/>
      <c r="K1393" s="12">
        <v>7544.08</v>
      </c>
      <c r="L1393" s="12">
        <v>188926.25</v>
      </c>
      <c r="M1393" s="12">
        <v>185966.79</v>
      </c>
      <c r="N1393" s="12">
        <v>500</v>
      </c>
      <c r="O1393" s="12">
        <v>500</v>
      </c>
      <c r="Q1393" s="70">
        <f t="shared" si="47"/>
        <v>0</v>
      </c>
    </row>
    <row r="1394" spans="1:17" x14ac:dyDescent="0.2">
      <c r="A1394" s="67">
        <v>50411</v>
      </c>
      <c r="B1394" s="54" t="s">
        <v>731</v>
      </c>
      <c r="C1394" s="67">
        <f t="shared" si="46"/>
        <v>5</v>
      </c>
      <c r="D1394" s="61">
        <v>0</v>
      </c>
      <c r="E1394" s="12">
        <v>3772</v>
      </c>
      <c r="F1394" s="12">
        <v>3825</v>
      </c>
      <c r="G1394" s="14">
        <v>687</v>
      </c>
      <c r="H1394" s="14">
        <v>2515</v>
      </c>
      <c r="I1394" s="14">
        <v>570</v>
      </c>
      <c r="J1394" s="13"/>
      <c r="K1394" s="12">
        <v>9994.43</v>
      </c>
      <c r="L1394" s="12">
        <v>412409.08</v>
      </c>
      <c r="M1394" s="12">
        <v>1215553.96</v>
      </c>
      <c r="N1394" s="12">
        <v>500</v>
      </c>
      <c r="O1394" s="12">
        <v>500</v>
      </c>
      <c r="Q1394" s="70">
        <f t="shared" si="47"/>
        <v>0</v>
      </c>
    </row>
    <row r="1395" spans="1:17" x14ac:dyDescent="0.2">
      <c r="A1395" s="67">
        <v>50412</v>
      </c>
      <c r="B1395" s="54" t="s">
        <v>730</v>
      </c>
      <c r="C1395" s="67">
        <f t="shared" si="46"/>
        <v>5</v>
      </c>
      <c r="D1395" s="61">
        <v>0</v>
      </c>
      <c r="E1395" s="12">
        <v>1467</v>
      </c>
      <c r="F1395" s="12">
        <v>1483</v>
      </c>
      <c r="G1395" s="14">
        <v>232</v>
      </c>
      <c r="H1395" s="14">
        <v>942</v>
      </c>
      <c r="I1395" s="14">
        <v>293</v>
      </c>
      <c r="J1395" s="13"/>
      <c r="K1395" s="12">
        <v>7143.99</v>
      </c>
      <c r="L1395" s="12">
        <v>90110.02</v>
      </c>
      <c r="M1395" s="12">
        <v>240206.24</v>
      </c>
      <c r="N1395" s="12">
        <v>500</v>
      </c>
      <c r="O1395" s="12">
        <v>500</v>
      </c>
      <c r="Q1395" s="70">
        <f t="shared" si="47"/>
        <v>0</v>
      </c>
    </row>
    <row r="1396" spans="1:17" x14ac:dyDescent="0.2">
      <c r="A1396" s="67">
        <v>50413</v>
      </c>
      <c r="B1396" s="54" t="s">
        <v>729</v>
      </c>
      <c r="C1396" s="67">
        <f t="shared" si="46"/>
        <v>5</v>
      </c>
      <c r="D1396" s="61">
        <v>0</v>
      </c>
      <c r="E1396" s="12">
        <v>909</v>
      </c>
      <c r="F1396" s="12">
        <v>914</v>
      </c>
      <c r="G1396" s="14">
        <v>168</v>
      </c>
      <c r="H1396" s="14">
        <v>559</v>
      </c>
      <c r="I1396" s="14">
        <v>182</v>
      </c>
      <c r="J1396" s="13"/>
      <c r="K1396" s="12">
        <v>3365.13</v>
      </c>
      <c r="L1396" s="12">
        <v>52583.79</v>
      </c>
      <c r="M1396" s="12">
        <v>86594.29</v>
      </c>
      <c r="N1396" s="12">
        <v>500</v>
      </c>
      <c r="O1396" s="12">
        <v>500</v>
      </c>
      <c r="Q1396" s="70">
        <f t="shared" si="47"/>
        <v>0</v>
      </c>
    </row>
    <row r="1397" spans="1:17" x14ac:dyDescent="0.2">
      <c r="A1397" s="67">
        <v>50414</v>
      </c>
      <c r="B1397" s="54" t="s">
        <v>728</v>
      </c>
      <c r="C1397" s="67">
        <f t="shared" si="46"/>
        <v>5</v>
      </c>
      <c r="D1397" s="61">
        <v>0</v>
      </c>
      <c r="E1397" s="12">
        <v>811</v>
      </c>
      <c r="F1397" s="12">
        <v>786</v>
      </c>
      <c r="G1397" s="14">
        <v>132</v>
      </c>
      <c r="H1397" s="14">
        <v>534</v>
      </c>
      <c r="I1397" s="14">
        <v>145</v>
      </c>
      <c r="J1397" s="13"/>
      <c r="K1397" s="12">
        <v>10077.57</v>
      </c>
      <c r="L1397" s="12">
        <v>132021.62</v>
      </c>
      <c r="M1397" s="12">
        <v>184659.09</v>
      </c>
      <c r="N1397" s="12">
        <v>500</v>
      </c>
      <c r="O1397" s="12">
        <v>500</v>
      </c>
      <c r="Q1397" s="70">
        <f t="shared" si="47"/>
        <v>0</v>
      </c>
    </row>
    <row r="1398" spans="1:17" x14ac:dyDescent="0.2">
      <c r="A1398" s="67">
        <v>50415</v>
      </c>
      <c r="B1398" s="54" t="s">
        <v>727</v>
      </c>
      <c r="C1398" s="67">
        <f t="shared" si="46"/>
        <v>5</v>
      </c>
      <c r="D1398" s="61">
        <v>0</v>
      </c>
      <c r="E1398" s="12">
        <v>1429</v>
      </c>
      <c r="F1398" s="12">
        <v>1459</v>
      </c>
      <c r="G1398" s="14">
        <v>184</v>
      </c>
      <c r="H1398" s="14">
        <v>908</v>
      </c>
      <c r="I1398" s="14">
        <v>337</v>
      </c>
      <c r="J1398" s="13"/>
      <c r="K1398" s="12">
        <v>11260.52</v>
      </c>
      <c r="L1398" s="12">
        <v>207808</v>
      </c>
      <c r="M1398" s="12">
        <v>239581.86</v>
      </c>
      <c r="N1398" s="12">
        <v>500</v>
      </c>
      <c r="O1398" s="12">
        <v>500</v>
      </c>
      <c r="Q1398" s="70">
        <f t="shared" si="47"/>
        <v>0</v>
      </c>
    </row>
    <row r="1399" spans="1:17" x14ac:dyDescent="0.2">
      <c r="A1399" s="67">
        <v>50416</v>
      </c>
      <c r="B1399" s="54" t="s">
        <v>726</v>
      </c>
      <c r="C1399" s="67">
        <f t="shared" si="46"/>
        <v>5</v>
      </c>
      <c r="D1399" s="61">
        <v>0</v>
      </c>
      <c r="E1399" s="12">
        <v>2529</v>
      </c>
      <c r="F1399" s="12">
        <v>2287</v>
      </c>
      <c r="G1399" s="14">
        <v>450</v>
      </c>
      <c r="H1399" s="14">
        <v>1649</v>
      </c>
      <c r="I1399" s="14">
        <v>430</v>
      </c>
      <c r="J1399" s="13"/>
      <c r="K1399" s="12">
        <v>19591.61</v>
      </c>
      <c r="L1399" s="12">
        <v>177466.04</v>
      </c>
      <c r="M1399" s="12">
        <v>563593.15</v>
      </c>
      <c r="N1399" s="12">
        <v>500</v>
      </c>
      <c r="O1399" s="12">
        <v>500</v>
      </c>
      <c r="Q1399" s="70">
        <f t="shared" si="47"/>
        <v>0</v>
      </c>
    </row>
    <row r="1400" spans="1:17" x14ac:dyDescent="0.2">
      <c r="A1400" s="67">
        <v>50417</v>
      </c>
      <c r="B1400" s="54" t="s">
        <v>725</v>
      </c>
      <c r="C1400" s="67">
        <f t="shared" si="46"/>
        <v>5</v>
      </c>
      <c r="D1400" s="61">
        <v>0</v>
      </c>
      <c r="E1400" s="12">
        <v>4851</v>
      </c>
      <c r="F1400" s="12">
        <v>4829</v>
      </c>
      <c r="G1400" s="14">
        <v>766</v>
      </c>
      <c r="H1400" s="14">
        <v>3157</v>
      </c>
      <c r="I1400" s="14">
        <v>928</v>
      </c>
      <c r="J1400" s="13"/>
      <c r="K1400" s="12">
        <v>-35262.629999999997</v>
      </c>
      <c r="L1400" s="12">
        <v>526357.52</v>
      </c>
      <c r="M1400" s="12">
        <v>1778093.41</v>
      </c>
      <c r="N1400" s="12">
        <v>500</v>
      </c>
      <c r="O1400" s="12">
        <v>500</v>
      </c>
      <c r="Q1400" s="70">
        <f t="shared" si="47"/>
        <v>0</v>
      </c>
    </row>
    <row r="1401" spans="1:17" x14ac:dyDescent="0.2">
      <c r="A1401" s="67">
        <v>50418</v>
      </c>
      <c r="B1401" s="54" t="s">
        <v>724</v>
      </c>
      <c r="C1401" s="67">
        <f t="shared" si="46"/>
        <v>5</v>
      </c>
      <c r="D1401" s="61">
        <v>0</v>
      </c>
      <c r="E1401" s="12">
        <v>11371</v>
      </c>
      <c r="F1401" s="12">
        <v>10917</v>
      </c>
      <c r="G1401" s="14">
        <v>1769</v>
      </c>
      <c r="H1401" s="14">
        <v>7683</v>
      </c>
      <c r="I1401" s="14">
        <v>1919</v>
      </c>
      <c r="J1401" s="13"/>
      <c r="K1401" s="12">
        <v>10362.790000000001</v>
      </c>
      <c r="L1401" s="12">
        <v>1141802.18</v>
      </c>
      <c r="M1401" s="12">
        <v>5033305.42</v>
      </c>
      <c r="N1401" s="12">
        <v>500</v>
      </c>
      <c r="O1401" s="12">
        <v>500</v>
      </c>
      <c r="Q1401" s="70">
        <f t="shared" si="47"/>
        <v>0</v>
      </c>
    </row>
    <row r="1402" spans="1:17" x14ac:dyDescent="0.2">
      <c r="A1402" s="67">
        <v>50419</v>
      </c>
      <c r="B1402" s="54" t="s">
        <v>723</v>
      </c>
      <c r="C1402" s="67">
        <f t="shared" si="46"/>
        <v>5</v>
      </c>
      <c r="D1402" s="61">
        <v>0</v>
      </c>
      <c r="E1402" s="12">
        <v>1753</v>
      </c>
      <c r="F1402" s="12">
        <v>1653</v>
      </c>
      <c r="G1402" s="14">
        <v>271</v>
      </c>
      <c r="H1402" s="14">
        <v>1178</v>
      </c>
      <c r="I1402" s="14">
        <v>304</v>
      </c>
      <c r="J1402" s="13"/>
      <c r="K1402" s="12">
        <v>6291.12</v>
      </c>
      <c r="L1402" s="12">
        <v>131746.79</v>
      </c>
      <c r="M1402" s="12">
        <v>212681.4</v>
      </c>
      <c r="N1402" s="12">
        <v>500</v>
      </c>
      <c r="O1402" s="12">
        <v>500</v>
      </c>
      <c r="Q1402" s="70">
        <f t="shared" si="47"/>
        <v>0</v>
      </c>
    </row>
    <row r="1403" spans="1:17" x14ac:dyDescent="0.2">
      <c r="A1403" s="67">
        <v>50420</v>
      </c>
      <c r="B1403" s="54" t="s">
        <v>722</v>
      </c>
      <c r="C1403" s="67">
        <f t="shared" si="46"/>
        <v>5</v>
      </c>
      <c r="D1403" s="61">
        <v>0</v>
      </c>
      <c r="E1403" s="12">
        <v>3906</v>
      </c>
      <c r="F1403" s="12">
        <v>3798</v>
      </c>
      <c r="G1403" s="14">
        <v>649</v>
      </c>
      <c r="H1403" s="14">
        <v>2537</v>
      </c>
      <c r="I1403" s="14">
        <v>720</v>
      </c>
      <c r="J1403" s="13"/>
      <c r="K1403" s="12">
        <v>11767.66</v>
      </c>
      <c r="L1403" s="12">
        <v>242612.19</v>
      </c>
      <c r="M1403" s="12">
        <v>985805.37</v>
      </c>
      <c r="N1403" s="12">
        <v>500</v>
      </c>
      <c r="O1403" s="12">
        <v>500</v>
      </c>
      <c r="Q1403" s="70">
        <f t="shared" si="47"/>
        <v>0</v>
      </c>
    </row>
    <row r="1404" spans="1:17" x14ac:dyDescent="0.2">
      <c r="A1404" s="67">
        <v>50421</v>
      </c>
      <c r="B1404" s="54" t="s">
        <v>721</v>
      </c>
      <c r="C1404" s="67">
        <f t="shared" si="46"/>
        <v>5</v>
      </c>
      <c r="D1404" s="61">
        <v>0</v>
      </c>
      <c r="E1404" s="12">
        <v>3491</v>
      </c>
      <c r="F1404" s="12">
        <v>3503</v>
      </c>
      <c r="G1404" s="14">
        <v>476</v>
      </c>
      <c r="H1404" s="14">
        <v>2287</v>
      </c>
      <c r="I1404" s="14">
        <v>728</v>
      </c>
      <c r="J1404" s="13"/>
      <c r="K1404" s="12">
        <v>600.76</v>
      </c>
      <c r="L1404" s="12">
        <v>240220.45</v>
      </c>
      <c r="M1404" s="12">
        <v>983292.95</v>
      </c>
      <c r="N1404" s="12">
        <v>500</v>
      </c>
      <c r="O1404" s="12">
        <v>500</v>
      </c>
      <c r="Q1404" s="70">
        <f t="shared" si="47"/>
        <v>0</v>
      </c>
    </row>
    <row r="1405" spans="1:17" x14ac:dyDescent="0.2">
      <c r="A1405" s="67">
        <v>50422</v>
      </c>
      <c r="B1405" s="54" t="s">
        <v>720</v>
      </c>
      <c r="C1405" s="67">
        <f t="shared" si="46"/>
        <v>5</v>
      </c>
      <c r="D1405" s="61">
        <v>0</v>
      </c>
      <c r="E1405" s="12">
        <v>458</v>
      </c>
      <c r="F1405" s="12">
        <v>462</v>
      </c>
      <c r="G1405" s="14">
        <v>87</v>
      </c>
      <c r="H1405" s="14">
        <v>301</v>
      </c>
      <c r="I1405" s="14">
        <v>70</v>
      </c>
      <c r="J1405" s="13"/>
      <c r="K1405" s="12">
        <v>9067.84</v>
      </c>
      <c r="L1405" s="12">
        <v>300682.42</v>
      </c>
      <c r="M1405" s="12">
        <v>323741.93</v>
      </c>
      <c r="N1405" s="12">
        <v>500</v>
      </c>
      <c r="O1405" s="12">
        <v>500</v>
      </c>
      <c r="Q1405" s="70">
        <f t="shared" si="47"/>
        <v>0</v>
      </c>
    </row>
    <row r="1406" spans="1:17" x14ac:dyDescent="0.2">
      <c r="A1406" s="67">
        <v>50423</v>
      </c>
      <c r="B1406" s="54" t="s">
        <v>719</v>
      </c>
      <c r="C1406" s="67">
        <f t="shared" si="46"/>
        <v>5</v>
      </c>
      <c r="D1406" s="61">
        <v>0</v>
      </c>
      <c r="E1406" s="12">
        <v>3138</v>
      </c>
      <c r="F1406" s="12">
        <v>3090</v>
      </c>
      <c r="G1406" s="14">
        <v>475</v>
      </c>
      <c r="H1406" s="14">
        <v>2039</v>
      </c>
      <c r="I1406" s="14">
        <v>624</v>
      </c>
      <c r="J1406" s="13"/>
      <c r="K1406" s="12">
        <v>25103.46</v>
      </c>
      <c r="L1406" s="12">
        <v>461382.14</v>
      </c>
      <c r="M1406" s="12">
        <v>1430039.42</v>
      </c>
      <c r="N1406" s="12">
        <v>500</v>
      </c>
      <c r="O1406" s="12">
        <v>500</v>
      </c>
      <c r="Q1406" s="70">
        <f t="shared" si="47"/>
        <v>0</v>
      </c>
    </row>
    <row r="1407" spans="1:17" x14ac:dyDescent="0.2">
      <c r="A1407" s="67">
        <v>50424</v>
      </c>
      <c r="B1407" s="54" t="s">
        <v>718</v>
      </c>
      <c r="C1407" s="67">
        <f t="shared" si="46"/>
        <v>5</v>
      </c>
      <c r="D1407" s="61">
        <v>0</v>
      </c>
      <c r="E1407" s="12">
        <v>3070</v>
      </c>
      <c r="F1407" s="12">
        <v>3010</v>
      </c>
      <c r="G1407" s="14">
        <v>470</v>
      </c>
      <c r="H1407" s="14">
        <v>1998</v>
      </c>
      <c r="I1407" s="14">
        <v>602</v>
      </c>
      <c r="J1407" s="13"/>
      <c r="K1407" s="12">
        <v>49630.03</v>
      </c>
      <c r="L1407" s="12">
        <v>230232.51</v>
      </c>
      <c r="M1407" s="12">
        <v>1202554.82</v>
      </c>
      <c r="N1407" s="12">
        <v>500</v>
      </c>
      <c r="O1407" s="12">
        <v>500</v>
      </c>
      <c r="Q1407" s="70">
        <f t="shared" si="47"/>
        <v>0</v>
      </c>
    </row>
    <row r="1408" spans="1:17" x14ac:dyDescent="0.2">
      <c r="A1408" s="67">
        <v>50425</v>
      </c>
      <c r="B1408" s="54" t="s">
        <v>717</v>
      </c>
      <c r="C1408" s="67">
        <f t="shared" si="46"/>
        <v>5</v>
      </c>
      <c r="D1408" s="61">
        <v>0</v>
      </c>
      <c r="E1408" s="12">
        <v>1071</v>
      </c>
      <c r="F1408" s="12">
        <v>1010</v>
      </c>
      <c r="G1408" s="14">
        <v>208</v>
      </c>
      <c r="H1408" s="14">
        <v>733</v>
      </c>
      <c r="I1408" s="14">
        <v>130</v>
      </c>
      <c r="J1408" s="13"/>
      <c r="K1408" s="12">
        <v>3593.46</v>
      </c>
      <c r="L1408" s="12">
        <v>83735.259999999995</v>
      </c>
      <c r="M1408" s="12">
        <v>223454.15</v>
      </c>
      <c r="N1408" s="12">
        <v>500</v>
      </c>
      <c r="O1408" s="12">
        <v>500</v>
      </c>
      <c r="Q1408" s="70">
        <f t="shared" si="47"/>
        <v>0</v>
      </c>
    </row>
    <row r="1409" spans="1:17" x14ac:dyDescent="0.2">
      <c r="A1409" s="67">
        <v>50501</v>
      </c>
      <c r="B1409" s="54" t="s">
        <v>716</v>
      </c>
      <c r="C1409" s="67">
        <f t="shared" si="46"/>
        <v>5</v>
      </c>
      <c r="D1409" s="61">
        <v>0</v>
      </c>
      <c r="E1409" s="12">
        <v>347</v>
      </c>
      <c r="F1409" s="12">
        <v>338</v>
      </c>
      <c r="G1409" s="14">
        <v>47</v>
      </c>
      <c r="H1409" s="14">
        <v>237</v>
      </c>
      <c r="I1409" s="14">
        <v>63</v>
      </c>
      <c r="J1409" s="13"/>
      <c r="K1409" s="12">
        <v>2720.2</v>
      </c>
      <c r="L1409" s="12">
        <v>17557.599999999999</v>
      </c>
      <c r="M1409" s="12">
        <v>2255.25</v>
      </c>
      <c r="N1409" s="12">
        <v>500</v>
      </c>
      <c r="O1409" s="12">
        <v>500</v>
      </c>
      <c r="Q1409" s="70">
        <f t="shared" si="47"/>
        <v>0</v>
      </c>
    </row>
    <row r="1410" spans="1:17" x14ac:dyDescent="0.2">
      <c r="A1410" s="67">
        <v>50502</v>
      </c>
      <c r="B1410" s="54" t="s">
        <v>715</v>
      </c>
      <c r="C1410" s="67">
        <f t="shared" si="46"/>
        <v>5</v>
      </c>
      <c r="D1410" s="61">
        <v>0</v>
      </c>
      <c r="E1410" s="12">
        <v>548</v>
      </c>
      <c r="F1410" s="12">
        <v>557</v>
      </c>
      <c r="G1410" s="14">
        <v>79</v>
      </c>
      <c r="H1410" s="14">
        <v>368</v>
      </c>
      <c r="I1410" s="14">
        <v>101</v>
      </c>
      <c r="J1410" s="13"/>
      <c r="K1410" s="12">
        <v>4761.26</v>
      </c>
      <c r="L1410" s="12">
        <v>22469.82</v>
      </c>
      <c r="M1410" s="12">
        <v>10299.27</v>
      </c>
      <c r="N1410" s="12">
        <v>500</v>
      </c>
      <c r="O1410" s="12">
        <v>500</v>
      </c>
      <c r="Q1410" s="70">
        <f t="shared" si="47"/>
        <v>0</v>
      </c>
    </row>
    <row r="1411" spans="1:17" x14ac:dyDescent="0.2">
      <c r="A1411" s="67">
        <v>50503</v>
      </c>
      <c r="B1411" s="54" t="s">
        <v>714</v>
      </c>
      <c r="C1411" s="67">
        <f t="shared" si="46"/>
        <v>5</v>
      </c>
      <c r="D1411" s="61">
        <v>0</v>
      </c>
      <c r="E1411" s="12">
        <v>2455</v>
      </c>
      <c r="F1411" s="12">
        <v>2377</v>
      </c>
      <c r="G1411" s="14">
        <v>340</v>
      </c>
      <c r="H1411" s="14">
        <v>1524</v>
      </c>
      <c r="I1411" s="14">
        <v>591</v>
      </c>
      <c r="J1411" s="13"/>
      <c r="K1411" s="12">
        <v>12134.66</v>
      </c>
      <c r="L1411" s="12">
        <v>207011.62</v>
      </c>
      <c r="M1411" s="12">
        <v>288484.76</v>
      </c>
      <c r="N1411" s="12">
        <v>500</v>
      </c>
      <c r="O1411" s="12">
        <v>500</v>
      </c>
      <c r="Q1411" s="70">
        <f t="shared" si="47"/>
        <v>0</v>
      </c>
    </row>
    <row r="1412" spans="1:17" x14ac:dyDescent="0.2">
      <c r="A1412" s="67">
        <v>50504</v>
      </c>
      <c r="B1412" s="54" t="s">
        <v>713</v>
      </c>
      <c r="C1412" s="67">
        <f t="shared" si="46"/>
        <v>5</v>
      </c>
      <c r="D1412" s="61">
        <v>0</v>
      </c>
      <c r="E1412" s="12">
        <v>1609</v>
      </c>
      <c r="F1412" s="12">
        <v>1632</v>
      </c>
      <c r="G1412" s="14">
        <v>224</v>
      </c>
      <c r="H1412" s="14">
        <v>933</v>
      </c>
      <c r="I1412" s="14">
        <v>452</v>
      </c>
      <c r="J1412" s="13"/>
      <c r="K1412" s="12">
        <v>6862.82</v>
      </c>
      <c r="L1412" s="12">
        <v>224446.96</v>
      </c>
      <c r="M1412" s="12">
        <v>558069.68000000005</v>
      </c>
      <c r="N1412" s="12">
        <v>500</v>
      </c>
      <c r="O1412" s="12">
        <v>500</v>
      </c>
      <c r="Q1412" s="70">
        <f t="shared" si="47"/>
        <v>0</v>
      </c>
    </row>
    <row r="1413" spans="1:17" x14ac:dyDescent="0.2">
      <c r="A1413" s="67">
        <v>50505</v>
      </c>
      <c r="B1413" s="54" t="s">
        <v>712</v>
      </c>
      <c r="C1413" s="67">
        <f t="shared" si="46"/>
        <v>5</v>
      </c>
      <c r="D1413" s="61">
        <v>0</v>
      </c>
      <c r="E1413" s="12">
        <v>479</v>
      </c>
      <c r="F1413" s="12">
        <v>510</v>
      </c>
      <c r="G1413" s="14">
        <v>49</v>
      </c>
      <c r="H1413" s="14">
        <v>322</v>
      </c>
      <c r="I1413" s="14">
        <v>108</v>
      </c>
      <c r="J1413" s="13"/>
      <c r="K1413" s="12">
        <v>45575.7</v>
      </c>
      <c r="L1413" s="12">
        <v>24738.2</v>
      </c>
      <c r="M1413" s="12">
        <v>44483.63</v>
      </c>
      <c r="N1413" s="12">
        <v>500</v>
      </c>
      <c r="O1413" s="12">
        <v>500</v>
      </c>
      <c r="Q1413" s="70">
        <f t="shared" si="47"/>
        <v>0</v>
      </c>
    </row>
    <row r="1414" spans="1:17" x14ac:dyDescent="0.2">
      <c r="A1414" s="67">
        <v>50506</v>
      </c>
      <c r="B1414" s="54" t="s">
        <v>711</v>
      </c>
      <c r="C1414" s="67">
        <f t="shared" si="46"/>
        <v>5</v>
      </c>
      <c r="D1414" s="61">
        <v>0</v>
      </c>
      <c r="E1414" s="12">
        <v>1034</v>
      </c>
      <c r="F1414" s="12">
        <v>1069</v>
      </c>
      <c r="G1414" s="14">
        <v>120</v>
      </c>
      <c r="H1414" s="14">
        <v>686</v>
      </c>
      <c r="I1414" s="14">
        <v>228</v>
      </c>
      <c r="J1414" s="13"/>
      <c r="K1414" s="12">
        <v>9263.7199999999993</v>
      </c>
      <c r="L1414" s="12">
        <v>60832.95</v>
      </c>
      <c r="M1414" s="12">
        <v>122597.17</v>
      </c>
      <c r="N1414" s="12">
        <v>500</v>
      </c>
      <c r="O1414" s="12">
        <v>500</v>
      </c>
      <c r="Q1414" s="70">
        <f t="shared" si="47"/>
        <v>0</v>
      </c>
    </row>
    <row r="1415" spans="1:17" x14ac:dyDescent="0.2">
      <c r="A1415" s="67">
        <v>50507</v>
      </c>
      <c r="B1415" s="54" t="s">
        <v>710</v>
      </c>
      <c r="C1415" s="67">
        <f t="shared" si="46"/>
        <v>5</v>
      </c>
      <c r="D1415" s="61">
        <v>0</v>
      </c>
      <c r="E1415" s="12">
        <v>761</v>
      </c>
      <c r="F1415" s="12">
        <v>770</v>
      </c>
      <c r="G1415" s="14">
        <v>104</v>
      </c>
      <c r="H1415" s="14">
        <v>485</v>
      </c>
      <c r="I1415" s="14">
        <v>172</v>
      </c>
      <c r="J1415" s="13"/>
      <c r="K1415" s="12">
        <v>2290.6999999999998</v>
      </c>
      <c r="L1415" s="12">
        <v>60253.74</v>
      </c>
      <c r="M1415" s="12">
        <v>39353.51</v>
      </c>
      <c r="N1415" s="12">
        <v>500</v>
      </c>
      <c r="O1415" s="12">
        <v>500</v>
      </c>
      <c r="Q1415" s="70">
        <f t="shared" si="47"/>
        <v>0</v>
      </c>
    </row>
    <row r="1416" spans="1:17" x14ac:dyDescent="0.2">
      <c r="A1416" s="67">
        <v>50508</v>
      </c>
      <c r="B1416" s="54" t="s">
        <v>709</v>
      </c>
      <c r="C1416" s="67">
        <f t="shared" si="46"/>
        <v>5</v>
      </c>
      <c r="D1416" s="61">
        <v>0</v>
      </c>
      <c r="E1416" s="12">
        <v>711</v>
      </c>
      <c r="F1416" s="12">
        <v>725</v>
      </c>
      <c r="G1416" s="14">
        <v>105</v>
      </c>
      <c r="H1416" s="14">
        <v>483</v>
      </c>
      <c r="I1416" s="14">
        <v>123</v>
      </c>
      <c r="J1416" s="13"/>
      <c r="K1416" s="12">
        <v>4723.88</v>
      </c>
      <c r="L1416" s="12">
        <v>72759</v>
      </c>
      <c r="M1416" s="12">
        <v>229955.89</v>
      </c>
      <c r="N1416" s="12">
        <v>500</v>
      </c>
      <c r="O1416" s="12">
        <v>500</v>
      </c>
      <c r="Q1416" s="70">
        <f t="shared" si="47"/>
        <v>0</v>
      </c>
    </row>
    <row r="1417" spans="1:17" x14ac:dyDescent="0.2">
      <c r="A1417" s="67">
        <v>50509</v>
      </c>
      <c r="B1417" s="54" t="s">
        <v>708</v>
      </c>
      <c r="C1417" s="67">
        <f t="shared" si="46"/>
        <v>5</v>
      </c>
      <c r="D1417" s="61">
        <v>0</v>
      </c>
      <c r="E1417" s="12">
        <v>3496</v>
      </c>
      <c r="F1417" s="12">
        <v>3534</v>
      </c>
      <c r="G1417" s="14">
        <v>470</v>
      </c>
      <c r="H1417" s="14">
        <v>2285</v>
      </c>
      <c r="I1417" s="14">
        <v>741</v>
      </c>
      <c r="J1417" s="13"/>
      <c r="K1417" s="12">
        <v>10374.06</v>
      </c>
      <c r="L1417" s="12">
        <v>456859.57</v>
      </c>
      <c r="M1417" s="12">
        <v>1423577.28</v>
      </c>
      <c r="N1417" s="12">
        <v>500</v>
      </c>
      <c r="O1417" s="12">
        <v>500</v>
      </c>
      <c r="Q1417" s="70">
        <f t="shared" si="47"/>
        <v>0</v>
      </c>
    </row>
    <row r="1418" spans="1:17" x14ac:dyDescent="0.2">
      <c r="A1418" s="67">
        <v>50510</v>
      </c>
      <c r="B1418" s="54" t="s">
        <v>707</v>
      </c>
      <c r="C1418" s="67">
        <f t="shared" si="46"/>
        <v>5</v>
      </c>
      <c r="D1418" s="61">
        <v>0</v>
      </c>
      <c r="E1418" s="12">
        <v>5669</v>
      </c>
      <c r="F1418" s="12">
        <v>5707</v>
      </c>
      <c r="G1418" s="14">
        <v>720</v>
      </c>
      <c r="H1418" s="14">
        <v>3761</v>
      </c>
      <c r="I1418" s="14">
        <v>1188</v>
      </c>
      <c r="J1418" s="13"/>
      <c r="K1418" s="12">
        <v>-25836.45</v>
      </c>
      <c r="L1418" s="12">
        <v>581674.28</v>
      </c>
      <c r="M1418" s="12">
        <v>1643270.42</v>
      </c>
      <c r="N1418" s="12">
        <v>500</v>
      </c>
      <c r="O1418" s="12">
        <v>500</v>
      </c>
      <c r="Q1418" s="70">
        <f t="shared" si="47"/>
        <v>0</v>
      </c>
    </row>
    <row r="1419" spans="1:17" x14ac:dyDescent="0.2">
      <c r="A1419" s="67">
        <v>50511</v>
      </c>
      <c r="B1419" s="54" t="s">
        <v>706</v>
      </c>
      <c r="C1419" s="67">
        <f t="shared" si="46"/>
        <v>5</v>
      </c>
      <c r="D1419" s="61">
        <v>0</v>
      </c>
      <c r="E1419" s="12">
        <v>347</v>
      </c>
      <c r="F1419" s="12">
        <v>335</v>
      </c>
      <c r="G1419" s="14">
        <v>55</v>
      </c>
      <c r="H1419" s="14">
        <v>219</v>
      </c>
      <c r="I1419" s="14">
        <v>73</v>
      </c>
      <c r="J1419" s="13"/>
      <c r="K1419" s="12">
        <v>7728.49</v>
      </c>
      <c r="L1419" s="12">
        <v>30751.08</v>
      </c>
      <c r="M1419" s="12">
        <v>42883.71</v>
      </c>
      <c r="N1419" s="12">
        <v>500</v>
      </c>
      <c r="O1419" s="12">
        <v>500</v>
      </c>
      <c r="Q1419" s="70">
        <f t="shared" si="47"/>
        <v>0</v>
      </c>
    </row>
    <row r="1420" spans="1:17" x14ac:dyDescent="0.2">
      <c r="A1420" s="67">
        <v>50512</v>
      </c>
      <c r="B1420" s="54" t="s">
        <v>705</v>
      </c>
      <c r="C1420" s="67">
        <f t="shared" si="46"/>
        <v>5</v>
      </c>
      <c r="D1420" s="61">
        <v>0</v>
      </c>
      <c r="E1420" s="12">
        <v>235</v>
      </c>
      <c r="F1420" s="12">
        <v>260</v>
      </c>
      <c r="G1420" s="14">
        <v>36</v>
      </c>
      <c r="H1420" s="14">
        <v>154</v>
      </c>
      <c r="I1420" s="14">
        <v>45</v>
      </c>
      <c r="J1420" s="13"/>
      <c r="K1420" s="12">
        <v>12104</v>
      </c>
      <c r="L1420" s="12">
        <v>160893.32999999999</v>
      </c>
      <c r="M1420" s="12">
        <v>243540.78</v>
      </c>
      <c r="N1420" s="12">
        <v>500</v>
      </c>
      <c r="O1420" s="12">
        <v>500</v>
      </c>
      <c r="Q1420" s="70">
        <f t="shared" si="47"/>
        <v>0</v>
      </c>
    </row>
    <row r="1421" spans="1:17" x14ac:dyDescent="0.2">
      <c r="A1421" s="67">
        <v>50513</v>
      </c>
      <c r="B1421" s="54" t="s">
        <v>704</v>
      </c>
      <c r="C1421" s="67">
        <f t="shared" si="46"/>
        <v>5</v>
      </c>
      <c r="D1421" s="61">
        <v>0</v>
      </c>
      <c r="E1421" s="12">
        <v>1001</v>
      </c>
      <c r="F1421" s="12">
        <v>1034</v>
      </c>
      <c r="G1421" s="14">
        <v>159</v>
      </c>
      <c r="H1421" s="14">
        <v>643</v>
      </c>
      <c r="I1421" s="14">
        <v>199</v>
      </c>
      <c r="J1421" s="13"/>
      <c r="K1421" s="12">
        <v>8315.6</v>
      </c>
      <c r="L1421" s="12">
        <v>80461.91</v>
      </c>
      <c r="M1421" s="12">
        <v>537222.06000000006</v>
      </c>
      <c r="N1421" s="12">
        <v>500</v>
      </c>
      <c r="O1421" s="12">
        <v>500</v>
      </c>
      <c r="Q1421" s="70">
        <f t="shared" si="47"/>
        <v>0</v>
      </c>
    </row>
    <row r="1422" spans="1:17" x14ac:dyDescent="0.2">
      <c r="A1422" s="67">
        <v>50514</v>
      </c>
      <c r="B1422" s="54" t="s">
        <v>703</v>
      </c>
      <c r="C1422" s="67">
        <f t="shared" si="46"/>
        <v>5</v>
      </c>
      <c r="D1422" s="61">
        <v>0</v>
      </c>
      <c r="E1422" s="12">
        <v>306</v>
      </c>
      <c r="F1422" s="12">
        <v>307</v>
      </c>
      <c r="G1422" s="14">
        <v>58</v>
      </c>
      <c r="H1422" s="14">
        <v>182</v>
      </c>
      <c r="I1422" s="14">
        <v>66</v>
      </c>
      <c r="J1422" s="13"/>
      <c r="K1422" s="12">
        <v>4083.18</v>
      </c>
      <c r="L1422" s="12">
        <v>26184.48</v>
      </c>
      <c r="M1422" s="12">
        <v>49770.28</v>
      </c>
      <c r="N1422" s="12">
        <v>500</v>
      </c>
      <c r="O1422" s="12">
        <v>500</v>
      </c>
      <c r="Q1422" s="70">
        <f t="shared" si="47"/>
        <v>0</v>
      </c>
    </row>
    <row r="1423" spans="1:17" x14ac:dyDescent="0.2">
      <c r="A1423" s="67">
        <v>50515</v>
      </c>
      <c r="B1423" s="54" t="s">
        <v>702</v>
      </c>
      <c r="C1423" s="67">
        <f t="shared" si="46"/>
        <v>5</v>
      </c>
      <c r="D1423" s="61">
        <v>0</v>
      </c>
      <c r="E1423" s="12">
        <v>1171</v>
      </c>
      <c r="F1423" s="12">
        <v>1198</v>
      </c>
      <c r="G1423" s="14">
        <v>208</v>
      </c>
      <c r="H1423" s="14">
        <v>749</v>
      </c>
      <c r="I1423" s="14">
        <v>214</v>
      </c>
      <c r="J1423" s="13"/>
      <c r="K1423" s="12">
        <v>18071.12</v>
      </c>
      <c r="L1423" s="12">
        <v>59013.42</v>
      </c>
      <c r="M1423" s="12">
        <v>36500.51</v>
      </c>
      <c r="N1423" s="12">
        <v>500</v>
      </c>
      <c r="O1423" s="12">
        <v>500</v>
      </c>
      <c r="Q1423" s="70">
        <f t="shared" si="47"/>
        <v>0</v>
      </c>
    </row>
    <row r="1424" spans="1:17" x14ac:dyDescent="0.2">
      <c r="A1424" s="67">
        <v>50601</v>
      </c>
      <c r="B1424" s="54" t="s">
        <v>701</v>
      </c>
      <c r="C1424" s="67">
        <f t="shared" si="46"/>
        <v>5</v>
      </c>
      <c r="D1424" s="61">
        <v>0</v>
      </c>
      <c r="E1424" s="12">
        <v>3985</v>
      </c>
      <c r="F1424" s="12">
        <v>3945</v>
      </c>
      <c r="G1424" s="14">
        <v>611</v>
      </c>
      <c r="H1424" s="14">
        <v>2610</v>
      </c>
      <c r="I1424" s="14">
        <v>764</v>
      </c>
      <c r="J1424" s="13"/>
      <c r="K1424" s="12">
        <v>12350.65</v>
      </c>
      <c r="L1424" s="12">
        <v>358625.88</v>
      </c>
      <c r="M1424" s="12">
        <v>868269.32</v>
      </c>
      <c r="N1424" s="12">
        <v>500</v>
      </c>
      <c r="O1424" s="12">
        <v>500</v>
      </c>
      <c r="Q1424" s="70">
        <f t="shared" si="47"/>
        <v>0</v>
      </c>
    </row>
    <row r="1425" spans="1:17" x14ac:dyDescent="0.2">
      <c r="A1425" s="67">
        <v>50602</v>
      </c>
      <c r="B1425" s="54" t="s">
        <v>700</v>
      </c>
      <c r="C1425" s="67">
        <f t="shared" si="46"/>
        <v>5</v>
      </c>
      <c r="D1425" s="61">
        <v>0</v>
      </c>
      <c r="E1425" s="12">
        <v>4881</v>
      </c>
      <c r="F1425" s="12">
        <v>4697</v>
      </c>
      <c r="G1425" s="14">
        <v>731</v>
      </c>
      <c r="H1425" s="14">
        <v>3189</v>
      </c>
      <c r="I1425" s="14">
        <v>961</v>
      </c>
      <c r="J1425" s="13"/>
      <c r="K1425" s="12">
        <v>6299.24</v>
      </c>
      <c r="L1425" s="12">
        <v>368059.67</v>
      </c>
      <c r="M1425" s="12">
        <v>1360557.13</v>
      </c>
      <c r="N1425" s="12">
        <v>500</v>
      </c>
      <c r="O1425" s="12">
        <v>500</v>
      </c>
      <c r="Q1425" s="70">
        <f t="shared" si="47"/>
        <v>0</v>
      </c>
    </row>
    <row r="1426" spans="1:17" x14ac:dyDescent="0.2">
      <c r="A1426" s="67">
        <v>50603</v>
      </c>
      <c r="B1426" s="54" t="s">
        <v>699</v>
      </c>
      <c r="C1426" s="67">
        <f t="shared" si="46"/>
        <v>5</v>
      </c>
      <c r="D1426" s="61">
        <v>0</v>
      </c>
      <c r="E1426" s="12">
        <v>723</v>
      </c>
      <c r="F1426" s="12">
        <v>755</v>
      </c>
      <c r="G1426" s="14">
        <v>88</v>
      </c>
      <c r="H1426" s="14">
        <v>474</v>
      </c>
      <c r="I1426" s="14">
        <v>161</v>
      </c>
      <c r="J1426" s="13"/>
      <c r="K1426" s="12">
        <v>6994.8</v>
      </c>
      <c r="L1426" s="12">
        <v>103670.93</v>
      </c>
      <c r="M1426" s="12">
        <v>176305.38</v>
      </c>
      <c r="N1426" s="12">
        <v>500</v>
      </c>
      <c r="O1426" s="12">
        <v>500</v>
      </c>
      <c r="Q1426" s="70">
        <f t="shared" si="47"/>
        <v>0</v>
      </c>
    </row>
    <row r="1427" spans="1:17" x14ac:dyDescent="0.2">
      <c r="A1427" s="67">
        <v>50604</v>
      </c>
      <c r="B1427" s="54" t="s">
        <v>698</v>
      </c>
      <c r="C1427" s="67">
        <f t="shared" ref="C1427:C1490" si="48">INT(A1427/10000)</f>
        <v>5</v>
      </c>
      <c r="D1427" s="61">
        <v>0</v>
      </c>
      <c r="E1427" s="12">
        <v>751</v>
      </c>
      <c r="F1427" s="12">
        <v>714</v>
      </c>
      <c r="G1427" s="14">
        <v>128</v>
      </c>
      <c r="H1427" s="14">
        <v>478</v>
      </c>
      <c r="I1427" s="14">
        <v>145</v>
      </c>
      <c r="J1427" s="13"/>
      <c r="K1427" s="12">
        <v>8268.73</v>
      </c>
      <c r="L1427" s="12">
        <v>66802.3</v>
      </c>
      <c r="M1427" s="12">
        <v>320320.90999999997</v>
      </c>
      <c r="N1427" s="12">
        <v>500</v>
      </c>
      <c r="O1427" s="12">
        <v>500</v>
      </c>
      <c r="Q1427" s="70">
        <f t="shared" si="47"/>
        <v>0</v>
      </c>
    </row>
    <row r="1428" spans="1:17" x14ac:dyDescent="0.2">
      <c r="A1428" s="67">
        <v>50605</v>
      </c>
      <c r="B1428" s="54" t="s">
        <v>697</v>
      </c>
      <c r="C1428" s="67">
        <f t="shared" si="48"/>
        <v>5</v>
      </c>
      <c r="D1428" s="61">
        <v>0</v>
      </c>
      <c r="E1428" s="12">
        <v>1223</v>
      </c>
      <c r="F1428" s="12">
        <v>1211</v>
      </c>
      <c r="G1428" s="14">
        <v>193</v>
      </c>
      <c r="H1428" s="14">
        <v>805</v>
      </c>
      <c r="I1428" s="14">
        <v>225</v>
      </c>
      <c r="J1428" s="13"/>
      <c r="K1428" s="12">
        <v>17189.5</v>
      </c>
      <c r="L1428" s="12">
        <v>118378.61</v>
      </c>
      <c r="M1428" s="12">
        <v>541309.69999999995</v>
      </c>
      <c r="N1428" s="12">
        <v>500</v>
      </c>
      <c r="O1428" s="12">
        <v>500</v>
      </c>
      <c r="Q1428" s="70">
        <f t="shared" ref="Q1428:Q1491" si="49">ABS(E1428-G1428-H1428-I1428-J1428)</f>
        <v>0</v>
      </c>
    </row>
    <row r="1429" spans="1:17" x14ac:dyDescent="0.2">
      <c r="A1429" s="67">
        <v>50606</v>
      </c>
      <c r="B1429" s="54" t="s">
        <v>696</v>
      </c>
      <c r="C1429" s="67">
        <f t="shared" si="48"/>
        <v>5</v>
      </c>
      <c r="D1429" s="61">
        <v>0</v>
      </c>
      <c r="E1429" s="12">
        <v>3085</v>
      </c>
      <c r="F1429" s="12">
        <v>3164</v>
      </c>
      <c r="G1429" s="14">
        <v>369</v>
      </c>
      <c r="H1429" s="14">
        <v>2050</v>
      </c>
      <c r="I1429" s="14">
        <v>666</v>
      </c>
      <c r="J1429" s="13"/>
      <c r="K1429" s="12">
        <v>6098.16</v>
      </c>
      <c r="L1429" s="12">
        <v>546255.31000000006</v>
      </c>
      <c r="M1429" s="12">
        <v>1865742.15</v>
      </c>
      <c r="N1429" s="12">
        <v>500</v>
      </c>
      <c r="O1429" s="12">
        <v>500</v>
      </c>
      <c r="Q1429" s="70">
        <f t="shared" si="49"/>
        <v>0</v>
      </c>
    </row>
    <row r="1430" spans="1:17" x14ac:dyDescent="0.2">
      <c r="A1430" s="67">
        <v>50607</v>
      </c>
      <c r="B1430" s="54" t="s">
        <v>695</v>
      </c>
      <c r="C1430" s="67">
        <f t="shared" si="48"/>
        <v>5</v>
      </c>
      <c r="D1430" s="61">
        <v>0</v>
      </c>
      <c r="E1430" s="12">
        <v>837</v>
      </c>
      <c r="F1430" s="12">
        <v>837</v>
      </c>
      <c r="G1430" s="14">
        <v>116</v>
      </c>
      <c r="H1430" s="14">
        <v>548</v>
      </c>
      <c r="I1430" s="14">
        <v>173</v>
      </c>
      <c r="J1430" s="13"/>
      <c r="K1430" s="12">
        <v>10206.57</v>
      </c>
      <c r="L1430" s="12">
        <v>184659.97</v>
      </c>
      <c r="M1430" s="12">
        <v>221936.05</v>
      </c>
      <c r="N1430" s="12">
        <v>500</v>
      </c>
      <c r="O1430" s="12">
        <v>500</v>
      </c>
      <c r="Q1430" s="70">
        <f t="shared" si="49"/>
        <v>0</v>
      </c>
    </row>
    <row r="1431" spans="1:17" x14ac:dyDescent="0.2">
      <c r="A1431" s="67">
        <v>50608</v>
      </c>
      <c r="B1431" s="54" t="s">
        <v>694</v>
      </c>
      <c r="C1431" s="67">
        <f t="shared" si="48"/>
        <v>5</v>
      </c>
      <c r="D1431" s="61">
        <v>0</v>
      </c>
      <c r="E1431" s="12">
        <v>1279</v>
      </c>
      <c r="F1431" s="12">
        <v>1374</v>
      </c>
      <c r="G1431" s="14">
        <v>166</v>
      </c>
      <c r="H1431" s="14">
        <v>840</v>
      </c>
      <c r="I1431" s="14">
        <v>273</v>
      </c>
      <c r="J1431" s="13"/>
      <c r="K1431" s="12">
        <v>9856.7800000000007</v>
      </c>
      <c r="L1431" s="12">
        <v>93151.39</v>
      </c>
      <c r="M1431" s="12">
        <v>431992.62</v>
      </c>
      <c r="N1431" s="12">
        <v>500</v>
      </c>
      <c r="O1431" s="12">
        <v>500</v>
      </c>
      <c r="Q1431" s="70">
        <f t="shared" si="49"/>
        <v>0</v>
      </c>
    </row>
    <row r="1432" spans="1:17" x14ac:dyDescent="0.2">
      <c r="A1432" s="67">
        <v>50609</v>
      </c>
      <c r="B1432" s="54" t="s">
        <v>693</v>
      </c>
      <c r="C1432" s="67">
        <f t="shared" si="48"/>
        <v>5</v>
      </c>
      <c r="D1432" s="61">
        <v>0</v>
      </c>
      <c r="E1432" s="12">
        <v>3430</v>
      </c>
      <c r="F1432" s="12">
        <v>3244</v>
      </c>
      <c r="G1432" s="14">
        <v>530</v>
      </c>
      <c r="H1432" s="14">
        <v>2270</v>
      </c>
      <c r="I1432" s="14">
        <v>630</v>
      </c>
      <c r="J1432" s="13"/>
      <c r="K1432" s="12">
        <v>14900.69</v>
      </c>
      <c r="L1432" s="12">
        <v>418479.58</v>
      </c>
      <c r="M1432" s="12">
        <v>1203896.67</v>
      </c>
      <c r="N1432" s="12">
        <v>500</v>
      </c>
      <c r="O1432" s="12">
        <v>500</v>
      </c>
      <c r="Q1432" s="70">
        <f t="shared" si="49"/>
        <v>0</v>
      </c>
    </row>
    <row r="1433" spans="1:17" x14ac:dyDescent="0.2">
      <c r="A1433" s="67">
        <v>50610</v>
      </c>
      <c r="B1433" s="54" t="s">
        <v>692</v>
      </c>
      <c r="C1433" s="67">
        <f t="shared" si="48"/>
        <v>5</v>
      </c>
      <c r="D1433" s="61">
        <v>0</v>
      </c>
      <c r="E1433" s="12">
        <v>2111</v>
      </c>
      <c r="F1433" s="12">
        <v>2032</v>
      </c>
      <c r="G1433" s="14">
        <v>323</v>
      </c>
      <c r="H1433" s="14">
        <v>1290</v>
      </c>
      <c r="I1433" s="14">
        <v>498</v>
      </c>
      <c r="J1433" s="13"/>
      <c r="K1433" s="12">
        <v>8360.93</v>
      </c>
      <c r="L1433" s="12">
        <v>259481.46</v>
      </c>
      <c r="M1433" s="12">
        <v>493990.24</v>
      </c>
      <c r="N1433" s="12">
        <v>500</v>
      </c>
      <c r="O1433" s="12">
        <v>500</v>
      </c>
      <c r="Q1433" s="70">
        <f t="shared" si="49"/>
        <v>0</v>
      </c>
    </row>
    <row r="1434" spans="1:17" x14ac:dyDescent="0.2">
      <c r="A1434" s="67">
        <v>50611</v>
      </c>
      <c r="B1434" s="54" t="s">
        <v>691</v>
      </c>
      <c r="C1434" s="67">
        <f t="shared" si="48"/>
        <v>5</v>
      </c>
      <c r="D1434" s="61">
        <v>0</v>
      </c>
      <c r="E1434" s="12">
        <v>3641</v>
      </c>
      <c r="F1434" s="12">
        <v>3591</v>
      </c>
      <c r="G1434" s="14">
        <v>627</v>
      </c>
      <c r="H1434" s="14">
        <v>2363</v>
      </c>
      <c r="I1434" s="14">
        <v>651</v>
      </c>
      <c r="J1434" s="13"/>
      <c r="K1434" s="12">
        <v>2659.98</v>
      </c>
      <c r="L1434" s="12">
        <v>352061.99</v>
      </c>
      <c r="M1434" s="12">
        <v>2057173.11</v>
      </c>
      <c r="N1434" s="12">
        <v>500</v>
      </c>
      <c r="O1434" s="12">
        <v>500</v>
      </c>
      <c r="Q1434" s="70">
        <f t="shared" si="49"/>
        <v>0</v>
      </c>
    </row>
    <row r="1435" spans="1:17" x14ac:dyDescent="0.2">
      <c r="A1435" s="67">
        <v>50612</v>
      </c>
      <c r="B1435" s="54" t="s">
        <v>690</v>
      </c>
      <c r="C1435" s="67">
        <f t="shared" si="48"/>
        <v>5</v>
      </c>
      <c r="D1435" s="61">
        <v>0</v>
      </c>
      <c r="E1435" s="12">
        <v>2220</v>
      </c>
      <c r="F1435" s="12">
        <v>2200</v>
      </c>
      <c r="G1435" s="14">
        <v>399</v>
      </c>
      <c r="H1435" s="14">
        <v>1408</v>
      </c>
      <c r="I1435" s="14">
        <v>413</v>
      </c>
      <c r="J1435" s="13"/>
      <c r="K1435" s="12">
        <v>29676.27</v>
      </c>
      <c r="L1435" s="12">
        <v>572660.78</v>
      </c>
      <c r="M1435" s="12">
        <v>569372.84</v>
      </c>
      <c r="N1435" s="12">
        <v>500</v>
      </c>
      <c r="O1435" s="12">
        <v>500</v>
      </c>
      <c r="Q1435" s="70">
        <f t="shared" si="49"/>
        <v>0</v>
      </c>
    </row>
    <row r="1436" spans="1:17" x14ac:dyDescent="0.2">
      <c r="A1436" s="67">
        <v>50613</v>
      </c>
      <c r="B1436" s="54" t="s">
        <v>689</v>
      </c>
      <c r="C1436" s="67">
        <f t="shared" si="48"/>
        <v>5</v>
      </c>
      <c r="D1436" s="61">
        <v>0</v>
      </c>
      <c r="E1436" s="12">
        <v>5708</v>
      </c>
      <c r="F1436" s="12">
        <v>5375</v>
      </c>
      <c r="G1436" s="14">
        <v>836</v>
      </c>
      <c r="H1436" s="14">
        <v>3743</v>
      </c>
      <c r="I1436" s="14">
        <v>1129</v>
      </c>
      <c r="J1436" s="13"/>
      <c r="K1436" s="12">
        <v>21780.639999999999</v>
      </c>
      <c r="L1436" s="12">
        <v>543334.67000000004</v>
      </c>
      <c r="M1436" s="12">
        <v>2188978.63</v>
      </c>
      <c r="N1436" s="12">
        <v>500</v>
      </c>
      <c r="O1436" s="12">
        <v>500</v>
      </c>
      <c r="Q1436" s="70">
        <f t="shared" si="49"/>
        <v>0</v>
      </c>
    </row>
    <row r="1437" spans="1:17" x14ac:dyDescent="0.2">
      <c r="A1437" s="67">
        <v>50614</v>
      </c>
      <c r="B1437" s="54" t="s">
        <v>688</v>
      </c>
      <c r="C1437" s="67">
        <f t="shared" si="48"/>
        <v>5</v>
      </c>
      <c r="D1437" s="61">
        <v>0</v>
      </c>
      <c r="E1437" s="12">
        <v>2578</v>
      </c>
      <c r="F1437" s="12">
        <v>2526</v>
      </c>
      <c r="G1437" s="14">
        <v>372</v>
      </c>
      <c r="H1437" s="14">
        <v>1712</v>
      </c>
      <c r="I1437" s="14">
        <v>494</v>
      </c>
      <c r="J1437" s="13"/>
      <c r="K1437" s="12">
        <v>13372.12</v>
      </c>
      <c r="L1437" s="12">
        <v>327909.46000000002</v>
      </c>
      <c r="M1437" s="12">
        <v>711415.26</v>
      </c>
      <c r="N1437" s="12">
        <v>500</v>
      </c>
      <c r="O1437" s="12">
        <v>500</v>
      </c>
      <c r="Q1437" s="70">
        <f t="shared" si="49"/>
        <v>0</v>
      </c>
    </row>
    <row r="1438" spans="1:17" x14ac:dyDescent="0.2">
      <c r="A1438" s="67">
        <v>50615</v>
      </c>
      <c r="B1438" s="54" t="s">
        <v>687</v>
      </c>
      <c r="C1438" s="67">
        <f t="shared" si="48"/>
        <v>5</v>
      </c>
      <c r="D1438" s="61">
        <v>0</v>
      </c>
      <c r="E1438" s="12">
        <v>2770</v>
      </c>
      <c r="F1438" s="12">
        <v>2690</v>
      </c>
      <c r="G1438" s="14">
        <v>495</v>
      </c>
      <c r="H1438" s="14">
        <v>1804</v>
      </c>
      <c r="I1438" s="14">
        <v>471</v>
      </c>
      <c r="J1438" s="13"/>
      <c r="K1438" s="12">
        <v>7199.08</v>
      </c>
      <c r="L1438" s="12">
        <v>169442.37</v>
      </c>
      <c r="M1438" s="12">
        <v>353735.28</v>
      </c>
      <c r="N1438" s="12">
        <v>500</v>
      </c>
      <c r="O1438" s="12">
        <v>500</v>
      </c>
      <c r="Q1438" s="70">
        <f t="shared" si="49"/>
        <v>0</v>
      </c>
    </row>
    <row r="1439" spans="1:17" x14ac:dyDescent="0.2">
      <c r="A1439" s="67">
        <v>50616</v>
      </c>
      <c r="B1439" s="54" t="s">
        <v>686</v>
      </c>
      <c r="C1439" s="67">
        <f t="shared" si="48"/>
        <v>5</v>
      </c>
      <c r="D1439" s="61">
        <v>0</v>
      </c>
      <c r="E1439" s="12">
        <v>3790</v>
      </c>
      <c r="F1439" s="12">
        <v>3800</v>
      </c>
      <c r="G1439" s="14">
        <v>538</v>
      </c>
      <c r="H1439" s="14">
        <v>2455</v>
      </c>
      <c r="I1439" s="14">
        <v>797</v>
      </c>
      <c r="J1439" s="13"/>
      <c r="K1439" s="12">
        <v>9310.33</v>
      </c>
      <c r="L1439" s="12">
        <v>353731</v>
      </c>
      <c r="M1439" s="12">
        <v>1540836.34</v>
      </c>
      <c r="N1439" s="12">
        <v>500</v>
      </c>
      <c r="O1439" s="12">
        <v>500</v>
      </c>
      <c r="Q1439" s="70">
        <f t="shared" si="49"/>
        <v>0</v>
      </c>
    </row>
    <row r="1440" spans="1:17" x14ac:dyDescent="0.2">
      <c r="A1440" s="67">
        <v>50617</v>
      </c>
      <c r="B1440" s="54" t="s">
        <v>685</v>
      </c>
      <c r="C1440" s="67">
        <f t="shared" si="48"/>
        <v>5</v>
      </c>
      <c r="D1440" s="61">
        <v>0</v>
      </c>
      <c r="E1440" s="12">
        <v>3077</v>
      </c>
      <c r="F1440" s="12">
        <v>3044</v>
      </c>
      <c r="G1440" s="14">
        <v>459</v>
      </c>
      <c r="H1440" s="14">
        <v>2007</v>
      </c>
      <c r="I1440" s="14">
        <v>611</v>
      </c>
      <c r="J1440" s="13"/>
      <c r="K1440" s="12">
        <v>18040.72</v>
      </c>
      <c r="L1440" s="12">
        <v>282669.34999999998</v>
      </c>
      <c r="M1440" s="12">
        <v>439725.62</v>
      </c>
      <c r="N1440" s="12">
        <v>500</v>
      </c>
      <c r="O1440" s="12">
        <v>500</v>
      </c>
      <c r="Q1440" s="70">
        <f t="shared" si="49"/>
        <v>0</v>
      </c>
    </row>
    <row r="1441" spans="1:17" x14ac:dyDescent="0.2">
      <c r="A1441" s="67">
        <v>50618</v>
      </c>
      <c r="B1441" s="54" t="s">
        <v>684</v>
      </c>
      <c r="C1441" s="67">
        <f t="shared" si="48"/>
        <v>5</v>
      </c>
      <c r="D1441" s="61">
        <v>0</v>
      </c>
      <c r="E1441" s="12">
        <v>2814</v>
      </c>
      <c r="F1441" s="12">
        <v>2845</v>
      </c>
      <c r="G1441" s="14">
        <v>369</v>
      </c>
      <c r="H1441" s="14">
        <v>1931</v>
      </c>
      <c r="I1441" s="14">
        <v>514</v>
      </c>
      <c r="J1441" s="13"/>
      <c r="K1441" s="12">
        <v>16675.810000000001</v>
      </c>
      <c r="L1441" s="12">
        <v>1150409.24</v>
      </c>
      <c r="M1441" s="12">
        <v>1786622.03</v>
      </c>
      <c r="N1441" s="12">
        <v>500</v>
      </c>
      <c r="O1441" s="12">
        <v>500</v>
      </c>
      <c r="Q1441" s="70">
        <f t="shared" si="49"/>
        <v>0</v>
      </c>
    </row>
    <row r="1442" spans="1:17" x14ac:dyDescent="0.2">
      <c r="A1442" s="67">
        <v>50619</v>
      </c>
      <c r="B1442" s="54" t="s">
        <v>683</v>
      </c>
      <c r="C1442" s="67">
        <f t="shared" si="48"/>
        <v>5</v>
      </c>
      <c r="D1442" s="61">
        <v>0</v>
      </c>
      <c r="E1442" s="12">
        <v>16911</v>
      </c>
      <c r="F1442" s="12">
        <v>16704</v>
      </c>
      <c r="G1442" s="14">
        <v>2427</v>
      </c>
      <c r="H1442" s="14">
        <v>11256</v>
      </c>
      <c r="I1442" s="14">
        <v>3228</v>
      </c>
      <c r="J1442" s="13"/>
      <c r="K1442" s="12">
        <v>51773.54</v>
      </c>
      <c r="L1442" s="12">
        <v>1505074.07</v>
      </c>
      <c r="M1442" s="12">
        <v>4811347.68</v>
      </c>
      <c r="N1442" s="12">
        <v>500</v>
      </c>
      <c r="O1442" s="12">
        <v>500</v>
      </c>
      <c r="Q1442" s="70">
        <f t="shared" si="49"/>
        <v>0</v>
      </c>
    </row>
    <row r="1443" spans="1:17" x14ac:dyDescent="0.2">
      <c r="A1443" s="67">
        <v>50620</v>
      </c>
      <c r="B1443" s="54" t="s">
        <v>682</v>
      </c>
      <c r="C1443" s="67">
        <f t="shared" si="48"/>
        <v>5</v>
      </c>
      <c r="D1443" s="61">
        <v>0</v>
      </c>
      <c r="E1443" s="12">
        <v>1200</v>
      </c>
      <c r="F1443" s="12">
        <v>1152</v>
      </c>
      <c r="G1443" s="14">
        <v>188</v>
      </c>
      <c r="H1443" s="14">
        <v>785</v>
      </c>
      <c r="I1443" s="14">
        <v>227</v>
      </c>
      <c r="J1443" s="13"/>
      <c r="K1443" s="12">
        <v>18742.07</v>
      </c>
      <c r="L1443" s="12">
        <v>132150.29999999999</v>
      </c>
      <c r="M1443" s="12">
        <v>282934.46000000002</v>
      </c>
      <c r="N1443" s="12">
        <v>500</v>
      </c>
      <c r="O1443" s="12">
        <v>500</v>
      </c>
      <c r="Q1443" s="70">
        <f t="shared" si="49"/>
        <v>0</v>
      </c>
    </row>
    <row r="1444" spans="1:17" x14ac:dyDescent="0.2">
      <c r="A1444" s="67">
        <v>50621</v>
      </c>
      <c r="B1444" s="54" t="s">
        <v>681</v>
      </c>
      <c r="C1444" s="67">
        <f t="shared" si="48"/>
        <v>5</v>
      </c>
      <c r="D1444" s="61">
        <v>0</v>
      </c>
      <c r="E1444" s="12">
        <v>1558</v>
      </c>
      <c r="F1444" s="12">
        <v>1616</v>
      </c>
      <c r="G1444" s="14">
        <v>215</v>
      </c>
      <c r="H1444" s="14">
        <v>1065</v>
      </c>
      <c r="I1444" s="14">
        <v>278</v>
      </c>
      <c r="J1444" s="13"/>
      <c r="K1444" s="12">
        <v>4374.2</v>
      </c>
      <c r="L1444" s="12">
        <v>127664.25</v>
      </c>
      <c r="M1444" s="12">
        <v>278867.84000000003</v>
      </c>
      <c r="N1444" s="12">
        <v>500</v>
      </c>
      <c r="O1444" s="12">
        <v>500</v>
      </c>
      <c r="Q1444" s="70">
        <f t="shared" si="49"/>
        <v>0</v>
      </c>
    </row>
    <row r="1445" spans="1:17" x14ac:dyDescent="0.2">
      <c r="A1445" s="67">
        <v>50622</v>
      </c>
      <c r="B1445" s="54" t="s">
        <v>680</v>
      </c>
      <c r="C1445" s="67">
        <f t="shared" si="48"/>
        <v>5</v>
      </c>
      <c r="D1445" s="61">
        <v>0</v>
      </c>
      <c r="E1445" s="12">
        <v>2714</v>
      </c>
      <c r="F1445" s="12">
        <v>2765</v>
      </c>
      <c r="G1445" s="14">
        <v>449</v>
      </c>
      <c r="H1445" s="14">
        <v>1778</v>
      </c>
      <c r="I1445" s="14">
        <v>487</v>
      </c>
      <c r="J1445" s="13"/>
      <c r="K1445" s="12">
        <v>11537.95</v>
      </c>
      <c r="L1445" s="12">
        <v>157444.23000000001</v>
      </c>
      <c r="M1445" s="12">
        <v>444097.28000000003</v>
      </c>
      <c r="N1445" s="12">
        <v>500</v>
      </c>
      <c r="O1445" s="12">
        <v>500</v>
      </c>
      <c r="Q1445" s="70">
        <f t="shared" si="49"/>
        <v>0</v>
      </c>
    </row>
    <row r="1446" spans="1:17" x14ac:dyDescent="0.2">
      <c r="A1446" s="67">
        <v>50623</v>
      </c>
      <c r="B1446" s="54" t="s">
        <v>679</v>
      </c>
      <c r="C1446" s="67">
        <f t="shared" si="48"/>
        <v>5</v>
      </c>
      <c r="D1446" s="61">
        <v>0</v>
      </c>
      <c r="E1446" s="12">
        <v>1947</v>
      </c>
      <c r="F1446" s="12">
        <v>1956</v>
      </c>
      <c r="G1446" s="14">
        <v>294</v>
      </c>
      <c r="H1446" s="14">
        <v>1191</v>
      </c>
      <c r="I1446" s="14">
        <v>462</v>
      </c>
      <c r="J1446" s="13"/>
      <c r="K1446" s="12">
        <v>16666.86</v>
      </c>
      <c r="L1446" s="12">
        <v>183337.7</v>
      </c>
      <c r="M1446" s="12">
        <v>435858.98</v>
      </c>
      <c r="N1446" s="12">
        <v>500</v>
      </c>
      <c r="O1446" s="12">
        <v>500</v>
      </c>
      <c r="Q1446" s="70">
        <f t="shared" si="49"/>
        <v>0</v>
      </c>
    </row>
    <row r="1447" spans="1:17" x14ac:dyDescent="0.2">
      <c r="A1447" s="67">
        <v>50624</v>
      </c>
      <c r="B1447" s="54" t="s">
        <v>678</v>
      </c>
      <c r="C1447" s="67">
        <f t="shared" si="48"/>
        <v>5</v>
      </c>
      <c r="D1447" s="61">
        <v>0</v>
      </c>
      <c r="E1447" s="12">
        <v>3014</v>
      </c>
      <c r="F1447" s="12">
        <v>2986</v>
      </c>
      <c r="G1447" s="14">
        <v>473</v>
      </c>
      <c r="H1447" s="14">
        <v>1952</v>
      </c>
      <c r="I1447" s="14">
        <v>589</v>
      </c>
      <c r="J1447" s="13"/>
      <c r="K1447" s="12">
        <v>14658.45</v>
      </c>
      <c r="L1447" s="12">
        <v>223374.48</v>
      </c>
      <c r="M1447" s="12">
        <v>993558.94</v>
      </c>
      <c r="N1447" s="12">
        <v>500</v>
      </c>
      <c r="O1447" s="12">
        <v>500</v>
      </c>
      <c r="Q1447" s="70">
        <f t="shared" si="49"/>
        <v>0</v>
      </c>
    </row>
    <row r="1448" spans="1:17" x14ac:dyDescent="0.2">
      <c r="A1448" s="67">
        <v>50625</v>
      </c>
      <c r="B1448" s="54" t="s">
        <v>677</v>
      </c>
      <c r="C1448" s="67">
        <f t="shared" si="48"/>
        <v>5</v>
      </c>
      <c r="D1448" s="61">
        <v>0</v>
      </c>
      <c r="E1448" s="12">
        <v>589</v>
      </c>
      <c r="F1448" s="12">
        <v>600</v>
      </c>
      <c r="G1448" s="14">
        <v>93</v>
      </c>
      <c r="H1448" s="14">
        <v>384</v>
      </c>
      <c r="I1448" s="14">
        <v>112</v>
      </c>
      <c r="J1448" s="13"/>
      <c r="K1448" s="12">
        <v>4725.7299999999996</v>
      </c>
      <c r="L1448" s="12">
        <v>68903.64</v>
      </c>
      <c r="M1448" s="12">
        <v>89503.039999999994</v>
      </c>
      <c r="N1448" s="12">
        <v>500</v>
      </c>
      <c r="O1448" s="12">
        <v>500</v>
      </c>
      <c r="Q1448" s="70">
        <f t="shared" si="49"/>
        <v>0</v>
      </c>
    </row>
    <row r="1449" spans="1:17" x14ac:dyDescent="0.2">
      <c r="A1449" s="67">
        <v>50626</v>
      </c>
      <c r="B1449" s="54" t="s">
        <v>676</v>
      </c>
      <c r="C1449" s="67">
        <f t="shared" si="48"/>
        <v>5</v>
      </c>
      <c r="D1449" s="61">
        <v>0</v>
      </c>
      <c r="E1449" s="12">
        <v>1128</v>
      </c>
      <c r="F1449" s="12">
        <v>1104</v>
      </c>
      <c r="G1449" s="14">
        <v>170</v>
      </c>
      <c r="H1449" s="14">
        <v>743</v>
      </c>
      <c r="I1449" s="14">
        <v>215</v>
      </c>
      <c r="J1449" s="13"/>
      <c r="K1449" s="12">
        <v>7134.7</v>
      </c>
      <c r="L1449" s="12">
        <v>251158.35</v>
      </c>
      <c r="M1449" s="12">
        <v>279782.45</v>
      </c>
      <c r="N1449" s="12">
        <v>500</v>
      </c>
      <c r="O1449" s="12">
        <v>500</v>
      </c>
      <c r="Q1449" s="70">
        <f t="shared" si="49"/>
        <v>0</v>
      </c>
    </row>
    <row r="1450" spans="1:17" x14ac:dyDescent="0.2">
      <c r="A1450" s="67">
        <v>50627</v>
      </c>
      <c r="B1450" s="54" t="s">
        <v>675</v>
      </c>
      <c r="C1450" s="67">
        <f t="shared" si="48"/>
        <v>5</v>
      </c>
      <c r="D1450" s="61">
        <v>0</v>
      </c>
      <c r="E1450" s="12">
        <v>403</v>
      </c>
      <c r="F1450" s="12">
        <v>436</v>
      </c>
      <c r="G1450" s="14">
        <v>58</v>
      </c>
      <c r="H1450" s="14">
        <v>270</v>
      </c>
      <c r="I1450" s="14">
        <v>75</v>
      </c>
      <c r="J1450" s="13"/>
      <c r="K1450" s="12">
        <v>12360.51</v>
      </c>
      <c r="L1450" s="12">
        <v>23422.33</v>
      </c>
      <c r="M1450" s="12">
        <v>69273.14</v>
      </c>
      <c r="N1450" s="12">
        <v>500</v>
      </c>
      <c r="O1450" s="12">
        <v>500</v>
      </c>
      <c r="Q1450" s="70">
        <f t="shared" si="49"/>
        <v>0</v>
      </c>
    </row>
    <row r="1451" spans="1:17" x14ac:dyDescent="0.2">
      <c r="A1451" s="67">
        <v>50628</v>
      </c>
      <c r="B1451" s="54" t="s">
        <v>674</v>
      </c>
      <c r="C1451" s="67">
        <f t="shared" si="48"/>
        <v>5</v>
      </c>
      <c r="D1451" s="61">
        <v>0</v>
      </c>
      <c r="E1451" s="12">
        <v>10031</v>
      </c>
      <c r="F1451" s="12">
        <v>9774</v>
      </c>
      <c r="G1451" s="14">
        <v>1257</v>
      </c>
      <c r="H1451" s="14">
        <v>6626</v>
      </c>
      <c r="I1451" s="14">
        <v>2148</v>
      </c>
      <c r="J1451" s="13"/>
      <c r="K1451" s="12">
        <v>10416.459999999999</v>
      </c>
      <c r="L1451" s="12">
        <v>1632317.19</v>
      </c>
      <c r="M1451" s="12">
        <v>4381430.0999999996</v>
      </c>
      <c r="N1451" s="12">
        <v>500</v>
      </c>
      <c r="O1451" s="12">
        <v>500</v>
      </c>
      <c r="Q1451" s="70">
        <f t="shared" si="49"/>
        <v>0</v>
      </c>
    </row>
    <row r="1452" spans="1:17" x14ac:dyDescent="0.2">
      <c r="A1452" s="67">
        <v>60101</v>
      </c>
      <c r="B1452" s="54" t="s">
        <v>673</v>
      </c>
      <c r="C1452" s="67">
        <f t="shared" si="48"/>
        <v>6</v>
      </c>
      <c r="D1452" s="61">
        <v>1</v>
      </c>
      <c r="E1452" s="12">
        <v>291731</v>
      </c>
      <c r="F1452" s="12">
        <v>285430</v>
      </c>
      <c r="G1452" s="14">
        <v>38728</v>
      </c>
      <c r="H1452" s="14">
        <v>203161</v>
      </c>
      <c r="I1452" s="14">
        <v>49841</v>
      </c>
      <c r="J1452" s="13">
        <v>1</v>
      </c>
      <c r="K1452" s="12">
        <v>27246.48</v>
      </c>
      <c r="L1452" s="12">
        <v>27808850.859999999</v>
      </c>
      <c r="M1452" s="12">
        <v>148975130.84</v>
      </c>
      <c r="N1452" s="12">
        <v>500</v>
      </c>
      <c r="O1452" s="12">
        <v>500</v>
      </c>
      <c r="Q1452" s="70">
        <f t="shared" si="49"/>
        <v>0</v>
      </c>
    </row>
    <row r="1453" spans="1:17" x14ac:dyDescent="0.2">
      <c r="A1453" s="67">
        <v>60305</v>
      </c>
      <c r="B1453" s="54" t="s">
        <v>672</v>
      </c>
      <c r="C1453" s="67">
        <f t="shared" si="48"/>
        <v>6</v>
      </c>
      <c r="D1453" s="61">
        <v>0</v>
      </c>
      <c r="E1453" s="12">
        <v>3043</v>
      </c>
      <c r="F1453" s="12">
        <v>2885</v>
      </c>
      <c r="G1453" s="14">
        <v>443</v>
      </c>
      <c r="H1453" s="14">
        <v>2024</v>
      </c>
      <c r="I1453" s="14">
        <v>576</v>
      </c>
      <c r="J1453" s="13"/>
      <c r="K1453" s="12">
        <v>8829.85</v>
      </c>
      <c r="L1453" s="12">
        <v>209004.45</v>
      </c>
      <c r="M1453" s="12">
        <v>1630911.51</v>
      </c>
      <c r="N1453" s="12">
        <v>500</v>
      </c>
      <c r="O1453" s="12">
        <v>500</v>
      </c>
      <c r="Q1453" s="70">
        <f t="shared" si="49"/>
        <v>0</v>
      </c>
    </row>
    <row r="1454" spans="1:17" x14ac:dyDescent="0.2">
      <c r="A1454" s="67">
        <v>60318</v>
      </c>
      <c r="B1454" s="54" t="s">
        <v>671</v>
      </c>
      <c r="C1454" s="67">
        <f t="shared" si="48"/>
        <v>6</v>
      </c>
      <c r="D1454" s="61">
        <v>0</v>
      </c>
      <c r="E1454" s="12">
        <v>3648</v>
      </c>
      <c r="F1454" s="12">
        <v>3462</v>
      </c>
      <c r="G1454" s="14">
        <v>512</v>
      </c>
      <c r="H1454" s="14">
        <v>2457</v>
      </c>
      <c r="I1454" s="14">
        <v>679</v>
      </c>
      <c r="J1454" s="13"/>
      <c r="K1454" s="12">
        <v>7685.84</v>
      </c>
      <c r="L1454" s="12">
        <v>357209.03</v>
      </c>
      <c r="M1454" s="12">
        <v>5852683.0199999996</v>
      </c>
      <c r="N1454" s="12">
        <v>500</v>
      </c>
      <c r="O1454" s="12">
        <v>500</v>
      </c>
      <c r="Q1454" s="70">
        <f t="shared" si="49"/>
        <v>0</v>
      </c>
    </row>
    <row r="1455" spans="1:17" x14ac:dyDescent="0.2">
      <c r="A1455" s="67">
        <v>60323</v>
      </c>
      <c r="B1455" s="54" t="s">
        <v>670</v>
      </c>
      <c r="C1455" s="67">
        <f t="shared" si="48"/>
        <v>6</v>
      </c>
      <c r="D1455" s="61">
        <v>0</v>
      </c>
      <c r="E1455" s="12">
        <v>1594</v>
      </c>
      <c r="F1455" s="12">
        <v>1624</v>
      </c>
      <c r="G1455" s="14">
        <v>175</v>
      </c>
      <c r="H1455" s="14">
        <v>998</v>
      </c>
      <c r="I1455" s="14">
        <v>421</v>
      </c>
      <c r="J1455" s="13"/>
      <c r="K1455" s="12">
        <v>2638.39</v>
      </c>
      <c r="L1455" s="12">
        <v>82428.77</v>
      </c>
      <c r="M1455" s="12">
        <v>398182.29</v>
      </c>
      <c r="N1455" s="12">
        <v>500</v>
      </c>
      <c r="O1455" s="12">
        <v>500</v>
      </c>
      <c r="Q1455" s="70">
        <f t="shared" si="49"/>
        <v>0</v>
      </c>
    </row>
    <row r="1456" spans="1:17" x14ac:dyDescent="0.2">
      <c r="A1456" s="67">
        <v>60324</v>
      </c>
      <c r="B1456" s="54" t="s">
        <v>669</v>
      </c>
      <c r="C1456" s="67">
        <f t="shared" si="48"/>
        <v>6</v>
      </c>
      <c r="D1456" s="61">
        <v>0</v>
      </c>
      <c r="E1456" s="12">
        <v>1885</v>
      </c>
      <c r="F1456" s="12">
        <v>1772</v>
      </c>
      <c r="G1456" s="14">
        <v>283</v>
      </c>
      <c r="H1456" s="14">
        <v>1209</v>
      </c>
      <c r="I1456" s="14">
        <v>393</v>
      </c>
      <c r="J1456" s="13"/>
      <c r="K1456" s="12">
        <v>7986.34</v>
      </c>
      <c r="L1456" s="12">
        <v>123112.09</v>
      </c>
      <c r="M1456" s="12">
        <v>579884.79</v>
      </c>
      <c r="N1456" s="12">
        <v>500</v>
      </c>
      <c r="O1456" s="12">
        <v>500</v>
      </c>
      <c r="Q1456" s="70">
        <f t="shared" si="49"/>
        <v>0</v>
      </c>
    </row>
    <row r="1457" spans="1:17" x14ac:dyDescent="0.2">
      <c r="A1457" s="67">
        <v>60326</v>
      </c>
      <c r="B1457" s="54" t="s">
        <v>668</v>
      </c>
      <c r="C1457" s="67">
        <f t="shared" si="48"/>
        <v>6</v>
      </c>
      <c r="D1457" s="61">
        <v>0</v>
      </c>
      <c r="E1457" s="12">
        <v>1687</v>
      </c>
      <c r="F1457" s="12">
        <v>1587</v>
      </c>
      <c r="G1457" s="14">
        <v>278</v>
      </c>
      <c r="H1457" s="14">
        <v>1121</v>
      </c>
      <c r="I1457" s="14">
        <v>288</v>
      </c>
      <c r="J1457" s="13"/>
      <c r="K1457" s="12">
        <v>4668.97</v>
      </c>
      <c r="L1457" s="12">
        <v>68307.509999999995</v>
      </c>
      <c r="M1457" s="12">
        <v>186293.85</v>
      </c>
      <c r="N1457" s="12">
        <v>500</v>
      </c>
      <c r="O1457" s="12">
        <v>500</v>
      </c>
      <c r="Q1457" s="70">
        <f t="shared" si="49"/>
        <v>0</v>
      </c>
    </row>
    <row r="1458" spans="1:17" x14ac:dyDescent="0.2">
      <c r="A1458" s="67">
        <v>60329</v>
      </c>
      <c r="B1458" s="54" t="s">
        <v>667</v>
      </c>
      <c r="C1458" s="67">
        <f t="shared" si="48"/>
        <v>6</v>
      </c>
      <c r="D1458" s="61">
        <v>0</v>
      </c>
      <c r="E1458" s="12">
        <v>1241</v>
      </c>
      <c r="F1458" s="12">
        <v>1267</v>
      </c>
      <c r="G1458" s="14">
        <v>135</v>
      </c>
      <c r="H1458" s="14">
        <v>829</v>
      </c>
      <c r="I1458" s="14">
        <v>277</v>
      </c>
      <c r="J1458" s="13"/>
      <c r="K1458" s="12">
        <v>6099.61</v>
      </c>
      <c r="L1458" s="12">
        <v>65044.28</v>
      </c>
      <c r="M1458" s="12">
        <v>348951.25</v>
      </c>
      <c r="N1458" s="12">
        <v>500</v>
      </c>
      <c r="O1458" s="12">
        <v>500</v>
      </c>
      <c r="Q1458" s="70">
        <f t="shared" si="49"/>
        <v>0</v>
      </c>
    </row>
    <row r="1459" spans="1:17" x14ac:dyDescent="0.2">
      <c r="A1459" s="67">
        <v>60341</v>
      </c>
      <c r="B1459" s="54" t="s">
        <v>666</v>
      </c>
      <c r="C1459" s="67">
        <f t="shared" si="48"/>
        <v>6</v>
      </c>
      <c r="D1459" s="61">
        <v>0</v>
      </c>
      <c r="E1459" s="12">
        <v>1654</v>
      </c>
      <c r="F1459" s="12">
        <v>1586</v>
      </c>
      <c r="G1459" s="14">
        <v>232</v>
      </c>
      <c r="H1459" s="14">
        <v>1093</v>
      </c>
      <c r="I1459" s="14">
        <v>329</v>
      </c>
      <c r="J1459" s="13"/>
      <c r="K1459" s="12">
        <v>8620.3700000000008</v>
      </c>
      <c r="L1459" s="12">
        <v>101980.81</v>
      </c>
      <c r="M1459" s="12">
        <v>635022.4</v>
      </c>
      <c r="N1459" s="12">
        <v>500</v>
      </c>
      <c r="O1459" s="12">
        <v>500</v>
      </c>
      <c r="Q1459" s="70">
        <f t="shared" si="49"/>
        <v>0</v>
      </c>
    </row>
    <row r="1460" spans="1:17" x14ac:dyDescent="0.2">
      <c r="A1460" s="67">
        <v>60344</v>
      </c>
      <c r="B1460" s="54" t="s">
        <v>665</v>
      </c>
      <c r="C1460" s="67">
        <f t="shared" si="48"/>
        <v>6</v>
      </c>
      <c r="D1460" s="61">
        <v>0</v>
      </c>
      <c r="E1460" s="12">
        <v>11691</v>
      </c>
      <c r="F1460" s="12">
        <v>11606</v>
      </c>
      <c r="G1460" s="14">
        <v>1498</v>
      </c>
      <c r="H1460" s="14">
        <v>7523</v>
      </c>
      <c r="I1460" s="14">
        <v>2670</v>
      </c>
      <c r="J1460" s="13"/>
      <c r="K1460" s="12">
        <v>48571.97</v>
      </c>
      <c r="L1460" s="12">
        <v>1048415.48</v>
      </c>
      <c r="M1460" s="12">
        <v>5793930.54</v>
      </c>
      <c r="N1460" s="12">
        <v>500</v>
      </c>
      <c r="O1460" s="12">
        <v>500</v>
      </c>
      <c r="Q1460" s="70">
        <f t="shared" si="49"/>
        <v>0</v>
      </c>
    </row>
    <row r="1461" spans="1:17" x14ac:dyDescent="0.2">
      <c r="A1461" s="67">
        <v>60345</v>
      </c>
      <c r="B1461" s="54" t="s">
        <v>664</v>
      </c>
      <c r="C1461" s="67">
        <f t="shared" si="48"/>
        <v>6</v>
      </c>
      <c r="D1461" s="61">
        <v>0</v>
      </c>
      <c r="E1461" s="12">
        <v>6377</v>
      </c>
      <c r="F1461" s="12">
        <v>6495</v>
      </c>
      <c r="G1461" s="14">
        <v>788</v>
      </c>
      <c r="H1461" s="14">
        <v>4055</v>
      </c>
      <c r="I1461" s="14">
        <v>1534</v>
      </c>
      <c r="J1461" s="13"/>
      <c r="K1461" s="12">
        <v>39718.07</v>
      </c>
      <c r="L1461" s="12">
        <v>370263.51</v>
      </c>
      <c r="M1461" s="12">
        <v>1061064.8899999999</v>
      </c>
      <c r="N1461" s="12">
        <v>500</v>
      </c>
      <c r="O1461" s="12">
        <v>500</v>
      </c>
      <c r="Q1461" s="70">
        <f t="shared" si="49"/>
        <v>0</v>
      </c>
    </row>
    <row r="1462" spans="1:17" x14ac:dyDescent="0.2">
      <c r="A1462" s="67">
        <v>60346</v>
      </c>
      <c r="B1462" s="54" t="s">
        <v>663</v>
      </c>
      <c r="C1462" s="67">
        <f t="shared" si="48"/>
        <v>6</v>
      </c>
      <c r="D1462" s="61">
        <v>0</v>
      </c>
      <c r="E1462" s="12">
        <v>4116</v>
      </c>
      <c r="F1462" s="12">
        <v>4178</v>
      </c>
      <c r="G1462" s="14">
        <v>525</v>
      </c>
      <c r="H1462" s="14">
        <v>2705</v>
      </c>
      <c r="I1462" s="14">
        <v>886</v>
      </c>
      <c r="J1462" s="13"/>
      <c r="K1462" s="12">
        <v>23498.07</v>
      </c>
      <c r="L1462" s="12">
        <v>221803.64</v>
      </c>
      <c r="M1462" s="12">
        <v>1095228.96</v>
      </c>
      <c r="N1462" s="12">
        <v>500</v>
      </c>
      <c r="O1462" s="12">
        <v>500</v>
      </c>
      <c r="Q1462" s="70">
        <f t="shared" si="49"/>
        <v>0</v>
      </c>
    </row>
    <row r="1463" spans="1:17" x14ac:dyDescent="0.2">
      <c r="A1463" s="67">
        <v>60347</v>
      </c>
      <c r="B1463" s="54" t="s">
        <v>662</v>
      </c>
      <c r="C1463" s="67">
        <f t="shared" si="48"/>
        <v>6</v>
      </c>
      <c r="D1463" s="61">
        <v>0</v>
      </c>
      <c r="E1463" s="12">
        <v>3084</v>
      </c>
      <c r="F1463" s="12">
        <v>3044</v>
      </c>
      <c r="G1463" s="14">
        <v>411</v>
      </c>
      <c r="H1463" s="14">
        <v>1964</v>
      </c>
      <c r="I1463" s="14">
        <v>709</v>
      </c>
      <c r="J1463" s="13"/>
      <c r="K1463" s="12">
        <v>19485.96</v>
      </c>
      <c r="L1463" s="12">
        <v>191241.73</v>
      </c>
      <c r="M1463" s="12">
        <v>959748.04</v>
      </c>
      <c r="N1463" s="12">
        <v>500</v>
      </c>
      <c r="O1463" s="12">
        <v>500</v>
      </c>
      <c r="Q1463" s="70">
        <f t="shared" si="49"/>
        <v>0</v>
      </c>
    </row>
    <row r="1464" spans="1:17" x14ac:dyDescent="0.2">
      <c r="A1464" s="67">
        <v>60348</v>
      </c>
      <c r="B1464" s="54" t="s">
        <v>661</v>
      </c>
      <c r="C1464" s="67">
        <f t="shared" si="48"/>
        <v>6</v>
      </c>
      <c r="D1464" s="61">
        <v>0</v>
      </c>
      <c r="E1464" s="12">
        <v>3604</v>
      </c>
      <c r="F1464" s="12">
        <v>3566</v>
      </c>
      <c r="G1464" s="14">
        <v>460</v>
      </c>
      <c r="H1464" s="14">
        <v>2367</v>
      </c>
      <c r="I1464" s="14">
        <v>777</v>
      </c>
      <c r="J1464" s="13"/>
      <c r="K1464" s="12">
        <v>18383.38</v>
      </c>
      <c r="L1464" s="12">
        <v>158770.41</v>
      </c>
      <c r="M1464" s="12">
        <v>385062.09</v>
      </c>
      <c r="N1464" s="12">
        <v>500</v>
      </c>
      <c r="O1464" s="12">
        <v>500</v>
      </c>
      <c r="Q1464" s="70">
        <f t="shared" si="49"/>
        <v>0</v>
      </c>
    </row>
    <row r="1465" spans="1:17" x14ac:dyDescent="0.2">
      <c r="A1465" s="67">
        <v>60349</v>
      </c>
      <c r="B1465" s="54" t="s">
        <v>2148</v>
      </c>
      <c r="C1465" s="67">
        <f t="shared" si="48"/>
        <v>6</v>
      </c>
      <c r="D1465" s="61">
        <v>0</v>
      </c>
      <c r="E1465" s="12">
        <v>4473</v>
      </c>
      <c r="F1465" s="12">
        <v>4573</v>
      </c>
      <c r="G1465" s="14">
        <v>564</v>
      </c>
      <c r="H1465" s="14">
        <v>2869</v>
      </c>
      <c r="I1465" s="14">
        <v>1040</v>
      </c>
      <c r="J1465" s="13"/>
      <c r="K1465" s="12">
        <v>26104.47</v>
      </c>
      <c r="L1465" s="12">
        <v>233087.2</v>
      </c>
      <c r="M1465" s="12">
        <v>788483.77</v>
      </c>
      <c r="N1465" s="12">
        <v>500</v>
      </c>
      <c r="O1465" s="12">
        <v>500</v>
      </c>
      <c r="Q1465" s="70">
        <f t="shared" si="49"/>
        <v>0</v>
      </c>
    </row>
    <row r="1466" spans="1:17" x14ac:dyDescent="0.2">
      <c r="A1466" s="67">
        <v>60350</v>
      </c>
      <c r="B1466" s="54" t="s">
        <v>660</v>
      </c>
      <c r="C1466" s="67">
        <f t="shared" si="48"/>
        <v>6</v>
      </c>
      <c r="D1466" s="61">
        <v>0</v>
      </c>
      <c r="E1466" s="12">
        <v>8712</v>
      </c>
      <c r="F1466" s="12">
        <v>8650</v>
      </c>
      <c r="G1466" s="14">
        <v>1183</v>
      </c>
      <c r="H1466" s="14">
        <v>5657</v>
      </c>
      <c r="I1466" s="14">
        <v>1872</v>
      </c>
      <c r="J1466" s="13"/>
      <c r="K1466" s="12">
        <v>37145.21</v>
      </c>
      <c r="L1466" s="12">
        <v>504183.77</v>
      </c>
      <c r="M1466" s="12">
        <v>1710508.12</v>
      </c>
      <c r="N1466" s="12">
        <v>500</v>
      </c>
      <c r="O1466" s="12">
        <v>500</v>
      </c>
      <c r="Q1466" s="70">
        <f t="shared" si="49"/>
        <v>0</v>
      </c>
    </row>
    <row r="1467" spans="1:17" x14ac:dyDescent="0.2">
      <c r="A1467" s="67">
        <v>60351</v>
      </c>
      <c r="B1467" s="54" t="s">
        <v>659</v>
      </c>
      <c r="C1467" s="67">
        <f t="shared" si="48"/>
        <v>6</v>
      </c>
      <c r="D1467" s="61">
        <v>0</v>
      </c>
      <c r="E1467" s="12">
        <v>4266</v>
      </c>
      <c r="F1467" s="12">
        <v>4433</v>
      </c>
      <c r="G1467" s="14">
        <v>530</v>
      </c>
      <c r="H1467" s="14">
        <v>2699</v>
      </c>
      <c r="I1467" s="14">
        <v>1037</v>
      </c>
      <c r="J1467" s="13"/>
      <c r="K1467" s="12">
        <v>41328.639999999999</v>
      </c>
      <c r="L1467" s="12">
        <v>233291.03</v>
      </c>
      <c r="M1467" s="12">
        <v>1099062.6599999999</v>
      </c>
      <c r="N1467" s="12">
        <v>500</v>
      </c>
      <c r="O1467" s="12">
        <v>500</v>
      </c>
      <c r="Q1467" s="70">
        <f t="shared" si="49"/>
        <v>0</v>
      </c>
    </row>
    <row r="1468" spans="1:17" x14ac:dyDescent="0.2">
      <c r="A1468" s="67">
        <v>60608</v>
      </c>
      <c r="B1468" s="54" t="s">
        <v>658</v>
      </c>
      <c r="C1468" s="67">
        <f t="shared" si="48"/>
        <v>6</v>
      </c>
      <c r="D1468" s="61">
        <v>0</v>
      </c>
      <c r="E1468" s="12">
        <v>7104</v>
      </c>
      <c r="F1468" s="12">
        <v>6315</v>
      </c>
      <c r="G1468" s="14">
        <v>1124</v>
      </c>
      <c r="H1468" s="14">
        <v>4851</v>
      </c>
      <c r="I1468" s="14">
        <v>1129</v>
      </c>
      <c r="J1468" s="13"/>
      <c r="K1468" s="12">
        <v>3842.03</v>
      </c>
      <c r="L1468" s="12">
        <v>570041.25</v>
      </c>
      <c r="M1468" s="12">
        <v>3251546.36</v>
      </c>
      <c r="N1468" s="12">
        <v>500</v>
      </c>
      <c r="O1468" s="12">
        <v>500</v>
      </c>
      <c r="Q1468" s="70">
        <f t="shared" si="49"/>
        <v>0</v>
      </c>
    </row>
    <row r="1469" spans="1:17" x14ac:dyDescent="0.2">
      <c r="A1469" s="67">
        <v>60611</v>
      </c>
      <c r="B1469" s="54" t="s">
        <v>657</v>
      </c>
      <c r="C1469" s="67">
        <f t="shared" si="48"/>
        <v>6</v>
      </c>
      <c r="D1469" s="61">
        <v>0</v>
      </c>
      <c r="E1469" s="12">
        <v>4235</v>
      </c>
      <c r="F1469" s="12">
        <v>3989</v>
      </c>
      <c r="G1469" s="14">
        <v>669</v>
      </c>
      <c r="H1469" s="14">
        <v>2777</v>
      </c>
      <c r="I1469" s="14">
        <v>789</v>
      </c>
      <c r="J1469" s="13"/>
      <c r="K1469" s="12">
        <v>4168.57</v>
      </c>
      <c r="L1469" s="12">
        <v>331971.8</v>
      </c>
      <c r="M1469" s="12">
        <v>1711604.24</v>
      </c>
      <c r="N1469" s="12">
        <v>500</v>
      </c>
      <c r="O1469" s="12">
        <v>500</v>
      </c>
      <c r="Q1469" s="70">
        <f t="shared" si="49"/>
        <v>0</v>
      </c>
    </row>
    <row r="1470" spans="1:17" x14ac:dyDescent="0.2">
      <c r="A1470" s="67">
        <v>60613</v>
      </c>
      <c r="B1470" s="54" t="s">
        <v>656</v>
      </c>
      <c r="C1470" s="67">
        <f t="shared" si="48"/>
        <v>6</v>
      </c>
      <c r="D1470" s="61">
        <v>0</v>
      </c>
      <c r="E1470" s="12">
        <v>8381</v>
      </c>
      <c r="F1470" s="12">
        <v>7880</v>
      </c>
      <c r="G1470" s="14">
        <v>1248</v>
      </c>
      <c r="H1470" s="14">
        <v>5562</v>
      </c>
      <c r="I1470" s="14">
        <v>1571</v>
      </c>
      <c r="J1470" s="13"/>
      <c r="K1470" s="12">
        <v>14848.28</v>
      </c>
      <c r="L1470" s="12">
        <v>768269.24</v>
      </c>
      <c r="M1470" s="12">
        <v>6515652.8899999997</v>
      </c>
      <c r="N1470" s="12">
        <v>500</v>
      </c>
      <c r="O1470" s="12">
        <v>500</v>
      </c>
      <c r="Q1470" s="70">
        <f t="shared" si="49"/>
        <v>0</v>
      </c>
    </row>
    <row r="1471" spans="1:17" x14ac:dyDescent="0.2">
      <c r="A1471" s="67">
        <v>60617</v>
      </c>
      <c r="B1471" s="54" t="s">
        <v>655</v>
      </c>
      <c r="C1471" s="67">
        <f t="shared" si="48"/>
        <v>6</v>
      </c>
      <c r="D1471" s="61">
        <v>0</v>
      </c>
      <c r="E1471" s="12">
        <v>5346</v>
      </c>
      <c r="F1471" s="12">
        <v>4960</v>
      </c>
      <c r="G1471" s="14">
        <v>766</v>
      </c>
      <c r="H1471" s="14">
        <v>3585</v>
      </c>
      <c r="I1471" s="14">
        <v>995</v>
      </c>
      <c r="J1471" s="13"/>
      <c r="K1471" s="12">
        <v>3193.97</v>
      </c>
      <c r="L1471" s="12">
        <v>492347.69</v>
      </c>
      <c r="M1471" s="12">
        <v>5642854.6600000001</v>
      </c>
      <c r="N1471" s="12">
        <v>500</v>
      </c>
      <c r="O1471" s="12">
        <v>500</v>
      </c>
      <c r="Q1471" s="70">
        <f t="shared" si="49"/>
        <v>0</v>
      </c>
    </row>
    <row r="1472" spans="1:17" x14ac:dyDescent="0.2">
      <c r="A1472" s="67">
        <v>60618</v>
      </c>
      <c r="B1472" s="54" t="s">
        <v>654</v>
      </c>
      <c r="C1472" s="67">
        <f t="shared" si="48"/>
        <v>6</v>
      </c>
      <c r="D1472" s="61">
        <v>0</v>
      </c>
      <c r="E1472" s="23">
        <v>1574</v>
      </c>
      <c r="F1472" s="23">
        <v>1399</v>
      </c>
      <c r="G1472" s="53">
        <v>246</v>
      </c>
      <c r="H1472" s="53">
        <v>1021</v>
      </c>
      <c r="I1472" s="53">
        <v>307</v>
      </c>
      <c r="J1472" s="13"/>
      <c r="K1472" s="12">
        <v>4671.26</v>
      </c>
      <c r="L1472" s="12">
        <v>106990.03</v>
      </c>
      <c r="M1472" s="12">
        <v>229649.7</v>
      </c>
      <c r="N1472" s="12">
        <v>500</v>
      </c>
      <c r="O1472" s="12">
        <v>500</v>
      </c>
      <c r="Q1472" s="70">
        <f t="shared" si="49"/>
        <v>0</v>
      </c>
    </row>
    <row r="1473" spans="1:17" x14ac:dyDescent="0.2">
      <c r="A1473" s="67">
        <v>60619</v>
      </c>
      <c r="B1473" s="54" t="s">
        <v>653</v>
      </c>
      <c r="C1473" s="67">
        <f t="shared" si="48"/>
        <v>6</v>
      </c>
      <c r="D1473" s="61">
        <v>0</v>
      </c>
      <c r="E1473" s="12">
        <v>3709</v>
      </c>
      <c r="F1473" s="12">
        <v>3243</v>
      </c>
      <c r="G1473" s="14">
        <v>597</v>
      </c>
      <c r="H1473" s="14">
        <v>2443</v>
      </c>
      <c r="I1473" s="14">
        <v>669</v>
      </c>
      <c r="J1473" s="13"/>
      <c r="K1473" s="12">
        <v>2678.99</v>
      </c>
      <c r="L1473" s="12">
        <v>323985.68</v>
      </c>
      <c r="M1473" s="12">
        <v>971622.88</v>
      </c>
      <c r="N1473" s="12">
        <v>500</v>
      </c>
      <c r="O1473" s="12">
        <v>500</v>
      </c>
      <c r="Q1473" s="70">
        <f t="shared" si="49"/>
        <v>0</v>
      </c>
    </row>
    <row r="1474" spans="1:17" x14ac:dyDescent="0.2">
      <c r="A1474" s="67">
        <v>60623</v>
      </c>
      <c r="B1474" s="54" t="s">
        <v>652</v>
      </c>
      <c r="C1474" s="67">
        <f t="shared" si="48"/>
        <v>6</v>
      </c>
      <c r="D1474" s="61">
        <v>0</v>
      </c>
      <c r="E1474" s="12">
        <v>2856</v>
      </c>
      <c r="F1474" s="12">
        <v>2802</v>
      </c>
      <c r="G1474" s="14">
        <v>397</v>
      </c>
      <c r="H1474" s="14">
        <v>1841</v>
      </c>
      <c r="I1474" s="14">
        <v>618</v>
      </c>
      <c r="J1474" s="13"/>
      <c r="K1474" s="12">
        <v>7863.74</v>
      </c>
      <c r="L1474" s="12">
        <v>178104.42</v>
      </c>
      <c r="M1474" s="12">
        <v>152119.78</v>
      </c>
      <c r="N1474" s="12">
        <v>500</v>
      </c>
      <c r="O1474" s="12">
        <v>500</v>
      </c>
      <c r="Q1474" s="70">
        <f t="shared" si="49"/>
        <v>0</v>
      </c>
    </row>
    <row r="1475" spans="1:17" x14ac:dyDescent="0.2">
      <c r="A1475" s="67">
        <v>60624</v>
      </c>
      <c r="B1475" s="54" t="s">
        <v>651</v>
      </c>
      <c r="C1475" s="67">
        <f t="shared" si="48"/>
        <v>6</v>
      </c>
      <c r="D1475" s="61">
        <v>0</v>
      </c>
      <c r="E1475" s="12">
        <v>8017</v>
      </c>
      <c r="F1475" s="12">
        <v>6860</v>
      </c>
      <c r="G1475" s="14">
        <v>1310</v>
      </c>
      <c r="H1475" s="14">
        <v>5515</v>
      </c>
      <c r="I1475" s="14">
        <v>1192</v>
      </c>
      <c r="J1475" s="13"/>
      <c r="K1475" s="12">
        <v>5893.61</v>
      </c>
      <c r="L1475" s="12">
        <v>1098968.3999999999</v>
      </c>
      <c r="M1475" s="12">
        <v>5471923.1799999997</v>
      </c>
      <c r="N1475" s="12">
        <v>500</v>
      </c>
      <c r="O1475" s="12">
        <v>500</v>
      </c>
      <c r="Q1475" s="70">
        <f t="shared" si="49"/>
        <v>0</v>
      </c>
    </row>
    <row r="1476" spans="1:17" x14ac:dyDescent="0.2">
      <c r="A1476" s="67">
        <v>60626</v>
      </c>
      <c r="B1476" s="54" t="s">
        <v>650</v>
      </c>
      <c r="C1476" s="67">
        <f t="shared" si="48"/>
        <v>6</v>
      </c>
      <c r="D1476" s="61">
        <v>0</v>
      </c>
      <c r="E1476" s="12">
        <v>3900</v>
      </c>
      <c r="F1476" s="12">
        <v>3854</v>
      </c>
      <c r="G1476" s="14">
        <v>650</v>
      </c>
      <c r="H1476" s="14">
        <v>2504</v>
      </c>
      <c r="I1476" s="14">
        <v>746</v>
      </c>
      <c r="J1476" s="13"/>
      <c r="K1476" s="12">
        <v>12280.29</v>
      </c>
      <c r="L1476" s="12">
        <v>259366.04</v>
      </c>
      <c r="M1476" s="12">
        <v>315209.19</v>
      </c>
      <c r="N1476" s="12">
        <v>500</v>
      </c>
      <c r="O1476" s="12">
        <v>500</v>
      </c>
      <c r="Q1476" s="70">
        <f t="shared" si="49"/>
        <v>0</v>
      </c>
    </row>
    <row r="1477" spans="1:17" x14ac:dyDescent="0.2">
      <c r="A1477" s="67">
        <v>60628</v>
      </c>
      <c r="B1477" s="54" t="s">
        <v>649</v>
      </c>
      <c r="C1477" s="67">
        <f t="shared" si="48"/>
        <v>6</v>
      </c>
      <c r="D1477" s="61">
        <v>0</v>
      </c>
      <c r="E1477" s="12">
        <v>2792</v>
      </c>
      <c r="F1477" s="12">
        <v>2794</v>
      </c>
      <c r="G1477" s="14">
        <v>370</v>
      </c>
      <c r="H1477" s="14">
        <v>1787</v>
      </c>
      <c r="I1477" s="14">
        <v>635</v>
      </c>
      <c r="J1477" s="13"/>
      <c r="K1477" s="12">
        <v>10065.48</v>
      </c>
      <c r="L1477" s="12">
        <v>285285.01</v>
      </c>
      <c r="M1477" s="12">
        <v>892871.8</v>
      </c>
      <c r="N1477" s="12">
        <v>500</v>
      </c>
      <c r="O1477" s="12">
        <v>500</v>
      </c>
      <c r="Q1477" s="70">
        <f t="shared" si="49"/>
        <v>0</v>
      </c>
    </row>
    <row r="1478" spans="1:17" x14ac:dyDescent="0.2">
      <c r="A1478" s="67">
        <v>60629</v>
      </c>
      <c r="B1478" s="54" t="s">
        <v>648</v>
      </c>
      <c r="C1478" s="67">
        <f t="shared" si="48"/>
        <v>6</v>
      </c>
      <c r="D1478" s="61">
        <v>0</v>
      </c>
      <c r="E1478" s="12">
        <v>5438</v>
      </c>
      <c r="F1478" s="12">
        <v>5099</v>
      </c>
      <c r="G1478" s="14">
        <v>765</v>
      </c>
      <c r="H1478" s="14">
        <v>3542</v>
      </c>
      <c r="I1478" s="14">
        <v>1131</v>
      </c>
      <c r="J1478" s="13"/>
      <c r="K1478" s="12">
        <v>4324.6099999999997</v>
      </c>
      <c r="L1478" s="12">
        <v>564976.75</v>
      </c>
      <c r="M1478" s="12">
        <v>2386708.44</v>
      </c>
      <c r="N1478" s="12">
        <v>500</v>
      </c>
      <c r="O1478" s="12">
        <v>500</v>
      </c>
      <c r="Q1478" s="70">
        <f t="shared" si="49"/>
        <v>0</v>
      </c>
    </row>
    <row r="1479" spans="1:17" x14ac:dyDescent="0.2">
      <c r="A1479" s="67">
        <v>60632</v>
      </c>
      <c r="B1479" s="54" t="s">
        <v>647</v>
      </c>
      <c r="C1479" s="67">
        <f t="shared" si="48"/>
        <v>6</v>
      </c>
      <c r="D1479" s="61">
        <v>0</v>
      </c>
      <c r="E1479" s="23">
        <v>2368</v>
      </c>
      <c r="F1479" s="23">
        <v>2202</v>
      </c>
      <c r="G1479" s="53">
        <v>338</v>
      </c>
      <c r="H1479" s="53">
        <v>1544</v>
      </c>
      <c r="I1479" s="53">
        <v>486</v>
      </c>
      <c r="J1479" s="13"/>
      <c r="K1479" s="12">
        <v>2827.89</v>
      </c>
      <c r="L1479" s="12">
        <v>237544.59</v>
      </c>
      <c r="M1479" s="12">
        <v>1866497.93</v>
      </c>
      <c r="N1479" s="12">
        <v>500</v>
      </c>
      <c r="O1479" s="12">
        <v>500</v>
      </c>
      <c r="Q1479" s="70">
        <f t="shared" si="49"/>
        <v>0</v>
      </c>
    </row>
    <row r="1480" spans="1:17" x14ac:dyDescent="0.2">
      <c r="A1480" s="67">
        <v>60639</v>
      </c>
      <c r="B1480" s="54" t="s">
        <v>646</v>
      </c>
      <c r="C1480" s="67">
        <f t="shared" si="48"/>
        <v>6</v>
      </c>
      <c r="D1480" s="61">
        <v>0</v>
      </c>
      <c r="E1480" s="12">
        <v>1475</v>
      </c>
      <c r="F1480" s="12">
        <v>1434</v>
      </c>
      <c r="G1480" s="14">
        <v>239</v>
      </c>
      <c r="H1480" s="14">
        <v>930</v>
      </c>
      <c r="I1480" s="14">
        <v>306</v>
      </c>
      <c r="J1480" s="13"/>
      <c r="K1480" s="12">
        <v>5398.09</v>
      </c>
      <c r="L1480" s="12">
        <v>79189.89</v>
      </c>
      <c r="M1480" s="12">
        <v>300618.21000000002</v>
      </c>
      <c r="N1480" s="12">
        <v>500</v>
      </c>
      <c r="O1480" s="12">
        <v>500</v>
      </c>
      <c r="Q1480" s="70">
        <f t="shared" si="49"/>
        <v>0</v>
      </c>
    </row>
    <row r="1481" spans="1:17" x14ac:dyDescent="0.2">
      <c r="A1481" s="67">
        <v>60641</v>
      </c>
      <c r="B1481" s="54" t="s">
        <v>645</v>
      </c>
      <c r="C1481" s="67">
        <f t="shared" si="48"/>
        <v>6</v>
      </c>
      <c r="D1481" s="61">
        <v>0</v>
      </c>
      <c r="E1481" s="12">
        <v>1283</v>
      </c>
      <c r="F1481" s="12">
        <v>1238</v>
      </c>
      <c r="G1481" s="14">
        <v>204</v>
      </c>
      <c r="H1481" s="14">
        <v>809</v>
      </c>
      <c r="I1481" s="14">
        <v>270</v>
      </c>
      <c r="J1481" s="13"/>
      <c r="K1481" s="12">
        <v>3957.6</v>
      </c>
      <c r="L1481" s="12">
        <v>84681.8</v>
      </c>
      <c r="M1481" s="12">
        <v>52140.05</v>
      </c>
      <c r="N1481" s="12">
        <v>500</v>
      </c>
      <c r="O1481" s="12">
        <v>500</v>
      </c>
      <c r="Q1481" s="70">
        <f t="shared" si="49"/>
        <v>0</v>
      </c>
    </row>
    <row r="1482" spans="1:17" x14ac:dyDescent="0.2">
      <c r="A1482" s="67">
        <v>60642</v>
      </c>
      <c r="B1482" s="54" t="s">
        <v>644</v>
      </c>
      <c r="C1482" s="67">
        <f t="shared" si="48"/>
        <v>6</v>
      </c>
      <c r="D1482" s="61">
        <v>0</v>
      </c>
      <c r="E1482" s="12">
        <v>2147</v>
      </c>
      <c r="F1482" s="12">
        <v>2164</v>
      </c>
      <c r="G1482" s="14">
        <v>289</v>
      </c>
      <c r="H1482" s="14">
        <v>1373</v>
      </c>
      <c r="I1482" s="14">
        <v>485</v>
      </c>
      <c r="J1482" s="13"/>
      <c r="K1482" s="12">
        <v>5085.8</v>
      </c>
      <c r="L1482" s="12">
        <v>250275.07</v>
      </c>
      <c r="M1482" s="12">
        <v>284881.65999999997</v>
      </c>
      <c r="N1482" s="12">
        <v>500</v>
      </c>
      <c r="O1482" s="12">
        <v>500</v>
      </c>
      <c r="Q1482" s="70">
        <f t="shared" si="49"/>
        <v>0</v>
      </c>
    </row>
    <row r="1483" spans="1:17" x14ac:dyDescent="0.2">
      <c r="A1483" s="67">
        <v>60645</v>
      </c>
      <c r="B1483" s="54" t="s">
        <v>643</v>
      </c>
      <c r="C1483" s="67">
        <f t="shared" si="48"/>
        <v>6</v>
      </c>
      <c r="D1483" s="61">
        <v>0</v>
      </c>
      <c r="E1483" s="12">
        <v>3275</v>
      </c>
      <c r="F1483" s="12">
        <v>3328</v>
      </c>
      <c r="G1483" s="14">
        <v>505</v>
      </c>
      <c r="H1483" s="14">
        <v>2065</v>
      </c>
      <c r="I1483" s="14">
        <v>705</v>
      </c>
      <c r="J1483" s="13"/>
      <c r="K1483" s="12">
        <v>18898.080000000002</v>
      </c>
      <c r="L1483" s="12">
        <v>219166.11</v>
      </c>
      <c r="M1483" s="12">
        <v>431092.34</v>
      </c>
      <c r="N1483" s="12">
        <v>500</v>
      </c>
      <c r="O1483" s="12">
        <v>500</v>
      </c>
      <c r="Q1483" s="70">
        <f t="shared" si="49"/>
        <v>0</v>
      </c>
    </row>
    <row r="1484" spans="1:17" x14ac:dyDescent="0.2">
      <c r="A1484" s="67">
        <v>60646</v>
      </c>
      <c r="B1484" s="54" t="s">
        <v>642</v>
      </c>
      <c r="C1484" s="67">
        <f t="shared" si="48"/>
        <v>6</v>
      </c>
      <c r="D1484" s="61">
        <v>0</v>
      </c>
      <c r="E1484" s="12">
        <v>3004</v>
      </c>
      <c r="F1484" s="12">
        <v>2911</v>
      </c>
      <c r="G1484" s="14">
        <v>496</v>
      </c>
      <c r="H1484" s="14">
        <v>1845</v>
      </c>
      <c r="I1484" s="14">
        <v>663</v>
      </c>
      <c r="J1484" s="13"/>
      <c r="K1484" s="12">
        <v>7145.19</v>
      </c>
      <c r="L1484" s="12">
        <v>246184.59</v>
      </c>
      <c r="M1484" s="12">
        <v>131044.35</v>
      </c>
      <c r="N1484" s="12">
        <v>500</v>
      </c>
      <c r="O1484" s="12">
        <v>500</v>
      </c>
      <c r="Q1484" s="70">
        <f t="shared" si="49"/>
        <v>0</v>
      </c>
    </row>
    <row r="1485" spans="1:17" x14ac:dyDescent="0.2">
      <c r="A1485" s="67">
        <v>60647</v>
      </c>
      <c r="B1485" s="54" t="s">
        <v>641</v>
      </c>
      <c r="C1485" s="67">
        <f t="shared" si="48"/>
        <v>6</v>
      </c>
      <c r="D1485" s="61">
        <v>0</v>
      </c>
      <c r="E1485" s="12">
        <v>713</v>
      </c>
      <c r="F1485" s="12">
        <v>725</v>
      </c>
      <c r="G1485" s="14">
        <v>99</v>
      </c>
      <c r="H1485" s="14">
        <v>467</v>
      </c>
      <c r="I1485" s="14">
        <v>147</v>
      </c>
      <c r="J1485" s="13"/>
      <c r="K1485" s="12">
        <v>3931.16</v>
      </c>
      <c r="L1485" s="12">
        <v>25466.639999999999</v>
      </c>
      <c r="M1485" s="12">
        <v>519.86</v>
      </c>
      <c r="N1485" s="12">
        <v>500</v>
      </c>
      <c r="O1485" s="12">
        <v>500</v>
      </c>
      <c r="Q1485" s="70">
        <f t="shared" si="49"/>
        <v>0</v>
      </c>
    </row>
    <row r="1486" spans="1:17" x14ac:dyDescent="0.2">
      <c r="A1486" s="67">
        <v>60648</v>
      </c>
      <c r="B1486" s="54" t="s">
        <v>640</v>
      </c>
      <c r="C1486" s="67">
        <f t="shared" si="48"/>
        <v>6</v>
      </c>
      <c r="D1486" s="61">
        <v>0</v>
      </c>
      <c r="E1486" s="12">
        <v>2406</v>
      </c>
      <c r="F1486" s="12">
        <v>2273</v>
      </c>
      <c r="G1486" s="14">
        <v>355</v>
      </c>
      <c r="H1486" s="14">
        <v>1512</v>
      </c>
      <c r="I1486" s="14">
        <v>539</v>
      </c>
      <c r="J1486" s="13"/>
      <c r="K1486" s="12">
        <v>7833.69</v>
      </c>
      <c r="L1486" s="12">
        <v>186187.85</v>
      </c>
      <c r="M1486" s="12">
        <v>137862.54999999999</v>
      </c>
      <c r="N1486" s="12">
        <v>500</v>
      </c>
      <c r="O1486" s="12">
        <v>500</v>
      </c>
      <c r="Q1486" s="70">
        <f t="shared" si="49"/>
        <v>0</v>
      </c>
    </row>
    <row r="1487" spans="1:17" x14ac:dyDescent="0.2">
      <c r="A1487" s="67">
        <v>60651</v>
      </c>
      <c r="B1487" s="54" t="s">
        <v>639</v>
      </c>
      <c r="C1487" s="67">
        <f t="shared" si="48"/>
        <v>6</v>
      </c>
      <c r="D1487" s="61">
        <v>0</v>
      </c>
      <c r="E1487" s="12">
        <v>2066</v>
      </c>
      <c r="F1487" s="12">
        <v>2030</v>
      </c>
      <c r="G1487" s="14">
        <v>259</v>
      </c>
      <c r="H1487" s="14">
        <v>1321</v>
      </c>
      <c r="I1487" s="14">
        <v>486</v>
      </c>
      <c r="J1487" s="13"/>
      <c r="K1487" s="12">
        <v>20104.830000000002</v>
      </c>
      <c r="L1487" s="12">
        <v>142189.75</v>
      </c>
      <c r="M1487" s="12">
        <v>682548.19</v>
      </c>
      <c r="N1487" s="12">
        <v>500</v>
      </c>
      <c r="O1487" s="12">
        <v>500</v>
      </c>
      <c r="Q1487" s="70">
        <f t="shared" si="49"/>
        <v>0</v>
      </c>
    </row>
    <row r="1488" spans="1:17" x14ac:dyDescent="0.2">
      <c r="A1488" s="67">
        <v>60653</v>
      </c>
      <c r="B1488" s="54" t="s">
        <v>638</v>
      </c>
      <c r="C1488" s="67">
        <f t="shared" si="48"/>
        <v>6</v>
      </c>
      <c r="D1488" s="61">
        <v>0</v>
      </c>
      <c r="E1488" s="12">
        <v>4726</v>
      </c>
      <c r="F1488" s="12">
        <v>4540</v>
      </c>
      <c r="G1488" s="14">
        <v>731</v>
      </c>
      <c r="H1488" s="14">
        <v>2997</v>
      </c>
      <c r="I1488" s="14">
        <v>998</v>
      </c>
      <c r="J1488" s="13"/>
      <c r="K1488" s="12">
        <v>12617.15</v>
      </c>
      <c r="L1488" s="12">
        <v>287949.3</v>
      </c>
      <c r="M1488" s="12">
        <v>413340.33</v>
      </c>
      <c r="N1488" s="12">
        <v>500</v>
      </c>
      <c r="O1488" s="12">
        <v>500</v>
      </c>
      <c r="Q1488" s="70">
        <f t="shared" si="49"/>
        <v>0</v>
      </c>
    </row>
    <row r="1489" spans="1:17" x14ac:dyDescent="0.2">
      <c r="A1489" s="67">
        <v>60654</v>
      </c>
      <c r="B1489" s="54" t="s">
        <v>637</v>
      </c>
      <c r="C1489" s="67">
        <f t="shared" si="48"/>
        <v>6</v>
      </c>
      <c r="D1489" s="61">
        <v>0</v>
      </c>
      <c r="E1489" s="12">
        <v>2740</v>
      </c>
      <c r="F1489" s="12">
        <v>2613</v>
      </c>
      <c r="G1489" s="14">
        <v>424</v>
      </c>
      <c r="H1489" s="14">
        <v>1706</v>
      </c>
      <c r="I1489" s="14">
        <v>610</v>
      </c>
      <c r="J1489" s="13"/>
      <c r="K1489" s="12">
        <v>7514.83</v>
      </c>
      <c r="L1489" s="12">
        <v>212897.47</v>
      </c>
      <c r="M1489" s="12">
        <v>320844.49</v>
      </c>
      <c r="N1489" s="12">
        <v>500</v>
      </c>
      <c r="O1489" s="12">
        <v>500</v>
      </c>
      <c r="Q1489" s="70">
        <f t="shared" si="49"/>
        <v>0</v>
      </c>
    </row>
    <row r="1490" spans="1:17" x14ac:dyDescent="0.2">
      <c r="A1490" s="67">
        <v>60655</v>
      </c>
      <c r="B1490" s="54" t="s">
        <v>636</v>
      </c>
      <c r="C1490" s="67">
        <f t="shared" si="48"/>
        <v>6</v>
      </c>
      <c r="D1490" s="61">
        <v>0</v>
      </c>
      <c r="E1490" s="12">
        <v>2559</v>
      </c>
      <c r="F1490" s="12">
        <v>2374</v>
      </c>
      <c r="G1490" s="14">
        <v>445</v>
      </c>
      <c r="H1490" s="14">
        <v>1712</v>
      </c>
      <c r="I1490" s="14">
        <v>402</v>
      </c>
      <c r="J1490" s="13"/>
      <c r="K1490" s="12">
        <v>2618.7399999999998</v>
      </c>
      <c r="L1490" s="12">
        <v>214362.61</v>
      </c>
      <c r="M1490" s="12">
        <v>2110862.9700000002</v>
      </c>
      <c r="N1490" s="12">
        <v>500</v>
      </c>
      <c r="O1490" s="12">
        <v>500</v>
      </c>
      <c r="Q1490" s="70">
        <f t="shared" si="49"/>
        <v>0</v>
      </c>
    </row>
    <row r="1491" spans="1:17" x14ac:dyDescent="0.2">
      <c r="A1491" s="67">
        <v>60656</v>
      </c>
      <c r="B1491" s="54" t="s">
        <v>635</v>
      </c>
      <c r="C1491" s="67">
        <f t="shared" ref="C1491:C1554" si="50">INT(A1491/10000)</f>
        <v>6</v>
      </c>
      <c r="D1491" s="61">
        <v>0</v>
      </c>
      <c r="E1491" s="12">
        <v>1645</v>
      </c>
      <c r="F1491" s="12">
        <v>1583</v>
      </c>
      <c r="G1491" s="14">
        <v>260</v>
      </c>
      <c r="H1491" s="14">
        <v>1086</v>
      </c>
      <c r="I1491" s="14">
        <v>299</v>
      </c>
      <c r="J1491" s="13"/>
      <c r="K1491" s="12">
        <v>6759.16</v>
      </c>
      <c r="L1491" s="12">
        <v>168577.32</v>
      </c>
      <c r="M1491" s="12">
        <v>1526604.94</v>
      </c>
      <c r="N1491" s="12">
        <v>500</v>
      </c>
      <c r="O1491" s="12">
        <v>500</v>
      </c>
      <c r="Q1491" s="70">
        <f t="shared" si="49"/>
        <v>0</v>
      </c>
    </row>
    <row r="1492" spans="1:17" x14ac:dyDescent="0.2">
      <c r="A1492" s="67">
        <v>60659</v>
      </c>
      <c r="B1492" s="54" t="s">
        <v>634</v>
      </c>
      <c r="C1492" s="67">
        <f t="shared" si="50"/>
        <v>6</v>
      </c>
      <c r="D1492" s="61">
        <v>0</v>
      </c>
      <c r="E1492" s="12">
        <v>4419</v>
      </c>
      <c r="F1492" s="12">
        <v>4282</v>
      </c>
      <c r="G1492" s="14">
        <v>678</v>
      </c>
      <c r="H1492" s="14">
        <v>2885</v>
      </c>
      <c r="I1492" s="14">
        <v>856</v>
      </c>
      <c r="J1492" s="13"/>
      <c r="K1492" s="12">
        <v>14091.84</v>
      </c>
      <c r="L1492" s="12">
        <v>290224.24</v>
      </c>
      <c r="M1492" s="12">
        <v>631981.56000000006</v>
      </c>
      <c r="N1492" s="12">
        <v>500</v>
      </c>
      <c r="O1492" s="12">
        <v>500</v>
      </c>
      <c r="Q1492" s="70">
        <f t="shared" ref="Q1492:Q1555" si="51">ABS(E1492-G1492-H1492-I1492-J1492)</f>
        <v>0</v>
      </c>
    </row>
    <row r="1493" spans="1:17" x14ac:dyDescent="0.2">
      <c r="A1493" s="67">
        <v>60660</v>
      </c>
      <c r="B1493" s="54" t="s">
        <v>633</v>
      </c>
      <c r="C1493" s="67">
        <f t="shared" si="50"/>
        <v>6</v>
      </c>
      <c r="D1493" s="61">
        <v>0</v>
      </c>
      <c r="E1493" s="12">
        <v>3702</v>
      </c>
      <c r="F1493" s="12">
        <v>3531</v>
      </c>
      <c r="G1493" s="14">
        <v>612</v>
      </c>
      <c r="H1493" s="14">
        <v>2470</v>
      </c>
      <c r="I1493" s="14">
        <v>620</v>
      </c>
      <c r="J1493" s="13"/>
      <c r="K1493" s="12">
        <v>19452.37</v>
      </c>
      <c r="L1493" s="12">
        <v>369239.07</v>
      </c>
      <c r="M1493" s="12">
        <v>2206101.56</v>
      </c>
      <c r="N1493" s="12">
        <v>500</v>
      </c>
      <c r="O1493" s="12">
        <v>500</v>
      </c>
      <c r="Q1493" s="70">
        <f t="shared" si="51"/>
        <v>0</v>
      </c>
    </row>
    <row r="1494" spans="1:17" x14ac:dyDescent="0.2">
      <c r="A1494" s="67">
        <v>60661</v>
      </c>
      <c r="B1494" s="54" t="s">
        <v>632</v>
      </c>
      <c r="C1494" s="67">
        <f t="shared" si="50"/>
        <v>6</v>
      </c>
      <c r="D1494" s="61">
        <v>0</v>
      </c>
      <c r="E1494" s="12">
        <v>6982</v>
      </c>
      <c r="F1494" s="12">
        <v>6602</v>
      </c>
      <c r="G1494" s="14">
        <v>1080</v>
      </c>
      <c r="H1494" s="14">
        <v>4514</v>
      </c>
      <c r="I1494" s="14">
        <v>1388</v>
      </c>
      <c r="J1494" s="13"/>
      <c r="K1494" s="12">
        <v>23221.72</v>
      </c>
      <c r="L1494" s="12">
        <v>468813.41</v>
      </c>
      <c r="M1494" s="12">
        <v>912497.12</v>
      </c>
      <c r="N1494" s="12">
        <v>500</v>
      </c>
      <c r="O1494" s="12">
        <v>500</v>
      </c>
      <c r="Q1494" s="70">
        <f t="shared" si="51"/>
        <v>0</v>
      </c>
    </row>
    <row r="1495" spans="1:17" x14ac:dyDescent="0.2">
      <c r="A1495" s="67">
        <v>60662</v>
      </c>
      <c r="B1495" s="54" t="s">
        <v>631</v>
      </c>
      <c r="C1495" s="67">
        <f t="shared" si="50"/>
        <v>6</v>
      </c>
      <c r="D1495" s="61">
        <v>0</v>
      </c>
      <c r="E1495" s="12">
        <v>4908</v>
      </c>
      <c r="F1495" s="12">
        <v>4765</v>
      </c>
      <c r="G1495" s="14">
        <v>740</v>
      </c>
      <c r="H1495" s="14">
        <v>3221</v>
      </c>
      <c r="I1495" s="14">
        <v>947</v>
      </c>
      <c r="J1495" s="13"/>
      <c r="K1495" s="12">
        <v>8051.75</v>
      </c>
      <c r="L1495" s="12">
        <v>361371.74</v>
      </c>
      <c r="M1495" s="12">
        <v>1246454.03</v>
      </c>
      <c r="N1495" s="12">
        <v>500</v>
      </c>
      <c r="O1495" s="12">
        <v>500</v>
      </c>
      <c r="Q1495" s="70">
        <f t="shared" si="51"/>
        <v>0</v>
      </c>
    </row>
    <row r="1496" spans="1:17" x14ac:dyDescent="0.2">
      <c r="A1496" s="67">
        <v>60663</v>
      </c>
      <c r="B1496" s="54" t="s">
        <v>630</v>
      </c>
      <c r="C1496" s="67">
        <f t="shared" si="50"/>
        <v>6</v>
      </c>
      <c r="D1496" s="61">
        <v>0</v>
      </c>
      <c r="E1496" s="12">
        <v>6514</v>
      </c>
      <c r="F1496" s="12">
        <v>6662</v>
      </c>
      <c r="G1496" s="14">
        <v>799</v>
      </c>
      <c r="H1496" s="14">
        <v>4130</v>
      </c>
      <c r="I1496" s="14">
        <v>1585</v>
      </c>
      <c r="J1496" s="13"/>
      <c r="K1496" s="12">
        <v>44296.68</v>
      </c>
      <c r="L1496" s="12">
        <v>594651.49</v>
      </c>
      <c r="M1496" s="12">
        <v>2907788.2</v>
      </c>
      <c r="N1496" s="12">
        <v>500</v>
      </c>
      <c r="O1496" s="12">
        <v>500</v>
      </c>
      <c r="Q1496" s="70">
        <f t="shared" si="51"/>
        <v>0</v>
      </c>
    </row>
    <row r="1497" spans="1:17" x14ac:dyDescent="0.2">
      <c r="A1497" s="67">
        <v>60664</v>
      </c>
      <c r="B1497" s="54" t="s">
        <v>629</v>
      </c>
      <c r="C1497" s="67">
        <f t="shared" si="50"/>
        <v>6</v>
      </c>
      <c r="D1497" s="61">
        <v>0</v>
      </c>
      <c r="E1497" s="12">
        <v>12762</v>
      </c>
      <c r="F1497" s="12">
        <v>12984</v>
      </c>
      <c r="G1497" s="14">
        <v>1833</v>
      </c>
      <c r="H1497" s="14">
        <v>8223</v>
      </c>
      <c r="I1497" s="14">
        <v>2706</v>
      </c>
      <c r="J1497" s="13"/>
      <c r="K1497" s="12">
        <v>25210.41</v>
      </c>
      <c r="L1497" s="12">
        <v>947436.88</v>
      </c>
      <c r="M1497" s="12">
        <v>1884005.17</v>
      </c>
      <c r="N1497" s="12">
        <v>500</v>
      </c>
      <c r="O1497" s="12">
        <v>500</v>
      </c>
      <c r="Q1497" s="70">
        <f t="shared" si="51"/>
        <v>0</v>
      </c>
    </row>
    <row r="1498" spans="1:17" x14ac:dyDescent="0.2">
      <c r="A1498" s="67">
        <v>60665</v>
      </c>
      <c r="B1498" s="54" t="s">
        <v>628</v>
      </c>
      <c r="C1498" s="67">
        <f t="shared" si="50"/>
        <v>6</v>
      </c>
      <c r="D1498" s="61">
        <v>0</v>
      </c>
      <c r="E1498" s="12">
        <v>7316</v>
      </c>
      <c r="F1498" s="12">
        <v>7120</v>
      </c>
      <c r="G1498" s="14">
        <v>1135</v>
      </c>
      <c r="H1498" s="14">
        <v>4686</v>
      </c>
      <c r="I1498" s="14">
        <v>1495</v>
      </c>
      <c r="J1498" s="13"/>
      <c r="K1498" s="12">
        <v>21302.44</v>
      </c>
      <c r="L1498" s="12">
        <v>538658.73</v>
      </c>
      <c r="M1498" s="12">
        <v>398671.51</v>
      </c>
      <c r="N1498" s="12">
        <v>500</v>
      </c>
      <c r="O1498" s="12">
        <v>500</v>
      </c>
      <c r="Q1498" s="70">
        <f t="shared" si="51"/>
        <v>0</v>
      </c>
    </row>
    <row r="1499" spans="1:17" x14ac:dyDescent="0.2">
      <c r="A1499" s="67">
        <v>60666</v>
      </c>
      <c r="B1499" s="54" t="s">
        <v>627</v>
      </c>
      <c r="C1499" s="67">
        <f t="shared" si="50"/>
        <v>6</v>
      </c>
      <c r="D1499" s="61">
        <v>0</v>
      </c>
      <c r="E1499" s="12">
        <v>2742</v>
      </c>
      <c r="F1499" s="12">
        <v>2642</v>
      </c>
      <c r="G1499" s="14">
        <v>414</v>
      </c>
      <c r="H1499" s="14">
        <v>1772</v>
      </c>
      <c r="I1499" s="14">
        <v>556</v>
      </c>
      <c r="J1499" s="13"/>
      <c r="K1499" s="12">
        <v>14422.68</v>
      </c>
      <c r="L1499" s="12">
        <v>186724.55</v>
      </c>
      <c r="M1499" s="12">
        <v>217994.86</v>
      </c>
      <c r="N1499" s="12">
        <v>500</v>
      </c>
      <c r="O1499" s="12">
        <v>500</v>
      </c>
      <c r="Q1499" s="70">
        <f t="shared" si="51"/>
        <v>0</v>
      </c>
    </row>
    <row r="1500" spans="1:17" x14ac:dyDescent="0.2">
      <c r="A1500" s="67">
        <v>60667</v>
      </c>
      <c r="B1500" s="54" t="s">
        <v>626</v>
      </c>
      <c r="C1500" s="67">
        <f t="shared" si="50"/>
        <v>6</v>
      </c>
      <c r="D1500" s="61">
        <v>0</v>
      </c>
      <c r="E1500" s="12">
        <v>4732</v>
      </c>
      <c r="F1500" s="12">
        <v>4402</v>
      </c>
      <c r="G1500" s="14">
        <v>745</v>
      </c>
      <c r="H1500" s="14">
        <v>3171</v>
      </c>
      <c r="I1500" s="14">
        <v>816</v>
      </c>
      <c r="J1500" s="13"/>
      <c r="K1500" s="12">
        <v>9605.7199999999993</v>
      </c>
      <c r="L1500" s="12">
        <v>578015.26</v>
      </c>
      <c r="M1500" s="12">
        <v>9415463.7400000002</v>
      </c>
      <c r="N1500" s="12">
        <v>500</v>
      </c>
      <c r="O1500" s="12">
        <v>500</v>
      </c>
      <c r="Q1500" s="70">
        <f t="shared" si="51"/>
        <v>0</v>
      </c>
    </row>
    <row r="1501" spans="1:17" x14ac:dyDescent="0.2">
      <c r="A1501" s="67">
        <v>60668</v>
      </c>
      <c r="B1501" s="54" t="s">
        <v>625</v>
      </c>
      <c r="C1501" s="67">
        <f t="shared" si="50"/>
        <v>6</v>
      </c>
      <c r="D1501" s="61">
        <v>0</v>
      </c>
      <c r="E1501" s="12">
        <v>3723</v>
      </c>
      <c r="F1501" s="12">
        <v>3657</v>
      </c>
      <c r="G1501" s="14">
        <v>544</v>
      </c>
      <c r="H1501" s="14">
        <v>2432</v>
      </c>
      <c r="I1501" s="14">
        <v>747</v>
      </c>
      <c r="J1501" s="13"/>
      <c r="K1501" s="12">
        <v>17092.849999999999</v>
      </c>
      <c r="L1501" s="12">
        <v>214157.77</v>
      </c>
      <c r="M1501" s="12">
        <v>203234.25</v>
      </c>
      <c r="N1501" s="12">
        <v>500</v>
      </c>
      <c r="O1501" s="12">
        <v>500</v>
      </c>
      <c r="Q1501" s="70">
        <f t="shared" si="51"/>
        <v>0</v>
      </c>
    </row>
    <row r="1502" spans="1:17" x14ac:dyDescent="0.2">
      <c r="A1502" s="67">
        <v>60669</v>
      </c>
      <c r="B1502" s="54" t="s">
        <v>624</v>
      </c>
      <c r="C1502" s="67">
        <f t="shared" si="50"/>
        <v>6</v>
      </c>
      <c r="D1502" s="61">
        <v>0</v>
      </c>
      <c r="E1502" s="12">
        <v>11983</v>
      </c>
      <c r="F1502" s="12">
        <v>11136</v>
      </c>
      <c r="G1502" s="14">
        <v>1722</v>
      </c>
      <c r="H1502" s="14">
        <v>8207</v>
      </c>
      <c r="I1502" s="14">
        <v>2054</v>
      </c>
      <c r="J1502" s="13"/>
      <c r="K1502" s="12">
        <v>6005.33</v>
      </c>
      <c r="L1502" s="12">
        <v>1142675.26</v>
      </c>
      <c r="M1502" s="12">
        <v>6934828.5599999996</v>
      </c>
      <c r="N1502" s="12">
        <v>500</v>
      </c>
      <c r="O1502" s="12">
        <v>500</v>
      </c>
      <c r="Q1502" s="70">
        <f t="shared" si="51"/>
        <v>0</v>
      </c>
    </row>
    <row r="1503" spans="1:17" x14ac:dyDescent="0.2">
      <c r="A1503" s="67">
        <v>60670</v>
      </c>
      <c r="B1503" s="54" t="s">
        <v>623</v>
      </c>
      <c r="C1503" s="67">
        <f t="shared" si="50"/>
        <v>6</v>
      </c>
      <c r="D1503" s="61">
        <v>0</v>
      </c>
      <c r="E1503" s="12">
        <v>6600</v>
      </c>
      <c r="F1503" s="12">
        <v>6052</v>
      </c>
      <c r="G1503" s="14">
        <v>987</v>
      </c>
      <c r="H1503" s="14">
        <v>4389</v>
      </c>
      <c r="I1503" s="14">
        <v>1224</v>
      </c>
      <c r="J1503" s="13"/>
      <c r="K1503" s="12">
        <v>15249.04</v>
      </c>
      <c r="L1503" s="12">
        <v>759725.95</v>
      </c>
      <c r="M1503" s="12">
        <v>9519173.2200000007</v>
      </c>
      <c r="N1503" s="12">
        <v>500</v>
      </c>
      <c r="O1503" s="12">
        <v>500</v>
      </c>
      <c r="Q1503" s="70">
        <f t="shared" si="51"/>
        <v>0</v>
      </c>
    </row>
    <row r="1504" spans="1:17" x14ac:dyDescent="0.2">
      <c r="A1504" s="67">
        <v>61001</v>
      </c>
      <c r="B1504" s="54" t="s">
        <v>622</v>
      </c>
      <c r="C1504" s="67">
        <f t="shared" si="50"/>
        <v>6</v>
      </c>
      <c r="D1504" s="61">
        <v>0</v>
      </c>
      <c r="E1504" s="12">
        <v>1596</v>
      </c>
      <c r="F1504" s="12">
        <v>1465</v>
      </c>
      <c r="G1504" s="14">
        <v>246</v>
      </c>
      <c r="H1504" s="14">
        <v>991</v>
      </c>
      <c r="I1504" s="14">
        <v>359</v>
      </c>
      <c r="J1504" s="13"/>
      <c r="K1504" s="12">
        <v>13898.46</v>
      </c>
      <c r="L1504" s="12">
        <v>81575.47</v>
      </c>
      <c r="M1504" s="12">
        <v>217846.13</v>
      </c>
      <c r="N1504" s="12">
        <v>500</v>
      </c>
      <c r="O1504" s="12">
        <v>500</v>
      </c>
      <c r="Q1504" s="70">
        <f t="shared" si="51"/>
        <v>0</v>
      </c>
    </row>
    <row r="1505" spans="1:17" x14ac:dyDescent="0.2">
      <c r="A1505" s="67">
        <v>61002</v>
      </c>
      <c r="B1505" s="54" t="s">
        <v>621</v>
      </c>
      <c r="C1505" s="67">
        <f t="shared" si="50"/>
        <v>6</v>
      </c>
      <c r="D1505" s="61">
        <v>0</v>
      </c>
      <c r="E1505" s="12">
        <v>974</v>
      </c>
      <c r="F1505" s="12">
        <v>1013</v>
      </c>
      <c r="G1505" s="14">
        <v>134</v>
      </c>
      <c r="H1505" s="14">
        <v>593</v>
      </c>
      <c r="I1505" s="14">
        <v>247</v>
      </c>
      <c r="J1505" s="13"/>
      <c r="K1505" s="12">
        <v>3380.34</v>
      </c>
      <c r="L1505" s="12">
        <v>70608.009999999995</v>
      </c>
      <c r="M1505" s="12">
        <v>174242.55</v>
      </c>
      <c r="N1505" s="12">
        <v>500</v>
      </c>
      <c r="O1505" s="12">
        <v>500</v>
      </c>
      <c r="Q1505" s="70">
        <f t="shared" si="51"/>
        <v>0</v>
      </c>
    </row>
    <row r="1506" spans="1:17" x14ac:dyDescent="0.2">
      <c r="A1506" s="67">
        <v>61007</v>
      </c>
      <c r="B1506" s="54" t="s">
        <v>620</v>
      </c>
      <c r="C1506" s="67">
        <f t="shared" si="50"/>
        <v>6</v>
      </c>
      <c r="D1506" s="61">
        <v>0</v>
      </c>
      <c r="E1506" s="12">
        <v>1422</v>
      </c>
      <c r="F1506" s="12">
        <v>1375</v>
      </c>
      <c r="G1506" s="14">
        <v>206</v>
      </c>
      <c r="H1506" s="14">
        <v>933</v>
      </c>
      <c r="I1506" s="14">
        <v>283</v>
      </c>
      <c r="J1506" s="13"/>
      <c r="K1506" s="12">
        <v>8891.82</v>
      </c>
      <c r="L1506" s="12">
        <v>76003.850000000006</v>
      </c>
      <c r="M1506" s="12">
        <v>174481.33</v>
      </c>
      <c r="N1506" s="12">
        <v>500</v>
      </c>
      <c r="O1506" s="12">
        <v>500</v>
      </c>
      <c r="Q1506" s="70">
        <f t="shared" si="51"/>
        <v>0</v>
      </c>
    </row>
    <row r="1507" spans="1:17" x14ac:dyDescent="0.2">
      <c r="A1507" s="67">
        <v>61008</v>
      </c>
      <c r="B1507" s="54" t="s">
        <v>619</v>
      </c>
      <c r="C1507" s="67">
        <f t="shared" si="50"/>
        <v>6</v>
      </c>
      <c r="D1507" s="61">
        <v>0</v>
      </c>
      <c r="E1507" s="12">
        <v>1261</v>
      </c>
      <c r="F1507" s="12">
        <v>1226</v>
      </c>
      <c r="G1507" s="14">
        <v>198</v>
      </c>
      <c r="H1507" s="14">
        <v>873</v>
      </c>
      <c r="I1507" s="14">
        <v>190</v>
      </c>
      <c r="J1507" s="13"/>
      <c r="K1507" s="12">
        <v>11654.97</v>
      </c>
      <c r="L1507" s="12">
        <v>99040.93</v>
      </c>
      <c r="M1507" s="12">
        <v>670604.97</v>
      </c>
      <c r="N1507" s="12">
        <v>500</v>
      </c>
      <c r="O1507" s="12">
        <v>500</v>
      </c>
      <c r="Q1507" s="70">
        <f t="shared" si="51"/>
        <v>0</v>
      </c>
    </row>
    <row r="1508" spans="1:17" x14ac:dyDescent="0.2">
      <c r="A1508" s="67">
        <v>61012</v>
      </c>
      <c r="B1508" s="54" t="s">
        <v>618</v>
      </c>
      <c r="C1508" s="67">
        <f t="shared" si="50"/>
        <v>6</v>
      </c>
      <c r="D1508" s="61">
        <v>0</v>
      </c>
      <c r="E1508" s="12">
        <v>2708</v>
      </c>
      <c r="F1508" s="12">
        <v>2385</v>
      </c>
      <c r="G1508" s="14">
        <v>438</v>
      </c>
      <c r="H1508" s="14">
        <v>1887</v>
      </c>
      <c r="I1508" s="14">
        <v>383</v>
      </c>
      <c r="J1508" s="13"/>
      <c r="K1508" s="12">
        <v>5043.6499999999996</v>
      </c>
      <c r="L1508" s="12">
        <v>200860.4</v>
      </c>
      <c r="M1508" s="12">
        <v>828290.2</v>
      </c>
      <c r="N1508" s="12">
        <v>500</v>
      </c>
      <c r="O1508" s="12">
        <v>500</v>
      </c>
      <c r="Q1508" s="70">
        <f t="shared" si="51"/>
        <v>0</v>
      </c>
    </row>
    <row r="1509" spans="1:17" x14ac:dyDescent="0.2">
      <c r="A1509" s="67">
        <v>61013</v>
      </c>
      <c r="B1509" s="54" t="s">
        <v>617</v>
      </c>
      <c r="C1509" s="67">
        <f t="shared" si="50"/>
        <v>6</v>
      </c>
      <c r="D1509" s="61">
        <v>0</v>
      </c>
      <c r="E1509" s="12">
        <v>2268</v>
      </c>
      <c r="F1509" s="12">
        <v>2293</v>
      </c>
      <c r="G1509" s="14">
        <v>300</v>
      </c>
      <c r="H1509" s="14">
        <v>1502</v>
      </c>
      <c r="I1509" s="14">
        <v>466</v>
      </c>
      <c r="J1509" s="13"/>
      <c r="K1509" s="12">
        <v>11542.33</v>
      </c>
      <c r="L1509" s="12">
        <v>112632.89</v>
      </c>
      <c r="M1509" s="12">
        <v>340902.34</v>
      </c>
      <c r="N1509" s="12">
        <v>500</v>
      </c>
      <c r="O1509" s="12">
        <v>500</v>
      </c>
      <c r="Q1509" s="70">
        <f t="shared" si="51"/>
        <v>0</v>
      </c>
    </row>
    <row r="1510" spans="1:17" x14ac:dyDescent="0.2">
      <c r="A1510" s="67">
        <v>61016</v>
      </c>
      <c r="B1510" s="54" t="s">
        <v>616</v>
      </c>
      <c r="C1510" s="67">
        <f t="shared" si="50"/>
        <v>6</v>
      </c>
      <c r="D1510" s="61">
        <v>0</v>
      </c>
      <c r="E1510" s="12">
        <v>1970</v>
      </c>
      <c r="F1510" s="12">
        <v>1972</v>
      </c>
      <c r="G1510" s="14">
        <v>297</v>
      </c>
      <c r="H1510" s="14">
        <v>1253</v>
      </c>
      <c r="I1510" s="14">
        <v>420</v>
      </c>
      <c r="J1510" s="13"/>
      <c r="K1510" s="12">
        <v>9192.19</v>
      </c>
      <c r="L1510" s="12">
        <v>115575.56</v>
      </c>
      <c r="M1510" s="12">
        <v>245419.17</v>
      </c>
      <c r="N1510" s="12">
        <v>500</v>
      </c>
      <c r="O1510" s="12">
        <v>500</v>
      </c>
      <c r="Q1510" s="70">
        <f t="shared" si="51"/>
        <v>0</v>
      </c>
    </row>
    <row r="1511" spans="1:17" x14ac:dyDescent="0.2">
      <c r="A1511" s="67">
        <v>61017</v>
      </c>
      <c r="B1511" s="54" t="s">
        <v>615</v>
      </c>
      <c r="C1511" s="67">
        <f t="shared" si="50"/>
        <v>6</v>
      </c>
      <c r="D1511" s="61">
        <v>0</v>
      </c>
      <c r="E1511" s="12">
        <v>1490</v>
      </c>
      <c r="F1511" s="12">
        <v>1451</v>
      </c>
      <c r="G1511" s="14">
        <v>245</v>
      </c>
      <c r="H1511" s="14">
        <v>990</v>
      </c>
      <c r="I1511" s="14">
        <v>255</v>
      </c>
      <c r="J1511" s="13"/>
      <c r="K1511" s="12">
        <v>8985.15</v>
      </c>
      <c r="L1511" s="12">
        <v>72251.28</v>
      </c>
      <c r="M1511" s="12">
        <v>112627.25</v>
      </c>
      <c r="N1511" s="12">
        <v>500</v>
      </c>
      <c r="O1511" s="12">
        <v>500</v>
      </c>
      <c r="Q1511" s="70">
        <f t="shared" si="51"/>
        <v>0</v>
      </c>
    </row>
    <row r="1512" spans="1:17" x14ac:dyDescent="0.2">
      <c r="A1512" s="67">
        <v>61019</v>
      </c>
      <c r="B1512" s="54" t="s">
        <v>614</v>
      </c>
      <c r="C1512" s="67">
        <f t="shared" si="50"/>
        <v>6</v>
      </c>
      <c r="D1512" s="61">
        <v>0</v>
      </c>
      <c r="E1512" s="12">
        <v>1190</v>
      </c>
      <c r="F1512" s="12">
        <v>1220</v>
      </c>
      <c r="G1512" s="14">
        <v>157</v>
      </c>
      <c r="H1512" s="14">
        <v>739</v>
      </c>
      <c r="I1512" s="14">
        <v>294</v>
      </c>
      <c r="J1512" s="13"/>
      <c r="K1512" s="12">
        <v>6694.14</v>
      </c>
      <c r="L1512" s="12">
        <v>62041.59</v>
      </c>
      <c r="M1512" s="12">
        <v>748374.42</v>
      </c>
      <c r="N1512" s="12">
        <v>500</v>
      </c>
      <c r="O1512" s="12">
        <v>500</v>
      </c>
      <c r="Q1512" s="70">
        <f t="shared" si="51"/>
        <v>0</v>
      </c>
    </row>
    <row r="1513" spans="1:17" x14ac:dyDescent="0.2">
      <c r="A1513" s="67">
        <v>61020</v>
      </c>
      <c r="B1513" s="54" t="s">
        <v>613</v>
      </c>
      <c r="C1513" s="67">
        <f t="shared" si="50"/>
        <v>6</v>
      </c>
      <c r="D1513" s="61">
        <v>0</v>
      </c>
      <c r="E1513" s="12">
        <v>1348</v>
      </c>
      <c r="F1513" s="12">
        <v>1317</v>
      </c>
      <c r="G1513" s="14">
        <v>199</v>
      </c>
      <c r="H1513" s="14">
        <v>913</v>
      </c>
      <c r="I1513" s="14">
        <v>236</v>
      </c>
      <c r="J1513" s="13"/>
      <c r="K1513" s="12">
        <v>9332.69</v>
      </c>
      <c r="L1513" s="12">
        <v>71454.66</v>
      </c>
      <c r="M1513" s="12">
        <v>363705.76</v>
      </c>
      <c r="N1513" s="12">
        <v>500</v>
      </c>
      <c r="O1513" s="12">
        <v>500</v>
      </c>
      <c r="Q1513" s="70">
        <f t="shared" si="51"/>
        <v>0</v>
      </c>
    </row>
    <row r="1514" spans="1:17" x14ac:dyDescent="0.2">
      <c r="A1514" s="67">
        <v>61021</v>
      </c>
      <c r="B1514" s="54" t="s">
        <v>612</v>
      </c>
      <c r="C1514" s="67">
        <f t="shared" si="50"/>
        <v>6</v>
      </c>
      <c r="D1514" s="61">
        <v>0</v>
      </c>
      <c r="E1514" s="12">
        <v>2185</v>
      </c>
      <c r="F1514" s="12">
        <v>2170</v>
      </c>
      <c r="G1514" s="14">
        <v>305</v>
      </c>
      <c r="H1514" s="14">
        <v>1456</v>
      </c>
      <c r="I1514" s="14">
        <v>424</v>
      </c>
      <c r="J1514" s="13"/>
      <c r="K1514" s="12">
        <v>2614.63</v>
      </c>
      <c r="L1514" s="12">
        <v>194482.54</v>
      </c>
      <c r="M1514" s="12">
        <v>2131369.9700000002</v>
      </c>
      <c r="N1514" s="12">
        <v>500</v>
      </c>
      <c r="O1514" s="12">
        <v>500</v>
      </c>
      <c r="Q1514" s="70">
        <f t="shared" si="51"/>
        <v>0</v>
      </c>
    </row>
    <row r="1515" spans="1:17" x14ac:dyDescent="0.2">
      <c r="A1515" s="67">
        <v>61024</v>
      </c>
      <c r="B1515" s="54" t="s">
        <v>611</v>
      </c>
      <c r="C1515" s="67">
        <f t="shared" si="50"/>
        <v>6</v>
      </c>
      <c r="D1515" s="61">
        <v>0</v>
      </c>
      <c r="E1515" s="12">
        <v>2064</v>
      </c>
      <c r="F1515" s="12">
        <v>2133</v>
      </c>
      <c r="G1515" s="14">
        <v>255</v>
      </c>
      <c r="H1515" s="14">
        <v>1319</v>
      </c>
      <c r="I1515" s="14">
        <v>490</v>
      </c>
      <c r="J1515" s="13"/>
      <c r="K1515" s="12">
        <v>11561.1</v>
      </c>
      <c r="L1515" s="12">
        <v>86352.55</v>
      </c>
      <c r="M1515" s="12">
        <v>219352.23</v>
      </c>
      <c r="N1515" s="12">
        <v>500</v>
      </c>
      <c r="O1515" s="12">
        <v>500</v>
      </c>
      <c r="Q1515" s="70">
        <f t="shared" si="51"/>
        <v>0</v>
      </c>
    </row>
    <row r="1516" spans="1:17" x14ac:dyDescent="0.2">
      <c r="A1516" s="67">
        <v>61027</v>
      </c>
      <c r="B1516" s="54" t="s">
        <v>610</v>
      </c>
      <c r="C1516" s="67">
        <f t="shared" si="50"/>
        <v>6</v>
      </c>
      <c r="D1516" s="61">
        <v>0</v>
      </c>
      <c r="E1516" s="12">
        <v>1529</v>
      </c>
      <c r="F1516" s="12">
        <v>1463</v>
      </c>
      <c r="G1516" s="14">
        <v>235</v>
      </c>
      <c r="H1516" s="14">
        <v>1013</v>
      </c>
      <c r="I1516" s="14">
        <v>281</v>
      </c>
      <c r="J1516" s="13"/>
      <c r="K1516" s="12">
        <v>12468.2</v>
      </c>
      <c r="L1516" s="12">
        <v>83388.38</v>
      </c>
      <c r="M1516" s="12">
        <v>317138.56</v>
      </c>
      <c r="N1516" s="12">
        <v>500</v>
      </c>
      <c r="O1516" s="12">
        <v>500</v>
      </c>
      <c r="Q1516" s="70">
        <f t="shared" si="51"/>
        <v>0</v>
      </c>
    </row>
    <row r="1517" spans="1:17" x14ac:dyDescent="0.2">
      <c r="A1517" s="67">
        <v>61030</v>
      </c>
      <c r="B1517" s="54" t="s">
        <v>609</v>
      </c>
      <c r="C1517" s="67">
        <f t="shared" si="50"/>
        <v>6</v>
      </c>
      <c r="D1517" s="61">
        <v>0</v>
      </c>
      <c r="E1517" s="12">
        <v>1700</v>
      </c>
      <c r="F1517" s="12">
        <v>1730</v>
      </c>
      <c r="G1517" s="14">
        <v>210</v>
      </c>
      <c r="H1517" s="14">
        <v>1107</v>
      </c>
      <c r="I1517" s="14">
        <v>383</v>
      </c>
      <c r="J1517" s="13"/>
      <c r="K1517" s="12">
        <v>7240.44</v>
      </c>
      <c r="L1517" s="12">
        <v>93799.73</v>
      </c>
      <c r="M1517" s="12">
        <v>129098.7</v>
      </c>
      <c r="N1517" s="12">
        <v>500</v>
      </c>
      <c r="O1517" s="12">
        <v>500</v>
      </c>
      <c r="Q1517" s="70">
        <f t="shared" si="51"/>
        <v>0</v>
      </c>
    </row>
    <row r="1518" spans="1:17" x14ac:dyDescent="0.2">
      <c r="A1518" s="67">
        <v>61032</v>
      </c>
      <c r="B1518" s="54" t="s">
        <v>608</v>
      </c>
      <c r="C1518" s="67">
        <f t="shared" si="50"/>
        <v>6</v>
      </c>
      <c r="D1518" s="61">
        <v>0</v>
      </c>
      <c r="E1518" s="12">
        <v>2002</v>
      </c>
      <c r="F1518" s="12">
        <v>2020</v>
      </c>
      <c r="G1518" s="14">
        <v>283</v>
      </c>
      <c r="H1518" s="14">
        <v>1294</v>
      </c>
      <c r="I1518" s="14">
        <v>425</v>
      </c>
      <c r="J1518" s="13"/>
      <c r="K1518" s="12">
        <v>11998.88</v>
      </c>
      <c r="L1518" s="12">
        <v>102568.84</v>
      </c>
      <c r="M1518" s="12">
        <v>214282.13</v>
      </c>
      <c r="N1518" s="12">
        <v>500</v>
      </c>
      <c r="O1518" s="12">
        <v>500</v>
      </c>
      <c r="Q1518" s="70">
        <f t="shared" si="51"/>
        <v>0</v>
      </c>
    </row>
    <row r="1519" spans="1:17" x14ac:dyDescent="0.2">
      <c r="A1519" s="67">
        <v>61033</v>
      </c>
      <c r="B1519" s="54" t="s">
        <v>607</v>
      </c>
      <c r="C1519" s="67">
        <f t="shared" si="50"/>
        <v>6</v>
      </c>
      <c r="D1519" s="61">
        <v>0</v>
      </c>
      <c r="E1519" s="12">
        <v>2329</v>
      </c>
      <c r="F1519" s="12">
        <v>2256</v>
      </c>
      <c r="G1519" s="14">
        <v>319</v>
      </c>
      <c r="H1519" s="14">
        <v>1523</v>
      </c>
      <c r="I1519" s="14">
        <v>487</v>
      </c>
      <c r="J1519" s="13"/>
      <c r="K1519" s="12">
        <v>14162.97</v>
      </c>
      <c r="L1519" s="12">
        <v>112052.57</v>
      </c>
      <c r="M1519" s="12">
        <v>201266.52</v>
      </c>
      <c r="N1519" s="12">
        <v>500</v>
      </c>
      <c r="O1519" s="12">
        <v>500</v>
      </c>
      <c r="Q1519" s="70">
        <f t="shared" si="51"/>
        <v>0</v>
      </c>
    </row>
    <row r="1520" spans="1:17" x14ac:dyDescent="0.2">
      <c r="A1520" s="67">
        <v>61043</v>
      </c>
      <c r="B1520" s="54" t="s">
        <v>606</v>
      </c>
      <c r="C1520" s="67">
        <f t="shared" si="50"/>
        <v>6</v>
      </c>
      <c r="D1520" s="61">
        <v>0</v>
      </c>
      <c r="E1520" s="12">
        <v>3575</v>
      </c>
      <c r="F1520" s="12">
        <v>3273</v>
      </c>
      <c r="G1520" s="14">
        <v>458</v>
      </c>
      <c r="H1520" s="14">
        <v>2458</v>
      </c>
      <c r="I1520" s="14">
        <v>659</v>
      </c>
      <c r="J1520" s="13"/>
      <c r="K1520" s="12">
        <v>8830.3700000000008</v>
      </c>
      <c r="L1520" s="12">
        <v>250999.97</v>
      </c>
      <c r="M1520" s="12">
        <v>1056062.8700000001</v>
      </c>
      <c r="N1520" s="12">
        <v>500</v>
      </c>
      <c r="O1520" s="12">
        <v>500</v>
      </c>
      <c r="Q1520" s="70">
        <f t="shared" si="51"/>
        <v>0</v>
      </c>
    </row>
    <row r="1521" spans="1:17" x14ac:dyDescent="0.2">
      <c r="A1521" s="67">
        <v>61045</v>
      </c>
      <c r="B1521" s="54" t="s">
        <v>605</v>
      </c>
      <c r="C1521" s="67">
        <f t="shared" si="50"/>
        <v>6</v>
      </c>
      <c r="D1521" s="61">
        <v>0</v>
      </c>
      <c r="E1521" s="12">
        <v>6465</v>
      </c>
      <c r="F1521" s="12">
        <v>5830</v>
      </c>
      <c r="G1521" s="14">
        <v>875</v>
      </c>
      <c r="H1521" s="14">
        <v>4398</v>
      </c>
      <c r="I1521" s="14">
        <v>1192</v>
      </c>
      <c r="J1521" s="13"/>
      <c r="K1521" s="12">
        <v>4923.1400000000003</v>
      </c>
      <c r="L1521" s="12">
        <v>418252.99</v>
      </c>
      <c r="M1521" s="12">
        <v>1048884.26</v>
      </c>
      <c r="N1521" s="12">
        <v>500</v>
      </c>
      <c r="O1521" s="12">
        <v>500</v>
      </c>
      <c r="Q1521" s="70">
        <f t="shared" si="51"/>
        <v>0</v>
      </c>
    </row>
    <row r="1522" spans="1:17" x14ac:dyDescent="0.2">
      <c r="A1522" s="67">
        <v>61049</v>
      </c>
      <c r="B1522" s="54" t="s">
        <v>604</v>
      </c>
      <c r="C1522" s="67">
        <f t="shared" si="50"/>
        <v>6</v>
      </c>
      <c r="D1522" s="61">
        <v>0</v>
      </c>
      <c r="E1522" s="12">
        <v>2476</v>
      </c>
      <c r="F1522" s="12">
        <v>2550</v>
      </c>
      <c r="G1522" s="14">
        <v>328</v>
      </c>
      <c r="H1522" s="14">
        <v>1655</v>
      </c>
      <c r="I1522" s="14">
        <v>493</v>
      </c>
      <c r="J1522" s="13"/>
      <c r="K1522" s="12">
        <v>12017.14</v>
      </c>
      <c r="L1522" s="12">
        <v>185204.74</v>
      </c>
      <c r="M1522" s="12">
        <v>537152.98</v>
      </c>
      <c r="N1522" s="12">
        <v>500</v>
      </c>
      <c r="O1522" s="12">
        <v>500</v>
      </c>
      <c r="Q1522" s="70">
        <f t="shared" si="51"/>
        <v>0</v>
      </c>
    </row>
    <row r="1523" spans="1:17" x14ac:dyDescent="0.2">
      <c r="A1523" s="67">
        <v>61050</v>
      </c>
      <c r="B1523" s="54" t="s">
        <v>603</v>
      </c>
      <c r="C1523" s="67">
        <f t="shared" si="50"/>
        <v>6</v>
      </c>
      <c r="D1523" s="61">
        <v>0</v>
      </c>
      <c r="E1523" s="12">
        <v>3210</v>
      </c>
      <c r="F1523" s="12">
        <v>3250</v>
      </c>
      <c r="G1523" s="14">
        <v>422</v>
      </c>
      <c r="H1523" s="14">
        <v>2050</v>
      </c>
      <c r="I1523" s="14">
        <v>738</v>
      </c>
      <c r="J1523" s="13"/>
      <c r="K1523" s="12">
        <v>20497.2</v>
      </c>
      <c r="L1523" s="12">
        <v>147819.39000000001</v>
      </c>
      <c r="M1523" s="12">
        <v>608594.59</v>
      </c>
      <c r="N1523" s="12">
        <v>500</v>
      </c>
      <c r="O1523" s="12">
        <v>500</v>
      </c>
      <c r="Q1523" s="70">
        <f t="shared" si="51"/>
        <v>0</v>
      </c>
    </row>
    <row r="1524" spans="1:17" x14ac:dyDescent="0.2">
      <c r="A1524" s="67">
        <v>61051</v>
      </c>
      <c r="B1524" s="54" t="s">
        <v>602</v>
      </c>
      <c r="C1524" s="67">
        <f t="shared" si="50"/>
        <v>6</v>
      </c>
      <c r="D1524" s="61">
        <v>0</v>
      </c>
      <c r="E1524" s="12">
        <v>2764</v>
      </c>
      <c r="F1524" s="12">
        <v>2812</v>
      </c>
      <c r="G1524" s="14">
        <v>351</v>
      </c>
      <c r="H1524" s="14">
        <v>1881</v>
      </c>
      <c r="I1524" s="14">
        <v>532</v>
      </c>
      <c r="J1524" s="13"/>
      <c r="K1524" s="12">
        <v>9980.19</v>
      </c>
      <c r="L1524" s="12">
        <v>240314.43</v>
      </c>
      <c r="M1524" s="12">
        <v>914471.43</v>
      </c>
      <c r="N1524" s="12">
        <v>500</v>
      </c>
      <c r="O1524" s="12">
        <v>500</v>
      </c>
      <c r="Q1524" s="70">
        <f t="shared" si="51"/>
        <v>0</v>
      </c>
    </row>
    <row r="1525" spans="1:17" x14ac:dyDescent="0.2">
      <c r="A1525" s="67">
        <v>61052</v>
      </c>
      <c r="B1525" s="54" t="s">
        <v>601</v>
      </c>
      <c r="C1525" s="67">
        <f t="shared" si="50"/>
        <v>6</v>
      </c>
      <c r="D1525" s="61">
        <v>0</v>
      </c>
      <c r="E1525" s="12">
        <v>2874</v>
      </c>
      <c r="F1525" s="12">
        <v>2778</v>
      </c>
      <c r="G1525" s="14">
        <v>424</v>
      </c>
      <c r="H1525" s="14">
        <v>1913</v>
      </c>
      <c r="I1525" s="14">
        <v>537</v>
      </c>
      <c r="J1525" s="13"/>
      <c r="K1525" s="12">
        <v>13540.41</v>
      </c>
      <c r="L1525" s="12">
        <v>155164.48000000001</v>
      </c>
      <c r="M1525" s="12">
        <v>280463.35999999999</v>
      </c>
      <c r="N1525" s="12">
        <v>500</v>
      </c>
      <c r="O1525" s="12">
        <v>500</v>
      </c>
      <c r="Q1525" s="70">
        <f t="shared" si="51"/>
        <v>0</v>
      </c>
    </row>
    <row r="1526" spans="1:17" x14ac:dyDescent="0.2">
      <c r="A1526" s="67">
        <v>61053</v>
      </c>
      <c r="B1526" s="54" t="s">
        <v>600</v>
      </c>
      <c r="C1526" s="67">
        <f t="shared" si="50"/>
        <v>6</v>
      </c>
      <c r="D1526" s="61">
        <v>0</v>
      </c>
      <c r="E1526" s="12">
        <v>12864</v>
      </c>
      <c r="F1526" s="12">
        <v>12232</v>
      </c>
      <c r="G1526" s="14">
        <v>1644</v>
      </c>
      <c r="H1526" s="14">
        <v>8687</v>
      </c>
      <c r="I1526" s="14">
        <v>2533</v>
      </c>
      <c r="J1526" s="13"/>
      <c r="K1526" s="12">
        <v>9305.7900000000009</v>
      </c>
      <c r="L1526" s="12">
        <v>1137869.46</v>
      </c>
      <c r="M1526" s="12">
        <v>5067239.21</v>
      </c>
      <c r="N1526" s="12">
        <v>500</v>
      </c>
      <c r="O1526" s="12">
        <v>500</v>
      </c>
      <c r="Q1526" s="70">
        <f t="shared" si="51"/>
        <v>0</v>
      </c>
    </row>
    <row r="1527" spans="1:17" x14ac:dyDescent="0.2">
      <c r="A1527" s="67">
        <v>61054</v>
      </c>
      <c r="B1527" s="54" t="s">
        <v>599</v>
      </c>
      <c r="C1527" s="67">
        <f t="shared" si="50"/>
        <v>6</v>
      </c>
      <c r="D1527" s="61">
        <v>0</v>
      </c>
      <c r="E1527" s="12">
        <v>3574</v>
      </c>
      <c r="F1527" s="12">
        <v>3723</v>
      </c>
      <c r="G1527" s="14">
        <v>464</v>
      </c>
      <c r="H1527" s="14">
        <v>2353</v>
      </c>
      <c r="I1527" s="14">
        <v>757</v>
      </c>
      <c r="J1527" s="13"/>
      <c r="K1527" s="12">
        <v>28621.57</v>
      </c>
      <c r="L1527" s="12">
        <v>183090.8</v>
      </c>
      <c r="M1527" s="12">
        <v>338157.78</v>
      </c>
      <c r="N1527" s="12">
        <v>500</v>
      </c>
      <c r="O1527" s="12">
        <v>500</v>
      </c>
      <c r="Q1527" s="70">
        <f t="shared" si="51"/>
        <v>0</v>
      </c>
    </row>
    <row r="1528" spans="1:17" x14ac:dyDescent="0.2">
      <c r="A1528" s="67">
        <v>61055</v>
      </c>
      <c r="B1528" s="54" t="s">
        <v>598</v>
      </c>
      <c r="C1528" s="67">
        <f t="shared" si="50"/>
        <v>6</v>
      </c>
      <c r="D1528" s="61">
        <v>0</v>
      </c>
      <c r="E1528" s="12">
        <v>1605</v>
      </c>
      <c r="F1528" s="12">
        <v>1480</v>
      </c>
      <c r="G1528" s="14">
        <v>248</v>
      </c>
      <c r="H1528" s="14">
        <v>1050</v>
      </c>
      <c r="I1528" s="14">
        <v>307</v>
      </c>
      <c r="J1528" s="13"/>
      <c r="K1528" s="12">
        <v>14506.51</v>
      </c>
      <c r="L1528" s="12">
        <v>79191.210000000006</v>
      </c>
      <c r="M1528" s="12">
        <v>127861.53</v>
      </c>
      <c r="N1528" s="12">
        <v>500</v>
      </c>
      <c r="O1528" s="12">
        <v>500</v>
      </c>
      <c r="Q1528" s="70">
        <f t="shared" si="51"/>
        <v>0</v>
      </c>
    </row>
    <row r="1529" spans="1:17" x14ac:dyDescent="0.2">
      <c r="A1529" s="67">
        <v>61057</v>
      </c>
      <c r="B1529" s="54" t="s">
        <v>597</v>
      </c>
      <c r="C1529" s="67">
        <f t="shared" si="50"/>
        <v>6</v>
      </c>
      <c r="D1529" s="61">
        <v>0</v>
      </c>
      <c r="E1529" s="12">
        <v>2322</v>
      </c>
      <c r="F1529" s="12">
        <v>2315</v>
      </c>
      <c r="G1529" s="14">
        <v>317</v>
      </c>
      <c r="H1529" s="14">
        <v>1526</v>
      </c>
      <c r="I1529" s="14">
        <v>479</v>
      </c>
      <c r="J1529" s="13"/>
      <c r="K1529" s="12">
        <v>28411.91</v>
      </c>
      <c r="L1529" s="12">
        <v>114498.96</v>
      </c>
      <c r="M1529" s="12">
        <v>1089225.53</v>
      </c>
      <c r="N1529" s="12">
        <v>500</v>
      </c>
      <c r="O1529" s="12">
        <v>500</v>
      </c>
      <c r="Q1529" s="70">
        <f t="shared" si="51"/>
        <v>0</v>
      </c>
    </row>
    <row r="1530" spans="1:17" x14ac:dyDescent="0.2">
      <c r="A1530" s="67">
        <v>61059</v>
      </c>
      <c r="B1530" s="54" t="s">
        <v>595</v>
      </c>
      <c r="C1530" s="67">
        <f t="shared" si="50"/>
        <v>6</v>
      </c>
      <c r="D1530" s="61">
        <v>0</v>
      </c>
      <c r="E1530" s="12">
        <v>5586</v>
      </c>
      <c r="F1530" s="12">
        <v>5345</v>
      </c>
      <c r="G1530" s="14">
        <v>770</v>
      </c>
      <c r="H1530" s="14">
        <v>3715</v>
      </c>
      <c r="I1530" s="14">
        <v>1101</v>
      </c>
      <c r="J1530" s="13"/>
      <c r="K1530" s="12">
        <v>17708.79</v>
      </c>
      <c r="L1530" s="12">
        <v>327202.89</v>
      </c>
      <c r="M1530" s="12">
        <v>1599079.92</v>
      </c>
      <c r="N1530" s="12">
        <v>500</v>
      </c>
      <c r="O1530" s="12">
        <v>500</v>
      </c>
      <c r="Q1530" s="70">
        <f t="shared" si="51"/>
        <v>0</v>
      </c>
    </row>
    <row r="1531" spans="1:17" x14ac:dyDescent="0.2">
      <c r="A1531" s="67">
        <v>61060</v>
      </c>
      <c r="B1531" s="54" t="s">
        <v>2149</v>
      </c>
      <c r="C1531" s="67">
        <f t="shared" si="50"/>
        <v>6</v>
      </c>
      <c r="D1531" s="61">
        <v>0</v>
      </c>
      <c r="E1531" s="12">
        <v>4415</v>
      </c>
      <c r="F1531" s="12">
        <v>4278</v>
      </c>
      <c r="G1531" s="14">
        <v>618</v>
      </c>
      <c r="H1531" s="14">
        <v>2870</v>
      </c>
      <c r="I1531" s="14">
        <v>927</v>
      </c>
      <c r="J1531" s="13"/>
      <c r="K1531" s="12">
        <v>48951.58</v>
      </c>
      <c r="L1531" s="12">
        <v>242223.23</v>
      </c>
      <c r="M1531" s="12">
        <v>754596.58</v>
      </c>
      <c r="N1531" s="12">
        <v>500</v>
      </c>
      <c r="O1531" s="12">
        <v>500</v>
      </c>
      <c r="Q1531" s="70">
        <f t="shared" si="51"/>
        <v>0</v>
      </c>
    </row>
    <row r="1532" spans="1:17" x14ac:dyDescent="0.2">
      <c r="A1532" s="67">
        <v>61061</v>
      </c>
      <c r="B1532" s="54" t="s">
        <v>596</v>
      </c>
      <c r="C1532" s="67">
        <f t="shared" si="50"/>
        <v>6</v>
      </c>
      <c r="D1532" s="61">
        <v>0</v>
      </c>
      <c r="E1532" s="12">
        <v>6309</v>
      </c>
      <c r="F1532" s="12">
        <v>6272</v>
      </c>
      <c r="G1532" s="14">
        <v>958</v>
      </c>
      <c r="H1532" s="14">
        <v>4172</v>
      </c>
      <c r="I1532" s="14">
        <v>1179</v>
      </c>
      <c r="J1532" s="13"/>
      <c r="K1532" s="12">
        <v>30038.01</v>
      </c>
      <c r="L1532" s="12">
        <v>400096.6</v>
      </c>
      <c r="M1532" s="12">
        <v>1641028.19</v>
      </c>
      <c r="N1532" s="12">
        <v>500</v>
      </c>
      <c r="O1532" s="12">
        <v>500</v>
      </c>
      <c r="Q1532" s="70">
        <f t="shared" si="51"/>
        <v>0</v>
      </c>
    </row>
    <row r="1533" spans="1:17" x14ac:dyDescent="0.2">
      <c r="A1533" s="67">
        <v>61101</v>
      </c>
      <c r="B1533" s="54" t="s">
        <v>594</v>
      </c>
      <c r="C1533" s="67">
        <f t="shared" si="50"/>
        <v>6</v>
      </c>
      <c r="D1533" s="61">
        <v>0</v>
      </c>
      <c r="E1533" s="12">
        <v>3625</v>
      </c>
      <c r="F1533" s="12">
        <v>4060</v>
      </c>
      <c r="G1533" s="14">
        <v>261</v>
      </c>
      <c r="H1533" s="14">
        <v>1930</v>
      </c>
      <c r="I1533" s="14">
        <v>1434</v>
      </c>
      <c r="J1533" s="13"/>
      <c r="K1533" s="12">
        <v>17363.509999999998</v>
      </c>
      <c r="L1533" s="12">
        <v>320736.71000000002</v>
      </c>
      <c r="M1533" s="12">
        <v>874360.51</v>
      </c>
      <c r="N1533" s="12">
        <v>500</v>
      </c>
      <c r="O1533" s="12">
        <v>500</v>
      </c>
      <c r="Q1533" s="70">
        <f t="shared" si="51"/>
        <v>0</v>
      </c>
    </row>
    <row r="1534" spans="1:17" x14ac:dyDescent="0.2">
      <c r="A1534" s="67">
        <v>61105</v>
      </c>
      <c r="B1534" s="54" t="s">
        <v>593</v>
      </c>
      <c r="C1534" s="67">
        <f t="shared" si="50"/>
        <v>6</v>
      </c>
      <c r="D1534" s="61">
        <v>0</v>
      </c>
      <c r="E1534" s="12">
        <v>957</v>
      </c>
      <c r="F1534" s="12">
        <v>998</v>
      </c>
      <c r="G1534" s="14">
        <v>108</v>
      </c>
      <c r="H1534" s="14">
        <v>600</v>
      </c>
      <c r="I1534" s="14">
        <v>249</v>
      </c>
      <c r="J1534" s="13"/>
      <c r="K1534" s="12">
        <v>12614.98</v>
      </c>
      <c r="L1534" s="12">
        <v>88648.94</v>
      </c>
      <c r="M1534" s="12">
        <v>238398.57</v>
      </c>
      <c r="N1534" s="12">
        <v>500</v>
      </c>
      <c r="O1534" s="12">
        <v>500</v>
      </c>
      <c r="Q1534" s="70">
        <f t="shared" si="51"/>
        <v>0</v>
      </c>
    </row>
    <row r="1535" spans="1:17" x14ac:dyDescent="0.2">
      <c r="A1535" s="67">
        <v>61106</v>
      </c>
      <c r="B1535" s="54" t="s">
        <v>592</v>
      </c>
      <c r="C1535" s="67">
        <f t="shared" si="50"/>
        <v>6</v>
      </c>
      <c r="D1535" s="61">
        <v>0</v>
      </c>
      <c r="E1535" s="12">
        <v>1616</v>
      </c>
      <c r="F1535" s="12">
        <v>1607</v>
      </c>
      <c r="G1535" s="14">
        <v>217</v>
      </c>
      <c r="H1535" s="14">
        <v>1012</v>
      </c>
      <c r="I1535" s="14">
        <v>387</v>
      </c>
      <c r="J1535" s="13"/>
      <c r="K1535" s="12">
        <v>20226.46</v>
      </c>
      <c r="L1535" s="12">
        <v>145464.64000000001</v>
      </c>
      <c r="M1535" s="12">
        <v>313317.05</v>
      </c>
      <c r="N1535" s="12">
        <v>500</v>
      </c>
      <c r="O1535" s="12">
        <v>500</v>
      </c>
      <c r="Q1535" s="70">
        <f t="shared" si="51"/>
        <v>0</v>
      </c>
    </row>
    <row r="1536" spans="1:17" x14ac:dyDescent="0.2">
      <c r="A1536" s="67">
        <v>61107</v>
      </c>
      <c r="B1536" s="54" t="s">
        <v>591</v>
      </c>
      <c r="C1536" s="67">
        <f t="shared" si="50"/>
        <v>6</v>
      </c>
      <c r="D1536" s="61">
        <v>0</v>
      </c>
      <c r="E1536" s="12">
        <v>1331</v>
      </c>
      <c r="F1536" s="12">
        <v>1274</v>
      </c>
      <c r="G1536" s="14">
        <v>168</v>
      </c>
      <c r="H1536" s="14">
        <v>852</v>
      </c>
      <c r="I1536" s="14">
        <v>311</v>
      </c>
      <c r="J1536" s="13"/>
      <c r="K1536" s="12">
        <v>8176.5</v>
      </c>
      <c r="L1536" s="12">
        <v>99189.22</v>
      </c>
      <c r="M1536" s="12">
        <v>199694.03</v>
      </c>
      <c r="N1536" s="12">
        <v>500</v>
      </c>
      <c r="O1536" s="12">
        <v>500</v>
      </c>
      <c r="Q1536" s="70">
        <f t="shared" si="51"/>
        <v>0</v>
      </c>
    </row>
    <row r="1537" spans="1:17" x14ac:dyDescent="0.2">
      <c r="A1537" s="67">
        <v>61108</v>
      </c>
      <c r="B1537" s="54" t="s">
        <v>590</v>
      </c>
      <c r="C1537" s="67">
        <f t="shared" si="50"/>
        <v>6</v>
      </c>
      <c r="D1537" s="61">
        <v>0</v>
      </c>
      <c r="E1537" s="12">
        <v>24132</v>
      </c>
      <c r="F1537" s="12">
        <v>24762</v>
      </c>
      <c r="G1537" s="14">
        <v>2724</v>
      </c>
      <c r="H1537" s="14">
        <v>15742</v>
      </c>
      <c r="I1537" s="14">
        <v>5666</v>
      </c>
      <c r="J1537" s="13"/>
      <c r="K1537" s="12">
        <v>31270.01</v>
      </c>
      <c r="L1537" s="12">
        <v>2584009.37</v>
      </c>
      <c r="M1537" s="12">
        <v>14903949.449999999</v>
      </c>
      <c r="N1537" s="12">
        <v>500</v>
      </c>
      <c r="O1537" s="12">
        <v>500</v>
      </c>
      <c r="Q1537" s="70">
        <f t="shared" si="51"/>
        <v>0</v>
      </c>
    </row>
    <row r="1538" spans="1:17" x14ac:dyDescent="0.2">
      <c r="A1538" s="67">
        <v>61109</v>
      </c>
      <c r="B1538" s="54" t="s">
        <v>589</v>
      </c>
      <c r="C1538" s="67">
        <f t="shared" si="50"/>
        <v>6</v>
      </c>
      <c r="D1538" s="61">
        <v>0</v>
      </c>
      <c r="E1538" s="12">
        <v>1709</v>
      </c>
      <c r="F1538" s="12">
        <v>1777</v>
      </c>
      <c r="G1538" s="14">
        <v>195</v>
      </c>
      <c r="H1538" s="14">
        <v>1056</v>
      </c>
      <c r="I1538" s="14">
        <v>458</v>
      </c>
      <c r="J1538" s="13"/>
      <c r="K1538" s="12">
        <v>21529.59</v>
      </c>
      <c r="L1538" s="12">
        <v>125590.71</v>
      </c>
      <c r="M1538" s="12">
        <v>267559.59999999998</v>
      </c>
      <c r="N1538" s="12">
        <v>500</v>
      </c>
      <c r="O1538" s="12">
        <v>500</v>
      </c>
      <c r="Q1538" s="70">
        <f t="shared" si="51"/>
        <v>0</v>
      </c>
    </row>
    <row r="1539" spans="1:17" x14ac:dyDescent="0.2">
      <c r="A1539" s="67">
        <v>61110</v>
      </c>
      <c r="B1539" s="54" t="s">
        <v>588</v>
      </c>
      <c r="C1539" s="67">
        <f t="shared" si="50"/>
        <v>6</v>
      </c>
      <c r="D1539" s="61">
        <v>0</v>
      </c>
      <c r="E1539" s="12">
        <v>2358</v>
      </c>
      <c r="F1539" s="12">
        <v>2525</v>
      </c>
      <c r="G1539" s="14">
        <v>272</v>
      </c>
      <c r="H1539" s="14">
        <v>1488</v>
      </c>
      <c r="I1539" s="14">
        <v>598</v>
      </c>
      <c r="J1539" s="13"/>
      <c r="K1539" s="12">
        <v>4745.8500000000004</v>
      </c>
      <c r="L1539" s="12">
        <v>276604.57</v>
      </c>
      <c r="M1539" s="12">
        <v>1473058.02</v>
      </c>
      <c r="N1539" s="12">
        <v>500</v>
      </c>
      <c r="O1539" s="12">
        <v>500</v>
      </c>
      <c r="Q1539" s="70">
        <f t="shared" si="51"/>
        <v>0</v>
      </c>
    </row>
    <row r="1540" spans="1:17" x14ac:dyDescent="0.2">
      <c r="A1540" s="67">
        <v>61111</v>
      </c>
      <c r="B1540" s="54" t="s">
        <v>587</v>
      </c>
      <c r="C1540" s="67">
        <f t="shared" si="50"/>
        <v>6</v>
      </c>
      <c r="D1540" s="61">
        <v>0</v>
      </c>
      <c r="E1540" s="12">
        <v>1595</v>
      </c>
      <c r="F1540" s="12">
        <v>1525</v>
      </c>
      <c r="G1540" s="14">
        <v>213</v>
      </c>
      <c r="H1540" s="14">
        <v>982</v>
      </c>
      <c r="I1540" s="14">
        <v>400</v>
      </c>
      <c r="J1540" s="13"/>
      <c r="K1540" s="12">
        <v>8161.3</v>
      </c>
      <c r="L1540" s="12">
        <v>134245.57999999999</v>
      </c>
      <c r="M1540" s="12">
        <v>66104.710000000006</v>
      </c>
      <c r="N1540" s="12">
        <v>500</v>
      </c>
      <c r="O1540" s="12">
        <v>500</v>
      </c>
      <c r="Q1540" s="70">
        <f t="shared" si="51"/>
        <v>0</v>
      </c>
    </row>
    <row r="1541" spans="1:17" x14ac:dyDescent="0.2">
      <c r="A1541" s="67">
        <v>61112</v>
      </c>
      <c r="B1541" s="54" t="s">
        <v>586</v>
      </c>
      <c r="C1541" s="67">
        <f t="shared" si="50"/>
        <v>6</v>
      </c>
      <c r="D1541" s="61">
        <v>0</v>
      </c>
      <c r="E1541" s="12">
        <v>498</v>
      </c>
      <c r="F1541" s="12">
        <v>562</v>
      </c>
      <c r="G1541" s="14">
        <v>37</v>
      </c>
      <c r="H1541" s="14">
        <v>298</v>
      </c>
      <c r="I1541" s="14">
        <v>163</v>
      </c>
      <c r="J1541" s="13"/>
      <c r="K1541" s="12">
        <v>12720.83</v>
      </c>
      <c r="L1541" s="12">
        <v>31092.53</v>
      </c>
      <c r="M1541" s="12">
        <v>19101.240000000002</v>
      </c>
      <c r="N1541" s="12">
        <v>500</v>
      </c>
      <c r="O1541" s="12">
        <v>500</v>
      </c>
      <c r="Q1541" s="70">
        <f t="shared" si="51"/>
        <v>0</v>
      </c>
    </row>
    <row r="1542" spans="1:17" x14ac:dyDescent="0.2">
      <c r="A1542" s="67">
        <v>61113</v>
      </c>
      <c r="B1542" s="54" t="s">
        <v>585</v>
      </c>
      <c r="C1542" s="67">
        <f t="shared" si="50"/>
        <v>6</v>
      </c>
      <c r="D1542" s="61">
        <v>0</v>
      </c>
      <c r="E1542" s="12">
        <v>3075</v>
      </c>
      <c r="F1542" s="12">
        <v>3065</v>
      </c>
      <c r="G1542" s="14">
        <v>386</v>
      </c>
      <c r="H1542" s="14">
        <v>1977</v>
      </c>
      <c r="I1542" s="14">
        <v>712</v>
      </c>
      <c r="J1542" s="13"/>
      <c r="K1542" s="12">
        <v>15160.11</v>
      </c>
      <c r="L1542" s="12">
        <v>216628.25</v>
      </c>
      <c r="M1542" s="12">
        <v>645955.77</v>
      </c>
      <c r="N1542" s="12">
        <v>500</v>
      </c>
      <c r="O1542" s="12">
        <v>500</v>
      </c>
      <c r="Q1542" s="70">
        <f t="shared" si="51"/>
        <v>0</v>
      </c>
    </row>
    <row r="1543" spans="1:17" x14ac:dyDescent="0.2">
      <c r="A1543" s="67">
        <v>61114</v>
      </c>
      <c r="B1543" s="54" t="s">
        <v>584</v>
      </c>
      <c r="C1543" s="67">
        <f t="shared" si="50"/>
        <v>6</v>
      </c>
      <c r="D1543" s="61">
        <v>0</v>
      </c>
      <c r="E1543" s="12">
        <v>2326</v>
      </c>
      <c r="F1543" s="12">
        <v>2377</v>
      </c>
      <c r="G1543" s="14">
        <v>306</v>
      </c>
      <c r="H1543" s="14">
        <v>1442</v>
      </c>
      <c r="I1543" s="14">
        <v>578</v>
      </c>
      <c r="J1543" s="13"/>
      <c r="K1543" s="12">
        <v>9827.84</v>
      </c>
      <c r="L1543" s="12">
        <v>255722.83</v>
      </c>
      <c r="M1543" s="12">
        <v>971286.77</v>
      </c>
      <c r="N1543" s="12">
        <v>500</v>
      </c>
      <c r="O1543" s="12">
        <v>500</v>
      </c>
      <c r="Q1543" s="70">
        <f t="shared" si="51"/>
        <v>0</v>
      </c>
    </row>
    <row r="1544" spans="1:17" x14ac:dyDescent="0.2">
      <c r="A1544" s="67">
        <v>61115</v>
      </c>
      <c r="B1544" s="54" t="s">
        <v>583</v>
      </c>
      <c r="C1544" s="67">
        <f t="shared" si="50"/>
        <v>6</v>
      </c>
      <c r="D1544" s="61">
        <v>0</v>
      </c>
      <c r="E1544" s="12">
        <v>1857</v>
      </c>
      <c r="F1544" s="12">
        <v>1936</v>
      </c>
      <c r="G1544" s="14">
        <v>211</v>
      </c>
      <c r="H1544" s="14">
        <v>1156</v>
      </c>
      <c r="I1544" s="14">
        <v>490</v>
      </c>
      <c r="J1544" s="13"/>
      <c r="K1544" s="12">
        <v>21989.97</v>
      </c>
      <c r="L1544" s="12">
        <v>129030.85</v>
      </c>
      <c r="M1544" s="12">
        <v>203282.12</v>
      </c>
      <c r="N1544" s="12">
        <v>500</v>
      </c>
      <c r="O1544" s="12">
        <v>500</v>
      </c>
      <c r="Q1544" s="70">
        <f t="shared" si="51"/>
        <v>0</v>
      </c>
    </row>
    <row r="1545" spans="1:17" x14ac:dyDescent="0.2">
      <c r="A1545" s="67">
        <v>61116</v>
      </c>
      <c r="B1545" s="54" t="s">
        <v>582</v>
      </c>
      <c r="C1545" s="67">
        <f t="shared" si="50"/>
        <v>6</v>
      </c>
      <c r="D1545" s="61">
        <v>0</v>
      </c>
      <c r="E1545" s="12">
        <v>1419</v>
      </c>
      <c r="F1545" s="12">
        <v>1377</v>
      </c>
      <c r="G1545" s="14">
        <v>180</v>
      </c>
      <c r="H1545" s="14">
        <v>917</v>
      </c>
      <c r="I1545" s="14">
        <v>322</v>
      </c>
      <c r="J1545" s="13"/>
      <c r="K1545" s="12">
        <v>2653.54</v>
      </c>
      <c r="L1545" s="12">
        <v>211439.23</v>
      </c>
      <c r="M1545" s="12">
        <v>1090549.73</v>
      </c>
      <c r="N1545" s="12">
        <v>500</v>
      </c>
      <c r="O1545" s="12">
        <v>500</v>
      </c>
      <c r="Q1545" s="70">
        <f t="shared" si="51"/>
        <v>0</v>
      </c>
    </row>
    <row r="1546" spans="1:17" x14ac:dyDescent="0.2">
      <c r="A1546" s="67">
        <v>61118</v>
      </c>
      <c r="B1546" s="54" t="s">
        <v>581</v>
      </c>
      <c r="C1546" s="67">
        <f t="shared" si="50"/>
        <v>6</v>
      </c>
      <c r="D1546" s="61">
        <v>0</v>
      </c>
      <c r="E1546" s="12">
        <v>895</v>
      </c>
      <c r="F1546" s="12">
        <v>1057</v>
      </c>
      <c r="G1546" s="14">
        <v>55</v>
      </c>
      <c r="H1546" s="14">
        <v>546</v>
      </c>
      <c r="I1546" s="14">
        <v>294</v>
      </c>
      <c r="J1546" s="13"/>
      <c r="K1546" s="12">
        <v>5920.97</v>
      </c>
      <c r="L1546" s="12">
        <v>66925.69</v>
      </c>
      <c r="M1546" s="12">
        <v>135862.54999999999</v>
      </c>
      <c r="N1546" s="12">
        <v>500</v>
      </c>
      <c r="O1546" s="12">
        <v>500</v>
      </c>
      <c r="Q1546" s="70">
        <f t="shared" si="51"/>
        <v>0</v>
      </c>
    </row>
    <row r="1547" spans="1:17" x14ac:dyDescent="0.2">
      <c r="A1547" s="67">
        <v>61119</v>
      </c>
      <c r="B1547" s="54" t="s">
        <v>580</v>
      </c>
      <c r="C1547" s="67">
        <f t="shared" si="50"/>
        <v>6</v>
      </c>
      <c r="D1547" s="61">
        <v>0</v>
      </c>
      <c r="E1547" s="12">
        <v>544</v>
      </c>
      <c r="F1547" s="12">
        <v>587</v>
      </c>
      <c r="G1547" s="14">
        <v>59</v>
      </c>
      <c r="H1547" s="14">
        <v>329</v>
      </c>
      <c r="I1547" s="14">
        <v>156</v>
      </c>
      <c r="J1547" s="13"/>
      <c r="K1547" s="12">
        <v>13072.53</v>
      </c>
      <c r="L1547" s="12">
        <v>46510.15</v>
      </c>
      <c r="M1547" s="12">
        <v>74716.14</v>
      </c>
      <c r="N1547" s="12">
        <v>500</v>
      </c>
      <c r="O1547" s="12">
        <v>500</v>
      </c>
      <c r="Q1547" s="70">
        <f t="shared" si="51"/>
        <v>0</v>
      </c>
    </row>
    <row r="1548" spans="1:17" x14ac:dyDescent="0.2">
      <c r="A1548" s="67">
        <v>61120</v>
      </c>
      <c r="B1548" s="54" t="s">
        <v>579</v>
      </c>
      <c r="C1548" s="67">
        <f t="shared" si="50"/>
        <v>6</v>
      </c>
      <c r="D1548" s="61">
        <v>0</v>
      </c>
      <c r="E1548" s="12">
        <v>11004</v>
      </c>
      <c r="F1548" s="12">
        <v>11138</v>
      </c>
      <c r="G1548" s="14">
        <v>1311</v>
      </c>
      <c r="H1548" s="14">
        <v>6673</v>
      </c>
      <c r="I1548" s="14">
        <v>3020</v>
      </c>
      <c r="J1548" s="13"/>
      <c r="K1548" s="12">
        <v>40814.160000000003</v>
      </c>
      <c r="L1548" s="12">
        <v>894494.71999999997</v>
      </c>
      <c r="M1548" s="12">
        <v>1243607.79</v>
      </c>
      <c r="N1548" s="12">
        <v>500</v>
      </c>
      <c r="O1548" s="12">
        <v>500</v>
      </c>
      <c r="Q1548" s="70">
        <f t="shared" si="51"/>
        <v>0</v>
      </c>
    </row>
    <row r="1549" spans="1:17" x14ac:dyDescent="0.2">
      <c r="A1549" s="67">
        <v>61203</v>
      </c>
      <c r="B1549" s="54" t="s">
        <v>578</v>
      </c>
      <c r="C1549" s="67">
        <f t="shared" si="50"/>
        <v>6</v>
      </c>
      <c r="D1549" s="61">
        <v>0</v>
      </c>
      <c r="E1549" s="12">
        <v>2706</v>
      </c>
      <c r="F1549" s="12">
        <v>2706</v>
      </c>
      <c r="G1549" s="14">
        <v>399</v>
      </c>
      <c r="H1549" s="14">
        <v>1720</v>
      </c>
      <c r="I1549" s="14">
        <v>587</v>
      </c>
      <c r="J1549" s="13"/>
      <c r="K1549" s="12">
        <v>16570.490000000002</v>
      </c>
      <c r="L1549" s="12">
        <v>249508.51</v>
      </c>
      <c r="M1549" s="12">
        <v>287424.65999999997</v>
      </c>
      <c r="N1549" s="12">
        <v>500</v>
      </c>
      <c r="O1549" s="12">
        <v>500</v>
      </c>
      <c r="Q1549" s="70">
        <f t="shared" si="51"/>
        <v>0</v>
      </c>
    </row>
    <row r="1550" spans="1:17" x14ac:dyDescent="0.2">
      <c r="A1550" s="67">
        <v>61204</v>
      </c>
      <c r="B1550" s="54" t="s">
        <v>577</v>
      </c>
      <c r="C1550" s="67">
        <f t="shared" si="50"/>
        <v>6</v>
      </c>
      <c r="D1550" s="61">
        <v>0</v>
      </c>
      <c r="E1550" s="12">
        <v>1868</v>
      </c>
      <c r="F1550" s="12">
        <v>1879</v>
      </c>
      <c r="G1550" s="14">
        <v>209</v>
      </c>
      <c r="H1550" s="14">
        <v>1088</v>
      </c>
      <c r="I1550" s="14">
        <v>571</v>
      </c>
      <c r="J1550" s="13"/>
      <c r="K1550" s="12">
        <v>25113.68</v>
      </c>
      <c r="L1550" s="12">
        <v>250039.53</v>
      </c>
      <c r="M1550" s="12">
        <v>631740.55000000005</v>
      </c>
      <c r="N1550" s="12">
        <v>500</v>
      </c>
      <c r="O1550" s="12">
        <v>500</v>
      </c>
      <c r="Q1550" s="70">
        <f t="shared" si="51"/>
        <v>0</v>
      </c>
    </row>
    <row r="1551" spans="1:17" x14ac:dyDescent="0.2">
      <c r="A1551" s="67">
        <v>61205</v>
      </c>
      <c r="B1551" s="54" t="s">
        <v>576</v>
      </c>
      <c r="C1551" s="67">
        <f t="shared" si="50"/>
        <v>6</v>
      </c>
      <c r="D1551" s="61">
        <v>0</v>
      </c>
      <c r="E1551" s="12">
        <v>813</v>
      </c>
      <c r="F1551" s="12">
        <v>821</v>
      </c>
      <c r="G1551" s="14">
        <v>118</v>
      </c>
      <c r="H1551" s="14">
        <v>501</v>
      </c>
      <c r="I1551" s="14">
        <v>194</v>
      </c>
      <c r="J1551" s="13"/>
      <c r="K1551" s="12">
        <v>6017.73</v>
      </c>
      <c r="L1551" s="12">
        <v>69564.53</v>
      </c>
      <c r="M1551" s="12">
        <v>1009476.64</v>
      </c>
      <c r="N1551" s="12">
        <v>500</v>
      </c>
      <c r="O1551" s="12">
        <v>500</v>
      </c>
      <c r="Q1551" s="70">
        <f t="shared" si="51"/>
        <v>0</v>
      </c>
    </row>
    <row r="1552" spans="1:17" x14ac:dyDescent="0.2">
      <c r="A1552" s="67">
        <v>61206</v>
      </c>
      <c r="B1552" s="54" t="s">
        <v>575</v>
      </c>
      <c r="C1552" s="67">
        <f t="shared" si="50"/>
        <v>6</v>
      </c>
      <c r="D1552" s="61">
        <v>0</v>
      </c>
      <c r="E1552" s="12">
        <v>1279</v>
      </c>
      <c r="F1552" s="12">
        <v>1228</v>
      </c>
      <c r="G1552" s="14">
        <v>158</v>
      </c>
      <c r="H1552" s="14">
        <v>780</v>
      </c>
      <c r="I1552" s="14">
        <v>341</v>
      </c>
      <c r="J1552" s="13"/>
      <c r="K1552" s="12">
        <v>9023.8799999999992</v>
      </c>
      <c r="L1552" s="12">
        <v>73623.23</v>
      </c>
      <c r="M1552" s="12">
        <v>167274.20000000001</v>
      </c>
      <c r="N1552" s="12">
        <v>500</v>
      </c>
      <c r="O1552" s="12">
        <v>500</v>
      </c>
      <c r="Q1552" s="70">
        <f t="shared" si="51"/>
        <v>0</v>
      </c>
    </row>
    <row r="1553" spans="1:17" x14ac:dyDescent="0.2">
      <c r="A1553" s="67">
        <v>61207</v>
      </c>
      <c r="B1553" s="54" t="s">
        <v>574</v>
      </c>
      <c r="C1553" s="67">
        <f t="shared" si="50"/>
        <v>6</v>
      </c>
      <c r="D1553" s="61">
        <v>0</v>
      </c>
      <c r="E1553" s="12">
        <v>4940</v>
      </c>
      <c r="F1553" s="12">
        <v>4830</v>
      </c>
      <c r="G1553" s="14">
        <v>601</v>
      </c>
      <c r="H1553" s="14">
        <v>3020</v>
      </c>
      <c r="I1553" s="14">
        <v>1319</v>
      </c>
      <c r="J1553" s="13"/>
      <c r="K1553" s="12">
        <v>14814.5</v>
      </c>
      <c r="L1553" s="12">
        <v>634146.81000000006</v>
      </c>
      <c r="M1553" s="12">
        <v>1327367.33</v>
      </c>
      <c r="N1553" s="12">
        <v>500</v>
      </c>
      <c r="O1553" s="12">
        <v>500</v>
      </c>
      <c r="Q1553" s="70">
        <f t="shared" si="51"/>
        <v>0</v>
      </c>
    </row>
    <row r="1554" spans="1:17" x14ac:dyDescent="0.2">
      <c r="A1554" s="67">
        <v>61213</v>
      </c>
      <c r="B1554" s="54" t="s">
        <v>573</v>
      </c>
      <c r="C1554" s="67">
        <f t="shared" si="50"/>
        <v>6</v>
      </c>
      <c r="D1554" s="61">
        <v>0</v>
      </c>
      <c r="E1554" s="12">
        <v>3108</v>
      </c>
      <c r="F1554" s="12">
        <v>3011</v>
      </c>
      <c r="G1554" s="14">
        <v>451</v>
      </c>
      <c r="H1554" s="14">
        <v>2029</v>
      </c>
      <c r="I1554" s="14">
        <v>628</v>
      </c>
      <c r="J1554" s="13"/>
      <c r="K1554" s="12">
        <v>4229.5200000000004</v>
      </c>
      <c r="L1554" s="12">
        <v>315906.06</v>
      </c>
      <c r="M1554" s="12">
        <v>1062110.24</v>
      </c>
      <c r="N1554" s="12">
        <v>500</v>
      </c>
      <c r="O1554" s="12">
        <v>500</v>
      </c>
      <c r="Q1554" s="70">
        <f t="shared" si="51"/>
        <v>0</v>
      </c>
    </row>
    <row r="1555" spans="1:17" x14ac:dyDescent="0.2">
      <c r="A1555" s="67">
        <v>61215</v>
      </c>
      <c r="B1555" s="54" t="s">
        <v>572</v>
      </c>
      <c r="C1555" s="67">
        <f t="shared" ref="C1555:C1618" si="52">INT(A1555/10000)</f>
        <v>6</v>
      </c>
      <c r="D1555" s="61">
        <v>0</v>
      </c>
      <c r="E1555" s="12">
        <v>1176</v>
      </c>
      <c r="F1555" s="12">
        <v>1201</v>
      </c>
      <c r="G1555" s="14">
        <v>127</v>
      </c>
      <c r="H1555" s="14">
        <v>716</v>
      </c>
      <c r="I1555" s="14">
        <v>333</v>
      </c>
      <c r="J1555" s="13"/>
      <c r="K1555" s="12">
        <v>46812.98</v>
      </c>
      <c r="L1555" s="12">
        <v>159755.54999999999</v>
      </c>
      <c r="M1555" s="12">
        <v>254793.32</v>
      </c>
      <c r="N1555" s="12">
        <v>500</v>
      </c>
      <c r="O1555" s="12">
        <v>500</v>
      </c>
      <c r="Q1555" s="70">
        <f t="shared" si="51"/>
        <v>0</v>
      </c>
    </row>
    <row r="1556" spans="1:17" x14ac:dyDescent="0.2">
      <c r="A1556" s="67">
        <v>61217</v>
      </c>
      <c r="B1556" s="54" t="s">
        <v>571</v>
      </c>
      <c r="C1556" s="67">
        <f t="shared" si="52"/>
        <v>6</v>
      </c>
      <c r="D1556" s="61">
        <v>0</v>
      </c>
      <c r="E1556" s="12">
        <v>2472</v>
      </c>
      <c r="F1556" s="12">
        <v>2428</v>
      </c>
      <c r="G1556" s="14">
        <v>369</v>
      </c>
      <c r="H1556" s="14">
        <v>1576</v>
      </c>
      <c r="I1556" s="14">
        <v>527</v>
      </c>
      <c r="J1556" s="13"/>
      <c r="K1556" s="12">
        <v>9314.27</v>
      </c>
      <c r="L1556" s="12">
        <v>303596.45</v>
      </c>
      <c r="M1556" s="12">
        <v>807252.31</v>
      </c>
      <c r="N1556" s="12">
        <v>500</v>
      </c>
      <c r="O1556" s="12">
        <v>500</v>
      </c>
      <c r="Q1556" s="70">
        <f t="shared" ref="Q1556:Q1619" si="53">ABS(E1556-G1556-H1556-I1556-J1556)</f>
        <v>0</v>
      </c>
    </row>
    <row r="1557" spans="1:17" x14ac:dyDescent="0.2">
      <c r="A1557" s="67">
        <v>61222</v>
      </c>
      <c r="B1557" s="54" t="s">
        <v>570</v>
      </c>
      <c r="C1557" s="67">
        <f t="shared" si="52"/>
        <v>6</v>
      </c>
      <c r="D1557" s="61">
        <v>0</v>
      </c>
      <c r="E1557" s="12">
        <v>1701</v>
      </c>
      <c r="F1557" s="12">
        <v>1723</v>
      </c>
      <c r="G1557" s="14">
        <v>219</v>
      </c>
      <c r="H1557" s="14">
        <v>1038</v>
      </c>
      <c r="I1557" s="14">
        <v>444</v>
      </c>
      <c r="J1557" s="13"/>
      <c r="K1557" s="12">
        <v>11959.34</v>
      </c>
      <c r="L1557" s="12">
        <v>111255.13</v>
      </c>
      <c r="M1557" s="12">
        <v>245163.43</v>
      </c>
      <c r="N1557" s="12">
        <v>500</v>
      </c>
      <c r="O1557" s="12">
        <v>500</v>
      </c>
      <c r="Q1557" s="70">
        <f t="shared" si="53"/>
        <v>0</v>
      </c>
    </row>
    <row r="1558" spans="1:17" x14ac:dyDescent="0.2">
      <c r="A1558" s="67">
        <v>61236</v>
      </c>
      <c r="B1558" s="54" t="s">
        <v>569</v>
      </c>
      <c r="C1558" s="67">
        <f t="shared" si="52"/>
        <v>6</v>
      </c>
      <c r="D1558" s="61">
        <v>0</v>
      </c>
      <c r="E1558" s="12">
        <v>2849</v>
      </c>
      <c r="F1558" s="12">
        <v>2804</v>
      </c>
      <c r="G1558" s="14">
        <v>412</v>
      </c>
      <c r="H1558" s="14">
        <v>1819</v>
      </c>
      <c r="I1558" s="14">
        <v>618</v>
      </c>
      <c r="J1558" s="13"/>
      <c r="K1558" s="12">
        <v>12703.88</v>
      </c>
      <c r="L1558" s="12">
        <v>495005.43</v>
      </c>
      <c r="M1558" s="12">
        <v>509121.2</v>
      </c>
      <c r="N1558" s="12">
        <v>500</v>
      </c>
      <c r="O1558" s="12">
        <v>500</v>
      </c>
      <c r="Q1558" s="70">
        <f t="shared" si="53"/>
        <v>0</v>
      </c>
    </row>
    <row r="1559" spans="1:17" x14ac:dyDescent="0.2">
      <c r="A1559" s="67">
        <v>61243</v>
      </c>
      <c r="B1559" s="54" t="s">
        <v>568</v>
      </c>
      <c r="C1559" s="67">
        <f t="shared" si="52"/>
        <v>6</v>
      </c>
      <c r="D1559" s="61">
        <v>0</v>
      </c>
      <c r="E1559" s="12">
        <v>1526</v>
      </c>
      <c r="F1559" s="12">
        <v>1593</v>
      </c>
      <c r="G1559" s="14">
        <v>188</v>
      </c>
      <c r="H1559" s="14">
        <v>995</v>
      </c>
      <c r="I1559" s="14">
        <v>343</v>
      </c>
      <c r="J1559" s="13"/>
      <c r="K1559" s="12">
        <v>3145.18</v>
      </c>
      <c r="L1559" s="12">
        <v>77181.039999999994</v>
      </c>
      <c r="M1559" s="12">
        <v>207974.44</v>
      </c>
      <c r="N1559" s="12">
        <v>500</v>
      </c>
      <c r="O1559" s="12">
        <v>500</v>
      </c>
      <c r="Q1559" s="70">
        <f t="shared" si="53"/>
        <v>0</v>
      </c>
    </row>
    <row r="1560" spans="1:17" x14ac:dyDescent="0.2">
      <c r="A1560" s="67">
        <v>61247</v>
      </c>
      <c r="B1560" s="54" t="s">
        <v>567</v>
      </c>
      <c r="C1560" s="67">
        <f t="shared" si="52"/>
        <v>6</v>
      </c>
      <c r="D1560" s="61">
        <v>0</v>
      </c>
      <c r="E1560" s="12">
        <v>3357</v>
      </c>
      <c r="F1560" s="12">
        <v>3393</v>
      </c>
      <c r="G1560" s="14">
        <v>425</v>
      </c>
      <c r="H1560" s="14">
        <v>2049</v>
      </c>
      <c r="I1560" s="14">
        <v>883</v>
      </c>
      <c r="J1560" s="13"/>
      <c r="K1560" s="12">
        <v>13562.42</v>
      </c>
      <c r="L1560" s="12">
        <v>291246.15999999997</v>
      </c>
      <c r="M1560" s="12">
        <v>1217495.96</v>
      </c>
      <c r="N1560" s="12">
        <v>500</v>
      </c>
      <c r="O1560" s="12">
        <v>500</v>
      </c>
      <c r="Q1560" s="70">
        <f t="shared" si="53"/>
        <v>0</v>
      </c>
    </row>
    <row r="1561" spans="1:17" x14ac:dyDescent="0.2">
      <c r="A1561" s="67">
        <v>61251</v>
      </c>
      <c r="B1561" s="54" t="s">
        <v>566</v>
      </c>
      <c r="C1561" s="67">
        <f t="shared" si="52"/>
        <v>6</v>
      </c>
      <c r="D1561" s="61">
        <v>0</v>
      </c>
      <c r="E1561" s="12">
        <v>442</v>
      </c>
      <c r="F1561" s="12">
        <v>466</v>
      </c>
      <c r="G1561" s="14">
        <v>44</v>
      </c>
      <c r="H1561" s="14">
        <v>261</v>
      </c>
      <c r="I1561" s="14">
        <v>137</v>
      </c>
      <c r="J1561" s="13"/>
      <c r="K1561" s="12">
        <v>146009.68</v>
      </c>
      <c r="L1561" s="12">
        <v>28119.53</v>
      </c>
      <c r="M1561" s="12">
        <v>131244.23000000001</v>
      </c>
      <c r="N1561" s="12">
        <v>500</v>
      </c>
      <c r="O1561" s="12">
        <v>500</v>
      </c>
      <c r="Q1561" s="70">
        <f t="shared" si="53"/>
        <v>0</v>
      </c>
    </row>
    <row r="1562" spans="1:17" x14ac:dyDescent="0.2">
      <c r="A1562" s="67">
        <v>61252</v>
      </c>
      <c r="B1562" s="54" t="s">
        <v>565</v>
      </c>
      <c r="C1562" s="67">
        <f t="shared" si="52"/>
        <v>6</v>
      </c>
      <c r="D1562" s="61">
        <v>0</v>
      </c>
      <c r="E1562" s="12">
        <v>1151</v>
      </c>
      <c r="F1562" s="12">
        <v>1128</v>
      </c>
      <c r="G1562" s="14">
        <v>168</v>
      </c>
      <c r="H1562" s="14">
        <v>731</v>
      </c>
      <c r="I1562" s="14">
        <v>252</v>
      </c>
      <c r="J1562" s="13"/>
      <c r="K1562" s="12">
        <v>5974.51</v>
      </c>
      <c r="L1562" s="12">
        <v>76875.61</v>
      </c>
      <c r="M1562" s="12">
        <v>193458.61</v>
      </c>
      <c r="N1562" s="12">
        <v>500</v>
      </c>
      <c r="O1562" s="12">
        <v>500</v>
      </c>
      <c r="Q1562" s="70">
        <f t="shared" si="53"/>
        <v>0</v>
      </c>
    </row>
    <row r="1563" spans="1:17" x14ac:dyDescent="0.2">
      <c r="A1563" s="67">
        <v>61253</v>
      </c>
      <c r="B1563" s="54" t="s">
        <v>564</v>
      </c>
      <c r="C1563" s="67">
        <f t="shared" si="52"/>
        <v>6</v>
      </c>
      <c r="D1563" s="61">
        <v>0</v>
      </c>
      <c r="E1563" s="12">
        <v>4962</v>
      </c>
      <c r="F1563" s="12">
        <v>5017</v>
      </c>
      <c r="G1563" s="14">
        <v>633</v>
      </c>
      <c r="H1563" s="14">
        <v>3140</v>
      </c>
      <c r="I1563" s="14">
        <v>1189</v>
      </c>
      <c r="J1563" s="13"/>
      <c r="K1563" s="12">
        <v>69345.539999999994</v>
      </c>
      <c r="L1563" s="12">
        <v>360064.55</v>
      </c>
      <c r="M1563" s="12">
        <v>1001892.52</v>
      </c>
      <c r="N1563" s="12">
        <v>500</v>
      </c>
      <c r="O1563" s="12">
        <v>500</v>
      </c>
      <c r="Q1563" s="70">
        <f t="shared" si="53"/>
        <v>0</v>
      </c>
    </row>
    <row r="1564" spans="1:17" x14ac:dyDescent="0.2">
      <c r="A1564" s="67">
        <v>61254</v>
      </c>
      <c r="B1564" s="54" t="s">
        <v>563</v>
      </c>
      <c r="C1564" s="67">
        <f t="shared" si="52"/>
        <v>6</v>
      </c>
      <c r="D1564" s="61">
        <v>0</v>
      </c>
      <c r="E1564" s="12">
        <v>1312</v>
      </c>
      <c r="F1564" s="12">
        <v>1283</v>
      </c>
      <c r="G1564" s="14">
        <v>197</v>
      </c>
      <c r="H1564" s="14">
        <v>886</v>
      </c>
      <c r="I1564" s="14">
        <v>229</v>
      </c>
      <c r="J1564" s="13"/>
      <c r="K1564" s="12">
        <v>8322.6299999999992</v>
      </c>
      <c r="L1564" s="12">
        <v>105027.84</v>
      </c>
      <c r="M1564" s="12">
        <v>187876.04</v>
      </c>
      <c r="N1564" s="12">
        <v>500</v>
      </c>
      <c r="O1564" s="12">
        <v>500</v>
      </c>
      <c r="Q1564" s="70">
        <f t="shared" si="53"/>
        <v>0</v>
      </c>
    </row>
    <row r="1565" spans="1:17" x14ac:dyDescent="0.2">
      <c r="A1565" s="67">
        <v>61255</v>
      </c>
      <c r="B1565" s="54" t="s">
        <v>562</v>
      </c>
      <c r="C1565" s="67">
        <f t="shared" si="52"/>
        <v>6</v>
      </c>
      <c r="D1565" s="61">
        <v>0</v>
      </c>
      <c r="E1565" s="12">
        <v>4929</v>
      </c>
      <c r="F1565" s="12">
        <v>4966</v>
      </c>
      <c r="G1565" s="14">
        <v>606</v>
      </c>
      <c r="H1565" s="14">
        <v>3096</v>
      </c>
      <c r="I1565" s="14">
        <v>1227</v>
      </c>
      <c r="J1565" s="13"/>
      <c r="K1565" s="12">
        <v>-56567.19</v>
      </c>
      <c r="L1565" s="12">
        <v>659984.65</v>
      </c>
      <c r="M1565" s="12">
        <v>1333794.44</v>
      </c>
      <c r="N1565" s="12">
        <v>500</v>
      </c>
      <c r="O1565" s="12">
        <v>500</v>
      </c>
      <c r="Q1565" s="70">
        <f t="shared" si="53"/>
        <v>0</v>
      </c>
    </row>
    <row r="1566" spans="1:17" x14ac:dyDescent="0.2">
      <c r="A1566" s="67">
        <v>61256</v>
      </c>
      <c r="B1566" s="54" t="s">
        <v>561</v>
      </c>
      <c r="C1566" s="67">
        <f t="shared" si="52"/>
        <v>6</v>
      </c>
      <c r="D1566" s="61">
        <v>0</v>
      </c>
      <c r="E1566" s="12">
        <v>1313</v>
      </c>
      <c r="F1566" s="12">
        <v>1334</v>
      </c>
      <c r="G1566" s="14">
        <v>166</v>
      </c>
      <c r="H1566" s="14">
        <v>841</v>
      </c>
      <c r="I1566" s="14">
        <v>306</v>
      </c>
      <c r="J1566" s="13"/>
      <c r="K1566" s="12">
        <v>15006.18</v>
      </c>
      <c r="L1566" s="12">
        <v>108536.59</v>
      </c>
      <c r="M1566" s="12">
        <v>506605.47</v>
      </c>
      <c r="N1566" s="12">
        <v>500</v>
      </c>
      <c r="O1566" s="12">
        <v>500</v>
      </c>
      <c r="Q1566" s="70">
        <f t="shared" si="53"/>
        <v>0</v>
      </c>
    </row>
    <row r="1567" spans="1:17" x14ac:dyDescent="0.2">
      <c r="A1567" s="67">
        <v>61257</v>
      </c>
      <c r="B1567" s="54" t="s">
        <v>560</v>
      </c>
      <c r="C1567" s="67">
        <f t="shared" si="52"/>
        <v>6</v>
      </c>
      <c r="D1567" s="61">
        <v>0</v>
      </c>
      <c r="E1567" s="12">
        <v>4138</v>
      </c>
      <c r="F1567" s="12">
        <v>4125</v>
      </c>
      <c r="G1567" s="14">
        <v>609</v>
      </c>
      <c r="H1567" s="14">
        <v>2637</v>
      </c>
      <c r="I1567" s="14">
        <v>892</v>
      </c>
      <c r="J1567" s="13"/>
      <c r="K1567" s="12">
        <v>26797.53</v>
      </c>
      <c r="L1567" s="12">
        <v>349327.58</v>
      </c>
      <c r="M1567" s="12">
        <v>636378.25</v>
      </c>
      <c r="N1567" s="12">
        <v>500</v>
      </c>
      <c r="O1567" s="12">
        <v>500</v>
      </c>
      <c r="Q1567" s="70">
        <f t="shared" si="53"/>
        <v>0</v>
      </c>
    </row>
    <row r="1568" spans="1:17" x14ac:dyDescent="0.2">
      <c r="A1568" s="67">
        <v>61258</v>
      </c>
      <c r="B1568" s="54" t="s">
        <v>559</v>
      </c>
      <c r="C1568" s="67">
        <f t="shared" si="52"/>
        <v>6</v>
      </c>
      <c r="D1568" s="61">
        <v>0</v>
      </c>
      <c r="E1568" s="12">
        <v>2567</v>
      </c>
      <c r="F1568" s="12">
        <v>2719</v>
      </c>
      <c r="G1568" s="14">
        <v>258</v>
      </c>
      <c r="H1568" s="14">
        <v>1529</v>
      </c>
      <c r="I1568" s="14">
        <v>780</v>
      </c>
      <c r="J1568" s="13"/>
      <c r="K1568" s="12">
        <v>64656.4</v>
      </c>
      <c r="L1568" s="12">
        <v>170053.29</v>
      </c>
      <c r="M1568" s="12">
        <v>496368.84</v>
      </c>
      <c r="N1568" s="12">
        <v>500</v>
      </c>
      <c r="O1568" s="12">
        <v>500</v>
      </c>
      <c r="Q1568" s="70">
        <f t="shared" si="53"/>
        <v>0</v>
      </c>
    </row>
    <row r="1569" spans="1:17" x14ac:dyDescent="0.2">
      <c r="A1569" s="67">
        <v>61259</v>
      </c>
      <c r="B1569" s="54" t="s">
        <v>558</v>
      </c>
      <c r="C1569" s="67">
        <f t="shared" si="52"/>
        <v>6</v>
      </c>
      <c r="D1569" s="61">
        <v>0</v>
      </c>
      <c r="E1569" s="12">
        <v>8246</v>
      </c>
      <c r="F1569" s="12">
        <v>8211</v>
      </c>
      <c r="G1569" s="14">
        <v>1114</v>
      </c>
      <c r="H1569" s="14">
        <v>5276</v>
      </c>
      <c r="I1569" s="14">
        <v>1856</v>
      </c>
      <c r="J1569" s="13"/>
      <c r="K1569" s="12">
        <v>26885.09</v>
      </c>
      <c r="L1569" s="12">
        <v>1059372.73</v>
      </c>
      <c r="M1569" s="12">
        <v>4679151.3</v>
      </c>
      <c r="N1569" s="12">
        <v>500</v>
      </c>
      <c r="O1569" s="12">
        <v>500</v>
      </c>
      <c r="Q1569" s="70">
        <f t="shared" si="53"/>
        <v>0</v>
      </c>
    </row>
    <row r="1570" spans="1:17" x14ac:dyDescent="0.2">
      <c r="A1570" s="67">
        <v>61260</v>
      </c>
      <c r="B1570" s="54" t="s">
        <v>557</v>
      </c>
      <c r="C1570" s="67">
        <f t="shared" si="52"/>
        <v>6</v>
      </c>
      <c r="D1570" s="61">
        <v>0</v>
      </c>
      <c r="E1570" s="12">
        <v>1209</v>
      </c>
      <c r="F1570" s="12">
        <v>1178</v>
      </c>
      <c r="G1570" s="14">
        <v>188</v>
      </c>
      <c r="H1570" s="14">
        <v>794</v>
      </c>
      <c r="I1570" s="14">
        <v>227</v>
      </c>
      <c r="J1570" s="13"/>
      <c r="K1570" s="12">
        <v>7853.36</v>
      </c>
      <c r="L1570" s="12">
        <v>72028.55</v>
      </c>
      <c r="M1570" s="12">
        <v>308222.83</v>
      </c>
      <c r="N1570" s="12">
        <v>500</v>
      </c>
      <c r="O1570" s="12">
        <v>500</v>
      </c>
      <c r="Q1570" s="70">
        <f t="shared" si="53"/>
        <v>0</v>
      </c>
    </row>
    <row r="1571" spans="1:17" x14ac:dyDescent="0.2">
      <c r="A1571" s="67">
        <v>61261</v>
      </c>
      <c r="B1571" s="54" t="s">
        <v>556</v>
      </c>
      <c r="C1571" s="67">
        <f t="shared" si="52"/>
        <v>6</v>
      </c>
      <c r="D1571" s="61">
        <v>0</v>
      </c>
      <c r="E1571" s="12">
        <v>1933</v>
      </c>
      <c r="F1571" s="12">
        <v>1936</v>
      </c>
      <c r="G1571" s="14">
        <v>302</v>
      </c>
      <c r="H1571" s="14">
        <v>1232</v>
      </c>
      <c r="I1571" s="14">
        <v>399</v>
      </c>
      <c r="J1571" s="13"/>
      <c r="K1571" s="12">
        <v>13657</v>
      </c>
      <c r="L1571" s="12">
        <v>144048.85999999999</v>
      </c>
      <c r="M1571" s="12">
        <v>273962.39</v>
      </c>
      <c r="N1571" s="12">
        <v>500</v>
      </c>
      <c r="O1571" s="12">
        <v>500</v>
      </c>
      <c r="Q1571" s="70">
        <f t="shared" si="53"/>
        <v>0</v>
      </c>
    </row>
    <row r="1572" spans="1:17" x14ac:dyDescent="0.2">
      <c r="A1572" s="67">
        <v>61262</v>
      </c>
      <c r="B1572" s="54" t="s">
        <v>555</v>
      </c>
      <c r="C1572" s="67">
        <f t="shared" si="52"/>
        <v>6</v>
      </c>
      <c r="D1572" s="61">
        <v>0</v>
      </c>
      <c r="E1572" s="12">
        <v>1981</v>
      </c>
      <c r="F1572" s="12">
        <v>2029</v>
      </c>
      <c r="G1572" s="14">
        <v>291</v>
      </c>
      <c r="H1572" s="14">
        <v>1259</v>
      </c>
      <c r="I1572" s="14">
        <v>431</v>
      </c>
      <c r="J1572" s="13"/>
      <c r="K1572" s="12">
        <v>9105.74</v>
      </c>
      <c r="L1572" s="12">
        <v>119492</v>
      </c>
      <c r="M1572" s="12">
        <v>203054.22</v>
      </c>
      <c r="N1572" s="12">
        <v>500</v>
      </c>
      <c r="O1572" s="12">
        <v>500</v>
      </c>
      <c r="Q1572" s="70">
        <f t="shared" si="53"/>
        <v>0</v>
      </c>
    </row>
    <row r="1573" spans="1:17" x14ac:dyDescent="0.2">
      <c r="A1573" s="67">
        <v>61263</v>
      </c>
      <c r="B1573" s="54" t="s">
        <v>554</v>
      </c>
      <c r="C1573" s="67">
        <f t="shared" si="52"/>
        <v>6</v>
      </c>
      <c r="D1573" s="61">
        <v>0</v>
      </c>
      <c r="E1573" s="12">
        <v>5097</v>
      </c>
      <c r="F1573" s="12">
        <v>5236</v>
      </c>
      <c r="G1573" s="14">
        <v>621</v>
      </c>
      <c r="H1573" s="14">
        <v>3232</v>
      </c>
      <c r="I1573" s="14">
        <v>1244</v>
      </c>
      <c r="J1573" s="13"/>
      <c r="K1573" s="12">
        <v>28598.54</v>
      </c>
      <c r="L1573" s="12">
        <v>371880.54</v>
      </c>
      <c r="M1573" s="12">
        <v>2444011.66</v>
      </c>
      <c r="N1573" s="12">
        <v>500</v>
      </c>
      <c r="O1573" s="12">
        <v>500</v>
      </c>
      <c r="Q1573" s="70">
        <f t="shared" si="53"/>
        <v>0</v>
      </c>
    </row>
    <row r="1574" spans="1:17" x14ac:dyDescent="0.2">
      <c r="A1574" s="67">
        <v>61264</v>
      </c>
      <c r="B1574" s="54" t="s">
        <v>553</v>
      </c>
      <c r="C1574" s="67">
        <f t="shared" si="52"/>
        <v>6</v>
      </c>
      <c r="D1574" s="61">
        <v>0</v>
      </c>
      <c r="E1574" s="12">
        <v>1772</v>
      </c>
      <c r="F1574" s="12">
        <v>1832</v>
      </c>
      <c r="G1574" s="14">
        <v>254</v>
      </c>
      <c r="H1574" s="14">
        <v>1064</v>
      </c>
      <c r="I1574" s="14">
        <v>454</v>
      </c>
      <c r="J1574" s="13"/>
      <c r="K1574" s="12">
        <v>46856.97</v>
      </c>
      <c r="L1574" s="12">
        <v>149187.09</v>
      </c>
      <c r="M1574" s="12">
        <v>615494.91</v>
      </c>
      <c r="N1574" s="12">
        <v>500</v>
      </c>
      <c r="O1574" s="12">
        <v>500</v>
      </c>
      <c r="Q1574" s="70">
        <f t="shared" si="53"/>
        <v>0</v>
      </c>
    </row>
    <row r="1575" spans="1:17" x14ac:dyDescent="0.2">
      <c r="A1575" s="67">
        <v>61265</v>
      </c>
      <c r="B1575" s="54" t="s">
        <v>552</v>
      </c>
      <c r="C1575" s="67">
        <f t="shared" si="52"/>
        <v>6</v>
      </c>
      <c r="D1575" s="61">
        <v>0</v>
      </c>
      <c r="E1575" s="12">
        <v>6539</v>
      </c>
      <c r="F1575" s="12">
        <v>6661</v>
      </c>
      <c r="G1575" s="14">
        <v>842</v>
      </c>
      <c r="H1575" s="14">
        <v>4220</v>
      </c>
      <c r="I1575" s="14">
        <v>1477</v>
      </c>
      <c r="J1575" s="13"/>
      <c r="K1575" s="12">
        <v>19529.54</v>
      </c>
      <c r="L1575" s="12">
        <v>1204127.3600000001</v>
      </c>
      <c r="M1575" s="12">
        <v>3083848.38</v>
      </c>
      <c r="N1575" s="12">
        <v>500</v>
      </c>
      <c r="O1575" s="12">
        <v>500</v>
      </c>
      <c r="Q1575" s="70">
        <f t="shared" si="53"/>
        <v>0</v>
      </c>
    </row>
    <row r="1576" spans="1:17" x14ac:dyDescent="0.2">
      <c r="A1576" s="67">
        <v>61266</v>
      </c>
      <c r="B1576" s="54" t="s">
        <v>551</v>
      </c>
      <c r="C1576" s="67">
        <f t="shared" si="52"/>
        <v>6</v>
      </c>
      <c r="D1576" s="61">
        <v>0</v>
      </c>
      <c r="E1576" s="12">
        <v>1480</v>
      </c>
      <c r="F1576" s="12">
        <v>1493</v>
      </c>
      <c r="G1576" s="14">
        <v>202</v>
      </c>
      <c r="H1576" s="14">
        <v>957</v>
      </c>
      <c r="I1576" s="14">
        <v>321</v>
      </c>
      <c r="J1576" s="13"/>
      <c r="K1576" s="12">
        <v>23251.77</v>
      </c>
      <c r="L1576" s="12">
        <v>70415.850000000006</v>
      </c>
      <c r="M1576" s="12">
        <v>135247.41</v>
      </c>
      <c r="N1576" s="12">
        <v>500</v>
      </c>
      <c r="O1576" s="12">
        <v>500</v>
      </c>
      <c r="Q1576" s="70">
        <f t="shared" si="53"/>
        <v>0</v>
      </c>
    </row>
    <row r="1577" spans="1:17" x14ac:dyDescent="0.2">
      <c r="A1577" s="67">
        <v>61267</v>
      </c>
      <c r="B1577" s="54" t="s">
        <v>550</v>
      </c>
      <c r="C1577" s="67">
        <f t="shared" si="52"/>
        <v>6</v>
      </c>
      <c r="D1577" s="61">
        <v>0</v>
      </c>
      <c r="E1577" s="12">
        <v>2757</v>
      </c>
      <c r="F1577" s="12">
        <v>2861</v>
      </c>
      <c r="G1577" s="14">
        <v>340</v>
      </c>
      <c r="H1577" s="14">
        <v>1743</v>
      </c>
      <c r="I1577" s="14">
        <v>674</v>
      </c>
      <c r="J1577" s="13"/>
      <c r="K1577" s="12">
        <v>12480.81</v>
      </c>
      <c r="L1577" s="12">
        <v>281345.91999999998</v>
      </c>
      <c r="M1577" s="12">
        <v>1316138.57</v>
      </c>
      <c r="N1577" s="12">
        <v>500</v>
      </c>
      <c r="O1577" s="12">
        <v>500</v>
      </c>
      <c r="Q1577" s="70">
        <f t="shared" si="53"/>
        <v>0</v>
      </c>
    </row>
    <row r="1578" spans="1:17" x14ac:dyDescent="0.2">
      <c r="A1578" s="67">
        <v>61410</v>
      </c>
      <c r="B1578" s="54" t="s">
        <v>549</v>
      </c>
      <c r="C1578" s="67">
        <f t="shared" si="52"/>
        <v>6</v>
      </c>
      <c r="D1578" s="61">
        <v>0</v>
      </c>
      <c r="E1578" s="12">
        <v>888</v>
      </c>
      <c r="F1578" s="12">
        <v>880</v>
      </c>
      <c r="G1578" s="14">
        <v>144</v>
      </c>
      <c r="H1578" s="14">
        <v>527</v>
      </c>
      <c r="I1578" s="14">
        <v>217</v>
      </c>
      <c r="J1578" s="13"/>
      <c r="K1578" s="12">
        <v>12028.93</v>
      </c>
      <c r="L1578" s="12">
        <v>48902.32</v>
      </c>
      <c r="M1578" s="12">
        <v>43139.07</v>
      </c>
      <c r="N1578" s="12">
        <v>500</v>
      </c>
      <c r="O1578" s="12">
        <v>500</v>
      </c>
      <c r="Q1578" s="70">
        <f t="shared" si="53"/>
        <v>0</v>
      </c>
    </row>
    <row r="1579" spans="1:17" x14ac:dyDescent="0.2">
      <c r="A1579" s="67">
        <v>61413</v>
      </c>
      <c r="B1579" s="54" t="s">
        <v>548</v>
      </c>
      <c r="C1579" s="67">
        <f t="shared" si="52"/>
        <v>6</v>
      </c>
      <c r="D1579" s="61">
        <v>0</v>
      </c>
      <c r="E1579" s="12">
        <v>598</v>
      </c>
      <c r="F1579" s="12">
        <v>596</v>
      </c>
      <c r="G1579" s="14">
        <v>106</v>
      </c>
      <c r="H1579" s="14">
        <v>361</v>
      </c>
      <c r="I1579" s="14">
        <v>131</v>
      </c>
      <c r="J1579" s="13"/>
      <c r="K1579" s="12">
        <v>5329.27</v>
      </c>
      <c r="L1579" s="12">
        <v>50333.69</v>
      </c>
      <c r="M1579" s="12">
        <v>146008.06</v>
      </c>
      <c r="N1579" s="12">
        <v>500</v>
      </c>
      <c r="O1579" s="12">
        <v>500</v>
      </c>
      <c r="Q1579" s="70">
        <f t="shared" si="53"/>
        <v>0</v>
      </c>
    </row>
    <row r="1580" spans="1:17" x14ac:dyDescent="0.2">
      <c r="A1580" s="67">
        <v>61425</v>
      </c>
      <c r="B1580" s="54" t="s">
        <v>547</v>
      </c>
      <c r="C1580" s="67">
        <f t="shared" si="52"/>
        <v>6</v>
      </c>
      <c r="D1580" s="61">
        <v>0</v>
      </c>
      <c r="E1580" s="12">
        <v>2006</v>
      </c>
      <c r="F1580" s="12">
        <v>2043</v>
      </c>
      <c r="G1580" s="14">
        <v>276</v>
      </c>
      <c r="H1580" s="14">
        <v>1278</v>
      </c>
      <c r="I1580" s="14">
        <v>452</v>
      </c>
      <c r="J1580" s="13"/>
      <c r="K1580" s="12">
        <v>15537.34</v>
      </c>
      <c r="L1580" s="12">
        <v>121695.89</v>
      </c>
      <c r="M1580" s="12">
        <v>116764.87</v>
      </c>
      <c r="N1580" s="12">
        <v>500</v>
      </c>
      <c r="O1580" s="12">
        <v>500</v>
      </c>
      <c r="Q1580" s="70">
        <f t="shared" si="53"/>
        <v>0</v>
      </c>
    </row>
    <row r="1581" spans="1:17" x14ac:dyDescent="0.2">
      <c r="A1581" s="67">
        <v>61428</v>
      </c>
      <c r="B1581" s="54" t="s">
        <v>546</v>
      </c>
      <c r="C1581" s="67">
        <f t="shared" si="52"/>
        <v>6</v>
      </c>
      <c r="D1581" s="61">
        <v>0</v>
      </c>
      <c r="E1581" s="12">
        <v>916</v>
      </c>
      <c r="F1581" s="12">
        <v>944</v>
      </c>
      <c r="G1581" s="14">
        <v>127</v>
      </c>
      <c r="H1581" s="14">
        <v>571</v>
      </c>
      <c r="I1581" s="14">
        <v>218</v>
      </c>
      <c r="J1581" s="13"/>
      <c r="K1581" s="12">
        <v>8157.08</v>
      </c>
      <c r="L1581" s="12">
        <v>61786.87</v>
      </c>
      <c r="M1581" s="12">
        <v>28452.71</v>
      </c>
      <c r="N1581" s="12">
        <v>500</v>
      </c>
      <c r="O1581" s="12">
        <v>500</v>
      </c>
      <c r="Q1581" s="70">
        <f t="shared" si="53"/>
        <v>0</v>
      </c>
    </row>
    <row r="1582" spans="1:17" x14ac:dyDescent="0.2">
      <c r="A1582" s="67">
        <v>61437</v>
      </c>
      <c r="B1582" s="54" t="s">
        <v>545</v>
      </c>
      <c r="C1582" s="67">
        <f t="shared" si="52"/>
        <v>6</v>
      </c>
      <c r="D1582" s="61">
        <v>0</v>
      </c>
      <c r="E1582" s="12">
        <v>1378</v>
      </c>
      <c r="F1582" s="12">
        <v>1425</v>
      </c>
      <c r="G1582" s="14">
        <v>144</v>
      </c>
      <c r="H1582" s="14">
        <v>944</v>
      </c>
      <c r="I1582" s="14">
        <v>290</v>
      </c>
      <c r="J1582" s="13"/>
      <c r="K1582" s="12">
        <v>10503.87</v>
      </c>
      <c r="L1582" s="12">
        <v>87663.69</v>
      </c>
      <c r="M1582" s="12">
        <v>39172.410000000003</v>
      </c>
      <c r="N1582" s="12">
        <v>500</v>
      </c>
      <c r="O1582" s="12">
        <v>500</v>
      </c>
      <c r="Q1582" s="70">
        <f t="shared" si="53"/>
        <v>0</v>
      </c>
    </row>
    <row r="1583" spans="1:17" x14ac:dyDescent="0.2">
      <c r="A1583" s="67">
        <v>61438</v>
      </c>
      <c r="B1583" s="54" t="s">
        <v>544</v>
      </c>
      <c r="C1583" s="67">
        <f t="shared" si="52"/>
        <v>6</v>
      </c>
      <c r="D1583" s="61">
        <v>0</v>
      </c>
      <c r="E1583" s="12">
        <v>3428</v>
      </c>
      <c r="F1583" s="12">
        <v>3647</v>
      </c>
      <c r="G1583" s="14">
        <v>357</v>
      </c>
      <c r="H1583" s="14">
        <v>2109</v>
      </c>
      <c r="I1583" s="14">
        <v>962</v>
      </c>
      <c r="J1583" s="13"/>
      <c r="K1583" s="12">
        <v>16840.18</v>
      </c>
      <c r="L1583" s="12">
        <v>401338.44</v>
      </c>
      <c r="M1583" s="12">
        <v>1545507.55</v>
      </c>
      <c r="N1583" s="12">
        <v>500</v>
      </c>
      <c r="O1583" s="12">
        <v>500</v>
      </c>
      <c r="Q1583" s="70">
        <f t="shared" si="53"/>
        <v>0</v>
      </c>
    </row>
    <row r="1584" spans="1:17" x14ac:dyDescent="0.2">
      <c r="A1584" s="67">
        <v>61439</v>
      </c>
      <c r="B1584" s="54" t="s">
        <v>543</v>
      </c>
      <c r="C1584" s="67">
        <f t="shared" si="52"/>
        <v>6</v>
      </c>
      <c r="D1584" s="61">
        <v>0</v>
      </c>
      <c r="E1584" s="12">
        <v>4871</v>
      </c>
      <c r="F1584" s="12">
        <v>4980</v>
      </c>
      <c r="G1584" s="14">
        <v>672</v>
      </c>
      <c r="H1584" s="14">
        <v>3024</v>
      </c>
      <c r="I1584" s="14">
        <v>1175</v>
      </c>
      <c r="J1584" s="13"/>
      <c r="K1584" s="12">
        <v>45026.46</v>
      </c>
      <c r="L1584" s="12">
        <v>396747.31</v>
      </c>
      <c r="M1584" s="12">
        <v>852560.19</v>
      </c>
      <c r="N1584" s="12">
        <v>500</v>
      </c>
      <c r="O1584" s="12">
        <v>500</v>
      </c>
      <c r="Q1584" s="70">
        <f t="shared" si="53"/>
        <v>0</v>
      </c>
    </row>
    <row r="1585" spans="1:17" x14ac:dyDescent="0.2">
      <c r="A1585" s="67">
        <v>61440</v>
      </c>
      <c r="B1585" s="54" t="s">
        <v>542</v>
      </c>
      <c r="C1585" s="67">
        <f t="shared" si="52"/>
        <v>6</v>
      </c>
      <c r="D1585" s="61">
        <v>0</v>
      </c>
      <c r="E1585" s="12">
        <v>2933</v>
      </c>
      <c r="F1585" s="12">
        <v>2970</v>
      </c>
      <c r="G1585" s="14">
        <v>402</v>
      </c>
      <c r="H1585" s="14">
        <v>1801</v>
      </c>
      <c r="I1585" s="14">
        <v>730</v>
      </c>
      <c r="J1585" s="13"/>
      <c r="K1585" s="12">
        <v>28843.58</v>
      </c>
      <c r="L1585" s="12">
        <v>200536.03</v>
      </c>
      <c r="M1585" s="12">
        <v>265285.21000000002</v>
      </c>
      <c r="N1585" s="12">
        <v>500</v>
      </c>
      <c r="O1585" s="12">
        <v>500</v>
      </c>
      <c r="Q1585" s="70">
        <f t="shared" si="53"/>
        <v>0</v>
      </c>
    </row>
    <row r="1586" spans="1:17" x14ac:dyDescent="0.2">
      <c r="A1586" s="67">
        <v>61441</v>
      </c>
      <c r="B1586" s="54" t="s">
        <v>541</v>
      </c>
      <c r="C1586" s="67">
        <f t="shared" si="52"/>
        <v>6</v>
      </c>
      <c r="D1586" s="61">
        <v>0</v>
      </c>
      <c r="E1586" s="12">
        <v>1133</v>
      </c>
      <c r="F1586" s="12">
        <v>1160</v>
      </c>
      <c r="G1586" s="14">
        <v>134</v>
      </c>
      <c r="H1586" s="14">
        <v>745</v>
      </c>
      <c r="I1586" s="14">
        <v>254</v>
      </c>
      <c r="J1586" s="13"/>
      <c r="K1586" s="12">
        <v>9665.9699999999993</v>
      </c>
      <c r="L1586" s="12">
        <v>51556.03</v>
      </c>
      <c r="M1586" s="12">
        <v>42818</v>
      </c>
      <c r="N1586" s="12">
        <v>500</v>
      </c>
      <c r="O1586" s="12">
        <v>500</v>
      </c>
      <c r="Q1586" s="70">
        <f t="shared" si="53"/>
        <v>0</v>
      </c>
    </row>
    <row r="1587" spans="1:17" x14ac:dyDescent="0.2">
      <c r="A1587" s="67">
        <v>61442</v>
      </c>
      <c r="B1587" s="54" t="s">
        <v>540</v>
      </c>
      <c r="C1587" s="67">
        <f t="shared" si="52"/>
        <v>6</v>
      </c>
      <c r="D1587" s="61">
        <v>0</v>
      </c>
      <c r="E1587" s="12">
        <v>1715</v>
      </c>
      <c r="F1587" s="12">
        <v>1774</v>
      </c>
      <c r="G1587" s="14">
        <v>240</v>
      </c>
      <c r="H1587" s="14">
        <v>1069</v>
      </c>
      <c r="I1587" s="14">
        <v>406</v>
      </c>
      <c r="J1587" s="13"/>
      <c r="K1587" s="12">
        <v>18526.11</v>
      </c>
      <c r="L1587" s="12">
        <v>193897.59</v>
      </c>
      <c r="M1587" s="12">
        <v>295110.65000000002</v>
      </c>
      <c r="N1587" s="12">
        <v>500</v>
      </c>
      <c r="O1587" s="12">
        <v>500</v>
      </c>
      <c r="Q1587" s="70">
        <f t="shared" si="53"/>
        <v>0</v>
      </c>
    </row>
    <row r="1588" spans="1:17" x14ac:dyDescent="0.2">
      <c r="A1588" s="67">
        <v>61443</v>
      </c>
      <c r="B1588" s="54" t="s">
        <v>539</v>
      </c>
      <c r="C1588" s="67">
        <f t="shared" si="52"/>
        <v>6</v>
      </c>
      <c r="D1588" s="61">
        <v>0</v>
      </c>
      <c r="E1588" s="12">
        <v>1752</v>
      </c>
      <c r="F1588" s="12">
        <v>1847</v>
      </c>
      <c r="G1588" s="14">
        <v>198</v>
      </c>
      <c r="H1588" s="14">
        <v>1065</v>
      </c>
      <c r="I1588" s="14">
        <v>489</v>
      </c>
      <c r="J1588" s="13"/>
      <c r="K1588" s="12">
        <v>16620.43</v>
      </c>
      <c r="L1588" s="12">
        <v>152373.5</v>
      </c>
      <c r="M1588" s="12">
        <v>313896.48</v>
      </c>
      <c r="N1588" s="12">
        <v>500</v>
      </c>
      <c r="O1588" s="12">
        <v>500</v>
      </c>
      <c r="Q1588" s="70">
        <f t="shared" si="53"/>
        <v>0</v>
      </c>
    </row>
    <row r="1589" spans="1:17" x14ac:dyDescent="0.2">
      <c r="A1589" s="67">
        <v>61444</v>
      </c>
      <c r="B1589" s="54" t="s">
        <v>538</v>
      </c>
      <c r="C1589" s="67">
        <f t="shared" si="52"/>
        <v>6</v>
      </c>
      <c r="D1589" s="61">
        <v>0</v>
      </c>
      <c r="E1589" s="12">
        <v>2156</v>
      </c>
      <c r="F1589" s="12">
        <v>2140</v>
      </c>
      <c r="G1589" s="14">
        <v>319</v>
      </c>
      <c r="H1589" s="14">
        <v>1370</v>
      </c>
      <c r="I1589" s="14">
        <v>467</v>
      </c>
      <c r="J1589" s="13"/>
      <c r="K1589" s="12">
        <v>12595.08</v>
      </c>
      <c r="L1589" s="12">
        <v>198239.79</v>
      </c>
      <c r="M1589" s="12">
        <v>728936.75</v>
      </c>
      <c r="N1589" s="12">
        <v>500</v>
      </c>
      <c r="O1589" s="12">
        <v>500</v>
      </c>
      <c r="Q1589" s="70">
        <f t="shared" si="53"/>
        <v>0</v>
      </c>
    </row>
    <row r="1590" spans="1:17" x14ac:dyDescent="0.2">
      <c r="A1590" s="67">
        <v>61445</v>
      </c>
      <c r="B1590" s="54" t="s">
        <v>537</v>
      </c>
      <c r="C1590" s="67">
        <f t="shared" si="52"/>
        <v>6</v>
      </c>
      <c r="D1590" s="61">
        <v>0</v>
      </c>
      <c r="E1590" s="12">
        <v>1665</v>
      </c>
      <c r="F1590" s="12">
        <v>1675</v>
      </c>
      <c r="G1590" s="14">
        <v>194</v>
      </c>
      <c r="H1590" s="14">
        <v>1080</v>
      </c>
      <c r="I1590" s="14">
        <v>391</v>
      </c>
      <c r="J1590" s="13"/>
      <c r="K1590" s="12">
        <v>38494.92</v>
      </c>
      <c r="L1590" s="12">
        <v>209591.94</v>
      </c>
      <c r="M1590" s="12">
        <v>331178.45</v>
      </c>
      <c r="N1590" s="12">
        <v>500</v>
      </c>
      <c r="O1590" s="12">
        <v>500</v>
      </c>
      <c r="Q1590" s="70">
        <f t="shared" si="53"/>
        <v>0</v>
      </c>
    </row>
    <row r="1591" spans="1:17" x14ac:dyDescent="0.2">
      <c r="A1591" s="67">
        <v>61446</v>
      </c>
      <c r="B1591" s="54" t="s">
        <v>536</v>
      </c>
      <c r="C1591" s="67">
        <f t="shared" si="52"/>
        <v>6</v>
      </c>
      <c r="D1591" s="61">
        <v>0</v>
      </c>
      <c r="E1591" s="12">
        <v>1845</v>
      </c>
      <c r="F1591" s="12">
        <v>1897</v>
      </c>
      <c r="G1591" s="14">
        <v>256</v>
      </c>
      <c r="H1591" s="14">
        <v>1146</v>
      </c>
      <c r="I1591" s="14">
        <v>443</v>
      </c>
      <c r="J1591" s="13"/>
      <c r="K1591" s="12">
        <v>11229.28</v>
      </c>
      <c r="L1591" s="12">
        <v>162870.45000000001</v>
      </c>
      <c r="M1591" s="12">
        <v>1018521.83</v>
      </c>
      <c r="N1591" s="12">
        <v>500</v>
      </c>
      <c r="O1591" s="12">
        <v>500</v>
      </c>
      <c r="Q1591" s="70">
        <f t="shared" si="53"/>
        <v>0</v>
      </c>
    </row>
    <row r="1592" spans="1:17" x14ac:dyDescent="0.2">
      <c r="A1592" s="67">
        <v>61611</v>
      </c>
      <c r="B1592" s="54" t="s">
        <v>535</v>
      </c>
      <c r="C1592" s="67">
        <f t="shared" si="52"/>
        <v>6</v>
      </c>
      <c r="D1592" s="61">
        <v>0</v>
      </c>
      <c r="E1592" s="12">
        <v>2458</v>
      </c>
      <c r="F1592" s="12">
        <v>2472</v>
      </c>
      <c r="G1592" s="14">
        <v>328</v>
      </c>
      <c r="H1592" s="14">
        <v>1604</v>
      </c>
      <c r="I1592" s="14">
        <v>526</v>
      </c>
      <c r="J1592" s="13"/>
      <c r="K1592" s="12">
        <v>4738.8500000000004</v>
      </c>
      <c r="L1592" s="12">
        <v>133168.26999999999</v>
      </c>
      <c r="M1592" s="12">
        <v>380601.73</v>
      </c>
      <c r="N1592" s="12">
        <v>500</v>
      </c>
      <c r="O1592" s="12">
        <v>500</v>
      </c>
      <c r="Q1592" s="70">
        <f t="shared" si="53"/>
        <v>0</v>
      </c>
    </row>
    <row r="1593" spans="1:17" x14ac:dyDescent="0.2">
      <c r="A1593" s="67">
        <v>61612</v>
      </c>
      <c r="B1593" s="54" t="s">
        <v>534</v>
      </c>
      <c r="C1593" s="67">
        <f t="shared" si="52"/>
        <v>6</v>
      </c>
      <c r="D1593" s="61">
        <v>0</v>
      </c>
      <c r="E1593" s="12">
        <v>3236</v>
      </c>
      <c r="F1593" s="12">
        <v>3265</v>
      </c>
      <c r="G1593" s="14">
        <v>449</v>
      </c>
      <c r="H1593" s="14">
        <v>2074</v>
      </c>
      <c r="I1593" s="14">
        <v>713</v>
      </c>
      <c r="J1593" s="13"/>
      <c r="K1593" s="12">
        <v>11396.01</v>
      </c>
      <c r="L1593" s="12">
        <v>140852.01</v>
      </c>
      <c r="M1593" s="12">
        <v>417347.73</v>
      </c>
      <c r="N1593" s="12">
        <v>500</v>
      </c>
      <c r="O1593" s="12">
        <v>500</v>
      </c>
      <c r="Q1593" s="70">
        <f t="shared" si="53"/>
        <v>0</v>
      </c>
    </row>
    <row r="1594" spans="1:17" x14ac:dyDescent="0.2">
      <c r="A1594" s="67">
        <v>61615</v>
      </c>
      <c r="B1594" s="54" t="s">
        <v>533</v>
      </c>
      <c r="C1594" s="67">
        <f t="shared" si="52"/>
        <v>6</v>
      </c>
      <c r="D1594" s="61">
        <v>0</v>
      </c>
      <c r="E1594" s="12">
        <v>2190</v>
      </c>
      <c r="F1594" s="12">
        <v>2195</v>
      </c>
      <c r="G1594" s="14">
        <v>321</v>
      </c>
      <c r="H1594" s="14">
        <v>1417</v>
      </c>
      <c r="I1594" s="14">
        <v>452</v>
      </c>
      <c r="J1594" s="13"/>
      <c r="K1594" s="12">
        <v>8510.98</v>
      </c>
      <c r="L1594" s="12">
        <v>109488.23</v>
      </c>
      <c r="M1594" s="12">
        <v>175367.9</v>
      </c>
      <c r="N1594" s="12">
        <v>500</v>
      </c>
      <c r="O1594" s="12">
        <v>500</v>
      </c>
      <c r="Q1594" s="70">
        <f t="shared" si="53"/>
        <v>0</v>
      </c>
    </row>
    <row r="1595" spans="1:17" x14ac:dyDescent="0.2">
      <c r="A1595" s="67">
        <v>61618</v>
      </c>
      <c r="B1595" s="54" t="s">
        <v>532</v>
      </c>
      <c r="C1595" s="67">
        <f t="shared" si="52"/>
        <v>6</v>
      </c>
      <c r="D1595" s="61">
        <v>0</v>
      </c>
      <c r="E1595" s="12">
        <v>1584</v>
      </c>
      <c r="F1595" s="12">
        <v>1667</v>
      </c>
      <c r="G1595" s="14">
        <v>157</v>
      </c>
      <c r="H1595" s="14">
        <v>1015</v>
      </c>
      <c r="I1595" s="14">
        <v>412</v>
      </c>
      <c r="J1595" s="13"/>
      <c r="K1595" s="12">
        <v>1605.8</v>
      </c>
      <c r="L1595" s="12">
        <v>116863.17</v>
      </c>
      <c r="M1595" s="12">
        <v>599728.6</v>
      </c>
      <c r="N1595" s="12">
        <v>500</v>
      </c>
      <c r="O1595" s="12">
        <v>500</v>
      </c>
      <c r="Q1595" s="70">
        <f t="shared" si="53"/>
        <v>0</v>
      </c>
    </row>
    <row r="1596" spans="1:17" x14ac:dyDescent="0.2">
      <c r="A1596" s="67">
        <v>61621</v>
      </c>
      <c r="B1596" s="54" t="s">
        <v>531</v>
      </c>
      <c r="C1596" s="67">
        <f t="shared" si="52"/>
        <v>6</v>
      </c>
      <c r="D1596" s="61">
        <v>0</v>
      </c>
      <c r="E1596" s="12">
        <v>804</v>
      </c>
      <c r="F1596" s="12">
        <v>797</v>
      </c>
      <c r="G1596" s="14">
        <v>126</v>
      </c>
      <c r="H1596" s="14">
        <v>492</v>
      </c>
      <c r="I1596" s="14">
        <v>186</v>
      </c>
      <c r="J1596" s="13"/>
      <c r="K1596" s="12">
        <v>7140.73</v>
      </c>
      <c r="L1596" s="12">
        <v>30470.12</v>
      </c>
      <c r="M1596" s="12">
        <v>24257.91</v>
      </c>
      <c r="N1596" s="12">
        <v>500</v>
      </c>
      <c r="O1596" s="12">
        <v>500</v>
      </c>
      <c r="Q1596" s="70">
        <f t="shared" si="53"/>
        <v>0</v>
      </c>
    </row>
    <row r="1597" spans="1:17" x14ac:dyDescent="0.2">
      <c r="A1597" s="67">
        <v>61624</v>
      </c>
      <c r="B1597" s="54" t="s">
        <v>530</v>
      </c>
      <c r="C1597" s="67">
        <f t="shared" si="52"/>
        <v>6</v>
      </c>
      <c r="D1597" s="61">
        <v>0</v>
      </c>
      <c r="E1597" s="12">
        <v>3186</v>
      </c>
      <c r="F1597" s="12">
        <v>3127</v>
      </c>
      <c r="G1597" s="14">
        <v>487</v>
      </c>
      <c r="H1597" s="14">
        <v>2020</v>
      </c>
      <c r="I1597" s="14">
        <v>679</v>
      </c>
      <c r="J1597" s="13"/>
      <c r="K1597" s="12">
        <v>10745.46</v>
      </c>
      <c r="L1597" s="12">
        <v>143301.71</v>
      </c>
      <c r="M1597" s="12">
        <v>282547.46000000002</v>
      </c>
      <c r="N1597" s="12">
        <v>500</v>
      </c>
      <c r="O1597" s="12">
        <v>500</v>
      </c>
      <c r="Q1597" s="70">
        <f t="shared" si="53"/>
        <v>0</v>
      </c>
    </row>
    <row r="1598" spans="1:17" x14ac:dyDescent="0.2">
      <c r="A1598" s="67">
        <v>61625</v>
      </c>
      <c r="B1598" s="54" t="s">
        <v>529</v>
      </c>
      <c r="C1598" s="67">
        <f t="shared" si="52"/>
        <v>6</v>
      </c>
      <c r="D1598" s="61">
        <v>0</v>
      </c>
      <c r="E1598" s="12">
        <v>9492</v>
      </c>
      <c r="F1598" s="12">
        <v>9463</v>
      </c>
      <c r="G1598" s="14">
        <v>1113</v>
      </c>
      <c r="H1598" s="14">
        <v>6062</v>
      </c>
      <c r="I1598" s="14">
        <v>2317</v>
      </c>
      <c r="J1598" s="13"/>
      <c r="K1598" s="12">
        <v>7449.12</v>
      </c>
      <c r="L1598" s="12">
        <v>661603.34</v>
      </c>
      <c r="M1598" s="12">
        <v>3652748.94</v>
      </c>
      <c r="N1598" s="12">
        <v>500</v>
      </c>
      <c r="O1598" s="12">
        <v>500</v>
      </c>
      <c r="Q1598" s="70">
        <f t="shared" si="53"/>
        <v>0</v>
      </c>
    </row>
    <row r="1599" spans="1:17" x14ac:dyDescent="0.2">
      <c r="A1599" s="67">
        <v>61626</v>
      </c>
      <c r="B1599" s="54" t="s">
        <v>528</v>
      </c>
      <c r="C1599" s="67">
        <f t="shared" si="52"/>
        <v>6</v>
      </c>
      <c r="D1599" s="61">
        <v>0</v>
      </c>
      <c r="E1599" s="12">
        <v>5748</v>
      </c>
      <c r="F1599" s="12">
        <v>5638</v>
      </c>
      <c r="G1599" s="14">
        <v>736</v>
      </c>
      <c r="H1599" s="14">
        <v>3696</v>
      </c>
      <c r="I1599" s="14">
        <v>1316</v>
      </c>
      <c r="J1599" s="13"/>
      <c r="K1599" s="12">
        <v>6949.31</v>
      </c>
      <c r="L1599" s="12">
        <v>349378.18</v>
      </c>
      <c r="M1599" s="12">
        <v>1243335.29</v>
      </c>
      <c r="N1599" s="12">
        <v>500</v>
      </c>
      <c r="O1599" s="12">
        <v>500</v>
      </c>
      <c r="Q1599" s="70">
        <f t="shared" si="53"/>
        <v>0</v>
      </c>
    </row>
    <row r="1600" spans="1:17" x14ac:dyDescent="0.2">
      <c r="A1600" s="67">
        <v>61627</v>
      </c>
      <c r="B1600" s="54" t="s">
        <v>527</v>
      </c>
      <c r="C1600" s="67">
        <f t="shared" si="52"/>
        <v>6</v>
      </c>
      <c r="D1600" s="61">
        <v>0</v>
      </c>
      <c r="E1600" s="12">
        <v>1664</v>
      </c>
      <c r="F1600" s="12">
        <v>1744</v>
      </c>
      <c r="G1600" s="14">
        <v>183</v>
      </c>
      <c r="H1600" s="14">
        <v>1026</v>
      </c>
      <c r="I1600" s="14">
        <v>455</v>
      </c>
      <c r="J1600" s="13"/>
      <c r="K1600" s="12">
        <v>20210.14</v>
      </c>
      <c r="L1600" s="12">
        <v>86552.31</v>
      </c>
      <c r="M1600" s="12">
        <v>129215.77</v>
      </c>
      <c r="N1600" s="12">
        <v>500</v>
      </c>
      <c r="O1600" s="12">
        <v>500</v>
      </c>
      <c r="Q1600" s="70">
        <f t="shared" si="53"/>
        <v>0</v>
      </c>
    </row>
    <row r="1601" spans="1:17" x14ac:dyDescent="0.2">
      <c r="A1601" s="67">
        <v>61628</v>
      </c>
      <c r="B1601" s="54" t="s">
        <v>526</v>
      </c>
      <c r="C1601" s="67">
        <f t="shared" si="52"/>
        <v>6</v>
      </c>
      <c r="D1601" s="61">
        <v>0</v>
      </c>
      <c r="E1601" s="12">
        <v>1494</v>
      </c>
      <c r="F1601" s="12">
        <v>1538</v>
      </c>
      <c r="G1601" s="14">
        <v>168</v>
      </c>
      <c r="H1601" s="14">
        <v>996</v>
      </c>
      <c r="I1601" s="14">
        <v>330</v>
      </c>
      <c r="J1601" s="13"/>
      <c r="K1601" s="12">
        <v>10976.12</v>
      </c>
      <c r="L1601" s="12">
        <v>54284.26</v>
      </c>
      <c r="M1601" s="12">
        <v>34919.519999999997</v>
      </c>
      <c r="N1601" s="12">
        <v>500</v>
      </c>
      <c r="O1601" s="12">
        <v>500</v>
      </c>
      <c r="Q1601" s="70">
        <f t="shared" si="53"/>
        <v>0</v>
      </c>
    </row>
    <row r="1602" spans="1:17" x14ac:dyDescent="0.2">
      <c r="A1602" s="67">
        <v>61629</v>
      </c>
      <c r="B1602" s="54" t="s">
        <v>525</v>
      </c>
      <c r="C1602" s="67">
        <f t="shared" si="52"/>
        <v>6</v>
      </c>
      <c r="D1602" s="61">
        <v>0</v>
      </c>
      <c r="E1602" s="12">
        <v>985</v>
      </c>
      <c r="F1602" s="12">
        <v>1025</v>
      </c>
      <c r="G1602" s="14">
        <v>101</v>
      </c>
      <c r="H1602" s="14">
        <v>622</v>
      </c>
      <c r="I1602" s="14">
        <v>262</v>
      </c>
      <c r="J1602" s="13"/>
      <c r="K1602" s="12">
        <v>19353.57</v>
      </c>
      <c r="L1602" s="12">
        <v>70020.73</v>
      </c>
      <c r="M1602" s="12">
        <v>41062.44</v>
      </c>
      <c r="N1602" s="12">
        <v>500</v>
      </c>
      <c r="O1602" s="12">
        <v>500</v>
      </c>
      <c r="Q1602" s="70">
        <f t="shared" si="53"/>
        <v>0</v>
      </c>
    </row>
    <row r="1603" spans="1:17" x14ac:dyDescent="0.2">
      <c r="A1603" s="67">
        <v>61630</v>
      </c>
      <c r="B1603" s="54" t="s">
        <v>524</v>
      </c>
      <c r="C1603" s="67">
        <f t="shared" si="52"/>
        <v>6</v>
      </c>
      <c r="D1603" s="61">
        <v>0</v>
      </c>
      <c r="E1603" s="12">
        <v>1603</v>
      </c>
      <c r="F1603" s="12">
        <v>1624</v>
      </c>
      <c r="G1603" s="14">
        <v>211</v>
      </c>
      <c r="H1603" s="14">
        <v>1034</v>
      </c>
      <c r="I1603" s="14">
        <v>358</v>
      </c>
      <c r="J1603" s="13"/>
      <c r="K1603" s="12">
        <v>13533.4</v>
      </c>
      <c r="L1603" s="12">
        <v>61404.22</v>
      </c>
      <c r="M1603" s="12">
        <v>92480.65</v>
      </c>
      <c r="N1603" s="12">
        <v>500</v>
      </c>
      <c r="O1603" s="12">
        <v>500</v>
      </c>
      <c r="Q1603" s="70">
        <f t="shared" si="53"/>
        <v>0</v>
      </c>
    </row>
    <row r="1604" spans="1:17" x14ac:dyDescent="0.2">
      <c r="A1604" s="67">
        <v>61631</v>
      </c>
      <c r="B1604" s="54" t="s">
        <v>523</v>
      </c>
      <c r="C1604" s="67">
        <f t="shared" si="52"/>
        <v>6</v>
      </c>
      <c r="D1604" s="61">
        <v>0</v>
      </c>
      <c r="E1604" s="12">
        <v>9686</v>
      </c>
      <c r="F1604" s="12">
        <v>9906</v>
      </c>
      <c r="G1604" s="14">
        <v>1052</v>
      </c>
      <c r="H1604" s="14">
        <v>5973</v>
      </c>
      <c r="I1604" s="14">
        <v>2661</v>
      </c>
      <c r="J1604" s="13"/>
      <c r="K1604" s="12">
        <v>9874.0400000000009</v>
      </c>
      <c r="L1604" s="12">
        <v>648902.75</v>
      </c>
      <c r="M1604" s="12">
        <v>3892560.09</v>
      </c>
      <c r="N1604" s="12">
        <v>500</v>
      </c>
      <c r="O1604" s="12">
        <v>500</v>
      </c>
      <c r="Q1604" s="70">
        <f t="shared" si="53"/>
        <v>0</v>
      </c>
    </row>
    <row r="1605" spans="1:17" x14ac:dyDescent="0.2">
      <c r="A1605" s="67">
        <v>61632</v>
      </c>
      <c r="B1605" s="54" t="s">
        <v>522</v>
      </c>
      <c r="C1605" s="67">
        <f t="shared" si="52"/>
        <v>6</v>
      </c>
      <c r="D1605" s="61">
        <v>0</v>
      </c>
      <c r="E1605" s="12">
        <v>2764</v>
      </c>
      <c r="F1605" s="12">
        <v>2861</v>
      </c>
      <c r="G1605" s="14">
        <v>296</v>
      </c>
      <c r="H1605" s="14">
        <v>1791</v>
      </c>
      <c r="I1605" s="14">
        <v>677</v>
      </c>
      <c r="J1605" s="13"/>
      <c r="K1605" s="12">
        <v>22190.99</v>
      </c>
      <c r="L1605" s="12">
        <v>152605.60999999999</v>
      </c>
      <c r="M1605" s="12">
        <v>204785.66</v>
      </c>
      <c r="N1605" s="12">
        <v>500</v>
      </c>
      <c r="O1605" s="12">
        <v>500</v>
      </c>
      <c r="Q1605" s="70">
        <f t="shared" si="53"/>
        <v>0</v>
      </c>
    </row>
    <row r="1606" spans="1:17" x14ac:dyDescent="0.2">
      <c r="A1606" s="67">
        <v>61633</v>
      </c>
      <c r="B1606" s="54" t="s">
        <v>521</v>
      </c>
      <c r="C1606" s="67">
        <f t="shared" si="52"/>
        <v>6</v>
      </c>
      <c r="D1606" s="61">
        <v>0</v>
      </c>
      <c r="E1606" s="12">
        <v>4179</v>
      </c>
      <c r="F1606" s="12">
        <v>4086</v>
      </c>
      <c r="G1606" s="14">
        <v>608</v>
      </c>
      <c r="H1606" s="14">
        <v>2748</v>
      </c>
      <c r="I1606" s="14">
        <v>823</v>
      </c>
      <c r="J1606" s="13"/>
      <c r="K1606" s="12">
        <v>9286.06</v>
      </c>
      <c r="L1606" s="12">
        <v>188505.57</v>
      </c>
      <c r="M1606" s="12">
        <v>1018420.49</v>
      </c>
      <c r="N1606" s="12">
        <v>500</v>
      </c>
      <c r="O1606" s="12">
        <v>500</v>
      </c>
      <c r="Q1606" s="70">
        <f t="shared" si="53"/>
        <v>0</v>
      </c>
    </row>
    <row r="1607" spans="1:17" x14ac:dyDescent="0.2">
      <c r="A1607" s="67">
        <v>61701</v>
      </c>
      <c r="B1607" s="54" t="s">
        <v>520</v>
      </c>
      <c r="C1607" s="67">
        <f t="shared" si="52"/>
        <v>6</v>
      </c>
      <c r="D1607" s="61">
        <v>0</v>
      </c>
      <c r="E1607" s="12">
        <v>2294</v>
      </c>
      <c r="F1607" s="12">
        <v>2043</v>
      </c>
      <c r="G1607" s="14">
        <v>392</v>
      </c>
      <c r="H1607" s="14">
        <v>1536</v>
      </c>
      <c r="I1607" s="14">
        <v>366</v>
      </c>
      <c r="J1607" s="13"/>
      <c r="K1607" s="12">
        <v>11655.51</v>
      </c>
      <c r="L1607" s="12">
        <v>201554.56</v>
      </c>
      <c r="M1607" s="12">
        <v>2182795.35</v>
      </c>
      <c r="N1607" s="12">
        <v>500</v>
      </c>
      <c r="O1607" s="12">
        <v>500</v>
      </c>
      <c r="Q1607" s="70">
        <f t="shared" si="53"/>
        <v>0</v>
      </c>
    </row>
    <row r="1608" spans="1:17" x14ac:dyDescent="0.2">
      <c r="A1608" s="67">
        <v>61708</v>
      </c>
      <c r="B1608" s="54" t="s">
        <v>519</v>
      </c>
      <c r="C1608" s="67">
        <f t="shared" si="52"/>
        <v>6</v>
      </c>
      <c r="D1608" s="61">
        <v>0</v>
      </c>
      <c r="E1608" s="12">
        <v>1531</v>
      </c>
      <c r="F1608" s="12">
        <v>1530</v>
      </c>
      <c r="G1608" s="14">
        <v>218</v>
      </c>
      <c r="H1608" s="14">
        <v>954</v>
      </c>
      <c r="I1608" s="14">
        <v>359</v>
      </c>
      <c r="J1608" s="13"/>
      <c r="K1608" s="12">
        <v>15549.69</v>
      </c>
      <c r="L1608" s="12">
        <v>92686.03</v>
      </c>
      <c r="M1608" s="12">
        <v>108922.26</v>
      </c>
      <c r="N1608" s="12">
        <v>500</v>
      </c>
      <c r="O1608" s="12">
        <v>500</v>
      </c>
      <c r="Q1608" s="70">
        <f t="shared" si="53"/>
        <v>0</v>
      </c>
    </row>
    <row r="1609" spans="1:17" x14ac:dyDescent="0.2">
      <c r="A1609" s="67">
        <v>61710</v>
      </c>
      <c r="B1609" s="54" t="s">
        <v>518</v>
      </c>
      <c r="C1609" s="67">
        <f t="shared" si="52"/>
        <v>6</v>
      </c>
      <c r="D1609" s="61">
        <v>0</v>
      </c>
      <c r="E1609" s="12">
        <v>1207</v>
      </c>
      <c r="F1609" s="12">
        <v>1196</v>
      </c>
      <c r="G1609" s="14">
        <v>178</v>
      </c>
      <c r="H1609" s="14">
        <v>783</v>
      </c>
      <c r="I1609" s="14">
        <v>246</v>
      </c>
      <c r="J1609" s="13"/>
      <c r="K1609" s="12">
        <v>6731.53</v>
      </c>
      <c r="L1609" s="12">
        <v>52997.71</v>
      </c>
      <c r="M1609" s="12">
        <v>128520.02</v>
      </c>
      <c r="N1609" s="12">
        <v>500</v>
      </c>
      <c r="O1609" s="12">
        <v>500</v>
      </c>
      <c r="Q1609" s="70">
        <f t="shared" si="53"/>
        <v>0</v>
      </c>
    </row>
    <row r="1610" spans="1:17" x14ac:dyDescent="0.2">
      <c r="A1610" s="67">
        <v>61711</v>
      </c>
      <c r="B1610" s="54" t="s">
        <v>517</v>
      </c>
      <c r="C1610" s="67">
        <f t="shared" si="52"/>
        <v>6</v>
      </c>
      <c r="D1610" s="61">
        <v>0</v>
      </c>
      <c r="E1610" s="12">
        <v>870</v>
      </c>
      <c r="F1610" s="12">
        <v>913</v>
      </c>
      <c r="G1610" s="14">
        <v>147</v>
      </c>
      <c r="H1610" s="14">
        <v>544</v>
      </c>
      <c r="I1610" s="14">
        <v>179</v>
      </c>
      <c r="J1610" s="13"/>
      <c r="K1610" s="12">
        <v>5921.54</v>
      </c>
      <c r="L1610" s="12">
        <v>33049.43</v>
      </c>
      <c r="M1610" s="12">
        <v>172511.67</v>
      </c>
      <c r="N1610" s="12">
        <v>500</v>
      </c>
      <c r="O1610" s="12">
        <v>500</v>
      </c>
      <c r="Q1610" s="70">
        <f t="shared" si="53"/>
        <v>0</v>
      </c>
    </row>
    <row r="1611" spans="1:17" x14ac:dyDescent="0.2">
      <c r="A1611" s="67">
        <v>61716</v>
      </c>
      <c r="B1611" s="54" t="s">
        <v>516</v>
      </c>
      <c r="C1611" s="67">
        <f t="shared" si="52"/>
        <v>6</v>
      </c>
      <c r="D1611" s="61">
        <v>0</v>
      </c>
      <c r="E1611" s="12">
        <v>2975</v>
      </c>
      <c r="F1611" s="12">
        <v>2942</v>
      </c>
      <c r="G1611" s="14">
        <v>447</v>
      </c>
      <c r="H1611" s="14">
        <v>1947</v>
      </c>
      <c r="I1611" s="14">
        <v>581</v>
      </c>
      <c r="J1611" s="13"/>
      <c r="K1611" s="12">
        <v>17849.7</v>
      </c>
      <c r="L1611" s="12">
        <v>151701.48000000001</v>
      </c>
      <c r="M1611" s="12">
        <v>388456.8</v>
      </c>
      <c r="N1611" s="12">
        <v>500</v>
      </c>
      <c r="O1611" s="12">
        <v>500</v>
      </c>
      <c r="Q1611" s="70">
        <f t="shared" si="53"/>
        <v>0</v>
      </c>
    </row>
    <row r="1612" spans="1:17" x14ac:dyDescent="0.2">
      <c r="A1612" s="67">
        <v>61719</v>
      </c>
      <c r="B1612" s="54" t="s">
        <v>515</v>
      </c>
      <c r="C1612" s="67">
        <f t="shared" si="52"/>
        <v>6</v>
      </c>
      <c r="D1612" s="61">
        <v>0</v>
      </c>
      <c r="E1612" s="12">
        <v>2327</v>
      </c>
      <c r="F1612" s="12">
        <v>2254</v>
      </c>
      <c r="G1612" s="14">
        <v>356</v>
      </c>
      <c r="H1612" s="14">
        <v>1571</v>
      </c>
      <c r="I1612" s="14">
        <v>400</v>
      </c>
      <c r="J1612" s="13"/>
      <c r="K1612" s="12">
        <v>6938.63</v>
      </c>
      <c r="L1612" s="12">
        <v>158257.37</v>
      </c>
      <c r="M1612" s="12">
        <v>1281900.99</v>
      </c>
      <c r="N1612" s="12">
        <v>500</v>
      </c>
      <c r="O1612" s="12">
        <v>500</v>
      </c>
      <c r="Q1612" s="70">
        <f t="shared" si="53"/>
        <v>0</v>
      </c>
    </row>
    <row r="1613" spans="1:17" x14ac:dyDescent="0.2">
      <c r="A1613" s="67">
        <v>61727</v>
      </c>
      <c r="B1613" s="54" t="s">
        <v>514</v>
      </c>
      <c r="C1613" s="67">
        <f t="shared" si="52"/>
        <v>6</v>
      </c>
      <c r="D1613" s="61">
        <v>0</v>
      </c>
      <c r="E1613" s="12">
        <v>2517</v>
      </c>
      <c r="F1613" s="12">
        <v>2396</v>
      </c>
      <c r="G1613" s="14">
        <v>394</v>
      </c>
      <c r="H1613" s="14">
        <v>1761</v>
      </c>
      <c r="I1613" s="14">
        <v>362</v>
      </c>
      <c r="J1613" s="13"/>
      <c r="K1613" s="12">
        <v>5361.18</v>
      </c>
      <c r="L1613" s="12">
        <v>161841.28</v>
      </c>
      <c r="M1613" s="12">
        <v>794029.37</v>
      </c>
      <c r="N1613" s="12">
        <v>500</v>
      </c>
      <c r="O1613" s="12">
        <v>500</v>
      </c>
      <c r="Q1613" s="70">
        <f t="shared" si="53"/>
        <v>0</v>
      </c>
    </row>
    <row r="1614" spans="1:17" x14ac:dyDescent="0.2">
      <c r="A1614" s="67">
        <v>61728</v>
      </c>
      <c r="B1614" s="54" t="s">
        <v>513</v>
      </c>
      <c r="C1614" s="67">
        <f t="shared" si="52"/>
        <v>6</v>
      </c>
      <c r="D1614" s="61">
        <v>0</v>
      </c>
      <c r="E1614" s="12">
        <v>667</v>
      </c>
      <c r="F1614" s="12">
        <v>696</v>
      </c>
      <c r="G1614" s="14">
        <v>83</v>
      </c>
      <c r="H1614" s="14">
        <v>447</v>
      </c>
      <c r="I1614" s="14">
        <v>137</v>
      </c>
      <c r="J1614" s="13"/>
      <c r="K1614" s="12">
        <v>3752.41</v>
      </c>
      <c r="L1614" s="12">
        <v>43976.47</v>
      </c>
      <c r="M1614" s="12">
        <v>30639.7</v>
      </c>
      <c r="N1614" s="12">
        <v>500</v>
      </c>
      <c r="O1614" s="12">
        <v>500</v>
      </c>
      <c r="Q1614" s="70">
        <f t="shared" si="53"/>
        <v>0</v>
      </c>
    </row>
    <row r="1615" spans="1:17" x14ac:dyDescent="0.2">
      <c r="A1615" s="67">
        <v>61729</v>
      </c>
      <c r="B1615" s="54" t="s">
        <v>512</v>
      </c>
      <c r="C1615" s="67">
        <f t="shared" si="52"/>
        <v>6</v>
      </c>
      <c r="D1615" s="61">
        <v>0</v>
      </c>
      <c r="E1615" s="12">
        <v>2132</v>
      </c>
      <c r="F1615" s="12">
        <v>2053</v>
      </c>
      <c r="G1615" s="14">
        <v>340</v>
      </c>
      <c r="H1615" s="14">
        <v>1385</v>
      </c>
      <c r="I1615" s="14">
        <v>407</v>
      </c>
      <c r="J1615" s="13"/>
      <c r="K1615" s="12">
        <v>13708.29</v>
      </c>
      <c r="L1615" s="12">
        <v>94871.08</v>
      </c>
      <c r="M1615" s="12">
        <v>79126.490000000005</v>
      </c>
      <c r="N1615" s="12">
        <v>500</v>
      </c>
      <c r="O1615" s="12">
        <v>500</v>
      </c>
      <c r="Q1615" s="70">
        <f t="shared" si="53"/>
        <v>0</v>
      </c>
    </row>
    <row r="1616" spans="1:17" x14ac:dyDescent="0.2">
      <c r="A1616" s="67">
        <v>61730</v>
      </c>
      <c r="B1616" s="54" t="s">
        <v>511</v>
      </c>
      <c r="C1616" s="67">
        <f t="shared" si="52"/>
        <v>6</v>
      </c>
      <c r="D1616" s="61">
        <v>0</v>
      </c>
      <c r="E1616" s="12">
        <v>2236</v>
      </c>
      <c r="F1616" s="12">
        <v>2164</v>
      </c>
      <c r="G1616" s="14">
        <v>426</v>
      </c>
      <c r="H1616" s="14">
        <v>1400</v>
      </c>
      <c r="I1616" s="14">
        <v>410</v>
      </c>
      <c r="J1616" s="13"/>
      <c r="K1616" s="12">
        <v>7819.57</v>
      </c>
      <c r="L1616" s="12">
        <v>107032.19</v>
      </c>
      <c r="M1616" s="12">
        <v>69179.33</v>
      </c>
      <c r="N1616" s="12">
        <v>500</v>
      </c>
      <c r="O1616" s="12">
        <v>500</v>
      </c>
      <c r="Q1616" s="70">
        <f t="shared" si="53"/>
        <v>0</v>
      </c>
    </row>
    <row r="1617" spans="1:17" x14ac:dyDescent="0.2">
      <c r="A1617" s="67">
        <v>61731</v>
      </c>
      <c r="B1617" s="54" t="s">
        <v>510</v>
      </c>
      <c r="C1617" s="67">
        <f t="shared" si="52"/>
        <v>6</v>
      </c>
      <c r="D1617" s="61">
        <v>0</v>
      </c>
      <c r="E1617" s="12">
        <v>1342</v>
      </c>
      <c r="F1617" s="12">
        <v>1379</v>
      </c>
      <c r="G1617" s="14">
        <v>190</v>
      </c>
      <c r="H1617" s="14">
        <v>901</v>
      </c>
      <c r="I1617" s="14">
        <v>251</v>
      </c>
      <c r="J1617" s="13"/>
      <c r="K1617" s="12">
        <v>5112.07</v>
      </c>
      <c r="L1617" s="12">
        <v>68253.84</v>
      </c>
      <c r="M1617" s="12">
        <v>479284.8</v>
      </c>
      <c r="N1617" s="12">
        <v>500</v>
      </c>
      <c r="O1617" s="12">
        <v>500</v>
      </c>
      <c r="Q1617" s="70">
        <f t="shared" si="53"/>
        <v>0</v>
      </c>
    </row>
    <row r="1618" spans="1:17" x14ac:dyDescent="0.2">
      <c r="A1618" s="67">
        <v>61740</v>
      </c>
      <c r="B1618" s="54" t="s">
        <v>509</v>
      </c>
      <c r="C1618" s="67">
        <f t="shared" si="52"/>
        <v>6</v>
      </c>
      <c r="D1618" s="61">
        <v>0</v>
      </c>
      <c r="E1618" s="12">
        <v>2053</v>
      </c>
      <c r="F1618" s="12">
        <v>2098</v>
      </c>
      <c r="G1618" s="14">
        <v>292</v>
      </c>
      <c r="H1618" s="14">
        <v>1318</v>
      </c>
      <c r="I1618" s="14">
        <v>443</v>
      </c>
      <c r="J1618" s="13"/>
      <c r="K1618" s="12">
        <v>19537.52</v>
      </c>
      <c r="L1618" s="12">
        <v>114856.05</v>
      </c>
      <c r="M1618" s="12">
        <v>190383.46</v>
      </c>
      <c r="N1618" s="12">
        <v>500</v>
      </c>
      <c r="O1618" s="12">
        <v>500</v>
      </c>
      <c r="Q1618" s="70">
        <f t="shared" si="53"/>
        <v>0</v>
      </c>
    </row>
    <row r="1619" spans="1:17" x14ac:dyDescent="0.2">
      <c r="A1619" s="67">
        <v>61741</v>
      </c>
      <c r="B1619" s="54" t="s">
        <v>508</v>
      </c>
      <c r="C1619" s="67">
        <f t="shared" ref="C1619:C1682" si="54">INT(A1619/10000)</f>
        <v>6</v>
      </c>
      <c r="D1619" s="61">
        <v>0</v>
      </c>
      <c r="E1619" s="12">
        <v>1082</v>
      </c>
      <c r="F1619" s="12">
        <v>1126</v>
      </c>
      <c r="G1619" s="14">
        <v>144</v>
      </c>
      <c r="H1619" s="14">
        <v>638</v>
      </c>
      <c r="I1619" s="14">
        <v>300</v>
      </c>
      <c r="J1619" s="13"/>
      <c r="K1619" s="12">
        <v>10824.18</v>
      </c>
      <c r="L1619" s="12">
        <v>62696.97</v>
      </c>
      <c r="M1619" s="12">
        <v>358963.16</v>
      </c>
      <c r="N1619" s="12">
        <v>500</v>
      </c>
      <c r="O1619" s="12">
        <v>500</v>
      </c>
      <c r="Q1619" s="70">
        <f t="shared" si="53"/>
        <v>0</v>
      </c>
    </row>
    <row r="1620" spans="1:17" x14ac:dyDescent="0.2">
      <c r="A1620" s="67">
        <v>61743</v>
      </c>
      <c r="B1620" s="54" t="s">
        <v>507</v>
      </c>
      <c r="C1620" s="67">
        <f t="shared" si="54"/>
        <v>6</v>
      </c>
      <c r="D1620" s="61">
        <v>0</v>
      </c>
      <c r="E1620" s="12">
        <v>707</v>
      </c>
      <c r="F1620" s="12">
        <v>747</v>
      </c>
      <c r="G1620" s="14">
        <v>100</v>
      </c>
      <c r="H1620" s="14">
        <v>407</v>
      </c>
      <c r="I1620" s="14">
        <v>200</v>
      </c>
      <c r="J1620" s="13"/>
      <c r="K1620" s="12">
        <v>18020.419999999998</v>
      </c>
      <c r="L1620" s="12">
        <v>38526.21</v>
      </c>
      <c r="M1620" s="12">
        <v>58891.18</v>
      </c>
      <c r="N1620" s="12">
        <v>500</v>
      </c>
      <c r="O1620" s="12">
        <v>500</v>
      </c>
      <c r="Q1620" s="70">
        <f t="shared" ref="Q1620:Q1683" si="55">ABS(E1620-G1620-H1620-I1620-J1620)</f>
        <v>0</v>
      </c>
    </row>
    <row r="1621" spans="1:17" x14ac:dyDescent="0.2">
      <c r="A1621" s="67">
        <v>61744</v>
      </c>
      <c r="B1621" s="54" t="s">
        <v>506</v>
      </c>
      <c r="C1621" s="67">
        <f t="shared" si="54"/>
        <v>6</v>
      </c>
      <c r="D1621" s="61">
        <v>0</v>
      </c>
      <c r="E1621" s="12">
        <v>623</v>
      </c>
      <c r="F1621" s="12">
        <v>635</v>
      </c>
      <c r="G1621" s="14">
        <v>86</v>
      </c>
      <c r="H1621" s="14">
        <v>403</v>
      </c>
      <c r="I1621" s="14">
        <v>134</v>
      </c>
      <c r="J1621" s="13"/>
      <c r="K1621" s="12">
        <v>5283.35</v>
      </c>
      <c r="L1621" s="12">
        <v>33083.26</v>
      </c>
      <c r="M1621" s="12">
        <v>21350.93</v>
      </c>
      <c r="N1621" s="12">
        <v>500</v>
      </c>
      <c r="O1621" s="12">
        <v>500</v>
      </c>
      <c r="Q1621" s="70">
        <f t="shared" si="55"/>
        <v>0</v>
      </c>
    </row>
    <row r="1622" spans="1:17" x14ac:dyDescent="0.2">
      <c r="A1622" s="67">
        <v>61745</v>
      </c>
      <c r="B1622" s="54" t="s">
        <v>505</v>
      </c>
      <c r="C1622" s="67">
        <f t="shared" si="54"/>
        <v>6</v>
      </c>
      <c r="D1622" s="61">
        <v>0</v>
      </c>
      <c r="E1622" s="12">
        <v>1061</v>
      </c>
      <c r="F1622" s="12">
        <v>1085</v>
      </c>
      <c r="G1622" s="14">
        <v>139</v>
      </c>
      <c r="H1622" s="14">
        <v>670</v>
      </c>
      <c r="I1622" s="14">
        <v>252</v>
      </c>
      <c r="J1622" s="13"/>
      <c r="K1622" s="12">
        <v>8293.19</v>
      </c>
      <c r="L1622" s="12">
        <v>59845</v>
      </c>
      <c r="M1622" s="12">
        <v>61648.5</v>
      </c>
      <c r="N1622" s="12">
        <v>500</v>
      </c>
      <c r="O1622" s="12">
        <v>500</v>
      </c>
      <c r="Q1622" s="70">
        <f t="shared" si="55"/>
        <v>0</v>
      </c>
    </row>
    <row r="1623" spans="1:17" x14ac:dyDescent="0.2">
      <c r="A1623" s="67">
        <v>61746</v>
      </c>
      <c r="B1623" s="54" t="s">
        <v>504</v>
      </c>
      <c r="C1623" s="67">
        <f t="shared" si="54"/>
        <v>6</v>
      </c>
      <c r="D1623" s="61">
        <v>0</v>
      </c>
      <c r="E1623" s="12">
        <v>4140</v>
      </c>
      <c r="F1623" s="12">
        <v>4090</v>
      </c>
      <c r="G1623" s="14">
        <v>647</v>
      </c>
      <c r="H1623" s="14">
        <v>2622</v>
      </c>
      <c r="I1623" s="14">
        <v>871</v>
      </c>
      <c r="J1623" s="13"/>
      <c r="K1623" s="12">
        <v>22169.19</v>
      </c>
      <c r="L1623" s="12">
        <v>236506.84</v>
      </c>
      <c r="M1623" s="12">
        <v>993195.19</v>
      </c>
      <c r="N1623" s="12">
        <v>500</v>
      </c>
      <c r="O1623" s="12">
        <v>500</v>
      </c>
      <c r="Q1623" s="70">
        <f t="shared" si="55"/>
        <v>0</v>
      </c>
    </row>
    <row r="1624" spans="1:17" x14ac:dyDescent="0.2">
      <c r="A1624" s="67">
        <v>61748</v>
      </c>
      <c r="B1624" s="54" t="s">
        <v>503</v>
      </c>
      <c r="C1624" s="67">
        <f t="shared" si="54"/>
        <v>6</v>
      </c>
      <c r="D1624" s="61">
        <v>0</v>
      </c>
      <c r="E1624" s="12">
        <v>4461</v>
      </c>
      <c r="F1624" s="12">
        <v>4204</v>
      </c>
      <c r="G1624" s="14">
        <v>699</v>
      </c>
      <c r="H1624" s="14">
        <v>3047</v>
      </c>
      <c r="I1624" s="14">
        <v>715</v>
      </c>
      <c r="J1624" s="13"/>
      <c r="K1624" s="12">
        <v>19464.07</v>
      </c>
      <c r="L1624" s="12">
        <v>241954.79</v>
      </c>
      <c r="M1624" s="12">
        <v>1880116.38</v>
      </c>
      <c r="N1624" s="12">
        <v>500</v>
      </c>
      <c r="O1624" s="12">
        <v>500</v>
      </c>
      <c r="Q1624" s="70">
        <f t="shared" si="55"/>
        <v>0</v>
      </c>
    </row>
    <row r="1625" spans="1:17" x14ac:dyDescent="0.2">
      <c r="A1625" s="67">
        <v>61750</v>
      </c>
      <c r="B1625" s="54" t="s">
        <v>502</v>
      </c>
      <c r="C1625" s="67">
        <f t="shared" si="54"/>
        <v>6</v>
      </c>
      <c r="D1625" s="61">
        <v>0</v>
      </c>
      <c r="E1625" s="12">
        <v>1907</v>
      </c>
      <c r="F1625" s="12">
        <v>1933</v>
      </c>
      <c r="G1625" s="14">
        <v>299</v>
      </c>
      <c r="H1625" s="14">
        <v>1209</v>
      </c>
      <c r="I1625" s="14">
        <v>399</v>
      </c>
      <c r="J1625" s="13"/>
      <c r="K1625" s="12">
        <v>11778.4</v>
      </c>
      <c r="L1625" s="12">
        <v>73082.59</v>
      </c>
      <c r="M1625" s="12">
        <v>114423.98</v>
      </c>
      <c r="N1625" s="12">
        <v>500</v>
      </c>
      <c r="O1625" s="12">
        <v>500</v>
      </c>
      <c r="Q1625" s="70">
        <f t="shared" si="55"/>
        <v>0</v>
      </c>
    </row>
    <row r="1626" spans="1:17" x14ac:dyDescent="0.2">
      <c r="A1626" s="67">
        <v>61751</v>
      </c>
      <c r="B1626" s="54" t="s">
        <v>501</v>
      </c>
      <c r="C1626" s="67">
        <f t="shared" si="54"/>
        <v>6</v>
      </c>
      <c r="D1626" s="61">
        <v>0</v>
      </c>
      <c r="E1626" s="12">
        <v>2491</v>
      </c>
      <c r="F1626" s="12">
        <v>2430</v>
      </c>
      <c r="G1626" s="14">
        <v>393</v>
      </c>
      <c r="H1626" s="14">
        <v>1577</v>
      </c>
      <c r="I1626" s="14">
        <v>521</v>
      </c>
      <c r="J1626" s="13"/>
      <c r="K1626" s="12">
        <v>12602.43</v>
      </c>
      <c r="L1626" s="12">
        <v>115403.94</v>
      </c>
      <c r="M1626" s="12">
        <v>233080.14</v>
      </c>
      <c r="N1626" s="12">
        <v>500</v>
      </c>
      <c r="O1626" s="12">
        <v>500</v>
      </c>
      <c r="Q1626" s="70">
        <f t="shared" si="55"/>
        <v>0</v>
      </c>
    </row>
    <row r="1627" spans="1:17" x14ac:dyDescent="0.2">
      <c r="A1627" s="67">
        <v>61756</v>
      </c>
      <c r="B1627" s="54" t="s">
        <v>500</v>
      </c>
      <c r="C1627" s="67">
        <f t="shared" si="54"/>
        <v>6</v>
      </c>
      <c r="D1627" s="61">
        <v>0</v>
      </c>
      <c r="E1627" s="12">
        <v>3951</v>
      </c>
      <c r="F1627" s="12">
        <v>4133</v>
      </c>
      <c r="G1627" s="14">
        <v>545</v>
      </c>
      <c r="H1627" s="14">
        <v>2529</v>
      </c>
      <c r="I1627" s="14">
        <v>877</v>
      </c>
      <c r="J1627" s="13"/>
      <c r="K1627" s="12">
        <v>14235.36</v>
      </c>
      <c r="L1627" s="12">
        <v>310331.18</v>
      </c>
      <c r="M1627" s="12">
        <v>1344153.99</v>
      </c>
      <c r="N1627" s="12">
        <v>500</v>
      </c>
      <c r="O1627" s="12">
        <v>500</v>
      </c>
      <c r="Q1627" s="70">
        <f t="shared" si="55"/>
        <v>0</v>
      </c>
    </row>
    <row r="1628" spans="1:17" x14ac:dyDescent="0.2">
      <c r="A1628" s="67">
        <v>61757</v>
      </c>
      <c r="B1628" s="54" t="s">
        <v>499</v>
      </c>
      <c r="C1628" s="67">
        <f t="shared" si="54"/>
        <v>6</v>
      </c>
      <c r="D1628" s="61">
        <v>0</v>
      </c>
      <c r="E1628" s="12">
        <v>4953</v>
      </c>
      <c r="F1628" s="12">
        <v>5002</v>
      </c>
      <c r="G1628" s="14">
        <v>706</v>
      </c>
      <c r="H1628" s="14">
        <v>3106</v>
      </c>
      <c r="I1628" s="14">
        <v>1141</v>
      </c>
      <c r="J1628" s="13"/>
      <c r="K1628" s="12">
        <v>22411.13</v>
      </c>
      <c r="L1628" s="12">
        <v>254026.74</v>
      </c>
      <c r="M1628" s="12">
        <v>1039129.8</v>
      </c>
      <c r="N1628" s="12">
        <v>500</v>
      </c>
      <c r="O1628" s="12">
        <v>500</v>
      </c>
      <c r="Q1628" s="70">
        <f t="shared" si="55"/>
        <v>0</v>
      </c>
    </row>
    <row r="1629" spans="1:17" x14ac:dyDescent="0.2">
      <c r="A1629" s="67">
        <v>61758</v>
      </c>
      <c r="B1629" s="54" t="s">
        <v>498</v>
      </c>
      <c r="C1629" s="67">
        <f t="shared" si="54"/>
        <v>6</v>
      </c>
      <c r="D1629" s="61">
        <v>0</v>
      </c>
      <c r="E1629" s="12">
        <v>1789</v>
      </c>
      <c r="F1629" s="12">
        <v>1789</v>
      </c>
      <c r="G1629" s="14">
        <v>267</v>
      </c>
      <c r="H1629" s="14">
        <v>1173</v>
      </c>
      <c r="I1629" s="14">
        <v>349</v>
      </c>
      <c r="J1629" s="13"/>
      <c r="K1629" s="12">
        <v>19030.810000000001</v>
      </c>
      <c r="L1629" s="12">
        <v>143314.07</v>
      </c>
      <c r="M1629" s="12">
        <v>548198.66</v>
      </c>
      <c r="N1629" s="12">
        <v>500</v>
      </c>
      <c r="O1629" s="12">
        <v>500</v>
      </c>
      <c r="Q1629" s="70">
        <f t="shared" si="55"/>
        <v>0</v>
      </c>
    </row>
    <row r="1630" spans="1:17" x14ac:dyDescent="0.2">
      <c r="A1630" s="67">
        <v>61759</v>
      </c>
      <c r="B1630" s="54" t="s">
        <v>497</v>
      </c>
      <c r="C1630" s="67">
        <f t="shared" si="54"/>
        <v>6</v>
      </c>
      <c r="D1630" s="61">
        <v>0</v>
      </c>
      <c r="E1630" s="12">
        <v>1740</v>
      </c>
      <c r="F1630" s="12">
        <v>1703</v>
      </c>
      <c r="G1630" s="14">
        <v>269</v>
      </c>
      <c r="H1630" s="14">
        <v>1141</v>
      </c>
      <c r="I1630" s="14">
        <v>330</v>
      </c>
      <c r="J1630" s="13"/>
      <c r="K1630" s="12">
        <v>20648.28</v>
      </c>
      <c r="L1630" s="12">
        <v>54443.18</v>
      </c>
      <c r="M1630" s="12">
        <v>541914.67000000004</v>
      </c>
      <c r="N1630" s="12">
        <v>500</v>
      </c>
      <c r="O1630" s="12">
        <v>500</v>
      </c>
      <c r="Q1630" s="70">
        <f t="shared" si="55"/>
        <v>0</v>
      </c>
    </row>
    <row r="1631" spans="1:17" x14ac:dyDescent="0.2">
      <c r="A1631" s="67">
        <v>61760</v>
      </c>
      <c r="B1631" s="54" t="s">
        <v>496</v>
      </c>
      <c r="C1631" s="67">
        <f t="shared" si="54"/>
        <v>6</v>
      </c>
      <c r="D1631" s="61">
        <v>0</v>
      </c>
      <c r="E1631" s="12">
        <v>11205</v>
      </c>
      <c r="F1631" s="12">
        <v>10720</v>
      </c>
      <c r="G1631" s="14">
        <v>1629</v>
      </c>
      <c r="H1631" s="14">
        <v>7473</v>
      </c>
      <c r="I1631" s="14">
        <v>2103</v>
      </c>
      <c r="J1631" s="13"/>
      <c r="K1631" s="12">
        <v>15040.78</v>
      </c>
      <c r="L1631" s="12">
        <v>914091.82</v>
      </c>
      <c r="M1631" s="12">
        <v>5284246.71</v>
      </c>
      <c r="N1631" s="12">
        <v>500</v>
      </c>
      <c r="O1631" s="12">
        <v>500</v>
      </c>
      <c r="Q1631" s="70">
        <f t="shared" si="55"/>
        <v>0</v>
      </c>
    </row>
    <row r="1632" spans="1:17" x14ac:dyDescent="0.2">
      <c r="A1632" s="67">
        <v>61761</v>
      </c>
      <c r="B1632" s="54" t="s">
        <v>495</v>
      </c>
      <c r="C1632" s="67">
        <f t="shared" si="54"/>
        <v>6</v>
      </c>
      <c r="D1632" s="61">
        <v>0</v>
      </c>
      <c r="E1632" s="12">
        <v>1626</v>
      </c>
      <c r="F1632" s="12">
        <v>1609</v>
      </c>
      <c r="G1632" s="14">
        <v>272</v>
      </c>
      <c r="H1632" s="14">
        <v>1072</v>
      </c>
      <c r="I1632" s="14">
        <v>282</v>
      </c>
      <c r="J1632" s="13"/>
      <c r="K1632" s="12">
        <v>6507.12</v>
      </c>
      <c r="L1632" s="12">
        <v>63055.06</v>
      </c>
      <c r="M1632" s="12">
        <v>26317.98</v>
      </c>
      <c r="N1632" s="12">
        <v>500</v>
      </c>
      <c r="O1632" s="12">
        <v>500</v>
      </c>
      <c r="Q1632" s="70">
        <f t="shared" si="55"/>
        <v>0</v>
      </c>
    </row>
    <row r="1633" spans="1:17" x14ac:dyDescent="0.2">
      <c r="A1633" s="67">
        <v>61762</v>
      </c>
      <c r="B1633" s="54" t="s">
        <v>494</v>
      </c>
      <c r="C1633" s="67">
        <f t="shared" si="54"/>
        <v>6</v>
      </c>
      <c r="D1633" s="61">
        <v>0</v>
      </c>
      <c r="E1633" s="12">
        <v>2172</v>
      </c>
      <c r="F1633" s="12">
        <v>2149</v>
      </c>
      <c r="G1633" s="14">
        <v>333</v>
      </c>
      <c r="H1633" s="14">
        <v>1397</v>
      </c>
      <c r="I1633" s="14">
        <v>442</v>
      </c>
      <c r="J1633" s="13"/>
      <c r="K1633" s="12">
        <v>16461.71</v>
      </c>
      <c r="L1633" s="12">
        <v>101709.51</v>
      </c>
      <c r="M1633" s="12">
        <v>282844.26</v>
      </c>
      <c r="N1633" s="12">
        <v>500</v>
      </c>
      <c r="O1633" s="12">
        <v>500</v>
      </c>
      <c r="Q1633" s="70">
        <f t="shared" si="55"/>
        <v>0</v>
      </c>
    </row>
    <row r="1634" spans="1:17" x14ac:dyDescent="0.2">
      <c r="A1634" s="67">
        <v>61763</v>
      </c>
      <c r="B1634" s="54" t="s">
        <v>493</v>
      </c>
      <c r="C1634" s="67">
        <f t="shared" si="54"/>
        <v>6</v>
      </c>
      <c r="D1634" s="61">
        <v>0</v>
      </c>
      <c r="E1634" s="12">
        <v>4426</v>
      </c>
      <c r="F1634" s="12">
        <v>4432</v>
      </c>
      <c r="G1634" s="14">
        <v>653</v>
      </c>
      <c r="H1634" s="14">
        <v>2785</v>
      </c>
      <c r="I1634" s="14">
        <v>988</v>
      </c>
      <c r="J1634" s="13"/>
      <c r="K1634" s="12">
        <v>23929</v>
      </c>
      <c r="L1634" s="12">
        <v>251545.75</v>
      </c>
      <c r="M1634" s="12">
        <v>889004.55</v>
      </c>
      <c r="N1634" s="12">
        <v>500</v>
      </c>
      <c r="O1634" s="12">
        <v>500</v>
      </c>
      <c r="Q1634" s="70">
        <f t="shared" si="55"/>
        <v>0</v>
      </c>
    </row>
    <row r="1635" spans="1:17" x14ac:dyDescent="0.2">
      <c r="A1635" s="67">
        <v>61764</v>
      </c>
      <c r="B1635" s="54" t="s">
        <v>492</v>
      </c>
      <c r="C1635" s="67">
        <f t="shared" si="54"/>
        <v>6</v>
      </c>
      <c r="D1635" s="61">
        <v>0</v>
      </c>
      <c r="E1635" s="12">
        <v>3674</v>
      </c>
      <c r="F1635" s="12">
        <v>3716</v>
      </c>
      <c r="G1635" s="14">
        <v>533</v>
      </c>
      <c r="H1635" s="14">
        <v>2390</v>
      </c>
      <c r="I1635" s="14">
        <v>751</v>
      </c>
      <c r="J1635" s="13"/>
      <c r="K1635" s="12">
        <v>13746.49</v>
      </c>
      <c r="L1635" s="12">
        <v>207868.53</v>
      </c>
      <c r="M1635" s="12">
        <v>1457068.8</v>
      </c>
      <c r="N1635" s="12">
        <v>500</v>
      </c>
      <c r="O1635" s="12">
        <v>500</v>
      </c>
      <c r="Q1635" s="70">
        <f t="shared" si="55"/>
        <v>0</v>
      </c>
    </row>
    <row r="1636" spans="1:17" x14ac:dyDescent="0.2">
      <c r="A1636" s="67">
        <v>61765</v>
      </c>
      <c r="B1636" s="54" t="s">
        <v>491</v>
      </c>
      <c r="C1636" s="67">
        <f t="shared" si="54"/>
        <v>6</v>
      </c>
      <c r="D1636" s="61">
        <v>0</v>
      </c>
      <c r="E1636" s="12">
        <v>5533</v>
      </c>
      <c r="F1636" s="12">
        <v>5277</v>
      </c>
      <c r="G1636" s="14">
        <v>964</v>
      </c>
      <c r="H1636" s="14">
        <v>3664</v>
      </c>
      <c r="I1636" s="14">
        <v>905</v>
      </c>
      <c r="J1636" s="13"/>
      <c r="K1636" s="12">
        <v>32715.81</v>
      </c>
      <c r="L1636" s="12">
        <v>380301.66</v>
      </c>
      <c r="M1636" s="12">
        <v>2635786.5699999998</v>
      </c>
      <c r="N1636" s="12">
        <v>500</v>
      </c>
      <c r="O1636" s="12">
        <v>500</v>
      </c>
      <c r="Q1636" s="70">
        <f t="shared" si="55"/>
        <v>0</v>
      </c>
    </row>
    <row r="1637" spans="1:17" x14ac:dyDescent="0.2">
      <c r="A1637" s="67">
        <v>61766</v>
      </c>
      <c r="B1637" s="54" t="s">
        <v>490</v>
      </c>
      <c r="C1637" s="67">
        <f t="shared" si="54"/>
        <v>6</v>
      </c>
      <c r="D1637" s="61">
        <v>0</v>
      </c>
      <c r="E1637" s="12">
        <v>11808</v>
      </c>
      <c r="F1637" s="12">
        <v>11594</v>
      </c>
      <c r="G1637" s="14">
        <v>1535</v>
      </c>
      <c r="H1637" s="14">
        <v>7627</v>
      </c>
      <c r="I1637" s="14">
        <v>2646</v>
      </c>
      <c r="J1637" s="13"/>
      <c r="K1637" s="12">
        <v>8177.39</v>
      </c>
      <c r="L1637" s="12">
        <v>1101585.98</v>
      </c>
      <c r="M1637" s="12">
        <v>11263890.09</v>
      </c>
      <c r="N1637" s="12">
        <v>500</v>
      </c>
      <c r="O1637" s="12">
        <v>500</v>
      </c>
      <c r="Q1637" s="70">
        <f t="shared" si="55"/>
        <v>0</v>
      </c>
    </row>
    <row r="1638" spans="1:17" x14ac:dyDescent="0.2">
      <c r="A1638" s="67">
        <v>62007</v>
      </c>
      <c r="B1638" s="54" t="s">
        <v>489</v>
      </c>
      <c r="C1638" s="67">
        <f t="shared" si="54"/>
        <v>6</v>
      </c>
      <c r="D1638" s="61">
        <v>0</v>
      </c>
      <c r="E1638" s="12">
        <v>7566</v>
      </c>
      <c r="F1638" s="12">
        <v>7706</v>
      </c>
      <c r="G1638" s="14">
        <v>844</v>
      </c>
      <c r="H1638" s="14">
        <v>4728</v>
      </c>
      <c r="I1638" s="14">
        <v>1994</v>
      </c>
      <c r="J1638" s="13"/>
      <c r="K1638" s="12">
        <v>18701.23</v>
      </c>
      <c r="L1638" s="12">
        <v>775321.52</v>
      </c>
      <c r="M1638" s="12">
        <v>2286528.9900000002</v>
      </c>
      <c r="N1638" s="12">
        <v>500</v>
      </c>
      <c r="O1638" s="12">
        <v>500</v>
      </c>
      <c r="Q1638" s="70">
        <f t="shared" si="55"/>
        <v>0</v>
      </c>
    </row>
    <row r="1639" spans="1:17" x14ac:dyDescent="0.2">
      <c r="A1639" s="67">
        <v>62008</v>
      </c>
      <c r="B1639" s="54" t="s">
        <v>488</v>
      </c>
      <c r="C1639" s="67">
        <f t="shared" si="54"/>
        <v>6</v>
      </c>
      <c r="D1639" s="61">
        <v>0</v>
      </c>
      <c r="E1639" s="12">
        <v>1323</v>
      </c>
      <c r="F1639" s="12">
        <v>1372</v>
      </c>
      <c r="G1639" s="14">
        <v>193</v>
      </c>
      <c r="H1639" s="14">
        <v>806</v>
      </c>
      <c r="I1639" s="14">
        <v>324</v>
      </c>
      <c r="J1639" s="13"/>
      <c r="K1639" s="12">
        <v>31744.89</v>
      </c>
      <c r="L1639" s="12">
        <v>84219.53</v>
      </c>
      <c r="M1639" s="12">
        <v>101843.5</v>
      </c>
      <c r="N1639" s="12">
        <v>500</v>
      </c>
      <c r="O1639" s="12">
        <v>500</v>
      </c>
      <c r="Q1639" s="70">
        <f t="shared" si="55"/>
        <v>0</v>
      </c>
    </row>
    <row r="1640" spans="1:17" x14ac:dyDescent="0.2">
      <c r="A1640" s="67">
        <v>62010</v>
      </c>
      <c r="B1640" s="54" t="s">
        <v>487</v>
      </c>
      <c r="C1640" s="67">
        <f t="shared" si="54"/>
        <v>6</v>
      </c>
      <c r="D1640" s="61">
        <v>0</v>
      </c>
      <c r="E1640" s="12">
        <v>384</v>
      </c>
      <c r="F1640" s="12">
        <v>406</v>
      </c>
      <c r="G1640" s="14">
        <v>34</v>
      </c>
      <c r="H1640" s="14">
        <v>234</v>
      </c>
      <c r="I1640" s="14">
        <v>116</v>
      </c>
      <c r="J1640" s="13"/>
      <c r="K1640" s="12">
        <v>13802.21</v>
      </c>
      <c r="L1640" s="12">
        <v>60413.58</v>
      </c>
      <c r="M1640" s="12">
        <v>-95527.6</v>
      </c>
      <c r="N1640" s="12">
        <v>500</v>
      </c>
      <c r="O1640" s="12">
        <v>500</v>
      </c>
      <c r="Q1640" s="70">
        <f t="shared" si="55"/>
        <v>0</v>
      </c>
    </row>
    <row r="1641" spans="1:17" x14ac:dyDescent="0.2">
      <c r="A1641" s="67">
        <v>62014</v>
      </c>
      <c r="B1641" s="54" t="s">
        <v>486</v>
      </c>
      <c r="C1641" s="67">
        <f t="shared" si="54"/>
        <v>6</v>
      </c>
      <c r="D1641" s="61">
        <v>0</v>
      </c>
      <c r="E1641" s="12">
        <v>1924</v>
      </c>
      <c r="F1641" s="12">
        <v>1854</v>
      </c>
      <c r="G1641" s="14">
        <v>265</v>
      </c>
      <c r="H1641" s="14">
        <v>1240</v>
      </c>
      <c r="I1641" s="14">
        <v>419</v>
      </c>
      <c r="J1641" s="13"/>
      <c r="K1641" s="12">
        <v>9496.43</v>
      </c>
      <c r="L1641" s="12">
        <v>168671.81</v>
      </c>
      <c r="M1641" s="12">
        <v>496223.83</v>
      </c>
      <c r="N1641" s="12">
        <v>500</v>
      </c>
      <c r="O1641" s="12">
        <v>500</v>
      </c>
      <c r="Q1641" s="70">
        <f t="shared" si="55"/>
        <v>0</v>
      </c>
    </row>
    <row r="1642" spans="1:17" x14ac:dyDescent="0.2">
      <c r="A1642" s="67">
        <v>62021</v>
      </c>
      <c r="B1642" s="54" t="s">
        <v>485</v>
      </c>
      <c r="C1642" s="67">
        <f t="shared" si="54"/>
        <v>6</v>
      </c>
      <c r="D1642" s="61">
        <v>0</v>
      </c>
      <c r="E1642" s="12">
        <v>439</v>
      </c>
      <c r="F1642" s="12">
        <v>450</v>
      </c>
      <c r="G1642" s="14">
        <v>63</v>
      </c>
      <c r="H1642" s="14">
        <v>264</v>
      </c>
      <c r="I1642" s="14">
        <v>112</v>
      </c>
      <c r="J1642" s="13"/>
      <c r="K1642" s="12">
        <v>12232.7</v>
      </c>
      <c r="L1642" s="12">
        <v>26302.67</v>
      </c>
      <c r="M1642" s="12">
        <v>1946.16</v>
      </c>
      <c r="N1642" s="12">
        <v>500</v>
      </c>
      <c r="O1642" s="12">
        <v>500</v>
      </c>
      <c r="Q1642" s="70">
        <f t="shared" si="55"/>
        <v>0</v>
      </c>
    </row>
    <row r="1643" spans="1:17" x14ac:dyDescent="0.2">
      <c r="A1643" s="67">
        <v>62026</v>
      </c>
      <c r="B1643" s="54" t="s">
        <v>484</v>
      </c>
      <c r="C1643" s="67">
        <f t="shared" si="54"/>
        <v>6</v>
      </c>
      <c r="D1643" s="61">
        <v>0</v>
      </c>
      <c r="E1643" s="12">
        <v>861</v>
      </c>
      <c r="F1643" s="12">
        <v>849</v>
      </c>
      <c r="G1643" s="14">
        <v>116</v>
      </c>
      <c r="H1643" s="14">
        <v>533</v>
      </c>
      <c r="I1643" s="14">
        <v>212</v>
      </c>
      <c r="J1643" s="13"/>
      <c r="K1643" s="12">
        <v>11187.64</v>
      </c>
      <c r="L1643" s="12">
        <v>53382.96</v>
      </c>
      <c r="M1643" s="12">
        <v>158756.07</v>
      </c>
      <c r="N1643" s="12">
        <v>500</v>
      </c>
      <c r="O1643" s="12">
        <v>500</v>
      </c>
      <c r="Q1643" s="70">
        <f t="shared" si="55"/>
        <v>0</v>
      </c>
    </row>
    <row r="1644" spans="1:17" x14ac:dyDescent="0.2">
      <c r="A1644" s="67">
        <v>62032</v>
      </c>
      <c r="B1644" s="54" t="s">
        <v>483</v>
      </c>
      <c r="C1644" s="67">
        <f t="shared" si="54"/>
        <v>6</v>
      </c>
      <c r="D1644" s="61">
        <v>0</v>
      </c>
      <c r="E1644" s="12">
        <v>1065</v>
      </c>
      <c r="F1644" s="12">
        <v>1109</v>
      </c>
      <c r="G1644" s="14">
        <v>152</v>
      </c>
      <c r="H1644" s="14">
        <v>655</v>
      </c>
      <c r="I1644" s="14">
        <v>258</v>
      </c>
      <c r="J1644" s="13"/>
      <c r="K1644" s="12">
        <v>11750.52</v>
      </c>
      <c r="L1644" s="12">
        <v>100299.25</v>
      </c>
      <c r="M1644" s="12">
        <v>167966.2</v>
      </c>
      <c r="N1644" s="12">
        <v>500</v>
      </c>
      <c r="O1644" s="12">
        <v>500</v>
      </c>
      <c r="Q1644" s="70">
        <f t="shared" si="55"/>
        <v>0</v>
      </c>
    </row>
    <row r="1645" spans="1:17" x14ac:dyDescent="0.2">
      <c r="A1645" s="67">
        <v>62034</v>
      </c>
      <c r="B1645" s="54" t="s">
        <v>482</v>
      </c>
      <c r="C1645" s="67">
        <f t="shared" si="54"/>
        <v>6</v>
      </c>
      <c r="D1645" s="61">
        <v>0</v>
      </c>
      <c r="E1645" s="12">
        <v>1314</v>
      </c>
      <c r="F1645" s="12">
        <v>1279</v>
      </c>
      <c r="G1645" s="14">
        <v>234</v>
      </c>
      <c r="H1645" s="14">
        <v>779</v>
      </c>
      <c r="I1645" s="14">
        <v>301</v>
      </c>
      <c r="J1645" s="13"/>
      <c r="K1645" s="12">
        <v>16778.96</v>
      </c>
      <c r="L1645" s="12">
        <v>107193.93</v>
      </c>
      <c r="M1645" s="12">
        <v>89184.53</v>
      </c>
      <c r="N1645" s="12">
        <v>500</v>
      </c>
      <c r="O1645" s="12">
        <v>500</v>
      </c>
      <c r="Q1645" s="70">
        <f t="shared" si="55"/>
        <v>0</v>
      </c>
    </row>
    <row r="1646" spans="1:17" x14ac:dyDescent="0.2">
      <c r="A1646" s="67">
        <v>62036</v>
      </c>
      <c r="B1646" s="54" t="s">
        <v>481</v>
      </c>
      <c r="C1646" s="67">
        <f t="shared" si="54"/>
        <v>6</v>
      </c>
      <c r="D1646" s="61">
        <v>0</v>
      </c>
      <c r="E1646" s="12">
        <v>1256</v>
      </c>
      <c r="F1646" s="12">
        <v>1360</v>
      </c>
      <c r="G1646" s="14">
        <v>138</v>
      </c>
      <c r="H1646" s="14">
        <v>764</v>
      </c>
      <c r="I1646" s="14">
        <v>354</v>
      </c>
      <c r="J1646" s="13"/>
      <c r="K1646" s="12">
        <v>8039.97</v>
      </c>
      <c r="L1646" s="12">
        <v>101587.47</v>
      </c>
      <c r="M1646" s="12">
        <v>259654.16</v>
      </c>
      <c r="N1646" s="12">
        <v>500</v>
      </c>
      <c r="O1646" s="12">
        <v>500</v>
      </c>
      <c r="Q1646" s="70">
        <f t="shared" si="55"/>
        <v>0</v>
      </c>
    </row>
    <row r="1647" spans="1:17" x14ac:dyDescent="0.2">
      <c r="A1647" s="67">
        <v>62038</v>
      </c>
      <c r="B1647" s="54" t="s">
        <v>480</v>
      </c>
      <c r="C1647" s="67">
        <f t="shared" si="54"/>
        <v>6</v>
      </c>
      <c r="D1647" s="61">
        <v>0</v>
      </c>
      <c r="E1647" s="12">
        <v>6948</v>
      </c>
      <c r="F1647" s="12">
        <v>7232</v>
      </c>
      <c r="G1647" s="14">
        <v>806</v>
      </c>
      <c r="H1647" s="14">
        <v>4441</v>
      </c>
      <c r="I1647" s="14">
        <v>1701</v>
      </c>
      <c r="J1647" s="13"/>
      <c r="K1647" s="12">
        <v>2189.9299999999998</v>
      </c>
      <c r="L1647" s="12">
        <v>736562.01</v>
      </c>
      <c r="M1647" s="12">
        <v>4511534.04</v>
      </c>
      <c r="N1647" s="12">
        <v>500</v>
      </c>
      <c r="O1647" s="12">
        <v>500</v>
      </c>
      <c r="Q1647" s="70">
        <f t="shared" si="55"/>
        <v>0</v>
      </c>
    </row>
    <row r="1648" spans="1:17" x14ac:dyDescent="0.2">
      <c r="A1648" s="67">
        <v>62039</v>
      </c>
      <c r="B1648" s="54" t="s">
        <v>479</v>
      </c>
      <c r="C1648" s="67">
        <f t="shared" si="54"/>
        <v>6</v>
      </c>
      <c r="D1648" s="61">
        <v>0</v>
      </c>
      <c r="E1648" s="12">
        <v>1860</v>
      </c>
      <c r="F1648" s="12">
        <v>1853</v>
      </c>
      <c r="G1648" s="14">
        <v>263</v>
      </c>
      <c r="H1648" s="14">
        <v>1178</v>
      </c>
      <c r="I1648" s="14">
        <v>419</v>
      </c>
      <c r="J1648" s="13"/>
      <c r="K1648" s="12">
        <v>17206.96</v>
      </c>
      <c r="L1648" s="12">
        <v>134558.42000000001</v>
      </c>
      <c r="M1648" s="12">
        <v>252383.82</v>
      </c>
      <c r="N1648" s="12">
        <v>500</v>
      </c>
      <c r="O1648" s="12">
        <v>500</v>
      </c>
      <c r="Q1648" s="70">
        <f t="shared" si="55"/>
        <v>0</v>
      </c>
    </row>
    <row r="1649" spans="1:17" x14ac:dyDescent="0.2">
      <c r="A1649" s="67">
        <v>62040</v>
      </c>
      <c r="B1649" s="54" t="s">
        <v>478</v>
      </c>
      <c r="C1649" s="67">
        <f t="shared" si="54"/>
        <v>6</v>
      </c>
      <c r="D1649" s="61">
        <v>0</v>
      </c>
      <c r="E1649" s="12">
        <v>9605</v>
      </c>
      <c r="F1649" s="12">
        <v>9959</v>
      </c>
      <c r="G1649" s="14">
        <v>1089</v>
      </c>
      <c r="H1649" s="14">
        <v>5991</v>
      </c>
      <c r="I1649" s="14">
        <v>2525</v>
      </c>
      <c r="J1649" s="13"/>
      <c r="K1649" s="12">
        <v>17378.560000000001</v>
      </c>
      <c r="L1649" s="12">
        <v>1017260.33</v>
      </c>
      <c r="M1649" s="12">
        <v>3885668.34</v>
      </c>
      <c r="N1649" s="12">
        <v>500</v>
      </c>
      <c r="O1649" s="12">
        <v>500</v>
      </c>
      <c r="Q1649" s="70">
        <f t="shared" si="55"/>
        <v>0</v>
      </c>
    </row>
    <row r="1650" spans="1:17" x14ac:dyDescent="0.2">
      <c r="A1650" s="67">
        <v>62041</v>
      </c>
      <c r="B1650" s="54" t="s">
        <v>477</v>
      </c>
      <c r="C1650" s="67">
        <f t="shared" si="54"/>
        <v>6</v>
      </c>
      <c r="D1650" s="61">
        <v>0</v>
      </c>
      <c r="E1650" s="12">
        <v>12617</v>
      </c>
      <c r="F1650" s="12">
        <v>12660</v>
      </c>
      <c r="G1650" s="14">
        <v>1558</v>
      </c>
      <c r="H1650" s="14">
        <v>8186</v>
      </c>
      <c r="I1650" s="14">
        <v>2873</v>
      </c>
      <c r="J1650" s="13"/>
      <c r="K1650" s="12">
        <v>3741.51</v>
      </c>
      <c r="L1650" s="12">
        <v>998877.83</v>
      </c>
      <c r="M1650" s="12">
        <v>4180135.69</v>
      </c>
      <c r="N1650" s="12">
        <v>500</v>
      </c>
      <c r="O1650" s="12">
        <v>500</v>
      </c>
      <c r="Q1650" s="70">
        <f t="shared" si="55"/>
        <v>0</v>
      </c>
    </row>
    <row r="1651" spans="1:17" x14ac:dyDescent="0.2">
      <c r="A1651" s="67">
        <v>62042</v>
      </c>
      <c r="B1651" s="54" t="s">
        <v>476</v>
      </c>
      <c r="C1651" s="67">
        <f t="shared" si="54"/>
        <v>6</v>
      </c>
      <c r="D1651" s="61">
        <v>0</v>
      </c>
      <c r="E1651" s="12">
        <v>3774</v>
      </c>
      <c r="F1651" s="12">
        <v>3813</v>
      </c>
      <c r="G1651" s="14">
        <v>520</v>
      </c>
      <c r="H1651" s="14">
        <v>2399</v>
      </c>
      <c r="I1651" s="14">
        <v>855</v>
      </c>
      <c r="J1651" s="13"/>
      <c r="K1651" s="12">
        <v>34809.53</v>
      </c>
      <c r="L1651" s="12">
        <v>314135.62</v>
      </c>
      <c r="M1651" s="12">
        <v>1102196.95</v>
      </c>
      <c r="N1651" s="12">
        <v>500</v>
      </c>
      <c r="O1651" s="12">
        <v>500</v>
      </c>
      <c r="Q1651" s="70">
        <f t="shared" si="55"/>
        <v>0</v>
      </c>
    </row>
    <row r="1652" spans="1:17" x14ac:dyDescent="0.2">
      <c r="A1652" s="67">
        <v>62043</v>
      </c>
      <c r="B1652" s="54" t="s">
        <v>475</v>
      </c>
      <c r="C1652" s="67">
        <f t="shared" si="54"/>
        <v>6</v>
      </c>
      <c r="D1652" s="61">
        <v>0</v>
      </c>
      <c r="E1652" s="12">
        <v>2921</v>
      </c>
      <c r="F1652" s="12">
        <v>2976</v>
      </c>
      <c r="G1652" s="14">
        <v>343</v>
      </c>
      <c r="H1652" s="14">
        <v>1809</v>
      </c>
      <c r="I1652" s="14">
        <v>769</v>
      </c>
      <c r="J1652" s="13"/>
      <c r="K1652" s="12">
        <v>21384.26</v>
      </c>
      <c r="L1652" s="12">
        <v>242645.82</v>
      </c>
      <c r="M1652" s="12">
        <v>1156555.73</v>
      </c>
      <c r="N1652" s="12">
        <v>500</v>
      </c>
      <c r="O1652" s="12">
        <v>500</v>
      </c>
      <c r="Q1652" s="70">
        <f t="shared" si="55"/>
        <v>0</v>
      </c>
    </row>
    <row r="1653" spans="1:17" x14ac:dyDescent="0.2">
      <c r="A1653" s="67">
        <v>62044</v>
      </c>
      <c r="B1653" s="54" t="s">
        <v>474</v>
      </c>
      <c r="C1653" s="67">
        <f t="shared" si="54"/>
        <v>6</v>
      </c>
      <c r="D1653" s="61">
        <v>0</v>
      </c>
      <c r="E1653" s="12">
        <v>2528</v>
      </c>
      <c r="F1653" s="12">
        <v>2685</v>
      </c>
      <c r="G1653" s="14">
        <v>315</v>
      </c>
      <c r="H1653" s="14">
        <v>1530</v>
      </c>
      <c r="I1653" s="14">
        <v>683</v>
      </c>
      <c r="J1653" s="13"/>
      <c r="K1653" s="12">
        <v>46149.89</v>
      </c>
      <c r="L1653" s="12">
        <v>209975.29</v>
      </c>
      <c r="M1653" s="12">
        <v>413684.61</v>
      </c>
      <c r="N1653" s="12">
        <v>500</v>
      </c>
      <c r="O1653" s="12">
        <v>500</v>
      </c>
      <c r="Q1653" s="70">
        <f t="shared" si="55"/>
        <v>0</v>
      </c>
    </row>
    <row r="1654" spans="1:17" x14ac:dyDescent="0.2">
      <c r="A1654" s="67">
        <v>62045</v>
      </c>
      <c r="B1654" s="54" t="s">
        <v>473</v>
      </c>
      <c r="C1654" s="67">
        <f t="shared" si="54"/>
        <v>6</v>
      </c>
      <c r="D1654" s="61">
        <v>0</v>
      </c>
      <c r="E1654" s="12">
        <v>2053</v>
      </c>
      <c r="F1654" s="12">
        <v>2006</v>
      </c>
      <c r="G1654" s="14">
        <v>342</v>
      </c>
      <c r="H1654" s="14">
        <v>1294</v>
      </c>
      <c r="I1654" s="14">
        <v>417</v>
      </c>
      <c r="J1654" s="13"/>
      <c r="K1654" s="12">
        <v>21782.27</v>
      </c>
      <c r="L1654" s="12">
        <v>149432.28</v>
      </c>
      <c r="M1654" s="12">
        <v>130930.4</v>
      </c>
      <c r="N1654" s="12">
        <v>500</v>
      </c>
      <c r="O1654" s="12">
        <v>500</v>
      </c>
      <c r="Q1654" s="70">
        <f t="shared" si="55"/>
        <v>0</v>
      </c>
    </row>
    <row r="1655" spans="1:17" x14ac:dyDescent="0.2">
      <c r="A1655" s="67">
        <v>62046</v>
      </c>
      <c r="B1655" s="54" t="s">
        <v>472</v>
      </c>
      <c r="C1655" s="67">
        <f t="shared" si="54"/>
        <v>6</v>
      </c>
      <c r="D1655" s="61">
        <v>0</v>
      </c>
      <c r="E1655" s="12">
        <v>2654</v>
      </c>
      <c r="F1655" s="12">
        <v>2731</v>
      </c>
      <c r="G1655" s="14">
        <v>328</v>
      </c>
      <c r="H1655" s="14">
        <v>1700</v>
      </c>
      <c r="I1655" s="14">
        <v>626</v>
      </c>
      <c r="J1655" s="13"/>
      <c r="K1655" s="12">
        <v>45830.36</v>
      </c>
      <c r="L1655" s="12">
        <v>200142.71</v>
      </c>
      <c r="M1655" s="12">
        <v>330391.76</v>
      </c>
      <c r="N1655" s="12">
        <v>500</v>
      </c>
      <c r="O1655" s="12">
        <v>500</v>
      </c>
      <c r="Q1655" s="70">
        <f t="shared" si="55"/>
        <v>0</v>
      </c>
    </row>
    <row r="1656" spans="1:17" x14ac:dyDescent="0.2">
      <c r="A1656" s="67">
        <v>62047</v>
      </c>
      <c r="B1656" s="54" t="s">
        <v>471</v>
      </c>
      <c r="C1656" s="67">
        <f t="shared" si="54"/>
        <v>6</v>
      </c>
      <c r="D1656" s="61">
        <v>0</v>
      </c>
      <c r="E1656" s="12">
        <v>5357</v>
      </c>
      <c r="F1656" s="12">
        <v>5337</v>
      </c>
      <c r="G1656" s="14">
        <v>735</v>
      </c>
      <c r="H1656" s="14">
        <v>3402</v>
      </c>
      <c r="I1656" s="14">
        <v>1220</v>
      </c>
      <c r="J1656" s="13"/>
      <c r="K1656" s="12">
        <v>13790.98</v>
      </c>
      <c r="L1656" s="12">
        <v>502700.54</v>
      </c>
      <c r="M1656" s="12">
        <v>1456719.84</v>
      </c>
      <c r="N1656" s="12">
        <v>500</v>
      </c>
      <c r="O1656" s="12">
        <v>500</v>
      </c>
      <c r="Q1656" s="70">
        <f t="shared" si="55"/>
        <v>0</v>
      </c>
    </row>
    <row r="1657" spans="1:17" x14ac:dyDescent="0.2">
      <c r="A1657" s="67">
        <v>62048</v>
      </c>
      <c r="B1657" s="54" t="s">
        <v>470</v>
      </c>
      <c r="C1657" s="67">
        <f t="shared" si="54"/>
        <v>6</v>
      </c>
      <c r="D1657" s="61">
        <v>0</v>
      </c>
      <c r="E1657" s="12">
        <v>4842</v>
      </c>
      <c r="F1657" s="12">
        <v>4883</v>
      </c>
      <c r="G1657" s="14">
        <v>690</v>
      </c>
      <c r="H1657" s="14">
        <v>3053</v>
      </c>
      <c r="I1657" s="14">
        <v>1099</v>
      </c>
      <c r="J1657" s="13"/>
      <c r="K1657" s="12">
        <v>42705</v>
      </c>
      <c r="L1657" s="12">
        <v>408914.11</v>
      </c>
      <c r="M1657" s="12">
        <v>826750.25</v>
      </c>
      <c r="N1657" s="12">
        <v>500</v>
      </c>
      <c r="O1657" s="12">
        <v>500</v>
      </c>
      <c r="Q1657" s="70">
        <f t="shared" si="55"/>
        <v>0</v>
      </c>
    </row>
    <row r="1658" spans="1:17" x14ac:dyDescent="0.2">
      <c r="A1658" s="67">
        <v>62105</v>
      </c>
      <c r="B1658" s="54" t="s">
        <v>469</v>
      </c>
      <c r="C1658" s="67">
        <f t="shared" si="54"/>
        <v>6</v>
      </c>
      <c r="D1658" s="61">
        <v>0</v>
      </c>
      <c r="E1658" s="12">
        <v>1613</v>
      </c>
      <c r="F1658" s="12">
        <v>1707</v>
      </c>
      <c r="G1658" s="14">
        <v>191</v>
      </c>
      <c r="H1658" s="14">
        <v>905</v>
      </c>
      <c r="I1658" s="14">
        <v>517</v>
      </c>
      <c r="J1658" s="13"/>
      <c r="K1658" s="12">
        <v>12267.48</v>
      </c>
      <c r="L1658" s="12">
        <v>107532.71</v>
      </c>
      <c r="M1658" s="12">
        <v>478428.33</v>
      </c>
      <c r="N1658" s="12">
        <v>500</v>
      </c>
      <c r="O1658" s="12">
        <v>500</v>
      </c>
      <c r="Q1658" s="70">
        <f t="shared" si="55"/>
        <v>0</v>
      </c>
    </row>
    <row r="1659" spans="1:17" x14ac:dyDescent="0.2">
      <c r="A1659" s="67">
        <v>62115</v>
      </c>
      <c r="B1659" s="54" t="s">
        <v>468</v>
      </c>
      <c r="C1659" s="67">
        <f t="shared" si="54"/>
        <v>6</v>
      </c>
      <c r="D1659" s="61">
        <v>0</v>
      </c>
      <c r="E1659" s="12">
        <v>5356</v>
      </c>
      <c r="F1659" s="12">
        <v>5294</v>
      </c>
      <c r="G1659" s="14">
        <v>767</v>
      </c>
      <c r="H1659" s="14">
        <v>3335</v>
      </c>
      <c r="I1659" s="14">
        <v>1254</v>
      </c>
      <c r="J1659" s="13"/>
      <c r="K1659" s="12">
        <v>31594.66</v>
      </c>
      <c r="L1659" s="12">
        <v>430278.54</v>
      </c>
      <c r="M1659" s="12">
        <v>1306875.29</v>
      </c>
      <c r="N1659" s="12">
        <v>500</v>
      </c>
      <c r="O1659" s="12">
        <v>500</v>
      </c>
      <c r="Q1659" s="70">
        <f t="shared" si="55"/>
        <v>0</v>
      </c>
    </row>
    <row r="1660" spans="1:17" x14ac:dyDescent="0.2">
      <c r="A1660" s="67">
        <v>62116</v>
      </c>
      <c r="B1660" s="54" t="s">
        <v>467</v>
      </c>
      <c r="C1660" s="67">
        <f t="shared" si="54"/>
        <v>6</v>
      </c>
      <c r="D1660" s="61">
        <v>0</v>
      </c>
      <c r="E1660" s="12">
        <v>3877</v>
      </c>
      <c r="F1660" s="12">
        <v>3867</v>
      </c>
      <c r="G1660" s="14">
        <v>477</v>
      </c>
      <c r="H1660" s="14">
        <v>2430</v>
      </c>
      <c r="I1660" s="14">
        <v>970</v>
      </c>
      <c r="J1660" s="13"/>
      <c r="K1660" s="12">
        <v>20424.36</v>
      </c>
      <c r="L1660" s="12">
        <v>274727.59999999998</v>
      </c>
      <c r="M1660" s="12">
        <v>709791.72</v>
      </c>
      <c r="N1660" s="12">
        <v>500</v>
      </c>
      <c r="O1660" s="12">
        <v>500</v>
      </c>
      <c r="Q1660" s="70">
        <f t="shared" si="55"/>
        <v>0</v>
      </c>
    </row>
    <row r="1661" spans="1:17" x14ac:dyDescent="0.2">
      <c r="A1661" s="67">
        <v>62125</v>
      </c>
      <c r="B1661" s="54" t="s">
        <v>466</v>
      </c>
      <c r="C1661" s="67">
        <f t="shared" si="54"/>
        <v>6</v>
      </c>
      <c r="D1661" s="61">
        <v>0</v>
      </c>
      <c r="E1661" s="12">
        <v>2489</v>
      </c>
      <c r="F1661" s="12">
        <v>2355</v>
      </c>
      <c r="G1661" s="14">
        <v>313</v>
      </c>
      <c r="H1661" s="14">
        <v>1585</v>
      </c>
      <c r="I1661" s="14">
        <v>591</v>
      </c>
      <c r="J1661" s="13"/>
      <c r="K1661" s="12">
        <v>26353.18</v>
      </c>
      <c r="L1661" s="12">
        <v>158777.01</v>
      </c>
      <c r="M1661" s="12">
        <v>324354.58</v>
      </c>
      <c r="N1661" s="12">
        <v>500</v>
      </c>
      <c r="O1661" s="12">
        <v>500</v>
      </c>
      <c r="Q1661" s="70">
        <f t="shared" si="55"/>
        <v>0</v>
      </c>
    </row>
    <row r="1662" spans="1:17" x14ac:dyDescent="0.2">
      <c r="A1662" s="67">
        <v>62128</v>
      </c>
      <c r="B1662" s="54" t="s">
        <v>465</v>
      </c>
      <c r="C1662" s="67">
        <f t="shared" si="54"/>
        <v>6</v>
      </c>
      <c r="D1662" s="61">
        <v>0</v>
      </c>
      <c r="E1662" s="12">
        <v>3726</v>
      </c>
      <c r="F1662" s="12">
        <v>3606</v>
      </c>
      <c r="G1662" s="14">
        <v>545</v>
      </c>
      <c r="H1662" s="14">
        <v>2428</v>
      </c>
      <c r="I1662" s="14">
        <v>753</v>
      </c>
      <c r="J1662" s="13"/>
      <c r="K1662" s="12">
        <v>13016.33</v>
      </c>
      <c r="L1662" s="12">
        <v>284740.96000000002</v>
      </c>
      <c r="M1662" s="12">
        <v>761633.89</v>
      </c>
      <c r="N1662" s="12">
        <v>500</v>
      </c>
      <c r="O1662" s="12">
        <v>500</v>
      </c>
      <c r="Q1662" s="70">
        <f t="shared" si="55"/>
        <v>0</v>
      </c>
    </row>
    <row r="1663" spans="1:17" x14ac:dyDescent="0.2">
      <c r="A1663" s="67">
        <v>62131</v>
      </c>
      <c r="B1663" s="54" t="s">
        <v>464</v>
      </c>
      <c r="C1663" s="67">
        <f t="shared" si="54"/>
        <v>6</v>
      </c>
      <c r="D1663" s="61">
        <v>0</v>
      </c>
      <c r="E1663" s="12">
        <v>1683</v>
      </c>
      <c r="F1663" s="12">
        <v>1522</v>
      </c>
      <c r="G1663" s="14">
        <v>204</v>
      </c>
      <c r="H1663" s="14">
        <v>1044</v>
      </c>
      <c r="I1663" s="14">
        <v>435</v>
      </c>
      <c r="J1663" s="13"/>
      <c r="K1663" s="12">
        <v>16467.37</v>
      </c>
      <c r="L1663" s="12">
        <v>224465.02</v>
      </c>
      <c r="M1663" s="12">
        <v>1379987.24</v>
      </c>
      <c r="N1663" s="12">
        <v>500</v>
      </c>
      <c r="O1663" s="12">
        <v>500</v>
      </c>
      <c r="Q1663" s="70">
        <f t="shared" si="55"/>
        <v>0</v>
      </c>
    </row>
    <row r="1664" spans="1:17" x14ac:dyDescent="0.2">
      <c r="A1664" s="67">
        <v>62132</v>
      </c>
      <c r="B1664" s="54" t="s">
        <v>463</v>
      </c>
      <c r="C1664" s="67">
        <f t="shared" si="54"/>
        <v>6</v>
      </c>
      <c r="D1664" s="61">
        <v>0</v>
      </c>
      <c r="E1664" s="12">
        <v>1815</v>
      </c>
      <c r="F1664" s="12">
        <v>1829</v>
      </c>
      <c r="G1664" s="14">
        <v>281</v>
      </c>
      <c r="H1664" s="14">
        <v>1122</v>
      </c>
      <c r="I1664" s="14">
        <v>412</v>
      </c>
      <c r="J1664" s="13"/>
      <c r="K1664" s="12">
        <v>22142.45</v>
      </c>
      <c r="L1664" s="12">
        <v>101250.3</v>
      </c>
      <c r="M1664" s="12">
        <v>64458.78</v>
      </c>
      <c r="N1664" s="12">
        <v>500</v>
      </c>
      <c r="O1664" s="12">
        <v>500</v>
      </c>
      <c r="Q1664" s="70">
        <f t="shared" si="55"/>
        <v>0</v>
      </c>
    </row>
    <row r="1665" spans="1:17" x14ac:dyDescent="0.2">
      <c r="A1665" s="67">
        <v>62135</v>
      </c>
      <c r="B1665" s="54" t="s">
        <v>462</v>
      </c>
      <c r="C1665" s="67">
        <f t="shared" si="54"/>
        <v>6</v>
      </c>
      <c r="D1665" s="61">
        <v>0</v>
      </c>
      <c r="E1665" s="12">
        <v>1568</v>
      </c>
      <c r="F1665" s="12">
        <v>1547</v>
      </c>
      <c r="G1665" s="14">
        <v>218</v>
      </c>
      <c r="H1665" s="14">
        <v>925</v>
      </c>
      <c r="I1665" s="14">
        <v>425</v>
      </c>
      <c r="J1665" s="13"/>
      <c r="K1665" s="12">
        <v>30618.75</v>
      </c>
      <c r="L1665" s="12">
        <v>108874.93</v>
      </c>
      <c r="M1665" s="12">
        <v>140214.67000000001</v>
      </c>
      <c r="N1665" s="12">
        <v>500</v>
      </c>
      <c r="O1665" s="12">
        <v>500</v>
      </c>
      <c r="Q1665" s="70">
        <f t="shared" si="55"/>
        <v>0</v>
      </c>
    </row>
    <row r="1666" spans="1:17" x14ac:dyDescent="0.2">
      <c r="A1666" s="67">
        <v>62138</v>
      </c>
      <c r="B1666" s="54" t="s">
        <v>461</v>
      </c>
      <c r="C1666" s="67">
        <f t="shared" si="54"/>
        <v>6</v>
      </c>
      <c r="D1666" s="61">
        <v>0</v>
      </c>
      <c r="E1666" s="12">
        <v>2444</v>
      </c>
      <c r="F1666" s="12">
        <v>2406</v>
      </c>
      <c r="G1666" s="14">
        <v>302</v>
      </c>
      <c r="H1666" s="14">
        <v>1477</v>
      </c>
      <c r="I1666" s="14">
        <v>665</v>
      </c>
      <c r="J1666" s="13"/>
      <c r="K1666" s="12">
        <v>13897.58</v>
      </c>
      <c r="L1666" s="12">
        <v>208911.63</v>
      </c>
      <c r="M1666" s="12">
        <v>372507.12</v>
      </c>
      <c r="N1666" s="12">
        <v>500</v>
      </c>
      <c r="O1666" s="12">
        <v>500</v>
      </c>
      <c r="Q1666" s="70">
        <f t="shared" si="55"/>
        <v>0</v>
      </c>
    </row>
    <row r="1667" spans="1:17" x14ac:dyDescent="0.2">
      <c r="A1667" s="67">
        <v>62139</v>
      </c>
      <c r="B1667" s="54" t="s">
        <v>460</v>
      </c>
      <c r="C1667" s="67">
        <f t="shared" si="54"/>
        <v>6</v>
      </c>
      <c r="D1667" s="61">
        <v>0</v>
      </c>
      <c r="E1667" s="12">
        <v>15755</v>
      </c>
      <c r="F1667" s="12">
        <v>15879</v>
      </c>
      <c r="G1667" s="14">
        <v>1849</v>
      </c>
      <c r="H1667" s="14">
        <v>9939</v>
      </c>
      <c r="I1667" s="14">
        <v>3967</v>
      </c>
      <c r="J1667" s="13"/>
      <c r="K1667" s="12">
        <v>26048.68</v>
      </c>
      <c r="L1667" s="12">
        <v>1508624.82</v>
      </c>
      <c r="M1667" s="12">
        <v>5667722.0999999996</v>
      </c>
      <c r="N1667" s="12">
        <v>500</v>
      </c>
      <c r="O1667" s="12">
        <v>500</v>
      </c>
      <c r="Q1667" s="70">
        <f t="shared" si="55"/>
        <v>0</v>
      </c>
    </row>
    <row r="1668" spans="1:17" x14ac:dyDescent="0.2">
      <c r="A1668" s="67">
        <v>62140</v>
      </c>
      <c r="B1668" s="54" t="s">
        <v>459</v>
      </c>
      <c r="C1668" s="67">
        <f t="shared" si="54"/>
        <v>6</v>
      </c>
      <c r="D1668" s="61">
        <v>0</v>
      </c>
      <c r="E1668" s="12">
        <v>22170</v>
      </c>
      <c r="F1668" s="12">
        <v>22826</v>
      </c>
      <c r="G1668" s="14">
        <v>2781</v>
      </c>
      <c r="H1668" s="14">
        <v>14055</v>
      </c>
      <c r="I1668" s="14">
        <v>5334</v>
      </c>
      <c r="J1668" s="13"/>
      <c r="K1668" s="12">
        <v>23458.880000000001</v>
      </c>
      <c r="L1668" s="12">
        <v>1802365.1</v>
      </c>
      <c r="M1668" s="12">
        <v>13637616.130000001</v>
      </c>
      <c r="N1668" s="12">
        <v>500</v>
      </c>
      <c r="O1668" s="12">
        <v>500</v>
      </c>
      <c r="Q1668" s="70">
        <f t="shared" si="55"/>
        <v>0</v>
      </c>
    </row>
    <row r="1669" spans="1:17" x14ac:dyDescent="0.2">
      <c r="A1669" s="67">
        <v>62141</v>
      </c>
      <c r="B1669" s="54" t="s">
        <v>458</v>
      </c>
      <c r="C1669" s="67">
        <f t="shared" si="54"/>
        <v>6</v>
      </c>
      <c r="D1669" s="61">
        <v>0</v>
      </c>
      <c r="E1669" s="12">
        <v>8178</v>
      </c>
      <c r="F1669" s="12">
        <v>8146</v>
      </c>
      <c r="G1669" s="14">
        <v>1010</v>
      </c>
      <c r="H1669" s="14">
        <v>5167</v>
      </c>
      <c r="I1669" s="14">
        <v>2000</v>
      </c>
      <c r="J1669" s="13">
        <v>1</v>
      </c>
      <c r="K1669" s="12">
        <v>27321.16</v>
      </c>
      <c r="L1669" s="12">
        <v>643914.4</v>
      </c>
      <c r="M1669" s="12">
        <v>2698974.89</v>
      </c>
      <c r="N1669" s="12">
        <v>500</v>
      </c>
      <c r="O1669" s="12">
        <v>500</v>
      </c>
      <c r="Q1669" s="70">
        <f t="shared" si="55"/>
        <v>0</v>
      </c>
    </row>
    <row r="1670" spans="1:17" x14ac:dyDescent="0.2">
      <c r="A1670" s="67">
        <v>62142</v>
      </c>
      <c r="B1670" s="54" t="s">
        <v>457</v>
      </c>
      <c r="C1670" s="67">
        <f t="shared" si="54"/>
        <v>6</v>
      </c>
      <c r="D1670" s="61">
        <v>0</v>
      </c>
      <c r="E1670" s="12">
        <v>3588</v>
      </c>
      <c r="F1670" s="12">
        <v>3819</v>
      </c>
      <c r="G1670" s="14">
        <v>384</v>
      </c>
      <c r="H1670" s="14">
        <v>2131</v>
      </c>
      <c r="I1670" s="14">
        <v>1073</v>
      </c>
      <c r="J1670" s="13"/>
      <c r="K1670" s="12">
        <v>56494.11</v>
      </c>
      <c r="L1670" s="12">
        <v>408946.24</v>
      </c>
      <c r="M1670" s="12">
        <v>910422.92</v>
      </c>
      <c r="N1670" s="12">
        <v>500</v>
      </c>
      <c r="O1670" s="12">
        <v>500</v>
      </c>
      <c r="Q1670" s="70">
        <f t="shared" si="55"/>
        <v>0</v>
      </c>
    </row>
    <row r="1671" spans="1:17" x14ac:dyDescent="0.2">
      <c r="A1671" s="67">
        <v>62143</v>
      </c>
      <c r="B1671" s="54" t="s">
        <v>456</v>
      </c>
      <c r="C1671" s="67">
        <f t="shared" si="54"/>
        <v>6</v>
      </c>
      <c r="D1671" s="61">
        <v>0</v>
      </c>
      <c r="E1671" s="12">
        <v>8160</v>
      </c>
      <c r="F1671" s="12">
        <v>8557</v>
      </c>
      <c r="G1671" s="14">
        <v>852</v>
      </c>
      <c r="H1671" s="14">
        <v>4917</v>
      </c>
      <c r="I1671" s="14">
        <v>2391</v>
      </c>
      <c r="J1671" s="13"/>
      <c r="K1671" s="12">
        <v>21844.95</v>
      </c>
      <c r="L1671" s="12">
        <v>675524.56</v>
      </c>
      <c r="M1671" s="12">
        <v>2952399.72</v>
      </c>
      <c r="N1671" s="12">
        <v>500</v>
      </c>
      <c r="O1671" s="12">
        <v>500</v>
      </c>
      <c r="Q1671" s="70">
        <f t="shared" si="55"/>
        <v>0</v>
      </c>
    </row>
    <row r="1672" spans="1:17" x14ac:dyDescent="0.2">
      <c r="A1672" s="67">
        <v>62144</v>
      </c>
      <c r="B1672" s="54" t="s">
        <v>455</v>
      </c>
      <c r="C1672" s="67">
        <f t="shared" si="54"/>
        <v>6</v>
      </c>
      <c r="D1672" s="61">
        <v>0</v>
      </c>
      <c r="E1672" s="12">
        <v>2360</v>
      </c>
      <c r="F1672" s="12">
        <v>2492</v>
      </c>
      <c r="G1672" s="14">
        <v>226</v>
      </c>
      <c r="H1672" s="14">
        <v>1442</v>
      </c>
      <c r="I1672" s="14">
        <v>692</v>
      </c>
      <c r="J1672" s="13"/>
      <c r="K1672" s="12">
        <v>64012.58</v>
      </c>
      <c r="L1672" s="12">
        <v>182254.43</v>
      </c>
      <c r="M1672" s="12">
        <v>240385.46</v>
      </c>
      <c r="N1672" s="12">
        <v>500</v>
      </c>
      <c r="O1672" s="12">
        <v>500</v>
      </c>
      <c r="Q1672" s="70">
        <f t="shared" si="55"/>
        <v>0</v>
      </c>
    </row>
    <row r="1673" spans="1:17" x14ac:dyDescent="0.2">
      <c r="A1673" s="67">
        <v>62145</v>
      </c>
      <c r="B1673" s="54" t="s">
        <v>454</v>
      </c>
      <c r="C1673" s="67">
        <f t="shared" si="54"/>
        <v>6</v>
      </c>
      <c r="D1673" s="61">
        <v>0</v>
      </c>
      <c r="E1673" s="12">
        <v>6556</v>
      </c>
      <c r="F1673" s="12">
        <v>6612</v>
      </c>
      <c r="G1673" s="14">
        <v>788</v>
      </c>
      <c r="H1673" s="14">
        <v>3943</v>
      </c>
      <c r="I1673" s="14">
        <v>1825</v>
      </c>
      <c r="J1673" s="13"/>
      <c r="K1673" s="12">
        <v>29226.7</v>
      </c>
      <c r="L1673" s="12">
        <v>541317.25</v>
      </c>
      <c r="M1673" s="12">
        <v>2161411.9500000002</v>
      </c>
      <c r="N1673" s="12">
        <v>500</v>
      </c>
      <c r="O1673" s="12">
        <v>500</v>
      </c>
      <c r="Q1673" s="70">
        <f t="shared" si="55"/>
        <v>0</v>
      </c>
    </row>
    <row r="1674" spans="1:17" x14ac:dyDescent="0.2">
      <c r="A1674" s="67">
        <v>62146</v>
      </c>
      <c r="B1674" s="54" t="s">
        <v>453</v>
      </c>
      <c r="C1674" s="67">
        <f t="shared" si="54"/>
        <v>6</v>
      </c>
      <c r="D1674" s="61">
        <v>0</v>
      </c>
      <c r="E1674" s="12">
        <v>2870</v>
      </c>
      <c r="F1674" s="12">
        <v>2689</v>
      </c>
      <c r="G1674" s="14">
        <v>422</v>
      </c>
      <c r="H1674" s="14">
        <v>1850</v>
      </c>
      <c r="I1674" s="14">
        <v>598</v>
      </c>
      <c r="J1674" s="13"/>
      <c r="K1674" s="12">
        <v>7807.32</v>
      </c>
      <c r="L1674" s="12">
        <v>166861.94</v>
      </c>
      <c r="M1674" s="12">
        <v>521797.13</v>
      </c>
      <c r="N1674" s="12">
        <v>500</v>
      </c>
      <c r="O1674" s="12">
        <v>500</v>
      </c>
      <c r="Q1674" s="70">
        <f t="shared" si="55"/>
        <v>0</v>
      </c>
    </row>
    <row r="1675" spans="1:17" x14ac:dyDescent="0.2">
      <c r="A1675" s="67">
        <v>62147</v>
      </c>
      <c r="B1675" s="54" t="s">
        <v>452</v>
      </c>
      <c r="C1675" s="67">
        <f t="shared" si="54"/>
        <v>6</v>
      </c>
      <c r="D1675" s="61">
        <v>0</v>
      </c>
      <c r="E1675" s="12">
        <v>2229</v>
      </c>
      <c r="F1675" s="12">
        <v>2318</v>
      </c>
      <c r="G1675" s="14">
        <v>238</v>
      </c>
      <c r="H1675" s="14">
        <v>1386</v>
      </c>
      <c r="I1675" s="14">
        <v>605</v>
      </c>
      <c r="J1675" s="13"/>
      <c r="K1675" s="12">
        <v>34968.65</v>
      </c>
      <c r="L1675" s="12">
        <v>155101.54999999999</v>
      </c>
      <c r="M1675" s="12">
        <v>504116.85</v>
      </c>
      <c r="N1675" s="12">
        <v>500</v>
      </c>
      <c r="O1675" s="12">
        <v>500</v>
      </c>
      <c r="Q1675" s="70">
        <f t="shared" si="55"/>
        <v>0</v>
      </c>
    </row>
    <row r="1676" spans="1:17" x14ac:dyDescent="0.2">
      <c r="A1676" s="67">
        <v>62148</v>
      </c>
      <c r="B1676" s="54" t="s">
        <v>451</v>
      </c>
      <c r="C1676" s="67">
        <f t="shared" si="54"/>
        <v>6</v>
      </c>
      <c r="D1676" s="61">
        <v>0</v>
      </c>
      <c r="E1676" s="12">
        <v>1828</v>
      </c>
      <c r="F1676" s="12">
        <v>1902</v>
      </c>
      <c r="G1676" s="14">
        <v>240</v>
      </c>
      <c r="H1676" s="14">
        <v>1082</v>
      </c>
      <c r="I1676" s="14">
        <v>506</v>
      </c>
      <c r="J1676" s="13"/>
      <c r="K1676" s="12">
        <v>34883.730000000003</v>
      </c>
      <c r="L1676" s="12">
        <v>148709.34</v>
      </c>
      <c r="M1676" s="12">
        <v>139663.91</v>
      </c>
      <c r="N1676" s="12">
        <v>500</v>
      </c>
      <c r="O1676" s="12">
        <v>500</v>
      </c>
      <c r="Q1676" s="70">
        <f t="shared" si="55"/>
        <v>0</v>
      </c>
    </row>
    <row r="1677" spans="1:17" x14ac:dyDescent="0.2">
      <c r="A1677" s="67">
        <v>62202</v>
      </c>
      <c r="B1677" s="54" t="s">
        <v>450</v>
      </c>
      <c r="C1677" s="67">
        <f t="shared" si="54"/>
        <v>6</v>
      </c>
      <c r="D1677" s="61">
        <v>0</v>
      </c>
      <c r="E1677" s="12">
        <v>1591</v>
      </c>
      <c r="F1677" s="12">
        <v>1641</v>
      </c>
      <c r="G1677" s="14">
        <v>212</v>
      </c>
      <c r="H1677" s="14">
        <v>1051</v>
      </c>
      <c r="I1677" s="14">
        <v>328</v>
      </c>
      <c r="J1677" s="13"/>
      <c r="K1677" s="12">
        <v>27561.99</v>
      </c>
      <c r="L1677" s="12">
        <v>170272.82</v>
      </c>
      <c r="M1677" s="12">
        <v>557918.76</v>
      </c>
      <c r="N1677" s="12">
        <v>500</v>
      </c>
      <c r="O1677" s="12">
        <v>500</v>
      </c>
      <c r="Q1677" s="70">
        <f t="shared" si="55"/>
        <v>0</v>
      </c>
    </row>
    <row r="1678" spans="1:17" x14ac:dyDescent="0.2">
      <c r="A1678" s="67">
        <v>62205</v>
      </c>
      <c r="B1678" s="54" t="s">
        <v>449</v>
      </c>
      <c r="C1678" s="67">
        <f t="shared" si="54"/>
        <v>6</v>
      </c>
      <c r="D1678" s="61">
        <v>0</v>
      </c>
      <c r="E1678" s="12">
        <v>2161</v>
      </c>
      <c r="F1678" s="12">
        <v>2175</v>
      </c>
      <c r="G1678" s="14">
        <v>301</v>
      </c>
      <c r="H1678" s="14">
        <v>1412</v>
      </c>
      <c r="I1678" s="14">
        <v>448</v>
      </c>
      <c r="J1678" s="13"/>
      <c r="K1678" s="12">
        <v>11828.99</v>
      </c>
      <c r="L1678" s="12">
        <v>120009.46</v>
      </c>
      <c r="M1678" s="12">
        <v>190504.59</v>
      </c>
      <c r="N1678" s="12">
        <v>500</v>
      </c>
      <c r="O1678" s="12">
        <v>500</v>
      </c>
      <c r="Q1678" s="70">
        <f t="shared" si="55"/>
        <v>0</v>
      </c>
    </row>
    <row r="1679" spans="1:17" x14ac:dyDescent="0.2">
      <c r="A1679" s="67">
        <v>62206</v>
      </c>
      <c r="B1679" s="54" t="s">
        <v>448</v>
      </c>
      <c r="C1679" s="67">
        <f t="shared" si="54"/>
        <v>6</v>
      </c>
      <c r="D1679" s="61">
        <v>0</v>
      </c>
      <c r="E1679" s="12">
        <v>1066</v>
      </c>
      <c r="F1679" s="12">
        <v>1048</v>
      </c>
      <c r="G1679" s="14">
        <v>131</v>
      </c>
      <c r="H1679" s="14">
        <v>656</v>
      </c>
      <c r="I1679" s="14">
        <v>279</v>
      </c>
      <c r="J1679" s="13"/>
      <c r="K1679" s="12">
        <v>9443.02</v>
      </c>
      <c r="L1679" s="12">
        <v>78599.31</v>
      </c>
      <c r="M1679" s="12">
        <v>208625.47</v>
      </c>
      <c r="N1679" s="12">
        <v>500</v>
      </c>
      <c r="O1679" s="12">
        <v>500</v>
      </c>
      <c r="Q1679" s="70">
        <f t="shared" si="55"/>
        <v>0</v>
      </c>
    </row>
    <row r="1680" spans="1:17" x14ac:dyDescent="0.2">
      <c r="A1680" s="67">
        <v>62209</v>
      </c>
      <c r="B1680" s="54" t="s">
        <v>447</v>
      </c>
      <c r="C1680" s="67">
        <f t="shared" si="54"/>
        <v>6</v>
      </c>
      <c r="D1680" s="61">
        <v>0</v>
      </c>
      <c r="E1680" s="12">
        <v>1284</v>
      </c>
      <c r="F1680" s="12">
        <v>1272</v>
      </c>
      <c r="G1680" s="14">
        <v>182</v>
      </c>
      <c r="H1680" s="14">
        <v>875</v>
      </c>
      <c r="I1680" s="14">
        <v>227</v>
      </c>
      <c r="J1680" s="13"/>
      <c r="K1680" s="12">
        <v>12145.51</v>
      </c>
      <c r="L1680" s="12">
        <v>59304.17</v>
      </c>
      <c r="M1680" s="12">
        <v>249140.88</v>
      </c>
      <c r="N1680" s="12">
        <v>500</v>
      </c>
      <c r="O1680" s="12">
        <v>500</v>
      </c>
      <c r="Q1680" s="70">
        <f t="shared" si="55"/>
        <v>0</v>
      </c>
    </row>
    <row r="1681" spans="1:17" x14ac:dyDescent="0.2">
      <c r="A1681" s="67">
        <v>62211</v>
      </c>
      <c r="B1681" s="54" t="s">
        <v>446</v>
      </c>
      <c r="C1681" s="67">
        <f t="shared" si="54"/>
        <v>6</v>
      </c>
      <c r="D1681" s="61">
        <v>0</v>
      </c>
      <c r="E1681" s="12">
        <v>2649</v>
      </c>
      <c r="F1681" s="12">
        <v>2604</v>
      </c>
      <c r="G1681" s="14">
        <v>395</v>
      </c>
      <c r="H1681" s="14">
        <v>1682</v>
      </c>
      <c r="I1681" s="14">
        <v>572</v>
      </c>
      <c r="J1681" s="13"/>
      <c r="K1681" s="12">
        <v>9175.81</v>
      </c>
      <c r="L1681" s="12">
        <v>193176.13</v>
      </c>
      <c r="M1681" s="12">
        <v>352532.69</v>
      </c>
      <c r="N1681" s="12">
        <v>500</v>
      </c>
      <c r="O1681" s="12">
        <v>500</v>
      </c>
      <c r="Q1681" s="70">
        <f t="shared" si="55"/>
        <v>0</v>
      </c>
    </row>
    <row r="1682" spans="1:17" x14ac:dyDescent="0.2">
      <c r="A1682" s="67">
        <v>62214</v>
      </c>
      <c r="B1682" s="54" t="s">
        <v>445</v>
      </c>
      <c r="C1682" s="67">
        <f t="shared" si="54"/>
        <v>6</v>
      </c>
      <c r="D1682" s="61">
        <v>0</v>
      </c>
      <c r="E1682" s="12">
        <v>1892</v>
      </c>
      <c r="F1682" s="12">
        <v>1793</v>
      </c>
      <c r="G1682" s="14">
        <v>287</v>
      </c>
      <c r="H1682" s="14">
        <v>1242</v>
      </c>
      <c r="I1682" s="14">
        <v>363</v>
      </c>
      <c r="J1682" s="13"/>
      <c r="K1682" s="12">
        <v>7821.49</v>
      </c>
      <c r="L1682" s="12">
        <v>92428.52</v>
      </c>
      <c r="M1682" s="12">
        <v>590081.05000000005</v>
      </c>
      <c r="N1682" s="12">
        <v>500</v>
      </c>
      <c r="O1682" s="12">
        <v>500</v>
      </c>
      <c r="Q1682" s="70">
        <f t="shared" si="55"/>
        <v>0</v>
      </c>
    </row>
    <row r="1683" spans="1:17" x14ac:dyDescent="0.2">
      <c r="A1683" s="67">
        <v>62216</v>
      </c>
      <c r="B1683" s="54" t="s">
        <v>444</v>
      </c>
      <c r="C1683" s="67">
        <f t="shared" ref="C1683:C1746" si="56">INT(A1683/10000)</f>
        <v>6</v>
      </c>
      <c r="D1683" s="61">
        <v>0</v>
      </c>
      <c r="E1683" s="12">
        <v>1268</v>
      </c>
      <c r="F1683" s="12">
        <v>1246</v>
      </c>
      <c r="G1683" s="14">
        <v>176</v>
      </c>
      <c r="H1683" s="14">
        <v>826</v>
      </c>
      <c r="I1683" s="14">
        <v>266</v>
      </c>
      <c r="J1683" s="13"/>
      <c r="K1683" s="12">
        <v>14181.91</v>
      </c>
      <c r="L1683" s="12">
        <v>71599.61</v>
      </c>
      <c r="M1683" s="12">
        <v>116737.68</v>
      </c>
      <c r="N1683" s="12">
        <v>500</v>
      </c>
      <c r="O1683" s="12">
        <v>500</v>
      </c>
      <c r="Q1683" s="70">
        <f t="shared" si="55"/>
        <v>0</v>
      </c>
    </row>
    <row r="1684" spans="1:17" x14ac:dyDescent="0.2">
      <c r="A1684" s="67">
        <v>62219</v>
      </c>
      <c r="B1684" s="54" t="s">
        <v>443</v>
      </c>
      <c r="C1684" s="67">
        <f t="shared" si="56"/>
        <v>6</v>
      </c>
      <c r="D1684" s="61">
        <v>0</v>
      </c>
      <c r="E1684" s="12">
        <v>6787</v>
      </c>
      <c r="F1684" s="12">
        <v>6651</v>
      </c>
      <c r="G1684" s="14">
        <v>899</v>
      </c>
      <c r="H1684" s="14">
        <v>4306</v>
      </c>
      <c r="I1684" s="14">
        <v>1582</v>
      </c>
      <c r="J1684" s="13"/>
      <c r="K1684" s="12">
        <v>8036.62</v>
      </c>
      <c r="L1684" s="12">
        <v>902769.28</v>
      </c>
      <c r="M1684" s="12">
        <v>4320191.01</v>
      </c>
      <c r="N1684" s="12">
        <v>500</v>
      </c>
      <c r="O1684" s="12">
        <v>500</v>
      </c>
      <c r="Q1684" s="70">
        <f t="shared" ref="Q1684:Q1747" si="57">ABS(E1684-G1684-H1684-I1684-J1684)</f>
        <v>0</v>
      </c>
    </row>
    <row r="1685" spans="1:17" x14ac:dyDescent="0.2">
      <c r="A1685" s="67">
        <v>62220</v>
      </c>
      <c r="B1685" s="54" t="s">
        <v>442</v>
      </c>
      <c r="C1685" s="67">
        <f t="shared" si="56"/>
        <v>6</v>
      </c>
      <c r="D1685" s="61">
        <v>0</v>
      </c>
      <c r="E1685" s="12">
        <v>2205</v>
      </c>
      <c r="F1685" s="12">
        <v>2235</v>
      </c>
      <c r="G1685" s="14">
        <v>369</v>
      </c>
      <c r="H1685" s="14">
        <v>1417</v>
      </c>
      <c r="I1685" s="14">
        <v>419</v>
      </c>
      <c r="J1685" s="13"/>
      <c r="K1685" s="12">
        <v>13871.16</v>
      </c>
      <c r="L1685" s="12">
        <v>151901.76000000001</v>
      </c>
      <c r="M1685" s="12">
        <v>738282.02</v>
      </c>
      <c r="N1685" s="12">
        <v>500</v>
      </c>
      <c r="O1685" s="12">
        <v>500</v>
      </c>
      <c r="Q1685" s="70">
        <f t="shared" si="57"/>
        <v>0</v>
      </c>
    </row>
    <row r="1686" spans="1:17" x14ac:dyDescent="0.2">
      <c r="A1686" s="67">
        <v>62226</v>
      </c>
      <c r="B1686" s="54" t="s">
        <v>441</v>
      </c>
      <c r="C1686" s="67">
        <f t="shared" si="56"/>
        <v>6</v>
      </c>
      <c r="D1686" s="61">
        <v>0</v>
      </c>
      <c r="E1686" s="12">
        <v>1451</v>
      </c>
      <c r="F1686" s="12">
        <v>1464</v>
      </c>
      <c r="G1686" s="14">
        <v>191</v>
      </c>
      <c r="H1686" s="14">
        <v>967</v>
      </c>
      <c r="I1686" s="14">
        <v>293</v>
      </c>
      <c r="J1686" s="13"/>
      <c r="K1686" s="12">
        <v>7211.71</v>
      </c>
      <c r="L1686" s="12">
        <v>79235.25</v>
      </c>
      <c r="M1686" s="12">
        <v>1102675.2</v>
      </c>
      <c r="N1686" s="12">
        <v>500</v>
      </c>
      <c r="O1686" s="12">
        <v>500</v>
      </c>
      <c r="Q1686" s="70">
        <f t="shared" si="57"/>
        <v>0</v>
      </c>
    </row>
    <row r="1687" spans="1:17" x14ac:dyDescent="0.2">
      <c r="A1687" s="67">
        <v>62232</v>
      </c>
      <c r="B1687" s="54" t="s">
        <v>440</v>
      </c>
      <c r="C1687" s="67">
        <f t="shared" si="56"/>
        <v>6</v>
      </c>
      <c r="D1687" s="61">
        <v>0</v>
      </c>
      <c r="E1687" s="12">
        <v>1584</v>
      </c>
      <c r="F1687" s="12">
        <v>1555</v>
      </c>
      <c r="G1687" s="14">
        <v>225</v>
      </c>
      <c r="H1687" s="14">
        <v>1105</v>
      </c>
      <c r="I1687" s="14">
        <v>254</v>
      </c>
      <c r="J1687" s="13"/>
      <c r="K1687" s="12">
        <v>8532.6299999999992</v>
      </c>
      <c r="L1687" s="12">
        <v>85653.67</v>
      </c>
      <c r="M1687" s="12">
        <v>97737.34</v>
      </c>
      <c r="N1687" s="12">
        <v>500</v>
      </c>
      <c r="O1687" s="12">
        <v>500</v>
      </c>
      <c r="Q1687" s="70">
        <f t="shared" si="57"/>
        <v>0</v>
      </c>
    </row>
    <row r="1688" spans="1:17" x14ac:dyDescent="0.2">
      <c r="A1688" s="67">
        <v>62233</v>
      </c>
      <c r="B1688" s="54" t="s">
        <v>439</v>
      </c>
      <c r="C1688" s="67">
        <f t="shared" si="56"/>
        <v>6</v>
      </c>
      <c r="D1688" s="61">
        <v>0</v>
      </c>
      <c r="E1688" s="12">
        <v>3142</v>
      </c>
      <c r="F1688" s="12">
        <v>3175</v>
      </c>
      <c r="G1688" s="14">
        <v>483</v>
      </c>
      <c r="H1688" s="14">
        <v>1980</v>
      </c>
      <c r="I1688" s="14">
        <v>679</v>
      </c>
      <c r="J1688" s="13"/>
      <c r="K1688" s="12">
        <v>19153.009999999998</v>
      </c>
      <c r="L1688" s="12">
        <v>254257.54</v>
      </c>
      <c r="M1688" s="12">
        <v>800389.07</v>
      </c>
      <c r="N1688" s="12">
        <v>500</v>
      </c>
      <c r="O1688" s="12">
        <v>500</v>
      </c>
      <c r="Q1688" s="70">
        <f t="shared" si="57"/>
        <v>0</v>
      </c>
    </row>
    <row r="1689" spans="1:17" x14ac:dyDescent="0.2">
      <c r="A1689" s="67">
        <v>62235</v>
      </c>
      <c r="B1689" s="54" t="s">
        <v>438</v>
      </c>
      <c r="C1689" s="67">
        <f t="shared" si="56"/>
        <v>6</v>
      </c>
      <c r="D1689" s="61">
        <v>0</v>
      </c>
      <c r="E1689" s="12">
        <v>2039</v>
      </c>
      <c r="F1689" s="12">
        <v>2059</v>
      </c>
      <c r="G1689" s="14">
        <v>273</v>
      </c>
      <c r="H1689" s="14">
        <v>1312</v>
      </c>
      <c r="I1689" s="14">
        <v>454</v>
      </c>
      <c r="J1689" s="13"/>
      <c r="K1689" s="12">
        <v>18060.240000000002</v>
      </c>
      <c r="L1689" s="12">
        <v>122760.05</v>
      </c>
      <c r="M1689" s="12">
        <v>182813.44</v>
      </c>
      <c r="N1689" s="12">
        <v>500</v>
      </c>
      <c r="O1689" s="12">
        <v>500</v>
      </c>
      <c r="Q1689" s="70">
        <f t="shared" si="57"/>
        <v>0</v>
      </c>
    </row>
    <row r="1690" spans="1:17" x14ac:dyDescent="0.2">
      <c r="A1690" s="67">
        <v>62242</v>
      </c>
      <c r="B1690" s="54" t="s">
        <v>437</v>
      </c>
      <c r="C1690" s="67">
        <f t="shared" si="56"/>
        <v>6</v>
      </c>
      <c r="D1690" s="61">
        <v>0</v>
      </c>
      <c r="E1690" s="12">
        <v>1017</v>
      </c>
      <c r="F1690" s="12">
        <v>1054</v>
      </c>
      <c r="G1690" s="14">
        <v>164</v>
      </c>
      <c r="H1690" s="14">
        <v>659</v>
      </c>
      <c r="I1690" s="14">
        <v>194</v>
      </c>
      <c r="J1690" s="13"/>
      <c r="K1690" s="12">
        <v>8409.6</v>
      </c>
      <c r="L1690" s="12">
        <v>74842.720000000001</v>
      </c>
      <c r="M1690" s="12">
        <v>70046.36</v>
      </c>
      <c r="N1690" s="12">
        <v>500</v>
      </c>
      <c r="O1690" s="12">
        <v>500</v>
      </c>
      <c r="Q1690" s="70">
        <f t="shared" si="57"/>
        <v>0</v>
      </c>
    </row>
    <row r="1691" spans="1:17" x14ac:dyDescent="0.2">
      <c r="A1691" s="67">
        <v>62244</v>
      </c>
      <c r="B1691" s="54" t="s">
        <v>436</v>
      </c>
      <c r="C1691" s="67">
        <f t="shared" si="56"/>
        <v>6</v>
      </c>
      <c r="D1691" s="61">
        <v>0</v>
      </c>
      <c r="E1691" s="12">
        <v>2223</v>
      </c>
      <c r="F1691" s="12">
        <v>2149</v>
      </c>
      <c r="G1691" s="14">
        <v>285</v>
      </c>
      <c r="H1691" s="14">
        <v>1474</v>
      </c>
      <c r="I1691" s="14">
        <v>464</v>
      </c>
      <c r="J1691" s="13"/>
      <c r="K1691" s="12">
        <v>12712.86</v>
      </c>
      <c r="L1691" s="12">
        <v>212128.28</v>
      </c>
      <c r="M1691" s="12">
        <v>956310.47</v>
      </c>
      <c r="N1691" s="12">
        <v>500</v>
      </c>
      <c r="O1691" s="12">
        <v>500</v>
      </c>
      <c r="Q1691" s="70">
        <f t="shared" si="57"/>
        <v>0</v>
      </c>
    </row>
    <row r="1692" spans="1:17" x14ac:dyDescent="0.2">
      <c r="A1692" s="67">
        <v>62245</v>
      </c>
      <c r="B1692" s="54" t="s">
        <v>435</v>
      </c>
      <c r="C1692" s="67">
        <f t="shared" si="56"/>
        <v>6</v>
      </c>
      <c r="D1692" s="61">
        <v>0</v>
      </c>
      <c r="E1692" s="12">
        <v>1423</v>
      </c>
      <c r="F1692" s="12">
        <v>1493</v>
      </c>
      <c r="G1692" s="14">
        <v>191</v>
      </c>
      <c r="H1692" s="14">
        <v>907</v>
      </c>
      <c r="I1692" s="14">
        <v>325</v>
      </c>
      <c r="J1692" s="13"/>
      <c r="K1692" s="12">
        <v>14059.48</v>
      </c>
      <c r="L1692" s="12">
        <v>87811.69</v>
      </c>
      <c r="M1692" s="12">
        <v>84320.37</v>
      </c>
      <c r="N1692" s="12">
        <v>500</v>
      </c>
      <c r="O1692" s="12">
        <v>500</v>
      </c>
      <c r="Q1692" s="70">
        <f t="shared" si="57"/>
        <v>0</v>
      </c>
    </row>
    <row r="1693" spans="1:17" x14ac:dyDescent="0.2">
      <c r="A1693" s="67">
        <v>62247</v>
      </c>
      <c r="B1693" s="54" t="s">
        <v>434</v>
      </c>
      <c r="C1693" s="67">
        <f t="shared" si="56"/>
        <v>6</v>
      </c>
      <c r="D1693" s="61">
        <v>0</v>
      </c>
      <c r="E1693" s="12">
        <v>1338</v>
      </c>
      <c r="F1693" s="12">
        <v>1375</v>
      </c>
      <c r="G1693" s="14">
        <v>221</v>
      </c>
      <c r="H1693" s="14">
        <v>872</v>
      </c>
      <c r="I1693" s="14">
        <v>245</v>
      </c>
      <c r="J1693" s="13"/>
      <c r="K1693" s="12">
        <v>10134.82</v>
      </c>
      <c r="L1693" s="12">
        <v>86395.67</v>
      </c>
      <c r="M1693" s="12">
        <v>104393.71</v>
      </c>
      <c r="N1693" s="12">
        <v>500</v>
      </c>
      <c r="O1693" s="12">
        <v>500</v>
      </c>
      <c r="Q1693" s="70">
        <f t="shared" si="57"/>
        <v>0</v>
      </c>
    </row>
    <row r="1694" spans="1:17" x14ac:dyDescent="0.2">
      <c r="A1694" s="67">
        <v>62252</v>
      </c>
      <c r="B1694" s="54" t="s">
        <v>433</v>
      </c>
      <c r="C1694" s="67">
        <f t="shared" si="56"/>
        <v>6</v>
      </c>
      <c r="D1694" s="61">
        <v>0</v>
      </c>
      <c r="E1694" s="12">
        <v>1465</v>
      </c>
      <c r="F1694" s="12">
        <v>1421</v>
      </c>
      <c r="G1694" s="14">
        <v>183</v>
      </c>
      <c r="H1694" s="14">
        <v>911</v>
      </c>
      <c r="I1694" s="14">
        <v>371</v>
      </c>
      <c r="J1694" s="13"/>
      <c r="K1694" s="12">
        <v>8147.44</v>
      </c>
      <c r="L1694" s="12">
        <v>96456.12</v>
      </c>
      <c r="M1694" s="12">
        <v>118968.05</v>
      </c>
      <c r="N1694" s="12">
        <v>500</v>
      </c>
      <c r="O1694" s="12">
        <v>500</v>
      </c>
      <c r="Q1694" s="70">
        <f t="shared" si="57"/>
        <v>0</v>
      </c>
    </row>
    <row r="1695" spans="1:17" x14ac:dyDescent="0.2">
      <c r="A1695" s="67">
        <v>62256</v>
      </c>
      <c r="B1695" s="54" t="s">
        <v>432</v>
      </c>
      <c r="C1695" s="67">
        <f t="shared" si="56"/>
        <v>6</v>
      </c>
      <c r="D1695" s="61">
        <v>0</v>
      </c>
      <c r="E1695" s="12">
        <v>2196</v>
      </c>
      <c r="F1695" s="12">
        <v>2168</v>
      </c>
      <c r="G1695" s="14">
        <v>277</v>
      </c>
      <c r="H1695" s="14">
        <v>1381</v>
      </c>
      <c r="I1695" s="14">
        <v>538</v>
      </c>
      <c r="J1695" s="13"/>
      <c r="K1695" s="12">
        <v>12479.17</v>
      </c>
      <c r="L1695" s="12">
        <v>143844.15</v>
      </c>
      <c r="M1695" s="12">
        <v>418721.37</v>
      </c>
      <c r="N1695" s="12">
        <v>500</v>
      </c>
      <c r="O1695" s="12">
        <v>500</v>
      </c>
      <c r="Q1695" s="70">
        <f t="shared" si="57"/>
        <v>0</v>
      </c>
    </row>
    <row r="1696" spans="1:17" x14ac:dyDescent="0.2">
      <c r="A1696" s="67">
        <v>62262</v>
      </c>
      <c r="B1696" s="54" t="s">
        <v>431</v>
      </c>
      <c r="C1696" s="67">
        <f t="shared" si="56"/>
        <v>6</v>
      </c>
      <c r="D1696" s="61">
        <v>0</v>
      </c>
      <c r="E1696" s="12">
        <v>1400</v>
      </c>
      <c r="F1696" s="12">
        <v>1400</v>
      </c>
      <c r="G1696" s="14">
        <v>205</v>
      </c>
      <c r="H1696" s="14">
        <v>876</v>
      </c>
      <c r="I1696" s="14">
        <v>319</v>
      </c>
      <c r="J1696" s="13"/>
      <c r="K1696" s="12">
        <v>10164.219999999999</v>
      </c>
      <c r="L1696" s="12">
        <v>104054.5</v>
      </c>
      <c r="M1696" s="12">
        <v>191024.39</v>
      </c>
      <c r="N1696" s="12">
        <v>500</v>
      </c>
      <c r="O1696" s="12">
        <v>500</v>
      </c>
      <c r="Q1696" s="70">
        <f t="shared" si="57"/>
        <v>0</v>
      </c>
    </row>
    <row r="1697" spans="1:17" x14ac:dyDescent="0.2">
      <c r="A1697" s="67">
        <v>62264</v>
      </c>
      <c r="B1697" s="54" t="s">
        <v>430</v>
      </c>
      <c r="C1697" s="67">
        <f t="shared" si="56"/>
        <v>6</v>
      </c>
      <c r="D1697" s="61">
        <v>0</v>
      </c>
      <c r="E1697" s="12">
        <v>3949</v>
      </c>
      <c r="F1697" s="12">
        <v>3789</v>
      </c>
      <c r="G1697" s="14">
        <v>585</v>
      </c>
      <c r="H1697" s="14">
        <v>2636</v>
      </c>
      <c r="I1697" s="14">
        <v>728</v>
      </c>
      <c r="J1697" s="13"/>
      <c r="K1697" s="12">
        <v>21355.91</v>
      </c>
      <c r="L1697" s="12">
        <v>404488.49</v>
      </c>
      <c r="M1697" s="12">
        <v>1062075.01</v>
      </c>
      <c r="N1697" s="12">
        <v>500</v>
      </c>
      <c r="O1697" s="12">
        <v>500</v>
      </c>
      <c r="Q1697" s="70">
        <f t="shared" si="57"/>
        <v>0</v>
      </c>
    </row>
    <row r="1698" spans="1:17" x14ac:dyDescent="0.2">
      <c r="A1698" s="67">
        <v>62265</v>
      </c>
      <c r="B1698" s="54" t="s">
        <v>429</v>
      </c>
      <c r="C1698" s="67">
        <f t="shared" si="56"/>
        <v>6</v>
      </c>
      <c r="D1698" s="61">
        <v>0</v>
      </c>
      <c r="E1698" s="12">
        <v>2012</v>
      </c>
      <c r="F1698" s="12">
        <v>2041</v>
      </c>
      <c r="G1698" s="14">
        <v>291</v>
      </c>
      <c r="H1698" s="14">
        <v>1319</v>
      </c>
      <c r="I1698" s="14">
        <v>402</v>
      </c>
      <c r="J1698" s="13"/>
      <c r="K1698" s="12">
        <v>9743.18</v>
      </c>
      <c r="L1698" s="12">
        <v>131009.02</v>
      </c>
      <c r="M1698" s="12">
        <v>159147.4</v>
      </c>
      <c r="N1698" s="12">
        <v>500</v>
      </c>
      <c r="O1698" s="12">
        <v>500</v>
      </c>
      <c r="Q1698" s="70">
        <f t="shared" si="57"/>
        <v>0</v>
      </c>
    </row>
    <row r="1699" spans="1:17" x14ac:dyDescent="0.2">
      <c r="A1699" s="67">
        <v>62266</v>
      </c>
      <c r="B1699" s="54" t="s">
        <v>428</v>
      </c>
      <c r="C1699" s="67">
        <f t="shared" si="56"/>
        <v>6</v>
      </c>
      <c r="D1699" s="61">
        <v>0</v>
      </c>
      <c r="E1699" s="12">
        <v>2418</v>
      </c>
      <c r="F1699" s="12">
        <v>2416</v>
      </c>
      <c r="G1699" s="14">
        <v>342</v>
      </c>
      <c r="H1699" s="14">
        <v>1598</v>
      </c>
      <c r="I1699" s="14">
        <v>478</v>
      </c>
      <c r="J1699" s="13"/>
      <c r="K1699" s="12">
        <v>14066.54</v>
      </c>
      <c r="L1699" s="12">
        <v>154541.57</v>
      </c>
      <c r="M1699" s="12">
        <v>371612.24</v>
      </c>
      <c r="N1699" s="12">
        <v>500</v>
      </c>
      <c r="O1699" s="12">
        <v>500</v>
      </c>
      <c r="Q1699" s="70">
        <f t="shared" si="57"/>
        <v>0</v>
      </c>
    </row>
    <row r="1700" spans="1:17" x14ac:dyDescent="0.2">
      <c r="A1700" s="67">
        <v>62267</v>
      </c>
      <c r="B1700" s="54" t="s">
        <v>427</v>
      </c>
      <c r="C1700" s="67">
        <f t="shared" si="56"/>
        <v>6</v>
      </c>
      <c r="D1700" s="61">
        <v>0</v>
      </c>
      <c r="E1700" s="12">
        <v>8749</v>
      </c>
      <c r="F1700" s="12">
        <v>8539</v>
      </c>
      <c r="G1700" s="14">
        <v>1067</v>
      </c>
      <c r="H1700" s="14">
        <v>5595</v>
      </c>
      <c r="I1700" s="14">
        <v>2087</v>
      </c>
      <c r="J1700" s="13"/>
      <c r="K1700" s="12">
        <v>21134.94</v>
      </c>
      <c r="L1700" s="12">
        <v>817565.09</v>
      </c>
      <c r="M1700" s="12">
        <v>3746483.96</v>
      </c>
      <c r="N1700" s="12">
        <v>500</v>
      </c>
      <c r="O1700" s="12">
        <v>500</v>
      </c>
      <c r="Q1700" s="70">
        <f t="shared" si="57"/>
        <v>0</v>
      </c>
    </row>
    <row r="1701" spans="1:17" x14ac:dyDescent="0.2">
      <c r="A1701" s="67">
        <v>62268</v>
      </c>
      <c r="B1701" s="54" t="s">
        <v>426</v>
      </c>
      <c r="C1701" s="67">
        <f t="shared" si="56"/>
        <v>6</v>
      </c>
      <c r="D1701" s="61">
        <v>0</v>
      </c>
      <c r="E1701" s="12">
        <v>3197</v>
      </c>
      <c r="F1701" s="12">
        <v>3080</v>
      </c>
      <c r="G1701" s="14">
        <v>491</v>
      </c>
      <c r="H1701" s="14">
        <v>2065</v>
      </c>
      <c r="I1701" s="14">
        <v>641</v>
      </c>
      <c r="J1701" s="13"/>
      <c r="K1701" s="12">
        <v>21504.45</v>
      </c>
      <c r="L1701" s="12">
        <v>214990.74</v>
      </c>
      <c r="M1701" s="12">
        <v>848199.64</v>
      </c>
      <c r="N1701" s="12">
        <v>500</v>
      </c>
      <c r="O1701" s="12">
        <v>500</v>
      </c>
      <c r="Q1701" s="70">
        <f t="shared" si="57"/>
        <v>0</v>
      </c>
    </row>
    <row r="1702" spans="1:17" x14ac:dyDescent="0.2">
      <c r="A1702" s="67">
        <v>62269</v>
      </c>
      <c r="B1702" s="54" t="s">
        <v>425</v>
      </c>
      <c r="C1702" s="67">
        <f t="shared" si="56"/>
        <v>6</v>
      </c>
      <c r="D1702" s="61">
        <v>0</v>
      </c>
      <c r="E1702" s="12">
        <v>2097</v>
      </c>
      <c r="F1702" s="12">
        <v>2063</v>
      </c>
      <c r="G1702" s="14">
        <v>280</v>
      </c>
      <c r="H1702" s="14">
        <v>1414</v>
      </c>
      <c r="I1702" s="14">
        <v>403</v>
      </c>
      <c r="J1702" s="13"/>
      <c r="K1702" s="12">
        <v>23275.17</v>
      </c>
      <c r="L1702" s="12">
        <v>180846.23</v>
      </c>
      <c r="M1702" s="12">
        <v>1048111.11</v>
      </c>
      <c r="N1702" s="12">
        <v>500</v>
      </c>
      <c r="O1702" s="12">
        <v>500</v>
      </c>
      <c r="Q1702" s="70">
        <f t="shared" si="57"/>
        <v>0</v>
      </c>
    </row>
    <row r="1703" spans="1:17" x14ac:dyDescent="0.2">
      <c r="A1703" s="67">
        <v>62270</v>
      </c>
      <c r="B1703" s="54" t="s">
        <v>424</v>
      </c>
      <c r="C1703" s="67">
        <f t="shared" si="56"/>
        <v>6</v>
      </c>
      <c r="D1703" s="61">
        <v>0</v>
      </c>
      <c r="E1703" s="12">
        <v>2126</v>
      </c>
      <c r="F1703" s="12">
        <v>2135</v>
      </c>
      <c r="G1703" s="14">
        <v>328</v>
      </c>
      <c r="H1703" s="14">
        <v>1411</v>
      </c>
      <c r="I1703" s="14">
        <v>387</v>
      </c>
      <c r="J1703" s="13"/>
      <c r="K1703" s="12">
        <v>23875.93</v>
      </c>
      <c r="L1703" s="12">
        <v>144532.62</v>
      </c>
      <c r="M1703" s="12">
        <v>1044643.5</v>
      </c>
      <c r="N1703" s="12">
        <v>500</v>
      </c>
      <c r="O1703" s="12">
        <v>500</v>
      </c>
      <c r="Q1703" s="70">
        <f t="shared" si="57"/>
        <v>0</v>
      </c>
    </row>
    <row r="1704" spans="1:17" x14ac:dyDescent="0.2">
      <c r="A1704" s="67">
        <v>62271</v>
      </c>
      <c r="B1704" s="54" t="s">
        <v>423</v>
      </c>
      <c r="C1704" s="67">
        <f t="shared" si="56"/>
        <v>6</v>
      </c>
      <c r="D1704" s="61">
        <v>0</v>
      </c>
      <c r="E1704" s="12">
        <v>3729</v>
      </c>
      <c r="F1704" s="12">
        <v>3741</v>
      </c>
      <c r="G1704" s="14">
        <v>518</v>
      </c>
      <c r="H1704" s="14">
        <v>2496</v>
      </c>
      <c r="I1704" s="14">
        <v>715</v>
      </c>
      <c r="J1704" s="13"/>
      <c r="K1704" s="12">
        <v>22510.44</v>
      </c>
      <c r="L1704" s="12">
        <v>331552.28999999998</v>
      </c>
      <c r="M1704" s="12">
        <v>2935125.79</v>
      </c>
      <c r="N1704" s="12">
        <v>500</v>
      </c>
      <c r="O1704" s="12">
        <v>500</v>
      </c>
      <c r="Q1704" s="70">
        <f t="shared" si="57"/>
        <v>0</v>
      </c>
    </row>
    <row r="1705" spans="1:17" x14ac:dyDescent="0.2">
      <c r="A1705" s="67">
        <v>62272</v>
      </c>
      <c r="B1705" s="54" t="s">
        <v>422</v>
      </c>
      <c r="C1705" s="67">
        <f t="shared" si="56"/>
        <v>6</v>
      </c>
      <c r="D1705" s="61">
        <v>0</v>
      </c>
      <c r="E1705" s="12">
        <v>3014</v>
      </c>
      <c r="F1705" s="12">
        <v>2938</v>
      </c>
      <c r="G1705" s="14">
        <v>463</v>
      </c>
      <c r="H1705" s="14">
        <v>1961</v>
      </c>
      <c r="I1705" s="14">
        <v>590</v>
      </c>
      <c r="J1705" s="13"/>
      <c r="K1705" s="12">
        <v>19736.830000000002</v>
      </c>
      <c r="L1705" s="12">
        <v>223488.52</v>
      </c>
      <c r="M1705" s="12">
        <v>683824.29</v>
      </c>
      <c r="N1705" s="12">
        <v>500</v>
      </c>
      <c r="O1705" s="12">
        <v>500</v>
      </c>
      <c r="Q1705" s="70">
        <f t="shared" si="57"/>
        <v>0</v>
      </c>
    </row>
    <row r="1706" spans="1:17" x14ac:dyDescent="0.2">
      <c r="A1706" s="67">
        <v>62273</v>
      </c>
      <c r="B1706" s="54" t="s">
        <v>2145</v>
      </c>
      <c r="C1706" s="67">
        <f t="shared" si="56"/>
        <v>6</v>
      </c>
      <c r="D1706" s="61">
        <v>0</v>
      </c>
      <c r="E1706" s="12">
        <v>1821</v>
      </c>
      <c r="F1706" s="12">
        <v>1880</v>
      </c>
      <c r="G1706" s="14">
        <v>224</v>
      </c>
      <c r="H1706" s="14">
        <v>1201</v>
      </c>
      <c r="I1706" s="14">
        <v>396</v>
      </c>
      <c r="J1706" s="13"/>
      <c r="K1706" s="12">
        <v>16563.810000000001</v>
      </c>
      <c r="L1706" s="12">
        <v>204902.78</v>
      </c>
      <c r="M1706" s="12">
        <v>494631.59</v>
      </c>
      <c r="N1706" s="12">
        <v>500</v>
      </c>
      <c r="O1706" s="12">
        <v>500</v>
      </c>
      <c r="Q1706" s="70">
        <f t="shared" si="57"/>
        <v>0</v>
      </c>
    </row>
    <row r="1707" spans="1:17" x14ac:dyDescent="0.2">
      <c r="A1707" s="67">
        <v>62274</v>
      </c>
      <c r="B1707" s="54" t="s">
        <v>421</v>
      </c>
      <c r="C1707" s="67">
        <f t="shared" si="56"/>
        <v>6</v>
      </c>
      <c r="D1707" s="61">
        <v>0</v>
      </c>
      <c r="E1707" s="12">
        <v>1500</v>
      </c>
      <c r="F1707" s="12">
        <v>1487</v>
      </c>
      <c r="G1707" s="14">
        <v>236</v>
      </c>
      <c r="H1707" s="14">
        <v>956</v>
      </c>
      <c r="I1707" s="14">
        <v>308</v>
      </c>
      <c r="J1707" s="13"/>
      <c r="K1707" s="12">
        <v>6994.8</v>
      </c>
      <c r="L1707" s="12">
        <v>98578.16</v>
      </c>
      <c r="M1707" s="12">
        <v>130137.53</v>
      </c>
      <c r="N1707" s="12">
        <v>500</v>
      </c>
      <c r="O1707" s="12">
        <v>500</v>
      </c>
      <c r="Q1707" s="70">
        <f t="shared" si="57"/>
        <v>0</v>
      </c>
    </row>
    <row r="1708" spans="1:17" x14ac:dyDescent="0.2">
      <c r="A1708" s="67">
        <v>62275</v>
      </c>
      <c r="B1708" s="54" t="s">
        <v>420</v>
      </c>
      <c r="C1708" s="67">
        <f t="shared" si="56"/>
        <v>6</v>
      </c>
      <c r="D1708" s="61">
        <v>0</v>
      </c>
      <c r="E1708" s="12">
        <v>5950</v>
      </c>
      <c r="F1708" s="12">
        <v>6066</v>
      </c>
      <c r="G1708" s="14">
        <v>793</v>
      </c>
      <c r="H1708" s="14">
        <v>3881</v>
      </c>
      <c r="I1708" s="14">
        <v>1276</v>
      </c>
      <c r="J1708" s="13"/>
      <c r="K1708" s="12">
        <v>47582.09</v>
      </c>
      <c r="L1708" s="12">
        <v>340895.51</v>
      </c>
      <c r="M1708" s="12">
        <v>1302238.68</v>
      </c>
      <c r="N1708" s="12">
        <v>500</v>
      </c>
      <c r="O1708" s="12">
        <v>500</v>
      </c>
      <c r="Q1708" s="70">
        <f t="shared" si="57"/>
        <v>0</v>
      </c>
    </row>
    <row r="1709" spans="1:17" x14ac:dyDescent="0.2">
      <c r="A1709" s="67">
        <v>62276</v>
      </c>
      <c r="B1709" s="54" t="s">
        <v>419</v>
      </c>
      <c r="C1709" s="67">
        <f t="shared" si="56"/>
        <v>6</v>
      </c>
      <c r="D1709" s="61">
        <v>0</v>
      </c>
      <c r="E1709" s="12">
        <v>1404</v>
      </c>
      <c r="F1709" s="12">
        <v>1458</v>
      </c>
      <c r="G1709" s="14">
        <v>168</v>
      </c>
      <c r="H1709" s="14">
        <v>915</v>
      </c>
      <c r="I1709" s="14">
        <v>321</v>
      </c>
      <c r="J1709" s="13"/>
      <c r="K1709" s="12">
        <v>10373.870000000001</v>
      </c>
      <c r="L1709" s="12">
        <v>90576.75</v>
      </c>
      <c r="M1709" s="12">
        <v>161745.03</v>
      </c>
      <c r="N1709" s="12">
        <v>500</v>
      </c>
      <c r="O1709" s="12">
        <v>500</v>
      </c>
      <c r="Q1709" s="70">
        <f t="shared" si="57"/>
        <v>0</v>
      </c>
    </row>
    <row r="1710" spans="1:17" x14ac:dyDescent="0.2">
      <c r="A1710" s="67">
        <v>62277</v>
      </c>
      <c r="B1710" s="54" t="s">
        <v>418</v>
      </c>
      <c r="C1710" s="67">
        <f t="shared" si="56"/>
        <v>6</v>
      </c>
      <c r="D1710" s="61">
        <v>0</v>
      </c>
      <c r="E1710" s="12">
        <v>2649</v>
      </c>
      <c r="F1710" s="12">
        <v>2636</v>
      </c>
      <c r="G1710" s="14">
        <v>360</v>
      </c>
      <c r="H1710" s="14">
        <v>1682</v>
      </c>
      <c r="I1710" s="14">
        <v>607</v>
      </c>
      <c r="J1710" s="13"/>
      <c r="K1710" s="12">
        <v>10668.16</v>
      </c>
      <c r="L1710" s="12">
        <v>193531.21</v>
      </c>
      <c r="M1710" s="12">
        <v>747866.27</v>
      </c>
      <c r="N1710" s="12">
        <v>500</v>
      </c>
      <c r="O1710" s="12">
        <v>500</v>
      </c>
      <c r="Q1710" s="70">
        <f t="shared" si="57"/>
        <v>0</v>
      </c>
    </row>
    <row r="1711" spans="1:17" x14ac:dyDescent="0.2">
      <c r="A1711" s="67">
        <v>62278</v>
      </c>
      <c r="B1711" s="54" t="s">
        <v>417</v>
      </c>
      <c r="C1711" s="67">
        <f t="shared" si="56"/>
        <v>6</v>
      </c>
      <c r="D1711" s="61">
        <v>0</v>
      </c>
      <c r="E1711" s="12">
        <v>4648</v>
      </c>
      <c r="F1711" s="12">
        <v>4724</v>
      </c>
      <c r="G1711" s="14">
        <v>650</v>
      </c>
      <c r="H1711" s="14">
        <v>2932</v>
      </c>
      <c r="I1711" s="14">
        <v>1066</v>
      </c>
      <c r="J1711" s="13"/>
      <c r="K1711" s="12">
        <v>30966.27</v>
      </c>
      <c r="L1711" s="12">
        <v>268182.74</v>
      </c>
      <c r="M1711" s="12">
        <v>680953.26</v>
      </c>
      <c r="N1711" s="12">
        <v>500</v>
      </c>
      <c r="O1711" s="12">
        <v>500</v>
      </c>
      <c r="Q1711" s="70">
        <f t="shared" si="57"/>
        <v>0</v>
      </c>
    </row>
    <row r="1712" spans="1:17" x14ac:dyDescent="0.2">
      <c r="A1712" s="67">
        <v>62279</v>
      </c>
      <c r="B1712" s="54" t="s">
        <v>416</v>
      </c>
      <c r="C1712" s="67">
        <f t="shared" si="56"/>
        <v>6</v>
      </c>
      <c r="D1712" s="61">
        <v>0</v>
      </c>
      <c r="E1712" s="12">
        <v>1440</v>
      </c>
      <c r="F1712" s="12">
        <v>1530</v>
      </c>
      <c r="G1712" s="14">
        <v>167</v>
      </c>
      <c r="H1712" s="14">
        <v>914</v>
      </c>
      <c r="I1712" s="14">
        <v>359</v>
      </c>
      <c r="J1712" s="13"/>
      <c r="K1712" s="12">
        <v>12903.39</v>
      </c>
      <c r="L1712" s="12">
        <v>95397.119999999995</v>
      </c>
      <c r="M1712" s="12">
        <v>104982.2</v>
      </c>
      <c r="N1712" s="12">
        <v>500</v>
      </c>
      <c r="O1712" s="12">
        <v>500</v>
      </c>
      <c r="Q1712" s="70">
        <f t="shared" si="57"/>
        <v>0</v>
      </c>
    </row>
    <row r="1713" spans="1:17" x14ac:dyDescent="0.2">
      <c r="A1713" s="67">
        <v>62311</v>
      </c>
      <c r="B1713" s="54" t="s">
        <v>415</v>
      </c>
      <c r="C1713" s="67">
        <f t="shared" si="56"/>
        <v>6</v>
      </c>
      <c r="D1713" s="61">
        <v>0</v>
      </c>
      <c r="E1713" s="12">
        <v>1343</v>
      </c>
      <c r="F1713" s="12">
        <v>1336</v>
      </c>
      <c r="G1713" s="14">
        <v>189</v>
      </c>
      <c r="H1713" s="14">
        <v>878</v>
      </c>
      <c r="I1713" s="14">
        <v>276</v>
      </c>
      <c r="J1713" s="13"/>
      <c r="K1713" s="12">
        <v>8116.26</v>
      </c>
      <c r="L1713" s="12">
        <v>64821.75</v>
      </c>
      <c r="M1713" s="12">
        <v>305860.90000000002</v>
      </c>
      <c r="N1713" s="12">
        <v>500</v>
      </c>
      <c r="O1713" s="12">
        <v>500</v>
      </c>
      <c r="Q1713" s="70">
        <f t="shared" si="57"/>
        <v>0</v>
      </c>
    </row>
    <row r="1714" spans="1:17" x14ac:dyDescent="0.2">
      <c r="A1714" s="67">
        <v>62314</v>
      </c>
      <c r="B1714" s="54" t="s">
        <v>414</v>
      </c>
      <c r="C1714" s="67">
        <f t="shared" si="56"/>
        <v>6</v>
      </c>
      <c r="D1714" s="61">
        <v>0</v>
      </c>
      <c r="E1714" s="12">
        <v>1370</v>
      </c>
      <c r="F1714" s="12">
        <v>1309</v>
      </c>
      <c r="G1714" s="14">
        <v>241</v>
      </c>
      <c r="H1714" s="14">
        <v>900</v>
      </c>
      <c r="I1714" s="14">
        <v>229</v>
      </c>
      <c r="J1714" s="13"/>
      <c r="K1714" s="12">
        <v>8694.93</v>
      </c>
      <c r="L1714" s="12">
        <v>61255.26</v>
      </c>
      <c r="M1714" s="12">
        <v>119464.02</v>
      </c>
      <c r="N1714" s="12">
        <v>500</v>
      </c>
      <c r="O1714" s="12">
        <v>500</v>
      </c>
      <c r="Q1714" s="70">
        <f t="shared" si="57"/>
        <v>0</v>
      </c>
    </row>
    <row r="1715" spans="1:17" x14ac:dyDescent="0.2">
      <c r="A1715" s="67">
        <v>62326</v>
      </c>
      <c r="B1715" s="54" t="s">
        <v>413</v>
      </c>
      <c r="C1715" s="67">
        <f t="shared" si="56"/>
        <v>6</v>
      </c>
      <c r="D1715" s="61">
        <v>0</v>
      </c>
      <c r="E1715" s="12">
        <v>1731</v>
      </c>
      <c r="F1715" s="12">
        <v>1748</v>
      </c>
      <c r="G1715" s="14">
        <v>178</v>
      </c>
      <c r="H1715" s="14">
        <v>1108</v>
      </c>
      <c r="I1715" s="14">
        <v>445</v>
      </c>
      <c r="J1715" s="13"/>
      <c r="K1715" s="12">
        <v>28783.09</v>
      </c>
      <c r="L1715" s="12">
        <v>144790.76</v>
      </c>
      <c r="M1715" s="12">
        <v>331165.01</v>
      </c>
      <c r="N1715" s="12">
        <v>500</v>
      </c>
      <c r="O1715" s="12">
        <v>500</v>
      </c>
      <c r="Q1715" s="70">
        <f t="shared" si="57"/>
        <v>0</v>
      </c>
    </row>
    <row r="1716" spans="1:17" x14ac:dyDescent="0.2">
      <c r="A1716" s="67">
        <v>62330</v>
      </c>
      <c r="B1716" s="54" t="s">
        <v>412</v>
      </c>
      <c r="C1716" s="67">
        <f t="shared" si="56"/>
        <v>6</v>
      </c>
      <c r="D1716" s="61">
        <v>0</v>
      </c>
      <c r="E1716" s="12">
        <v>1628</v>
      </c>
      <c r="F1716" s="12">
        <v>1655</v>
      </c>
      <c r="G1716" s="14">
        <v>229</v>
      </c>
      <c r="H1716" s="14">
        <v>1067</v>
      </c>
      <c r="I1716" s="14">
        <v>332</v>
      </c>
      <c r="J1716" s="13"/>
      <c r="K1716" s="12">
        <v>15670.14</v>
      </c>
      <c r="L1716" s="12">
        <v>88402.84</v>
      </c>
      <c r="M1716" s="12">
        <v>270056.71999999997</v>
      </c>
      <c r="N1716" s="12">
        <v>500</v>
      </c>
      <c r="O1716" s="12">
        <v>500</v>
      </c>
      <c r="Q1716" s="70">
        <f t="shared" si="57"/>
        <v>0</v>
      </c>
    </row>
    <row r="1717" spans="1:17" x14ac:dyDescent="0.2">
      <c r="A1717" s="67">
        <v>62332</v>
      </c>
      <c r="B1717" s="54" t="s">
        <v>411</v>
      </c>
      <c r="C1717" s="67">
        <f t="shared" si="56"/>
        <v>6</v>
      </c>
      <c r="D1717" s="61">
        <v>0</v>
      </c>
      <c r="E1717" s="12">
        <v>1543</v>
      </c>
      <c r="F1717" s="12">
        <v>1563</v>
      </c>
      <c r="G1717" s="14">
        <v>230</v>
      </c>
      <c r="H1717" s="14">
        <v>979</v>
      </c>
      <c r="I1717" s="14">
        <v>334</v>
      </c>
      <c r="J1717" s="13"/>
      <c r="K1717" s="12">
        <v>12679.51</v>
      </c>
      <c r="L1717" s="12">
        <v>62987.1</v>
      </c>
      <c r="M1717" s="12">
        <v>270403.23</v>
      </c>
      <c r="N1717" s="12">
        <v>500</v>
      </c>
      <c r="O1717" s="12">
        <v>500</v>
      </c>
      <c r="Q1717" s="70">
        <f t="shared" si="57"/>
        <v>0</v>
      </c>
    </row>
    <row r="1718" spans="1:17" x14ac:dyDescent="0.2">
      <c r="A1718" s="67">
        <v>62335</v>
      </c>
      <c r="B1718" s="54" t="s">
        <v>410</v>
      </c>
      <c r="C1718" s="67">
        <f t="shared" si="56"/>
        <v>6</v>
      </c>
      <c r="D1718" s="61">
        <v>0</v>
      </c>
      <c r="E1718" s="12">
        <v>1159</v>
      </c>
      <c r="F1718" s="12">
        <v>1197</v>
      </c>
      <c r="G1718" s="14">
        <v>115</v>
      </c>
      <c r="H1718" s="14">
        <v>723</v>
      </c>
      <c r="I1718" s="14">
        <v>321</v>
      </c>
      <c r="J1718" s="13"/>
      <c r="K1718" s="12">
        <v>10980.37</v>
      </c>
      <c r="L1718" s="12">
        <v>98757.61</v>
      </c>
      <c r="M1718" s="12">
        <v>260166.64</v>
      </c>
      <c r="N1718" s="12">
        <v>500</v>
      </c>
      <c r="O1718" s="12">
        <v>500</v>
      </c>
      <c r="Q1718" s="70">
        <f t="shared" si="57"/>
        <v>0</v>
      </c>
    </row>
    <row r="1719" spans="1:17" x14ac:dyDescent="0.2">
      <c r="A1719" s="67">
        <v>62343</v>
      </c>
      <c r="B1719" s="54" t="s">
        <v>409</v>
      </c>
      <c r="C1719" s="67">
        <f t="shared" si="56"/>
        <v>6</v>
      </c>
      <c r="D1719" s="61">
        <v>0</v>
      </c>
      <c r="E1719" s="12">
        <v>1355</v>
      </c>
      <c r="F1719" s="12">
        <v>1287</v>
      </c>
      <c r="G1719" s="14">
        <v>158</v>
      </c>
      <c r="H1719" s="14">
        <v>874</v>
      </c>
      <c r="I1719" s="14">
        <v>323</v>
      </c>
      <c r="J1719" s="13"/>
      <c r="K1719" s="12">
        <v>10866.67</v>
      </c>
      <c r="L1719" s="12">
        <v>93997.82</v>
      </c>
      <c r="M1719" s="12">
        <v>562695.07999999996</v>
      </c>
      <c r="N1719" s="12">
        <v>500</v>
      </c>
      <c r="O1719" s="12">
        <v>500</v>
      </c>
      <c r="Q1719" s="70">
        <f t="shared" si="57"/>
        <v>0</v>
      </c>
    </row>
    <row r="1720" spans="1:17" x14ac:dyDescent="0.2">
      <c r="A1720" s="67">
        <v>62368</v>
      </c>
      <c r="B1720" s="54" t="s">
        <v>408</v>
      </c>
      <c r="C1720" s="67">
        <f t="shared" si="56"/>
        <v>6</v>
      </c>
      <c r="D1720" s="61">
        <v>0</v>
      </c>
      <c r="E1720" s="12">
        <v>1202</v>
      </c>
      <c r="F1720" s="12">
        <v>1257</v>
      </c>
      <c r="G1720" s="14">
        <v>126</v>
      </c>
      <c r="H1720" s="14">
        <v>763</v>
      </c>
      <c r="I1720" s="14">
        <v>313</v>
      </c>
      <c r="J1720" s="13"/>
      <c r="K1720" s="12">
        <v>13470.43</v>
      </c>
      <c r="L1720" s="12">
        <v>81745.61</v>
      </c>
      <c r="M1720" s="12">
        <v>82006.44</v>
      </c>
      <c r="N1720" s="12">
        <v>500</v>
      </c>
      <c r="O1720" s="12">
        <v>500</v>
      </c>
      <c r="Q1720" s="70">
        <f t="shared" si="57"/>
        <v>0</v>
      </c>
    </row>
    <row r="1721" spans="1:17" x14ac:dyDescent="0.2">
      <c r="A1721" s="67">
        <v>62372</v>
      </c>
      <c r="B1721" s="54" t="s">
        <v>407</v>
      </c>
      <c r="C1721" s="67">
        <f t="shared" si="56"/>
        <v>6</v>
      </c>
      <c r="D1721" s="61">
        <v>0</v>
      </c>
      <c r="E1721" s="12">
        <v>1254</v>
      </c>
      <c r="F1721" s="12">
        <v>1254</v>
      </c>
      <c r="G1721" s="14">
        <v>161</v>
      </c>
      <c r="H1721" s="14">
        <v>829</v>
      </c>
      <c r="I1721" s="14">
        <v>264</v>
      </c>
      <c r="J1721" s="13"/>
      <c r="K1721" s="12">
        <v>6639.85</v>
      </c>
      <c r="L1721" s="12">
        <v>49525.68</v>
      </c>
      <c r="M1721" s="12">
        <v>110796.85</v>
      </c>
      <c r="N1721" s="12">
        <v>500</v>
      </c>
      <c r="O1721" s="12">
        <v>500</v>
      </c>
      <c r="Q1721" s="70">
        <f t="shared" si="57"/>
        <v>0</v>
      </c>
    </row>
    <row r="1722" spans="1:17" x14ac:dyDescent="0.2">
      <c r="A1722" s="67">
        <v>62375</v>
      </c>
      <c r="B1722" s="54" t="s">
        <v>406</v>
      </c>
      <c r="C1722" s="67">
        <f t="shared" si="56"/>
        <v>6</v>
      </c>
      <c r="D1722" s="61">
        <v>0</v>
      </c>
      <c r="E1722" s="12">
        <v>5209</v>
      </c>
      <c r="F1722" s="12">
        <v>5309</v>
      </c>
      <c r="G1722" s="14">
        <v>637</v>
      </c>
      <c r="H1722" s="14">
        <v>3299</v>
      </c>
      <c r="I1722" s="14">
        <v>1273</v>
      </c>
      <c r="J1722" s="13"/>
      <c r="K1722" s="12">
        <v>22258.97</v>
      </c>
      <c r="L1722" s="12">
        <v>471713.17</v>
      </c>
      <c r="M1722" s="12">
        <v>1833235.31</v>
      </c>
      <c r="N1722" s="12">
        <v>500</v>
      </c>
      <c r="O1722" s="12">
        <v>500</v>
      </c>
      <c r="Q1722" s="70">
        <f t="shared" si="57"/>
        <v>0</v>
      </c>
    </row>
    <row r="1723" spans="1:17" x14ac:dyDescent="0.2">
      <c r="A1723" s="67">
        <v>62376</v>
      </c>
      <c r="B1723" s="54" t="s">
        <v>405</v>
      </c>
      <c r="C1723" s="67">
        <f t="shared" si="56"/>
        <v>6</v>
      </c>
      <c r="D1723" s="61">
        <v>0</v>
      </c>
      <c r="E1723" s="12">
        <v>3177</v>
      </c>
      <c r="F1723" s="12">
        <v>3172</v>
      </c>
      <c r="G1723" s="14">
        <v>331</v>
      </c>
      <c r="H1723" s="14">
        <v>1888</v>
      </c>
      <c r="I1723" s="14">
        <v>958</v>
      </c>
      <c r="J1723" s="13"/>
      <c r="K1723" s="12">
        <v>18349.72</v>
      </c>
      <c r="L1723" s="12">
        <v>437983.97</v>
      </c>
      <c r="M1723" s="12">
        <v>1729318.52</v>
      </c>
      <c r="N1723" s="12">
        <v>500</v>
      </c>
      <c r="O1723" s="12">
        <v>500</v>
      </c>
      <c r="Q1723" s="70">
        <f t="shared" si="57"/>
        <v>0</v>
      </c>
    </row>
    <row r="1724" spans="1:17" x14ac:dyDescent="0.2">
      <c r="A1724" s="67">
        <v>62377</v>
      </c>
      <c r="B1724" s="54" t="s">
        <v>404</v>
      </c>
      <c r="C1724" s="67">
        <f t="shared" si="56"/>
        <v>6</v>
      </c>
      <c r="D1724" s="61">
        <v>0</v>
      </c>
      <c r="E1724" s="12">
        <v>1781</v>
      </c>
      <c r="F1724" s="12">
        <v>1821</v>
      </c>
      <c r="G1724" s="14">
        <v>236</v>
      </c>
      <c r="H1724" s="14">
        <v>1133</v>
      </c>
      <c r="I1724" s="14">
        <v>412</v>
      </c>
      <c r="J1724" s="13"/>
      <c r="K1724" s="12">
        <v>20427.97</v>
      </c>
      <c r="L1724" s="12">
        <v>123999.76</v>
      </c>
      <c r="M1724" s="12">
        <v>750905.1</v>
      </c>
      <c r="N1724" s="12">
        <v>500</v>
      </c>
      <c r="O1724" s="12">
        <v>500</v>
      </c>
      <c r="Q1724" s="70">
        <f t="shared" si="57"/>
        <v>0</v>
      </c>
    </row>
    <row r="1725" spans="1:17" x14ac:dyDescent="0.2">
      <c r="A1725" s="67">
        <v>62378</v>
      </c>
      <c r="B1725" s="54" t="s">
        <v>403</v>
      </c>
      <c r="C1725" s="67">
        <f t="shared" si="56"/>
        <v>6</v>
      </c>
      <c r="D1725" s="61">
        <v>0</v>
      </c>
      <c r="E1725" s="12">
        <v>7167</v>
      </c>
      <c r="F1725" s="12">
        <v>7323</v>
      </c>
      <c r="G1725" s="14">
        <v>906</v>
      </c>
      <c r="H1725" s="14">
        <v>4543</v>
      </c>
      <c r="I1725" s="14">
        <v>1718</v>
      </c>
      <c r="J1725" s="13"/>
      <c r="K1725" s="12">
        <v>62995.45</v>
      </c>
      <c r="L1725" s="12">
        <v>468267.25</v>
      </c>
      <c r="M1725" s="12">
        <v>1768663.64</v>
      </c>
      <c r="N1725" s="12">
        <v>500</v>
      </c>
      <c r="O1725" s="12">
        <v>500</v>
      </c>
      <c r="Q1725" s="70">
        <f t="shared" si="57"/>
        <v>0</v>
      </c>
    </row>
    <row r="1726" spans="1:17" x14ac:dyDescent="0.2">
      <c r="A1726" s="67">
        <v>62379</v>
      </c>
      <c r="B1726" s="54" t="s">
        <v>402</v>
      </c>
      <c r="C1726" s="67">
        <f t="shared" si="56"/>
        <v>6</v>
      </c>
      <c r="D1726" s="61">
        <v>0</v>
      </c>
      <c r="E1726" s="12">
        <v>13345</v>
      </c>
      <c r="F1726" s="12">
        <v>13356</v>
      </c>
      <c r="G1726" s="14">
        <v>1868</v>
      </c>
      <c r="H1726" s="14">
        <v>8725</v>
      </c>
      <c r="I1726" s="14">
        <v>2752</v>
      </c>
      <c r="J1726" s="13"/>
      <c r="K1726" s="12">
        <v>37392.06</v>
      </c>
      <c r="L1726" s="12">
        <v>1114208.1399999999</v>
      </c>
      <c r="M1726" s="12">
        <v>5441195.5300000003</v>
      </c>
      <c r="N1726" s="12">
        <v>500</v>
      </c>
      <c r="O1726" s="12">
        <v>500</v>
      </c>
      <c r="Q1726" s="70">
        <f t="shared" si="57"/>
        <v>0</v>
      </c>
    </row>
    <row r="1727" spans="1:17" x14ac:dyDescent="0.2">
      <c r="A1727" s="67">
        <v>62380</v>
      </c>
      <c r="B1727" s="54" t="s">
        <v>401</v>
      </c>
      <c r="C1727" s="67">
        <f t="shared" si="56"/>
        <v>6</v>
      </c>
      <c r="D1727" s="61">
        <v>0</v>
      </c>
      <c r="E1727" s="12">
        <v>5995</v>
      </c>
      <c r="F1727" s="12">
        <v>6053</v>
      </c>
      <c r="G1727" s="14">
        <v>818</v>
      </c>
      <c r="H1727" s="14">
        <v>3921</v>
      </c>
      <c r="I1727" s="14">
        <v>1256</v>
      </c>
      <c r="J1727" s="13"/>
      <c r="K1727" s="12">
        <v>45374.35</v>
      </c>
      <c r="L1727" s="12">
        <v>317776.56</v>
      </c>
      <c r="M1727" s="12">
        <v>1121739.92</v>
      </c>
      <c r="N1727" s="12">
        <v>500</v>
      </c>
      <c r="O1727" s="12">
        <v>500</v>
      </c>
      <c r="Q1727" s="70">
        <f t="shared" si="57"/>
        <v>0</v>
      </c>
    </row>
    <row r="1728" spans="1:17" x14ac:dyDescent="0.2">
      <c r="A1728" s="67">
        <v>62381</v>
      </c>
      <c r="B1728" s="54" t="s">
        <v>400</v>
      </c>
      <c r="C1728" s="67">
        <f t="shared" si="56"/>
        <v>6</v>
      </c>
      <c r="D1728" s="61">
        <v>0</v>
      </c>
      <c r="E1728" s="12">
        <v>3249</v>
      </c>
      <c r="F1728" s="12">
        <v>3270</v>
      </c>
      <c r="G1728" s="14">
        <v>438</v>
      </c>
      <c r="H1728" s="14">
        <v>2120</v>
      </c>
      <c r="I1728" s="14">
        <v>691</v>
      </c>
      <c r="J1728" s="13"/>
      <c r="K1728" s="12">
        <v>18356.509999999998</v>
      </c>
      <c r="L1728" s="12">
        <v>180262.74</v>
      </c>
      <c r="M1728" s="12">
        <v>625002.59</v>
      </c>
      <c r="N1728" s="12">
        <v>500</v>
      </c>
      <c r="O1728" s="12">
        <v>500</v>
      </c>
      <c r="Q1728" s="70">
        <f t="shared" si="57"/>
        <v>0</v>
      </c>
    </row>
    <row r="1729" spans="1:17" x14ac:dyDescent="0.2">
      <c r="A1729" s="67">
        <v>62382</v>
      </c>
      <c r="B1729" s="54" t="s">
        <v>399</v>
      </c>
      <c r="C1729" s="67">
        <f t="shared" si="56"/>
        <v>6</v>
      </c>
      <c r="D1729" s="61">
        <v>0</v>
      </c>
      <c r="E1729" s="12">
        <v>4557</v>
      </c>
      <c r="F1729" s="12">
        <v>4489</v>
      </c>
      <c r="G1729" s="14">
        <v>660</v>
      </c>
      <c r="H1729" s="14">
        <v>2975</v>
      </c>
      <c r="I1729" s="14">
        <v>922</v>
      </c>
      <c r="J1729" s="13"/>
      <c r="K1729" s="12">
        <v>24960.16</v>
      </c>
      <c r="L1729" s="12">
        <v>341465.85</v>
      </c>
      <c r="M1729" s="12">
        <v>1383751.8</v>
      </c>
      <c r="N1729" s="12">
        <v>500</v>
      </c>
      <c r="O1729" s="12">
        <v>500</v>
      </c>
      <c r="Q1729" s="70">
        <f t="shared" si="57"/>
        <v>0</v>
      </c>
    </row>
    <row r="1730" spans="1:17" x14ac:dyDescent="0.2">
      <c r="A1730" s="67">
        <v>62383</v>
      </c>
      <c r="B1730" s="54" t="s">
        <v>398</v>
      </c>
      <c r="C1730" s="67">
        <f t="shared" si="56"/>
        <v>6</v>
      </c>
      <c r="D1730" s="61">
        <v>0</v>
      </c>
      <c r="E1730" s="12">
        <v>3465</v>
      </c>
      <c r="F1730" s="12">
        <v>3566</v>
      </c>
      <c r="G1730" s="14">
        <v>388</v>
      </c>
      <c r="H1730" s="14">
        <v>2211</v>
      </c>
      <c r="I1730" s="14">
        <v>866</v>
      </c>
      <c r="J1730" s="13"/>
      <c r="K1730" s="12">
        <v>24514.2</v>
      </c>
      <c r="L1730" s="12">
        <v>278830.59000000003</v>
      </c>
      <c r="M1730" s="12">
        <v>759104.5</v>
      </c>
      <c r="N1730" s="12">
        <v>500</v>
      </c>
      <c r="O1730" s="12">
        <v>500</v>
      </c>
      <c r="Q1730" s="70">
        <f t="shared" si="57"/>
        <v>0</v>
      </c>
    </row>
    <row r="1731" spans="1:17" x14ac:dyDescent="0.2">
      <c r="A1731" s="67">
        <v>62384</v>
      </c>
      <c r="B1731" s="54" t="s">
        <v>397</v>
      </c>
      <c r="C1731" s="67">
        <f t="shared" si="56"/>
        <v>6</v>
      </c>
      <c r="D1731" s="61">
        <v>0</v>
      </c>
      <c r="E1731" s="12">
        <v>3152</v>
      </c>
      <c r="F1731" s="12">
        <v>3112</v>
      </c>
      <c r="G1731" s="14">
        <v>488</v>
      </c>
      <c r="H1731" s="14">
        <v>2051</v>
      </c>
      <c r="I1731" s="14">
        <v>613</v>
      </c>
      <c r="J1731" s="13"/>
      <c r="K1731" s="12">
        <v>21778.69</v>
      </c>
      <c r="L1731" s="12">
        <v>150111.63</v>
      </c>
      <c r="M1731" s="12">
        <v>644473.22</v>
      </c>
      <c r="N1731" s="12">
        <v>500</v>
      </c>
      <c r="O1731" s="12">
        <v>500</v>
      </c>
      <c r="Q1731" s="70">
        <f t="shared" si="57"/>
        <v>0</v>
      </c>
    </row>
    <row r="1732" spans="1:17" x14ac:dyDescent="0.2">
      <c r="A1732" s="67">
        <v>62385</v>
      </c>
      <c r="B1732" s="54" t="s">
        <v>396</v>
      </c>
      <c r="C1732" s="67">
        <f t="shared" si="56"/>
        <v>6</v>
      </c>
      <c r="D1732" s="61">
        <v>0</v>
      </c>
      <c r="E1732" s="12">
        <v>2539</v>
      </c>
      <c r="F1732" s="12">
        <v>2552</v>
      </c>
      <c r="G1732" s="14">
        <v>361</v>
      </c>
      <c r="H1732" s="14">
        <v>1718</v>
      </c>
      <c r="I1732" s="14">
        <v>460</v>
      </c>
      <c r="J1732" s="13"/>
      <c r="K1732" s="12">
        <v>14193.16</v>
      </c>
      <c r="L1732" s="12">
        <v>118010.83</v>
      </c>
      <c r="M1732" s="12">
        <v>248122.51</v>
      </c>
      <c r="N1732" s="12">
        <v>500</v>
      </c>
      <c r="O1732" s="12">
        <v>500</v>
      </c>
      <c r="Q1732" s="70">
        <f t="shared" si="57"/>
        <v>0</v>
      </c>
    </row>
    <row r="1733" spans="1:17" x14ac:dyDescent="0.2">
      <c r="A1733" s="67">
        <v>62386</v>
      </c>
      <c r="B1733" s="54" t="s">
        <v>395</v>
      </c>
      <c r="C1733" s="67">
        <f t="shared" si="56"/>
        <v>6</v>
      </c>
      <c r="D1733" s="61">
        <v>0</v>
      </c>
      <c r="E1733" s="12">
        <v>4955</v>
      </c>
      <c r="F1733" s="12">
        <v>4910</v>
      </c>
      <c r="G1733" s="14">
        <v>692</v>
      </c>
      <c r="H1733" s="14">
        <v>3202</v>
      </c>
      <c r="I1733" s="14">
        <v>1061</v>
      </c>
      <c r="J1733" s="13"/>
      <c r="K1733" s="12">
        <v>41048.370000000003</v>
      </c>
      <c r="L1733" s="12">
        <v>255301.61</v>
      </c>
      <c r="M1733" s="12">
        <v>745356.89</v>
      </c>
      <c r="N1733" s="12">
        <v>500</v>
      </c>
      <c r="O1733" s="12">
        <v>500</v>
      </c>
      <c r="Q1733" s="70">
        <f t="shared" si="57"/>
        <v>0</v>
      </c>
    </row>
    <row r="1734" spans="1:17" x14ac:dyDescent="0.2">
      <c r="A1734" s="67">
        <v>62387</v>
      </c>
      <c r="B1734" s="54" t="s">
        <v>394</v>
      </c>
      <c r="C1734" s="67">
        <f t="shared" si="56"/>
        <v>6</v>
      </c>
      <c r="D1734" s="61">
        <v>0</v>
      </c>
      <c r="E1734" s="12">
        <v>2364</v>
      </c>
      <c r="F1734" s="12">
        <v>2339</v>
      </c>
      <c r="G1734" s="14">
        <v>281</v>
      </c>
      <c r="H1734" s="14">
        <v>1538</v>
      </c>
      <c r="I1734" s="14">
        <v>545</v>
      </c>
      <c r="J1734" s="13"/>
      <c r="K1734" s="12">
        <v>16500.04</v>
      </c>
      <c r="L1734" s="12">
        <v>118547.4</v>
      </c>
      <c r="M1734" s="12">
        <v>211041.84</v>
      </c>
      <c r="N1734" s="12">
        <v>500</v>
      </c>
      <c r="O1734" s="12">
        <v>500</v>
      </c>
      <c r="Q1734" s="70">
        <f t="shared" si="57"/>
        <v>0</v>
      </c>
    </row>
    <row r="1735" spans="1:17" x14ac:dyDescent="0.2">
      <c r="A1735" s="67">
        <v>62388</v>
      </c>
      <c r="B1735" s="54" t="s">
        <v>393</v>
      </c>
      <c r="C1735" s="67">
        <f t="shared" si="56"/>
        <v>6</v>
      </c>
      <c r="D1735" s="61">
        <v>0</v>
      </c>
      <c r="E1735" s="12">
        <v>2911</v>
      </c>
      <c r="F1735" s="12">
        <v>2956</v>
      </c>
      <c r="G1735" s="14">
        <v>376</v>
      </c>
      <c r="H1735" s="14">
        <v>1911</v>
      </c>
      <c r="I1735" s="14">
        <v>624</v>
      </c>
      <c r="J1735" s="13"/>
      <c r="K1735" s="12">
        <v>22653.35</v>
      </c>
      <c r="L1735" s="12">
        <v>182330.22</v>
      </c>
      <c r="M1735" s="12">
        <v>346149.29</v>
      </c>
      <c r="N1735" s="12">
        <v>500</v>
      </c>
      <c r="O1735" s="12">
        <v>500</v>
      </c>
      <c r="Q1735" s="70">
        <f t="shared" si="57"/>
        <v>0</v>
      </c>
    </row>
    <row r="1736" spans="1:17" x14ac:dyDescent="0.2">
      <c r="A1736" s="67">
        <v>62389</v>
      </c>
      <c r="B1736" s="54" t="s">
        <v>392</v>
      </c>
      <c r="C1736" s="67">
        <f t="shared" si="56"/>
        <v>6</v>
      </c>
      <c r="D1736" s="61">
        <v>0</v>
      </c>
      <c r="E1736" s="12">
        <v>3855</v>
      </c>
      <c r="F1736" s="12">
        <v>3954</v>
      </c>
      <c r="G1736" s="14">
        <v>538</v>
      </c>
      <c r="H1736" s="14">
        <v>2522</v>
      </c>
      <c r="I1736" s="14">
        <v>795</v>
      </c>
      <c r="J1736" s="13"/>
      <c r="K1736" s="12">
        <v>21203.34</v>
      </c>
      <c r="L1736" s="12">
        <v>249512.21</v>
      </c>
      <c r="M1736" s="12">
        <v>911709.86</v>
      </c>
      <c r="N1736" s="12">
        <v>500</v>
      </c>
      <c r="O1736" s="12">
        <v>500</v>
      </c>
      <c r="Q1736" s="70">
        <f t="shared" si="57"/>
        <v>0</v>
      </c>
    </row>
    <row r="1737" spans="1:17" x14ac:dyDescent="0.2">
      <c r="A1737" s="67">
        <v>62390</v>
      </c>
      <c r="B1737" s="54" t="s">
        <v>391</v>
      </c>
      <c r="C1737" s="67">
        <f t="shared" si="56"/>
        <v>6</v>
      </c>
      <c r="D1737" s="61">
        <v>0</v>
      </c>
      <c r="E1737" s="12">
        <v>3493</v>
      </c>
      <c r="F1737" s="12">
        <v>3598</v>
      </c>
      <c r="G1737" s="14">
        <v>422</v>
      </c>
      <c r="H1737" s="14">
        <v>2239</v>
      </c>
      <c r="I1737" s="14">
        <v>832</v>
      </c>
      <c r="J1737" s="13"/>
      <c r="K1737" s="12">
        <v>37230.400000000001</v>
      </c>
      <c r="L1737" s="12">
        <v>199069.7</v>
      </c>
      <c r="M1737" s="12">
        <v>1005189.02</v>
      </c>
      <c r="N1737" s="12">
        <v>500</v>
      </c>
      <c r="O1737" s="12">
        <v>500</v>
      </c>
      <c r="Q1737" s="70">
        <f t="shared" si="57"/>
        <v>0</v>
      </c>
    </row>
    <row r="1738" spans="1:17" x14ac:dyDescent="0.2">
      <c r="A1738" s="67">
        <v>70101</v>
      </c>
      <c r="B1738" s="54" t="s">
        <v>390</v>
      </c>
      <c r="C1738" s="67">
        <f t="shared" si="56"/>
        <v>7</v>
      </c>
      <c r="D1738" s="61">
        <v>1</v>
      </c>
      <c r="E1738" s="12">
        <v>130385</v>
      </c>
      <c r="F1738" s="12">
        <v>132224</v>
      </c>
      <c r="G1738" s="14">
        <v>15363</v>
      </c>
      <c r="H1738" s="14">
        <v>90412</v>
      </c>
      <c r="I1738" s="14">
        <v>24609</v>
      </c>
      <c r="J1738" s="13">
        <v>1</v>
      </c>
      <c r="K1738" s="12">
        <v>14065.52</v>
      </c>
      <c r="L1738" s="12">
        <v>12583480.960000001</v>
      </c>
      <c r="M1738" s="12">
        <v>63984889.380000003</v>
      </c>
      <c r="N1738" s="12">
        <v>500</v>
      </c>
      <c r="O1738" s="12">
        <v>500</v>
      </c>
      <c r="Q1738" s="70">
        <f t="shared" si="57"/>
        <v>0</v>
      </c>
    </row>
    <row r="1739" spans="1:17" x14ac:dyDescent="0.2">
      <c r="A1739" s="67">
        <v>70201</v>
      </c>
      <c r="B1739" s="54" t="s">
        <v>389</v>
      </c>
      <c r="C1739" s="67">
        <f t="shared" si="56"/>
        <v>7</v>
      </c>
      <c r="D1739" s="61">
        <v>0</v>
      </c>
      <c r="E1739" s="12">
        <v>3165</v>
      </c>
      <c r="F1739" s="12">
        <v>3141</v>
      </c>
      <c r="G1739" s="14">
        <v>506</v>
      </c>
      <c r="H1739" s="14">
        <v>2100</v>
      </c>
      <c r="I1739" s="14">
        <v>559</v>
      </c>
      <c r="J1739" s="13"/>
      <c r="K1739" s="12">
        <v>4885.09</v>
      </c>
      <c r="L1739" s="12">
        <v>216630.83</v>
      </c>
      <c r="M1739" s="12">
        <v>785641.42</v>
      </c>
      <c r="N1739" s="12">
        <v>500</v>
      </c>
      <c r="O1739" s="12">
        <v>500</v>
      </c>
      <c r="Q1739" s="70">
        <f t="shared" si="57"/>
        <v>0</v>
      </c>
    </row>
    <row r="1740" spans="1:17" x14ac:dyDescent="0.2">
      <c r="A1740" s="67">
        <v>70202</v>
      </c>
      <c r="B1740" s="54" t="s">
        <v>388</v>
      </c>
      <c r="C1740" s="67">
        <f t="shared" si="56"/>
        <v>7</v>
      </c>
      <c r="D1740" s="61">
        <v>0</v>
      </c>
      <c r="E1740" s="12">
        <v>4807</v>
      </c>
      <c r="F1740" s="12">
        <v>4676</v>
      </c>
      <c r="G1740" s="14">
        <v>756</v>
      </c>
      <c r="H1740" s="14">
        <v>3291</v>
      </c>
      <c r="I1740" s="14">
        <v>760</v>
      </c>
      <c r="J1740" s="13"/>
      <c r="K1740" s="12">
        <v>5805.48</v>
      </c>
      <c r="L1740" s="12">
        <v>397775.22</v>
      </c>
      <c r="M1740" s="12">
        <v>1851004.77</v>
      </c>
      <c r="N1740" s="12">
        <v>500</v>
      </c>
      <c r="O1740" s="12">
        <v>500</v>
      </c>
      <c r="Q1740" s="70">
        <f t="shared" si="57"/>
        <v>0</v>
      </c>
    </row>
    <row r="1741" spans="1:17" x14ac:dyDescent="0.2">
      <c r="A1741" s="67">
        <v>70203</v>
      </c>
      <c r="B1741" s="54" t="s">
        <v>387</v>
      </c>
      <c r="C1741" s="67">
        <f t="shared" si="56"/>
        <v>7</v>
      </c>
      <c r="D1741" s="61">
        <v>0</v>
      </c>
      <c r="E1741" s="12">
        <v>10936</v>
      </c>
      <c r="F1741" s="12">
        <v>10522</v>
      </c>
      <c r="G1741" s="14">
        <v>1691</v>
      </c>
      <c r="H1741" s="14">
        <v>7397</v>
      </c>
      <c r="I1741" s="14">
        <v>1848</v>
      </c>
      <c r="J1741" s="13"/>
      <c r="K1741" s="12">
        <v>7088.48</v>
      </c>
      <c r="L1741" s="12">
        <v>1221578.03</v>
      </c>
      <c r="M1741" s="12">
        <v>5440445.5</v>
      </c>
      <c r="N1741" s="12">
        <v>500</v>
      </c>
      <c r="O1741" s="12">
        <v>500</v>
      </c>
      <c r="Q1741" s="70">
        <f t="shared" si="57"/>
        <v>0</v>
      </c>
    </row>
    <row r="1742" spans="1:17" x14ac:dyDescent="0.2">
      <c r="A1742" s="67">
        <v>70204</v>
      </c>
      <c r="B1742" s="54" t="s">
        <v>386</v>
      </c>
      <c r="C1742" s="67">
        <f t="shared" si="56"/>
        <v>7</v>
      </c>
      <c r="D1742" s="61">
        <v>0</v>
      </c>
      <c r="E1742" s="12">
        <v>820</v>
      </c>
      <c r="F1742" s="12">
        <v>778</v>
      </c>
      <c r="G1742" s="14">
        <v>158</v>
      </c>
      <c r="H1742" s="14">
        <v>541</v>
      </c>
      <c r="I1742" s="14">
        <v>121</v>
      </c>
      <c r="J1742" s="13"/>
      <c r="K1742" s="12">
        <v>1936.21</v>
      </c>
      <c r="L1742" s="12">
        <v>49020.53</v>
      </c>
      <c r="M1742" s="12">
        <v>161767.22</v>
      </c>
      <c r="N1742" s="12">
        <v>500</v>
      </c>
      <c r="O1742" s="12">
        <v>500</v>
      </c>
      <c r="Q1742" s="70">
        <f t="shared" si="57"/>
        <v>0</v>
      </c>
    </row>
    <row r="1743" spans="1:17" x14ac:dyDescent="0.2">
      <c r="A1743" s="67">
        <v>70205</v>
      </c>
      <c r="B1743" s="54" t="s">
        <v>385</v>
      </c>
      <c r="C1743" s="67">
        <f t="shared" si="56"/>
        <v>7</v>
      </c>
      <c r="D1743" s="61">
        <v>0</v>
      </c>
      <c r="E1743" s="12">
        <v>921</v>
      </c>
      <c r="F1743" s="12">
        <v>957</v>
      </c>
      <c r="G1743" s="14">
        <v>129</v>
      </c>
      <c r="H1743" s="14">
        <v>638</v>
      </c>
      <c r="I1743" s="14">
        <v>154</v>
      </c>
      <c r="J1743" s="13"/>
      <c r="K1743" s="12">
        <v>3802.47</v>
      </c>
      <c r="L1743" s="12">
        <v>115170.46</v>
      </c>
      <c r="M1743" s="12">
        <v>180625.27</v>
      </c>
      <c r="N1743" s="12">
        <v>500</v>
      </c>
      <c r="O1743" s="12">
        <v>500</v>
      </c>
      <c r="Q1743" s="70">
        <f t="shared" si="57"/>
        <v>0</v>
      </c>
    </row>
    <row r="1744" spans="1:17" x14ac:dyDescent="0.2">
      <c r="A1744" s="67">
        <v>70206</v>
      </c>
      <c r="B1744" s="54" t="s">
        <v>384</v>
      </c>
      <c r="C1744" s="67">
        <f t="shared" si="56"/>
        <v>7</v>
      </c>
      <c r="D1744" s="61">
        <v>0</v>
      </c>
      <c r="E1744" s="12">
        <v>622</v>
      </c>
      <c r="F1744" s="12">
        <v>608</v>
      </c>
      <c r="G1744" s="14">
        <v>92</v>
      </c>
      <c r="H1744" s="14">
        <v>430</v>
      </c>
      <c r="I1744" s="14">
        <v>100</v>
      </c>
      <c r="J1744" s="13"/>
      <c r="K1744" s="12">
        <v>896.27</v>
      </c>
      <c r="L1744" s="12">
        <v>36824.82</v>
      </c>
      <c r="M1744" s="12">
        <v>135025.79</v>
      </c>
      <c r="N1744" s="12">
        <v>500</v>
      </c>
      <c r="O1744" s="12">
        <v>500</v>
      </c>
      <c r="Q1744" s="70">
        <f t="shared" si="57"/>
        <v>0</v>
      </c>
    </row>
    <row r="1745" spans="1:17" x14ac:dyDescent="0.2">
      <c r="A1745" s="67">
        <v>70207</v>
      </c>
      <c r="B1745" s="54" t="s">
        <v>383</v>
      </c>
      <c r="C1745" s="67">
        <f t="shared" si="56"/>
        <v>7</v>
      </c>
      <c r="D1745" s="61">
        <v>0</v>
      </c>
      <c r="E1745" s="12">
        <v>699</v>
      </c>
      <c r="F1745" s="12">
        <v>676</v>
      </c>
      <c r="G1745" s="14">
        <v>99</v>
      </c>
      <c r="H1745" s="14">
        <v>463</v>
      </c>
      <c r="I1745" s="14">
        <v>137</v>
      </c>
      <c r="J1745" s="13"/>
      <c r="K1745" s="12">
        <v>1259.1300000000001</v>
      </c>
      <c r="L1745" s="12">
        <v>51428.97</v>
      </c>
      <c r="M1745" s="12">
        <v>100441.96</v>
      </c>
      <c r="N1745" s="12">
        <v>500</v>
      </c>
      <c r="O1745" s="12">
        <v>500</v>
      </c>
      <c r="Q1745" s="70">
        <f t="shared" si="57"/>
        <v>0</v>
      </c>
    </row>
    <row r="1746" spans="1:17" x14ac:dyDescent="0.2">
      <c r="A1746" s="67">
        <v>70208</v>
      </c>
      <c r="B1746" s="54" t="s">
        <v>382</v>
      </c>
      <c r="C1746" s="67">
        <f t="shared" si="56"/>
        <v>7</v>
      </c>
      <c r="D1746" s="61">
        <v>0</v>
      </c>
      <c r="E1746" s="12">
        <v>4811</v>
      </c>
      <c r="F1746" s="12">
        <v>4617</v>
      </c>
      <c r="G1746" s="14">
        <v>816</v>
      </c>
      <c r="H1746" s="14">
        <v>3342</v>
      </c>
      <c r="I1746" s="14">
        <v>653</v>
      </c>
      <c r="J1746" s="13"/>
      <c r="K1746" s="12">
        <v>17989.27</v>
      </c>
      <c r="L1746" s="12">
        <v>478508.43</v>
      </c>
      <c r="M1746" s="12">
        <v>1276149.02</v>
      </c>
      <c r="N1746" s="12">
        <v>500</v>
      </c>
      <c r="O1746" s="12">
        <v>500</v>
      </c>
      <c r="Q1746" s="70">
        <f t="shared" si="57"/>
        <v>0</v>
      </c>
    </row>
    <row r="1747" spans="1:17" x14ac:dyDescent="0.2">
      <c r="A1747" s="67">
        <v>70209</v>
      </c>
      <c r="B1747" s="54" t="s">
        <v>381</v>
      </c>
      <c r="C1747" s="67">
        <f t="shared" ref="C1747:C1810" si="58">INT(A1747/10000)</f>
        <v>7</v>
      </c>
      <c r="D1747" s="61">
        <v>0</v>
      </c>
      <c r="E1747" s="12">
        <v>3923</v>
      </c>
      <c r="F1747" s="12">
        <v>3672</v>
      </c>
      <c r="G1747" s="14">
        <v>585</v>
      </c>
      <c r="H1747" s="14">
        <v>2631</v>
      </c>
      <c r="I1747" s="14">
        <v>707</v>
      </c>
      <c r="J1747" s="13"/>
      <c r="K1747" s="12">
        <v>9035.68</v>
      </c>
      <c r="L1747" s="12">
        <v>329732.57</v>
      </c>
      <c r="M1747" s="12">
        <v>629179.22</v>
      </c>
      <c r="N1747" s="12">
        <v>500</v>
      </c>
      <c r="O1747" s="12">
        <v>500</v>
      </c>
      <c r="Q1747" s="70">
        <f t="shared" si="57"/>
        <v>0</v>
      </c>
    </row>
    <row r="1748" spans="1:17" x14ac:dyDescent="0.2">
      <c r="A1748" s="67">
        <v>70210</v>
      </c>
      <c r="B1748" s="54" t="s">
        <v>380</v>
      </c>
      <c r="C1748" s="67">
        <f t="shared" si="58"/>
        <v>7</v>
      </c>
      <c r="D1748" s="61">
        <v>0</v>
      </c>
      <c r="E1748" s="12">
        <v>624</v>
      </c>
      <c r="F1748" s="12">
        <v>560</v>
      </c>
      <c r="G1748" s="14">
        <v>95</v>
      </c>
      <c r="H1748" s="14">
        <v>431</v>
      </c>
      <c r="I1748" s="14">
        <v>98</v>
      </c>
      <c r="J1748" s="13"/>
      <c r="K1748" s="12">
        <v>1008.51</v>
      </c>
      <c r="L1748" s="12">
        <v>42949.23</v>
      </c>
      <c r="M1748" s="12">
        <v>200156.79999999999</v>
      </c>
      <c r="N1748" s="12">
        <v>500</v>
      </c>
      <c r="O1748" s="12">
        <v>500</v>
      </c>
      <c r="Q1748" s="70">
        <f t="shared" ref="Q1748:Q1811" si="59">ABS(E1748-G1748-H1748-I1748-J1748)</f>
        <v>0</v>
      </c>
    </row>
    <row r="1749" spans="1:17" x14ac:dyDescent="0.2">
      <c r="A1749" s="67">
        <v>70211</v>
      </c>
      <c r="B1749" s="54" t="s">
        <v>379</v>
      </c>
      <c r="C1749" s="67">
        <f t="shared" si="58"/>
        <v>7</v>
      </c>
      <c r="D1749" s="61">
        <v>0</v>
      </c>
      <c r="E1749" s="12">
        <v>1336</v>
      </c>
      <c r="F1749" s="12">
        <v>1237</v>
      </c>
      <c r="G1749" s="14">
        <v>226</v>
      </c>
      <c r="H1749" s="14">
        <v>896</v>
      </c>
      <c r="I1749" s="14">
        <v>214</v>
      </c>
      <c r="J1749" s="13"/>
      <c r="K1749" s="12">
        <v>168.63</v>
      </c>
      <c r="L1749" s="12">
        <v>79837.22</v>
      </c>
      <c r="M1749" s="12">
        <v>164484.97</v>
      </c>
      <c r="N1749" s="12">
        <v>500</v>
      </c>
      <c r="O1749" s="12">
        <v>500</v>
      </c>
      <c r="Q1749" s="70">
        <f t="shared" si="59"/>
        <v>0</v>
      </c>
    </row>
    <row r="1750" spans="1:17" x14ac:dyDescent="0.2">
      <c r="A1750" s="67">
        <v>70212</v>
      </c>
      <c r="B1750" s="54" t="s">
        <v>378</v>
      </c>
      <c r="C1750" s="67">
        <f t="shared" si="58"/>
        <v>7</v>
      </c>
      <c r="D1750" s="61">
        <v>0</v>
      </c>
      <c r="E1750" s="12">
        <v>2184</v>
      </c>
      <c r="F1750" s="12">
        <v>2118</v>
      </c>
      <c r="G1750" s="14">
        <v>322</v>
      </c>
      <c r="H1750" s="14">
        <v>1390</v>
      </c>
      <c r="I1750" s="14">
        <v>472</v>
      </c>
      <c r="J1750" s="13"/>
      <c r="K1750" s="12">
        <v>5030.34</v>
      </c>
      <c r="L1750" s="12">
        <v>172392.23</v>
      </c>
      <c r="M1750" s="12">
        <v>253455.55</v>
      </c>
      <c r="N1750" s="12">
        <v>500</v>
      </c>
      <c r="O1750" s="12">
        <v>500</v>
      </c>
      <c r="Q1750" s="70">
        <f t="shared" si="59"/>
        <v>0</v>
      </c>
    </row>
    <row r="1751" spans="1:17" x14ac:dyDescent="0.2">
      <c r="A1751" s="67">
        <v>70213</v>
      </c>
      <c r="B1751" s="54" t="s">
        <v>377</v>
      </c>
      <c r="C1751" s="67">
        <f t="shared" si="58"/>
        <v>7</v>
      </c>
      <c r="D1751" s="61">
        <v>0</v>
      </c>
      <c r="E1751" s="12">
        <v>1402</v>
      </c>
      <c r="F1751" s="12">
        <v>1316</v>
      </c>
      <c r="G1751" s="14">
        <v>226</v>
      </c>
      <c r="H1751" s="14">
        <v>939</v>
      </c>
      <c r="I1751" s="14">
        <v>237</v>
      </c>
      <c r="J1751" s="13"/>
      <c r="K1751" s="12">
        <v>4743.13</v>
      </c>
      <c r="L1751" s="12">
        <v>127971.25</v>
      </c>
      <c r="M1751" s="12">
        <v>159918.56</v>
      </c>
      <c r="N1751" s="12">
        <v>500</v>
      </c>
      <c r="O1751" s="12">
        <v>500</v>
      </c>
      <c r="Q1751" s="70">
        <f t="shared" si="59"/>
        <v>0</v>
      </c>
    </row>
    <row r="1752" spans="1:17" x14ac:dyDescent="0.2">
      <c r="A1752" s="67">
        <v>70214</v>
      </c>
      <c r="B1752" s="54" t="s">
        <v>376</v>
      </c>
      <c r="C1752" s="67">
        <f t="shared" si="58"/>
        <v>7</v>
      </c>
      <c r="D1752" s="61">
        <v>0</v>
      </c>
      <c r="E1752" s="12">
        <v>2339</v>
      </c>
      <c r="F1752" s="12">
        <v>2409</v>
      </c>
      <c r="G1752" s="14">
        <v>323</v>
      </c>
      <c r="H1752" s="14">
        <v>1572</v>
      </c>
      <c r="I1752" s="14">
        <v>444</v>
      </c>
      <c r="J1752" s="13"/>
      <c r="K1752" s="12">
        <v>2653.12</v>
      </c>
      <c r="L1752" s="12">
        <v>275333.32</v>
      </c>
      <c r="M1752" s="12">
        <v>742179.18</v>
      </c>
      <c r="N1752" s="12">
        <v>500</v>
      </c>
      <c r="O1752" s="12">
        <v>500</v>
      </c>
      <c r="Q1752" s="70">
        <f t="shared" si="59"/>
        <v>0</v>
      </c>
    </row>
    <row r="1753" spans="1:17" x14ac:dyDescent="0.2">
      <c r="A1753" s="67">
        <v>70215</v>
      </c>
      <c r="B1753" s="54" t="s">
        <v>375</v>
      </c>
      <c r="C1753" s="67">
        <f t="shared" si="58"/>
        <v>7</v>
      </c>
      <c r="D1753" s="61">
        <v>0</v>
      </c>
      <c r="E1753" s="12">
        <v>2471</v>
      </c>
      <c r="F1753" s="12">
        <v>2317</v>
      </c>
      <c r="G1753" s="14">
        <v>426</v>
      </c>
      <c r="H1753" s="14">
        <v>1638</v>
      </c>
      <c r="I1753" s="14">
        <v>407</v>
      </c>
      <c r="J1753" s="13"/>
      <c r="K1753" s="12">
        <v>4331.6099999999997</v>
      </c>
      <c r="L1753" s="12">
        <v>166490.74</v>
      </c>
      <c r="M1753" s="12">
        <v>638947.43000000005</v>
      </c>
      <c r="N1753" s="12">
        <v>500</v>
      </c>
      <c r="O1753" s="12">
        <v>500</v>
      </c>
      <c r="Q1753" s="70">
        <f t="shared" si="59"/>
        <v>0</v>
      </c>
    </row>
    <row r="1754" spans="1:17" x14ac:dyDescent="0.2">
      <c r="A1754" s="67">
        <v>70216</v>
      </c>
      <c r="B1754" s="54" t="s">
        <v>374</v>
      </c>
      <c r="C1754" s="67">
        <f t="shared" si="58"/>
        <v>7</v>
      </c>
      <c r="D1754" s="61">
        <v>0</v>
      </c>
      <c r="E1754" s="12">
        <v>1893</v>
      </c>
      <c r="F1754" s="12">
        <v>1791</v>
      </c>
      <c r="G1754" s="14">
        <v>310</v>
      </c>
      <c r="H1754" s="14">
        <v>1300</v>
      </c>
      <c r="I1754" s="14">
        <v>283</v>
      </c>
      <c r="J1754" s="13"/>
      <c r="K1754" s="12">
        <v>2791.48</v>
      </c>
      <c r="L1754" s="12">
        <v>112968.59</v>
      </c>
      <c r="M1754" s="12">
        <v>710563.69</v>
      </c>
      <c r="N1754" s="12">
        <v>500</v>
      </c>
      <c r="O1754" s="12">
        <v>500</v>
      </c>
      <c r="Q1754" s="70">
        <f t="shared" si="59"/>
        <v>0</v>
      </c>
    </row>
    <row r="1755" spans="1:17" x14ac:dyDescent="0.2">
      <c r="A1755" s="67">
        <v>70217</v>
      </c>
      <c r="B1755" s="54" t="s">
        <v>373</v>
      </c>
      <c r="C1755" s="67">
        <f t="shared" si="58"/>
        <v>7</v>
      </c>
      <c r="D1755" s="61">
        <v>0</v>
      </c>
      <c r="E1755" s="12">
        <v>1397</v>
      </c>
      <c r="F1755" s="12">
        <v>1378</v>
      </c>
      <c r="G1755" s="14">
        <v>198</v>
      </c>
      <c r="H1755" s="14">
        <v>959</v>
      </c>
      <c r="I1755" s="14">
        <v>240</v>
      </c>
      <c r="J1755" s="13"/>
      <c r="K1755" s="12">
        <v>2494.65</v>
      </c>
      <c r="L1755" s="12">
        <v>212541.86</v>
      </c>
      <c r="M1755" s="12">
        <v>273238.67</v>
      </c>
      <c r="N1755" s="12">
        <v>500</v>
      </c>
      <c r="O1755" s="12">
        <v>500</v>
      </c>
      <c r="Q1755" s="70">
        <f t="shared" si="59"/>
        <v>0</v>
      </c>
    </row>
    <row r="1756" spans="1:17" x14ac:dyDescent="0.2">
      <c r="A1756" s="67">
        <v>70218</v>
      </c>
      <c r="B1756" s="54" t="s">
        <v>372</v>
      </c>
      <c r="C1756" s="67">
        <f t="shared" si="58"/>
        <v>7</v>
      </c>
      <c r="D1756" s="61">
        <v>0</v>
      </c>
      <c r="E1756" s="12">
        <v>1631</v>
      </c>
      <c r="F1756" s="12">
        <v>1599</v>
      </c>
      <c r="G1756" s="14">
        <v>250</v>
      </c>
      <c r="H1756" s="14">
        <v>1111</v>
      </c>
      <c r="I1756" s="14">
        <v>270</v>
      </c>
      <c r="J1756" s="13"/>
      <c r="K1756" s="12">
        <v>1222.4100000000001</v>
      </c>
      <c r="L1756" s="12">
        <v>119347.7</v>
      </c>
      <c r="M1756" s="12">
        <v>72223.56</v>
      </c>
      <c r="N1756" s="12">
        <v>500</v>
      </c>
      <c r="O1756" s="12">
        <v>500</v>
      </c>
      <c r="Q1756" s="70">
        <f t="shared" si="59"/>
        <v>0</v>
      </c>
    </row>
    <row r="1757" spans="1:17" x14ac:dyDescent="0.2">
      <c r="A1757" s="67">
        <v>70219</v>
      </c>
      <c r="B1757" s="54" t="s">
        <v>371</v>
      </c>
      <c r="C1757" s="67">
        <f t="shared" si="58"/>
        <v>7</v>
      </c>
      <c r="D1757" s="61">
        <v>0</v>
      </c>
      <c r="E1757" s="12">
        <v>2560</v>
      </c>
      <c r="F1757" s="12">
        <v>2549</v>
      </c>
      <c r="G1757" s="14">
        <v>408</v>
      </c>
      <c r="H1757" s="14">
        <v>1648</v>
      </c>
      <c r="I1757" s="14">
        <v>504</v>
      </c>
      <c r="J1757" s="13"/>
      <c r="K1757" s="12">
        <v>4728.6099999999997</v>
      </c>
      <c r="L1757" s="12">
        <v>284698.64</v>
      </c>
      <c r="M1757" s="12">
        <v>1199147.95</v>
      </c>
      <c r="N1757" s="12">
        <v>500</v>
      </c>
      <c r="O1757" s="12">
        <v>500</v>
      </c>
      <c r="Q1757" s="70">
        <f t="shared" si="59"/>
        <v>0</v>
      </c>
    </row>
    <row r="1758" spans="1:17" x14ac:dyDescent="0.2">
      <c r="A1758" s="67">
        <v>70220</v>
      </c>
      <c r="B1758" s="54" t="s">
        <v>370</v>
      </c>
      <c r="C1758" s="67">
        <f t="shared" si="58"/>
        <v>7</v>
      </c>
      <c r="D1758" s="61">
        <v>0</v>
      </c>
      <c r="E1758" s="12">
        <v>2981</v>
      </c>
      <c r="F1758" s="12">
        <v>2988</v>
      </c>
      <c r="G1758" s="14">
        <v>397</v>
      </c>
      <c r="H1758" s="14">
        <v>2102</v>
      </c>
      <c r="I1758" s="14">
        <v>482</v>
      </c>
      <c r="J1758" s="13"/>
      <c r="K1758" s="12">
        <v>52255.29</v>
      </c>
      <c r="L1758" s="12">
        <v>1108725.3600000001</v>
      </c>
      <c r="M1758" s="12">
        <v>1942469.96</v>
      </c>
      <c r="N1758" s="12">
        <v>500</v>
      </c>
      <c r="O1758" s="12">
        <v>500</v>
      </c>
      <c r="Q1758" s="70">
        <f t="shared" si="59"/>
        <v>0</v>
      </c>
    </row>
    <row r="1759" spans="1:17" x14ac:dyDescent="0.2">
      <c r="A1759" s="67">
        <v>70221</v>
      </c>
      <c r="B1759" s="54" t="s">
        <v>369</v>
      </c>
      <c r="C1759" s="67">
        <f t="shared" si="58"/>
        <v>7</v>
      </c>
      <c r="D1759" s="61">
        <v>0</v>
      </c>
      <c r="E1759" s="12">
        <v>1553</v>
      </c>
      <c r="F1759" s="12">
        <v>1471</v>
      </c>
      <c r="G1759" s="14">
        <v>271</v>
      </c>
      <c r="H1759" s="14">
        <v>1036</v>
      </c>
      <c r="I1759" s="14">
        <v>246</v>
      </c>
      <c r="J1759" s="13"/>
      <c r="K1759" s="12">
        <v>4660.9399999999996</v>
      </c>
      <c r="L1759" s="12">
        <v>120393.12</v>
      </c>
      <c r="M1759" s="12">
        <v>485192.8</v>
      </c>
      <c r="N1759" s="12">
        <v>500</v>
      </c>
      <c r="O1759" s="12">
        <v>500</v>
      </c>
      <c r="Q1759" s="70">
        <f t="shared" si="59"/>
        <v>0</v>
      </c>
    </row>
    <row r="1760" spans="1:17" x14ac:dyDescent="0.2">
      <c r="A1760" s="67">
        <v>70222</v>
      </c>
      <c r="B1760" s="54" t="s">
        <v>368</v>
      </c>
      <c r="C1760" s="67">
        <f t="shared" si="58"/>
        <v>7</v>
      </c>
      <c r="D1760" s="61">
        <v>0</v>
      </c>
      <c r="E1760" s="12">
        <v>2781</v>
      </c>
      <c r="F1760" s="12">
        <v>2718</v>
      </c>
      <c r="G1760" s="14">
        <v>455</v>
      </c>
      <c r="H1760" s="14">
        <v>1852</v>
      </c>
      <c r="I1760" s="14">
        <v>474</v>
      </c>
      <c r="J1760" s="13"/>
      <c r="K1760" s="12">
        <v>606.76</v>
      </c>
      <c r="L1760" s="12">
        <v>209676.11</v>
      </c>
      <c r="M1760" s="12">
        <v>246927.53</v>
      </c>
      <c r="N1760" s="12">
        <v>500</v>
      </c>
      <c r="O1760" s="12">
        <v>500</v>
      </c>
      <c r="Q1760" s="70">
        <f t="shared" si="59"/>
        <v>0</v>
      </c>
    </row>
    <row r="1761" spans="1:17" x14ac:dyDescent="0.2">
      <c r="A1761" s="67">
        <v>70223</v>
      </c>
      <c r="B1761" s="54" t="s">
        <v>367</v>
      </c>
      <c r="C1761" s="67">
        <f t="shared" si="58"/>
        <v>7</v>
      </c>
      <c r="D1761" s="61">
        <v>0</v>
      </c>
      <c r="E1761" s="12">
        <v>3398</v>
      </c>
      <c r="F1761" s="12">
        <v>3206</v>
      </c>
      <c r="G1761" s="14">
        <v>548</v>
      </c>
      <c r="H1761" s="14">
        <v>2376</v>
      </c>
      <c r="I1761" s="14">
        <v>474</v>
      </c>
      <c r="J1761" s="13"/>
      <c r="K1761" s="12">
        <v>3778.39</v>
      </c>
      <c r="L1761" s="12">
        <v>233782.11</v>
      </c>
      <c r="M1761" s="12">
        <v>605825.12</v>
      </c>
      <c r="N1761" s="12">
        <v>500</v>
      </c>
      <c r="O1761" s="12">
        <v>500</v>
      </c>
      <c r="Q1761" s="70">
        <f t="shared" si="59"/>
        <v>0</v>
      </c>
    </row>
    <row r="1762" spans="1:17" x14ac:dyDescent="0.2">
      <c r="A1762" s="67">
        <v>70224</v>
      </c>
      <c r="B1762" s="54" t="s">
        <v>366</v>
      </c>
      <c r="C1762" s="67">
        <f t="shared" si="58"/>
        <v>7</v>
      </c>
      <c r="D1762" s="61">
        <v>0</v>
      </c>
      <c r="E1762" s="12">
        <v>2118</v>
      </c>
      <c r="F1762" s="12">
        <v>2042</v>
      </c>
      <c r="G1762" s="14">
        <v>317</v>
      </c>
      <c r="H1762" s="14">
        <v>1428</v>
      </c>
      <c r="I1762" s="14">
        <v>373</v>
      </c>
      <c r="J1762" s="13"/>
      <c r="K1762" s="12">
        <v>7104.09</v>
      </c>
      <c r="L1762" s="12">
        <v>133517.18</v>
      </c>
      <c r="M1762" s="12">
        <v>223018.71</v>
      </c>
      <c r="N1762" s="12">
        <v>500</v>
      </c>
      <c r="O1762" s="12">
        <v>500</v>
      </c>
      <c r="Q1762" s="70">
        <f t="shared" si="59"/>
        <v>0</v>
      </c>
    </row>
    <row r="1763" spans="1:17" x14ac:dyDescent="0.2">
      <c r="A1763" s="67">
        <v>70301</v>
      </c>
      <c r="B1763" s="54" t="s">
        <v>365</v>
      </c>
      <c r="C1763" s="67">
        <f t="shared" si="58"/>
        <v>7</v>
      </c>
      <c r="D1763" s="61">
        <v>0</v>
      </c>
      <c r="E1763" s="12">
        <v>7337</v>
      </c>
      <c r="F1763" s="12">
        <v>7109</v>
      </c>
      <c r="G1763" s="14">
        <v>1079</v>
      </c>
      <c r="H1763" s="14">
        <v>4783</v>
      </c>
      <c r="I1763" s="14">
        <v>1475</v>
      </c>
      <c r="J1763" s="13"/>
      <c r="K1763" s="12">
        <v>5426.72</v>
      </c>
      <c r="L1763" s="12">
        <v>521905.33</v>
      </c>
      <c r="M1763" s="12">
        <v>2080080.16</v>
      </c>
      <c r="N1763" s="12">
        <v>500</v>
      </c>
      <c r="O1763" s="12">
        <v>500</v>
      </c>
      <c r="Q1763" s="70">
        <f t="shared" si="59"/>
        <v>0</v>
      </c>
    </row>
    <row r="1764" spans="1:17" x14ac:dyDescent="0.2">
      <c r="A1764" s="67">
        <v>70302</v>
      </c>
      <c r="B1764" s="54" t="s">
        <v>364</v>
      </c>
      <c r="C1764" s="67">
        <f t="shared" si="58"/>
        <v>7</v>
      </c>
      <c r="D1764" s="61">
        <v>0</v>
      </c>
      <c r="E1764" s="12">
        <v>2804</v>
      </c>
      <c r="F1764" s="12">
        <v>2671</v>
      </c>
      <c r="G1764" s="14">
        <v>471</v>
      </c>
      <c r="H1764" s="14">
        <v>1869</v>
      </c>
      <c r="I1764" s="14">
        <v>464</v>
      </c>
      <c r="J1764" s="13"/>
      <c r="K1764" s="12">
        <v>2641.03</v>
      </c>
      <c r="L1764" s="12">
        <v>225986.75</v>
      </c>
      <c r="M1764" s="12">
        <v>398092.54</v>
      </c>
      <c r="N1764" s="12">
        <v>500</v>
      </c>
      <c r="O1764" s="12">
        <v>500</v>
      </c>
      <c r="Q1764" s="70">
        <f t="shared" si="59"/>
        <v>0</v>
      </c>
    </row>
    <row r="1765" spans="1:17" x14ac:dyDescent="0.2">
      <c r="A1765" s="67">
        <v>70303</v>
      </c>
      <c r="B1765" s="54" t="s">
        <v>363</v>
      </c>
      <c r="C1765" s="67">
        <f t="shared" si="58"/>
        <v>7</v>
      </c>
      <c r="D1765" s="61">
        <v>0</v>
      </c>
      <c r="E1765" s="12">
        <v>1831</v>
      </c>
      <c r="F1765" s="12">
        <v>1826</v>
      </c>
      <c r="G1765" s="14">
        <v>290</v>
      </c>
      <c r="H1765" s="14">
        <v>1269</v>
      </c>
      <c r="I1765" s="14">
        <v>272</v>
      </c>
      <c r="J1765" s="13"/>
      <c r="K1765" s="12">
        <v>3275.42</v>
      </c>
      <c r="L1765" s="12">
        <v>105874.62</v>
      </c>
      <c r="M1765" s="12">
        <v>215177.57</v>
      </c>
      <c r="N1765" s="12">
        <v>500</v>
      </c>
      <c r="O1765" s="12">
        <v>500</v>
      </c>
      <c r="Q1765" s="70">
        <f t="shared" si="59"/>
        <v>0</v>
      </c>
    </row>
    <row r="1766" spans="1:17" x14ac:dyDescent="0.2">
      <c r="A1766" s="67">
        <v>70304</v>
      </c>
      <c r="B1766" s="54" t="s">
        <v>362</v>
      </c>
      <c r="C1766" s="67">
        <f t="shared" si="58"/>
        <v>7</v>
      </c>
      <c r="D1766" s="61">
        <v>0</v>
      </c>
      <c r="E1766" s="12">
        <v>6183</v>
      </c>
      <c r="F1766" s="12">
        <v>5984</v>
      </c>
      <c r="G1766" s="14">
        <v>918</v>
      </c>
      <c r="H1766" s="14">
        <v>4039</v>
      </c>
      <c r="I1766" s="14">
        <v>1226</v>
      </c>
      <c r="J1766" s="13"/>
      <c r="K1766" s="12">
        <v>5411.44</v>
      </c>
      <c r="L1766" s="12">
        <v>469577.23</v>
      </c>
      <c r="M1766" s="12">
        <v>450016.76</v>
      </c>
      <c r="N1766" s="12">
        <v>500</v>
      </c>
      <c r="O1766" s="12">
        <v>500</v>
      </c>
      <c r="Q1766" s="70">
        <f t="shared" si="59"/>
        <v>0</v>
      </c>
    </row>
    <row r="1767" spans="1:17" x14ac:dyDescent="0.2">
      <c r="A1767" s="67">
        <v>70305</v>
      </c>
      <c r="B1767" s="54" t="s">
        <v>361</v>
      </c>
      <c r="C1767" s="67">
        <f t="shared" si="58"/>
        <v>7</v>
      </c>
      <c r="D1767" s="61">
        <v>0</v>
      </c>
      <c r="E1767" s="12">
        <v>1304</v>
      </c>
      <c r="F1767" s="12">
        <v>1294</v>
      </c>
      <c r="G1767" s="14">
        <v>198</v>
      </c>
      <c r="H1767" s="14">
        <v>892</v>
      </c>
      <c r="I1767" s="14">
        <v>214</v>
      </c>
      <c r="J1767" s="13"/>
      <c r="K1767" s="12">
        <v>1501.41</v>
      </c>
      <c r="L1767" s="12">
        <v>74394.899999999994</v>
      </c>
      <c r="M1767" s="12">
        <v>50777.26</v>
      </c>
      <c r="N1767" s="12">
        <v>500</v>
      </c>
      <c r="O1767" s="12">
        <v>500</v>
      </c>
      <c r="Q1767" s="70">
        <f t="shared" si="59"/>
        <v>0</v>
      </c>
    </row>
    <row r="1768" spans="1:17" x14ac:dyDescent="0.2">
      <c r="A1768" s="67">
        <v>70306</v>
      </c>
      <c r="B1768" s="54" t="s">
        <v>360</v>
      </c>
      <c r="C1768" s="67">
        <f t="shared" si="58"/>
        <v>7</v>
      </c>
      <c r="D1768" s="61">
        <v>0</v>
      </c>
      <c r="E1768" s="12">
        <v>1472</v>
      </c>
      <c r="F1768" s="12">
        <v>1419</v>
      </c>
      <c r="G1768" s="14">
        <v>235</v>
      </c>
      <c r="H1768" s="14">
        <v>934</v>
      </c>
      <c r="I1768" s="14">
        <v>303</v>
      </c>
      <c r="J1768" s="13"/>
      <c r="K1768" s="12">
        <v>1784.19</v>
      </c>
      <c r="L1768" s="12">
        <v>112340.83</v>
      </c>
      <c r="M1768" s="12">
        <v>96417.59</v>
      </c>
      <c r="N1768" s="12">
        <v>500</v>
      </c>
      <c r="O1768" s="12">
        <v>500</v>
      </c>
      <c r="Q1768" s="70">
        <f t="shared" si="59"/>
        <v>0</v>
      </c>
    </row>
    <row r="1769" spans="1:17" x14ac:dyDescent="0.2">
      <c r="A1769" s="67">
        <v>70307</v>
      </c>
      <c r="B1769" s="54" t="s">
        <v>359</v>
      </c>
      <c r="C1769" s="67">
        <f t="shared" si="58"/>
        <v>7</v>
      </c>
      <c r="D1769" s="61">
        <v>0</v>
      </c>
      <c r="E1769" s="12">
        <v>1140</v>
      </c>
      <c r="F1769" s="12">
        <v>1115</v>
      </c>
      <c r="G1769" s="14">
        <v>192</v>
      </c>
      <c r="H1769" s="14">
        <v>730</v>
      </c>
      <c r="I1769" s="14">
        <v>218</v>
      </c>
      <c r="J1769" s="13"/>
      <c r="K1769" s="12">
        <v>4370.67</v>
      </c>
      <c r="L1769" s="12">
        <v>61747.29</v>
      </c>
      <c r="M1769" s="12">
        <v>35744.29</v>
      </c>
      <c r="N1769" s="12">
        <v>500</v>
      </c>
      <c r="O1769" s="12">
        <v>500</v>
      </c>
      <c r="Q1769" s="70">
        <f t="shared" si="59"/>
        <v>0</v>
      </c>
    </row>
    <row r="1770" spans="1:17" x14ac:dyDescent="0.2">
      <c r="A1770" s="67">
        <v>70308</v>
      </c>
      <c r="B1770" s="54" t="s">
        <v>358</v>
      </c>
      <c r="C1770" s="67">
        <f t="shared" si="58"/>
        <v>7</v>
      </c>
      <c r="D1770" s="61">
        <v>0</v>
      </c>
      <c r="E1770" s="12">
        <v>1321</v>
      </c>
      <c r="F1770" s="12">
        <v>1296</v>
      </c>
      <c r="G1770" s="14">
        <v>219</v>
      </c>
      <c r="H1770" s="14">
        <v>896</v>
      </c>
      <c r="I1770" s="14">
        <v>206</v>
      </c>
      <c r="J1770" s="13"/>
      <c r="K1770" s="12">
        <v>9348.1299999999992</v>
      </c>
      <c r="L1770" s="12">
        <v>81666.22</v>
      </c>
      <c r="M1770" s="12">
        <v>112388.81</v>
      </c>
      <c r="N1770" s="12">
        <v>500</v>
      </c>
      <c r="O1770" s="12">
        <v>500</v>
      </c>
      <c r="Q1770" s="70">
        <f t="shared" si="59"/>
        <v>0</v>
      </c>
    </row>
    <row r="1771" spans="1:17" x14ac:dyDescent="0.2">
      <c r="A1771" s="67">
        <v>70309</v>
      </c>
      <c r="B1771" s="54" t="s">
        <v>357</v>
      </c>
      <c r="C1771" s="67">
        <f t="shared" si="58"/>
        <v>7</v>
      </c>
      <c r="D1771" s="61">
        <v>0</v>
      </c>
      <c r="E1771" s="12">
        <v>2160</v>
      </c>
      <c r="F1771" s="12">
        <v>2149</v>
      </c>
      <c r="G1771" s="14">
        <v>355</v>
      </c>
      <c r="H1771" s="14">
        <v>1446</v>
      </c>
      <c r="I1771" s="14">
        <v>359</v>
      </c>
      <c r="J1771" s="13"/>
      <c r="K1771" s="12">
        <v>2263.5500000000002</v>
      </c>
      <c r="L1771" s="12">
        <v>164441.76999999999</v>
      </c>
      <c r="M1771" s="12">
        <v>424143.95</v>
      </c>
      <c r="N1771" s="12">
        <v>500</v>
      </c>
      <c r="O1771" s="12">
        <v>500</v>
      </c>
      <c r="Q1771" s="70">
        <f t="shared" si="59"/>
        <v>0</v>
      </c>
    </row>
    <row r="1772" spans="1:17" x14ac:dyDescent="0.2">
      <c r="A1772" s="67">
        <v>70310</v>
      </c>
      <c r="B1772" s="54" t="s">
        <v>356</v>
      </c>
      <c r="C1772" s="67">
        <f t="shared" si="58"/>
        <v>7</v>
      </c>
      <c r="D1772" s="61">
        <v>0</v>
      </c>
      <c r="E1772" s="12">
        <v>4454</v>
      </c>
      <c r="F1772" s="12">
        <v>4378</v>
      </c>
      <c r="G1772" s="14">
        <v>706</v>
      </c>
      <c r="H1772" s="14">
        <v>2976</v>
      </c>
      <c r="I1772" s="14">
        <v>772</v>
      </c>
      <c r="J1772" s="13"/>
      <c r="K1772" s="12">
        <v>2102.1799999999998</v>
      </c>
      <c r="L1772" s="12">
        <v>380307.56</v>
      </c>
      <c r="M1772" s="12">
        <v>1578085.45</v>
      </c>
      <c r="N1772" s="12">
        <v>500</v>
      </c>
      <c r="O1772" s="12">
        <v>500</v>
      </c>
      <c r="Q1772" s="70">
        <f t="shared" si="59"/>
        <v>0</v>
      </c>
    </row>
    <row r="1773" spans="1:17" x14ac:dyDescent="0.2">
      <c r="A1773" s="67">
        <v>70311</v>
      </c>
      <c r="B1773" s="54" t="s">
        <v>355</v>
      </c>
      <c r="C1773" s="67">
        <f t="shared" si="58"/>
        <v>7</v>
      </c>
      <c r="D1773" s="61">
        <v>0</v>
      </c>
      <c r="E1773" s="12">
        <v>838</v>
      </c>
      <c r="F1773" s="12">
        <v>825</v>
      </c>
      <c r="G1773" s="14">
        <v>151</v>
      </c>
      <c r="H1773" s="14">
        <v>541</v>
      </c>
      <c r="I1773" s="14">
        <v>146</v>
      </c>
      <c r="J1773" s="13"/>
      <c r="K1773" s="12">
        <v>1029.94</v>
      </c>
      <c r="L1773" s="12">
        <v>81924.06</v>
      </c>
      <c r="M1773" s="12">
        <v>94224.56</v>
      </c>
      <c r="N1773" s="12">
        <v>500</v>
      </c>
      <c r="O1773" s="12">
        <v>500</v>
      </c>
      <c r="Q1773" s="70">
        <f t="shared" si="59"/>
        <v>0</v>
      </c>
    </row>
    <row r="1774" spans="1:17" x14ac:dyDescent="0.2">
      <c r="A1774" s="67">
        <v>70312</v>
      </c>
      <c r="B1774" s="54" t="s">
        <v>354</v>
      </c>
      <c r="C1774" s="67">
        <f t="shared" si="58"/>
        <v>7</v>
      </c>
      <c r="D1774" s="61">
        <v>0</v>
      </c>
      <c r="E1774" s="12">
        <v>4119</v>
      </c>
      <c r="F1774" s="12">
        <v>4039</v>
      </c>
      <c r="G1774" s="14">
        <v>592</v>
      </c>
      <c r="H1774" s="14">
        <v>2779</v>
      </c>
      <c r="I1774" s="14">
        <v>748</v>
      </c>
      <c r="J1774" s="13"/>
      <c r="K1774" s="12">
        <v>5824.95</v>
      </c>
      <c r="L1774" s="12">
        <v>339325.58</v>
      </c>
      <c r="M1774" s="12">
        <v>661232.59</v>
      </c>
      <c r="N1774" s="12">
        <v>500</v>
      </c>
      <c r="O1774" s="12">
        <v>500</v>
      </c>
      <c r="Q1774" s="70">
        <f t="shared" si="59"/>
        <v>0</v>
      </c>
    </row>
    <row r="1775" spans="1:17" x14ac:dyDescent="0.2">
      <c r="A1775" s="67">
        <v>70313</v>
      </c>
      <c r="B1775" s="54" t="s">
        <v>353</v>
      </c>
      <c r="C1775" s="67">
        <f t="shared" si="58"/>
        <v>7</v>
      </c>
      <c r="D1775" s="61">
        <v>0</v>
      </c>
      <c r="E1775" s="12">
        <v>1322</v>
      </c>
      <c r="F1775" s="12">
        <v>1353</v>
      </c>
      <c r="G1775" s="14">
        <v>198</v>
      </c>
      <c r="H1775" s="14">
        <v>880</v>
      </c>
      <c r="I1775" s="14">
        <v>244</v>
      </c>
      <c r="J1775" s="13"/>
      <c r="K1775" s="12">
        <v>5232.46</v>
      </c>
      <c r="L1775" s="12">
        <v>71315.960000000006</v>
      </c>
      <c r="M1775" s="12">
        <v>266417.98</v>
      </c>
      <c r="N1775" s="12">
        <v>500</v>
      </c>
      <c r="O1775" s="12">
        <v>500</v>
      </c>
      <c r="Q1775" s="70">
        <f t="shared" si="59"/>
        <v>0</v>
      </c>
    </row>
    <row r="1776" spans="1:17" x14ac:dyDescent="0.2">
      <c r="A1776" s="67">
        <v>70314</v>
      </c>
      <c r="B1776" s="54" t="s">
        <v>352</v>
      </c>
      <c r="C1776" s="67">
        <f t="shared" si="58"/>
        <v>7</v>
      </c>
      <c r="D1776" s="61">
        <v>0</v>
      </c>
      <c r="E1776" s="12">
        <v>622</v>
      </c>
      <c r="F1776" s="12">
        <v>611</v>
      </c>
      <c r="G1776" s="14">
        <v>98</v>
      </c>
      <c r="H1776" s="14">
        <v>409</v>
      </c>
      <c r="I1776" s="14">
        <v>115</v>
      </c>
      <c r="J1776" s="13"/>
      <c r="K1776" s="12">
        <v>1442.77</v>
      </c>
      <c r="L1776" s="12">
        <v>43433.04</v>
      </c>
      <c r="M1776" s="12">
        <v>43236.55</v>
      </c>
      <c r="N1776" s="12">
        <v>500</v>
      </c>
      <c r="O1776" s="12">
        <v>500</v>
      </c>
      <c r="Q1776" s="70">
        <f t="shared" si="59"/>
        <v>0</v>
      </c>
    </row>
    <row r="1777" spans="1:17" x14ac:dyDescent="0.2">
      <c r="A1777" s="67">
        <v>70315</v>
      </c>
      <c r="B1777" s="54" t="s">
        <v>351</v>
      </c>
      <c r="C1777" s="67">
        <f t="shared" si="58"/>
        <v>7</v>
      </c>
      <c r="D1777" s="61">
        <v>0</v>
      </c>
      <c r="E1777" s="12">
        <v>1454</v>
      </c>
      <c r="F1777" s="12">
        <v>1403</v>
      </c>
      <c r="G1777" s="14">
        <v>226</v>
      </c>
      <c r="H1777" s="14">
        <v>988</v>
      </c>
      <c r="I1777" s="14">
        <v>240</v>
      </c>
      <c r="J1777" s="13"/>
      <c r="K1777" s="12">
        <v>3196.73</v>
      </c>
      <c r="L1777" s="12">
        <v>78675.69</v>
      </c>
      <c r="M1777" s="12">
        <v>61182.82</v>
      </c>
      <c r="N1777" s="12">
        <v>500</v>
      </c>
      <c r="O1777" s="12">
        <v>500</v>
      </c>
      <c r="Q1777" s="70">
        <f t="shared" si="59"/>
        <v>0</v>
      </c>
    </row>
    <row r="1778" spans="1:17" x14ac:dyDescent="0.2">
      <c r="A1778" s="67">
        <v>70317</v>
      </c>
      <c r="B1778" s="54" t="s">
        <v>350</v>
      </c>
      <c r="C1778" s="67">
        <f t="shared" si="58"/>
        <v>7</v>
      </c>
      <c r="D1778" s="61">
        <v>0</v>
      </c>
      <c r="E1778" s="12">
        <v>450</v>
      </c>
      <c r="F1778" s="12">
        <v>436</v>
      </c>
      <c r="G1778" s="14">
        <v>76</v>
      </c>
      <c r="H1778" s="14">
        <v>288</v>
      </c>
      <c r="I1778" s="14">
        <v>86</v>
      </c>
      <c r="J1778" s="13"/>
      <c r="K1778" s="12">
        <v>7306.68</v>
      </c>
      <c r="L1778" s="12">
        <v>34782.720000000001</v>
      </c>
      <c r="M1778" s="12">
        <v>43928.24</v>
      </c>
      <c r="N1778" s="12">
        <v>500</v>
      </c>
      <c r="O1778" s="12">
        <v>500</v>
      </c>
      <c r="Q1778" s="70">
        <f t="shared" si="59"/>
        <v>0</v>
      </c>
    </row>
    <row r="1779" spans="1:17" x14ac:dyDescent="0.2">
      <c r="A1779" s="67">
        <v>70318</v>
      </c>
      <c r="B1779" s="54" t="s">
        <v>349</v>
      </c>
      <c r="C1779" s="67">
        <f t="shared" si="58"/>
        <v>7</v>
      </c>
      <c r="D1779" s="61">
        <v>0</v>
      </c>
      <c r="E1779" s="12">
        <v>1498</v>
      </c>
      <c r="F1779" s="12">
        <v>1429</v>
      </c>
      <c r="G1779" s="14">
        <v>252</v>
      </c>
      <c r="H1779" s="14">
        <v>1038</v>
      </c>
      <c r="I1779" s="14">
        <v>208</v>
      </c>
      <c r="J1779" s="13"/>
      <c r="K1779" s="12">
        <v>1231.1300000000001</v>
      </c>
      <c r="L1779" s="12">
        <v>78872.649999999994</v>
      </c>
      <c r="M1779" s="12">
        <v>32446.85</v>
      </c>
      <c r="N1779" s="12">
        <v>500</v>
      </c>
      <c r="O1779" s="12">
        <v>500</v>
      </c>
      <c r="Q1779" s="70">
        <f t="shared" si="59"/>
        <v>0</v>
      </c>
    </row>
    <row r="1780" spans="1:17" x14ac:dyDescent="0.2">
      <c r="A1780" s="67">
        <v>70319</v>
      </c>
      <c r="B1780" s="54" t="s">
        <v>348</v>
      </c>
      <c r="C1780" s="67">
        <f t="shared" si="58"/>
        <v>7</v>
      </c>
      <c r="D1780" s="61">
        <v>0</v>
      </c>
      <c r="E1780" s="12">
        <v>3972</v>
      </c>
      <c r="F1780" s="12">
        <v>3840</v>
      </c>
      <c r="G1780" s="14">
        <v>693</v>
      </c>
      <c r="H1780" s="14">
        <v>2619</v>
      </c>
      <c r="I1780" s="14">
        <v>660</v>
      </c>
      <c r="J1780" s="13"/>
      <c r="K1780" s="12">
        <v>3481.42</v>
      </c>
      <c r="L1780" s="12">
        <v>256387.22</v>
      </c>
      <c r="M1780" s="12">
        <v>1281361.98</v>
      </c>
      <c r="N1780" s="12">
        <v>500</v>
      </c>
      <c r="O1780" s="12">
        <v>500</v>
      </c>
      <c r="Q1780" s="70">
        <f t="shared" si="59"/>
        <v>0</v>
      </c>
    </row>
    <row r="1781" spans="1:17" x14ac:dyDescent="0.2">
      <c r="A1781" s="67">
        <v>70320</v>
      </c>
      <c r="B1781" s="54" t="s">
        <v>347</v>
      </c>
      <c r="C1781" s="67">
        <f t="shared" si="58"/>
        <v>7</v>
      </c>
      <c r="D1781" s="61">
        <v>0</v>
      </c>
      <c r="E1781" s="12">
        <v>3013</v>
      </c>
      <c r="F1781" s="12">
        <v>2926</v>
      </c>
      <c r="G1781" s="14">
        <v>488</v>
      </c>
      <c r="H1781" s="14">
        <v>2054</v>
      </c>
      <c r="I1781" s="14">
        <v>471</v>
      </c>
      <c r="J1781" s="13"/>
      <c r="K1781" s="12">
        <v>4771.4799999999996</v>
      </c>
      <c r="L1781" s="12">
        <v>264102.88</v>
      </c>
      <c r="M1781" s="12">
        <v>2405195.88</v>
      </c>
      <c r="N1781" s="12">
        <v>500</v>
      </c>
      <c r="O1781" s="12">
        <v>500</v>
      </c>
      <c r="Q1781" s="70">
        <f t="shared" si="59"/>
        <v>0</v>
      </c>
    </row>
    <row r="1782" spans="1:17" x14ac:dyDescent="0.2">
      <c r="A1782" s="67">
        <v>70322</v>
      </c>
      <c r="B1782" s="54" t="s">
        <v>346</v>
      </c>
      <c r="C1782" s="67">
        <f t="shared" si="58"/>
        <v>7</v>
      </c>
      <c r="D1782" s="61">
        <v>0</v>
      </c>
      <c r="E1782" s="12">
        <v>1671</v>
      </c>
      <c r="F1782" s="12">
        <v>1628</v>
      </c>
      <c r="G1782" s="14">
        <v>275</v>
      </c>
      <c r="H1782" s="14">
        <v>1113</v>
      </c>
      <c r="I1782" s="14">
        <v>283</v>
      </c>
      <c r="J1782" s="13"/>
      <c r="K1782" s="12">
        <v>2014.19</v>
      </c>
      <c r="L1782" s="12">
        <v>114117.9</v>
      </c>
      <c r="M1782" s="12">
        <v>292775.18</v>
      </c>
      <c r="N1782" s="12">
        <v>500</v>
      </c>
      <c r="O1782" s="12">
        <v>500</v>
      </c>
      <c r="Q1782" s="70">
        <f t="shared" si="59"/>
        <v>0</v>
      </c>
    </row>
    <row r="1783" spans="1:17" x14ac:dyDescent="0.2">
      <c r="A1783" s="67">
        <v>70323</v>
      </c>
      <c r="B1783" s="54" t="s">
        <v>345</v>
      </c>
      <c r="C1783" s="67">
        <f t="shared" si="58"/>
        <v>7</v>
      </c>
      <c r="D1783" s="61">
        <v>0</v>
      </c>
      <c r="E1783" s="12">
        <v>830</v>
      </c>
      <c r="F1783" s="12">
        <v>817</v>
      </c>
      <c r="G1783" s="14">
        <v>124</v>
      </c>
      <c r="H1783" s="14">
        <v>567</v>
      </c>
      <c r="I1783" s="14">
        <v>139</v>
      </c>
      <c r="J1783" s="13"/>
      <c r="K1783" s="12">
        <v>1653.31</v>
      </c>
      <c r="L1783" s="12">
        <v>43878.74</v>
      </c>
      <c r="M1783" s="12">
        <v>19895.349999999999</v>
      </c>
      <c r="N1783" s="12">
        <v>500</v>
      </c>
      <c r="O1783" s="12">
        <v>500</v>
      </c>
      <c r="Q1783" s="70">
        <f t="shared" si="59"/>
        <v>0</v>
      </c>
    </row>
    <row r="1784" spans="1:17" x14ac:dyDescent="0.2">
      <c r="A1784" s="67">
        <v>70325</v>
      </c>
      <c r="B1784" s="54" t="s">
        <v>344</v>
      </c>
      <c r="C1784" s="67">
        <f t="shared" si="58"/>
        <v>7</v>
      </c>
      <c r="D1784" s="61">
        <v>0</v>
      </c>
      <c r="E1784" s="12">
        <v>1126</v>
      </c>
      <c r="F1784" s="12">
        <v>1095</v>
      </c>
      <c r="G1784" s="14">
        <v>182</v>
      </c>
      <c r="H1784" s="14">
        <v>754</v>
      </c>
      <c r="I1784" s="14">
        <v>190</v>
      </c>
      <c r="J1784" s="13"/>
      <c r="K1784" s="12">
        <v>3950.18</v>
      </c>
      <c r="L1784" s="12">
        <v>149734.76999999999</v>
      </c>
      <c r="M1784" s="12">
        <v>425664.41</v>
      </c>
      <c r="N1784" s="12">
        <v>500</v>
      </c>
      <c r="O1784" s="12">
        <v>500</v>
      </c>
      <c r="Q1784" s="70">
        <f t="shared" si="59"/>
        <v>0</v>
      </c>
    </row>
    <row r="1785" spans="1:17" x14ac:dyDescent="0.2">
      <c r="A1785" s="67">
        <v>70326</v>
      </c>
      <c r="B1785" s="54" t="s">
        <v>343</v>
      </c>
      <c r="C1785" s="67">
        <f t="shared" si="58"/>
        <v>7</v>
      </c>
      <c r="D1785" s="61">
        <v>0</v>
      </c>
      <c r="E1785" s="12">
        <v>2474</v>
      </c>
      <c r="F1785" s="12">
        <v>2369</v>
      </c>
      <c r="G1785" s="14">
        <v>296</v>
      </c>
      <c r="H1785" s="14">
        <v>1646</v>
      </c>
      <c r="I1785" s="14">
        <v>532</v>
      </c>
      <c r="J1785" s="13"/>
      <c r="K1785" s="12">
        <v>4072.89</v>
      </c>
      <c r="L1785" s="12">
        <v>385348.3</v>
      </c>
      <c r="M1785" s="12">
        <v>379866.28</v>
      </c>
      <c r="N1785" s="12">
        <v>500</v>
      </c>
      <c r="O1785" s="12">
        <v>500</v>
      </c>
      <c r="Q1785" s="70">
        <f t="shared" si="59"/>
        <v>0</v>
      </c>
    </row>
    <row r="1786" spans="1:17" x14ac:dyDescent="0.2">
      <c r="A1786" s="67">
        <v>70328</v>
      </c>
      <c r="B1786" s="54" t="s">
        <v>341</v>
      </c>
      <c r="C1786" s="67">
        <f t="shared" si="58"/>
        <v>7</v>
      </c>
      <c r="D1786" s="61">
        <v>0</v>
      </c>
      <c r="E1786" s="12">
        <v>1960</v>
      </c>
      <c r="F1786" s="12">
        <v>1878</v>
      </c>
      <c r="G1786" s="14">
        <v>340</v>
      </c>
      <c r="H1786" s="14">
        <v>1300</v>
      </c>
      <c r="I1786" s="14">
        <v>320</v>
      </c>
      <c r="J1786" s="13"/>
      <c r="K1786" s="12">
        <v>3614.42</v>
      </c>
      <c r="L1786" s="12">
        <v>176877.75</v>
      </c>
      <c r="M1786" s="12">
        <v>570551.68999999994</v>
      </c>
      <c r="N1786" s="12">
        <v>500</v>
      </c>
      <c r="O1786" s="12">
        <v>500</v>
      </c>
      <c r="Q1786" s="70">
        <f t="shared" si="59"/>
        <v>0</v>
      </c>
    </row>
    <row r="1787" spans="1:17" x14ac:dyDescent="0.2">
      <c r="A1787" s="67">
        <v>70329</v>
      </c>
      <c r="B1787" s="54" t="s">
        <v>340</v>
      </c>
      <c r="C1787" s="67">
        <f t="shared" si="58"/>
        <v>7</v>
      </c>
      <c r="D1787" s="61">
        <v>0</v>
      </c>
      <c r="E1787" s="12">
        <v>4608</v>
      </c>
      <c r="F1787" s="12">
        <v>4386</v>
      </c>
      <c r="G1787" s="14">
        <v>739</v>
      </c>
      <c r="H1787" s="14">
        <v>2928</v>
      </c>
      <c r="I1787" s="14">
        <v>941</v>
      </c>
      <c r="J1787" s="13"/>
      <c r="K1787" s="12">
        <v>4155.01</v>
      </c>
      <c r="L1787" s="12">
        <v>452984.34</v>
      </c>
      <c r="M1787" s="12">
        <v>1651245.65</v>
      </c>
      <c r="N1787" s="12">
        <v>500</v>
      </c>
      <c r="O1787" s="12">
        <v>500</v>
      </c>
      <c r="Q1787" s="70">
        <f t="shared" si="59"/>
        <v>0</v>
      </c>
    </row>
    <row r="1788" spans="1:17" x14ac:dyDescent="0.2">
      <c r="A1788" s="67">
        <v>70331</v>
      </c>
      <c r="B1788" s="54" t="s">
        <v>339</v>
      </c>
      <c r="C1788" s="67">
        <f t="shared" si="58"/>
        <v>7</v>
      </c>
      <c r="D1788" s="61">
        <v>0</v>
      </c>
      <c r="E1788" s="12">
        <v>2248</v>
      </c>
      <c r="F1788" s="12">
        <v>2205</v>
      </c>
      <c r="G1788" s="14">
        <v>370</v>
      </c>
      <c r="H1788" s="14">
        <v>1457</v>
      </c>
      <c r="I1788" s="14">
        <v>421</v>
      </c>
      <c r="J1788" s="13"/>
      <c r="K1788" s="12">
        <v>6763.34</v>
      </c>
      <c r="L1788" s="12">
        <v>235891.63</v>
      </c>
      <c r="M1788" s="12">
        <v>456426.01</v>
      </c>
      <c r="N1788" s="12">
        <v>500</v>
      </c>
      <c r="O1788" s="12">
        <v>500</v>
      </c>
      <c r="Q1788" s="70">
        <f t="shared" si="59"/>
        <v>0</v>
      </c>
    </row>
    <row r="1789" spans="1:17" x14ac:dyDescent="0.2">
      <c r="A1789" s="67">
        <v>70332</v>
      </c>
      <c r="B1789" s="54" t="s">
        <v>338</v>
      </c>
      <c r="C1789" s="67">
        <f t="shared" si="58"/>
        <v>7</v>
      </c>
      <c r="D1789" s="61">
        <v>0</v>
      </c>
      <c r="E1789" s="12">
        <v>2116</v>
      </c>
      <c r="F1789" s="12">
        <v>2014</v>
      </c>
      <c r="G1789" s="14">
        <v>302</v>
      </c>
      <c r="H1789" s="14">
        <v>1306</v>
      </c>
      <c r="I1789" s="14">
        <v>508</v>
      </c>
      <c r="J1789" s="13"/>
      <c r="K1789" s="12">
        <v>3384.65</v>
      </c>
      <c r="L1789" s="12">
        <v>185460.82</v>
      </c>
      <c r="M1789" s="12">
        <v>343831.39</v>
      </c>
      <c r="N1789" s="12">
        <v>500</v>
      </c>
      <c r="O1789" s="12">
        <v>500</v>
      </c>
      <c r="Q1789" s="70">
        <f t="shared" si="59"/>
        <v>0</v>
      </c>
    </row>
    <row r="1790" spans="1:17" x14ac:dyDescent="0.2">
      <c r="A1790" s="67">
        <v>70333</v>
      </c>
      <c r="B1790" s="54" t="s">
        <v>337</v>
      </c>
      <c r="C1790" s="67">
        <f t="shared" si="58"/>
        <v>7</v>
      </c>
      <c r="D1790" s="61">
        <v>0</v>
      </c>
      <c r="E1790" s="12">
        <v>2058</v>
      </c>
      <c r="F1790" s="12">
        <v>2014</v>
      </c>
      <c r="G1790" s="14">
        <v>333</v>
      </c>
      <c r="H1790" s="14">
        <v>1381</v>
      </c>
      <c r="I1790" s="14">
        <v>344</v>
      </c>
      <c r="J1790" s="13"/>
      <c r="K1790" s="12">
        <v>7485.79</v>
      </c>
      <c r="L1790" s="12">
        <v>121673.52</v>
      </c>
      <c r="M1790" s="12">
        <v>581278.94999999995</v>
      </c>
      <c r="N1790" s="12">
        <v>500</v>
      </c>
      <c r="O1790" s="12">
        <v>500</v>
      </c>
      <c r="Q1790" s="70">
        <f t="shared" si="59"/>
        <v>0</v>
      </c>
    </row>
    <row r="1791" spans="1:17" x14ac:dyDescent="0.2">
      <c r="A1791" s="67">
        <v>70334</v>
      </c>
      <c r="B1791" s="54" t="s">
        <v>336</v>
      </c>
      <c r="C1791" s="67">
        <f t="shared" si="58"/>
        <v>7</v>
      </c>
      <c r="D1791" s="61">
        <v>0</v>
      </c>
      <c r="E1791" s="12">
        <v>4890</v>
      </c>
      <c r="F1791" s="12">
        <v>4751</v>
      </c>
      <c r="G1791" s="14">
        <v>760</v>
      </c>
      <c r="H1791" s="14">
        <v>3363</v>
      </c>
      <c r="I1791" s="14">
        <v>767</v>
      </c>
      <c r="J1791" s="13"/>
      <c r="K1791" s="12">
        <v>39501.910000000003</v>
      </c>
      <c r="L1791" s="12">
        <v>581782.25</v>
      </c>
      <c r="M1791" s="12">
        <v>885649.37</v>
      </c>
      <c r="N1791" s="12">
        <v>500</v>
      </c>
      <c r="O1791" s="12">
        <v>500</v>
      </c>
      <c r="Q1791" s="70">
        <f t="shared" si="59"/>
        <v>0</v>
      </c>
    </row>
    <row r="1792" spans="1:17" x14ac:dyDescent="0.2">
      <c r="A1792" s="67">
        <v>70335</v>
      </c>
      <c r="B1792" s="54" t="s">
        <v>335</v>
      </c>
      <c r="C1792" s="67">
        <f t="shared" si="58"/>
        <v>7</v>
      </c>
      <c r="D1792" s="61">
        <v>0</v>
      </c>
      <c r="E1792" s="12">
        <v>1899</v>
      </c>
      <c r="F1792" s="12">
        <v>1844</v>
      </c>
      <c r="G1792" s="14">
        <v>368</v>
      </c>
      <c r="H1792" s="14">
        <v>1218</v>
      </c>
      <c r="I1792" s="14">
        <v>313</v>
      </c>
      <c r="J1792" s="13"/>
      <c r="K1792" s="12">
        <v>5933.46</v>
      </c>
      <c r="L1792" s="12">
        <v>127791.4</v>
      </c>
      <c r="M1792" s="12">
        <v>423194.74</v>
      </c>
      <c r="N1792" s="12">
        <v>500</v>
      </c>
      <c r="O1792" s="12">
        <v>500</v>
      </c>
      <c r="Q1792" s="70">
        <f t="shared" si="59"/>
        <v>0</v>
      </c>
    </row>
    <row r="1793" spans="1:17" x14ac:dyDescent="0.2">
      <c r="A1793" s="67">
        <v>70336</v>
      </c>
      <c r="B1793" s="54" t="s">
        <v>334</v>
      </c>
      <c r="C1793" s="67">
        <f t="shared" si="58"/>
        <v>7</v>
      </c>
      <c r="D1793" s="61">
        <v>0</v>
      </c>
      <c r="E1793" s="12">
        <v>394</v>
      </c>
      <c r="F1793" s="12">
        <v>361</v>
      </c>
      <c r="G1793" s="14">
        <v>66</v>
      </c>
      <c r="H1793" s="14">
        <v>249</v>
      </c>
      <c r="I1793" s="14">
        <v>79</v>
      </c>
      <c r="J1793" s="13"/>
      <c r="K1793" s="12">
        <v>3788.15</v>
      </c>
      <c r="L1793" s="12">
        <v>30482.39</v>
      </c>
      <c r="M1793" s="12">
        <v>14615.26</v>
      </c>
      <c r="N1793" s="12">
        <v>500</v>
      </c>
      <c r="O1793" s="12">
        <v>500</v>
      </c>
      <c r="Q1793" s="70">
        <f t="shared" si="59"/>
        <v>0</v>
      </c>
    </row>
    <row r="1794" spans="1:17" x14ac:dyDescent="0.2">
      <c r="A1794" s="67">
        <v>70337</v>
      </c>
      <c r="B1794" s="54" t="s">
        <v>333</v>
      </c>
      <c r="C1794" s="67">
        <f t="shared" si="58"/>
        <v>7</v>
      </c>
      <c r="D1794" s="61">
        <v>0</v>
      </c>
      <c r="E1794" s="12">
        <v>3100</v>
      </c>
      <c r="F1794" s="12">
        <v>3039</v>
      </c>
      <c r="G1794" s="14">
        <v>560</v>
      </c>
      <c r="H1794" s="14">
        <v>2018</v>
      </c>
      <c r="I1794" s="14">
        <v>522</v>
      </c>
      <c r="J1794" s="13"/>
      <c r="K1794" s="12">
        <v>3243.51</v>
      </c>
      <c r="L1794" s="12">
        <v>198591.18</v>
      </c>
      <c r="M1794" s="12">
        <v>158775.91</v>
      </c>
      <c r="N1794" s="12">
        <v>500</v>
      </c>
      <c r="O1794" s="12">
        <v>500</v>
      </c>
      <c r="Q1794" s="70">
        <f t="shared" si="59"/>
        <v>0</v>
      </c>
    </row>
    <row r="1795" spans="1:17" x14ac:dyDescent="0.2">
      <c r="A1795" s="67">
        <v>70338</v>
      </c>
      <c r="B1795" s="54" t="s">
        <v>332</v>
      </c>
      <c r="C1795" s="67">
        <f t="shared" si="58"/>
        <v>7</v>
      </c>
      <c r="D1795" s="61">
        <v>0</v>
      </c>
      <c r="E1795" s="12">
        <v>1105</v>
      </c>
      <c r="F1795" s="12">
        <v>1011</v>
      </c>
      <c r="G1795" s="14">
        <v>181</v>
      </c>
      <c r="H1795" s="14">
        <v>730</v>
      </c>
      <c r="I1795" s="14">
        <v>194</v>
      </c>
      <c r="J1795" s="13"/>
      <c r="K1795" s="12">
        <v>3218.93</v>
      </c>
      <c r="L1795" s="12">
        <v>75941.42</v>
      </c>
      <c r="M1795" s="12">
        <v>97641.35</v>
      </c>
      <c r="N1795" s="12">
        <v>500</v>
      </c>
      <c r="O1795" s="12">
        <v>500</v>
      </c>
      <c r="Q1795" s="70">
        <f t="shared" si="59"/>
        <v>0</v>
      </c>
    </row>
    <row r="1796" spans="1:17" x14ac:dyDescent="0.2">
      <c r="A1796" s="67">
        <v>70339</v>
      </c>
      <c r="B1796" s="54" t="s">
        <v>331</v>
      </c>
      <c r="C1796" s="67">
        <f t="shared" si="58"/>
        <v>7</v>
      </c>
      <c r="D1796" s="61">
        <v>0</v>
      </c>
      <c r="E1796" s="12">
        <v>1070</v>
      </c>
      <c r="F1796" s="12">
        <v>1048</v>
      </c>
      <c r="G1796" s="14">
        <v>164</v>
      </c>
      <c r="H1796" s="14">
        <v>733</v>
      </c>
      <c r="I1796" s="14">
        <v>173</v>
      </c>
      <c r="J1796" s="13"/>
      <c r="K1796" s="12">
        <v>2675.39</v>
      </c>
      <c r="L1796" s="12">
        <v>80013.73</v>
      </c>
      <c r="M1796" s="12">
        <v>88365.86</v>
      </c>
      <c r="N1796" s="12">
        <v>500</v>
      </c>
      <c r="O1796" s="12">
        <v>500</v>
      </c>
      <c r="Q1796" s="70">
        <f t="shared" si="59"/>
        <v>0</v>
      </c>
    </row>
    <row r="1797" spans="1:17" x14ac:dyDescent="0.2">
      <c r="A1797" s="67">
        <v>70340</v>
      </c>
      <c r="B1797" s="54" t="s">
        <v>330</v>
      </c>
      <c r="C1797" s="67">
        <f t="shared" si="58"/>
        <v>7</v>
      </c>
      <c r="D1797" s="61">
        <v>0</v>
      </c>
      <c r="E1797" s="12">
        <v>1208</v>
      </c>
      <c r="F1797" s="12">
        <v>1094</v>
      </c>
      <c r="G1797" s="14">
        <v>217</v>
      </c>
      <c r="H1797" s="14">
        <v>804</v>
      </c>
      <c r="I1797" s="14">
        <v>187</v>
      </c>
      <c r="J1797" s="13"/>
      <c r="K1797" s="12">
        <v>2165.88</v>
      </c>
      <c r="L1797" s="12">
        <v>108244.87</v>
      </c>
      <c r="M1797" s="12">
        <v>656346.13</v>
      </c>
      <c r="N1797" s="12">
        <v>500</v>
      </c>
      <c r="O1797" s="12">
        <v>500</v>
      </c>
      <c r="Q1797" s="70">
        <f t="shared" si="59"/>
        <v>0</v>
      </c>
    </row>
    <row r="1798" spans="1:17" x14ac:dyDescent="0.2">
      <c r="A1798" s="67">
        <v>70342</v>
      </c>
      <c r="B1798" s="54" t="s">
        <v>329</v>
      </c>
      <c r="C1798" s="67">
        <f t="shared" si="58"/>
        <v>7</v>
      </c>
      <c r="D1798" s="61">
        <v>0</v>
      </c>
      <c r="E1798" s="12">
        <v>1298</v>
      </c>
      <c r="F1798" s="12">
        <v>1119</v>
      </c>
      <c r="G1798" s="14">
        <v>282</v>
      </c>
      <c r="H1798" s="14">
        <v>853</v>
      </c>
      <c r="I1798" s="14">
        <v>163</v>
      </c>
      <c r="J1798" s="13"/>
      <c r="K1798" s="12">
        <v>2383.36</v>
      </c>
      <c r="L1798" s="12">
        <v>53600.03</v>
      </c>
      <c r="M1798" s="12">
        <v>532989.12</v>
      </c>
      <c r="N1798" s="12">
        <v>500</v>
      </c>
      <c r="O1798" s="12">
        <v>500</v>
      </c>
      <c r="Q1798" s="70">
        <f t="shared" si="59"/>
        <v>0</v>
      </c>
    </row>
    <row r="1799" spans="1:17" x14ac:dyDescent="0.2">
      <c r="A1799" s="67">
        <v>70343</v>
      </c>
      <c r="B1799" s="54" t="s">
        <v>328</v>
      </c>
      <c r="C1799" s="67">
        <f t="shared" si="58"/>
        <v>7</v>
      </c>
      <c r="D1799" s="61">
        <v>0</v>
      </c>
      <c r="E1799" s="12">
        <v>1105</v>
      </c>
      <c r="F1799" s="12">
        <v>1085</v>
      </c>
      <c r="G1799" s="14">
        <v>207</v>
      </c>
      <c r="H1799" s="14">
        <v>738</v>
      </c>
      <c r="I1799" s="14">
        <v>160</v>
      </c>
      <c r="J1799" s="13"/>
      <c r="K1799" s="12">
        <v>1950.77</v>
      </c>
      <c r="L1799" s="12">
        <v>61005.49</v>
      </c>
      <c r="M1799" s="12">
        <v>95343.72</v>
      </c>
      <c r="N1799" s="12">
        <v>500</v>
      </c>
      <c r="O1799" s="12">
        <v>500</v>
      </c>
      <c r="Q1799" s="70">
        <f t="shared" si="59"/>
        <v>0</v>
      </c>
    </row>
    <row r="1800" spans="1:17" x14ac:dyDescent="0.2">
      <c r="A1800" s="67">
        <v>70344</v>
      </c>
      <c r="B1800" s="54" t="s">
        <v>327</v>
      </c>
      <c r="C1800" s="67">
        <f t="shared" si="58"/>
        <v>7</v>
      </c>
      <c r="D1800" s="61">
        <v>0</v>
      </c>
      <c r="E1800" s="12">
        <v>1458</v>
      </c>
      <c r="F1800" s="12">
        <v>1349</v>
      </c>
      <c r="G1800" s="14">
        <v>197</v>
      </c>
      <c r="H1800" s="14">
        <v>1024</v>
      </c>
      <c r="I1800" s="14">
        <v>237</v>
      </c>
      <c r="J1800" s="13"/>
      <c r="K1800" s="12">
        <v>1107.22</v>
      </c>
      <c r="L1800" s="12">
        <v>224104.43</v>
      </c>
      <c r="M1800" s="12">
        <v>273922.27</v>
      </c>
      <c r="N1800" s="12">
        <v>500</v>
      </c>
      <c r="O1800" s="12">
        <v>500</v>
      </c>
      <c r="Q1800" s="70">
        <f t="shared" si="59"/>
        <v>0</v>
      </c>
    </row>
    <row r="1801" spans="1:17" x14ac:dyDescent="0.2">
      <c r="A1801" s="67">
        <v>70345</v>
      </c>
      <c r="B1801" s="54" t="s">
        <v>326</v>
      </c>
      <c r="C1801" s="67">
        <f t="shared" si="58"/>
        <v>7</v>
      </c>
      <c r="D1801" s="61">
        <v>0</v>
      </c>
      <c r="E1801" s="12">
        <v>1943</v>
      </c>
      <c r="F1801" s="12">
        <v>1880</v>
      </c>
      <c r="G1801" s="14">
        <v>354</v>
      </c>
      <c r="H1801" s="14">
        <v>1287</v>
      </c>
      <c r="I1801" s="14">
        <v>302</v>
      </c>
      <c r="J1801" s="13"/>
      <c r="K1801" s="12">
        <v>3894.2</v>
      </c>
      <c r="L1801" s="12">
        <v>133710</v>
      </c>
      <c r="M1801" s="12">
        <v>144907.99</v>
      </c>
      <c r="N1801" s="12">
        <v>500</v>
      </c>
      <c r="O1801" s="12">
        <v>500</v>
      </c>
      <c r="Q1801" s="70">
        <f t="shared" si="59"/>
        <v>0</v>
      </c>
    </row>
    <row r="1802" spans="1:17" x14ac:dyDescent="0.2">
      <c r="A1802" s="67">
        <v>70346</v>
      </c>
      <c r="B1802" s="54" t="s">
        <v>325</v>
      </c>
      <c r="C1802" s="67">
        <f t="shared" si="58"/>
        <v>7</v>
      </c>
      <c r="D1802" s="61">
        <v>0</v>
      </c>
      <c r="E1802" s="12">
        <v>9294</v>
      </c>
      <c r="F1802" s="12">
        <v>9153</v>
      </c>
      <c r="G1802" s="14">
        <v>1445</v>
      </c>
      <c r="H1802" s="14">
        <v>5860</v>
      </c>
      <c r="I1802" s="14">
        <v>1989</v>
      </c>
      <c r="J1802" s="13"/>
      <c r="K1802" s="12">
        <v>1790.84</v>
      </c>
      <c r="L1802" s="12">
        <v>892999.81</v>
      </c>
      <c r="M1802" s="12">
        <v>4227663.0999999996</v>
      </c>
      <c r="N1802" s="12">
        <v>500</v>
      </c>
      <c r="O1802" s="12">
        <v>500</v>
      </c>
      <c r="Q1802" s="70">
        <f t="shared" si="59"/>
        <v>0</v>
      </c>
    </row>
    <row r="1803" spans="1:17" x14ac:dyDescent="0.2">
      <c r="A1803" s="67">
        <v>70347</v>
      </c>
      <c r="B1803" s="54" t="s">
        <v>324</v>
      </c>
      <c r="C1803" s="67">
        <f t="shared" si="58"/>
        <v>7</v>
      </c>
      <c r="D1803" s="61">
        <v>0</v>
      </c>
      <c r="E1803" s="12">
        <v>183</v>
      </c>
      <c r="F1803" s="12">
        <v>176</v>
      </c>
      <c r="G1803" s="14">
        <v>29</v>
      </c>
      <c r="H1803" s="14">
        <v>118</v>
      </c>
      <c r="I1803" s="14">
        <v>36</v>
      </c>
      <c r="J1803" s="13"/>
      <c r="K1803" s="12">
        <v>880.7</v>
      </c>
      <c r="L1803" s="12">
        <v>18193.580000000002</v>
      </c>
      <c r="M1803" s="12">
        <v>17131.18</v>
      </c>
      <c r="N1803" s="12">
        <v>500</v>
      </c>
      <c r="O1803" s="12">
        <v>500</v>
      </c>
      <c r="Q1803" s="70">
        <f t="shared" si="59"/>
        <v>0</v>
      </c>
    </row>
    <row r="1804" spans="1:17" x14ac:dyDescent="0.2">
      <c r="A1804" s="67">
        <v>70348</v>
      </c>
      <c r="B1804" s="54" t="s">
        <v>323</v>
      </c>
      <c r="C1804" s="67">
        <f t="shared" si="58"/>
        <v>7</v>
      </c>
      <c r="D1804" s="61">
        <v>0</v>
      </c>
      <c r="E1804" s="12">
        <v>1390</v>
      </c>
      <c r="F1804" s="12">
        <v>1392</v>
      </c>
      <c r="G1804" s="14">
        <v>192</v>
      </c>
      <c r="H1804" s="14">
        <v>910</v>
      </c>
      <c r="I1804" s="14">
        <v>288</v>
      </c>
      <c r="J1804" s="13"/>
      <c r="K1804" s="12">
        <v>4211.18</v>
      </c>
      <c r="L1804" s="12">
        <v>113481.03</v>
      </c>
      <c r="M1804" s="12">
        <v>87180.28</v>
      </c>
      <c r="N1804" s="12">
        <v>500</v>
      </c>
      <c r="O1804" s="12">
        <v>500</v>
      </c>
      <c r="Q1804" s="70">
        <f t="shared" si="59"/>
        <v>0</v>
      </c>
    </row>
    <row r="1805" spans="1:17" x14ac:dyDescent="0.2">
      <c r="A1805" s="67">
        <v>70349</v>
      </c>
      <c r="B1805" s="54" t="s">
        <v>322</v>
      </c>
      <c r="C1805" s="67">
        <f t="shared" si="58"/>
        <v>7</v>
      </c>
      <c r="D1805" s="61">
        <v>0</v>
      </c>
      <c r="E1805" s="12">
        <v>892</v>
      </c>
      <c r="F1805" s="12">
        <v>865</v>
      </c>
      <c r="G1805" s="14">
        <v>148</v>
      </c>
      <c r="H1805" s="14">
        <v>576</v>
      </c>
      <c r="I1805" s="14">
        <v>168</v>
      </c>
      <c r="J1805" s="13"/>
      <c r="K1805" s="12">
        <v>5143.05</v>
      </c>
      <c r="L1805" s="12">
        <v>36924.199999999997</v>
      </c>
      <c r="M1805" s="12">
        <v>21999.34</v>
      </c>
      <c r="N1805" s="12">
        <v>500</v>
      </c>
      <c r="O1805" s="12">
        <v>500</v>
      </c>
      <c r="Q1805" s="70">
        <f t="shared" si="59"/>
        <v>0</v>
      </c>
    </row>
    <row r="1806" spans="1:17" x14ac:dyDescent="0.2">
      <c r="A1806" s="67">
        <v>70350</v>
      </c>
      <c r="B1806" s="54" t="s">
        <v>321</v>
      </c>
      <c r="C1806" s="67">
        <f t="shared" si="58"/>
        <v>7</v>
      </c>
      <c r="D1806" s="61">
        <v>0</v>
      </c>
      <c r="E1806" s="12">
        <v>1102</v>
      </c>
      <c r="F1806" s="12">
        <v>1104</v>
      </c>
      <c r="G1806" s="14">
        <v>190</v>
      </c>
      <c r="H1806" s="14">
        <v>721</v>
      </c>
      <c r="I1806" s="14">
        <v>191</v>
      </c>
      <c r="J1806" s="13"/>
      <c r="K1806" s="12">
        <v>2099.2800000000002</v>
      </c>
      <c r="L1806" s="12">
        <v>91246.45</v>
      </c>
      <c r="M1806" s="12">
        <v>246400.69</v>
      </c>
      <c r="N1806" s="12">
        <v>500</v>
      </c>
      <c r="O1806" s="12">
        <v>500</v>
      </c>
      <c r="Q1806" s="70">
        <f t="shared" si="59"/>
        <v>0</v>
      </c>
    </row>
    <row r="1807" spans="1:17" x14ac:dyDescent="0.2">
      <c r="A1807" s="67">
        <v>70351</v>
      </c>
      <c r="B1807" s="54" t="s">
        <v>320</v>
      </c>
      <c r="C1807" s="67">
        <f t="shared" si="58"/>
        <v>7</v>
      </c>
      <c r="D1807" s="61">
        <v>0</v>
      </c>
      <c r="E1807" s="12">
        <v>3505</v>
      </c>
      <c r="F1807" s="12">
        <v>3431</v>
      </c>
      <c r="G1807" s="14">
        <v>450</v>
      </c>
      <c r="H1807" s="14">
        <v>2259</v>
      </c>
      <c r="I1807" s="14">
        <v>796</v>
      </c>
      <c r="J1807" s="13"/>
      <c r="K1807" s="12">
        <v>1215.6199999999999</v>
      </c>
      <c r="L1807" s="12">
        <v>865867.19</v>
      </c>
      <c r="M1807" s="12">
        <v>1286864.81</v>
      </c>
      <c r="N1807" s="12">
        <v>500</v>
      </c>
      <c r="O1807" s="12">
        <v>500</v>
      </c>
      <c r="Q1807" s="70">
        <f t="shared" si="59"/>
        <v>0</v>
      </c>
    </row>
    <row r="1808" spans="1:17" x14ac:dyDescent="0.2">
      <c r="A1808" s="67">
        <v>70352</v>
      </c>
      <c r="B1808" s="54" t="s">
        <v>319</v>
      </c>
      <c r="C1808" s="67">
        <f t="shared" si="58"/>
        <v>7</v>
      </c>
      <c r="D1808" s="61">
        <v>0</v>
      </c>
      <c r="E1808" s="12">
        <v>1347</v>
      </c>
      <c r="F1808" s="12">
        <v>1331</v>
      </c>
      <c r="G1808" s="14">
        <v>191</v>
      </c>
      <c r="H1808" s="14">
        <v>854</v>
      </c>
      <c r="I1808" s="14">
        <v>302</v>
      </c>
      <c r="J1808" s="13"/>
      <c r="K1808" s="12">
        <v>8897.1</v>
      </c>
      <c r="L1808" s="12">
        <v>67672.179999999993</v>
      </c>
      <c r="M1808" s="12">
        <v>33226.29</v>
      </c>
      <c r="N1808" s="12">
        <v>500</v>
      </c>
      <c r="O1808" s="12">
        <v>500</v>
      </c>
      <c r="Q1808" s="70">
        <f t="shared" si="59"/>
        <v>0</v>
      </c>
    </row>
    <row r="1809" spans="1:17" x14ac:dyDescent="0.2">
      <c r="A1809" s="67">
        <v>70353</v>
      </c>
      <c r="B1809" s="54" t="s">
        <v>318</v>
      </c>
      <c r="C1809" s="67">
        <f t="shared" si="58"/>
        <v>7</v>
      </c>
      <c r="D1809" s="61">
        <v>0</v>
      </c>
      <c r="E1809" s="12">
        <v>2283</v>
      </c>
      <c r="F1809" s="12">
        <v>2252</v>
      </c>
      <c r="G1809" s="14">
        <v>382</v>
      </c>
      <c r="H1809" s="14">
        <v>1447</v>
      </c>
      <c r="I1809" s="14">
        <v>454</v>
      </c>
      <c r="J1809" s="13"/>
      <c r="K1809" s="12">
        <v>2422.67</v>
      </c>
      <c r="L1809" s="12">
        <v>198701.99</v>
      </c>
      <c r="M1809" s="12">
        <v>204600.48</v>
      </c>
      <c r="N1809" s="12">
        <v>500</v>
      </c>
      <c r="O1809" s="12">
        <v>500</v>
      </c>
      <c r="Q1809" s="70">
        <f t="shared" si="59"/>
        <v>0</v>
      </c>
    </row>
    <row r="1810" spans="1:17" x14ac:dyDescent="0.2">
      <c r="A1810" s="67">
        <v>70354</v>
      </c>
      <c r="B1810" s="54" t="s">
        <v>317</v>
      </c>
      <c r="C1810" s="67">
        <f t="shared" si="58"/>
        <v>7</v>
      </c>
      <c r="D1810" s="61">
        <v>0</v>
      </c>
      <c r="E1810" s="12">
        <v>14302</v>
      </c>
      <c r="F1810" s="12">
        <v>13856</v>
      </c>
      <c r="G1810" s="14">
        <v>2088</v>
      </c>
      <c r="H1810" s="14">
        <v>9387</v>
      </c>
      <c r="I1810" s="14">
        <v>2827</v>
      </c>
      <c r="J1810" s="13"/>
      <c r="K1810" s="12">
        <v>1592.89</v>
      </c>
      <c r="L1810" s="12">
        <v>1152028.97</v>
      </c>
      <c r="M1810" s="12">
        <v>8643736.6500000004</v>
      </c>
      <c r="N1810" s="12">
        <v>500</v>
      </c>
      <c r="O1810" s="12">
        <v>500</v>
      </c>
      <c r="Q1810" s="70">
        <f t="shared" si="59"/>
        <v>0</v>
      </c>
    </row>
    <row r="1811" spans="1:17" x14ac:dyDescent="0.2">
      <c r="A1811" s="67">
        <v>70355</v>
      </c>
      <c r="B1811" s="54" t="s">
        <v>316</v>
      </c>
      <c r="C1811" s="67">
        <f t="shared" ref="C1811:C1874" si="60">INT(A1811/10000)</f>
        <v>7</v>
      </c>
      <c r="D1811" s="61">
        <v>0</v>
      </c>
      <c r="E1811" s="12">
        <v>3687</v>
      </c>
      <c r="F1811" s="12">
        <v>3609</v>
      </c>
      <c r="G1811" s="14">
        <v>570</v>
      </c>
      <c r="H1811" s="14">
        <v>2394</v>
      </c>
      <c r="I1811" s="14">
        <v>723</v>
      </c>
      <c r="J1811" s="13"/>
      <c r="K1811" s="12">
        <v>5618.08</v>
      </c>
      <c r="L1811" s="12">
        <v>338739.99</v>
      </c>
      <c r="M1811" s="12">
        <v>895782.48</v>
      </c>
      <c r="N1811" s="12">
        <v>500</v>
      </c>
      <c r="O1811" s="12">
        <v>500</v>
      </c>
      <c r="Q1811" s="70">
        <f t="shared" si="59"/>
        <v>0</v>
      </c>
    </row>
    <row r="1812" spans="1:17" x14ac:dyDescent="0.2">
      <c r="A1812" s="67">
        <v>70356</v>
      </c>
      <c r="B1812" s="54" t="s">
        <v>315</v>
      </c>
      <c r="C1812" s="67">
        <f t="shared" si="60"/>
        <v>7</v>
      </c>
      <c r="D1812" s="61">
        <v>0</v>
      </c>
      <c r="E1812" s="12">
        <v>1609</v>
      </c>
      <c r="F1812" s="12">
        <v>1555</v>
      </c>
      <c r="G1812" s="14">
        <v>238</v>
      </c>
      <c r="H1812" s="14">
        <v>1075</v>
      </c>
      <c r="I1812" s="14">
        <v>296</v>
      </c>
      <c r="J1812" s="13"/>
      <c r="K1812" s="12">
        <v>3603.6</v>
      </c>
      <c r="L1812" s="12">
        <v>155235.53</v>
      </c>
      <c r="M1812" s="12">
        <v>143717.74</v>
      </c>
      <c r="N1812" s="12">
        <v>500</v>
      </c>
      <c r="O1812" s="12">
        <v>500</v>
      </c>
      <c r="Q1812" s="70">
        <f t="shared" ref="Q1812:Q1875" si="61">ABS(E1812-G1812-H1812-I1812-J1812)</f>
        <v>0</v>
      </c>
    </row>
    <row r="1813" spans="1:17" x14ac:dyDescent="0.2">
      <c r="A1813" s="67">
        <v>70357</v>
      </c>
      <c r="B1813" s="54" t="s">
        <v>314</v>
      </c>
      <c r="C1813" s="67">
        <f t="shared" si="60"/>
        <v>7</v>
      </c>
      <c r="D1813" s="61">
        <v>0</v>
      </c>
      <c r="E1813" s="12">
        <v>16132</v>
      </c>
      <c r="F1813" s="12">
        <v>15743</v>
      </c>
      <c r="G1813" s="14">
        <v>2532</v>
      </c>
      <c r="H1813" s="14">
        <v>10929</v>
      </c>
      <c r="I1813" s="14">
        <v>2671</v>
      </c>
      <c r="J1813" s="13"/>
      <c r="K1813" s="12">
        <v>8521.74</v>
      </c>
      <c r="L1813" s="12">
        <v>1270325.22</v>
      </c>
      <c r="M1813" s="12">
        <v>5209113.5999999996</v>
      </c>
      <c r="N1813" s="12">
        <v>500</v>
      </c>
      <c r="O1813" s="12">
        <v>500</v>
      </c>
      <c r="Q1813" s="70">
        <f t="shared" si="61"/>
        <v>0</v>
      </c>
    </row>
    <row r="1814" spans="1:17" x14ac:dyDescent="0.2">
      <c r="A1814" s="67">
        <v>70358</v>
      </c>
      <c r="B1814" s="54" t="s">
        <v>313</v>
      </c>
      <c r="C1814" s="67">
        <f t="shared" si="60"/>
        <v>7</v>
      </c>
      <c r="D1814" s="61">
        <v>0</v>
      </c>
      <c r="E1814" s="12">
        <v>4201</v>
      </c>
      <c r="F1814" s="12">
        <v>3973</v>
      </c>
      <c r="G1814" s="14">
        <v>647</v>
      </c>
      <c r="H1814" s="14">
        <v>2862</v>
      </c>
      <c r="I1814" s="14">
        <v>692</v>
      </c>
      <c r="J1814" s="13"/>
      <c r="K1814" s="12">
        <v>9623.44</v>
      </c>
      <c r="L1814" s="12">
        <v>392235.41</v>
      </c>
      <c r="M1814" s="12">
        <v>1955094.19</v>
      </c>
      <c r="N1814" s="12">
        <v>500</v>
      </c>
      <c r="O1814" s="12">
        <v>500</v>
      </c>
      <c r="Q1814" s="70">
        <f t="shared" si="61"/>
        <v>0</v>
      </c>
    </row>
    <row r="1815" spans="1:17" x14ac:dyDescent="0.2">
      <c r="A1815" s="67">
        <v>70359</v>
      </c>
      <c r="B1815" s="54" t="s">
        <v>312</v>
      </c>
      <c r="C1815" s="67">
        <f t="shared" si="60"/>
        <v>7</v>
      </c>
      <c r="D1815" s="61">
        <v>0</v>
      </c>
      <c r="E1815" s="12">
        <v>1337</v>
      </c>
      <c r="F1815" s="12">
        <v>1279</v>
      </c>
      <c r="G1815" s="14">
        <v>205</v>
      </c>
      <c r="H1815" s="14">
        <v>886</v>
      </c>
      <c r="I1815" s="14">
        <v>246</v>
      </c>
      <c r="J1815" s="13"/>
      <c r="K1815" s="12">
        <v>5096.51</v>
      </c>
      <c r="L1815" s="12">
        <v>88146.95</v>
      </c>
      <c r="M1815" s="12">
        <v>38126.36</v>
      </c>
      <c r="N1815" s="12">
        <v>500</v>
      </c>
      <c r="O1815" s="12">
        <v>500</v>
      </c>
      <c r="Q1815" s="70">
        <f t="shared" si="61"/>
        <v>0</v>
      </c>
    </row>
    <row r="1816" spans="1:17" x14ac:dyDescent="0.2">
      <c r="A1816" s="67">
        <v>70360</v>
      </c>
      <c r="B1816" s="54" t="s">
        <v>311</v>
      </c>
      <c r="C1816" s="67">
        <f t="shared" si="60"/>
        <v>7</v>
      </c>
      <c r="D1816" s="61">
        <v>0</v>
      </c>
      <c r="E1816" s="12">
        <v>1697</v>
      </c>
      <c r="F1816" s="12">
        <v>1546</v>
      </c>
      <c r="G1816" s="14">
        <v>272</v>
      </c>
      <c r="H1816" s="14">
        <v>1142</v>
      </c>
      <c r="I1816" s="14">
        <v>283</v>
      </c>
      <c r="J1816" s="13"/>
      <c r="K1816" s="12">
        <v>4543.04</v>
      </c>
      <c r="L1816" s="12">
        <v>130535.25</v>
      </c>
      <c r="M1816" s="12">
        <v>179231.69</v>
      </c>
      <c r="N1816" s="12">
        <v>500</v>
      </c>
      <c r="O1816" s="12">
        <v>500</v>
      </c>
      <c r="Q1816" s="70">
        <f t="shared" si="61"/>
        <v>0</v>
      </c>
    </row>
    <row r="1817" spans="1:17" x14ac:dyDescent="0.2">
      <c r="A1817" s="67">
        <v>70361</v>
      </c>
      <c r="B1817" s="54" t="s">
        <v>310</v>
      </c>
      <c r="C1817" s="67">
        <f t="shared" si="60"/>
        <v>7</v>
      </c>
      <c r="D1817" s="61">
        <v>0</v>
      </c>
      <c r="E1817" s="12">
        <v>235</v>
      </c>
      <c r="F1817" s="12">
        <v>225</v>
      </c>
      <c r="G1817" s="14">
        <v>23</v>
      </c>
      <c r="H1817" s="14">
        <v>121</v>
      </c>
      <c r="I1817" s="14">
        <v>91</v>
      </c>
      <c r="J1817" s="13"/>
      <c r="K1817" s="12">
        <v>1382.37</v>
      </c>
      <c r="L1817" s="12">
        <v>17075.099999999999</v>
      </c>
      <c r="M1817" s="12">
        <v>107031.53</v>
      </c>
      <c r="N1817" s="12">
        <v>500</v>
      </c>
      <c r="O1817" s="12">
        <v>500</v>
      </c>
      <c r="Q1817" s="70">
        <f t="shared" si="61"/>
        <v>0</v>
      </c>
    </row>
    <row r="1818" spans="1:17" x14ac:dyDescent="0.2">
      <c r="A1818" s="67">
        <v>70362</v>
      </c>
      <c r="B1818" s="54" t="s">
        <v>309</v>
      </c>
      <c r="C1818" s="67">
        <f t="shared" si="60"/>
        <v>7</v>
      </c>
      <c r="D1818" s="61">
        <v>0</v>
      </c>
      <c r="E1818" s="12">
        <v>523</v>
      </c>
      <c r="F1818" s="12">
        <v>534</v>
      </c>
      <c r="G1818" s="14">
        <v>72</v>
      </c>
      <c r="H1818" s="14">
        <v>357</v>
      </c>
      <c r="I1818" s="14">
        <v>94</v>
      </c>
      <c r="J1818" s="13"/>
      <c r="K1818" s="12">
        <v>4797.45</v>
      </c>
      <c r="L1818" s="12">
        <v>20756.7</v>
      </c>
      <c r="M1818" s="12">
        <v>35173.01</v>
      </c>
      <c r="N1818" s="12">
        <v>500</v>
      </c>
      <c r="O1818" s="12">
        <v>500</v>
      </c>
      <c r="Q1818" s="70">
        <f t="shared" si="61"/>
        <v>0</v>
      </c>
    </row>
    <row r="1819" spans="1:17" x14ac:dyDescent="0.2">
      <c r="A1819" s="67">
        <v>70364</v>
      </c>
      <c r="B1819" s="54" t="s">
        <v>308</v>
      </c>
      <c r="C1819" s="67">
        <f t="shared" si="60"/>
        <v>7</v>
      </c>
      <c r="D1819" s="61">
        <v>0</v>
      </c>
      <c r="E1819" s="12">
        <v>7018</v>
      </c>
      <c r="F1819" s="12">
        <v>6724</v>
      </c>
      <c r="G1819" s="14">
        <v>1060</v>
      </c>
      <c r="H1819" s="14">
        <v>4240</v>
      </c>
      <c r="I1819" s="14">
        <v>1718</v>
      </c>
      <c r="J1819" s="13"/>
      <c r="K1819" s="12">
        <v>2327.69</v>
      </c>
      <c r="L1819" s="12">
        <v>565020.18000000005</v>
      </c>
      <c r="M1819" s="12">
        <v>2621797.84</v>
      </c>
      <c r="N1819" s="12">
        <v>500</v>
      </c>
      <c r="O1819" s="12">
        <v>500</v>
      </c>
      <c r="Q1819" s="70">
        <f t="shared" si="61"/>
        <v>0</v>
      </c>
    </row>
    <row r="1820" spans="1:17" x14ac:dyDescent="0.2">
      <c r="A1820" s="67">
        <v>70365</v>
      </c>
      <c r="B1820" s="54" t="s">
        <v>307</v>
      </c>
      <c r="C1820" s="67">
        <f t="shared" si="60"/>
        <v>7</v>
      </c>
      <c r="D1820" s="61">
        <v>0</v>
      </c>
      <c r="E1820" s="12">
        <v>4546</v>
      </c>
      <c r="F1820" s="12">
        <v>4461</v>
      </c>
      <c r="G1820" s="14">
        <v>697</v>
      </c>
      <c r="H1820" s="14">
        <v>3086</v>
      </c>
      <c r="I1820" s="14">
        <v>763</v>
      </c>
      <c r="J1820" s="13"/>
      <c r="K1820" s="12">
        <v>7418.22</v>
      </c>
      <c r="L1820" s="12">
        <v>330344.76</v>
      </c>
      <c r="M1820" s="12">
        <v>742718.98</v>
      </c>
      <c r="N1820" s="12">
        <v>500</v>
      </c>
      <c r="O1820" s="12">
        <v>500</v>
      </c>
      <c r="Q1820" s="70">
        <f t="shared" si="61"/>
        <v>0</v>
      </c>
    </row>
    <row r="1821" spans="1:17" x14ac:dyDescent="0.2">
      <c r="A1821" s="67">
        <v>70366</v>
      </c>
      <c r="B1821" s="54" t="s">
        <v>306</v>
      </c>
      <c r="C1821" s="67">
        <f t="shared" si="60"/>
        <v>7</v>
      </c>
      <c r="D1821" s="61">
        <v>0</v>
      </c>
      <c r="E1821" s="12">
        <v>775</v>
      </c>
      <c r="F1821" s="12">
        <v>743</v>
      </c>
      <c r="G1821" s="14">
        <v>130</v>
      </c>
      <c r="H1821" s="14">
        <v>548</v>
      </c>
      <c r="I1821" s="14">
        <v>97</v>
      </c>
      <c r="J1821" s="13"/>
      <c r="K1821" s="12">
        <v>8217.01</v>
      </c>
      <c r="L1821" s="12">
        <v>46575.45</v>
      </c>
      <c r="M1821" s="12">
        <v>43144.3</v>
      </c>
      <c r="N1821" s="12">
        <v>500</v>
      </c>
      <c r="O1821" s="12">
        <v>500</v>
      </c>
      <c r="Q1821" s="70">
        <f t="shared" si="61"/>
        <v>0</v>
      </c>
    </row>
    <row r="1822" spans="1:17" x14ac:dyDescent="0.2">
      <c r="A1822" s="67">
        <v>70367</v>
      </c>
      <c r="B1822" s="54" t="s">
        <v>305</v>
      </c>
      <c r="C1822" s="67">
        <f t="shared" si="60"/>
        <v>7</v>
      </c>
      <c r="D1822" s="61">
        <v>0</v>
      </c>
      <c r="E1822" s="12">
        <v>8087</v>
      </c>
      <c r="F1822" s="12">
        <v>7882</v>
      </c>
      <c r="G1822" s="14">
        <v>1187</v>
      </c>
      <c r="H1822" s="14">
        <v>5310</v>
      </c>
      <c r="I1822" s="14">
        <v>1590</v>
      </c>
      <c r="J1822" s="13"/>
      <c r="K1822" s="12">
        <v>2382.84</v>
      </c>
      <c r="L1822" s="12">
        <v>717419.48</v>
      </c>
      <c r="M1822" s="12">
        <v>8294800.4900000002</v>
      </c>
      <c r="N1822" s="12">
        <v>500</v>
      </c>
      <c r="O1822" s="12">
        <v>500</v>
      </c>
      <c r="Q1822" s="70">
        <f t="shared" si="61"/>
        <v>0</v>
      </c>
    </row>
    <row r="1823" spans="1:17" x14ac:dyDescent="0.2">
      <c r="A1823" s="67">
        <v>70368</v>
      </c>
      <c r="B1823" s="54" t="s">
        <v>304</v>
      </c>
      <c r="C1823" s="67">
        <f t="shared" si="60"/>
        <v>7</v>
      </c>
      <c r="D1823" s="61">
        <v>0</v>
      </c>
      <c r="E1823" s="12">
        <v>994</v>
      </c>
      <c r="F1823" s="12">
        <v>931</v>
      </c>
      <c r="G1823" s="14">
        <v>165</v>
      </c>
      <c r="H1823" s="14">
        <v>659</v>
      </c>
      <c r="I1823" s="14">
        <v>170</v>
      </c>
      <c r="J1823" s="13"/>
      <c r="K1823" s="12">
        <v>2051.59</v>
      </c>
      <c r="L1823" s="12">
        <v>86303.23</v>
      </c>
      <c r="M1823" s="12">
        <v>201706.1</v>
      </c>
      <c r="N1823" s="12">
        <v>500</v>
      </c>
      <c r="O1823" s="12">
        <v>500</v>
      </c>
      <c r="Q1823" s="70">
        <f t="shared" si="61"/>
        <v>0</v>
      </c>
    </row>
    <row r="1824" spans="1:17" x14ac:dyDescent="0.2">
      <c r="A1824" s="67">
        <v>70369</v>
      </c>
      <c r="B1824" s="54" t="s">
        <v>303</v>
      </c>
      <c r="C1824" s="67">
        <f t="shared" si="60"/>
        <v>7</v>
      </c>
      <c r="D1824" s="61">
        <v>0</v>
      </c>
      <c r="E1824" s="12">
        <v>8183</v>
      </c>
      <c r="F1824" s="12">
        <v>8185</v>
      </c>
      <c r="G1824" s="14">
        <v>1248</v>
      </c>
      <c r="H1824" s="14">
        <v>5652</v>
      </c>
      <c r="I1824" s="14">
        <v>1283</v>
      </c>
      <c r="J1824" s="13"/>
      <c r="K1824" s="12">
        <v>3880.36</v>
      </c>
      <c r="L1824" s="12">
        <v>572482</v>
      </c>
      <c r="M1824" s="12">
        <v>2403919.6</v>
      </c>
      <c r="N1824" s="12">
        <v>500</v>
      </c>
      <c r="O1824" s="12">
        <v>500</v>
      </c>
      <c r="Q1824" s="70">
        <f t="shared" si="61"/>
        <v>0</v>
      </c>
    </row>
    <row r="1825" spans="1:17" x14ac:dyDescent="0.2">
      <c r="A1825" s="67">
        <v>70370</v>
      </c>
      <c r="B1825" s="54" t="s">
        <v>342</v>
      </c>
      <c r="C1825" s="67">
        <f t="shared" si="60"/>
        <v>7</v>
      </c>
      <c r="D1825" s="61">
        <v>0</v>
      </c>
      <c r="E1825" s="12">
        <v>3573</v>
      </c>
      <c r="F1825" s="12">
        <v>3565</v>
      </c>
      <c r="G1825" s="14">
        <v>495</v>
      </c>
      <c r="H1825" s="14">
        <v>2311</v>
      </c>
      <c r="I1825" s="14">
        <v>767</v>
      </c>
      <c r="J1825" s="13"/>
      <c r="K1825" s="12">
        <v>10496.47</v>
      </c>
      <c r="L1825" s="12">
        <v>238745.9</v>
      </c>
      <c r="M1825" s="12">
        <v>632402.1</v>
      </c>
      <c r="N1825" s="12">
        <v>500</v>
      </c>
      <c r="O1825" s="12">
        <v>500</v>
      </c>
      <c r="Q1825" s="70">
        <f t="shared" si="61"/>
        <v>0</v>
      </c>
    </row>
    <row r="1826" spans="1:17" x14ac:dyDescent="0.2">
      <c r="A1826" s="67">
        <v>70401</v>
      </c>
      <c r="B1826" s="54" t="s">
        <v>302</v>
      </c>
      <c r="C1826" s="67">
        <f t="shared" si="60"/>
        <v>7</v>
      </c>
      <c r="D1826" s="61">
        <v>0</v>
      </c>
      <c r="E1826" s="12">
        <v>1136</v>
      </c>
      <c r="F1826" s="12">
        <v>1116</v>
      </c>
      <c r="G1826" s="14">
        <v>112</v>
      </c>
      <c r="H1826" s="14">
        <v>718</v>
      </c>
      <c r="I1826" s="14">
        <v>306</v>
      </c>
      <c r="J1826" s="13"/>
      <c r="K1826" s="12">
        <v>4444.5</v>
      </c>
      <c r="L1826" s="12">
        <v>278729.62</v>
      </c>
      <c r="M1826" s="12">
        <v>428185.9</v>
      </c>
      <c r="N1826" s="12">
        <v>500</v>
      </c>
      <c r="O1826" s="12">
        <v>500</v>
      </c>
      <c r="Q1826" s="70">
        <f t="shared" si="61"/>
        <v>0</v>
      </c>
    </row>
    <row r="1827" spans="1:17" x14ac:dyDescent="0.2">
      <c r="A1827" s="67">
        <v>70402</v>
      </c>
      <c r="B1827" s="54" t="s">
        <v>301</v>
      </c>
      <c r="C1827" s="67">
        <f t="shared" si="60"/>
        <v>7</v>
      </c>
      <c r="D1827" s="61">
        <v>0</v>
      </c>
      <c r="E1827" s="12">
        <v>2642</v>
      </c>
      <c r="F1827" s="12">
        <v>2644</v>
      </c>
      <c r="G1827" s="14">
        <v>338</v>
      </c>
      <c r="H1827" s="14">
        <v>1730</v>
      </c>
      <c r="I1827" s="14">
        <v>574</v>
      </c>
      <c r="J1827" s="13"/>
      <c r="K1827" s="12">
        <v>11781.39</v>
      </c>
      <c r="L1827" s="12">
        <v>329016.03000000003</v>
      </c>
      <c r="M1827" s="12">
        <v>510693.87</v>
      </c>
      <c r="N1827" s="12">
        <v>500</v>
      </c>
      <c r="O1827" s="12">
        <v>500</v>
      </c>
      <c r="Q1827" s="70">
        <f t="shared" si="61"/>
        <v>0</v>
      </c>
    </row>
    <row r="1828" spans="1:17" x14ac:dyDescent="0.2">
      <c r="A1828" s="67">
        <v>70403</v>
      </c>
      <c r="B1828" s="54" t="s">
        <v>300</v>
      </c>
      <c r="C1828" s="67">
        <f t="shared" si="60"/>
        <v>7</v>
      </c>
      <c r="D1828" s="61">
        <v>0</v>
      </c>
      <c r="E1828" s="12">
        <v>4494</v>
      </c>
      <c r="F1828" s="12">
        <v>4267</v>
      </c>
      <c r="G1828" s="14">
        <v>628</v>
      </c>
      <c r="H1828" s="14">
        <v>2926</v>
      </c>
      <c r="I1828" s="14">
        <v>940</v>
      </c>
      <c r="J1828" s="13"/>
      <c r="K1828" s="12">
        <v>8648.25</v>
      </c>
      <c r="L1828" s="12">
        <v>568295.64</v>
      </c>
      <c r="M1828" s="12">
        <v>1459352.21</v>
      </c>
      <c r="N1828" s="12">
        <v>500</v>
      </c>
      <c r="O1828" s="12">
        <v>500</v>
      </c>
      <c r="Q1828" s="70">
        <f t="shared" si="61"/>
        <v>0</v>
      </c>
    </row>
    <row r="1829" spans="1:17" x14ac:dyDescent="0.2">
      <c r="A1829" s="67">
        <v>70404</v>
      </c>
      <c r="B1829" s="54" t="s">
        <v>299</v>
      </c>
      <c r="C1829" s="67">
        <f t="shared" si="60"/>
        <v>7</v>
      </c>
      <c r="D1829" s="61">
        <v>0</v>
      </c>
      <c r="E1829" s="12">
        <v>1923</v>
      </c>
      <c r="F1829" s="12">
        <v>1863</v>
      </c>
      <c r="G1829" s="14">
        <v>227</v>
      </c>
      <c r="H1829" s="14">
        <v>1344</v>
      </c>
      <c r="I1829" s="14">
        <v>352</v>
      </c>
      <c r="J1829" s="13"/>
      <c r="K1829" s="12">
        <v>3073.76</v>
      </c>
      <c r="L1829" s="12">
        <v>308931.52</v>
      </c>
      <c r="M1829" s="12">
        <v>578169.94999999995</v>
      </c>
      <c r="N1829" s="12">
        <v>500</v>
      </c>
      <c r="O1829" s="12">
        <v>470</v>
      </c>
      <c r="Q1829" s="70">
        <f t="shared" si="61"/>
        <v>0</v>
      </c>
    </row>
    <row r="1830" spans="1:17" x14ac:dyDescent="0.2">
      <c r="A1830" s="67">
        <v>70405</v>
      </c>
      <c r="B1830" s="54" t="s">
        <v>298</v>
      </c>
      <c r="C1830" s="67">
        <f t="shared" si="60"/>
        <v>7</v>
      </c>
      <c r="D1830" s="61">
        <v>0</v>
      </c>
      <c r="E1830" s="12">
        <v>1274</v>
      </c>
      <c r="F1830" s="12">
        <v>1193</v>
      </c>
      <c r="G1830" s="14">
        <v>191</v>
      </c>
      <c r="H1830" s="14">
        <v>836</v>
      </c>
      <c r="I1830" s="14">
        <v>247</v>
      </c>
      <c r="J1830" s="13"/>
      <c r="K1830" s="12">
        <v>4307.32</v>
      </c>
      <c r="L1830" s="12">
        <v>114318.09</v>
      </c>
      <c r="M1830" s="12">
        <v>427501.02</v>
      </c>
      <c r="N1830" s="12">
        <v>500</v>
      </c>
      <c r="O1830" s="12">
        <v>500</v>
      </c>
      <c r="Q1830" s="70">
        <f t="shared" si="61"/>
        <v>0</v>
      </c>
    </row>
    <row r="1831" spans="1:17" x14ac:dyDescent="0.2">
      <c r="A1831" s="67">
        <v>70406</v>
      </c>
      <c r="B1831" s="54" t="s">
        <v>297</v>
      </c>
      <c r="C1831" s="67">
        <f t="shared" si="60"/>
        <v>7</v>
      </c>
      <c r="D1831" s="61">
        <v>0</v>
      </c>
      <c r="E1831" s="12">
        <v>5641</v>
      </c>
      <c r="F1831" s="12">
        <v>5678</v>
      </c>
      <c r="G1831" s="14">
        <v>850</v>
      </c>
      <c r="H1831" s="14">
        <v>3686</v>
      </c>
      <c r="I1831" s="14">
        <v>1105</v>
      </c>
      <c r="J1831" s="13"/>
      <c r="K1831" s="12">
        <v>28314.720000000001</v>
      </c>
      <c r="L1831" s="12">
        <v>577207.24</v>
      </c>
      <c r="M1831" s="12">
        <v>1456953.59</v>
      </c>
      <c r="N1831" s="12">
        <v>500</v>
      </c>
      <c r="O1831" s="12">
        <v>500</v>
      </c>
      <c r="Q1831" s="70">
        <f t="shared" si="61"/>
        <v>0</v>
      </c>
    </row>
    <row r="1832" spans="1:17" x14ac:dyDescent="0.2">
      <c r="A1832" s="67">
        <v>70407</v>
      </c>
      <c r="B1832" s="54" t="s">
        <v>296</v>
      </c>
      <c r="C1832" s="67">
        <f t="shared" si="60"/>
        <v>7</v>
      </c>
      <c r="D1832" s="61">
        <v>0</v>
      </c>
      <c r="E1832" s="12">
        <v>1197</v>
      </c>
      <c r="F1832" s="12">
        <v>1157</v>
      </c>
      <c r="G1832" s="14">
        <v>163</v>
      </c>
      <c r="H1832" s="14">
        <v>809</v>
      </c>
      <c r="I1832" s="14">
        <v>225</v>
      </c>
      <c r="J1832" s="13"/>
      <c r="K1832" s="12">
        <v>2490.77</v>
      </c>
      <c r="L1832" s="12">
        <v>129777.64</v>
      </c>
      <c r="M1832" s="12">
        <v>303532.59999999998</v>
      </c>
      <c r="N1832" s="12">
        <v>500</v>
      </c>
      <c r="O1832" s="12">
        <v>500</v>
      </c>
      <c r="Q1832" s="70">
        <f t="shared" si="61"/>
        <v>0</v>
      </c>
    </row>
    <row r="1833" spans="1:17" x14ac:dyDescent="0.2">
      <c r="A1833" s="67">
        <v>70408</v>
      </c>
      <c r="B1833" s="54" t="s">
        <v>295</v>
      </c>
      <c r="C1833" s="67">
        <f t="shared" si="60"/>
        <v>7</v>
      </c>
      <c r="D1833" s="61">
        <v>0</v>
      </c>
      <c r="E1833" s="12">
        <v>1495</v>
      </c>
      <c r="F1833" s="12">
        <v>1563</v>
      </c>
      <c r="G1833" s="14">
        <v>178</v>
      </c>
      <c r="H1833" s="14">
        <v>943</v>
      </c>
      <c r="I1833" s="14">
        <v>374</v>
      </c>
      <c r="J1833" s="13"/>
      <c r="K1833" s="12">
        <v>-1150.56</v>
      </c>
      <c r="L1833" s="12">
        <v>263343.90999999997</v>
      </c>
      <c r="M1833" s="12">
        <v>338550.85</v>
      </c>
      <c r="N1833" s="12">
        <v>500</v>
      </c>
      <c r="O1833" s="12">
        <v>500</v>
      </c>
      <c r="Q1833" s="70">
        <f t="shared" si="61"/>
        <v>0</v>
      </c>
    </row>
    <row r="1834" spans="1:17" x14ac:dyDescent="0.2">
      <c r="A1834" s="67">
        <v>70409</v>
      </c>
      <c r="B1834" s="54" t="s">
        <v>294</v>
      </c>
      <c r="C1834" s="67">
        <f t="shared" si="60"/>
        <v>7</v>
      </c>
      <c r="D1834" s="61">
        <v>0</v>
      </c>
      <c r="E1834" s="12">
        <v>5227</v>
      </c>
      <c r="F1834" s="12">
        <v>5231</v>
      </c>
      <c r="G1834" s="14">
        <v>593</v>
      </c>
      <c r="H1834" s="14">
        <v>3463</v>
      </c>
      <c r="I1834" s="14">
        <v>1171</v>
      </c>
      <c r="J1834" s="13"/>
      <c r="K1834" s="12">
        <v>20303.810000000001</v>
      </c>
      <c r="L1834" s="12">
        <v>1031787.06</v>
      </c>
      <c r="M1834" s="12">
        <v>1117424.03</v>
      </c>
      <c r="N1834" s="12">
        <v>500</v>
      </c>
      <c r="O1834" s="12">
        <v>500</v>
      </c>
      <c r="Q1834" s="70">
        <f t="shared" si="61"/>
        <v>0</v>
      </c>
    </row>
    <row r="1835" spans="1:17" x14ac:dyDescent="0.2">
      <c r="A1835" s="67">
        <v>70410</v>
      </c>
      <c r="B1835" s="54" t="s">
        <v>293</v>
      </c>
      <c r="C1835" s="67">
        <f t="shared" si="60"/>
        <v>7</v>
      </c>
      <c r="D1835" s="61">
        <v>0</v>
      </c>
      <c r="E1835" s="12">
        <v>4082</v>
      </c>
      <c r="F1835" s="12">
        <v>3933</v>
      </c>
      <c r="G1835" s="14">
        <v>627</v>
      </c>
      <c r="H1835" s="14">
        <v>2698</v>
      </c>
      <c r="I1835" s="14">
        <v>757</v>
      </c>
      <c r="J1835" s="13"/>
      <c r="K1835" s="12">
        <v>5085.41</v>
      </c>
      <c r="L1835" s="12">
        <v>558662.22</v>
      </c>
      <c r="M1835" s="12">
        <v>1299229.71</v>
      </c>
      <c r="N1835" s="12">
        <v>500</v>
      </c>
      <c r="O1835" s="12">
        <v>500</v>
      </c>
      <c r="Q1835" s="70">
        <f t="shared" si="61"/>
        <v>0</v>
      </c>
    </row>
    <row r="1836" spans="1:17" x14ac:dyDescent="0.2">
      <c r="A1836" s="67">
        <v>70411</v>
      </c>
      <c r="B1836" s="54" t="s">
        <v>292</v>
      </c>
      <c r="C1836" s="67">
        <f t="shared" si="60"/>
        <v>7</v>
      </c>
      <c r="D1836" s="61">
        <v>0</v>
      </c>
      <c r="E1836" s="12">
        <v>8166</v>
      </c>
      <c r="F1836" s="12">
        <v>8298</v>
      </c>
      <c r="G1836" s="14">
        <v>823</v>
      </c>
      <c r="H1836" s="14">
        <v>5126</v>
      </c>
      <c r="I1836" s="14">
        <v>2217</v>
      </c>
      <c r="J1836" s="13"/>
      <c r="K1836" s="12">
        <v>11530.86</v>
      </c>
      <c r="L1836" s="12">
        <v>2363608.0299999998</v>
      </c>
      <c r="M1836" s="12">
        <v>5568067.6699999999</v>
      </c>
      <c r="N1836" s="12">
        <v>500</v>
      </c>
      <c r="O1836" s="12">
        <v>500</v>
      </c>
      <c r="Q1836" s="70">
        <f t="shared" si="61"/>
        <v>0</v>
      </c>
    </row>
    <row r="1837" spans="1:17" x14ac:dyDescent="0.2">
      <c r="A1837" s="67">
        <v>70412</v>
      </c>
      <c r="B1837" s="54" t="s">
        <v>291</v>
      </c>
      <c r="C1837" s="67">
        <f t="shared" si="60"/>
        <v>7</v>
      </c>
      <c r="D1837" s="61">
        <v>0</v>
      </c>
      <c r="E1837" s="12">
        <v>4464</v>
      </c>
      <c r="F1837" s="12">
        <v>4334</v>
      </c>
      <c r="G1837" s="14">
        <v>650</v>
      </c>
      <c r="H1837" s="14">
        <v>2869</v>
      </c>
      <c r="I1837" s="14">
        <v>945</v>
      </c>
      <c r="J1837" s="13"/>
      <c r="K1837" s="12">
        <v>14789.28</v>
      </c>
      <c r="L1837" s="12">
        <v>610497.84</v>
      </c>
      <c r="M1837" s="12">
        <v>820139.01</v>
      </c>
      <c r="N1837" s="12">
        <v>500</v>
      </c>
      <c r="O1837" s="12">
        <v>500</v>
      </c>
      <c r="Q1837" s="70">
        <f t="shared" si="61"/>
        <v>0</v>
      </c>
    </row>
    <row r="1838" spans="1:17" x14ac:dyDescent="0.2">
      <c r="A1838" s="67">
        <v>70413</v>
      </c>
      <c r="B1838" s="54" t="s">
        <v>290</v>
      </c>
      <c r="C1838" s="67">
        <f t="shared" si="60"/>
        <v>7</v>
      </c>
      <c r="D1838" s="61">
        <v>0</v>
      </c>
      <c r="E1838" s="12">
        <v>2318</v>
      </c>
      <c r="F1838" s="12">
        <v>2173</v>
      </c>
      <c r="G1838" s="14">
        <v>330</v>
      </c>
      <c r="H1838" s="14">
        <v>1457</v>
      </c>
      <c r="I1838" s="14">
        <v>531</v>
      </c>
      <c r="J1838" s="13"/>
      <c r="K1838" s="12">
        <v>9158.9699999999993</v>
      </c>
      <c r="L1838" s="12">
        <v>333308.17</v>
      </c>
      <c r="M1838" s="12">
        <v>1407634.38</v>
      </c>
      <c r="N1838" s="12">
        <v>500</v>
      </c>
      <c r="O1838" s="12">
        <v>500</v>
      </c>
      <c r="Q1838" s="70">
        <f t="shared" si="61"/>
        <v>0</v>
      </c>
    </row>
    <row r="1839" spans="1:17" x14ac:dyDescent="0.2">
      <c r="A1839" s="67">
        <v>70414</v>
      </c>
      <c r="B1839" s="54" t="s">
        <v>289</v>
      </c>
      <c r="C1839" s="67">
        <f t="shared" si="60"/>
        <v>7</v>
      </c>
      <c r="D1839" s="61">
        <v>0</v>
      </c>
      <c r="E1839" s="12">
        <v>1706</v>
      </c>
      <c r="F1839" s="12">
        <v>1666</v>
      </c>
      <c r="G1839" s="14">
        <v>218</v>
      </c>
      <c r="H1839" s="14">
        <v>1045</v>
      </c>
      <c r="I1839" s="14">
        <v>443</v>
      </c>
      <c r="J1839" s="13"/>
      <c r="K1839" s="12">
        <v>4665.25</v>
      </c>
      <c r="L1839" s="12">
        <v>415038.79</v>
      </c>
      <c r="M1839" s="12">
        <v>492504.8</v>
      </c>
      <c r="N1839" s="12">
        <v>500</v>
      </c>
      <c r="O1839" s="12">
        <v>500</v>
      </c>
      <c r="Q1839" s="70">
        <f t="shared" si="61"/>
        <v>0</v>
      </c>
    </row>
    <row r="1840" spans="1:17" x14ac:dyDescent="0.2">
      <c r="A1840" s="67">
        <v>70415</v>
      </c>
      <c r="B1840" s="54" t="s">
        <v>288</v>
      </c>
      <c r="C1840" s="67">
        <f t="shared" si="60"/>
        <v>7</v>
      </c>
      <c r="D1840" s="61">
        <v>0</v>
      </c>
      <c r="E1840" s="12">
        <v>821</v>
      </c>
      <c r="F1840" s="12">
        <v>774</v>
      </c>
      <c r="G1840" s="14">
        <v>131</v>
      </c>
      <c r="H1840" s="14">
        <v>551</v>
      </c>
      <c r="I1840" s="14">
        <v>139</v>
      </c>
      <c r="J1840" s="13"/>
      <c r="K1840" s="12">
        <v>973.12</v>
      </c>
      <c r="L1840" s="12">
        <v>88571.49</v>
      </c>
      <c r="M1840" s="12">
        <v>73018.02</v>
      </c>
      <c r="N1840" s="12">
        <v>500</v>
      </c>
      <c r="O1840" s="12">
        <v>500</v>
      </c>
      <c r="Q1840" s="70">
        <f t="shared" si="61"/>
        <v>0</v>
      </c>
    </row>
    <row r="1841" spans="1:17" x14ac:dyDescent="0.2">
      <c r="A1841" s="67">
        <v>70416</v>
      </c>
      <c r="B1841" s="54" t="s">
        <v>287</v>
      </c>
      <c r="C1841" s="67">
        <f t="shared" si="60"/>
        <v>7</v>
      </c>
      <c r="D1841" s="61">
        <v>0</v>
      </c>
      <c r="E1841" s="12">
        <v>9694</v>
      </c>
      <c r="F1841" s="12">
        <v>9436</v>
      </c>
      <c r="G1841" s="14">
        <v>1326</v>
      </c>
      <c r="H1841" s="14">
        <v>6427</v>
      </c>
      <c r="I1841" s="14">
        <v>1941</v>
      </c>
      <c r="J1841" s="13"/>
      <c r="K1841" s="12">
        <v>14375.12</v>
      </c>
      <c r="L1841" s="12">
        <v>1291561.95</v>
      </c>
      <c r="M1841" s="12">
        <v>4510412.38</v>
      </c>
      <c r="N1841" s="12">
        <v>500</v>
      </c>
      <c r="O1841" s="12">
        <v>500</v>
      </c>
      <c r="Q1841" s="70">
        <f t="shared" si="61"/>
        <v>0</v>
      </c>
    </row>
    <row r="1842" spans="1:17" x14ac:dyDescent="0.2">
      <c r="A1842" s="67">
        <v>70417</v>
      </c>
      <c r="B1842" s="54" t="s">
        <v>286</v>
      </c>
      <c r="C1842" s="67">
        <f t="shared" si="60"/>
        <v>7</v>
      </c>
      <c r="D1842" s="61">
        <v>0</v>
      </c>
      <c r="E1842" s="12">
        <v>1888</v>
      </c>
      <c r="F1842" s="12">
        <v>1813</v>
      </c>
      <c r="G1842" s="14">
        <v>312</v>
      </c>
      <c r="H1842" s="14">
        <v>1229</v>
      </c>
      <c r="I1842" s="14">
        <v>347</v>
      </c>
      <c r="J1842" s="13"/>
      <c r="K1842" s="12">
        <v>5742.65</v>
      </c>
      <c r="L1842" s="12">
        <v>206074.2</v>
      </c>
      <c r="M1842" s="12">
        <v>496896.35</v>
      </c>
      <c r="N1842" s="12">
        <v>500</v>
      </c>
      <c r="O1842" s="12">
        <v>500</v>
      </c>
      <c r="Q1842" s="70">
        <f t="shared" si="61"/>
        <v>0</v>
      </c>
    </row>
    <row r="1843" spans="1:17" x14ac:dyDescent="0.2">
      <c r="A1843" s="67">
        <v>70418</v>
      </c>
      <c r="B1843" s="54" t="s">
        <v>285</v>
      </c>
      <c r="C1843" s="67">
        <f t="shared" si="60"/>
        <v>7</v>
      </c>
      <c r="D1843" s="61">
        <v>0</v>
      </c>
      <c r="E1843" s="12">
        <v>901</v>
      </c>
      <c r="F1843" s="12">
        <v>826</v>
      </c>
      <c r="G1843" s="14">
        <v>129</v>
      </c>
      <c r="H1843" s="14">
        <v>625</v>
      </c>
      <c r="I1843" s="14">
        <v>147</v>
      </c>
      <c r="J1843" s="13"/>
      <c r="K1843" s="12">
        <v>5857.75</v>
      </c>
      <c r="L1843" s="12">
        <v>72272.77</v>
      </c>
      <c r="M1843" s="12">
        <v>70549.990000000005</v>
      </c>
      <c r="N1843" s="12">
        <v>500</v>
      </c>
      <c r="O1843" s="12">
        <v>500</v>
      </c>
      <c r="Q1843" s="70">
        <f t="shared" si="61"/>
        <v>0</v>
      </c>
    </row>
    <row r="1844" spans="1:17" x14ac:dyDescent="0.2">
      <c r="A1844" s="67">
        <v>70419</v>
      </c>
      <c r="B1844" s="54" t="s">
        <v>284</v>
      </c>
      <c r="C1844" s="67">
        <f t="shared" si="60"/>
        <v>7</v>
      </c>
      <c r="D1844" s="61">
        <v>0</v>
      </c>
      <c r="E1844" s="12">
        <v>2075</v>
      </c>
      <c r="F1844" s="12">
        <v>1999</v>
      </c>
      <c r="G1844" s="14">
        <v>289</v>
      </c>
      <c r="H1844" s="14">
        <v>1365</v>
      </c>
      <c r="I1844" s="14">
        <v>421</v>
      </c>
      <c r="J1844" s="13"/>
      <c r="K1844" s="12">
        <v>27122.37</v>
      </c>
      <c r="L1844" s="12">
        <v>254280.47</v>
      </c>
      <c r="M1844" s="12">
        <v>412425.98</v>
      </c>
      <c r="N1844" s="12">
        <v>500</v>
      </c>
      <c r="O1844" s="12">
        <v>500</v>
      </c>
      <c r="Q1844" s="70">
        <f t="shared" si="61"/>
        <v>0</v>
      </c>
    </row>
    <row r="1845" spans="1:17" x14ac:dyDescent="0.2">
      <c r="A1845" s="67">
        <v>70420</v>
      </c>
      <c r="B1845" s="54" t="s">
        <v>283</v>
      </c>
      <c r="C1845" s="67">
        <f t="shared" si="60"/>
        <v>7</v>
      </c>
      <c r="D1845" s="61">
        <v>0</v>
      </c>
      <c r="E1845" s="12">
        <v>3668</v>
      </c>
      <c r="F1845" s="12">
        <v>3644</v>
      </c>
      <c r="G1845" s="14">
        <v>475</v>
      </c>
      <c r="H1845" s="14">
        <v>2397</v>
      </c>
      <c r="I1845" s="14">
        <v>796</v>
      </c>
      <c r="J1845" s="13"/>
      <c r="K1845" s="12">
        <v>14439.26</v>
      </c>
      <c r="L1845" s="12">
        <v>475192.18</v>
      </c>
      <c r="M1845" s="12">
        <v>622463.46</v>
      </c>
      <c r="N1845" s="12">
        <v>500</v>
      </c>
      <c r="O1845" s="12">
        <v>500</v>
      </c>
      <c r="Q1845" s="70">
        <f t="shared" si="61"/>
        <v>0</v>
      </c>
    </row>
    <row r="1846" spans="1:17" x14ac:dyDescent="0.2">
      <c r="A1846" s="67">
        <v>70501</v>
      </c>
      <c r="B1846" s="54" t="s">
        <v>282</v>
      </c>
      <c r="C1846" s="67">
        <f t="shared" si="60"/>
        <v>7</v>
      </c>
      <c r="D1846" s="61">
        <v>0</v>
      </c>
      <c r="E1846" s="12">
        <v>2530</v>
      </c>
      <c r="F1846" s="12">
        <v>2561</v>
      </c>
      <c r="G1846" s="14">
        <v>365</v>
      </c>
      <c r="H1846" s="14">
        <v>1651</v>
      </c>
      <c r="I1846" s="14">
        <v>514</v>
      </c>
      <c r="J1846" s="13"/>
      <c r="K1846" s="12">
        <v>7007.6</v>
      </c>
      <c r="L1846" s="12">
        <v>329069.98</v>
      </c>
      <c r="M1846" s="12">
        <v>387312.88</v>
      </c>
      <c r="N1846" s="12">
        <v>500</v>
      </c>
      <c r="O1846" s="12">
        <v>500</v>
      </c>
      <c r="Q1846" s="70">
        <f t="shared" si="61"/>
        <v>0</v>
      </c>
    </row>
    <row r="1847" spans="1:17" x14ac:dyDescent="0.2">
      <c r="A1847" s="67">
        <v>70502</v>
      </c>
      <c r="B1847" s="54" t="s">
        <v>281</v>
      </c>
      <c r="C1847" s="67">
        <f t="shared" si="60"/>
        <v>7</v>
      </c>
      <c r="D1847" s="61">
        <v>0</v>
      </c>
      <c r="E1847" s="12">
        <v>1009</v>
      </c>
      <c r="F1847" s="12">
        <v>1011</v>
      </c>
      <c r="G1847" s="14">
        <v>172</v>
      </c>
      <c r="H1847" s="14">
        <v>688</v>
      </c>
      <c r="I1847" s="14">
        <v>149</v>
      </c>
      <c r="J1847" s="13"/>
      <c r="K1847" s="12">
        <v>4146.03</v>
      </c>
      <c r="L1847" s="12">
        <v>70018.61</v>
      </c>
      <c r="M1847" s="12">
        <v>95522.8</v>
      </c>
      <c r="N1847" s="12">
        <v>500</v>
      </c>
      <c r="O1847" s="12">
        <v>500</v>
      </c>
      <c r="Q1847" s="70">
        <f t="shared" si="61"/>
        <v>0</v>
      </c>
    </row>
    <row r="1848" spans="1:17" x14ac:dyDescent="0.2">
      <c r="A1848" s="67">
        <v>70503</v>
      </c>
      <c r="B1848" s="54" t="s">
        <v>280</v>
      </c>
      <c r="C1848" s="67">
        <f t="shared" si="60"/>
        <v>7</v>
      </c>
      <c r="D1848" s="61">
        <v>0</v>
      </c>
      <c r="E1848" s="12">
        <v>2905</v>
      </c>
      <c r="F1848" s="12">
        <v>2783</v>
      </c>
      <c r="G1848" s="14">
        <v>477</v>
      </c>
      <c r="H1848" s="14">
        <v>1901</v>
      </c>
      <c r="I1848" s="14">
        <v>527</v>
      </c>
      <c r="J1848" s="13"/>
      <c r="K1848" s="12">
        <v>3348.73</v>
      </c>
      <c r="L1848" s="12">
        <v>248034.02</v>
      </c>
      <c r="M1848" s="12">
        <v>400084.2</v>
      </c>
      <c r="N1848" s="12">
        <v>500</v>
      </c>
      <c r="O1848" s="12">
        <v>500</v>
      </c>
      <c r="Q1848" s="70">
        <f t="shared" si="61"/>
        <v>0</v>
      </c>
    </row>
    <row r="1849" spans="1:17" x14ac:dyDescent="0.2">
      <c r="A1849" s="67">
        <v>70504</v>
      </c>
      <c r="B1849" s="54" t="s">
        <v>279</v>
      </c>
      <c r="C1849" s="67">
        <f t="shared" si="60"/>
        <v>7</v>
      </c>
      <c r="D1849" s="61">
        <v>0</v>
      </c>
      <c r="E1849" s="12">
        <v>1553</v>
      </c>
      <c r="F1849" s="12">
        <v>1517</v>
      </c>
      <c r="G1849" s="14">
        <v>241</v>
      </c>
      <c r="H1849" s="14">
        <v>996</v>
      </c>
      <c r="I1849" s="14">
        <v>316</v>
      </c>
      <c r="J1849" s="13"/>
      <c r="K1849" s="12">
        <v>9620.5400000000009</v>
      </c>
      <c r="L1849" s="12">
        <v>82241.97</v>
      </c>
      <c r="M1849" s="12">
        <v>72957.070000000007</v>
      </c>
      <c r="N1849" s="12">
        <v>500</v>
      </c>
      <c r="O1849" s="12">
        <v>500</v>
      </c>
      <c r="Q1849" s="70">
        <f t="shared" si="61"/>
        <v>0</v>
      </c>
    </row>
    <row r="1850" spans="1:17" x14ac:dyDescent="0.2">
      <c r="A1850" s="67">
        <v>70505</v>
      </c>
      <c r="B1850" s="54" t="s">
        <v>278</v>
      </c>
      <c r="C1850" s="67">
        <f t="shared" si="60"/>
        <v>7</v>
      </c>
      <c r="D1850" s="61">
        <v>0</v>
      </c>
      <c r="E1850" s="12">
        <v>3505</v>
      </c>
      <c r="F1850" s="12">
        <v>3462</v>
      </c>
      <c r="G1850" s="14">
        <v>562</v>
      </c>
      <c r="H1850" s="14">
        <v>2354</v>
      </c>
      <c r="I1850" s="14">
        <v>589</v>
      </c>
      <c r="J1850" s="13"/>
      <c r="K1850" s="12">
        <v>8603.8799999999992</v>
      </c>
      <c r="L1850" s="12">
        <v>221729.74</v>
      </c>
      <c r="M1850" s="12">
        <v>266443.3</v>
      </c>
      <c r="N1850" s="12">
        <v>500</v>
      </c>
      <c r="O1850" s="12">
        <v>500</v>
      </c>
      <c r="Q1850" s="70">
        <f t="shared" si="61"/>
        <v>0</v>
      </c>
    </row>
    <row r="1851" spans="1:17" x14ac:dyDescent="0.2">
      <c r="A1851" s="67">
        <v>70506</v>
      </c>
      <c r="B1851" s="54" t="s">
        <v>277</v>
      </c>
      <c r="C1851" s="67">
        <f t="shared" si="60"/>
        <v>7</v>
      </c>
      <c r="D1851" s="61">
        <v>0</v>
      </c>
      <c r="E1851" s="12">
        <v>3060</v>
      </c>
      <c r="F1851" s="12">
        <v>2987</v>
      </c>
      <c r="G1851" s="14">
        <v>408</v>
      </c>
      <c r="H1851" s="14">
        <v>2080</v>
      </c>
      <c r="I1851" s="14">
        <v>572</v>
      </c>
      <c r="J1851" s="13"/>
      <c r="K1851" s="12">
        <v>3384.39</v>
      </c>
      <c r="L1851" s="12">
        <v>345269.84</v>
      </c>
      <c r="M1851" s="12">
        <v>1819687.99</v>
      </c>
      <c r="N1851" s="12">
        <v>500</v>
      </c>
      <c r="O1851" s="12">
        <v>500</v>
      </c>
      <c r="Q1851" s="70">
        <f t="shared" si="61"/>
        <v>0</v>
      </c>
    </row>
    <row r="1852" spans="1:17" x14ac:dyDescent="0.2">
      <c r="A1852" s="67">
        <v>70508</v>
      </c>
      <c r="B1852" s="54" t="s">
        <v>276</v>
      </c>
      <c r="C1852" s="67">
        <f t="shared" si="60"/>
        <v>7</v>
      </c>
      <c r="D1852" s="61">
        <v>0</v>
      </c>
      <c r="E1852" s="12">
        <v>5791</v>
      </c>
      <c r="F1852" s="12">
        <v>5610</v>
      </c>
      <c r="G1852" s="14">
        <v>862</v>
      </c>
      <c r="H1852" s="14">
        <v>3827</v>
      </c>
      <c r="I1852" s="14">
        <v>1102</v>
      </c>
      <c r="J1852" s="13"/>
      <c r="K1852" s="12">
        <v>11231.27</v>
      </c>
      <c r="L1852" s="12">
        <v>453313.14</v>
      </c>
      <c r="M1852" s="12">
        <v>2276137.67</v>
      </c>
      <c r="N1852" s="12">
        <v>500</v>
      </c>
      <c r="O1852" s="12">
        <v>500</v>
      </c>
      <c r="Q1852" s="70">
        <f t="shared" si="61"/>
        <v>0</v>
      </c>
    </row>
    <row r="1853" spans="1:17" x14ac:dyDescent="0.2">
      <c r="A1853" s="67">
        <v>70509</v>
      </c>
      <c r="B1853" s="54" t="s">
        <v>275</v>
      </c>
      <c r="C1853" s="67">
        <f t="shared" si="60"/>
        <v>7</v>
      </c>
      <c r="D1853" s="61">
        <v>0</v>
      </c>
      <c r="E1853" s="12">
        <v>2841</v>
      </c>
      <c r="F1853" s="12">
        <v>2824</v>
      </c>
      <c r="G1853" s="14">
        <v>406</v>
      </c>
      <c r="H1853" s="14">
        <v>1848</v>
      </c>
      <c r="I1853" s="14">
        <v>587</v>
      </c>
      <c r="J1853" s="13"/>
      <c r="K1853" s="12">
        <v>7851.09</v>
      </c>
      <c r="L1853" s="12">
        <v>601702.11</v>
      </c>
      <c r="M1853" s="12">
        <v>961093.9</v>
      </c>
      <c r="N1853" s="12">
        <v>500</v>
      </c>
      <c r="O1853" s="12">
        <v>500</v>
      </c>
      <c r="Q1853" s="70">
        <f t="shared" si="61"/>
        <v>0</v>
      </c>
    </row>
    <row r="1854" spans="1:17" x14ac:dyDescent="0.2">
      <c r="A1854" s="67">
        <v>70510</v>
      </c>
      <c r="B1854" s="54" t="s">
        <v>274</v>
      </c>
      <c r="C1854" s="67">
        <f t="shared" si="60"/>
        <v>7</v>
      </c>
      <c r="D1854" s="61">
        <v>0</v>
      </c>
      <c r="E1854" s="12">
        <v>1568</v>
      </c>
      <c r="F1854" s="12">
        <v>1529</v>
      </c>
      <c r="G1854" s="14">
        <v>256</v>
      </c>
      <c r="H1854" s="14">
        <v>1039</v>
      </c>
      <c r="I1854" s="14">
        <v>273</v>
      </c>
      <c r="J1854" s="13"/>
      <c r="K1854" s="12">
        <v>5276.48</v>
      </c>
      <c r="L1854" s="12">
        <v>121760.45</v>
      </c>
      <c r="M1854" s="12">
        <v>468291.39</v>
      </c>
      <c r="N1854" s="12">
        <v>500</v>
      </c>
      <c r="O1854" s="12">
        <v>500</v>
      </c>
      <c r="Q1854" s="70">
        <f t="shared" si="61"/>
        <v>0</v>
      </c>
    </row>
    <row r="1855" spans="1:17" x14ac:dyDescent="0.2">
      <c r="A1855" s="67">
        <v>70511</v>
      </c>
      <c r="B1855" s="54" t="s">
        <v>273</v>
      </c>
      <c r="C1855" s="67">
        <f t="shared" si="60"/>
        <v>7</v>
      </c>
      <c r="D1855" s="61">
        <v>0</v>
      </c>
      <c r="E1855" s="12">
        <v>5928</v>
      </c>
      <c r="F1855" s="12">
        <v>5826</v>
      </c>
      <c r="G1855" s="14">
        <v>958</v>
      </c>
      <c r="H1855" s="14">
        <v>3829</v>
      </c>
      <c r="I1855" s="14">
        <v>1141</v>
      </c>
      <c r="J1855" s="13"/>
      <c r="K1855" s="12">
        <v>5432.2</v>
      </c>
      <c r="L1855" s="12">
        <v>504637.32</v>
      </c>
      <c r="M1855" s="12">
        <v>2614747.48</v>
      </c>
      <c r="N1855" s="12">
        <v>500</v>
      </c>
      <c r="O1855" s="12">
        <v>500</v>
      </c>
      <c r="Q1855" s="70">
        <f t="shared" si="61"/>
        <v>0</v>
      </c>
    </row>
    <row r="1856" spans="1:17" x14ac:dyDescent="0.2">
      <c r="A1856" s="67">
        <v>70512</v>
      </c>
      <c r="B1856" s="54" t="s">
        <v>272</v>
      </c>
      <c r="C1856" s="67">
        <f t="shared" si="60"/>
        <v>7</v>
      </c>
      <c r="D1856" s="61">
        <v>0</v>
      </c>
      <c r="E1856" s="12">
        <v>4984</v>
      </c>
      <c r="F1856" s="12">
        <v>4837</v>
      </c>
      <c r="G1856" s="14">
        <v>731</v>
      </c>
      <c r="H1856" s="14">
        <v>3306</v>
      </c>
      <c r="I1856" s="14">
        <v>947</v>
      </c>
      <c r="J1856" s="13"/>
      <c r="K1856" s="12">
        <v>5197.45</v>
      </c>
      <c r="L1856" s="12">
        <v>443490.61</v>
      </c>
      <c r="M1856" s="12">
        <v>1599163.59</v>
      </c>
      <c r="N1856" s="12">
        <v>500</v>
      </c>
      <c r="O1856" s="12">
        <v>500</v>
      </c>
      <c r="Q1856" s="70">
        <f t="shared" si="61"/>
        <v>0</v>
      </c>
    </row>
    <row r="1857" spans="1:17" x14ac:dyDescent="0.2">
      <c r="A1857" s="67">
        <v>70513</v>
      </c>
      <c r="B1857" s="54" t="s">
        <v>271</v>
      </c>
      <c r="C1857" s="67">
        <f t="shared" si="60"/>
        <v>7</v>
      </c>
      <c r="D1857" s="61">
        <v>0</v>
      </c>
      <c r="E1857" s="12">
        <v>19537</v>
      </c>
      <c r="F1857" s="12">
        <v>19212</v>
      </c>
      <c r="G1857" s="14">
        <v>2868</v>
      </c>
      <c r="H1857" s="14">
        <v>13174</v>
      </c>
      <c r="I1857" s="14">
        <v>3495</v>
      </c>
      <c r="J1857" s="13"/>
      <c r="K1857" s="12">
        <v>4385.9399999999996</v>
      </c>
      <c r="L1857" s="12">
        <v>1505640.44</v>
      </c>
      <c r="M1857" s="12">
        <v>9626437.7799999993</v>
      </c>
      <c r="N1857" s="12">
        <v>500</v>
      </c>
      <c r="O1857" s="12">
        <v>500</v>
      </c>
      <c r="Q1857" s="70">
        <f t="shared" si="61"/>
        <v>0</v>
      </c>
    </row>
    <row r="1858" spans="1:17" x14ac:dyDescent="0.2">
      <c r="A1858" s="67">
        <v>70514</v>
      </c>
      <c r="B1858" s="54" t="s">
        <v>270</v>
      </c>
      <c r="C1858" s="67">
        <f t="shared" si="60"/>
        <v>7</v>
      </c>
      <c r="D1858" s="61">
        <v>0</v>
      </c>
      <c r="E1858" s="12">
        <v>4850</v>
      </c>
      <c r="F1858" s="12">
        <v>4443</v>
      </c>
      <c r="G1858" s="14">
        <v>832</v>
      </c>
      <c r="H1858" s="14">
        <v>3244</v>
      </c>
      <c r="I1858" s="14">
        <v>774</v>
      </c>
      <c r="J1858" s="13"/>
      <c r="K1858" s="12">
        <v>5851.87</v>
      </c>
      <c r="L1858" s="12">
        <v>435035.11</v>
      </c>
      <c r="M1858" s="12">
        <v>8770947.1400000006</v>
      </c>
      <c r="N1858" s="12">
        <v>500</v>
      </c>
      <c r="O1858" s="12">
        <v>400</v>
      </c>
      <c r="Q1858" s="70">
        <f t="shared" si="61"/>
        <v>0</v>
      </c>
    </row>
    <row r="1859" spans="1:17" x14ac:dyDescent="0.2">
      <c r="A1859" s="67">
        <v>70515</v>
      </c>
      <c r="B1859" s="54" t="s">
        <v>269</v>
      </c>
      <c r="C1859" s="67">
        <f t="shared" si="60"/>
        <v>7</v>
      </c>
      <c r="D1859" s="61">
        <v>0</v>
      </c>
      <c r="E1859" s="12">
        <v>4194</v>
      </c>
      <c r="F1859" s="12">
        <v>4085</v>
      </c>
      <c r="G1859" s="14">
        <v>690</v>
      </c>
      <c r="H1859" s="14">
        <v>2761</v>
      </c>
      <c r="I1859" s="14">
        <v>743</v>
      </c>
      <c r="J1859" s="13"/>
      <c r="K1859" s="12">
        <v>8791.65</v>
      </c>
      <c r="L1859" s="12">
        <v>469981.85</v>
      </c>
      <c r="M1859" s="12">
        <v>6342035.2699999996</v>
      </c>
      <c r="N1859" s="12">
        <v>500</v>
      </c>
      <c r="O1859" s="12">
        <v>500</v>
      </c>
      <c r="Q1859" s="70">
        <f t="shared" si="61"/>
        <v>0</v>
      </c>
    </row>
    <row r="1860" spans="1:17" x14ac:dyDescent="0.2">
      <c r="A1860" s="67">
        <v>70516</v>
      </c>
      <c r="B1860" s="54" t="s">
        <v>268</v>
      </c>
      <c r="C1860" s="67">
        <f t="shared" si="60"/>
        <v>7</v>
      </c>
      <c r="D1860" s="61">
        <v>0</v>
      </c>
      <c r="E1860" s="12">
        <v>458</v>
      </c>
      <c r="F1860" s="12">
        <v>365</v>
      </c>
      <c r="G1860" s="14">
        <v>83</v>
      </c>
      <c r="H1860" s="14">
        <v>330</v>
      </c>
      <c r="I1860" s="14">
        <v>45</v>
      </c>
      <c r="J1860" s="13"/>
      <c r="K1860" s="12">
        <v>959.83</v>
      </c>
      <c r="L1860" s="12">
        <v>31742.76</v>
      </c>
      <c r="M1860" s="12">
        <v>56127.85</v>
      </c>
      <c r="N1860" s="12">
        <v>500</v>
      </c>
      <c r="O1860" s="12">
        <v>500</v>
      </c>
      <c r="Q1860" s="70">
        <f t="shared" si="61"/>
        <v>0</v>
      </c>
    </row>
    <row r="1861" spans="1:17" x14ac:dyDescent="0.2">
      <c r="A1861" s="67">
        <v>70517</v>
      </c>
      <c r="B1861" s="54" t="s">
        <v>267</v>
      </c>
      <c r="C1861" s="67">
        <f t="shared" si="60"/>
        <v>7</v>
      </c>
      <c r="D1861" s="61">
        <v>0</v>
      </c>
      <c r="E1861" s="12">
        <v>3494</v>
      </c>
      <c r="F1861" s="12">
        <v>3326</v>
      </c>
      <c r="G1861" s="14">
        <v>530</v>
      </c>
      <c r="H1861" s="14">
        <v>2393</v>
      </c>
      <c r="I1861" s="14">
        <v>571</v>
      </c>
      <c r="J1861" s="13"/>
      <c r="K1861" s="12">
        <v>6205.31</v>
      </c>
      <c r="L1861" s="12">
        <v>219612.34</v>
      </c>
      <c r="M1861" s="12">
        <v>637544.16</v>
      </c>
      <c r="N1861" s="12">
        <v>500</v>
      </c>
      <c r="O1861" s="12">
        <v>500</v>
      </c>
      <c r="Q1861" s="70">
        <f t="shared" si="61"/>
        <v>0</v>
      </c>
    </row>
    <row r="1862" spans="1:17" x14ac:dyDescent="0.2">
      <c r="A1862" s="67">
        <v>70518</v>
      </c>
      <c r="B1862" s="54" t="s">
        <v>266</v>
      </c>
      <c r="C1862" s="67">
        <f t="shared" si="60"/>
        <v>7</v>
      </c>
      <c r="D1862" s="61">
        <v>0</v>
      </c>
      <c r="E1862" s="12">
        <v>2845</v>
      </c>
      <c r="F1862" s="12">
        <v>2722</v>
      </c>
      <c r="G1862" s="14">
        <v>464</v>
      </c>
      <c r="H1862" s="14">
        <v>1878</v>
      </c>
      <c r="I1862" s="14">
        <v>503</v>
      </c>
      <c r="J1862" s="13"/>
      <c r="K1862" s="12">
        <v>4062.46</v>
      </c>
      <c r="L1862" s="12">
        <v>242366.53</v>
      </c>
      <c r="M1862" s="12">
        <v>892435.89</v>
      </c>
      <c r="N1862" s="12">
        <v>500</v>
      </c>
      <c r="O1862" s="12">
        <v>500</v>
      </c>
      <c r="Q1862" s="70">
        <f t="shared" si="61"/>
        <v>0</v>
      </c>
    </row>
    <row r="1863" spans="1:17" x14ac:dyDescent="0.2">
      <c r="A1863" s="67">
        <v>70519</v>
      </c>
      <c r="B1863" s="54" t="s">
        <v>265</v>
      </c>
      <c r="C1863" s="67">
        <f t="shared" si="60"/>
        <v>7</v>
      </c>
      <c r="D1863" s="61">
        <v>0</v>
      </c>
      <c r="E1863" s="12">
        <v>726</v>
      </c>
      <c r="F1863" s="12">
        <v>706</v>
      </c>
      <c r="G1863" s="14">
        <v>136</v>
      </c>
      <c r="H1863" s="14">
        <v>487</v>
      </c>
      <c r="I1863" s="14">
        <v>103</v>
      </c>
      <c r="J1863" s="13"/>
      <c r="K1863" s="12">
        <v>4032.03</v>
      </c>
      <c r="L1863" s="12">
        <v>48928.43</v>
      </c>
      <c r="M1863" s="12">
        <v>31992.57</v>
      </c>
      <c r="N1863" s="12">
        <v>500</v>
      </c>
      <c r="O1863" s="12">
        <v>500</v>
      </c>
      <c r="Q1863" s="70">
        <f t="shared" si="61"/>
        <v>0</v>
      </c>
    </row>
    <row r="1864" spans="1:17" x14ac:dyDescent="0.2">
      <c r="A1864" s="67">
        <v>70520</v>
      </c>
      <c r="B1864" s="54" t="s">
        <v>264</v>
      </c>
      <c r="C1864" s="67">
        <f t="shared" si="60"/>
        <v>7</v>
      </c>
      <c r="D1864" s="61">
        <v>0</v>
      </c>
      <c r="E1864" s="12">
        <v>2555</v>
      </c>
      <c r="F1864" s="12">
        <v>2496</v>
      </c>
      <c r="G1864" s="14">
        <v>398</v>
      </c>
      <c r="H1864" s="14">
        <v>1781</v>
      </c>
      <c r="I1864" s="14">
        <v>376</v>
      </c>
      <c r="J1864" s="13"/>
      <c r="K1864" s="12">
        <v>6356.26</v>
      </c>
      <c r="L1864" s="12">
        <v>215189.25</v>
      </c>
      <c r="M1864" s="12">
        <v>1585850.6</v>
      </c>
      <c r="N1864" s="12">
        <v>500</v>
      </c>
      <c r="O1864" s="12">
        <v>500</v>
      </c>
      <c r="Q1864" s="70">
        <f t="shared" si="61"/>
        <v>0</v>
      </c>
    </row>
    <row r="1865" spans="1:17" x14ac:dyDescent="0.2">
      <c r="A1865" s="67">
        <v>70521</v>
      </c>
      <c r="B1865" s="54" t="s">
        <v>263</v>
      </c>
      <c r="C1865" s="67">
        <f t="shared" si="60"/>
        <v>7</v>
      </c>
      <c r="D1865" s="61">
        <v>0</v>
      </c>
      <c r="E1865" s="12">
        <v>438</v>
      </c>
      <c r="F1865" s="12">
        <v>405</v>
      </c>
      <c r="G1865" s="14">
        <v>49</v>
      </c>
      <c r="H1865" s="14">
        <v>315</v>
      </c>
      <c r="I1865" s="14">
        <v>74</v>
      </c>
      <c r="J1865" s="13"/>
      <c r="L1865" s="12">
        <v>24473.66</v>
      </c>
      <c r="M1865" s="12">
        <v>192053.72</v>
      </c>
      <c r="N1865" s="12">
        <v>500</v>
      </c>
      <c r="O1865" s="12">
        <v>500</v>
      </c>
      <c r="Q1865" s="70">
        <f t="shared" si="61"/>
        <v>0</v>
      </c>
    </row>
    <row r="1866" spans="1:17" x14ac:dyDescent="0.2">
      <c r="A1866" s="67">
        <v>70522</v>
      </c>
      <c r="B1866" s="54" t="s">
        <v>262</v>
      </c>
      <c r="C1866" s="67">
        <f t="shared" si="60"/>
        <v>7</v>
      </c>
      <c r="D1866" s="61">
        <v>0</v>
      </c>
      <c r="E1866" s="12">
        <v>2783</v>
      </c>
      <c r="F1866" s="12">
        <v>2750</v>
      </c>
      <c r="G1866" s="14">
        <v>423</v>
      </c>
      <c r="H1866" s="14">
        <v>1870</v>
      </c>
      <c r="I1866" s="14">
        <v>490</v>
      </c>
      <c r="J1866" s="13"/>
      <c r="K1866" s="12">
        <v>5332.18</v>
      </c>
      <c r="L1866" s="12">
        <v>277183.34000000003</v>
      </c>
      <c r="M1866" s="12">
        <v>616390.74</v>
      </c>
      <c r="N1866" s="12">
        <v>500</v>
      </c>
      <c r="O1866" s="12">
        <v>500</v>
      </c>
      <c r="Q1866" s="70">
        <f t="shared" si="61"/>
        <v>0</v>
      </c>
    </row>
    <row r="1867" spans="1:17" x14ac:dyDescent="0.2">
      <c r="A1867" s="67">
        <v>70523</v>
      </c>
      <c r="B1867" s="54" t="s">
        <v>261</v>
      </c>
      <c r="C1867" s="67">
        <f t="shared" si="60"/>
        <v>7</v>
      </c>
      <c r="D1867" s="61">
        <v>0</v>
      </c>
      <c r="E1867" s="12">
        <v>569</v>
      </c>
      <c r="F1867" s="12">
        <v>510</v>
      </c>
      <c r="G1867" s="14">
        <v>109</v>
      </c>
      <c r="H1867" s="14">
        <v>364</v>
      </c>
      <c r="I1867" s="14">
        <v>96</v>
      </c>
      <c r="J1867" s="13"/>
      <c r="K1867" s="12">
        <v>5674.67</v>
      </c>
      <c r="L1867" s="12">
        <v>42577.48</v>
      </c>
      <c r="M1867" s="12">
        <v>29536.82</v>
      </c>
      <c r="N1867" s="12">
        <v>500</v>
      </c>
      <c r="O1867" s="12">
        <v>500</v>
      </c>
      <c r="Q1867" s="70">
        <f t="shared" si="61"/>
        <v>0</v>
      </c>
    </row>
    <row r="1868" spans="1:17" x14ac:dyDescent="0.2">
      <c r="A1868" s="67">
        <v>70524</v>
      </c>
      <c r="B1868" s="54" t="s">
        <v>260</v>
      </c>
      <c r="C1868" s="67">
        <f t="shared" si="60"/>
        <v>7</v>
      </c>
      <c r="D1868" s="61">
        <v>0</v>
      </c>
      <c r="E1868" s="12">
        <v>1557</v>
      </c>
      <c r="F1868" s="12">
        <v>1426</v>
      </c>
      <c r="G1868" s="14">
        <v>225</v>
      </c>
      <c r="H1868" s="14">
        <v>1017</v>
      </c>
      <c r="I1868" s="14">
        <v>315</v>
      </c>
      <c r="J1868" s="13"/>
      <c r="K1868" s="12">
        <v>4746.96</v>
      </c>
      <c r="L1868" s="12">
        <v>195269.09</v>
      </c>
      <c r="M1868" s="12">
        <v>269378.02</v>
      </c>
      <c r="N1868" s="12">
        <v>500</v>
      </c>
      <c r="O1868" s="12">
        <v>500</v>
      </c>
      <c r="Q1868" s="70">
        <f t="shared" si="61"/>
        <v>0</v>
      </c>
    </row>
    <row r="1869" spans="1:17" x14ac:dyDescent="0.2">
      <c r="A1869" s="67">
        <v>70525</v>
      </c>
      <c r="B1869" s="54" t="s">
        <v>259</v>
      </c>
      <c r="C1869" s="67">
        <f t="shared" si="60"/>
        <v>7</v>
      </c>
      <c r="D1869" s="61">
        <v>0</v>
      </c>
      <c r="E1869" s="12">
        <v>2555</v>
      </c>
      <c r="F1869" s="12">
        <v>2521</v>
      </c>
      <c r="G1869" s="14">
        <v>414</v>
      </c>
      <c r="H1869" s="14">
        <v>1657</v>
      </c>
      <c r="I1869" s="14">
        <v>484</v>
      </c>
      <c r="J1869" s="13"/>
      <c r="K1869" s="12">
        <v>6586.55</v>
      </c>
      <c r="L1869" s="12">
        <v>213022.63</v>
      </c>
      <c r="M1869" s="12">
        <v>1042354.75</v>
      </c>
      <c r="N1869" s="12">
        <v>500</v>
      </c>
      <c r="O1869" s="12">
        <v>500</v>
      </c>
      <c r="Q1869" s="70">
        <f t="shared" si="61"/>
        <v>0</v>
      </c>
    </row>
    <row r="1870" spans="1:17" x14ac:dyDescent="0.2">
      <c r="A1870" s="67">
        <v>70526</v>
      </c>
      <c r="B1870" s="54" t="s">
        <v>258</v>
      </c>
      <c r="C1870" s="67">
        <f t="shared" si="60"/>
        <v>7</v>
      </c>
      <c r="D1870" s="61">
        <v>0</v>
      </c>
      <c r="E1870" s="12">
        <v>3735</v>
      </c>
      <c r="F1870" s="12">
        <v>3630</v>
      </c>
      <c r="G1870" s="14">
        <v>604</v>
      </c>
      <c r="H1870" s="14">
        <v>2448</v>
      </c>
      <c r="I1870" s="14">
        <v>683</v>
      </c>
      <c r="J1870" s="13"/>
      <c r="K1870" s="12">
        <v>21310.36</v>
      </c>
      <c r="L1870" s="12">
        <v>405647.88</v>
      </c>
      <c r="M1870" s="12">
        <v>1210063.6299999999</v>
      </c>
      <c r="N1870" s="12">
        <v>500</v>
      </c>
      <c r="O1870" s="12">
        <v>500</v>
      </c>
      <c r="Q1870" s="70">
        <f t="shared" si="61"/>
        <v>0</v>
      </c>
    </row>
    <row r="1871" spans="1:17" x14ac:dyDescent="0.2">
      <c r="A1871" s="67">
        <v>70527</v>
      </c>
      <c r="B1871" s="54" t="s">
        <v>257</v>
      </c>
      <c r="C1871" s="67">
        <f t="shared" si="60"/>
        <v>7</v>
      </c>
      <c r="D1871" s="61">
        <v>0</v>
      </c>
      <c r="E1871" s="12">
        <v>3135</v>
      </c>
      <c r="F1871" s="12">
        <v>2984</v>
      </c>
      <c r="G1871" s="14">
        <v>527</v>
      </c>
      <c r="H1871" s="14">
        <v>1996</v>
      </c>
      <c r="I1871" s="14">
        <v>612</v>
      </c>
      <c r="J1871" s="13"/>
      <c r="K1871" s="12">
        <v>-2549.2399999999998</v>
      </c>
      <c r="L1871" s="12">
        <v>321210.38</v>
      </c>
      <c r="M1871" s="12">
        <v>462755.94</v>
      </c>
      <c r="N1871" s="12">
        <v>500</v>
      </c>
      <c r="O1871" s="12">
        <v>500</v>
      </c>
      <c r="Q1871" s="70">
        <f t="shared" si="61"/>
        <v>0</v>
      </c>
    </row>
    <row r="1872" spans="1:17" x14ac:dyDescent="0.2">
      <c r="A1872" s="67">
        <v>70528</v>
      </c>
      <c r="B1872" s="54" t="s">
        <v>256</v>
      </c>
      <c r="C1872" s="67">
        <f t="shared" si="60"/>
        <v>7</v>
      </c>
      <c r="D1872" s="61">
        <v>0</v>
      </c>
      <c r="E1872" s="12">
        <v>1937</v>
      </c>
      <c r="F1872" s="12">
        <v>1889</v>
      </c>
      <c r="G1872" s="14">
        <v>312</v>
      </c>
      <c r="H1872" s="14">
        <v>1264</v>
      </c>
      <c r="I1872" s="14">
        <v>361</v>
      </c>
      <c r="J1872" s="13"/>
      <c r="K1872" s="12">
        <v>6453.68</v>
      </c>
      <c r="L1872" s="12">
        <v>154178.04999999999</v>
      </c>
      <c r="M1872" s="12">
        <v>103315.81</v>
      </c>
      <c r="N1872" s="12">
        <v>500</v>
      </c>
      <c r="O1872" s="12">
        <v>500</v>
      </c>
      <c r="Q1872" s="70">
        <f t="shared" si="61"/>
        <v>0</v>
      </c>
    </row>
    <row r="1873" spans="1:17" x14ac:dyDescent="0.2">
      <c r="A1873" s="67">
        <v>70529</v>
      </c>
      <c r="B1873" s="54" t="s">
        <v>255</v>
      </c>
      <c r="C1873" s="67">
        <f t="shared" si="60"/>
        <v>7</v>
      </c>
      <c r="D1873" s="61">
        <v>0</v>
      </c>
      <c r="E1873" s="12">
        <v>2111</v>
      </c>
      <c r="F1873" s="12">
        <v>1860</v>
      </c>
      <c r="G1873" s="14">
        <v>322</v>
      </c>
      <c r="H1873" s="14">
        <v>1408</v>
      </c>
      <c r="I1873" s="14">
        <v>381</v>
      </c>
      <c r="J1873" s="13"/>
      <c r="K1873" s="12">
        <v>5802.18</v>
      </c>
      <c r="L1873" s="12">
        <v>281831.40999999997</v>
      </c>
      <c r="M1873" s="12">
        <v>506808.38</v>
      </c>
      <c r="N1873" s="12">
        <v>500</v>
      </c>
      <c r="O1873" s="12">
        <v>500</v>
      </c>
      <c r="Q1873" s="70">
        <f t="shared" si="61"/>
        <v>0</v>
      </c>
    </row>
    <row r="1874" spans="1:17" x14ac:dyDescent="0.2">
      <c r="A1874" s="67">
        <v>70530</v>
      </c>
      <c r="B1874" s="54" t="s">
        <v>254</v>
      </c>
      <c r="C1874" s="67">
        <f t="shared" si="60"/>
        <v>7</v>
      </c>
      <c r="D1874" s="61">
        <v>0</v>
      </c>
      <c r="E1874" s="12">
        <v>4318</v>
      </c>
      <c r="F1874" s="12">
        <v>4247</v>
      </c>
      <c r="G1874" s="14">
        <v>642</v>
      </c>
      <c r="H1874" s="14">
        <v>2875</v>
      </c>
      <c r="I1874" s="14">
        <v>801</v>
      </c>
      <c r="J1874" s="13"/>
      <c r="K1874" s="12">
        <v>8873.15</v>
      </c>
      <c r="L1874" s="12">
        <v>545134.68000000005</v>
      </c>
      <c r="M1874" s="12">
        <v>590475.85</v>
      </c>
      <c r="N1874" s="12">
        <v>500</v>
      </c>
      <c r="O1874" s="12">
        <v>500</v>
      </c>
      <c r="Q1874" s="70">
        <f t="shared" si="61"/>
        <v>0</v>
      </c>
    </row>
    <row r="1875" spans="1:17" x14ac:dyDescent="0.2">
      <c r="A1875" s="67">
        <v>70531</v>
      </c>
      <c r="B1875" s="54" t="s">
        <v>253</v>
      </c>
      <c r="C1875" s="67">
        <f t="shared" ref="C1875:C1938" si="62">INT(A1875/10000)</f>
        <v>7</v>
      </c>
      <c r="D1875" s="61">
        <v>0</v>
      </c>
      <c r="E1875" s="12">
        <v>14307</v>
      </c>
      <c r="F1875" s="12">
        <v>13792</v>
      </c>
      <c r="G1875" s="14">
        <v>2262</v>
      </c>
      <c r="H1875" s="14">
        <v>9667</v>
      </c>
      <c r="I1875" s="14">
        <v>2378</v>
      </c>
      <c r="J1875" s="13"/>
      <c r="K1875" s="12">
        <v>7692</v>
      </c>
      <c r="L1875" s="12">
        <v>1394311.49</v>
      </c>
      <c r="M1875" s="12">
        <v>7569360.3300000001</v>
      </c>
      <c r="N1875" s="12">
        <v>500</v>
      </c>
      <c r="O1875" s="12">
        <v>500</v>
      </c>
      <c r="Q1875" s="70">
        <f t="shared" si="61"/>
        <v>0</v>
      </c>
    </row>
    <row r="1876" spans="1:17" x14ac:dyDescent="0.2">
      <c r="A1876" s="67">
        <v>70601</v>
      </c>
      <c r="B1876" s="54" t="s">
        <v>252</v>
      </c>
      <c r="C1876" s="67">
        <f t="shared" si="62"/>
        <v>7</v>
      </c>
      <c r="D1876" s="61">
        <v>0</v>
      </c>
      <c r="E1876" s="12">
        <v>387</v>
      </c>
      <c r="F1876" s="12">
        <v>379</v>
      </c>
      <c r="G1876" s="14">
        <v>67</v>
      </c>
      <c r="H1876" s="14">
        <v>267</v>
      </c>
      <c r="I1876" s="14">
        <v>53</v>
      </c>
      <c r="J1876" s="13"/>
      <c r="K1876" s="12">
        <v>793.34</v>
      </c>
      <c r="L1876" s="12">
        <v>14588.63</v>
      </c>
      <c r="M1876" s="12">
        <v>18534.66</v>
      </c>
      <c r="N1876" s="12">
        <v>500</v>
      </c>
      <c r="O1876" s="12">
        <v>500</v>
      </c>
      <c r="Q1876" s="70">
        <f t="shared" ref="Q1876:Q1939" si="63">ABS(E1876-G1876-H1876-I1876-J1876)</f>
        <v>0</v>
      </c>
    </row>
    <row r="1877" spans="1:17" x14ac:dyDescent="0.2">
      <c r="A1877" s="67">
        <v>70602</v>
      </c>
      <c r="B1877" s="54" t="s">
        <v>251</v>
      </c>
      <c r="C1877" s="67">
        <f t="shared" si="62"/>
        <v>7</v>
      </c>
      <c r="D1877" s="61">
        <v>0</v>
      </c>
      <c r="E1877" s="12">
        <v>279</v>
      </c>
      <c r="F1877" s="12">
        <v>261</v>
      </c>
      <c r="G1877" s="14">
        <v>46</v>
      </c>
      <c r="H1877" s="14">
        <v>199</v>
      </c>
      <c r="I1877" s="14">
        <v>34</v>
      </c>
      <c r="J1877" s="13"/>
      <c r="K1877" s="12">
        <v>1599.82</v>
      </c>
      <c r="L1877" s="12">
        <v>27267.42</v>
      </c>
      <c r="M1877" s="12">
        <v>28891.59</v>
      </c>
      <c r="N1877" s="12">
        <v>500</v>
      </c>
      <c r="O1877" s="12">
        <v>500</v>
      </c>
      <c r="Q1877" s="70">
        <f t="shared" si="63"/>
        <v>0</v>
      </c>
    </row>
    <row r="1878" spans="1:17" x14ac:dyDescent="0.2">
      <c r="A1878" s="67">
        <v>70603</v>
      </c>
      <c r="B1878" s="54" t="s">
        <v>250</v>
      </c>
      <c r="C1878" s="67">
        <f t="shared" si="62"/>
        <v>7</v>
      </c>
      <c r="D1878" s="61">
        <v>0</v>
      </c>
      <c r="E1878" s="12">
        <v>1009</v>
      </c>
      <c r="F1878" s="12">
        <v>937</v>
      </c>
      <c r="G1878" s="14">
        <v>164</v>
      </c>
      <c r="H1878" s="14">
        <v>706</v>
      </c>
      <c r="I1878" s="14">
        <v>139</v>
      </c>
      <c r="J1878" s="13"/>
      <c r="K1878" s="12">
        <v>1848.11</v>
      </c>
      <c r="L1878" s="12">
        <v>263709.96999999997</v>
      </c>
      <c r="M1878" s="12">
        <v>660229.81999999995</v>
      </c>
      <c r="N1878" s="12">
        <v>500</v>
      </c>
      <c r="O1878" s="12">
        <v>500</v>
      </c>
      <c r="Q1878" s="70">
        <f t="shared" si="63"/>
        <v>0</v>
      </c>
    </row>
    <row r="1879" spans="1:17" x14ac:dyDescent="0.2">
      <c r="A1879" s="67">
        <v>70604</v>
      </c>
      <c r="B1879" s="54" t="s">
        <v>249</v>
      </c>
      <c r="C1879" s="67">
        <f t="shared" si="62"/>
        <v>7</v>
      </c>
      <c r="D1879" s="61">
        <v>0</v>
      </c>
      <c r="E1879" s="12">
        <v>3103</v>
      </c>
      <c r="F1879" s="12">
        <v>3022</v>
      </c>
      <c r="G1879" s="14">
        <v>577</v>
      </c>
      <c r="H1879" s="14">
        <v>2049</v>
      </c>
      <c r="I1879" s="14">
        <v>477</v>
      </c>
      <c r="J1879" s="13"/>
      <c r="K1879" s="12">
        <v>6337.55</v>
      </c>
      <c r="L1879" s="12">
        <v>160411.78</v>
      </c>
      <c r="M1879" s="12">
        <v>460265.12</v>
      </c>
      <c r="N1879" s="12">
        <v>500</v>
      </c>
      <c r="O1879" s="12">
        <v>500</v>
      </c>
      <c r="Q1879" s="70">
        <f t="shared" si="63"/>
        <v>0</v>
      </c>
    </row>
    <row r="1880" spans="1:17" x14ac:dyDescent="0.2">
      <c r="A1880" s="67">
        <v>70605</v>
      </c>
      <c r="B1880" s="54" t="s">
        <v>248</v>
      </c>
      <c r="C1880" s="67">
        <f t="shared" si="62"/>
        <v>7</v>
      </c>
      <c r="D1880" s="61">
        <v>0</v>
      </c>
      <c r="E1880" s="12">
        <v>991</v>
      </c>
      <c r="F1880" s="12">
        <v>991</v>
      </c>
      <c r="G1880" s="14">
        <v>143</v>
      </c>
      <c r="H1880" s="14">
        <v>649</v>
      </c>
      <c r="I1880" s="14">
        <v>199</v>
      </c>
      <c r="J1880" s="13"/>
      <c r="K1880" s="12">
        <v>1854.86</v>
      </c>
      <c r="L1880" s="12">
        <v>70185.2</v>
      </c>
      <c r="M1880" s="12">
        <v>34775.31</v>
      </c>
      <c r="N1880" s="12">
        <v>500</v>
      </c>
      <c r="O1880" s="12">
        <v>500</v>
      </c>
      <c r="Q1880" s="70">
        <f t="shared" si="63"/>
        <v>0</v>
      </c>
    </row>
    <row r="1881" spans="1:17" x14ac:dyDescent="0.2">
      <c r="A1881" s="67">
        <v>70606</v>
      </c>
      <c r="B1881" s="54" t="s">
        <v>247</v>
      </c>
      <c r="C1881" s="67">
        <f t="shared" si="62"/>
        <v>7</v>
      </c>
      <c r="D1881" s="61">
        <v>0</v>
      </c>
      <c r="E1881" s="12">
        <v>774</v>
      </c>
      <c r="F1881" s="12">
        <v>761</v>
      </c>
      <c r="G1881" s="14">
        <v>102</v>
      </c>
      <c r="H1881" s="14">
        <v>548</v>
      </c>
      <c r="I1881" s="14">
        <v>124</v>
      </c>
      <c r="J1881" s="13"/>
      <c r="K1881" s="12">
        <v>2023.74</v>
      </c>
      <c r="L1881" s="12">
        <v>217550.31</v>
      </c>
      <c r="M1881" s="12">
        <v>230617.87</v>
      </c>
      <c r="N1881" s="12">
        <v>500</v>
      </c>
      <c r="O1881" s="12">
        <v>500</v>
      </c>
      <c r="Q1881" s="70">
        <f t="shared" si="63"/>
        <v>0</v>
      </c>
    </row>
    <row r="1882" spans="1:17" x14ac:dyDescent="0.2">
      <c r="A1882" s="67">
        <v>70607</v>
      </c>
      <c r="B1882" s="54" t="s">
        <v>246</v>
      </c>
      <c r="C1882" s="67">
        <f t="shared" si="62"/>
        <v>7</v>
      </c>
      <c r="D1882" s="61">
        <v>0</v>
      </c>
      <c r="E1882" s="12">
        <v>1381</v>
      </c>
      <c r="F1882" s="12">
        <v>1404</v>
      </c>
      <c r="G1882" s="14">
        <v>212</v>
      </c>
      <c r="H1882" s="14">
        <v>868</v>
      </c>
      <c r="I1882" s="14">
        <v>301</v>
      </c>
      <c r="J1882" s="13"/>
      <c r="K1882" s="12">
        <v>2127.37</v>
      </c>
      <c r="L1882" s="12">
        <v>82415.66</v>
      </c>
      <c r="M1882" s="12">
        <v>308995.26</v>
      </c>
      <c r="N1882" s="12">
        <v>500</v>
      </c>
      <c r="O1882" s="12">
        <v>500</v>
      </c>
      <c r="Q1882" s="70">
        <f t="shared" si="63"/>
        <v>0</v>
      </c>
    </row>
    <row r="1883" spans="1:17" x14ac:dyDescent="0.2">
      <c r="A1883" s="67">
        <v>70608</v>
      </c>
      <c r="B1883" s="54" t="s">
        <v>245</v>
      </c>
      <c r="C1883" s="67">
        <f t="shared" si="62"/>
        <v>7</v>
      </c>
      <c r="D1883" s="61">
        <v>0</v>
      </c>
      <c r="E1883" s="12">
        <v>1547</v>
      </c>
      <c r="F1883" s="12">
        <v>1566</v>
      </c>
      <c r="G1883" s="14">
        <v>235</v>
      </c>
      <c r="H1883" s="14">
        <v>1098</v>
      </c>
      <c r="I1883" s="14">
        <v>214</v>
      </c>
      <c r="J1883" s="13"/>
      <c r="K1883" s="12">
        <v>5702.63</v>
      </c>
      <c r="L1883" s="12">
        <v>709390.08</v>
      </c>
      <c r="M1883" s="12">
        <v>885224.23</v>
      </c>
      <c r="N1883" s="12">
        <v>500</v>
      </c>
      <c r="O1883" s="12">
        <v>500</v>
      </c>
      <c r="Q1883" s="70">
        <f t="shared" si="63"/>
        <v>0</v>
      </c>
    </row>
    <row r="1884" spans="1:17" x14ac:dyDescent="0.2">
      <c r="A1884" s="67">
        <v>70609</v>
      </c>
      <c r="B1884" s="54" t="s">
        <v>244</v>
      </c>
      <c r="C1884" s="67">
        <f t="shared" si="62"/>
        <v>7</v>
      </c>
      <c r="D1884" s="61">
        <v>0</v>
      </c>
      <c r="E1884" s="12">
        <v>2523</v>
      </c>
      <c r="F1884" s="12">
        <v>2616</v>
      </c>
      <c r="G1884" s="14">
        <v>363</v>
      </c>
      <c r="H1884" s="14">
        <v>1694</v>
      </c>
      <c r="I1884" s="14">
        <v>466</v>
      </c>
      <c r="J1884" s="13"/>
      <c r="K1884" s="12">
        <v>5691.23</v>
      </c>
      <c r="L1884" s="12">
        <v>236204.95</v>
      </c>
      <c r="M1884" s="12">
        <v>441838.77</v>
      </c>
      <c r="N1884" s="12">
        <v>500</v>
      </c>
      <c r="O1884" s="12">
        <v>500</v>
      </c>
      <c r="Q1884" s="70">
        <f t="shared" si="63"/>
        <v>0</v>
      </c>
    </row>
    <row r="1885" spans="1:17" x14ac:dyDescent="0.2">
      <c r="A1885" s="67">
        <v>70610</v>
      </c>
      <c r="B1885" s="54" t="s">
        <v>243</v>
      </c>
      <c r="C1885" s="67">
        <f t="shared" si="62"/>
        <v>7</v>
      </c>
      <c r="D1885" s="61">
        <v>0</v>
      </c>
      <c r="E1885" s="12">
        <v>452</v>
      </c>
      <c r="F1885" s="12">
        <v>435</v>
      </c>
      <c r="G1885" s="14">
        <v>99</v>
      </c>
      <c r="H1885" s="14">
        <v>276</v>
      </c>
      <c r="I1885" s="14">
        <v>77</v>
      </c>
      <c r="J1885" s="13"/>
      <c r="K1885" s="12">
        <v>1758.32</v>
      </c>
      <c r="L1885" s="12">
        <v>17874.82</v>
      </c>
      <c r="M1885" s="12">
        <v>7432.17</v>
      </c>
      <c r="N1885" s="12">
        <v>500</v>
      </c>
      <c r="O1885" s="12">
        <v>500</v>
      </c>
      <c r="Q1885" s="70">
        <f t="shared" si="63"/>
        <v>0</v>
      </c>
    </row>
    <row r="1886" spans="1:17" x14ac:dyDescent="0.2">
      <c r="A1886" s="67">
        <v>70611</v>
      </c>
      <c r="B1886" s="54" t="s">
        <v>242</v>
      </c>
      <c r="C1886" s="67">
        <f t="shared" si="62"/>
        <v>7</v>
      </c>
      <c r="D1886" s="61">
        <v>0</v>
      </c>
      <c r="E1886" s="12">
        <v>616</v>
      </c>
      <c r="F1886" s="12">
        <v>597</v>
      </c>
      <c r="G1886" s="14">
        <v>110</v>
      </c>
      <c r="H1886" s="14">
        <v>393</v>
      </c>
      <c r="I1886" s="14">
        <v>113</v>
      </c>
      <c r="J1886" s="13"/>
      <c r="K1886" s="12">
        <v>3242.23</v>
      </c>
      <c r="L1886" s="12">
        <v>80247.199999999997</v>
      </c>
      <c r="M1886" s="12">
        <v>155743.24</v>
      </c>
      <c r="N1886" s="12">
        <v>500</v>
      </c>
      <c r="O1886" s="12">
        <v>500</v>
      </c>
      <c r="Q1886" s="70">
        <f t="shared" si="63"/>
        <v>0</v>
      </c>
    </row>
    <row r="1887" spans="1:17" x14ac:dyDescent="0.2">
      <c r="A1887" s="67">
        <v>70612</v>
      </c>
      <c r="B1887" s="54" t="s">
        <v>241</v>
      </c>
      <c r="C1887" s="67">
        <f t="shared" si="62"/>
        <v>7</v>
      </c>
      <c r="D1887" s="61">
        <v>0</v>
      </c>
      <c r="E1887" s="12">
        <v>497</v>
      </c>
      <c r="F1887" s="12">
        <v>503</v>
      </c>
      <c r="G1887" s="14">
        <v>83</v>
      </c>
      <c r="H1887" s="14">
        <v>329</v>
      </c>
      <c r="I1887" s="14">
        <v>85</v>
      </c>
      <c r="J1887" s="13"/>
      <c r="K1887" s="12">
        <v>1276.0999999999999</v>
      </c>
      <c r="L1887" s="12">
        <v>23209.91</v>
      </c>
      <c r="M1887" s="12">
        <v>19591.45</v>
      </c>
      <c r="N1887" s="12">
        <v>500</v>
      </c>
      <c r="O1887" s="12">
        <v>500</v>
      </c>
      <c r="Q1887" s="70">
        <f t="shared" si="63"/>
        <v>0</v>
      </c>
    </row>
    <row r="1888" spans="1:17" x14ac:dyDescent="0.2">
      <c r="A1888" s="67">
        <v>70613</v>
      </c>
      <c r="B1888" s="54" t="s">
        <v>240</v>
      </c>
      <c r="C1888" s="67">
        <f t="shared" si="62"/>
        <v>7</v>
      </c>
      <c r="D1888" s="61">
        <v>0</v>
      </c>
      <c r="E1888" s="12">
        <v>537</v>
      </c>
      <c r="F1888" s="12">
        <v>532</v>
      </c>
      <c r="G1888" s="14">
        <v>92</v>
      </c>
      <c r="H1888" s="14">
        <v>356</v>
      </c>
      <c r="I1888" s="14">
        <v>89</v>
      </c>
      <c r="J1888" s="13"/>
      <c r="K1888" s="12">
        <v>1975.94</v>
      </c>
      <c r="L1888" s="12">
        <v>104421.16</v>
      </c>
      <c r="M1888" s="12">
        <v>135054.35999999999</v>
      </c>
      <c r="N1888" s="12">
        <v>500</v>
      </c>
      <c r="O1888" s="12">
        <v>500</v>
      </c>
      <c r="Q1888" s="70">
        <f t="shared" si="63"/>
        <v>0</v>
      </c>
    </row>
    <row r="1889" spans="1:17" x14ac:dyDescent="0.2">
      <c r="A1889" s="67">
        <v>70614</v>
      </c>
      <c r="B1889" s="54" t="s">
        <v>239</v>
      </c>
      <c r="C1889" s="67">
        <f t="shared" si="62"/>
        <v>7</v>
      </c>
      <c r="D1889" s="61">
        <v>0</v>
      </c>
      <c r="E1889" s="12">
        <v>7664</v>
      </c>
      <c r="F1889" s="12">
        <v>7729</v>
      </c>
      <c r="G1889" s="14">
        <v>1090</v>
      </c>
      <c r="H1889" s="14">
        <v>5098</v>
      </c>
      <c r="I1889" s="14">
        <v>1476</v>
      </c>
      <c r="J1889" s="13"/>
      <c r="K1889" s="12">
        <v>2221.35</v>
      </c>
      <c r="L1889" s="12">
        <v>671696.93</v>
      </c>
      <c r="M1889" s="12">
        <v>2866084.57</v>
      </c>
      <c r="N1889" s="12">
        <v>500</v>
      </c>
      <c r="O1889" s="12">
        <v>500</v>
      </c>
      <c r="Q1889" s="70">
        <f t="shared" si="63"/>
        <v>0</v>
      </c>
    </row>
    <row r="1890" spans="1:17" x14ac:dyDescent="0.2">
      <c r="A1890" s="67">
        <v>70615</v>
      </c>
      <c r="B1890" s="54" t="s">
        <v>238</v>
      </c>
      <c r="C1890" s="67">
        <f t="shared" si="62"/>
        <v>7</v>
      </c>
      <c r="D1890" s="61">
        <v>0</v>
      </c>
      <c r="E1890" s="12">
        <v>1562</v>
      </c>
      <c r="F1890" s="12">
        <v>1543</v>
      </c>
      <c r="G1890" s="14">
        <v>264</v>
      </c>
      <c r="H1890" s="14">
        <v>1028</v>
      </c>
      <c r="I1890" s="14">
        <v>270</v>
      </c>
      <c r="J1890" s="13"/>
      <c r="K1890" s="12">
        <v>7255.85</v>
      </c>
      <c r="L1890" s="12">
        <v>267181.76</v>
      </c>
      <c r="M1890" s="12">
        <v>452487.13</v>
      </c>
      <c r="N1890" s="12">
        <v>500</v>
      </c>
      <c r="O1890" s="12">
        <v>500</v>
      </c>
      <c r="Q1890" s="70">
        <f t="shared" si="63"/>
        <v>0</v>
      </c>
    </row>
    <row r="1891" spans="1:17" x14ac:dyDescent="0.2">
      <c r="A1891" s="67">
        <v>70616</v>
      </c>
      <c r="B1891" s="54" t="s">
        <v>237</v>
      </c>
      <c r="C1891" s="67">
        <f t="shared" si="62"/>
        <v>7</v>
      </c>
      <c r="D1891" s="61">
        <v>0</v>
      </c>
      <c r="E1891" s="12">
        <v>1440</v>
      </c>
      <c r="F1891" s="12">
        <v>1489</v>
      </c>
      <c r="G1891" s="14">
        <v>193</v>
      </c>
      <c r="H1891" s="14">
        <v>997</v>
      </c>
      <c r="I1891" s="14">
        <v>250</v>
      </c>
      <c r="J1891" s="13"/>
      <c r="K1891" s="12">
        <v>2801.55</v>
      </c>
      <c r="L1891" s="12">
        <v>144036.56</v>
      </c>
      <c r="M1891" s="12">
        <v>163616.35</v>
      </c>
      <c r="N1891" s="12">
        <v>500</v>
      </c>
      <c r="O1891" s="12">
        <v>500</v>
      </c>
      <c r="Q1891" s="70">
        <f t="shared" si="63"/>
        <v>0</v>
      </c>
    </row>
    <row r="1892" spans="1:17" x14ac:dyDescent="0.2">
      <c r="A1892" s="67">
        <v>70617</v>
      </c>
      <c r="B1892" s="54" t="s">
        <v>236</v>
      </c>
      <c r="C1892" s="67">
        <f t="shared" si="62"/>
        <v>7</v>
      </c>
      <c r="D1892" s="61">
        <v>0</v>
      </c>
      <c r="E1892" s="12">
        <v>2580</v>
      </c>
      <c r="F1892" s="12">
        <v>2587</v>
      </c>
      <c r="G1892" s="14">
        <v>421</v>
      </c>
      <c r="H1892" s="14">
        <v>1678</v>
      </c>
      <c r="I1892" s="14">
        <v>481</v>
      </c>
      <c r="J1892" s="13"/>
      <c r="K1892" s="12">
        <v>11268.72</v>
      </c>
      <c r="L1892" s="12">
        <v>200460.95</v>
      </c>
      <c r="M1892" s="12">
        <v>406192.13</v>
      </c>
      <c r="N1892" s="12">
        <v>500</v>
      </c>
      <c r="O1892" s="12">
        <v>500</v>
      </c>
      <c r="Q1892" s="70">
        <f t="shared" si="63"/>
        <v>0</v>
      </c>
    </row>
    <row r="1893" spans="1:17" x14ac:dyDescent="0.2">
      <c r="A1893" s="67">
        <v>70618</v>
      </c>
      <c r="B1893" s="54" t="s">
        <v>235</v>
      </c>
      <c r="C1893" s="67">
        <f t="shared" si="62"/>
        <v>7</v>
      </c>
      <c r="D1893" s="61">
        <v>0</v>
      </c>
      <c r="E1893" s="12">
        <v>786</v>
      </c>
      <c r="F1893" s="12">
        <v>814</v>
      </c>
      <c r="G1893" s="14">
        <v>127</v>
      </c>
      <c r="H1893" s="14">
        <v>497</v>
      </c>
      <c r="I1893" s="14">
        <v>162</v>
      </c>
      <c r="J1893" s="13"/>
      <c r="K1893" s="12">
        <v>374.46</v>
      </c>
      <c r="L1893" s="12">
        <v>71005.279999999999</v>
      </c>
      <c r="M1893" s="12">
        <v>394773.61</v>
      </c>
      <c r="N1893" s="12">
        <v>500</v>
      </c>
      <c r="O1893" s="12">
        <v>500</v>
      </c>
      <c r="Q1893" s="70">
        <f t="shared" si="63"/>
        <v>0</v>
      </c>
    </row>
    <row r="1894" spans="1:17" x14ac:dyDescent="0.2">
      <c r="A1894" s="67">
        <v>70619</v>
      </c>
      <c r="B1894" s="54" t="s">
        <v>234</v>
      </c>
      <c r="C1894" s="67">
        <f t="shared" si="62"/>
        <v>7</v>
      </c>
      <c r="D1894" s="61">
        <v>0</v>
      </c>
      <c r="E1894" s="12">
        <v>1842</v>
      </c>
      <c r="F1894" s="12">
        <v>1809</v>
      </c>
      <c r="G1894" s="14">
        <v>262</v>
      </c>
      <c r="H1894" s="14">
        <v>1248</v>
      </c>
      <c r="I1894" s="14">
        <v>332</v>
      </c>
      <c r="J1894" s="13"/>
      <c r="K1894" s="12">
        <v>1561.27</v>
      </c>
      <c r="L1894" s="12">
        <v>139390.57</v>
      </c>
      <c r="M1894" s="12">
        <v>521193.83</v>
      </c>
      <c r="N1894" s="12">
        <v>500</v>
      </c>
      <c r="O1894" s="12">
        <v>500</v>
      </c>
      <c r="Q1894" s="70">
        <f t="shared" si="63"/>
        <v>0</v>
      </c>
    </row>
    <row r="1895" spans="1:17" x14ac:dyDescent="0.2">
      <c r="A1895" s="67">
        <v>70620</v>
      </c>
      <c r="B1895" s="54" t="s">
        <v>233</v>
      </c>
      <c r="C1895" s="67">
        <f t="shared" si="62"/>
        <v>7</v>
      </c>
      <c r="D1895" s="61">
        <v>0</v>
      </c>
      <c r="E1895" s="12">
        <v>1249</v>
      </c>
      <c r="F1895" s="12">
        <v>1267</v>
      </c>
      <c r="G1895" s="14">
        <v>181</v>
      </c>
      <c r="H1895" s="14">
        <v>868</v>
      </c>
      <c r="I1895" s="14">
        <v>200</v>
      </c>
      <c r="J1895" s="13"/>
      <c r="K1895" s="12">
        <v>3423.2</v>
      </c>
      <c r="L1895" s="12">
        <v>132422.85</v>
      </c>
      <c r="M1895" s="12">
        <v>546857.39</v>
      </c>
      <c r="N1895" s="12">
        <v>500</v>
      </c>
      <c r="O1895" s="12">
        <v>500</v>
      </c>
      <c r="Q1895" s="70">
        <f t="shared" si="63"/>
        <v>0</v>
      </c>
    </row>
    <row r="1896" spans="1:17" x14ac:dyDescent="0.2">
      <c r="A1896" s="67">
        <v>70621</v>
      </c>
      <c r="B1896" s="54" t="s">
        <v>232</v>
      </c>
      <c r="C1896" s="67">
        <f t="shared" si="62"/>
        <v>7</v>
      </c>
      <c r="D1896" s="61">
        <v>0</v>
      </c>
      <c r="E1896" s="12">
        <v>2325</v>
      </c>
      <c r="F1896" s="12">
        <v>2342</v>
      </c>
      <c r="G1896" s="14">
        <v>273</v>
      </c>
      <c r="H1896" s="14">
        <v>1586</v>
      </c>
      <c r="I1896" s="14">
        <v>466</v>
      </c>
      <c r="J1896" s="13"/>
      <c r="K1896" s="12">
        <v>19954.62</v>
      </c>
      <c r="L1896" s="12">
        <v>873712.32</v>
      </c>
      <c r="M1896" s="12">
        <v>1190814.67</v>
      </c>
      <c r="N1896" s="12">
        <v>500</v>
      </c>
      <c r="O1896" s="12">
        <v>500</v>
      </c>
      <c r="Q1896" s="70">
        <f t="shared" si="63"/>
        <v>0</v>
      </c>
    </row>
    <row r="1897" spans="1:17" x14ac:dyDescent="0.2">
      <c r="A1897" s="67">
        <v>70622</v>
      </c>
      <c r="B1897" s="54" t="s">
        <v>231</v>
      </c>
      <c r="C1897" s="67">
        <f t="shared" si="62"/>
        <v>7</v>
      </c>
      <c r="D1897" s="61">
        <v>0</v>
      </c>
      <c r="E1897" s="12">
        <v>1693</v>
      </c>
      <c r="F1897" s="12">
        <v>1701</v>
      </c>
      <c r="G1897" s="14">
        <v>281</v>
      </c>
      <c r="H1897" s="14">
        <v>1092</v>
      </c>
      <c r="I1897" s="14">
        <v>320</v>
      </c>
      <c r="J1897" s="13"/>
      <c r="K1897" s="12">
        <v>2981.23</v>
      </c>
      <c r="L1897" s="12">
        <v>85204.28</v>
      </c>
      <c r="M1897" s="12">
        <v>546583.14</v>
      </c>
      <c r="N1897" s="12">
        <v>500</v>
      </c>
      <c r="O1897" s="12">
        <v>500</v>
      </c>
      <c r="Q1897" s="70">
        <f t="shared" si="63"/>
        <v>0</v>
      </c>
    </row>
    <row r="1898" spans="1:17" x14ac:dyDescent="0.2">
      <c r="A1898" s="67">
        <v>70623</v>
      </c>
      <c r="B1898" s="54" t="s">
        <v>230</v>
      </c>
      <c r="C1898" s="67">
        <f t="shared" si="62"/>
        <v>7</v>
      </c>
      <c r="D1898" s="61">
        <v>0</v>
      </c>
      <c r="E1898" s="12">
        <v>1261</v>
      </c>
      <c r="F1898" s="12">
        <v>1248</v>
      </c>
      <c r="G1898" s="14">
        <v>246</v>
      </c>
      <c r="H1898" s="14">
        <v>856</v>
      </c>
      <c r="I1898" s="14">
        <v>159</v>
      </c>
      <c r="J1898" s="13"/>
      <c r="K1898" s="12">
        <v>1491.97</v>
      </c>
      <c r="L1898" s="12">
        <v>87621.59</v>
      </c>
      <c r="M1898" s="12">
        <v>252891.51999999999</v>
      </c>
      <c r="N1898" s="12">
        <v>500</v>
      </c>
      <c r="O1898" s="12">
        <v>500</v>
      </c>
      <c r="Q1898" s="70">
        <f t="shared" si="63"/>
        <v>0</v>
      </c>
    </row>
    <row r="1899" spans="1:17" x14ac:dyDescent="0.2">
      <c r="A1899" s="67">
        <v>70624</v>
      </c>
      <c r="B1899" s="54" t="s">
        <v>229</v>
      </c>
      <c r="C1899" s="67">
        <f t="shared" si="62"/>
        <v>7</v>
      </c>
      <c r="D1899" s="61">
        <v>0</v>
      </c>
      <c r="E1899" s="12">
        <v>1140</v>
      </c>
      <c r="F1899" s="12">
        <v>1126</v>
      </c>
      <c r="G1899" s="14">
        <v>154</v>
      </c>
      <c r="H1899" s="14">
        <v>798</v>
      </c>
      <c r="I1899" s="14">
        <v>188</v>
      </c>
      <c r="J1899" s="13"/>
      <c r="K1899" s="12">
        <v>4179.37</v>
      </c>
      <c r="L1899" s="12">
        <v>475244.34</v>
      </c>
      <c r="M1899" s="12">
        <v>797430.43</v>
      </c>
      <c r="N1899" s="12">
        <v>500</v>
      </c>
      <c r="O1899" s="12">
        <v>500</v>
      </c>
      <c r="Q1899" s="70">
        <f t="shared" si="63"/>
        <v>0</v>
      </c>
    </row>
    <row r="1900" spans="1:17" x14ac:dyDescent="0.2">
      <c r="A1900" s="67">
        <v>70625</v>
      </c>
      <c r="B1900" s="54" t="s">
        <v>228</v>
      </c>
      <c r="C1900" s="67">
        <f t="shared" si="62"/>
        <v>7</v>
      </c>
      <c r="D1900" s="61">
        <v>0</v>
      </c>
      <c r="E1900" s="12">
        <v>95</v>
      </c>
      <c r="F1900" s="12">
        <v>116</v>
      </c>
      <c r="G1900" s="14">
        <v>6</v>
      </c>
      <c r="H1900" s="14">
        <v>74</v>
      </c>
      <c r="I1900" s="14">
        <v>15</v>
      </c>
      <c r="J1900" s="13"/>
      <c r="K1900" s="12">
        <v>509.76</v>
      </c>
      <c r="L1900" s="12">
        <v>9466.58</v>
      </c>
      <c r="M1900" s="12">
        <v>5349.35</v>
      </c>
      <c r="N1900" s="12">
        <v>500</v>
      </c>
      <c r="O1900" s="12">
        <v>500</v>
      </c>
      <c r="Q1900" s="70">
        <f t="shared" si="63"/>
        <v>0</v>
      </c>
    </row>
    <row r="1901" spans="1:17" x14ac:dyDescent="0.2">
      <c r="A1901" s="67">
        <v>70626</v>
      </c>
      <c r="B1901" s="54" t="s">
        <v>227</v>
      </c>
      <c r="C1901" s="67">
        <f t="shared" si="62"/>
        <v>7</v>
      </c>
      <c r="D1901" s="61">
        <v>0</v>
      </c>
      <c r="E1901" s="12">
        <v>575</v>
      </c>
      <c r="F1901" s="12">
        <v>580</v>
      </c>
      <c r="G1901" s="14">
        <v>84</v>
      </c>
      <c r="H1901" s="14">
        <v>402</v>
      </c>
      <c r="I1901" s="14">
        <v>89</v>
      </c>
      <c r="J1901" s="13"/>
      <c r="K1901" s="12">
        <v>313.32</v>
      </c>
      <c r="L1901" s="12">
        <v>33929.32</v>
      </c>
      <c r="M1901" s="12">
        <v>103421.56</v>
      </c>
      <c r="N1901" s="12">
        <v>500</v>
      </c>
      <c r="O1901" s="12">
        <v>500</v>
      </c>
      <c r="Q1901" s="70">
        <f t="shared" si="63"/>
        <v>0</v>
      </c>
    </row>
    <row r="1902" spans="1:17" x14ac:dyDescent="0.2">
      <c r="A1902" s="67">
        <v>70627</v>
      </c>
      <c r="B1902" s="54" t="s">
        <v>226</v>
      </c>
      <c r="C1902" s="67">
        <f t="shared" si="62"/>
        <v>7</v>
      </c>
      <c r="D1902" s="61">
        <v>0</v>
      </c>
      <c r="E1902" s="12">
        <v>1247</v>
      </c>
      <c r="F1902" s="12">
        <v>1214</v>
      </c>
      <c r="G1902" s="14">
        <v>214</v>
      </c>
      <c r="H1902" s="14">
        <v>802</v>
      </c>
      <c r="I1902" s="14">
        <v>231</v>
      </c>
      <c r="J1902" s="13"/>
      <c r="K1902" s="12">
        <v>2393.17</v>
      </c>
      <c r="L1902" s="12">
        <v>48649.16</v>
      </c>
      <c r="M1902" s="12">
        <v>100771.92</v>
      </c>
      <c r="N1902" s="12">
        <v>500</v>
      </c>
      <c r="O1902" s="12">
        <v>500</v>
      </c>
      <c r="Q1902" s="70">
        <f t="shared" si="63"/>
        <v>0</v>
      </c>
    </row>
    <row r="1903" spans="1:17" x14ac:dyDescent="0.2">
      <c r="A1903" s="67">
        <v>70628</v>
      </c>
      <c r="B1903" s="54" t="s">
        <v>225</v>
      </c>
      <c r="C1903" s="67">
        <f t="shared" si="62"/>
        <v>7</v>
      </c>
      <c r="D1903" s="61">
        <v>0</v>
      </c>
      <c r="E1903" s="12">
        <v>510</v>
      </c>
      <c r="F1903" s="12">
        <v>512</v>
      </c>
      <c r="G1903" s="14">
        <v>79</v>
      </c>
      <c r="H1903" s="14">
        <v>327</v>
      </c>
      <c r="I1903" s="14">
        <v>104</v>
      </c>
      <c r="J1903" s="13"/>
      <c r="K1903" s="12">
        <v>1606.93</v>
      </c>
      <c r="L1903" s="12">
        <v>24401.62</v>
      </c>
      <c r="M1903" s="12">
        <v>16682.57</v>
      </c>
      <c r="N1903" s="12">
        <v>500</v>
      </c>
      <c r="O1903" s="12">
        <v>500</v>
      </c>
      <c r="Q1903" s="70">
        <f t="shared" si="63"/>
        <v>0</v>
      </c>
    </row>
    <row r="1904" spans="1:17" x14ac:dyDescent="0.2">
      <c r="A1904" s="67">
        <v>70629</v>
      </c>
      <c r="B1904" s="54" t="s">
        <v>224</v>
      </c>
      <c r="C1904" s="67">
        <f t="shared" si="62"/>
        <v>7</v>
      </c>
      <c r="D1904" s="61">
        <v>0</v>
      </c>
      <c r="E1904" s="12">
        <v>768</v>
      </c>
      <c r="F1904" s="12">
        <v>732</v>
      </c>
      <c r="G1904" s="14">
        <v>141</v>
      </c>
      <c r="H1904" s="14">
        <v>509</v>
      </c>
      <c r="I1904" s="14">
        <v>118</v>
      </c>
      <c r="J1904" s="13"/>
      <c r="K1904" s="12">
        <v>-634.02</v>
      </c>
      <c r="L1904" s="12">
        <v>28919.64</v>
      </c>
      <c r="M1904" s="12">
        <v>49800.3</v>
      </c>
      <c r="N1904" s="12">
        <v>500</v>
      </c>
      <c r="O1904" s="12">
        <v>500</v>
      </c>
      <c r="Q1904" s="70">
        <f t="shared" si="63"/>
        <v>0</v>
      </c>
    </row>
    <row r="1905" spans="1:17" x14ac:dyDescent="0.2">
      <c r="A1905" s="67">
        <v>70630</v>
      </c>
      <c r="B1905" s="54" t="s">
        <v>223</v>
      </c>
      <c r="C1905" s="67">
        <f t="shared" si="62"/>
        <v>7</v>
      </c>
      <c r="D1905" s="61">
        <v>0</v>
      </c>
      <c r="E1905" s="12">
        <v>3495</v>
      </c>
      <c r="F1905" s="12">
        <v>3414</v>
      </c>
      <c r="G1905" s="14">
        <v>504</v>
      </c>
      <c r="H1905" s="14">
        <v>2298</v>
      </c>
      <c r="I1905" s="14">
        <v>693</v>
      </c>
      <c r="J1905" s="13"/>
      <c r="K1905" s="12">
        <v>5516.38</v>
      </c>
      <c r="L1905" s="12">
        <v>450968.42</v>
      </c>
      <c r="M1905" s="12">
        <v>1771625.86</v>
      </c>
      <c r="N1905" s="12">
        <v>500</v>
      </c>
      <c r="O1905" s="12">
        <v>500</v>
      </c>
      <c r="Q1905" s="70">
        <f t="shared" si="63"/>
        <v>0</v>
      </c>
    </row>
    <row r="1906" spans="1:17" x14ac:dyDescent="0.2">
      <c r="A1906" s="67">
        <v>70701</v>
      </c>
      <c r="B1906" s="54" t="s">
        <v>222</v>
      </c>
      <c r="C1906" s="67">
        <f t="shared" si="62"/>
        <v>7</v>
      </c>
      <c r="D1906" s="61">
        <v>0</v>
      </c>
      <c r="E1906" s="12">
        <v>640</v>
      </c>
      <c r="F1906" s="12">
        <v>627</v>
      </c>
      <c r="G1906" s="14">
        <v>106</v>
      </c>
      <c r="H1906" s="14">
        <v>417</v>
      </c>
      <c r="I1906" s="14">
        <v>117</v>
      </c>
      <c r="J1906" s="13"/>
      <c r="K1906" s="12">
        <v>1371.1</v>
      </c>
      <c r="L1906" s="12">
        <v>49193.75</v>
      </c>
      <c r="M1906" s="12">
        <v>683574.76</v>
      </c>
      <c r="N1906" s="12">
        <v>500</v>
      </c>
      <c r="O1906" s="12">
        <v>500</v>
      </c>
      <c r="Q1906" s="70">
        <f t="shared" si="63"/>
        <v>0</v>
      </c>
    </row>
    <row r="1907" spans="1:17" x14ac:dyDescent="0.2">
      <c r="A1907" s="67">
        <v>70702</v>
      </c>
      <c r="B1907" s="54" t="s">
        <v>221</v>
      </c>
      <c r="C1907" s="67">
        <f t="shared" si="62"/>
        <v>7</v>
      </c>
      <c r="D1907" s="61">
        <v>0</v>
      </c>
      <c r="E1907" s="12">
        <v>933</v>
      </c>
      <c r="F1907" s="12">
        <v>935</v>
      </c>
      <c r="G1907" s="14">
        <v>142</v>
      </c>
      <c r="H1907" s="14">
        <v>611</v>
      </c>
      <c r="I1907" s="14">
        <v>180</v>
      </c>
      <c r="J1907" s="13"/>
      <c r="K1907" s="12">
        <v>2670.47</v>
      </c>
      <c r="L1907" s="12">
        <v>54866.95</v>
      </c>
      <c r="M1907" s="12">
        <v>195626.5</v>
      </c>
      <c r="N1907" s="12">
        <v>500</v>
      </c>
      <c r="O1907" s="12">
        <v>500</v>
      </c>
      <c r="Q1907" s="70">
        <f t="shared" si="63"/>
        <v>0</v>
      </c>
    </row>
    <row r="1908" spans="1:17" x14ac:dyDescent="0.2">
      <c r="A1908" s="67">
        <v>70703</v>
      </c>
      <c r="B1908" s="54" t="s">
        <v>220</v>
      </c>
      <c r="C1908" s="67">
        <f t="shared" si="62"/>
        <v>7</v>
      </c>
      <c r="D1908" s="61">
        <v>0</v>
      </c>
      <c r="E1908" s="12">
        <v>493</v>
      </c>
      <c r="F1908" s="12">
        <v>484</v>
      </c>
      <c r="G1908" s="14">
        <v>86</v>
      </c>
      <c r="H1908" s="14">
        <v>332</v>
      </c>
      <c r="I1908" s="14">
        <v>75</v>
      </c>
      <c r="J1908" s="13"/>
      <c r="K1908" s="12">
        <v>1855.85</v>
      </c>
      <c r="L1908" s="12">
        <v>38376.9</v>
      </c>
      <c r="M1908" s="12">
        <v>87817.99</v>
      </c>
      <c r="N1908" s="12">
        <v>500</v>
      </c>
      <c r="O1908" s="12">
        <v>500</v>
      </c>
      <c r="Q1908" s="70">
        <f t="shared" si="63"/>
        <v>0</v>
      </c>
    </row>
    <row r="1909" spans="1:17" x14ac:dyDescent="0.2">
      <c r="A1909" s="67">
        <v>70704</v>
      </c>
      <c r="B1909" s="54" t="s">
        <v>219</v>
      </c>
      <c r="C1909" s="67">
        <f t="shared" si="62"/>
        <v>7</v>
      </c>
      <c r="D1909" s="61">
        <v>0</v>
      </c>
      <c r="E1909" s="12">
        <v>1227</v>
      </c>
      <c r="F1909" s="12">
        <v>1236</v>
      </c>
      <c r="G1909" s="14">
        <v>210</v>
      </c>
      <c r="H1909" s="14">
        <v>793</v>
      </c>
      <c r="I1909" s="14">
        <v>224</v>
      </c>
      <c r="J1909" s="13"/>
      <c r="K1909" s="12">
        <v>3812.48</v>
      </c>
      <c r="L1909" s="12">
        <v>50115.45</v>
      </c>
      <c r="M1909" s="12">
        <v>162380.9</v>
      </c>
      <c r="N1909" s="12">
        <v>500</v>
      </c>
      <c r="O1909" s="12">
        <v>500</v>
      </c>
      <c r="Q1909" s="70">
        <f t="shared" si="63"/>
        <v>0</v>
      </c>
    </row>
    <row r="1910" spans="1:17" x14ac:dyDescent="0.2">
      <c r="A1910" s="67">
        <v>70705</v>
      </c>
      <c r="B1910" s="54" t="s">
        <v>218</v>
      </c>
      <c r="C1910" s="67">
        <f t="shared" si="62"/>
        <v>7</v>
      </c>
      <c r="D1910" s="61">
        <v>0</v>
      </c>
      <c r="E1910" s="12">
        <v>1764</v>
      </c>
      <c r="F1910" s="12">
        <v>1765</v>
      </c>
      <c r="G1910" s="14">
        <v>271</v>
      </c>
      <c r="H1910" s="14">
        <v>1097</v>
      </c>
      <c r="I1910" s="14">
        <v>396</v>
      </c>
      <c r="J1910" s="13"/>
      <c r="K1910" s="12">
        <v>6941.6</v>
      </c>
      <c r="L1910" s="12">
        <v>90535.4</v>
      </c>
      <c r="M1910" s="12">
        <v>619916.43000000005</v>
      </c>
      <c r="N1910" s="12">
        <v>500</v>
      </c>
      <c r="O1910" s="12">
        <v>500</v>
      </c>
      <c r="Q1910" s="70">
        <f t="shared" si="63"/>
        <v>0</v>
      </c>
    </row>
    <row r="1911" spans="1:17" x14ac:dyDescent="0.2">
      <c r="A1911" s="67">
        <v>70706</v>
      </c>
      <c r="B1911" s="54" t="s">
        <v>217</v>
      </c>
      <c r="C1911" s="67">
        <f t="shared" si="62"/>
        <v>7</v>
      </c>
      <c r="D1911" s="61">
        <v>0</v>
      </c>
      <c r="E1911" s="12">
        <v>739</v>
      </c>
      <c r="F1911" s="12">
        <v>761</v>
      </c>
      <c r="G1911" s="14">
        <v>110</v>
      </c>
      <c r="H1911" s="14">
        <v>448</v>
      </c>
      <c r="I1911" s="14">
        <v>181</v>
      </c>
      <c r="J1911" s="13"/>
      <c r="K1911" s="12">
        <v>2813.8</v>
      </c>
      <c r="L1911" s="12">
        <v>28325.7</v>
      </c>
      <c r="M1911" s="12">
        <v>104614.89</v>
      </c>
      <c r="N1911" s="12">
        <v>500</v>
      </c>
      <c r="O1911" s="12">
        <v>500</v>
      </c>
      <c r="Q1911" s="70">
        <f t="shared" si="63"/>
        <v>0</v>
      </c>
    </row>
    <row r="1912" spans="1:17" x14ac:dyDescent="0.2">
      <c r="A1912" s="67">
        <v>70707</v>
      </c>
      <c r="B1912" s="54" t="s">
        <v>216</v>
      </c>
      <c r="C1912" s="67">
        <f t="shared" si="62"/>
        <v>7</v>
      </c>
      <c r="D1912" s="61">
        <v>0</v>
      </c>
      <c r="E1912" s="12">
        <v>2324</v>
      </c>
      <c r="F1912" s="12">
        <v>2332</v>
      </c>
      <c r="G1912" s="14">
        <v>353</v>
      </c>
      <c r="H1912" s="14">
        <v>1513</v>
      </c>
      <c r="I1912" s="14">
        <v>458</v>
      </c>
      <c r="J1912" s="13"/>
      <c r="K1912" s="12">
        <v>7402.4</v>
      </c>
      <c r="L1912" s="12">
        <v>134315.79999999999</v>
      </c>
      <c r="M1912" s="12">
        <v>410854.77</v>
      </c>
      <c r="N1912" s="12">
        <v>500</v>
      </c>
      <c r="O1912" s="12">
        <v>500</v>
      </c>
      <c r="Q1912" s="70">
        <f t="shared" si="63"/>
        <v>0</v>
      </c>
    </row>
    <row r="1913" spans="1:17" x14ac:dyDescent="0.2">
      <c r="A1913" s="67">
        <v>70708</v>
      </c>
      <c r="B1913" s="54" t="s">
        <v>215</v>
      </c>
      <c r="C1913" s="67">
        <f t="shared" si="62"/>
        <v>7</v>
      </c>
      <c r="D1913" s="61">
        <v>0</v>
      </c>
      <c r="E1913" s="12">
        <v>890</v>
      </c>
      <c r="F1913" s="12">
        <v>821</v>
      </c>
      <c r="G1913" s="14">
        <v>141</v>
      </c>
      <c r="H1913" s="14">
        <v>572</v>
      </c>
      <c r="I1913" s="14">
        <v>177</v>
      </c>
      <c r="J1913" s="13"/>
      <c r="K1913" s="12">
        <v>1379.6</v>
      </c>
      <c r="L1913" s="12">
        <v>60090.5</v>
      </c>
      <c r="M1913" s="12">
        <v>85589</v>
      </c>
      <c r="N1913" s="12">
        <v>500</v>
      </c>
      <c r="O1913" s="12">
        <v>500</v>
      </c>
      <c r="Q1913" s="70">
        <f t="shared" si="63"/>
        <v>0</v>
      </c>
    </row>
    <row r="1914" spans="1:17" x14ac:dyDescent="0.2">
      <c r="A1914" s="67">
        <v>70709</v>
      </c>
      <c r="B1914" s="54" t="s">
        <v>214</v>
      </c>
      <c r="C1914" s="67">
        <f t="shared" si="62"/>
        <v>7</v>
      </c>
      <c r="D1914" s="61">
        <v>0</v>
      </c>
      <c r="E1914" s="12">
        <v>679</v>
      </c>
      <c r="F1914" s="12">
        <v>709</v>
      </c>
      <c r="G1914" s="14">
        <v>91</v>
      </c>
      <c r="H1914" s="14">
        <v>429</v>
      </c>
      <c r="I1914" s="14">
        <v>159</v>
      </c>
      <c r="J1914" s="13"/>
      <c r="K1914" s="12">
        <v>2055.35</v>
      </c>
      <c r="L1914" s="12">
        <v>24721.49</v>
      </c>
      <c r="M1914" s="12">
        <v>93697.72</v>
      </c>
      <c r="N1914" s="12">
        <v>500</v>
      </c>
      <c r="O1914" s="12">
        <v>500</v>
      </c>
      <c r="Q1914" s="70">
        <f t="shared" si="63"/>
        <v>0</v>
      </c>
    </row>
    <row r="1915" spans="1:17" x14ac:dyDescent="0.2">
      <c r="A1915" s="67">
        <v>70710</v>
      </c>
      <c r="B1915" s="54" t="s">
        <v>213</v>
      </c>
      <c r="C1915" s="67">
        <f t="shared" si="62"/>
        <v>7</v>
      </c>
      <c r="D1915" s="61">
        <v>0</v>
      </c>
      <c r="E1915" s="12">
        <v>907</v>
      </c>
      <c r="F1915" s="12">
        <v>940</v>
      </c>
      <c r="G1915" s="14">
        <v>140</v>
      </c>
      <c r="H1915" s="14">
        <v>603</v>
      </c>
      <c r="I1915" s="14">
        <v>164</v>
      </c>
      <c r="J1915" s="13"/>
      <c r="K1915" s="12">
        <v>2423.1999999999998</v>
      </c>
      <c r="L1915" s="12">
        <v>26101.85</v>
      </c>
      <c r="M1915" s="12">
        <v>71846.34</v>
      </c>
      <c r="N1915" s="12">
        <v>500</v>
      </c>
      <c r="O1915" s="12">
        <v>500</v>
      </c>
      <c r="Q1915" s="70">
        <f t="shared" si="63"/>
        <v>0</v>
      </c>
    </row>
    <row r="1916" spans="1:17" x14ac:dyDescent="0.2">
      <c r="A1916" s="67">
        <v>70711</v>
      </c>
      <c r="B1916" s="54" t="s">
        <v>212</v>
      </c>
      <c r="C1916" s="67">
        <f t="shared" si="62"/>
        <v>7</v>
      </c>
      <c r="D1916" s="61">
        <v>0</v>
      </c>
      <c r="E1916" s="12">
        <v>609</v>
      </c>
      <c r="F1916" s="12">
        <v>592</v>
      </c>
      <c r="G1916" s="14">
        <v>91</v>
      </c>
      <c r="H1916" s="14">
        <v>396</v>
      </c>
      <c r="I1916" s="14">
        <v>122</v>
      </c>
      <c r="J1916" s="13"/>
      <c r="K1916" s="12">
        <v>2953.25</v>
      </c>
      <c r="L1916" s="12">
        <v>47962.55</v>
      </c>
      <c r="M1916" s="12">
        <v>17182.400000000001</v>
      </c>
      <c r="N1916" s="12">
        <v>500</v>
      </c>
      <c r="O1916" s="12">
        <v>500</v>
      </c>
      <c r="Q1916" s="70">
        <f t="shared" si="63"/>
        <v>0</v>
      </c>
    </row>
    <row r="1917" spans="1:17" x14ac:dyDescent="0.2">
      <c r="A1917" s="67">
        <v>70712</v>
      </c>
      <c r="B1917" s="54" t="s">
        <v>211</v>
      </c>
      <c r="C1917" s="67">
        <f t="shared" si="62"/>
        <v>7</v>
      </c>
      <c r="D1917" s="61">
        <v>0</v>
      </c>
      <c r="E1917" s="12">
        <v>1127</v>
      </c>
      <c r="F1917" s="12">
        <v>1134</v>
      </c>
      <c r="G1917" s="14">
        <v>141</v>
      </c>
      <c r="H1917" s="14">
        <v>781</v>
      </c>
      <c r="I1917" s="14">
        <v>205</v>
      </c>
      <c r="J1917" s="13"/>
      <c r="K1917" s="12">
        <v>6486.4</v>
      </c>
      <c r="L1917" s="12">
        <v>72847.350000000006</v>
      </c>
      <c r="M1917" s="12">
        <v>135555.17000000001</v>
      </c>
      <c r="N1917" s="12">
        <v>500</v>
      </c>
      <c r="O1917" s="12">
        <v>500</v>
      </c>
      <c r="Q1917" s="70">
        <f t="shared" si="63"/>
        <v>0</v>
      </c>
    </row>
    <row r="1918" spans="1:17" x14ac:dyDescent="0.2">
      <c r="A1918" s="67">
        <v>70713</v>
      </c>
      <c r="B1918" s="54" t="s">
        <v>210</v>
      </c>
      <c r="C1918" s="67">
        <f t="shared" si="62"/>
        <v>7</v>
      </c>
      <c r="D1918" s="61">
        <v>0</v>
      </c>
      <c r="E1918" s="12">
        <v>752</v>
      </c>
      <c r="F1918" s="12">
        <v>804</v>
      </c>
      <c r="G1918" s="14">
        <v>95</v>
      </c>
      <c r="H1918" s="14">
        <v>462</v>
      </c>
      <c r="I1918" s="14">
        <v>195</v>
      </c>
      <c r="J1918" s="13"/>
      <c r="K1918" s="12">
        <v>1490.85</v>
      </c>
      <c r="L1918" s="12">
        <v>29781.919999999998</v>
      </c>
      <c r="M1918" s="12">
        <v>75800.009999999995</v>
      </c>
      <c r="N1918" s="12">
        <v>500</v>
      </c>
      <c r="O1918" s="12">
        <v>500</v>
      </c>
      <c r="Q1918" s="70">
        <f t="shared" si="63"/>
        <v>0</v>
      </c>
    </row>
    <row r="1919" spans="1:17" x14ac:dyDescent="0.2">
      <c r="A1919" s="67">
        <v>70714</v>
      </c>
      <c r="B1919" s="54" t="s">
        <v>209</v>
      </c>
      <c r="C1919" s="67">
        <f t="shared" si="62"/>
        <v>7</v>
      </c>
      <c r="D1919" s="61">
        <v>0</v>
      </c>
      <c r="E1919" s="12">
        <v>341</v>
      </c>
      <c r="F1919" s="12">
        <v>327</v>
      </c>
      <c r="G1919" s="14">
        <v>63</v>
      </c>
      <c r="H1919" s="14">
        <v>238</v>
      </c>
      <c r="I1919" s="14">
        <v>40</v>
      </c>
      <c r="J1919" s="13"/>
      <c r="K1919" s="12">
        <v>3124.4</v>
      </c>
      <c r="L1919" s="12">
        <v>95450.15</v>
      </c>
      <c r="M1919" s="12">
        <v>217165.27</v>
      </c>
      <c r="N1919" s="12">
        <v>500</v>
      </c>
      <c r="O1919" s="12">
        <v>500</v>
      </c>
      <c r="Q1919" s="70">
        <f t="shared" si="63"/>
        <v>0</v>
      </c>
    </row>
    <row r="1920" spans="1:17" x14ac:dyDescent="0.2">
      <c r="A1920" s="67">
        <v>70715</v>
      </c>
      <c r="B1920" s="54" t="s">
        <v>208</v>
      </c>
      <c r="C1920" s="67">
        <f t="shared" si="62"/>
        <v>7</v>
      </c>
      <c r="D1920" s="61">
        <v>0</v>
      </c>
      <c r="E1920" s="12">
        <v>709</v>
      </c>
      <c r="F1920" s="12">
        <v>739</v>
      </c>
      <c r="G1920" s="14">
        <v>98</v>
      </c>
      <c r="H1920" s="14">
        <v>438</v>
      </c>
      <c r="I1920" s="14">
        <v>173</v>
      </c>
      <c r="J1920" s="13"/>
      <c r="K1920" s="12">
        <v>3180.25</v>
      </c>
      <c r="L1920" s="12">
        <v>51112.49</v>
      </c>
      <c r="M1920" s="12">
        <v>177863.92</v>
      </c>
      <c r="N1920" s="12">
        <v>500</v>
      </c>
      <c r="O1920" s="12">
        <v>500</v>
      </c>
      <c r="Q1920" s="70">
        <f t="shared" si="63"/>
        <v>0</v>
      </c>
    </row>
    <row r="1921" spans="1:17" x14ac:dyDescent="0.2">
      <c r="A1921" s="67">
        <v>70716</v>
      </c>
      <c r="B1921" s="54" t="s">
        <v>207</v>
      </c>
      <c r="C1921" s="67">
        <f t="shared" si="62"/>
        <v>7</v>
      </c>
      <c r="D1921" s="61">
        <v>0</v>
      </c>
      <c r="E1921" s="12">
        <v>11925</v>
      </c>
      <c r="F1921" s="12">
        <v>11867</v>
      </c>
      <c r="G1921" s="14">
        <v>1494</v>
      </c>
      <c r="H1921" s="14">
        <v>7439</v>
      </c>
      <c r="I1921" s="14">
        <v>2992</v>
      </c>
      <c r="J1921" s="13"/>
      <c r="K1921" s="12">
        <v>4532.9799999999996</v>
      </c>
      <c r="L1921" s="12">
        <v>1175322.8700000001</v>
      </c>
      <c r="M1921" s="12">
        <v>6777405.46</v>
      </c>
      <c r="N1921" s="12">
        <v>500</v>
      </c>
      <c r="O1921" s="12">
        <v>500</v>
      </c>
      <c r="Q1921" s="70">
        <f t="shared" si="63"/>
        <v>0</v>
      </c>
    </row>
    <row r="1922" spans="1:17" x14ac:dyDescent="0.2">
      <c r="A1922" s="67">
        <v>70717</v>
      </c>
      <c r="B1922" s="54" t="s">
        <v>206</v>
      </c>
      <c r="C1922" s="67">
        <f t="shared" si="62"/>
        <v>7</v>
      </c>
      <c r="D1922" s="61">
        <v>0</v>
      </c>
      <c r="E1922" s="12">
        <v>4623</v>
      </c>
      <c r="F1922" s="12">
        <v>4687</v>
      </c>
      <c r="G1922" s="14">
        <v>693</v>
      </c>
      <c r="H1922" s="14">
        <v>3022</v>
      </c>
      <c r="I1922" s="14">
        <v>908</v>
      </c>
      <c r="J1922" s="13"/>
      <c r="K1922" s="12">
        <v>14484.25</v>
      </c>
      <c r="L1922" s="12">
        <v>301944.77</v>
      </c>
      <c r="M1922" s="12">
        <v>1426843.44</v>
      </c>
      <c r="N1922" s="12">
        <v>500</v>
      </c>
      <c r="O1922" s="12">
        <v>500</v>
      </c>
      <c r="Q1922" s="70">
        <f t="shared" si="63"/>
        <v>0</v>
      </c>
    </row>
    <row r="1923" spans="1:17" x14ac:dyDescent="0.2">
      <c r="A1923" s="67">
        <v>70718</v>
      </c>
      <c r="B1923" s="54" t="s">
        <v>205</v>
      </c>
      <c r="C1923" s="67">
        <f t="shared" si="62"/>
        <v>7</v>
      </c>
      <c r="D1923" s="61">
        <v>0</v>
      </c>
      <c r="E1923" s="12">
        <v>893</v>
      </c>
      <c r="F1923" s="12">
        <v>902</v>
      </c>
      <c r="G1923" s="14">
        <v>145</v>
      </c>
      <c r="H1923" s="14">
        <v>563</v>
      </c>
      <c r="I1923" s="14">
        <v>185</v>
      </c>
      <c r="J1923" s="13"/>
      <c r="K1923" s="12">
        <v>7481.9</v>
      </c>
      <c r="L1923" s="12">
        <v>37949</v>
      </c>
      <c r="M1923" s="12">
        <v>87764.4</v>
      </c>
      <c r="N1923" s="12">
        <v>500</v>
      </c>
      <c r="O1923" s="12">
        <v>500</v>
      </c>
      <c r="Q1923" s="70">
        <f t="shared" si="63"/>
        <v>0</v>
      </c>
    </row>
    <row r="1924" spans="1:17" x14ac:dyDescent="0.2">
      <c r="A1924" s="67">
        <v>70719</v>
      </c>
      <c r="B1924" s="54" t="s">
        <v>204</v>
      </c>
      <c r="C1924" s="67">
        <f t="shared" si="62"/>
        <v>7</v>
      </c>
      <c r="D1924" s="61">
        <v>0</v>
      </c>
      <c r="E1924" s="12">
        <v>3412</v>
      </c>
      <c r="F1924" s="12">
        <v>3296</v>
      </c>
      <c r="G1924" s="14">
        <v>496</v>
      </c>
      <c r="H1924" s="14">
        <v>2218</v>
      </c>
      <c r="I1924" s="14">
        <v>698</v>
      </c>
      <c r="J1924" s="13"/>
      <c r="K1924" s="12">
        <v>4511.79</v>
      </c>
      <c r="L1924" s="12">
        <v>279738.78000000003</v>
      </c>
      <c r="M1924" s="12">
        <v>1021468.41</v>
      </c>
      <c r="N1924" s="12">
        <v>500</v>
      </c>
      <c r="O1924" s="12">
        <v>500</v>
      </c>
      <c r="Q1924" s="70">
        <f t="shared" si="63"/>
        <v>0</v>
      </c>
    </row>
    <row r="1925" spans="1:17" x14ac:dyDescent="0.2">
      <c r="A1925" s="67">
        <v>70720</v>
      </c>
      <c r="B1925" s="54" t="s">
        <v>203</v>
      </c>
      <c r="C1925" s="67">
        <f t="shared" si="62"/>
        <v>7</v>
      </c>
      <c r="D1925" s="61">
        <v>0</v>
      </c>
      <c r="E1925" s="12">
        <v>1467</v>
      </c>
      <c r="F1925" s="12">
        <v>1486</v>
      </c>
      <c r="G1925" s="14">
        <v>210</v>
      </c>
      <c r="H1925" s="14">
        <v>982</v>
      </c>
      <c r="I1925" s="14">
        <v>275</v>
      </c>
      <c r="J1925" s="13"/>
      <c r="K1925" s="12">
        <v>6146.2</v>
      </c>
      <c r="L1925" s="12">
        <v>69554.14</v>
      </c>
      <c r="M1925" s="12">
        <v>173342.8</v>
      </c>
      <c r="N1925" s="12">
        <v>500</v>
      </c>
      <c r="O1925" s="12">
        <v>500</v>
      </c>
      <c r="Q1925" s="70">
        <f t="shared" si="63"/>
        <v>0</v>
      </c>
    </row>
    <row r="1926" spans="1:17" x14ac:dyDescent="0.2">
      <c r="A1926" s="67">
        <v>70721</v>
      </c>
      <c r="B1926" s="54" t="s">
        <v>202</v>
      </c>
      <c r="C1926" s="67">
        <f t="shared" si="62"/>
        <v>7</v>
      </c>
      <c r="D1926" s="61">
        <v>0</v>
      </c>
      <c r="E1926" s="12">
        <v>662</v>
      </c>
      <c r="F1926" s="12">
        <v>668</v>
      </c>
      <c r="G1926" s="14">
        <v>72</v>
      </c>
      <c r="H1926" s="14">
        <v>437</v>
      </c>
      <c r="I1926" s="14">
        <v>153</v>
      </c>
      <c r="J1926" s="13"/>
      <c r="K1926" s="12">
        <v>4051.45</v>
      </c>
      <c r="L1926" s="12">
        <v>43295.9</v>
      </c>
      <c r="M1926" s="12">
        <v>102048.33</v>
      </c>
      <c r="N1926" s="12">
        <v>500</v>
      </c>
      <c r="O1926" s="12">
        <v>500</v>
      </c>
      <c r="Q1926" s="70">
        <f t="shared" si="63"/>
        <v>0</v>
      </c>
    </row>
    <row r="1927" spans="1:17" x14ac:dyDescent="0.2">
      <c r="A1927" s="67">
        <v>70723</v>
      </c>
      <c r="B1927" s="54" t="s">
        <v>201</v>
      </c>
      <c r="C1927" s="67">
        <f t="shared" si="62"/>
        <v>7</v>
      </c>
      <c r="D1927" s="61">
        <v>0</v>
      </c>
      <c r="E1927" s="12">
        <v>1149</v>
      </c>
      <c r="F1927" s="12">
        <v>1151</v>
      </c>
      <c r="G1927" s="14">
        <v>163</v>
      </c>
      <c r="H1927" s="14">
        <v>784</v>
      </c>
      <c r="I1927" s="14">
        <v>202</v>
      </c>
      <c r="J1927" s="13"/>
      <c r="K1927" s="12">
        <v>2469.25</v>
      </c>
      <c r="L1927" s="12">
        <v>50116.2</v>
      </c>
      <c r="M1927" s="12">
        <v>47562.84</v>
      </c>
      <c r="N1927" s="12">
        <v>500</v>
      </c>
      <c r="O1927" s="12">
        <v>500</v>
      </c>
      <c r="Q1927" s="70">
        <f t="shared" si="63"/>
        <v>0</v>
      </c>
    </row>
    <row r="1928" spans="1:17" x14ac:dyDescent="0.2">
      <c r="A1928" s="67">
        <v>70724</v>
      </c>
      <c r="B1928" s="54" t="s">
        <v>200</v>
      </c>
      <c r="C1928" s="67">
        <f t="shared" si="62"/>
        <v>7</v>
      </c>
      <c r="D1928" s="61">
        <v>0</v>
      </c>
      <c r="E1928" s="12">
        <v>826</v>
      </c>
      <c r="F1928" s="12">
        <v>852</v>
      </c>
      <c r="G1928" s="14">
        <v>119</v>
      </c>
      <c r="H1928" s="14">
        <v>512</v>
      </c>
      <c r="I1928" s="14">
        <v>195</v>
      </c>
      <c r="J1928" s="13"/>
      <c r="K1928" s="12">
        <v>9857.09</v>
      </c>
      <c r="L1928" s="12">
        <v>126115.77</v>
      </c>
      <c r="M1928" s="12">
        <v>152640.37</v>
      </c>
      <c r="N1928" s="12">
        <v>500</v>
      </c>
      <c r="O1928" s="12">
        <v>500</v>
      </c>
      <c r="Q1928" s="70">
        <f t="shared" si="63"/>
        <v>0</v>
      </c>
    </row>
    <row r="1929" spans="1:17" x14ac:dyDescent="0.2">
      <c r="A1929" s="67">
        <v>70725</v>
      </c>
      <c r="B1929" s="54" t="s">
        <v>199</v>
      </c>
      <c r="C1929" s="67">
        <f t="shared" si="62"/>
        <v>7</v>
      </c>
      <c r="D1929" s="61">
        <v>0</v>
      </c>
      <c r="E1929" s="12">
        <v>305</v>
      </c>
      <c r="F1929" s="12">
        <v>285</v>
      </c>
      <c r="G1929" s="14">
        <v>57</v>
      </c>
      <c r="H1929" s="14">
        <v>186</v>
      </c>
      <c r="I1929" s="14">
        <v>62</v>
      </c>
      <c r="J1929" s="13"/>
      <c r="K1929" s="12">
        <v>3509.95</v>
      </c>
      <c r="L1929" s="12">
        <v>21774.94</v>
      </c>
      <c r="M1929" s="12">
        <v>55167.9</v>
      </c>
      <c r="N1929" s="12">
        <v>500</v>
      </c>
      <c r="O1929" s="12">
        <v>500</v>
      </c>
      <c r="Q1929" s="70">
        <f t="shared" si="63"/>
        <v>0</v>
      </c>
    </row>
    <row r="1930" spans="1:17" x14ac:dyDescent="0.2">
      <c r="A1930" s="67">
        <v>70726</v>
      </c>
      <c r="B1930" s="54" t="s">
        <v>198</v>
      </c>
      <c r="C1930" s="67">
        <f t="shared" si="62"/>
        <v>7</v>
      </c>
      <c r="D1930" s="61">
        <v>0</v>
      </c>
      <c r="E1930" s="12">
        <v>634</v>
      </c>
      <c r="F1930" s="12">
        <v>668</v>
      </c>
      <c r="G1930" s="14">
        <v>80</v>
      </c>
      <c r="H1930" s="14">
        <v>437</v>
      </c>
      <c r="I1930" s="14">
        <v>117</v>
      </c>
      <c r="J1930" s="13"/>
      <c r="K1930" s="12">
        <v>2665.55</v>
      </c>
      <c r="L1930" s="12">
        <v>37438.5</v>
      </c>
      <c r="M1930" s="12">
        <v>70259.399999999994</v>
      </c>
      <c r="N1930" s="12">
        <v>500</v>
      </c>
      <c r="O1930" s="12">
        <v>500</v>
      </c>
      <c r="Q1930" s="70">
        <f t="shared" si="63"/>
        <v>0</v>
      </c>
    </row>
    <row r="1931" spans="1:17" x14ac:dyDescent="0.2">
      <c r="A1931" s="67">
        <v>70727</v>
      </c>
      <c r="B1931" s="54" t="s">
        <v>197</v>
      </c>
      <c r="C1931" s="67">
        <f t="shared" si="62"/>
        <v>7</v>
      </c>
      <c r="D1931" s="61">
        <v>0</v>
      </c>
      <c r="E1931" s="12">
        <v>453</v>
      </c>
      <c r="F1931" s="12">
        <v>474</v>
      </c>
      <c r="G1931" s="14">
        <v>57</v>
      </c>
      <c r="H1931" s="14">
        <v>300</v>
      </c>
      <c r="I1931" s="14">
        <v>96</v>
      </c>
      <c r="J1931" s="13"/>
      <c r="K1931" s="12">
        <v>2764.16</v>
      </c>
      <c r="L1931" s="12">
        <v>15044.35</v>
      </c>
      <c r="M1931" s="12">
        <v>13050.65</v>
      </c>
      <c r="N1931" s="12">
        <v>500</v>
      </c>
      <c r="O1931" s="12">
        <v>500</v>
      </c>
      <c r="Q1931" s="70">
        <f t="shared" si="63"/>
        <v>0</v>
      </c>
    </row>
    <row r="1932" spans="1:17" x14ac:dyDescent="0.2">
      <c r="A1932" s="67">
        <v>70728</v>
      </c>
      <c r="B1932" s="54" t="s">
        <v>196</v>
      </c>
      <c r="C1932" s="67">
        <f t="shared" si="62"/>
        <v>7</v>
      </c>
      <c r="D1932" s="61">
        <v>0</v>
      </c>
      <c r="E1932" s="12">
        <v>2051</v>
      </c>
      <c r="F1932" s="12">
        <v>2048</v>
      </c>
      <c r="G1932" s="14">
        <v>281</v>
      </c>
      <c r="H1932" s="14">
        <v>1358</v>
      </c>
      <c r="I1932" s="14">
        <v>412</v>
      </c>
      <c r="J1932" s="13"/>
      <c r="K1932" s="12">
        <v>2820.7</v>
      </c>
      <c r="L1932" s="12">
        <v>202655.87</v>
      </c>
      <c r="M1932" s="12">
        <v>535643.78</v>
      </c>
      <c r="N1932" s="12">
        <v>500</v>
      </c>
      <c r="O1932" s="12">
        <v>500</v>
      </c>
      <c r="Q1932" s="70">
        <f t="shared" si="63"/>
        <v>0</v>
      </c>
    </row>
    <row r="1933" spans="1:17" x14ac:dyDescent="0.2">
      <c r="A1933" s="67">
        <v>70729</v>
      </c>
      <c r="B1933" s="54" t="s">
        <v>195</v>
      </c>
      <c r="C1933" s="67">
        <f t="shared" si="62"/>
        <v>7</v>
      </c>
      <c r="D1933" s="61">
        <v>0</v>
      </c>
      <c r="E1933" s="12">
        <v>789</v>
      </c>
      <c r="F1933" s="12">
        <v>808</v>
      </c>
      <c r="G1933" s="14">
        <v>124</v>
      </c>
      <c r="H1933" s="14">
        <v>511</v>
      </c>
      <c r="I1933" s="14">
        <v>154</v>
      </c>
      <c r="J1933" s="13"/>
      <c r="K1933" s="12">
        <v>2015.55</v>
      </c>
      <c r="L1933" s="12">
        <v>46540.65</v>
      </c>
      <c r="M1933" s="12">
        <v>132271.24</v>
      </c>
      <c r="N1933" s="12">
        <v>500</v>
      </c>
      <c r="O1933" s="12">
        <v>500</v>
      </c>
      <c r="Q1933" s="70">
        <f t="shared" si="63"/>
        <v>0</v>
      </c>
    </row>
    <row r="1934" spans="1:17" x14ac:dyDescent="0.2">
      <c r="A1934" s="67">
        <v>70731</v>
      </c>
      <c r="B1934" s="54" t="s">
        <v>194</v>
      </c>
      <c r="C1934" s="67">
        <f t="shared" si="62"/>
        <v>7</v>
      </c>
      <c r="D1934" s="61">
        <v>0</v>
      </c>
      <c r="E1934" s="12">
        <v>633</v>
      </c>
      <c r="F1934" s="12">
        <v>611</v>
      </c>
      <c r="G1934" s="14">
        <v>103</v>
      </c>
      <c r="H1934" s="14">
        <v>410</v>
      </c>
      <c r="I1934" s="14">
        <v>120</v>
      </c>
      <c r="J1934" s="13"/>
      <c r="K1934" s="12">
        <v>1268.67</v>
      </c>
      <c r="L1934" s="12">
        <v>50640.160000000003</v>
      </c>
      <c r="M1934" s="12">
        <v>22327.59</v>
      </c>
      <c r="N1934" s="12">
        <v>500</v>
      </c>
      <c r="O1934" s="12">
        <v>500</v>
      </c>
      <c r="Q1934" s="70">
        <f t="shared" si="63"/>
        <v>0</v>
      </c>
    </row>
    <row r="1935" spans="1:17" x14ac:dyDescent="0.2">
      <c r="A1935" s="67">
        <v>70732</v>
      </c>
      <c r="B1935" s="54" t="s">
        <v>193</v>
      </c>
      <c r="C1935" s="67">
        <f t="shared" si="62"/>
        <v>7</v>
      </c>
      <c r="D1935" s="61">
        <v>0</v>
      </c>
      <c r="E1935" s="12">
        <v>1481</v>
      </c>
      <c r="F1935" s="12">
        <v>1438</v>
      </c>
      <c r="G1935" s="14">
        <v>233</v>
      </c>
      <c r="H1935" s="14">
        <v>964</v>
      </c>
      <c r="I1935" s="14">
        <v>284</v>
      </c>
      <c r="J1935" s="13"/>
      <c r="K1935" s="12">
        <v>2583.6</v>
      </c>
      <c r="L1935" s="12">
        <v>68107.600000000006</v>
      </c>
      <c r="M1935" s="12">
        <v>75910.240000000005</v>
      </c>
      <c r="N1935" s="12">
        <v>500</v>
      </c>
      <c r="O1935" s="12">
        <v>500</v>
      </c>
      <c r="Q1935" s="70">
        <f t="shared" si="63"/>
        <v>0</v>
      </c>
    </row>
    <row r="1936" spans="1:17" x14ac:dyDescent="0.2">
      <c r="A1936" s="67">
        <v>70733</v>
      </c>
      <c r="B1936" s="54" t="s">
        <v>192</v>
      </c>
      <c r="C1936" s="67">
        <f t="shared" si="62"/>
        <v>7</v>
      </c>
      <c r="D1936" s="61">
        <v>0</v>
      </c>
      <c r="E1936" s="12">
        <v>224</v>
      </c>
      <c r="F1936" s="12">
        <v>234</v>
      </c>
      <c r="G1936" s="14">
        <v>24</v>
      </c>
      <c r="H1936" s="14">
        <v>154</v>
      </c>
      <c r="I1936" s="14">
        <v>46</v>
      </c>
      <c r="J1936" s="13"/>
      <c r="K1936" s="12">
        <v>2236.8000000000002</v>
      </c>
      <c r="L1936" s="12">
        <v>6063.3</v>
      </c>
      <c r="M1936" s="12">
        <v>24962.5</v>
      </c>
      <c r="N1936" s="12">
        <v>500</v>
      </c>
      <c r="O1936" s="12">
        <v>500</v>
      </c>
      <c r="Q1936" s="70">
        <f t="shared" si="63"/>
        <v>0</v>
      </c>
    </row>
    <row r="1937" spans="1:17" x14ac:dyDescent="0.2">
      <c r="A1937" s="67">
        <v>70734</v>
      </c>
      <c r="B1937" s="54" t="s">
        <v>191</v>
      </c>
      <c r="C1937" s="67">
        <f t="shared" si="62"/>
        <v>7</v>
      </c>
      <c r="D1937" s="61">
        <v>0</v>
      </c>
      <c r="E1937" s="12">
        <v>2206</v>
      </c>
      <c r="F1937" s="12">
        <v>2201</v>
      </c>
      <c r="G1937" s="14">
        <v>388</v>
      </c>
      <c r="H1937" s="14">
        <v>1446</v>
      </c>
      <c r="I1937" s="14">
        <v>372</v>
      </c>
      <c r="J1937" s="13"/>
      <c r="K1937" s="12">
        <v>5075.33</v>
      </c>
      <c r="L1937" s="12">
        <v>110586.31</v>
      </c>
      <c r="M1937" s="12">
        <v>88661.72</v>
      </c>
      <c r="N1937" s="12">
        <v>500</v>
      </c>
      <c r="O1937" s="12">
        <v>500</v>
      </c>
      <c r="Q1937" s="70">
        <f t="shared" si="63"/>
        <v>0</v>
      </c>
    </row>
    <row r="1938" spans="1:17" x14ac:dyDescent="0.2">
      <c r="A1938" s="67">
        <v>70735</v>
      </c>
      <c r="B1938" s="54" t="s">
        <v>190</v>
      </c>
      <c r="C1938" s="67">
        <f t="shared" si="62"/>
        <v>7</v>
      </c>
      <c r="D1938" s="61">
        <v>0</v>
      </c>
      <c r="E1938" s="12">
        <v>1005</v>
      </c>
      <c r="F1938" s="12">
        <v>976</v>
      </c>
      <c r="G1938" s="14">
        <v>163</v>
      </c>
      <c r="H1938" s="14">
        <v>683</v>
      </c>
      <c r="I1938" s="14">
        <v>159</v>
      </c>
      <c r="J1938" s="13"/>
      <c r="K1938" s="12">
        <v>2887.75</v>
      </c>
      <c r="L1938" s="12">
        <v>57786.9</v>
      </c>
      <c r="M1938" s="12">
        <v>855614.08</v>
      </c>
      <c r="N1938" s="12">
        <v>500</v>
      </c>
      <c r="O1938" s="12">
        <v>500</v>
      </c>
      <c r="Q1938" s="70">
        <f t="shared" si="63"/>
        <v>0</v>
      </c>
    </row>
    <row r="1939" spans="1:17" x14ac:dyDescent="0.2">
      <c r="A1939" s="67">
        <v>70801</v>
      </c>
      <c r="B1939" s="54" t="s">
        <v>189</v>
      </c>
      <c r="C1939" s="67">
        <f t="shared" ref="C1939:C2002" si="64">INT(A1939/10000)</f>
        <v>7</v>
      </c>
      <c r="D1939" s="61">
        <v>0</v>
      </c>
      <c r="E1939" s="12">
        <v>648</v>
      </c>
      <c r="F1939" s="12">
        <v>618</v>
      </c>
      <c r="G1939" s="14">
        <v>93</v>
      </c>
      <c r="H1939" s="14">
        <v>446</v>
      </c>
      <c r="I1939" s="14">
        <v>109</v>
      </c>
      <c r="J1939" s="13"/>
      <c r="K1939" s="12">
        <v>3465.97</v>
      </c>
      <c r="L1939" s="12">
        <v>76875.350000000006</v>
      </c>
      <c r="M1939" s="12">
        <v>60594.87</v>
      </c>
      <c r="N1939" s="12">
        <v>500</v>
      </c>
      <c r="O1939" s="12">
        <v>500</v>
      </c>
      <c r="Q1939" s="70">
        <f t="shared" si="63"/>
        <v>0</v>
      </c>
    </row>
    <row r="1940" spans="1:17" x14ac:dyDescent="0.2">
      <c r="A1940" s="67">
        <v>70802</v>
      </c>
      <c r="B1940" s="54" t="s">
        <v>188</v>
      </c>
      <c r="C1940" s="67">
        <f t="shared" si="64"/>
        <v>7</v>
      </c>
      <c r="D1940" s="61">
        <v>0</v>
      </c>
      <c r="E1940" s="12">
        <v>592</v>
      </c>
      <c r="F1940" s="12">
        <v>559</v>
      </c>
      <c r="G1940" s="14">
        <v>74</v>
      </c>
      <c r="H1940" s="14">
        <v>378</v>
      </c>
      <c r="I1940" s="14">
        <v>140</v>
      </c>
      <c r="J1940" s="13"/>
      <c r="K1940" s="12">
        <v>3424.79</v>
      </c>
      <c r="L1940" s="12">
        <v>147304.29999999999</v>
      </c>
      <c r="M1940" s="12">
        <v>108756.34</v>
      </c>
      <c r="N1940" s="12">
        <v>500</v>
      </c>
      <c r="O1940" s="12">
        <v>500</v>
      </c>
      <c r="Q1940" s="70">
        <f t="shared" ref="Q1940:Q2003" si="65">ABS(E1940-G1940-H1940-I1940-J1940)</f>
        <v>0</v>
      </c>
    </row>
    <row r="1941" spans="1:17" x14ac:dyDescent="0.2">
      <c r="A1941" s="67">
        <v>70803</v>
      </c>
      <c r="B1941" s="54" t="s">
        <v>187</v>
      </c>
      <c r="C1941" s="67">
        <f t="shared" si="64"/>
        <v>7</v>
      </c>
      <c r="D1941" s="61">
        <v>0</v>
      </c>
      <c r="E1941" s="12">
        <v>635</v>
      </c>
      <c r="F1941" s="12">
        <v>626</v>
      </c>
      <c r="G1941" s="14">
        <v>79</v>
      </c>
      <c r="H1941" s="14">
        <v>416</v>
      </c>
      <c r="I1941" s="14">
        <v>140</v>
      </c>
      <c r="J1941" s="13"/>
      <c r="K1941" s="12">
        <v>2873.97</v>
      </c>
      <c r="L1941" s="12">
        <v>71891.03</v>
      </c>
      <c r="M1941" s="12">
        <v>122883.62</v>
      </c>
      <c r="N1941" s="12">
        <v>500</v>
      </c>
      <c r="O1941" s="12">
        <v>500</v>
      </c>
      <c r="Q1941" s="70">
        <f t="shared" si="65"/>
        <v>0</v>
      </c>
    </row>
    <row r="1942" spans="1:17" x14ac:dyDescent="0.2">
      <c r="A1942" s="67">
        <v>70804</v>
      </c>
      <c r="B1942" s="54" t="s">
        <v>186</v>
      </c>
      <c r="C1942" s="67">
        <f t="shared" si="64"/>
        <v>7</v>
      </c>
      <c r="D1942" s="61">
        <v>0</v>
      </c>
      <c r="E1942" s="12">
        <v>773</v>
      </c>
      <c r="F1942" s="12">
        <v>781</v>
      </c>
      <c r="G1942" s="14">
        <v>103</v>
      </c>
      <c r="H1942" s="14">
        <v>491</v>
      </c>
      <c r="I1942" s="14">
        <v>179</v>
      </c>
      <c r="J1942" s="13"/>
      <c r="K1942" s="12">
        <v>2808.6</v>
      </c>
      <c r="L1942" s="12">
        <v>66393.81</v>
      </c>
      <c r="M1942" s="12">
        <v>44083.07</v>
      </c>
      <c r="N1942" s="12">
        <v>500</v>
      </c>
      <c r="O1942" s="12">
        <v>500</v>
      </c>
      <c r="Q1942" s="70">
        <f t="shared" si="65"/>
        <v>0</v>
      </c>
    </row>
    <row r="1943" spans="1:17" x14ac:dyDescent="0.2">
      <c r="A1943" s="67">
        <v>70805</v>
      </c>
      <c r="B1943" s="54" t="s">
        <v>185</v>
      </c>
      <c r="C1943" s="67">
        <f t="shared" si="64"/>
        <v>7</v>
      </c>
      <c r="D1943" s="61">
        <v>0</v>
      </c>
      <c r="E1943" s="12">
        <v>1480</v>
      </c>
      <c r="F1943" s="12">
        <v>1419</v>
      </c>
      <c r="G1943" s="14">
        <v>203</v>
      </c>
      <c r="H1943" s="14">
        <v>984</v>
      </c>
      <c r="I1943" s="14">
        <v>293</v>
      </c>
      <c r="J1943" s="13"/>
      <c r="K1943" s="12">
        <v>2137.61</v>
      </c>
      <c r="L1943" s="12">
        <v>178999.66</v>
      </c>
      <c r="M1943" s="12">
        <v>3543766.69</v>
      </c>
      <c r="N1943" s="12">
        <v>500</v>
      </c>
      <c r="O1943" s="12">
        <v>500</v>
      </c>
      <c r="Q1943" s="70">
        <f t="shared" si="65"/>
        <v>0</v>
      </c>
    </row>
    <row r="1944" spans="1:17" x14ac:dyDescent="0.2">
      <c r="A1944" s="67">
        <v>70806</v>
      </c>
      <c r="B1944" s="54" t="s">
        <v>184</v>
      </c>
      <c r="C1944" s="67">
        <f t="shared" si="64"/>
        <v>7</v>
      </c>
      <c r="D1944" s="61">
        <v>0</v>
      </c>
      <c r="E1944" s="12">
        <v>845</v>
      </c>
      <c r="F1944" s="12">
        <v>822</v>
      </c>
      <c r="G1944" s="14">
        <v>130</v>
      </c>
      <c r="H1944" s="14">
        <v>499</v>
      </c>
      <c r="I1944" s="14">
        <v>216</v>
      </c>
      <c r="J1944" s="13"/>
      <c r="K1944" s="12">
        <v>2475.94</v>
      </c>
      <c r="L1944" s="12">
        <v>69225.64</v>
      </c>
      <c r="M1944" s="12">
        <v>62817.25</v>
      </c>
      <c r="N1944" s="12">
        <v>500</v>
      </c>
      <c r="O1944" s="12">
        <v>500</v>
      </c>
      <c r="Q1944" s="70">
        <f t="shared" si="65"/>
        <v>0</v>
      </c>
    </row>
    <row r="1945" spans="1:17" x14ac:dyDescent="0.2">
      <c r="A1945" s="67">
        <v>70807</v>
      </c>
      <c r="B1945" s="54" t="s">
        <v>183</v>
      </c>
      <c r="C1945" s="67">
        <f t="shared" si="64"/>
        <v>7</v>
      </c>
      <c r="D1945" s="61">
        <v>0</v>
      </c>
      <c r="E1945" s="12">
        <v>2572</v>
      </c>
      <c r="F1945" s="12">
        <v>2589</v>
      </c>
      <c r="G1945" s="14">
        <v>266</v>
      </c>
      <c r="H1945" s="14">
        <v>1625</v>
      </c>
      <c r="I1945" s="14">
        <v>681</v>
      </c>
      <c r="J1945" s="13"/>
      <c r="K1945" s="12">
        <v>7355.68</v>
      </c>
      <c r="L1945" s="12">
        <v>479087.17</v>
      </c>
      <c r="M1945" s="12">
        <v>692901.71</v>
      </c>
      <c r="N1945" s="12">
        <v>500</v>
      </c>
      <c r="O1945" s="12">
        <v>500</v>
      </c>
      <c r="Q1945" s="70">
        <f t="shared" si="65"/>
        <v>0</v>
      </c>
    </row>
    <row r="1946" spans="1:17" x14ac:dyDescent="0.2">
      <c r="A1946" s="67">
        <v>70808</v>
      </c>
      <c r="B1946" s="54" t="s">
        <v>182</v>
      </c>
      <c r="C1946" s="67">
        <f t="shared" si="64"/>
        <v>7</v>
      </c>
      <c r="D1946" s="61">
        <v>0</v>
      </c>
      <c r="E1946" s="12">
        <v>904</v>
      </c>
      <c r="F1946" s="12">
        <v>892</v>
      </c>
      <c r="G1946" s="14">
        <v>156</v>
      </c>
      <c r="H1946" s="14">
        <v>583</v>
      </c>
      <c r="I1946" s="14">
        <v>165</v>
      </c>
      <c r="J1946" s="13"/>
      <c r="K1946" s="12">
        <v>2003.97</v>
      </c>
      <c r="L1946" s="12">
        <v>109012.53</v>
      </c>
      <c r="M1946" s="12">
        <v>204303.13</v>
      </c>
      <c r="N1946" s="12">
        <v>500</v>
      </c>
      <c r="O1946" s="12">
        <v>500</v>
      </c>
      <c r="Q1946" s="70">
        <f t="shared" si="65"/>
        <v>0</v>
      </c>
    </row>
    <row r="1947" spans="1:17" x14ac:dyDescent="0.2">
      <c r="A1947" s="67">
        <v>70809</v>
      </c>
      <c r="B1947" s="54" t="s">
        <v>181</v>
      </c>
      <c r="C1947" s="67">
        <f t="shared" si="64"/>
        <v>7</v>
      </c>
      <c r="D1947" s="61">
        <v>0</v>
      </c>
      <c r="E1947" s="12">
        <v>392</v>
      </c>
      <c r="F1947" s="12">
        <v>373</v>
      </c>
      <c r="G1947" s="14">
        <v>58</v>
      </c>
      <c r="H1947" s="14">
        <v>229</v>
      </c>
      <c r="I1947" s="14">
        <v>105</v>
      </c>
      <c r="J1947" s="13"/>
      <c r="K1947" s="12">
        <v>2665.3</v>
      </c>
      <c r="L1947" s="12">
        <v>31863.67</v>
      </c>
      <c r="M1947" s="12">
        <v>17187.52</v>
      </c>
      <c r="N1947" s="12">
        <v>500</v>
      </c>
      <c r="O1947" s="12">
        <v>500</v>
      </c>
      <c r="Q1947" s="70">
        <f t="shared" si="65"/>
        <v>0</v>
      </c>
    </row>
    <row r="1948" spans="1:17" x14ac:dyDescent="0.2">
      <c r="A1948" s="67">
        <v>70810</v>
      </c>
      <c r="B1948" s="54" t="s">
        <v>180</v>
      </c>
      <c r="C1948" s="67">
        <f t="shared" si="64"/>
        <v>7</v>
      </c>
      <c r="D1948" s="61">
        <v>0</v>
      </c>
      <c r="E1948" s="12">
        <v>257</v>
      </c>
      <c r="F1948" s="12">
        <v>263</v>
      </c>
      <c r="G1948" s="14">
        <v>40</v>
      </c>
      <c r="H1948" s="14">
        <v>155</v>
      </c>
      <c r="I1948" s="14">
        <v>62</v>
      </c>
      <c r="J1948" s="13"/>
      <c r="K1948" s="12">
        <v>1545.85</v>
      </c>
      <c r="L1948" s="12">
        <v>22711.439999999999</v>
      </c>
      <c r="M1948" s="12">
        <v>115151.26</v>
      </c>
      <c r="N1948" s="12">
        <v>500</v>
      </c>
      <c r="O1948" s="12">
        <v>500</v>
      </c>
      <c r="Q1948" s="70">
        <f t="shared" si="65"/>
        <v>0</v>
      </c>
    </row>
    <row r="1949" spans="1:17" x14ac:dyDescent="0.2">
      <c r="A1949" s="67">
        <v>70811</v>
      </c>
      <c r="B1949" s="54" t="s">
        <v>179</v>
      </c>
      <c r="C1949" s="67">
        <f t="shared" si="64"/>
        <v>7</v>
      </c>
      <c r="D1949" s="61">
        <v>0</v>
      </c>
      <c r="E1949" s="12">
        <v>596</v>
      </c>
      <c r="F1949" s="12">
        <v>598</v>
      </c>
      <c r="G1949" s="14">
        <v>66</v>
      </c>
      <c r="H1949" s="14">
        <v>419</v>
      </c>
      <c r="I1949" s="14">
        <v>111</v>
      </c>
      <c r="J1949" s="13"/>
      <c r="K1949" s="12">
        <v>2812.43</v>
      </c>
      <c r="L1949" s="12">
        <v>132233.4</v>
      </c>
      <c r="M1949" s="12">
        <v>396374</v>
      </c>
      <c r="N1949" s="12">
        <v>500</v>
      </c>
      <c r="O1949" s="12">
        <v>420</v>
      </c>
      <c r="Q1949" s="70">
        <f t="shared" si="65"/>
        <v>0</v>
      </c>
    </row>
    <row r="1950" spans="1:17" x14ac:dyDescent="0.2">
      <c r="A1950" s="67">
        <v>70812</v>
      </c>
      <c r="B1950" s="54" t="s">
        <v>178</v>
      </c>
      <c r="C1950" s="67">
        <f t="shared" si="64"/>
        <v>7</v>
      </c>
      <c r="D1950" s="61">
        <v>0</v>
      </c>
      <c r="E1950" s="12">
        <v>41</v>
      </c>
      <c r="F1950" s="12">
        <v>48</v>
      </c>
      <c r="G1950" s="14">
        <v>3</v>
      </c>
      <c r="H1950" s="14">
        <v>27</v>
      </c>
      <c r="I1950" s="14">
        <v>11</v>
      </c>
      <c r="J1950" s="13"/>
      <c r="K1950" s="12">
        <v>-229.65</v>
      </c>
      <c r="L1950" s="12">
        <v>4494.75</v>
      </c>
      <c r="M1950" s="12">
        <v>4732.75</v>
      </c>
      <c r="N1950" s="12">
        <v>500</v>
      </c>
      <c r="O1950" s="12">
        <v>500</v>
      </c>
      <c r="Q1950" s="70">
        <f t="shared" si="65"/>
        <v>0</v>
      </c>
    </row>
    <row r="1951" spans="1:17" x14ac:dyDescent="0.2">
      <c r="A1951" s="67">
        <v>70813</v>
      </c>
      <c r="B1951" s="54" t="s">
        <v>177</v>
      </c>
      <c r="C1951" s="67">
        <f t="shared" si="64"/>
        <v>7</v>
      </c>
      <c r="D1951" s="61">
        <v>0</v>
      </c>
      <c r="E1951" s="12">
        <v>675</v>
      </c>
      <c r="F1951" s="12">
        <v>684</v>
      </c>
      <c r="G1951" s="14">
        <v>90</v>
      </c>
      <c r="H1951" s="14">
        <v>461</v>
      </c>
      <c r="I1951" s="14">
        <v>124</v>
      </c>
      <c r="J1951" s="13"/>
      <c r="K1951" s="12">
        <v>3876.97</v>
      </c>
      <c r="L1951" s="12">
        <v>46454.87</v>
      </c>
      <c r="M1951" s="12">
        <v>39416.92</v>
      </c>
      <c r="N1951" s="12">
        <v>500</v>
      </c>
      <c r="O1951" s="12">
        <v>500</v>
      </c>
      <c r="Q1951" s="70">
        <f t="shared" si="65"/>
        <v>0</v>
      </c>
    </row>
    <row r="1952" spans="1:17" x14ac:dyDescent="0.2">
      <c r="A1952" s="67">
        <v>70814</v>
      </c>
      <c r="B1952" s="54" t="s">
        <v>176</v>
      </c>
      <c r="C1952" s="67">
        <f t="shared" si="64"/>
        <v>7</v>
      </c>
      <c r="D1952" s="61">
        <v>0</v>
      </c>
      <c r="E1952" s="12">
        <v>541</v>
      </c>
      <c r="F1952" s="12">
        <v>530</v>
      </c>
      <c r="G1952" s="14">
        <v>80</v>
      </c>
      <c r="H1952" s="14">
        <v>347</v>
      </c>
      <c r="I1952" s="14">
        <v>114</v>
      </c>
      <c r="J1952" s="13"/>
      <c r="K1952" s="12">
        <v>2228.85</v>
      </c>
      <c r="L1952" s="12">
        <v>51967.41</v>
      </c>
      <c r="M1952" s="12">
        <v>32125.24</v>
      </c>
      <c r="N1952" s="12">
        <v>500</v>
      </c>
      <c r="O1952" s="12">
        <v>500</v>
      </c>
      <c r="Q1952" s="70">
        <f t="shared" si="65"/>
        <v>0</v>
      </c>
    </row>
    <row r="1953" spans="1:17" x14ac:dyDescent="0.2">
      <c r="A1953" s="67">
        <v>70815</v>
      </c>
      <c r="B1953" s="54" t="s">
        <v>175</v>
      </c>
      <c r="C1953" s="67">
        <f t="shared" si="64"/>
        <v>7</v>
      </c>
      <c r="D1953" s="61">
        <v>0</v>
      </c>
      <c r="E1953" s="12">
        <v>94</v>
      </c>
      <c r="F1953" s="12">
        <v>92</v>
      </c>
      <c r="G1953" s="14">
        <v>18</v>
      </c>
      <c r="H1953" s="14">
        <v>53</v>
      </c>
      <c r="I1953" s="14">
        <v>23</v>
      </c>
      <c r="J1953" s="13"/>
      <c r="K1953" s="12">
        <v>4313.6499999999996</v>
      </c>
      <c r="L1953" s="12">
        <v>7211.47</v>
      </c>
      <c r="M1953" s="12">
        <v>6782.53</v>
      </c>
      <c r="N1953" s="12">
        <v>500</v>
      </c>
      <c r="O1953" s="12">
        <v>500</v>
      </c>
      <c r="Q1953" s="70">
        <f t="shared" si="65"/>
        <v>0</v>
      </c>
    </row>
    <row r="1954" spans="1:17" x14ac:dyDescent="0.2">
      <c r="A1954" s="67">
        <v>70816</v>
      </c>
      <c r="B1954" s="54" t="s">
        <v>174</v>
      </c>
      <c r="C1954" s="67">
        <f t="shared" si="64"/>
        <v>7</v>
      </c>
      <c r="D1954" s="61">
        <v>0</v>
      </c>
      <c r="E1954" s="12">
        <v>1252</v>
      </c>
      <c r="F1954" s="12">
        <v>1198</v>
      </c>
      <c r="G1954" s="14">
        <v>181</v>
      </c>
      <c r="H1954" s="14">
        <v>792</v>
      </c>
      <c r="I1954" s="14">
        <v>279</v>
      </c>
      <c r="J1954" s="13"/>
      <c r="K1954" s="12">
        <v>495.06</v>
      </c>
      <c r="L1954" s="12">
        <v>119280.65</v>
      </c>
      <c r="M1954" s="12">
        <v>603894.9</v>
      </c>
      <c r="N1954" s="12">
        <v>500</v>
      </c>
      <c r="O1954" s="12">
        <v>500</v>
      </c>
      <c r="Q1954" s="70">
        <f t="shared" si="65"/>
        <v>0</v>
      </c>
    </row>
    <row r="1955" spans="1:17" x14ac:dyDescent="0.2">
      <c r="A1955" s="67">
        <v>70817</v>
      </c>
      <c r="B1955" s="54" t="s">
        <v>173</v>
      </c>
      <c r="C1955" s="67">
        <f t="shared" si="64"/>
        <v>7</v>
      </c>
      <c r="D1955" s="61">
        <v>0</v>
      </c>
      <c r="E1955" s="12">
        <v>372</v>
      </c>
      <c r="F1955" s="12">
        <v>416</v>
      </c>
      <c r="G1955" s="14">
        <v>49</v>
      </c>
      <c r="H1955" s="14">
        <v>249</v>
      </c>
      <c r="I1955" s="14">
        <v>74</v>
      </c>
      <c r="J1955" s="13"/>
      <c r="K1955" s="12">
        <v>1429.1</v>
      </c>
      <c r="L1955" s="12">
        <v>52729.47</v>
      </c>
      <c r="M1955" s="12">
        <v>64293.91</v>
      </c>
      <c r="N1955" s="12">
        <v>500</v>
      </c>
      <c r="O1955" s="12">
        <v>500</v>
      </c>
      <c r="Q1955" s="70">
        <f t="shared" si="65"/>
        <v>0</v>
      </c>
    </row>
    <row r="1956" spans="1:17" x14ac:dyDescent="0.2">
      <c r="A1956" s="67">
        <v>70818</v>
      </c>
      <c r="B1956" s="54" t="s">
        <v>172</v>
      </c>
      <c r="C1956" s="67">
        <f t="shared" si="64"/>
        <v>7</v>
      </c>
      <c r="D1956" s="61">
        <v>0</v>
      </c>
      <c r="E1956" s="12">
        <v>292</v>
      </c>
      <c r="F1956" s="12">
        <v>293</v>
      </c>
      <c r="G1956" s="14">
        <v>34</v>
      </c>
      <c r="H1956" s="14">
        <v>190</v>
      </c>
      <c r="I1956" s="14">
        <v>68</v>
      </c>
      <c r="J1956" s="13"/>
      <c r="K1956" s="12">
        <v>1257.71</v>
      </c>
      <c r="L1956" s="12">
        <v>79848.960000000006</v>
      </c>
      <c r="M1956" s="12">
        <v>28366.98</v>
      </c>
      <c r="N1956" s="12">
        <v>500</v>
      </c>
      <c r="O1956" s="12">
        <v>500</v>
      </c>
      <c r="Q1956" s="70">
        <f t="shared" si="65"/>
        <v>0</v>
      </c>
    </row>
    <row r="1957" spans="1:17" x14ac:dyDescent="0.2">
      <c r="A1957" s="67">
        <v>70819</v>
      </c>
      <c r="B1957" s="54" t="s">
        <v>171</v>
      </c>
      <c r="C1957" s="67">
        <f t="shared" si="64"/>
        <v>7</v>
      </c>
      <c r="D1957" s="61">
        <v>0</v>
      </c>
      <c r="E1957" s="12">
        <v>74</v>
      </c>
      <c r="F1957" s="12">
        <v>76</v>
      </c>
      <c r="G1957" s="14">
        <v>8</v>
      </c>
      <c r="H1957" s="14">
        <v>50</v>
      </c>
      <c r="I1957" s="14">
        <v>16</v>
      </c>
      <c r="J1957" s="13"/>
      <c r="K1957" s="12">
        <v>5705.74</v>
      </c>
      <c r="L1957" s="12">
        <v>2660.11</v>
      </c>
      <c r="M1957" s="12">
        <v>6453.2</v>
      </c>
      <c r="N1957" s="12">
        <v>500</v>
      </c>
      <c r="O1957" s="12">
        <v>500</v>
      </c>
      <c r="Q1957" s="70">
        <f t="shared" si="65"/>
        <v>0</v>
      </c>
    </row>
    <row r="1958" spans="1:17" x14ac:dyDescent="0.2">
      <c r="A1958" s="67">
        <v>70820</v>
      </c>
      <c r="B1958" s="54" t="s">
        <v>170</v>
      </c>
      <c r="C1958" s="67">
        <f t="shared" si="64"/>
        <v>7</v>
      </c>
      <c r="D1958" s="61">
        <v>0</v>
      </c>
      <c r="E1958" s="12">
        <v>2078</v>
      </c>
      <c r="F1958" s="12">
        <v>2082</v>
      </c>
      <c r="G1958" s="14">
        <v>288</v>
      </c>
      <c r="H1958" s="14">
        <v>1379</v>
      </c>
      <c r="I1958" s="14">
        <v>411</v>
      </c>
      <c r="J1958" s="13"/>
      <c r="K1958" s="12">
        <v>625.66999999999996</v>
      </c>
      <c r="L1958" s="12">
        <v>163057.68</v>
      </c>
      <c r="M1958" s="12">
        <v>685679.07</v>
      </c>
      <c r="N1958" s="12">
        <v>500</v>
      </c>
      <c r="O1958" s="12">
        <v>500</v>
      </c>
      <c r="Q1958" s="70">
        <f t="shared" si="65"/>
        <v>0</v>
      </c>
    </row>
    <row r="1959" spans="1:17" x14ac:dyDescent="0.2">
      <c r="A1959" s="67">
        <v>70821</v>
      </c>
      <c r="B1959" s="54" t="s">
        <v>169</v>
      </c>
      <c r="C1959" s="67">
        <f t="shared" si="64"/>
        <v>7</v>
      </c>
      <c r="D1959" s="61">
        <v>0</v>
      </c>
      <c r="E1959" s="12">
        <v>1131</v>
      </c>
      <c r="F1959" s="12">
        <v>1166</v>
      </c>
      <c r="G1959" s="14">
        <v>149</v>
      </c>
      <c r="H1959" s="14">
        <v>747</v>
      </c>
      <c r="I1959" s="14">
        <v>235</v>
      </c>
      <c r="J1959" s="13"/>
      <c r="K1959" s="12">
        <v>6002.26</v>
      </c>
      <c r="L1959" s="12">
        <v>276680.27</v>
      </c>
      <c r="M1959" s="12">
        <v>498329.11</v>
      </c>
      <c r="N1959" s="12">
        <v>500</v>
      </c>
      <c r="O1959" s="12">
        <v>500</v>
      </c>
      <c r="Q1959" s="70">
        <f t="shared" si="65"/>
        <v>0</v>
      </c>
    </row>
    <row r="1960" spans="1:17" x14ac:dyDescent="0.2">
      <c r="A1960" s="67">
        <v>70822</v>
      </c>
      <c r="B1960" s="54" t="s">
        <v>168</v>
      </c>
      <c r="C1960" s="67">
        <f t="shared" si="64"/>
        <v>7</v>
      </c>
      <c r="D1960" s="61">
        <v>0</v>
      </c>
      <c r="E1960" s="12">
        <v>387</v>
      </c>
      <c r="F1960" s="12">
        <v>384</v>
      </c>
      <c r="G1960" s="14">
        <v>51</v>
      </c>
      <c r="H1960" s="14">
        <v>247</v>
      </c>
      <c r="I1960" s="14">
        <v>89</v>
      </c>
      <c r="J1960" s="13"/>
      <c r="K1960" s="12">
        <v>3097.19</v>
      </c>
      <c r="L1960" s="12">
        <v>24390.99</v>
      </c>
      <c r="M1960" s="12">
        <v>27016.720000000001</v>
      </c>
      <c r="N1960" s="12">
        <v>500</v>
      </c>
      <c r="O1960" s="12">
        <v>500</v>
      </c>
      <c r="Q1960" s="70">
        <f t="shared" si="65"/>
        <v>0</v>
      </c>
    </row>
    <row r="1961" spans="1:17" x14ac:dyDescent="0.2">
      <c r="A1961" s="67">
        <v>70823</v>
      </c>
      <c r="B1961" s="54" t="s">
        <v>167</v>
      </c>
      <c r="C1961" s="67">
        <f t="shared" si="64"/>
        <v>7</v>
      </c>
      <c r="D1961" s="61">
        <v>0</v>
      </c>
      <c r="E1961" s="12">
        <v>64</v>
      </c>
      <c r="F1961" s="12">
        <v>73</v>
      </c>
      <c r="G1961" s="14">
        <v>6</v>
      </c>
      <c r="H1961" s="14">
        <v>49</v>
      </c>
      <c r="I1961" s="14">
        <v>9</v>
      </c>
      <c r="J1961" s="13"/>
      <c r="K1961" s="12">
        <v>1202.05</v>
      </c>
      <c r="L1961" s="12">
        <v>4212.9399999999996</v>
      </c>
      <c r="M1961" s="12">
        <v>2443.56</v>
      </c>
      <c r="N1961" s="12">
        <v>500</v>
      </c>
      <c r="O1961" s="12">
        <v>500</v>
      </c>
      <c r="Q1961" s="70">
        <f t="shared" si="65"/>
        <v>0</v>
      </c>
    </row>
    <row r="1962" spans="1:17" x14ac:dyDescent="0.2">
      <c r="A1962" s="67">
        <v>70824</v>
      </c>
      <c r="B1962" s="54" t="s">
        <v>166</v>
      </c>
      <c r="C1962" s="67">
        <f t="shared" si="64"/>
        <v>7</v>
      </c>
      <c r="D1962" s="61">
        <v>0</v>
      </c>
      <c r="E1962" s="12">
        <v>464</v>
      </c>
      <c r="F1962" s="12">
        <v>459</v>
      </c>
      <c r="G1962" s="14">
        <v>74</v>
      </c>
      <c r="H1962" s="14">
        <v>293</v>
      </c>
      <c r="I1962" s="14">
        <v>97</v>
      </c>
      <c r="J1962" s="13"/>
      <c r="K1962" s="12">
        <v>1689.64</v>
      </c>
      <c r="L1962" s="12">
        <v>79001.710000000006</v>
      </c>
      <c r="M1962" s="12">
        <v>112970.44</v>
      </c>
      <c r="N1962" s="12">
        <v>500</v>
      </c>
      <c r="O1962" s="12">
        <v>500</v>
      </c>
      <c r="Q1962" s="70">
        <f t="shared" si="65"/>
        <v>0</v>
      </c>
    </row>
    <row r="1963" spans="1:17" x14ac:dyDescent="0.2">
      <c r="A1963" s="67">
        <v>70825</v>
      </c>
      <c r="B1963" s="54" t="s">
        <v>165</v>
      </c>
      <c r="C1963" s="67">
        <f t="shared" si="64"/>
        <v>7</v>
      </c>
      <c r="D1963" s="61">
        <v>0</v>
      </c>
      <c r="E1963" s="12">
        <v>95</v>
      </c>
      <c r="F1963" s="12">
        <v>109</v>
      </c>
      <c r="G1963" s="14">
        <v>7</v>
      </c>
      <c r="H1963" s="14">
        <v>62</v>
      </c>
      <c r="I1963" s="14">
        <v>26</v>
      </c>
      <c r="J1963" s="13"/>
      <c r="K1963" s="12">
        <v>1956.05</v>
      </c>
      <c r="L1963" s="12">
        <v>11486.95</v>
      </c>
      <c r="M1963" s="12">
        <v>7642.07</v>
      </c>
      <c r="N1963" s="12">
        <v>500</v>
      </c>
      <c r="O1963" s="12">
        <v>500</v>
      </c>
      <c r="Q1963" s="70">
        <f t="shared" si="65"/>
        <v>0</v>
      </c>
    </row>
    <row r="1964" spans="1:17" x14ac:dyDescent="0.2">
      <c r="A1964" s="67">
        <v>70826</v>
      </c>
      <c r="B1964" s="54" t="s">
        <v>164</v>
      </c>
      <c r="C1964" s="67">
        <f t="shared" si="64"/>
        <v>7</v>
      </c>
      <c r="D1964" s="61">
        <v>0</v>
      </c>
      <c r="E1964" s="12">
        <v>1584</v>
      </c>
      <c r="F1964" s="12">
        <v>1397</v>
      </c>
      <c r="G1964" s="14">
        <v>257</v>
      </c>
      <c r="H1964" s="14">
        <v>1063</v>
      </c>
      <c r="I1964" s="14">
        <v>264</v>
      </c>
      <c r="J1964" s="13"/>
      <c r="K1964" s="12">
        <v>1873.61</v>
      </c>
      <c r="L1964" s="12">
        <v>111489.11</v>
      </c>
      <c r="M1964" s="12">
        <v>199701.79</v>
      </c>
      <c r="N1964" s="12">
        <v>500</v>
      </c>
      <c r="O1964" s="12">
        <v>500</v>
      </c>
      <c r="Q1964" s="70">
        <f t="shared" si="65"/>
        <v>0</v>
      </c>
    </row>
    <row r="1965" spans="1:17" x14ac:dyDescent="0.2">
      <c r="A1965" s="67">
        <v>70827</v>
      </c>
      <c r="B1965" s="54" t="s">
        <v>163</v>
      </c>
      <c r="C1965" s="67">
        <f t="shared" si="64"/>
        <v>7</v>
      </c>
      <c r="D1965" s="61">
        <v>0</v>
      </c>
      <c r="E1965" s="12">
        <v>414</v>
      </c>
      <c r="F1965" s="12">
        <v>410</v>
      </c>
      <c r="G1965" s="14">
        <v>78</v>
      </c>
      <c r="H1965" s="14">
        <v>242</v>
      </c>
      <c r="I1965" s="14">
        <v>94</v>
      </c>
      <c r="J1965" s="13"/>
      <c r="K1965" s="12">
        <v>2427.5500000000002</v>
      </c>
      <c r="L1965" s="12">
        <v>40042.46</v>
      </c>
      <c r="M1965" s="12">
        <v>115642.55</v>
      </c>
      <c r="N1965" s="12">
        <v>500</v>
      </c>
      <c r="O1965" s="12">
        <v>500</v>
      </c>
      <c r="Q1965" s="70">
        <f t="shared" si="65"/>
        <v>0</v>
      </c>
    </row>
    <row r="1966" spans="1:17" x14ac:dyDescent="0.2">
      <c r="A1966" s="67">
        <v>70828</v>
      </c>
      <c r="B1966" s="54" t="s">
        <v>162</v>
      </c>
      <c r="C1966" s="67">
        <f t="shared" si="64"/>
        <v>7</v>
      </c>
      <c r="D1966" s="61">
        <v>0</v>
      </c>
      <c r="E1966" s="12">
        <v>6982</v>
      </c>
      <c r="F1966" s="12">
        <v>6731</v>
      </c>
      <c r="G1966" s="14">
        <v>1069</v>
      </c>
      <c r="H1966" s="14">
        <v>4600</v>
      </c>
      <c r="I1966" s="14">
        <v>1313</v>
      </c>
      <c r="J1966" s="13"/>
      <c r="K1966" s="12">
        <v>9150.5499999999993</v>
      </c>
      <c r="L1966" s="12">
        <v>773673.38</v>
      </c>
      <c r="M1966" s="12">
        <v>3599655.26</v>
      </c>
      <c r="N1966" s="12">
        <v>500</v>
      </c>
      <c r="O1966" s="12">
        <v>500</v>
      </c>
      <c r="Q1966" s="70">
        <f t="shared" si="65"/>
        <v>0</v>
      </c>
    </row>
    <row r="1967" spans="1:17" x14ac:dyDescent="0.2">
      <c r="A1967" s="67">
        <v>70829</v>
      </c>
      <c r="B1967" s="54" t="s">
        <v>161</v>
      </c>
      <c r="C1967" s="67">
        <f t="shared" si="64"/>
        <v>7</v>
      </c>
      <c r="D1967" s="61">
        <v>0</v>
      </c>
      <c r="E1967" s="12">
        <v>460</v>
      </c>
      <c r="F1967" s="12">
        <v>433</v>
      </c>
      <c r="G1967" s="14">
        <v>76</v>
      </c>
      <c r="H1967" s="14">
        <v>305</v>
      </c>
      <c r="I1967" s="14">
        <v>79</v>
      </c>
      <c r="J1967" s="13"/>
      <c r="K1967" s="12">
        <v>3330.4</v>
      </c>
      <c r="L1967" s="12">
        <v>56533.65</v>
      </c>
      <c r="M1967" s="12">
        <v>75665.52</v>
      </c>
      <c r="N1967" s="12">
        <v>500</v>
      </c>
      <c r="O1967" s="12">
        <v>500</v>
      </c>
      <c r="Q1967" s="70">
        <f t="shared" si="65"/>
        <v>0</v>
      </c>
    </row>
    <row r="1968" spans="1:17" x14ac:dyDescent="0.2">
      <c r="A1968" s="67">
        <v>70830</v>
      </c>
      <c r="B1968" s="54" t="s">
        <v>160</v>
      </c>
      <c r="C1968" s="67">
        <f t="shared" si="64"/>
        <v>7</v>
      </c>
      <c r="D1968" s="61">
        <v>0</v>
      </c>
      <c r="E1968" s="12">
        <v>503</v>
      </c>
      <c r="F1968" s="12">
        <v>442</v>
      </c>
      <c r="G1968" s="14">
        <v>57</v>
      </c>
      <c r="H1968" s="14">
        <v>340</v>
      </c>
      <c r="I1968" s="14">
        <v>106</v>
      </c>
      <c r="J1968" s="13"/>
      <c r="K1968" s="12">
        <v>1128.46</v>
      </c>
      <c r="L1968" s="12">
        <v>56805.75</v>
      </c>
      <c r="M1968" s="12">
        <v>109061.13</v>
      </c>
      <c r="N1968" s="12">
        <v>500</v>
      </c>
      <c r="O1968" s="12">
        <v>500</v>
      </c>
      <c r="Q1968" s="70">
        <f t="shared" si="65"/>
        <v>0</v>
      </c>
    </row>
    <row r="1969" spans="1:17" x14ac:dyDescent="0.2">
      <c r="A1969" s="67">
        <v>70831</v>
      </c>
      <c r="B1969" s="54" t="s">
        <v>159</v>
      </c>
      <c r="C1969" s="67">
        <f t="shared" si="64"/>
        <v>7</v>
      </c>
      <c r="D1969" s="61">
        <v>0</v>
      </c>
      <c r="E1969" s="12">
        <v>668</v>
      </c>
      <c r="F1969" s="12">
        <v>672</v>
      </c>
      <c r="G1969" s="14">
        <v>113</v>
      </c>
      <c r="H1969" s="14">
        <v>443</v>
      </c>
      <c r="I1969" s="14">
        <v>112</v>
      </c>
      <c r="J1969" s="13"/>
      <c r="K1969" s="12">
        <v>4476.43</v>
      </c>
      <c r="L1969" s="12">
        <v>73279.649999999994</v>
      </c>
      <c r="M1969" s="12">
        <v>117850.22</v>
      </c>
      <c r="N1969" s="12">
        <v>500</v>
      </c>
      <c r="O1969" s="12">
        <v>500</v>
      </c>
      <c r="Q1969" s="70">
        <f t="shared" si="65"/>
        <v>0</v>
      </c>
    </row>
    <row r="1970" spans="1:17" x14ac:dyDescent="0.2">
      <c r="A1970" s="67">
        <v>70832</v>
      </c>
      <c r="B1970" s="54" t="s">
        <v>158</v>
      </c>
      <c r="C1970" s="67">
        <f t="shared" si="64"/>
        <v>7</v>
      </c>
      <c r="D1970" s="61">
        <v>0</v>
      </c>
      <c r="E1970" s="12">
        <v>1151</v>
      </c>
      <c r="F1970" s="12">
        <v>1070</v>
      </c>
      <c r="G1970" s="14">
        <v>176</v>
      </c>
      <c r="H1970" s="14">
        <v>781</v>
      </c>
      <c r="I1970" s="14">
        <v>194</v>
      </c>
      <c r="J1970" s="13"/>
      <c r="K1970" s="12">
        <v>6023.68</v>
      </c>
      <c r="L1970" s="12">
        <v>161897.93</v>
      </c>
      <c r="M1970" s="12">
        <v>331545.31</v>
      </c>
      <c r="N1970" s="12">
        <v>500</v>
      </c>
      <c r="O1970" s="12">
        <v>500</v>
      </c>
      <c r="Q1970" s="70">
        <f t="shared" si="65"/>
        <v>0</v>
      </c>
    </row>
    <row r="1971" spans="1:17" x14ac:dyDescent="0.2">
      <c r="A1971" s="67">
        <v>70833</v>
      </c>
      <c r="B1971" s="54" t="s">
        <v>157</v>
      </c>
      <c r="C1971" s="67">
        <f t="shared" si="64"/>
        <v>7</v>
      </c>
      <c r="D1971" s="61">
        <v>0</v>
      </c>
      <c r="E1971" s="12">
        <v>1485</v>
      </c>
      <c r="F1971" s="12">
        <v>1531</v>
      </c>
      <c r="G1971" s="14">
        <v>201</v>
      </c>
      <c r="H1971" s="14">
        <v>963</v>
      </c>
      <c r="I1971" s="14">
        <v>321</v>
      </c>
      <c r="J1971" s="13"/>
      <c r="K1971" s="12">
        <v>6012.44</v>
      </c>
      <c r="L1971" s="12">
        <v>129333.68</v>
      </c>
      <c r="M1971" s="12">
        <v>550604.27</v>
      </c>
      <c r="N1971" s="12">
        <v>500</v>
      </c>
      <c r="O1971" s="12">
        <v>500</v>
      </c>
      <c r="Q1971" s="70">
        <f t="shared" si="65"/>
        <v>0</v>
      </c>
    </row>
    <row r="1972" spans="1:17" x14ac:dyDescent="0.2">
      <c r="A1972" s="67">
        <v>70834</v>
      </c>
      <c r="B1972" s="54" t="s">
        <v>156</v>
      </c>
      <c r="C1972" s="67">
        <f t="shared" si="64"/>
        <v>7</v>
      </c>
      <c r="D1972" s="61">
        <v>0</v>
      </c>
      <c r="E1972" s="12">
        <v>268</v>
      </c>
      <c r="F1972" s="12">
        <v>244</v>
      </c>
      <c r="G1972" s="14">
        <v>32</v>
      </c>
      <c r="H1972" s="14">
        <v>176</v>
      </c>
      <c r="I1972" s="14">
        <v>60</v>
      </c>
      <c r="J1972" s="13"/>
      <c r="K1972" s="12">
        <v>1233.3</v>
      </c>
      <c r="L1972" s="12">
        <v>24096.46</v>
      </c>
      <c r="M1972" s="12">
        <v>15851.54</v>
      </c>
      <c r="N1972" s="12">
        <v>500</v>
      </c>
      <c r="O1972" s="12">
        <v>500</v>
      </c>
      <c r="Q1972" s="70">
        <f t="shared" si="65"/>
        <v>0</v>
      </c>
    </row>
    <row r="1973" spans="1:17" x14ac:dyDescent="0.2">
      <c r="A1973" s="67">
        <v>70835</v>
      </c>
      <c r="B1973" s="54" t="s">
        <v>155</v>
      </c>
      <c r="C1973" s="67">
        <f t="shared" si="64"/>
        <v>7</v>
      </c>
      <c r="D1973" s="61">
        <v>0</v>
      </c>
      <c r="E1973" s="12">
        <v>948</v>
      </c>
      <c r="F1973" s="12">
        <v>937</v>
      </c>
      <c r="G1973" s="14">
        <v>130</v>
      </c>
      <c r="H1973" s="14">
        <v>624</v>
      </c>
      <c r="I1973" s="14">
        <v>194</v>
      </c>
      <c r="J1973" s="13"/>
      <c r="K1973" s="12">
        <v>2060.9899999999998</v>
      </c>
      <c r="L1973" s="12">
        <v>95819.06</v>
      </c>
      <c r="M1973" s="12">
        <v>26563.48</v>
      </c>
      <c r="N1973" s="12">
        <v>500</v>
      </c>
      <c r="O1973" s="12">
        <v>500</v>
      </c>
      <c r="Q1973" s="70">
        <f t="shared" si="65"/>
        <v>0</v>
      </c>
    </row>
    <row r="1974" spans="1:17" x14ac:dyDescent="0.2">
      <c r="A1974" s="67">
        <v>70836</v>
      </c>
      <c r="B1974" s="54" t="s">
        <v>154</v>
      </c>
      <c r="C1974" s="67">
        <f t="shared" si="64"/>
        <v>7</v>
      </c>
      <c r="D1974" s="61">
        <v>0</v>
      </c>
      <c r="E1974" s="12">
        <v>1262</v>
      </c>
      <c r="F1974" s="12">
        <v>1253</v>
      </c>
      <c r="G1974" s="14">
        <v>174</v>
      </c>
      <c r="H1974" s="14">
        <v>848</v>
      </c>
      <c r="I1974" s="14">
        <v>240</v>
      </c>
      <c r="J1974" s="13"/>
      <c r="K1974" s="12">
        <v>3617.62</v>
      </c>
      <c r="L1974" s="12">
        <v>98788.91</v>
      </c>
      <c r="M1974" s="12">
        <v>190288.6</v>
      </c>
      <c r="N1974" s="12">
        <v>500</v>
      </c>
      <c r="O1974" s="12">
        <v>500</v>
      </c>
      <c r="Q1974" s="70">
        <f t="shared" si="65"/>
        <v>0</v>
      </c>
    </row>
    <row r="1975" spans="1:17" x14ac:dyDescent="0.2">
      <c r="A1975" s="67">
        <v>70837</v>
      </c>
      <c r="B1975" s="54" t="s">
        <v>153</v>
      </c>
      <c r="C1975" s="67">
        <f t="shared" si="64"/>
        <v>7</v>
      </c>
      <c r="D1975" s="61">
        <v>0</v>
      </c>
      <c r="E1975" s="12">
        <v>240</v>
      </c>
      <c r="F1975" s="12">
        <v>232</v>
      </c>
      <c r="G1975" s="14">
        <v>26</v>
      </c>
      <c r="H1975" s="14">
        <v>153</v>
      </c>
      <c r="I1975" s="14">
        <v>61</v>
      </c>
      <c r="J1975" s="13"/>
      <c r="K1975" s="12">
        <v>1595.55</v>
      </c>
      <c r="L1975" s="12">
        <v>29923.84</v>
      </c>
      <c r="M1975" s="12">
        <v>29760.05</v>
      </c>
      <c r="N1975" s="12">
        <v>500</v>
      </c>
      <c r="O1975" s="12">
        <v>500</v>
      </c>
      <c r="Q1975" s="70">
        <f t="shared" si="65"/>
        <v>0</v>
      </c>
    </row>
    <row r="1976" spans="1:17" x14ac:dyDescent="0.2">
      <c r="A1976" s="67">
        <v>70901</v>
      </c>
      <c r="B1976" s="54" t="s">
        <v>152</v>
      </c>
      <c r="C1976" s="67">
        <f t="shared" si="64"/>
        <v>7</v>
      </c>
      <c r="D1976" s="61">
        <v>0</v>
      </c>
      <c r="E1976" s="12">
        <v>2221</v>
      </c>
      <c r="F1976" s="12">
        <v>2183</v>
      </c>
      <c r="G1976" s="14">
        <v>261</v>
      </c>
      <c r="H1976" s="14">
        <v>1445</v>
      </c>
      <c r="I1976" s="14">
        <v>515</v>
      </c>
      <c r="J1976" s="13"/>
      <c r="K1976" s="12">
        <v>14284.48</v>
      </c>
      <c r="L1976" s="12">
        <v>308496.86</v>
      </c>
      <c r="M1976" s="12">
        <v>599923.56999999995</v>
      </c>
      <c r="N1976" s="12">
        <v>500</v>
      </c>
      <c r="O1976" s="12">
        <v>500</v>
      </c>
      <c r="Q1976" s="70">
        <f t="shared" si="65"/>
        <v>0</v>
      </c>
    </row>
    <row r="1977" spans="1:17" x14ac:dyDescent="0.2">
      <c r="A1977" s="67">
        <v>70902</v>
      </c>
      <c r="B1977" s="54" t="s">
        <v>151</v>
      </c>
      <c r="C1977" s="67">
        <f t="shared" si="64"/>
        <v>7</v>
      </c>
      <c r="D1977" s="61">
        <v>0</v>
      </c>
      <c r="E1977" s="12">
        <v>1871</v>
      </c>
      <c r="F1977" s="12">
        <v>1863</v>
      </c>
      <c r="G1977" s="14">
        <v>334</v>
      </c>
      <c r="H1977" s="14">
        <v>1245</v>
      </c>
      <c r="I1977" s="14">
        <v>292</v>
      </c>
      <c r="J1977" s="13"/>
      <c r="K1977" s="12">
        <v>3567.6</v>
      </c>
      <c r="L1977" s="12">
        <v>175852.05</v>
      </c>
      <c r="M1977" s="12">
        <v>355610.54</v>
      </c>
      <c r="N1977" s="12">
        <v>500</v>
      </c>
      <c r="O1977" s="12">
        <v>500</v>
      </c>
      <c r="Q1977" s="70">
        <f t="shared" si="65"/>
        <v>0</v>
      </c>
    </row>
    <row r="1978" spans="1:17" x14ac:dyDescent="0.2">
      <c r="A1978" s="67">
        <v>70903</v>
      </c>
      <c r="B1978" s="54" t="s">
        <v>150</v>
      </c>
      <c r="C1978" s="67">
        <f t="shared" si="64"/>
        <v>7</v>
      </c>
      <c r="D1978" s="61">
        <v>0</v>
      </c>
      <c r="E1978" s="12">
        <v>371</v>
      </c>
      <c r="F1978" s="12">
        <v>354</v>
      </c>
      <c r="G1978" s="14">
        <v>75</v>
      </c>
      <c r="H1978" s="14">
        <v>226</v>
      </c>
      <c r="I1978" s="14">
        <v>70</v>
      </c>
      <c r="J1978" s="13"/>
      <c r="K1978" s="12">
        <v>51311.46</v>
      </c>
      <c r="L1978" s="12">
        <v>48794.71</v>
      </c>
      <c r="M1978" s="12">
        <v>161462.25</v>
      </c>
      <c r="N1978" s="12">
        <v>500</v>
      </c>
      <c r="O1978" s="12">
        <v>500</v>
      </c>
      <c r="Q1978" s="70">
        <f t="shared" si="65"/>
        <v>0</v>
      </c>
    </row>
    <row r="1979" spans="1:17" x14ac:dyDescent="0.2">
      <c r="A1979" s="67">
        <v>70904</v>
      </c>
      <c r="B1979" s="54" t="s">
        <v>149</v>
      </c>
      <c r="C1979" s="67">
        <f t="shared" si="64"/>
        <v>7</v>
      </c>
      <c r="D1979" s="61">
        <v>0</v>
      </c>
      <c r="E1979" s="12">
        <v>1146</v>
      </c>
      <c r="F1979" s="12">
        <v>1098</v>
      </c>
      <c r="G1979" s="14">
        <v>191</v>
      </c>
      <c r="H1979" s="14">
        <v>745</v>
      </c>
      <c r="I1979" s="14">
        <v>210</v>
      </c>
      <c r="J1979" s="13"/>
      <c r="K1979" s="12">
        <v>1749.1</v>
      </c>
      <c r="L1979" s="12">
        <v>68299.44</v>
      </c>
      <c r="M1979" s="12">
        <v>21944.07</v>
      </c>
      <c r="N1979" s="12">
        <v>500</v>
      </c>
      <c r="O1979" s="12">
        <v>500</v>
      </c>
      <c r="Q1979" s="70">
        <f t="shared" si="65"/>
        <v>0</v>
      </c>
    </row>
    <row r="1980" spans="1:17" x14ac:dyDescent="0.2">
      <c r="A1980" s="67">
        <v>70905</v>
      </c>
      <c r="B1980" s="54" t="s">
        <v>148</v>
      </c>
      <c r="C1980" s="67">
        <f t="shared" si="64"/>
        <v>7</v>
      </c>
      <c r="D1980" s="61">
        <v>0</v>
      </c>
      <c r="E1980" s="12">
        <v>2628</v>
      </c>
      <c r="F1980" s="12">
        <v>2562</v>
      </c>
      <c r="G1980" s="14">
        <v>377</v>
      </c>
      <c r="H1980" s="14">
        <v>1768</v>
      </c>
      <c r="I1980" s="14">
        <v>483</v>
      </c>
      <c r="J1980" s="13"/>
      <c r="K1980" s="12">
        <v>3358.33</v>
      </c>
      <c r="L1980" s="12">
        <v>173219.86</v>
      </c>
      <c r="M1980" s="12">
        <v>355006.77</v>
      </c>
      <c r="N1980" s="12">
        <v>500</v>
      </c>
      <c r="O1980" s="12">
        <v>500</v>
      </c>
      <c r="Q1980" s="70">
        <f t="shared" si="65"/>
        <v>0</v>
      </c>
    </row>
    <row r="1981" spans="1:17" x14ac:dyDescent="0.2">
      <c r="A1981" s="67">
        <v>70907</v>
      </c>
      <c r="B1981" s="54" t="s">
        <v>147</v>
      </c>
      <c r="C1981" s="67">
        <f t="shared" si="64"/>
        <v>7</v>
      </c>
      <c r="D1981" s="61">
        <v>0</v>
      </c>
      <c r="E1981" s="12">
        <v>3366</v>
      </c>
      <c r="F1981" s="12">
        <v>3170</v>
      </c>
      <c r="G1981" s="14">
        <v>506</v>
      </c>
      <c r="H1981" s="14">
        <v>2252</v>
      </c>
      <c r="I1981" s="14">
        <v>608</v>
      </c>
      <c r="J1981" s="13"/>
      <c r="K1981" s="12">
        <v>51195.92</v>
      </c>
      <c r="L1981" s="12">
        <v>573561.29</v>
      </c>
      <c r="M1981" s="12">
        <v>1083852.24</v>
      </c>
      <c r="N1981" s="12">
        <v>500</v>
      </c>
      <c r="O1981" s="12">
        <v>500</v>
      </c>
      <c r="Q1981" s="70">
        <f t="shared" si="65"/>
        <v>0</v>
      </c>
    </row>
    <row r="1982" spans="1:17" x14ac:dyDescent="0.2">
      <c r="A1982" s="67">
        <v>70908</v>
      </c>
      <c r="B1982" s="54" t="s">
        <v>146</v>
      </c>
      <c r="C1982" s="67">
        <f t="shared" si="64"/>
        <v>7</v>
      </c>
      <c r="D1982" s="61">
        <v>0</v>
      </c>
      <c r="E1982" s="12">
        <v>1427</v>
      </c>
      <c r="F1982" s="12">
        <v>1402</v>
      </c>
      <c r="G1982" s="14">
        <v>164</v>
      </c>
      <c r="H1982" s="14">
        <v>954</v>
      </c>
      <c r="I1982" s="14">
        <v>309</v>
      </c>
      <c r="J1982" s="13"/>
      <c r="K1982" s="12">
        <v>56095.56</v>
      </c>
      <c r="L1982" s="12">
        <v>179832.52</v>
      </c>
      <c r="M1982" s="12">
        <v>461793.65</v>
      </c>
      <c r="N1982" s="12">
        <v>500</v>
      </c>
      <c r="O1982" s="12">
        <v>500</v>
      </c>
      <c r="Q1982" s="70">
        <f t="shared" si="65"/>
        <v>0</v>
      </c>
    </row>
    <row r="1983" spans="1:17" x14ac:dyDescent="0.2">
      <c r="A1983" s="67">
        <v>70909</v>
      </c>
      <c r="B1983" s="54" t="s">
        <v>145</v>
      </c>
      <c r="C1983" s="67">
        <f t="shared" si="64"/>
        <v>7</v>
      </c>
      <c r="D1983" s="61">
        <v>0</v>
      </c>
      <c r="E1983" s="12">
        <v>4277</v>
      </c>
      <c r="F1983" s="12">
        <v>4142</v>
      </c>
      <c r="G1983" s="14">
        <v>662</v>
      </c>
      <c r="H1983" s="14">
        <v>2865</v>
      </c>
      <c r="I1983" s="14">
        <v>750</v>
      </c>
      <c r="J1983" s="13"/>
      <c r="K1983" s="12">
        <v>3896.25</v>
      </c>
      <c r="L1983" s="12">
        <v>449569.21</v>
      </c>
      <c r="M1983" s="12">
        <v>2036449.43</v>
      </c>
      <c r="N1983" s="12">
        <v>500</v>
      </c>
      <c r="O1983" s="12">
        <v>500</v>
      </c>
      <c r="Q1983" s="70">
        <f t="shared" si="65"/>
        <v>0</v>
      </c>
    </row>
    <row r="1984" spans="1:17" x14ac:dyDescent="0.2">
      <c r="A1984" s="67">
        <v>70910</v>
      </c>
      <c r="B1984" s="54" t="s">
        <v>144</v>
      </c>
      <c r="C1984" s="67">
        <f t="shared" si="64"/>
        <v>7</v>
      </c>
      <c r="D1984" s="61">
        <v>0</v>
      </c>
      <c r="E1984" s="12">
        <v>1459</v>
      </c>
      <c r="F1984" s="12">
        <v>1389</v>
      </c>
      <c r="G1984" s="14">
        <v>248</v>
      </c>
      <c r="H1984" s="14">
        <v>993</v>
      </c>
      <c r="I1984" s="14">
        <v>218</v>
      </c>
      <c r="J1984" s="13"/>
      <c r="K1984" s="12">
        <v>8077.07</v>
      </c>
      <c r="L1984" s="12">
        <v>135666.98000000001</v>
      </c>
      <c r="M1984" s="12">
        <v>209323.88</v>
      </c>
      <c r="N1984" s="12">
        <v>500</v>
      </c>
      <c r="O1984" s="12">
        <v>500</v>
      </c>
      <c r="Q1984" s="70">
        <f t="shared" si="65"/>
        <v>0</v>
      </c>
    </row>
    <row r="1985" spans="1:17" x14ac:dyDescent="0.2">
      <c r="A1985" s="67">
        <v>70911</v>
      </c>
      <c r="B1985" s="54" t="s">
        <v>143</v>
      </c>
      <c r="C1985" s="67">
        <f t="shared" si="64"/>
        <v>7</v>
      </c>
      <c r="D1985" s="61">
        <v>0</v>
      </c>
      <c r="E1985" s="12">
        <v>696</v>
      </c>
      <c r="F1985" s="12">
        <v>671</v>
      </c>
      <c r="G1985" s="14">
        <v>152</v>
      </c>
      <c r="H1985" s="14">
        <v>443</v>
      </c>
      <c r="I1985" s="14">
        <v>101</v>
      </c>
      <c r="J1985" s="13"/>
      <c r="K1985" s="12">
        <v>2677.31</v>
      </c>
      <c r="L1985" s="12">
        <v>32799.86</v>
      </c>
      <c r="M1985" s="12">
        <v>81292.37</v>
      </c>
      <c r="N1985" s="12">
        <v>500</v>
      </c>
      <c r="O1985" s="12">
        <v>500</v>
      </c>
      <c r="Q1985" s="70">
        <f t="shared" si="65"/>
        <v>0</v>
      </c>
    </row>
    <row r="1986" spans="1:17" x14ac:dyDescent="0.2">
      <c r="A1986" s="67">
        <v>70912</v>
      </c>
      <c r="B1986" s="54" t="s">
        <v>142</v>
      </c>
      <c r="C1986" s="67">
        <f t="shared" si="64"/>
        <v>7</v>
      </c>
      <c r="D1986" s="61">
        <v>0</v>
      </c>
      <c r="E1986" s="12">
        <v>795</v>
      </c>
      <c r="F1986" s="12">
        <v>785</v>
      </c>
      <c r="G1986" s="14">
        <v>130</v>
      </c>
      <c r="H1986" s="14">
        <v>507</v>
      </c>
      <c r="I1986" s="14">
        <v>158</v>
      </c>
      <c r="J1986" s="13"/>
      <c r="K1986" s="12">
        <v>48324.06</v>
      </c>
      <c r="L1986" s="12">
        <v>234435.93</v>
      </c>
      <c r="M1986" s="12">
        <v>440963.4</v>
      </c>
      <c r="N1986" s="12">
        <v>500</v>
      </c>
      <c r="O1986" s="12">
        <v>500</v>
      </c>
      <c r="Q1986" s="70">
        <f t="shared" si="65"/>
        <v>0</v>
      </c>
    </row>
    <row r="1987" spans="1:17" x14ac:dyDescent="0.2">
      <c r="A1987" s="67">
        <v>70913</v>
      </c>
      <c r="B1987" s="54" t="s">
        <v>141</v>
      </c>
      <c r="C1987" s="67">
        <f t="shared" si="64"/>
        <v>7</v>
      </c>
      <c r="D1987" s="61">
        <v>0</v>
      </c>
      <c r="E1987" s="12">
        <v>482</v>
      </c>
      <c r="F1987" s="12">
        <v>467</v>
      </c>
      <c r="G1987" s="14">
        <v>86</v>
      </c>
      <c r="H1987" s="14">
        <v>329</v>
      </c>
      <c r="I1987" s="14">
        <v>67</v>
      </c>
      <c r="J1987" s="13"/>
      <c r="K1987" s="12">
        <v>1861.41</v>
      </c>
      <c r="L1987" s="12">
        <v>30441.15</v>
      </c>
      <c r="M1987" s="12">
        <v>20953.689999999999</v>
      </c>
      <c r="N1987" s="12">
        <v>500</v>
      </c>
      <c r="O1987" s="12">
        <v>500</v>
      </c>
      <c r="Q1987" s="70">
        <f t="shared" si="65"/>
        <v>0</v>
      </c>
    </row>
    <row r="1988" spans="1:17" x14ac:dyDescent="0.2">
      <c r="A1988" s="67">
        <v>70914</v>
      </c>
      <c r="B1988" s="54" t="s">
        <v>140</v>
      </c>
      <c r="C1988" s="67">
        <f t="shared" si="64"/>
        <v>7</v>
      </c>
      <c r="D1988" s="61">
        <v>0</v>
      </c>
      <c r="E1988" s="12">
        <v>731</v>
      </c>
      <c r="F1988" s="12">
        <v>734</v>
      </c>
      <c r="G1988" s="14">
        <v>114</v>
      </c>
      <c r="H1988" s="14">
        <v>486</v>
      </c>
      <c r="I1988" s="14">
        <v>131</v>
      </c>
      <c r="J1988" s="13"/>
      <c r="K1988" s="12">
        <v>3025.71</v>
      </c>
      <c r="L1988" s="12">
        <v>59274.12</v>
      </c>
      <c r="M1988" s="12">
        <v>57554.62</v>
      </c>
      <c r="N1988" s="12">
        <v>500</v>
      </c>
      <c r="O1988" s="12">
        <v>500</v>
      </c>
      <c r="Q1988" s="70">
        <f t="shared" si="65"/>
        <v>0</v>
      </c>
    </row>
    <row r="1989" spans="1:17" x14ac:dyDescent="0.2">
      <c r="A1989" s="67">
        <v>70915</v>
      </c>
      <c r="B1989" s="54" t="s">
        <v>139</v>
      </c>
      <c r="C1989" s="67">
        <f t="shared" si="64"/>
        <v>7</v>
      </c>
      <c r="D1989" s="61">
        <v>0</v>
      </c>
      <c r="E1989" s="12">
        <v>1627</v>
      </c>
      <c r="F1989" s="12">
        <v>1595</v>
      </c>
      <c r="G1989" s="14">
        <v>271</v>
      </c>
      <c r="H1989" s="14">
        <v>1102</v>
      </c>
      <c r="I1989" s="14">
        <v>254</v>
      </c>
      <c r="J1989" s="13"/>
      <c r="K1989" s="12">
        <v>5721.3</v>
      </c>
      <c r="L1989" s="12">
        <v>93163.03</v>
      </c>
      <c r="M1989" s="12">
        <v>154823.5</v>
      </c>
      <c r="N1989" s="12">
        <v>500</v>
      </c>
      <c r="O1989" s="12">
        <v>500</v>
      </c>
      <c r="Q1989" s="70">
        <f t="shared" si="65"/>
        <v>0</v>
      </c>
    </row>
    <row r="1990" spans="1:17" x14ac:dyDescent="0.2">
      <c r="A1990" s="67">
        <v>70916</v>
      </c>
      <c r="B1990" s="54" t="s">
        <v>138</v>
      </c>
      <c r="C1990" s="67">
        <f t="shared" si="64"/>
        <v>7</v>
      </c>
      <c r="D1990" s="61">
        <v>0</v>
      </c>
      <c r="E1990" s="12">
        <v>1447</v>
      </c>
      <c r="F1990" s="12">
        <v>1463</v>
      </c>
      <c r="G1990" s="14">
        <v>230</v>
      </c>
      <c r="H1990" s="14">
        <v>984</v>
      </c>
      <c r="I1990" s="14">
        <v>233</v>
      </c>
      <c r="J1990" s="13"/>
      <c r="K1990" s="12">
        <v>2964.86</v>
      </c>
      <c r="L1990" s="12">
        <v>108008.33</v>
      </c>
      <c r="M1990" s="12">
        <v>121201.3</v>
      </c>
      <c r="N1990" s="12">
        <v>500</v>
      </c>
      <c r="O1990" s="12">
        <v>500</v>
      </c>
      <c r="Q1990" s="70">
        <f t="shared" si="65"/>
        <v>0</v>
      </c>
    </row>
    <row r="1991" spans="1:17" x14ac:dyDescent="0.2">
      <c r="A1991" s="67">
        <v>70917</v>
      </c>
      <c r="B1991" s="54" t="s">
        <v>137</v>
      </c>
      <c r="C1991" s="67">
        <f t="shared" si="64"/>
        <v>7</v>
      </c>
      <c r="D1991" s="61">
        <v>0</v>
      </c>
      <c r="E1991" s="12">
        <v>7277</v>
      </c>
      <c r="F1991" s="12">
        <v>7107</v>
      </c>
      <c r="G1991" s="14">
        <v>1088</v>
      </c>
      <c r="H1991" s="14">
        <v>4778</v>
      </c>
      <c r="I1991" s="14">
        <v>1411</v>
      </c>
      <c r="J1991" s="13"/>
      <c r="K1991" s="12">
        <v>3243.98</v>
      </c>
      <c r="L1991" s="12">
        <v>531820.23</v>
      </c>
      <c r="M1991" s="12">
        <v>5516267.4199999999</v>
      </c>
      <c r="N1991" s="12">
        <v>500</v>
      </c>
      <c r="O1991" s="12">
        <v>500</v>
      </c>
      <c r="Q1991" s="70">
        <f t="shared" si="65"/>
        <v>0</v>
      </c>
    </row>
    <row r="1992" spans="1:17" x14ac:dyDescent="0.2">
      <c r="A1992" s="67">
        <v>70918</v>
      </c>
      <c r="B1992" s="54" t="s">
        <v>136</v>
      </c>
      <c r="C1992" s="67">
        <f t="shared" si="64"/>
        <v>7</v>
      </c>
      <c r="D1992" s="61">
        <v>0</v>
      </c>
      <c r="E1992" s="12">
        <v>1310</v>
      </c>
      <c r="F1992" s="12">
        <v>1320</v>
      </c>
      <c r="G1992" s="14">
        <v>213</v>
      </c>
      <c r="H1992" s="14">
        <v>874</v>
      </c>
      <c r="I1992" s="14">
        <v>223</v>
      </c>
      <c r="J1992" s="13"/>
      <c r="K1992" s="12">
        <v>2135.02</v>
      </c>
      <c r="L1992" s="12">
        <v>168904.24</v>
      </c>
      <c r="M1992" s="12">
        <v>898658.81</v>
      </c>
      <c r="N1992" s="12">
        <v>500</v>
      </c>
      <c r="O1992" s="12">
        <v>500</v>
      </c>
      <c r="Q1992" s="70">
        <f t="shared" si="65"/>
        <v>0</v>
      </c>
    </row>
    <row r="1993" spans="1:17" x14ac:dyDescent="0.2">
      <c r="A1993" s="67">
        <v>70920</v>
      </c>
      <c r="B1993" s="54" t="s">
        <v>135</v>
      </c>
      <c r="C1993" s="67">
        <f t="shared" si="64"/>
        <v>7</v>
      </c>
      <c r="D1993" s="61">
        <v>0</v>
      </c>
      <c r="E1993" s="12">
        <v>3916</v>
      </c>
      <c r="F1993" s="12">
        <v>3843</v>
      </c>
      <c r="G1993" s="14">
        <v>555</v>
      </c>
      <c r="H1993" s="14">
        <v>2552</v>
      </c>
      <c r="I1993" s="14">
        <v>809</v>
      </c>
      <c r="J1993" s="13"/>
      <c r="K1993" s="12">
        <v>63654.54</v>
      </c>
      <c r="L1993" s="12">
        <v>687540.41</v>
      </c>
      <c r="M1993" s="12">
        <v>1836760.8</v>
      </c>
      <c r="N1993" s="12">
        <v>500</v>
      </c>
      <c r="O1993" s="12">
        <v>500</v>
      </c>
      <c r="Q1993" s="70">
        <f t="shared" si="65"/>
        <v>0</v>
      </c>
    </row>
    <row r="1994" spans="1:17" x14ac:dyDescent="0.2">
      <c r="A1994" s="67">
        <v>70921</v>
      </c>
      <c r="B1994" s="54" t="s">
        <v>134</v>
      </c>
      <c r="C1994" s="67">
        <f t="shared" si="64"/>
        <v>7</v>
      </c>
      <c r="D1994" s="61">
        <v>0</v>
      </c>
      <c r="E1994" s="12">
        <v>1218</v>
      </c>
      <c r="F1994" s="12">
        <v>1173</v>
      </c>
      <c r="G1994" s="14">
        <v>222</v>
      </c>
      <c r="H1994" s="14">
        <v>802</v>
      </c>
      <c r="I1994" s="14">
        <v>194</v>
      </c>
      <c r="J1994" s="13"/>
      <c r="K1994" s="12">
        <v>1864.85</v>
      </c>
      <c r="L1994" s="12">
        <v>90488.36</v>
      </c>
      <c r="M1994" s="12">
        <v>675961.3</v>
      </c>
      <c r="N1994" s="12">
        <v>500</v>
      </c>
      <c r="O1994" s="12">
        <v>500</v>
      </c>
      <c r="Q1994" s="70">
        <f t="shared" si="65"/>
        <v>0</v>
      </c>
    </row>
    <row r="1995" spans="1:17" x14ac:dyDescent="0.2">
      <c r="A1995" s="67">
        <v>70922</v>
      </c>
      <c r="B1995" s="54" t="s">
        <v>133</v>
      </c>
      <c r="C1995" s="67">
        <f t="shared" si="64"/>
        <v>7</v>
      </c>
      <c r="D1995" s="61">
        <v>0</v>
      </c>
      <c r="E1995" s="12">
        <v>1672</v>
      </c>
      <c r="F1995" s="12">
        <v>1600</v>
      </c>
      <c r="G1995" s="14">
        <v>247</v>
      </c>
      <c r="H1995" s="14">
        <v>1197</v>
      </c>
      <c r="I1995" s="14">
        <v>228</v>
      </c>
      <c r="J1995" s="13"/>
      <c r="K1995" s="12">
        <v>1321.79</v>
      </c>
      <c r="L1995" s="12">
        <v>145597.79999999999</v>
      </c>
      <c r="M1995" s="12">
        <v>708583.57</v>
      </c>
      <c r="N1995" s="12">
        <v>500</v>
      </c>
      <c r="O1995" s="12">
        <v>500</v>
      </c>
      <c r="Q1995" s="70">
        <f t="shared" si="65"/>
        <v>0</v>
      </c>
    </row>
    <row r="1996" spans="1:17" x14ac:dyDescent="0.2">
      <c r="A1996" s="67">
        <v>70923</v>
      </c>
      <c r="B1996" s="54" t="s">
        <v>132</v>
      </c>
      <c r="C1996" s="67">
        <f t="shared" si="64"/>
        <v>7</v>
      </c>
      <c r="D1996" s="61">
        <v>0</v>
      </c>
      <c r="E1996" s="12">
        <v>1272</v>
      </c>
      <c r="F1996" s="12">
        <v>1272</v>
      </c>
      <c r="G1996" s="14">
        <v>181</v>
      </c>
      <c r="H1996" s="14">
        <v>894</v>
      </c>
      <c r="I1996" s="14">
        <v>197</v>
      </c>
      <c r="J1996" s="13"/>
      <c r="K1996" s="12">
        <v>4420.5600000000004</v>
      </c>
      <c r="L1996" s="12">
        <v>126133.59</v>
      </c>
      <c r="M1996" s="12">
        <v>536401.91</v>
      </c>
      <c r="N1996" s="12">
        <v>500</v>
      </c>
      <c r="O1996" s="12">
        <v>500</v>
      </c>
      <c r="Q1996" s="70">
        <f t="shared" si="65"/>
        <v>0</v>
      </c>
    </row>
    <row r="1997" spans="1:17" x14ac:dyDescent="0.2">
      <c r="A1997" s="67">
        <v>70924</v>
      </c>
      <c r="B1997" s="54" t="s">
        <v>131</v>
      </c>
      <c r="C1997" s="67">
        <f t="shared" si="64"/>
        <v>7</v>
      </c>
      <c r="D1997" s="61">
        <v>0</v>
      </c>
      <c r="E1997" s="12">
        <v>576</v>
      </c>
      <c r="F1997" s="12">
        <v>569</v>
      </c>
      <c r="G1997" s="14">
        <v>102</v>
      </c>
      <c r="H1997" s="14">
        <v>395</v>
      </c>
      <c r="I1997" s="14">
        <v>79</v>
      </c>
      <c r="J1997" s="13"/>
      <c r="K1997" s="12">
        <v>1449.73</v>
      </c>
      <c r="L1997" s="12">
        <v>50427.34</v>
      </c>
      <c r="M1997" s="12">
        <v>198827.51999999999</v>
      </c>
      <c r="N1997" s="12">
        <v>500</v>
      </c>
      <c r="O1997" s="12">
        <v>500</v>
      </c>
      <c r="Q1997" s="70">
        <f t="shared" si="65"/>
        <v>0</v>
      </c>
    </row>
    <row r="1998" spans="1:17" x14ac:dyDescent="0.2">
      <c r="A1998" s="67">
        <v>70925</v>
      </c>
      <c r="B1998" s="54" t="s">
        <v>130</v>
      </c>
      <c r="C1998" s="67">
        <f t="shared" si="64"/>
        <v>7</v>
      </c>
      <c r="D1998" s="61">
        <v>0</v>
      </c>
      <c r="E1998" s="12">
        <v>1521</v>
      </c>
      <c r="F1998" s="12">
        <v>1474</v>
      </c>
      <c r="G1998" s="14">
        <v>243</v>
      </c>
      <c r="H1998" s="14">
        <v>1050</v>
      </c>
      <c r="I1998" s="14">
        <v>228</v>
      </c>
      <c r="J1998" s="13"/>
      <c r="K1998" s="12">
        <v>6019.09</v>
      </c>
      <c r="L1998" s="12">
        <v>114425.5</v>
      </c>
      <c r="M1998" s="12">
        <v>361204.4</v>
      </c>
      <c r="N1998" s="12">
        <v>500</v>
      </c>
      <c r="O1998" s="12">
        <v>500</v>
      </c>
      <c r="Q1998" s="70">
        <f t="shared" si="65"/>
        <v>0</v>
      </c>
    </row>
    <row r="1999" spans="1:17" x14ac:dyDescent="0.2">
      <c r="A1999" s="67">
        <v>70926</v>
      </c>
      <c r="B1999" s="54" t="s">
        <v>129</v>
      </c>
      <c r="C1999" s="67">
        <f t="shared" si="64"/>
        <v>7</v>
      </c>
      <c r="D1999" s="61">
        <v>0</v>
      </c>
      <c r="E1999" s="12">
        <v>13883</v>
      </c>
      <c r="F1999" s="12">
        <v>13729</v>
      </c>
      <c r="G1999" s="14">
        <v>1990</v>
      </c>
      <c r="H1999" s="14">
        <v>9198</v>
      </c>
      <c r="I1999" s="14">
        <v>2695</v>
      </c>
      <c r="J1999" s="13"/>
      <c r="K1999" s="12">
        <v>6097.61</v>
      </c>
      <c r="L1999" s="12">
        <v>1054333.68</v>
      </c>
      <c r="M1999" s="12">
        <v>6491997.6600000001</v>
      </c>
      <c r="N1999" s="12">
        <v>500</v>
      </c>
      <c r="O1999" s="12">
        <v>500</v>
      </c>
      <c r="Q1999" s="70">
        <f t="shared" si="65"/>
        <v>0</v>
      </c>
    </row>
    <row r="2000" spans="1:17" x14ac:dyDescent="0.2">
      <c r="A2000" s="67">
        <v>70927</v>
      </c>
      <c r="B2000" s="54" t="s">
        <v>128</v>
      </c>
      <c r="C2000" s="67">
        <f t="shared" si="64"/>
        <v>7</v>
      </c>
      <c r="D2000" s="61">
        <v>0</v>
      </c>
      <c r="E2000" s="12">
        <v>1767</v>
      </c>
      <c r="F2000" s="12">
        <v>1694</v>
      </c>
      <c r="G2000" s="14">
        <v>301</v>
      </c>
      <c r="H2000" s="14">
        <v>1173</v>
      </c>
      <c r="I2000" s="14">
        <v>293</v>
      </c>
      <c r="J2000" s="13"/>
      <c r="K2000" s="12">
        <v>2852.19</v>
      </c>
      <c r="L2000" s="12">
        <v>151161.94</v>
      </c>
      <c r="M2000" s="12">
        <v>220404.59</v>
      </c>
      <c r="N2000" s="12">
        <v>500</v>
      </c>
      <c r="O2000" s="12">
        <v>500</v>
      </c>
      <c r="Q2000" s="70">
        <f t="shared" si="65"/>
        <v>0</v>
      </c>
    </row>
    <row r="2001" spans="1:17" x14ac:dyDescent="0.2">
      <c r="A2001" s="67">
        <v>70928</v>
      </c>
      <c r="B2001" s="54" t="s">
        <v>127</v>
      </c>
      <c r="C2001" s="67">
        <f t="shared" si="64"/>
        <v>7</v>
      </c>
      <c r="D2001" s="61">
        <v>0</v>
      </c>
      <c r="E2001" s="12">
        <v>2191</v>
      </c>
      <c r="F2001" s="12">
        <v>2022</v>
      </c>
      <c r="G2001" s="14">
        <v>361</v>
      </c>
      <c r="H2001" s="14">
        <v>1466</v>
      </c>
      <c r="I2001" s="14">
        <v>364</v>
      </c>
      <c r="J2001" s="13"/>
      <c r="K2001" s="12">
        <v>3408.04</v>
      </c>
      <c r="L2001" s="12">
        <v>207825.76</v>
      </c>
      <c r="M2001" s="12">
        <v>1394226.48</v>
      </c>
      <c r="N2001" s="12">
        <v>500</v>
      </c>
      <c r="O2001" s="12">
        <v>500</v>
      </c>
      <c r="Q2001" s="70">
        <f t="shared" si="65"/>
        <v>0</v>
      </c>
    </row>
    <row r="2002" spans="1:17" x14ac:dyDescent="0.2">
      <c r="A2002" s="67">
        <v>70929</v>
      </c>
      <c r="B2002" s="54" t="s">
        <v>126</v>
      </c>
      <c r="C2002" s="67">
        <f t="shared" si="64"/>
        <v>7</v>
      </c>
      <c r="D2002" s="61">
        <v>0</v>
      </c>
      <c r="E2002" s="12">
        <v>294</v>
      </c>
      <c r="F2002" s="12">
        <v>286</v>
      </c>
      <c r="G2002" s="14">
        <v>25</v>
      </c>
      <c r="H2002" s="14">
        <v>188</v>
      </c>
      <c r="I2002" s="14">
        <v>81</v>
      </c>
      <c r="J2002" s="13"/>
      <c r="K2002" s="12">
        <v>9484.4500000000007</v>
      </c>
      <c r="L2002" s="12">
        <v>35636.71</v>
      </c>
      <c r="M2002" s="12">
        <v>20965.38</v>
      </c>
      <c r="N2002" s="12">
        <v>500</v>
      </c>
      <c r="O2002" s="12">
        <v>500</v>
      </c>
      <c r="Q2002" s="70">
        <f t="shared" si="65"/>
        <v>0</v>
      </c>
    </row>
    <row r="2003" spans="1:17" x14ac:dyDescent="0.2">
      <c r="A2003" s="67">
        <v>70930</v>
      </c>
      <c r="B2003" s="54" t="s">
        <v>125</v>
      </c>
      <c r="C2003" s="67">
        <f t="shared" ref="C2003:C2066" si="66">INT(A2003/10000)</f>
        <v>7</v>
      </c>
      <c r="D2003" s="61">
        <v>0</v>
      </c>
      <c r="E2003" s="12">
        <v>861</v>
      </c>
      <c r="F2003" s="12">
        <v>837</v>
      </c>
      <c r="G2003" s="14">
        <v>130</v>
      </c>
      <c r="H2003" s="14">
        <v>598</v>
      </c>
      <c r="I2003" s="14">
        <v>133</v>
      </c>
      <c r="J2003" s="13"/>
      <c r="K2003" s="12">
        <v>3669.13</v>
      </c>
      <c r="L2003" s="12">
        <v>120483.13</v>
      </c>
      <c r="M2003" s="12">
        <v>634236.78</v>
      </c>
      <c r="N2003" s="12">
        <v>500</v>
      </c>
      <c r="O2003" s="12">
        <v>500</v>
      </c>
      <c r="Q2003" s="70">
        <f t="shared" si="65"/>
        <v>0</v>
      </c>
    </row>
    <row r="2004" spans="1:17" x14ac:dyDescent="0.2">
      <c r="A2004" s="67">
        <v>70931</v>
      </c>
      <c r="B2004" s="54" t="s">
        <v>124</v>
      </c>
      <c r="C2004" s="67">
        <f t="shared" si="66"/>
        <v>7</v>
      </c>
      <c r="D2004" s="61">
        <v>0</v>
      </c>
      <c r="E2004" s="12">
        <v>1910</v>
      </c>
      <c r="F2004" s="12">
        <v>1897</v>
      </c>
      <c r="G2004" s="14">
        <v>291</v>
      </c>
      <c r="H2004" s="14">
        <v>1300</v>
      </c>
      <c r="I2004" s="14">
        <v>319</v>
      </c>
      <c r="J2004" s="13"/>
      <c r="K2004" s="12">
        <v>3074.38</v>
      </c>
      <c r="L2004" s="12">
        <v>186146.03</v>
      </c>
      <c r="M2004" s="12">
        <v>352179.41</v>
      </c>
      <c r="N2004" s="12">
        <v>500</v>
      </c>
      <c r="O2004" s="12">
        <v>500</v>
      </c>
      <c r="Q2004" s="70">
        <f t="shared" ref="Q2004:Q2067" si="67">ABS(E2004-G2004-H2004-I2004-J2004)</f>
        <v>0</v>
      </c>
    </row>
    <row r="2005" spans="1:17" x14ac:dyDescent="0.2">
      <c r="A2005" s="67">
        <v>70932</v>
      </c>
      <c r="B2005" s="54" t="s">
        <v>123</v>
      </c>
      <c r="C2005" s="67">
        <f t="shared" si="66"/>
        <v>7</v>
      </c>
      <c r="D2005" s="61">
        <v>0</v>
      </c>
      <c r="E2005" s="12">
        <v>853</v>
      </c>
      <c r="F2005" s="12">
        <v>848</v>
      </c>
      <c r="G2005" s="14">
        <v>139</v>
      </c>
      <c r="H2005" s="14">
        <v>557</v>
      </c>
      <c r="I2005" s="14">
        <v>157</v>
      </c>
      <c r="J2005" s="13"/>
      <c r="K2005" s="12">
        <v>5610.34</v>
      </c>
      <c r="L2005" s="12">
        <v>44269.57</v>
      </c>
      <c r="M2005" s="12">
        <v>26686.36</v>
      </c>
      <c r="N2005" s="12">
        <v>500</v>
      </c>
      <c r="O2005" s="12">
        <v>500</v>
      </c>
      <c r="Q2005" s="70">
        <f t="shared" si="67"/>
        <v>0</v>
      </c>
    </row>
    <row r="2006" spans="1:17" x14ac:dyDescent="0.2">
      <c r="A2006" s="67">
        <v>70933</v>
      </c>
      <c r="B2006" s="54" t="s">
        <v>122</v>
      </c>
      <c r="C2006" s="67">
        <f t="shared" si="66"/>
        <v>7</v>
      </c>
      <c r="D2006" s="61">
        <v>0</v>
      </c>
      <c r="E2006" s="12">
        <v>2261</v>
      </c>
      <c r="F2006" s="12">
        <v>2178</v>
      </c>
      <c r="G2006" s="14">
        <v>402</v>
      </c>
      <c r="H2006" s="14">
        <v>1509</v>
      </c>
      <c r="I2006" s="14">
        <v>350</v>
      </c>
      <c r="J2006" s="13"/>
      <c r="K2006" s="12">
        <v>5936.26</v>
      </c>
      <c r="L2006" s="12">
        <v>164955.15</v>
      </c>
      <c r="M2006" s="12">
        <v>1018256.61</v>
      </c>
      <c r="N2006" s="12">
        <v>500</v>
      </c>
      <c r="O2006" s="12">
        <v>500</v>
      </c>
      <c r="Q2006" s="70">
        <f t="shared" si="67"/>
        <v>0</v>
      </c>
    </row>
    <row r="2007" spans="1:17" x14ac:dyDescent="0.2">
      <c r="A2007" s="67">
        <v>70934</v>
      </c>
      <c r="B2007" s="54" t="s">
        <v>121</v>
      </c>
      <c r="C2007" s="67">
        <f t="shared" si="66"/>
        <v>7</v>
      </c>
      <c r="D2007" s="61">
        <v>0</v>
      </c>
      <c r="E2007" s="12">
        <v>1952</v>
      </c>
      <c r="F2007" s="12">
        <v>1933</v>
      </c>
      <c r="G2007" s="14">
        <v>297</v>
      </c>
      <c r="H2007" s="14">
        <v>1332</v>
      </c>
      <c r="I2007" s="14">
        <v>323</v>
      </c>
      <c r="J2007" s="13"/>
      <c r="K2007" s="12">
        <v>3954.58</v>
      </c>
      <c r="L2007" s="12">
        <v>305396.99</v>
      </c>
      <c r="M2007" s="12">
        <v>893457.43</v>
      </c>
      <c r="N2007" s="12">
        <v>500</v>
      </c>
      <c r="O2007" s="12">
        <v>500</v>
      </c>
      <c r="Q2007" s="70">
        <f t="shared" si="67"/>
        <v>0</v>
      </c>
    </row>
    <row r="2008" spans="1:17" x14ac:dyDescent="0.2">
      <c r="A2008" s="67">
        <v>70935</v>
      </c>
      <c r="B2008" s="54" t="s">
        <v>120</v>
      </c>
      <c r="C2008" s="67">
        <f t="shared" si="66"/>
        <v>7</v>
      </c>
      <c r="D2008" s="61">
        <v>0</v>
      </c>
      <c r="E2008" s="12">
        <v>1860</v>
      </c>
      <c r="F2008" s="12">
        <v>1830</v>
      </c>
      <c r="G2008" s="14">
        <v>301</v>
      </c>
      <c r="H2008" s="14">
        <v>1273</v>
      </c>
      <c r="I2008" s="14">
        <v>286</v>
      </c>
      <c r="J2008" s="13"/>
      <c r="K2008" s="12">
        <v>3099.88</v>
      </c>
      <c r="L2008" s="12">
        <v>191654.66</v>
      </c>
      <c r="M2008" s="12">
        <v>426262.42</v>
      </c>
      <c r="N2008" s="12">
        <v>500</v>
      </c>
      <c r="O2008" s="12">
        <v>500</v>
      </c>
      <c r="Q2008" s="70">
        <f t="shared" si="67"/>
        <v>0</v>
      </c>
    </row>
    <row r="2009" spans="1:17" x14ac:dyDescent="0.2">
      <c r="A2009" s="67">
        <v>70936</v>
      </c>
      <c r="B2009" s="54" t="s">
        <v>119</v>
      </c>
      <c r="C2009" s="67">
        <f t="shared" si="66"/>
        <v>7</v>
      </c>
      <c r="D2009" s="61">
        <v>0</v>
      </c>
      <c r="E2009" s="12">
        <v>5282</v>
      </c>
      <c r="F2009" s="12">
        <v>5127</v>
      </c>
      <c r="G2009" s="14">
        <v>836</v>
      </c>
      <c r="H2009" s="14">
        <v>3497</v>
      </c>
      <c r="I2009" s="14">
        <v>949</v>
      </c>
      <c r="J2009" s="13"/>
      <c r="K2009" s="12">
        <v>2890.86</v>
      </c>
      <c r="L2009" s="12">
        <v>444773.24</v>
      </c>
      <c r="M2009" s="12">
        <v>2060607.67</v>
      </c>
      <c r="N2009" s="12">
        <v>500</v>
      </c>
      <c r="O2009" s="12">
        <v>500</v>
      </c>
      <c r="Q2009" s="70">
        <f t="shared" si="67"/>
        <v>0</v>
      </c>
    </row>
    <row r="2010" spans="1:17" x14ac:dyDescent="0.2">
      <c r="A2010" s="67">
        <v>70937</v>
      </c>
      <c r="B2010" s="54" t="s">
        <v>118</v>
      </c>
      <c r="C2010" s="67">
        <f t="shared" si="66"/>
        <v>7</v>
      </c>
      <c r="D2010" s="61">
        <v>0</v>
      </c>
      <c r="E2010" s="12">
        <v>1706</v>
      </c>
      <c r="F2010" s="12">
        <v>1538</v>
      </c>
      <c r="G2010" s="14">
        <v>271</v>
      </c>
      <c r="H2010" s="14">
        <v>1154</v>
      </c>
      <c r="I2010" s="14">
        <v>281</v>
      </c>
      <c r="J2010" s="13"/>
      <c r="K2010" s="12">
        <v>3260.24</v>
      </c>
      <c r="L2010" s="12">
        <v>127885.71</v>
      </c>
      <c r="M2010" s="12">
        <v>422885.77</v>
      </c>
      <c r="N2010" s="12">
        <v>500</v>
      </c>
      <c r="O2010" s="12">
        <v>500</v>
      </c>
      <c r="Q2010" s="70">
        <f t="shared" si="67"/>
        <v>0</v>
      </c>
    </row>
    <row r="2011" spans="1:17" x14ac:dyDescent="0.2">
      <c r="A2011" s="67">
        <v>70938</v>
      </c>
      <c r="B2011" s="54" t="s">
        <v>117</v>
      </c>
      <c r="C2011" s="67">
        <f t="shared" si="66"/>
        <v>7</v>
      </c>
      <c r="D2011" s="61">
        <v>0</v>
      </c>
      <c r="E2011" s="12">
        <v>2482</v>
      </c>
      <c r="F2011" s="12">
        <v>2485</v>
      </c>
      <c r="G2011" s="14">
        <v>453</v>
      </c>
      <c r="H2011" s="14">
        <v>1618</v>
      </c>
      <c r="I2011" s="14">
        <v>411</v>
      </c>
      <c r="J2011" s="13"/>
      <c r="K2011" s="12">
        <v>9051.52</v>
      </c>
      <c r="L2011" s="12">
        <v>144865.16</v>
      </c>
      <c r="M2011" s="12">
        <v>142960.93</v>
      </c>
      <c r="N2011" s="12">
        <v>500</v>
      </c>
      <c r="O2011" s="12">
        <v>500</v>
      </c>
      <c r="Q2011" s="70">
        <f t="shared" si="67"/>
        <v>0</v>
      </c>
    </row>
    <row r="2012" spans="1:17" x14ac:dyDescent="0.2">
      <c r="A2012" s="67">
        <v>70939</v>
      </c>
      <c r="B2012" s="54" t="s">
        <v>116</v>
      </c>
      <c r="C2012" s="67">
        <f t="shared" si="66"/>
        <v>7</v>
      </c>
      <c r="D2012" s="61">
        <v>0</v>
      </c>
      <c r="E2012" s="12">
        <v>2170</v>
      </c>
      <c r="F2012" s="12">
        <v>2123</v>
      </c>
      <c r="G2012" s="14">
        <v>313</v>
      </c>
      <c r="H2012" s="14">
        <v>1452</v>
      </c>
      <c r="I2012" s="14">
        <v>405</v>
      </c>
      <c r="J2012" s="13"/>
      <c r="K2012" s="12">
        <v>2095.6999999999998</v>
      </c>
      <c r="L2012" s="12">
        <v>161268.68</v>
      </c>
      <c r="M2012" s="12">
        <v>590665.23</v>
      </c>
      <c r="N2012" s="12">
        <v>500</v>
      </c>
      <c r="O2012" s="12">
        <v>500</v>
      </c>
      <c r="Q2012" s="70">
        <f t="shared" si="67"/>
        <v>0</v>
      </c>
    </row>
    <row r="2013" spans="1:17" x14ac:dyDescent="0.2">
      <c r="A2013" s="67">
        <v>70940</v>
      </c>
      <c r="B2013" s="54" t="s">
        <v>115</v>
      </c>
      <c r="C2013" s="67">
        <f t="shared" si="66"/>
        <v>7</v>
      </c>
      <c r="D2013" s="61">
        <v>0</v>
      </c>
      <c r="E2013" s="12">
        <v>1679</v>
      </c>
      <c r="F2013" s="12">
        <v>1755</v>
      </c>
      <c r="G2013" s="14">
        <v>233</v>
      </c>
      <c r="H2013" s="14">
        <v>1093</v>
      </c>
      <c r="I2013" s="14">
        <v>353</v>
      </c>
      <c r="J2013" s="13"/>
      <c r="K2013" s="12">
        <v>2061.5500000000002</v>
      </c>
      <c r="L2013" s="12">
        <v>256974.72</v>
      </c>
      <c r="M2013" s="12">
        <v>862018.16</v>
      </c>
      <c r="N2013" s="12">
        <v>500</v>
      </c>
      <c r="O2013" s="12">
        <v>500</v>
      </c>
      <c r="Q2013" s="70">
        <f t="shared" si="67"/>
        <v>0</v>
      </c>
    </row>
    <row r="2014" spans="1:17" x14ac:dyDescent="0.2">
      <c r="A2014" s="67">
        <v>70941</v>
      </c>
      <c r="B2014" s="54" t="s">
        <v>114</v>
      </c>
      <c r="C2014" s="67">
        <f t="shared" si="66"/>
        <v>7</v>
      </c>
      <c r="D2014" s="61">
        <v>0</v>
      </c>
      <c r="E2014" s="12">
        <v>679</v>
      </c>
      <c r="F2014" s="12">
        <v>649</v>
      </c>
      <c r="G2014" s="14">
        <v>117</v>
      </c>
      <c r="H2014" s="14">
        <v>443</v>
      </c>
      <c r="I2014" s="14">
        <v>119</v>
      </c>
      <c r="J2014" s="13"/>
      <c r="K2014" s="12">
        <v>1533.25</v>
      </c>
      <c r="L2014" s="12">
        <v>64455.519999999997</v>
      </c>
      <c r="M2014" s="12">
        <v>210412.68</v>
      </c>
      <c r="N2014" s="12">
        <v>500</v>
      </c>
      <c r="O2014" s="12">
        <v>500</v>
      </c>
      <c r="Q2014" s="70">
        <f t="shared" si="67"/>
        <v>0</v>
      </c>
    </row>
    <row r="2015" spans="1:17" x14ac:dyDescent="0.2">
      <c r="A2015" s="67">
        <v>80101</v>
      </c>
      <c r="B2015" s="54" t="s">
        <v>113</v>
      </c>
      <c r="C2015" s="67">
        <f t="shared" si="66"/>
        <v>8</v>
      </c>
      <c r="D2015" s="61">
        <v>0</v>
      </c>
      <c r="E2015" s="12">
        <v>2373</v>
      </c>
      <c r="F2015" s="12">
        <v>2362</v>
      </c>
      <c r="G2015" s="14">
        <v>402</v>
      </c>
      <c r="H2015" s="14">
        <v>1523</v>
      </c>
      <c r="I2015" s="14">
        <v>448</v>
      </c>
      <c r="J2015" s="13"/>
      <c r="K2015" s="12">
        <v>3262.25</v>
      </c>
      <c r="L2015" s="12">
        <v>158334.6</v>
      </c>
      <c r="M2015" s="12">
        <v>330059.55</v>
      </c>
      <c r="N2015" s="12">
        <v>500</v>
      </c>
      <c r="O2015" s="12">
        <v>500</v>
      </c>
      <c r="Q2015" s="70">
        <f t="shared" si="67"/>
        <v>0</v>
      </c>
    </row>
    <row r="2016" spans="1:17" x14ac:dyDescent="0.2">
      <c r="A2016" s="67">
        <v>80102</v>
      </c>
      <c r="B2016" s="54" t="s">
        <v>112</v>
      </c>
      <c r="C2016" s="67">
        <f t="shared" si="66"/>
        <v>8</v>
      </c>
      <c r="D2016" s="61">
        <v>0</v>
      </c>
      <c r="E2016" s="12">
        <v>342</v>
      </c>
      <c r="F2016" s="12">
        <v>350</v>
      </c>
      <c r="G2016" s="14">
        <v>71</v>
      </c>
      <c r="H2016" s="14">
        <v>219</v>
      </c>
      <c r="I2016" s="14">
        <v>52</v>
      </c>
      <c r="J2016" s="13"/>
      <c r="K2016" s="12">
        <v>1193.53</v>
      </c>
      <c r="L2016" s="12">
        <v>14862.08</v>
      </c>
      <c r="M2016" s="12">
        <v>42419</v>
      </c>
      <c r="N2016" s="12">
        <v>500</v>
      </c>
      <c r="O2016" s="12">
        <v>500</v>
      </c>
      <c r="Q2016" s="70">
        <f t="shared" si="67"/>
        <v>0</v>
      </c>
    </row>
    <row r="2017" spans="1:17" x14ac:dyDescent="0.2">
      <c r="A2017" s="67">
        <v>80103</v>
      </c>
      <c r="B2017" s="54" t="s">
        <v>111</v>
      </c>
      <c r="C2017" s="67">
        <f t="shared" si="66"/>
        <v>8</v>
      </c>
      <c r="D2017" s="61">
        <v>0</v>
      </c>
      <c r="E2017" s="12">
        <v>14946</v>
      </c>
      <c r="F2017" s="12">
        <v>14565</v>
      </c>
      <c r="G2017" s="14">
        <v>2240</v>
      </c>
      <c r="H2017" s="14">
        <v>9875</v>
      </c>
      <c r="I2017" s="14">
        <v>2831</v>
      </c>
      <c r="J2017" s="13"/>
      <c r="K2017" s="12">
        <v>5385.06</v>
      </c>
      <c r="L2017" s="12">
        <v>1182899.71</v>
      </c>
      <c r="M2017" s="12">
        <v>6066779.6200000001</v>
      </c>
      <c r="N2017" s="12">
        <v>500</v>
      </c>
      <c r="O2017" s="12">
        <v>500</v>
      </c>
      <c r="Q2017" s="70">
        <f t="shared" si="67"/>
        <v>0</v>
      </c>
    </row>
    <row r="2018" spans="1:17" x14ac:dyDescent="0.2">
      <c r="A2018" s="67">
        <v>80104</v>
      </c>
      <c r="B2018" s="54" t="s">
        <v>110</v>
      </c>
      <c r="C2018" s="67">
        <f t="shared" si="66"/>
        <v>8</v>
      </c>
      <c r="D2018" s="61">
        <v>0</v>
      </c>
      <c r="E2018" s="12">
        <v>2525</v>
      </c>
      <c r="F2018" s="12">
        <v>2390</v>
      </c>
      <c r="G2018" s="14">
        <v>430</v>
      </c>
      <c r="H2018" s="14">
        <v>1749</v>
      </c>
      <c r="I2018" s="14">
        <v>346</v>
      </c>
      <c r="J2018" s="13"/>
      <c r="K2018" s="12">
        <v>4794</v>
      </c>
      <c r="L2018" s="12">
        <v>146398.34</v>
      </c>
      <c r="M2018" s="12">
        <v>793835.98</v>
      </c>
      <c r="N2018" s="12">
        <v>500</v>
      </c>
      <c r="O2018" s="12">
        <v>500</v>
      </c>
      <c r="Q2018" s="70">
        <f t="shared" si="67"/>
        <v>0</v>
      </c>
    </row>
    <row r="2019" spans="1:17" x14ac:dyDescent="0.2">
      <c r="A2019" s="67">
        <v>80105</v>
      </c>
      <c r="B2019" s="54" t="s">
        <v>109</v>
      </c>
      <c r="C2019" s="67">
        <f t="shared" si="66"/>
        <v>8</v>
      </c>
      <c r="D2019" s="61">
        <v>0</v>
      </c>
      <c r="E2019" s="12">
        <v>761</v>
      </c>
      <c r="F2019" s="12">
        <v>713</v>
      </c>
      <c r="G2019" s="14">
        <v>117</v>
      </c>
      <c r="H2019" s="14">
        <v>510</v>
      </c>
      <c r="I2019" s="14">
        <v>134</v>
      </c>
      <c r="J2019" s="13"/>
      <c r="K2019" s="12">
        <v>1556.1</v>
      </c>
      <c r="L2019" s="12">
        <v>199670.8</v>
      </c>
      <c r="M2019" s="12">
        <v>272948.09999999998</v>
      </c>
      <c r="N2019" s="12">
        <v>500</v>
      </c>
      <c r="O2019" s="12">
        <v>500</v>
      </c>
      <c r="Q2019" s="70">
        <f t="shared" si="67"/>
        <v>0</v>
      </c>
    </row>
    <row r="2020" spans="1:17" x14ac:dyDescent="0.2">
      <c r="A2020" s="67">
        <v>80106</v>
      </c>
      <c r="B2020" s="54" t="s">
        <v>108</v>
      </c>
      <c r="C2020" s="67">
        <f t="shared" si="66"/>
        <v>8</v>
      </c>
      <c r="D2020" s="61">
        <v>0</v>
      </c>
      <c r="E2020" s="12">
        <v>3367</v>
      </c>
      <c r="F2020" s="12">
        <v>3276</v>
      </c>
      <c r="G2020" s="14">
        <v>541</v>
      </c>
      <c r="H2020" s="14">
        <v>2243</v>
      </c>
      <c r="I2020" s="14">
        <v>583</v>
      </c>
      <c r="J2020" s="13"/>
      <c r="K2020" s="12">
        <v>4687.17</v>
      </c>
      <c r="L2020" s="12">
        <v>318852.15000000002</v>
      </c>
      <c r="M2020" s="12">
        <v>2673609.9900000002</v>
      </c>
      <c r="N2020" s="12">
        <v>500</v>
      </c>
      <c r="O2020" s="12">
        <v>500</v>
      </c>
      <c r="Q2020" s="70">
        <f t="shared" si="67"/>
        <v>0</v>
      </c>
    </row>
    <row r="2021" spans="1:17" x14ac:dyDescent="0.2">
      <c r="A2021" s="67">
        <v>80107</v>
      </c>
      <c r="B2021" s="54" t="s">
        <v>107</v>
      </c>
      <c r="C2021" s="67">
        <f t="shared" si="66"/>
        <v>8</v>
      </c>
      <c r="D2021" s="61">
        <v>0</v>
      </c>
      <c r="E2021" s="12">
        <v>557</v>
      </c>
      <c r="F2021" s="12">
        <v>565</v>
      </c>
      <c r="G2021" s="14">
        <v>75</v>
      </c>
      <c r="H2021" s="14">
        <v>376</v>
      </c>
      <c r="I2021" s="14">
        <v>106</v>
      </c>
      <c r="J2021" s="13"/>
      <c r="K2021" s="12">
        <v>-695.87</v>
      </c>
      <c r="L2021" s="12">
        <v>87553.1</v>
      </c>
      <c r="M2021" s="12">
        <v>125199.82</v>
      </c>
      <c r="N2021" s="12">
        <v>500</v>
      </c>
      <c r="O2021" s="12">
        <v>500</v>
      </c>
      <c r="Q2021" s="70">
        <f t="shared" si="67"/>
        <v>0</v>
      </c>
    </row>
    <row r="2022" spans="1:17" x14ac:dyDescent="0.2">
      <c r="A2022" s="67">
        <v>80108</v>
      </c>
      <c r="B2022" s="54" t="s">
        <v>106</v>
      </c>
      <c r="C2022" s="67">
        <f t="shared" si="66"/>
        <v>8</v>
      </c>
      <c r="D2022" s="61">
        <v>0</v>
      </c>
      <c r="E2022" s="12">
        <v>1645</v>
      </c>
      <c r="F2022" s="12">
        <v>1590</v>
      </c>
      <c r="G2022" s="14">
        <v>296</v>
      </c>
      <c r="H2022" s="14">
        <v>1032</v>
      </c>
      <c r="I2022" s="14">
        <v>317</v>
      </c>
      <c r="J2022" s="13"/>
      <c r="K2022" s="12">
        <v>5039.6000000000004</v>
      </c>
      <c r="L2022" s="12">
        <v>94805.98</v>
      </c>
      <c r="M2022" s="12">
        <v>229818.97</v>
      </c>
      <c r="N2022" s="12">
        <v>500</v>
      </c>
      <c r="O2022" s="12">
        <v>500</v>
      </c>
      <c r="Q2022" s="70">
        <f t="shared" si="67"/>
        <v>0</v>
      </c>
    </row>
    <row r="2023" spans="1:17" x14ac:dyDescent="0.2">
      <c r="A2023" s="67">
        <v>80109</v>
      </c>
      <c r="B2023" s="54" t="s">
        <v>105</v>
      </c>
      <c r="C2023" s="67">
        <f t="shared" si="66"/>
        <v>8</v>
      </c>
      <c r="D2023" s="61">
        <v>0</v>
      </c>
      <c r="E2023" s="12">
        <v>459</v>
      </c>
      <c r="F2023" s="12">
        <v>440</v>
      </c>
      <c r="G2023" s="14">
        <v>94</v>
      </c>
      <c r="H2023" s="14">
        <v>295</v>
      </c>
      <c r="I2023" s="14">
        <v>70</v>
      </c>
      <c r="J2023" s="13"/>
      <c r="K2023" s="12">
        <v>2634.16</v>
      </c>
      <c r="L2023" s="12">
        <v>57321.9</v>
      </c>
      <c r="M2023" s="12">
        <v>79786.13</v>
      </c>
      <c r="N2023" s="12">
        <v>500</v>
      </c>
      <c r="O2023" s="12">
        <v>500</v>
      </c>
      <c r="Q2023" s="70">
        <f t="shared" si="67"/>
        <v>0</v>
      </c>
    </row>
    <row r="2024" spans="1:17" x14ac:dyDescent="0.2">
      <c r="A2024" s="67">
        <v>80110</v>
      </c>
      <c r="B2024" s="54" t="s">
        <v>104</v>
      </c>
      <c r="C2024" s="67">
        <f t="shared" si="66"/>
        <v>8</v>
      </c>
      <c r="D2024" s="61">
        <v>0</v>
      </c>
      <c r="E2024" s="12">
        <v>1448</v>
      </c>
      <c r="F2024" s="12">
        <v>1458</v>
      </c>
      <c r="G2024" s="14">
        <v>191</v>
      </c>
      <c r="H2024" s="14">
        <v>923</v>
      </c>
      <c r="I2024" s="14">
        <v>334</v>
      </c>
      <c r="J2024" s="13"/>
      <c r="K2024" s="12">
        <v>3621.04</v>
      </c>
      <c r="L2024" s="12">
        <v>251777.39</v>
      </c>
      <c r="M2024" s="12">
        <v>735752.4</v>
      </c>
      <c r="N2024" s="12">
        <v>500</v>
      </c>
      <c r="O2024" s="12">
        <v>500</v>
      </c>
      <c r="Q2024" s="70">
        <f t="shared" si="67"/>
        <v>0</v>
      </c>
    </row>
    <row r="2025" spans="1:17" x14ac:dyDescent="0.2">
      <c r="A2025" s="67">
        <v>80111</v>
      </c>
      <c r="B2025" s="54" t="s">
        <v>103</v>
      </c>
      <c r="C2025" s="67">
        <f t="shared" si="66"/>
        <v>8</v>
      </c>
      <c r="D2025" s="61">
        <v>0</v>
      </c>
      <c r="E2025" s="12">
        <v>1023</v>
      </c>
      <c r="F2025" s="12">
        <v>983</v>
      </c>
      <c r="G2025" s="14">
        <v>158</v>
      </c>
      <c r="H2025" s="14">
        <v>656</v>
      </c>
      <c r="I2025" s="14">
        <v>209</v>
      </c>
      <c r="J2025" s="13"/>
      <c r="K2025" s="12">
        <v>1584.74</v>
      </c>
      <c r="L2025" s="12">
        <v>42703.86</v>
      </c>
      <c r="M2025" s="12">
        <v>78894.09</v>
      </c>
      <c r="N2025" s="12">
        <v>500</v>
      </c>
      <c r="O2025" s="12">
        <v>500</v>
      </c>
      <c r="Q2025" s="70">
        <f t="shared" si="67"/>
        <v>0</v>
      </c>
    </row>
    <row r="2026" spans="1:17" x14ac:dyDescent="0.2">
      <c r="A2026" s="67">
        <v>80112</v>
      </c>
      <c r="B2026" s="54" t="s">
        <v>102</v>
      </c>
      <c r="C2026" s="67">
        <f t="shared" si="66"/>
        <v>8</v>
      </c>
      <c r="D2026" s="61">
        <v>0</v>
      </c>
      <c r="E2026" s="12">
        <v>665</v>
      </c>
      <c r="F2026" s="12">
        <v>683</v>
      </c>
      <c r="G2026" s="14">
        <v>96</v>
      </c>
      <c r="H2026" s="14">
        <v>433</v>
      </c>
      <c r="I2026" s="14">
        <v>136</v>
      </c>
      <c r="J2026" s="13"/>
      <c r="K2026" s="12">
        <v>3876.11</v>
      </c>
      <c r="L2026" s="12">
        <v>111157.43</v>
      </c>
      <c r="M2026" s="12">
        <v>241334.12</v>
      </c>
      <c r="N2026" s="12">
        <v>500</v>
      </c>
      <c r="O2026" s="12">
        <v>500</v>
      </c>
      <c r="Q2026" s="70">
        <f t="shared" si="67"/>
        <v>0</v>
      </c>
    </row>
    <row r="2027" spans="1:17" x14ac:dyDescent="0.2">
      <c r="A2027" s="67">
        <v>80113</v>
      </c>
      <c r="B2027" s="54" t="s">
        <v>101</v>
      </c>
      <c r="C2027" s="67">
        <f t="shared" si="66"/>
        <v>8</v>
      </c>
      <c r="D2027" s="61">
        <v>0</v>
      </c>
      <c r="E2027" s="12">
        <v>1577</v>
      </c>
      <c r="F2027" s="12">
        <v>1530</v>
      </c>
      <c r="G2027" s="14">
        <v>188</v>
      </c>
      <c r="H2027" s="14">
        <v>1092</v>
      </c>
      <c r="I2027" s="14">
        <v>297</v>
      </c>
      <c r="J2027" s="13"/>
      <c r="K2027" s="12">
        <v>1214.25</v>
      </c>
      <c r="L2027" s="12">
        <v>984824.45</v>
      </c>
      <c r="M2027" s="12">
        <v>1381745.22</v>
      </c>
      <c r="N2027" s="12">
        <v>500</v>
      </c>
      <c r="O2027" s="12">
        <v>500</v>
      </c>
      <c r="Q2027" s="70">
        <f t="shared" si="67"/>
        <v>0</v>
      </c>
    </row>
    <row r="2028" spans="1:17" x14ac:dyDescent="0.2">
      <c r="A2028" s="67">
        <v>80114</v>
      </c>
      <c r="B2028" s="54" t="s">
        <v>100</v>
      </c>
      <c r="C2028" s="67">
        <f t="shared" si="66"/>
        <v>8</v>
      </c>
      <c r="D2028" s="61">
        <v>0</v>
      </c>
      <c r="E2028" s="12">
        <v>297</v>
      </c>
      <c r="F2028" s="12">
        <v>303</v>
      </c>
      <c r="G2028" s="14">
        <v>51</v>
      </c>
      <c r="H2028" s="14">
        <v>185</v>
      </c>
      <c r="I2028" s="14">
        <v>61</v>
      </c>
      <c r="J2028" s="13"/>
      <c r="K2028" s="12">
        <v>1707.2</v>
      </c>
      <c r="L2028" s="12">
        <v>19823.849999999999</v>
      </c>
      <c r="M2028" s="12">
        <v>162677.03</v>
      </c>
      <c r="N2028" s="12">
        <v>500</v>
      </c>
      <c r="O2028" s="12">
        <v>500</v>
      </c>
      <c r="Q2028" s="70">
        <f t="shared" si="67"/>
        <v>0</v>
      </c>
    </row>
    <row r="2029" spans="1:17" x14ac:dyDescent="0.2">
      <c r="A2029" s="67">
        <v>80115</v>
      </c>
      <c r="B2029" s="54" t="s">
        <v>99</v>
      </c>
      <c r="C2029" s="67">
        <f t="shared" si="66"/>
        <v>8</v>
      </c>
      <c r="D2029" s="61">
        <v>0</v>
      </c>
      <c r="E2029" s="12">
        <v>3665</v>
      </c>
      <c r="F2029" s="12">
        <v>3448</v>
      </c>
      <c r="G2029" s="14">
        <v>630</v>
      </c>
      <c r="H2029" s="14">
        <v>2531</v>
      </c>
      <c r="I2029" s="14">
        <v>504</v>
      </c>
      <c r="J2029" s="13"/>
      <c r="K2029" s="12">
        <v>6133.63</v>
      </c>
      <c r="L2029" s="12">
        <v>231993.46</v>
      </c>
      <c r="M2029" s="12">
        <v>1098714.54</v>
      </c>
      <c r="N2029" s="12">
        <v>500</v>
      </c>
      <c r="O2029" s="12">
        <v>500</v>
      </c>
      <c r="Q2029" s="70">
        <f t="shared" si="67"/>
        <v>0</v>
      </c>
    </row>
    <row r="2030" spans="1:17" x14ac:dyDescent="0.2">
      <c r="A2030" s="67">
        <v>80116</v>
      </c>
      <c r="B2030" s="54" t="s">
        <v>98</v>
      </c>
      <c r="C2030" s="67">
        <f t="shared" si="66"/>
        <v>8</v>
      </c>
      <c r="D2030" s="61">
        <v>0</v>
      </c>
      <c r="E2030" s="12">
        <v>6197</v>
      </c>
      <c r="F2030" s="12">
        <v>6243</v>
      </c>
      <c r="G2030" s="14">
        <v>916</v>
      </c>
      <c r="H2030" s="14">
        <v>4147</v>
      </c>
      <c r="I2030" s="14">
        <v>1134</v>
      </c>
      <c r="J2030" s="13"/>
      <c r="K2030" s="12">
        <v>13940.72</v>
      </c>
      <c r="L2030" s="12">
        <v>647454.54</v>
      </c>
      <c r="M2030" s="12">
        <v>6029869.5700000003</v>
      </c>
      <c r="N2030" s="12">
        <v>500</v>
      </c>
      <c r="O2030" s="12">
        <v>500</v>
      </c>
      <c r="Q2030" s="70">
        <f t="shared" si="67"/>
        <v>0</v>
      </c>
    </row>
    <row r="2031" spans="1:17" x14ac:dyDescent="0.2">
      <c r="A2031" s="67">
        <v>80117</v>
      </c>
      <c r="B2031" s="54" t="s">
        <v>97</v>
      </c>
      <c r="C2031" s="67">
        <f t="shared" si="66"/>
        <v>8</v>
      </c>
      <c r="D2031" s="61">
        <v>0</v>
      </c>
      <c r="E2031" s="12">
        <v>4951</v>
      </c>
      <c r="F2031" s="12">
        <v>4949</v>
      </c>
      <c r="G2031" s="14">
        <v>750</v>
      </c>
      <c r="H2031" s="14">
        <v>3166</v>
      </c>
      <c r="I2031" s="14">
        <v>1035</v>
      </c>
      <c r="J2031" s="13"/>
      <c r="K2031" s="12">
        <v>3563.56</v>
      </c>
      <c r="L2031" s="12">
        <v>396241.38</v>
      </c>
      <c r="M2031" s="12">
        <v>2540786.9</v>
      </c>
      <c r="N2031" s="12">
        <v>500</v>
      </c>
      <c r="O2031" s="12">
        <v>500</v>
      </c>
      <c r="Q2031" s="70">
        <f t="shared" si="67"/>
        <v>0</v>
      </c>
    </row>
    <row r="2032" spans="1:17" x14ac:dyDescent="0.2">
      <c r="A2032" s="67">
        <v>80118</v>
      </c>
      <c r="B2032" s="54" t="s">
        <v>96</v>
      </c>
      <c r="C2032" s="67">
        <f t="shared" si="66"/>
        <v>8</v>
      </c>
      <c r="D2032" s="61">
        <v>0</v>
      </c>
      <c r="E2032" s="12">
        <v>877</v>
      </c>
      <c r="F2032" s="12">
        <v>875</v>
      </c>
      <c r="G2032" s="14">
        <v>153</v>
      </c>
      <c r="H2032" s="14">
        <v>565</v>
      </c>
      <c r="I2032" s="14">
        <v>159</v>
      </c>
      <c r="J2032" s="13"/>
      <c r="K2032" s="12">
        <v>3457.34</v>
      </c>
      <c r="L2032" s="12">
        <v>68147</v>
      </c>
      <c r="M2032" s="12">
        <v>83433.61</v>
      </c>
      <c r="N2032" s="12">
        <v>500</v>
      </c>
      <c r="O2032" s="12">
        <v>500</v>
      </c>
      <c r="Q2032" s="70">
        <f t="shared" si="67"/>
        <v>0</v>
      </c>
    </row>
    <row r="2033" spans="1:17" x14ac:dyDescent="0.2">
      <c r="A2033" s="67">
        <v>80119</v>
      </c>
      <c r="B2033" s="54" t="s">
        <v>95</v>
      </c>
      <c r="C2033" s="67">
        <f t="shared" si="66"/>
        <v>8</v>
      </c>
      <c r="D2033" s="61">
        <v>0</v>
      </c>
      <c r="E2033" s="12">
        <v>694</v>
      </c>
      <c r="F2033" s="12">
        <v>718</v>
      </c>
      <c r="G2033" s="14">
        <v>105</v>
      </c>
      <c r="H2033" s="14">
        <v>465</v>
      </c>
      <c r="I2033" s="14">
        <v>124</v>
      </c>
      <c r="J2033" s="13"/>
      <c r="K2033" s="12">
        <v>361.22</v>
      </c>
      <c r="L2033" s="12">
        <v>45613.17</v>
      </c>
      <c r="M2033" s="12">
        <v>105482.66</v>
      </c>
      <c r="N2033" s="12">
        <v>500</v>
      </c>
      <c r="O2033" s="12">
        <v>450</v>
      </c>
      <c r="Q2033" s="70">
        <f t="shared" si="67"/>
        <v>0</v>
      </c>
    </row>
    <row r="2034" spans="1:17" x14ac:dyDescent="0.2">
      <c r="A2034" s="67">
        <v>80120</v>
      </c>
      <c r="B2034" s="54" t="s">
        <v>94</v>
      </c>
      <c r="C2034" s="67">
        <f t="shared" si="66"/>
        <v>8</v>
      </c>
      <c r="D2034" s="61">
        <v>0</v>
      </c>
      <c r="E2034" s="12">
        <v>2204</v>
      </c>
      <c r="F2034" s="12">
        <v>2234</v>
      </c>
      <c r="G2034" s="14">
        <v>289</v>
      </c>
      <c r="H2034" s="14">
        <v>1384</v>
      </c>
      <c r="I2034" s="14">
        <v>531</v>
      </c>
      <c r="J2034" s="13"/>
      <c r="K2034" s="12">
        <v>4786.5</v>
      </c>
      <c r="L2034" s="12">
        <v>304958.67</v>
      </c>
      <c r="M2034" s="12">
        <v>598208.43999999994</v>
      </c>
      <c r="N2034" s="12">
        <v>500</v>
      </c>
      <c r="O2034" s="12">
        <v>500</v>
      </c>
      <c r="Q2034" s="70">
        <f t="shared" si="67"/>
        <v>0</v>
      </c>
    </row>
    <row r="2035" spans="1:17" x14ac:dyDescent="0.2">
      <c r="A2035" s="67">
        <v>80121</v>
      </c>
      <c r="B2035" s="54" t="s">
        <v>93</v>
      </c>
      <c r="C2035" s="67">
        <f t="shared" si="66"/>
        <v>8</v>
      </c>
      <c r="D2035" s="61">
        <v>0</v>
      </c>
      <c r="E2035" s="12">
        <v>403</v>
      </c>
      <c r="F2035" s="12">
        <v>407</v>
      </c>
      <c r="G2035" s="14">
        <v>73</v>
      </c>
      <c r="H2035" s="14">
        <v>267</v>
      </c>
      <c r="I2035" s="14">
        <v>63</v>
      </c>
      <c r="J2035" s="13"/>
      <c r="K2035" s="12">
        <v>1995.49</v>
      </c>
      <c r="L2035" s="12">
        <v>14087.55</v>
      </c>
      <c r="M2035" s="12">
        <v>42687.38</v>
      </c>
      <c r="N2035" s="12">
        <v>500</v>
      </c>
      <c r="O2035" s="12">
        <v>400</v>
      </c>
      <c r="Q2035" s="70">
        <f t="shared" si="67"/>
        <v>0</v>
      </c>
    </row>
    <row r="2036" spans="1:17" x14ac:dyDescent="0.2">
      <c r="A2036" s="67">
        <v>80122</v>
      </c>
      <c r="B2036" s="54" t="s">
        <v>92</v>
      </c>
      <c r="C2036" s="67">
        <f t="shared" si="66"/>
        <v>8</v>
      </c>
      <c r="D2036" s="61">
        <v>0</v>
      </c>
      <c r="E2036" s="12">
        <v>3954</v>
      </c>
      <c r="F2036" s="12">
        <v>3809</v>
      </c>
      <c r="G2036" s="14">
        <v>577</v>
      </c>
      <c r="H2036" s="14">
        <v>2469</v>
      </c>
      <c r="I2036" s="14">
        <v>908</v>
      </c>
      <c r="J2036" s="13"/>
      <c r="K2036" s="12">
        <v>2636.48</v>
      </c>
      <c r="L2036" s="12">
        <v>540699.47</v>
      </c>
      <c r="M2036" s="12">
        <v>2051731.7</v>
      </c>
      <c r="N2036" s="12">
        <v>500</v>
      </c>
      <c r="O2036" s="12">
        <v>500</v>
      </c>
      <c r="Q2036" s="70">
        <f t="shared" si="67"/>
        <v>0</v>
      </c>
    </row>
    <row r="2037" spans="1:17" x14ac:dyDescent="0.2">
      <c r="A2037" s="67">
        <v>80123</v>
      </c>
      <c r="B2037" s="54" t="s">
        <v>91</v>
      </c>
      <c r="C2037" s="67">
        <f t="shared" si="66"/>
        <v>8</v>
      </c>
      <c r="D2037" s="61">
        <v>0</v>
      </c>
      <c r="E2037" s="12">
        <v>851</v>
      </c>
      <c r="F2037" s="12">
        <v>841</v>
      </c>
      <c r="G2037" s="14">
        <v>148</v>
      </c>
      <c r="H2037" s="14">
        <v>568</v>
      </c>
      <c r="I2037" s="14">
        <v>135</v>
      </c>
      <c r="J2037" s="13"/>
      <c r="K2037" s="12">
        <v>6330.63</v>
      </c>
      <c r="L2037" s="12">
        <v>49802.41</v>
      </c>
      <c r="M2037" s="12">
        <v>103415.07</v>
      </c>
      <c r="N2037" s="12">
        <v>500</v>
      </c>
      <c r="O2037" s="12">
        <v>500</v>
      </c>
      <c r="Q2037" s="70">
        <f t="shared" si="67"/>
        <v>0</v>
      </c>
    </row>
    <row r="2038" spans="1:17" x14ac:dyDescent="0.2">
      <c r="A2038" s="67">
        <v>80124</v>
      </c>
      <c r="B2038" s="54" t="s">
        <v>90</v>
      </c>
      <c r="C2038" s="67">
        <f t="shared" si="66"/>
        <v>8</v>
      </c>
      <c r="D2038" s="61">
        <v>0</v>
      </c>
      <c r="E2038" s="12">
        <v>641</v>
      </c>
      <c r="F2038" s="12">
        <v>675</v>
      </c>
      <c r="G2038" s="14">
        <v>112</v>
      </c>
      <c r="H2038" s="14">
        <v>428</v>
      </c>
      <c r="I2038" s="14">
        <v>101</v>
      </c>
      <c r="J2038" s="13"/>
      <c r="K2038" s="12">
        <v>5890.11</v>
      </c>
      <c r="L2038" s="12">
        <v>31253.85</v>
      </c>
      <c r="M2038" s="12">
        <v>167036.47</v>
      </c>
      <c r="N2038" s="12">
        <v>500</v>
      </c>
      <c r="O2038" s="12">
        <v>500</v>
      </c>
      <c r="Q2038" s="70">
        <f t="shared" si="67"/>
        <v>0</v>
      </c>
    </row>
    <row r="2039" spans="1:17" x14ac:dyDescent="0.2">
      <c r="A2039" s="67">
        <v>80125</v>
      </c>
      <c r="B2039" s="54" t="s">
        <v>89</v>
      </c>
      <c r="C2039" s="67">
        <f t="shared" si="66"/>
        <v>8</v>
      </c>
      <c r="D2039" s="61">
        <v>0</v>
      </c>
      <c r="E2039" s="12">
        <v>273</v>
      </c>
      <c r="F2039" s="12">
        <v>292</v>
      </c>
      <c r="G2039" s="14">
        <v>48</v>
      </c>
      <c r="H2039" s="14">
        <v>181</v>
      </c>
      <c r="I2039" s="14">
        <v>44</v>
      </c>
      <c r="J2039" s="13"/>
      <c r="K2039" s="12">
        <v>618.79999999999995</v>
      </c>
      <c r="L2039" s="12">
        <v>22912.560000000001</v>
      </c>
      <c r="M2039" s="12">
        <v>58692.92</v>
      </c>
      <c r="N2039" s="12">
        <v>500</v>
      </c>
      <c r="O2039" s="12">
        <v>500</v>
      </c>
      <c r="Q2039" s="70">
        <f t="shared" si="67"/>
        <v>0</v>
      </c>
    </row>
    <row r="2040" spans="1:17" x14ac:dyDescent="0.2">
      <c r="A2040" s="67">
        <v>80126</v>
      </c>
      <c r="B2040" s="54" t="s">
        <v>88</v>
      </c>
      <c r="C2040" s="67">
        <f t="shared" si="66"/>
        <v>8</v>
      </c>
      <c r="D2040" s="61">
        <v>0</v>
      </c>
      <c r="E2040" s="12">
        <v>2248</v>
      </c>
      <c r="F2040" s="12">
        <v>2242</v>
      </c>
      <c r="G2040" s="14">
        <v>379</v>
      </c>
      <c r="H2040" s="14">
        <v>1454</v>
      </c>
      <c r="I2040" s="14">
        <v>415</v>
      </c>
      <c r="J2040" s="13"/>
      <c r="K2040" s="12">
        <v>4815.82</v>
      </c>
      <c r="L2040" s="12">
        <v>172775.81</v>
      </c>
      <c r="M2040" s="12">
        <v>1304517.95</v>
      </c>
      <c r="N2040" s="12">
        <v>500</v>
      </c>
      <c r="O2040" s="12">
        <v>500</v>
      </c>
      <c r="Q2040" s="70">
        <f t="shared" si="67"/>
        <v>0</v>
      </c>
    </row>
    <row r="2041" spans="1:17" x14ac:dyDescent="0.2">
      <c r="A2041" s="67">
        <v>80127</v>
      </c>
      <c r="B2041" s="54" t="s">
        <v>87</v>
      </c>
      <c r="C2041" s="67">
        <f t="shared" si="66"/>
        <v>8</v>
      </c>
      <c r="D2041" s="61">
        <v>0</v>
      </c>
      <c r="E2041" s="12">
        <v>716</v>
      </c>
      <c r="F2041" s="12">
        <v>714</v>
      </c>
      <c r="G2041" s="14">
        <v>129</v>
      </c>
      <c r="H2041" s="14">
        <v>465</v>
      </c>
      <c r="I2041" s="14">
        <v>122</v>
      </c>
      <c r="J2041" s="13"/>
      <c r="K2041" s="12">
        <v>2162.7800000000002</v>
      </c>
      <c r="L2041" s="12">
        <v>39886.58</v>
      </c>
      <c r="M2041" s="12">
        <v>154359.39000000001</v>
      </c>
      <c r="N2041" s="12">
        <v>500</v>
      </c>
      <c r="O2041" s="12">
        <v>500</v>
      </c>
      <c r="Q2041" s="70">
        <f t="shared" si="67"/>
        <v>0</v>
      </c>
    </row>
    <row r="2042" spans="1:17" x14ac:dyDescent="0.2">
      <c r="A2042" s="67">
        <v>80128</v>
      </c>
      <c r="B2042" s="54" t="s">
        <v>86</v>
      </c>
      <c r="C2042" s="67">
        <f t="shared" si="66"/>
        <v>8</v>
      </c>
      <c r="D2042" s="61">
        <v>0</v>
      </c>
      <c r="E2042" s="12">
        <v>2148</v>
      </c>
      <c r="F2042" s="12">
        <v>2185</v>
      </c>
      <c r="G2042" s="14">
        <v>316</v>
      </c>
      <c r="H2042" s="14">
        <v>1368</v>
      </c>
      <c r="I2042" s="14">
        <v>464</v>
      </c>
      <c r="J2042" s="13"/>
      <c r="K2042" s="12">
        <v>3233.33</v>
      </c>
      <c r="L2042" s="12">
        <v>234986.15</v>
      </c>
      <c r="M2042" s="12">
        <v>386467.73</v>
      </c>
      <c r="N2042" s="12">
        <v>500</v>
      </c>
      <c r="O2042" s="12">
        <v>500</v>
      </c>
      <c r="Q2042" s="70">
        <f t="shared" si="67"/>
        <v>0</v>
      </c>
    </row>
    <row r="2043" spans="1:17" x14ac:dyDescent="0.2">
      <c r="A2043" s="67">
        <v>80129</v>
      </c>
      <c r="B2043" s="54" t="s">
        <v>85</v>
      </c>
      <c r="C2043" s="67">
        <f t="shared" si="66"/>
        <v>8</v>
      </c>
      <c r="D2043" s="61">
        <v>0</v>
      </c>
      <c r="E2043" s="12">
        <v>2758</v>
      </c>
      <c r="F2043" s="12">
        <v>2652</v>
      </c>
      <c r="G2043" s="14">
        <v>417</v>
      </c>
      <c r="H2043" s="14">
        <v>1768</v>
      </c>
      <c r="I2043" s="14">
        <v>573</v>
      </c>
      <c r="J2043" s="13"/>
      <c r="K2043" s="12">
        <v>1999.16</v>
      </c>
      <c r="L2043" s="12">
        <v>225730.01</v>
      </c>
      <c r="M2043" s="12">
        <v>964323.2</v>
      </c>
      <c r="N2043" s="12">
        <v>500</v>
      </c>
      <c r="O2043" s="12">
        <v>500</v>
      </c>
      <c r="Q2043" s="70">
        <f t="shared" si="67"/>
        <v>0</v>
      </c>
    </row>
    <row r="2044" spans="1:17" x14ac:dyDescent="0.2">
      <c r="A2044" s="67">
        <v>80201</v>
      </c>
      <c r="B2044" s="54" t="s">
        <v>84</v>
      </c>
      <c r="C2044" s="67">
        <f t="shared" si="66"/>
        <v>8</v>
      </c>
      <c r="D2044" s="61">
        <v>0</v>
      </c>
      <c r="E2044" s="12">
        <v>3208</v>
      </c>
      <c r="F2044" s="12">
        <v>3247</v>
      </c>
      <c r="G2044" s="14">
        <v>604</v>
      </c>
      <c r="H2044" s="14">
        <v>2109</v>
      </c>
      <c r="I2044" s="14">
        <v>495</v>
      </c>
      <c r="J2044" s="13"/>
      <c r="K2044" s="12">
        <v>6535.93</v>
      </c>
      <c r="L2044" s="12">
        <v>226249.27</v>
      </c>
      <c r="M2044" s="12">
        <v>683002.01</v>
      </c>
      <c r="N2044" s="12">
        <v>500</v>
      </c>
      <c r="O2044" s="12">
        <v>500</v>
      </c>
      <c r="Q2044" s="70">
        <f t="shared" si="67"/>
        <v>0</v>
      </c>
    </row>
    <row r="2045" spans="1:17" x14ac:dyDescent="0.2">
      <c r="A2045" s="67">
        <v>80202</v>
      </c>
      <c r="B2045" s="54" t="s">
        <v>83</v>
      </c>
      <c r="C2045" s="67">
        <f t="shared" si="66"/>
        <v>8</v>
      </c>
      <c r="D2045" s="61">
        <v>0</v>
      </c>
      <c r="E2045" s="12">
        <v>2652</v>
      </c>
      <c r="F2045" s="12">
        <v>2544</v>
      </c>
      <c r="G2045" s="14">
        <v>553</v>
      </c>
      <c r="H2045" s="14">
        <v>1701</v>
      </c>
      <c r="I2045" s="14">
        <v>398</v>
      </c>
      <c r="J2045" s="13"/>
      <c r="K2045" s="12">
        <v>4945.37</v>
      </c>
      <c r="L2045" s="12">
        <v>202535.67999999999</v>
      </c>
      <c r="M2045" s="12">
        <v>946249.14</v>
      </c>
      <c r="N2045" s="12">
        <v>500</v>
      </c>
      <c r="O2045" s="12">
        <v>490</v>
      </c>
      <c r="Q2045" s="70">
        <f t="shared" si="67"/>
        <v>0</v>
      </c>
    </row>
    <row r="2046" spans="1:17" x14ac:dyDescent="0.2">
      <c r="A2046" s="67">
        <v>80203</v>
      </c>
      <c r="B2046" s="54" t="s">
        <v>82</v>
      </c>
      <c r="C2046" s="67">
        <f t="shared" si="66"/>
        <v>8</v>
      </c>
      <c r="D2046" s="61">
        <v>0</v>
      </c>
      <c r="E2046" s="12">
        <v>1813</v>
      </c>
      <c r="F2046" s="12">
        <v>1744</v>
      </c>
      <c r="G2046" s="14">
        <v>316</v>
      </c>
      <c r="H2046" s="14">
        <v>1196</v>
      </c>
      <c r="I2046" s="14">
        <v>301</v>
      </c>
      <c r="J2046" s="13"/>
      <c r="K2046" s="12">
        <v>4781.2</v>
      </c>
      <c r="L2046" s="12">
        <v>244969.24</v>
      </c>
      <c r="M2046" s="12">
        <v>669097.81999999995</v>
      </c>
      <c r="N2046" s="12">
        <v>500</v>
      </c>
      <c r="O2046" s="12">
        <v>500</v>
      </c>
      <c r="Q2046" s="70">
        <f t="shared" si="67"/>
        <v>0</v>
      </c>
    </row>
    <row r="2047" spans="1:17" x14ac:dyDescent="0.2">
      <c r="A2047" s="67">
        <v>80204</v>
      </c>
      <c r="B2047" s="54" t="s">
        <v>81</v>
      </c>
      <c r="C2047" s="67">
        <f t="shared" si="66"/>
        <v>8</v>
      </c>
      <c r="D2047" s="61">
        <v>0</v>
      </c>
      <c r="E2047" s="12">
        <v>2021</v>
      </c>
      <c r="F2047" s="12">
        <v>2009</v>
      </c>
      <c r="G2047" s="14">
        <v>333</v>
      </c>
      <c r="H2047" s="14">
        <v>1344</v>
      </c>
      <c r="I2047" s="14">
        <v>344</v>
      </c>
      <c r="J2047" s="13"/>
      <c r="K2047" s="12">
        <v>4674.49</v>
      </c>
      <c r="L2047" s="12">
        <v>210710.51</v>
      </c>
      <c r="M2047" s="12">
        <v>645770.71</v>
      </c>
      <c r="N2047" s="12">
        <v>500</v>
      </c>
      <c r="O2047" s="12">
        <v>500</v>
      </c>
      <c r="Q2047" s="70">
        <f t="shared" si="67"/>
        <v>0</v>
      </c>
    </row>
    <row r="2048" spans="1:17" x14ac:dyDescent="0.2">
      <c r="A2048" s="67">
        <v>80205</v>
      </c>
      <c r="B2048" s="54" t="s">
        <v>80</v>
      </c>
      <c r="C2048" s="67">
        <f t="shared" si="66"/>
        <v>8</v>
      </c>
      <c r="D2048" s="61">
        <v>0</v>
      </c>
      <c r="E2048" s="12">
        <v>810</v>
      </c>
      <c r="F2048" s="12">
        <v>766</v>
      </c>
      <c r="G2048" s="14">
        <v>131</v>
      </c>
      <c r="H2048" s="14">
        <v>546</v>
      </c>
      <c r="I2048" s="14">
        <v>133</v>
      </c>
      <c r="J2048" s="13"/>
      <c r="K2048" s="12">
        <v>3284.85</v>
      </c>
      <c r="L2048" s="12">
        <v>48070.52</v>
      </c>
      <c r="M2048" s="12">
        <v>41937.550000000003</v>
      </c>
      <c r="N2048" s="12">
        <v>500</v>
      </c>
      <c r="O2048" s="12">
        <v>500</v>
      </c>
      <c r="Q2048" s="70">
        <f t="shared" si="67"/>
        <v>0</v>
      </c>
    </row>
    <row r="2049" spans="1:17" x14ac:dyDescent="0.2">
      <c r="A2049" s="67">
        <v>80206</v>
      </c>
      <c r="B2049" s="54" t="s">
        <v>79</v>
      </c>
      <c r="C2049" s="67">
        <f t="shared" si="66"/>
        <v>8</v>
      </c>
      <c r="D2049" s="61">
        <v>0</v>
      </c>
      <c r="E2049" s="12">
        <v>1120</v>
      </c>
      <c r="F2049" s="12">
        <v>1086</v>
      </c>
      <c r="G2049" s="14">
        <v>208</v>
      </c>
      <c r="H2049" s="14">
        <v>715</v>
      </c>
      <c r="I2049" s="14">
        <v>197</v>
      </c>
      <c r="J2049" s="13"/>
      <c r="K2049" s="12">
        <v>2177.75</v>
      </c>
      <c r="L2049" s="12">
        <v>66166.710000000006</v>
      </c>
      <c r="M2049" s="12">
        <v>246527.43</v>
      </c>
      <c r="N2049" s="12">
        <v>500</v>
      </c>
      <c r="O2049" s="12">
        <v>500</v>
      </c>
      <c r="Q2049" s="70">
        <f t="shared" si="67"/>
        <v>0</v>
      </c>
    </row>
    <row r="2050" spans="1:17" x14ac:dyDescent="0.2">
      <c r="A2050" s="67">
        <v>80207</v>
      </c>
      <c r="B2050" s="54" t="s">
        <v>78</v>
      </c>
      <c r="C2050" s="67">
        <f t="shared" si="66"/>
        <v>8</v>
      </c>
      <c r="D2050" s="61">
        <v>0</v>
      </c>
      <c r="E2050" s="12">
        <v>29419</v>
      </c>
      <c r="F2050" s="12">
        <v>29791</v>
      </c>
      <c r="G2050" s="14">
        <v>4467</v>
      </c>
      <c r="H2050" s="14">
        <v>19127</v>
      </c>
      <c r="I2050" s="14">
        <v>5824</v>
      </c>
      <c r="J2050" s="13">
        <v>1</v>
      </c>
      <c r="K2050" s="12">
        <v>5043.9799999999996</v>
      </c>
      <c r="L2050" s="12">
        <v>2574727.15</v>
      </c>
      <c r="M2050" s="12">
        <v>14209382.99</v>
      </c>
      <c r="N2050" s="12">
        <v>400</v>
      </c>
      <c r="O2050" s="12">
        <v>500</v>
      </c>
      <c r="Q2050" s="70">
        <f t="shared" si="67"/>
        <v>0</v>
      </c>
    </row>
    <row r="2051" spans="1:17" x14ac:dyDescent="0.2">
      <c r="A2051" s="67">
        <v>80208</v>
      </c>
      <c r="B2051" s="54" t="s">
        <v>77</v>
      </c>
      <c r="C2051" s="67">
        <f t="shared" si="66"/>
        <v>8</v>
      </c>
      <c r="D2051" s="61">
        <v>0</v>
      </c>
      <c r="E2051" s="12">
        <v>595</v>
      </c>
      <c r="F2051" s="12">
        <v>598</v>
      </c>
      <c r="G2051" s="14">
        <v>96</v>
      </c>
      <c r="H2051" s="14">
        <v>401</v>
      </c>
      <c r="I2051" s="14">
        <v>98</v>
      </c>
      <c r="J2051" s="13"/>
      <c r="K2051" s="12">
        <v>1557</v>
      </c>
      <c r="L2051" s="12">
        <v>19314.900000000001</v>
      </c>
      <c r="M2051" s="12">
        <v>39233.07</v>
      </c>
      <c r="N2051" s="12">
        <v>500</v>
      </c>
      <c r="O2051" s="12">
        <v>500</v>
      </c>
      <c r="Q2051" s="70">
        <f t="shared" si="67"/>
        <v>0</v>
      </c>
    </row>
    <row r="2052" spans="1:17" x14ac:dyDescent="0.2">
      <c r="A2052" s="67">
        <v>80209</v>
      </c>
      <c r="B2052" s="54" t="s">
        <v>76</v>
      </c>
      <c r="C2052" s="67">
        <f t="shared" si="66"/>
        <v>8</v>
      </c>
      <c r="D2052" s="61">
        <v>0</v>
      </c>
      <c r="E2052" s="12">
        <v>326</v>
      </c>
      <c r="F2052" s="12">
        <v>309</v>
      </c>
      <c r="G2052" s="14">
        <v>59</v>
      </c>
      <c r="H2052" s="14">
        <v>201</v>
      </c>
      <c r="I2052" s="14">
        <v>66</v>
      </c>
      <c r="J2052" s="13"/>
      <c r="K2052" s="12">
        <v>1146.76</v>
      </c>
      <c r="L2052" s="12">
        <v>102518.24</v>
      </c>
      <c r="M2052" s="12">
        <v>203637.45</v>
      </c>
      <c r="N2052" s="12">
        <v>500</v>
      </c>
      <c r="O2052" s="12">
        <v>500</v>
      </c>
      <c r="Q2052" s="70">
        <f t="shared" si="67"/>
        <v>0</v>
      </c>
    </row>
    <row r="2053" spans="1:17" x14ac:dyDescent="0.2">
      <c r="A2053" s="67">
        <v>80210</v>
      </c>
      <c r="B2053" s="54" t="s">
        <v>75</v>
      </c>
      <c r="C2053" s="67">
        <f t="shared" si="66"/>
        <v>8</v>
      </c>
      <c r="D2053" s="61">
        <v>0</v>
      </c>
      <c r="E2053" s="12">
        <v>1031</v>
      </c>
      <c r="F2053" s="12">
        <v>1032</v>
      </c>
      <c r="G2053" s="14">
        <v>164</v>
      </c>
      <c r="H2053" s="14">
        <v>665</v>
      </c>
      <c r="I2053" s="14">
        <v>202</v>
      </c>
      <c r="J2053" s="13"/>
      <c r="K2053" s="12">
        <v>5132.1499999999996</v>
      </c>
      <c r="L2053" s="12">
        <v>65831.8</v>
      </c>
      <c r="M2053" s="12">
        <v>200832.58</v>
      </c>
      <c r="N2053" s="12">
        <v>500</v>
      </c>
      <c r="O2053" s="12">
        <v>500</v>
      </c>
      <c r="Q2053" s="70">
        <f t="shared" si="67"/>
        <v>0</v>
      </c>
    </row>
    <row r="2054" spans="1:17" x14ac:dyDescent="0.2">
      <c r="A2054" s="67">
        <v>80211</v>
      </c>
      <c r="B2054" s="54" t="s">
        <v>74</v>
      </c>
      <c r="C2054" s="67">
        <f t="shared" si="66"/>
        <v>8</v>
      </c>
      <c r="D2054" s="61">
        <v>0</v>
      </c>
      <c r="E2054" s="12">
        <v>3625</v>
      </c>
      <c r="F2054" s="12">
        <v>3545</v>
      </c>
      <c r="G2054" s="14">
        <v>644</v>
      </c>
      <c r="H2054" s="14">
        <v>2379</v>
      </c>
      <c r="I2054" s="14">
        <v>602</v>
      </c>
      <c r="J2054" s="13"/>
      <c r="K2054" s="12">
        <v>10562.4</v>
      </c>
      <c r="L2054" s="12">
        <v>322810.95</v>
      </c>
      <c r="M2054" s="12">
        <v>1221674.3600000001</v>
      </c>
      <c r="N2054" s="12">
        <v>500</v>
      </c>
      <c r="O2054" s="12">
        <v>500</v>
      </c>
      <c r="Q2054" s="70">
        <f t="shared" si="67"/>
        <v>0</v>
      </c>
    </row>
    <row r="2055" spans="1:17" x14ac:dyDescent="0.2">
      <c r="A2055" s="67">
        <v>80212</v>
      </c>
      <c r="B2055" s="54" t="s">
        <v>73</v>
      </c>
      <c r="C2055" s="67">
        <f t="shared" si="66"/>
        <v>8</v>
      </c>
      <c r="D2055" s="61">
        <v>0</v>
      </c>
      <c r="E2055" s="12">
        <v>415</v>
      </c>
      <c r="F2055" s="12">
        <v>421</v>
      </c>
      <c r="G2055" s="14">
        <v>79</v>
      </c>
      <c r="H2055" s="14">
        <v>275</v>
      </c>
      <c r="I2055" s="14">
        <v>61</v>
      </c>
      <c r="J2055" s="13"/>
      <c r="K2055" s="12">
        <v>3195.3</v>
      </c>
      <c r="L2055" s="12">
        <v>41584.199999999997</v>
      </c>
      <c r="M2055" s="12">
        <v>32774.11</v>
      </c>
      <c r="N2055" s="12">
        <v>500</v>
      </c>
      <c r="O2055" s="12">
        <v>500</v>
      </c>
      <c r="Q2055" s="70">
        <f t="shared" si="67"/>
        <v>0</v>
      </c>
    </row>
    <row r="2056" spans="1:17" x14ac:dyDescent="0.2">
      <c r="A2056" s="67">
        <v>80213</v>
      </c>
      <c r="B2056" s="54" t="s">
        <v>72</v>
      </c>
      <c r="C2056" s="67">
        <f t="shared" si="66"/>
        <v>8</v>
      </c>
      <c r="D2056" s="61">
        <v>0</v>
      </c>
      <c r="E2056" s="12">
        <v>3906</v>
      </c>
      <c r="F2056" s="12">
        <v>3864</v>
      </c>
      <c r="G2056" s="14">
        <v>639</v>
      </c>
      <c r="H2056" s="14">
        <v>2603</v>
      </c>
      <c r="I2056" s="14">
        <v>664</v>
      </c>
      <c r="J2056" s="13"/>
      <c r="K2056" s="12">
        <v>3196.75</v>
      </c>
      <c r="L2056" s="12">
        <v>314349.5</v>
      </c>
      <c r="M2056" s="12">
        <v>1891990.38</v>
      </c>
      <c r="N2056" s="12">
        <v>500</v>
      </c>
      <c r="O2056" s="12">
        <v>500</v>
      </c>
      <c r="Q2056" s="70">
        <f t="shared" si="67"/>
        <v>0</v>
      </c>
    </row>
    <row r="2057" spans="1:17" x14ac:dyDescent="0.2">
      <c r="A2057" s="67">
        <v>80214</v>
      </c>
      <c r="B2057" s="54" t="s">
        <v>71</v>
      </c>
      <c r="C2057" s="67">
        <f t="shared" si="66"/>
        <v>8</v>
      </c>
      <c r="D2057" s="61">
        <v>0</v>
      </c>
      <c r="E2057" s="12">
        <v>1872</v>
      </c>
      <c r="F2057" s="12">
        <v>1819</v>
      </c>
      <c r="G2057" s="14">
        <v>331</v>
      </c>
      <c r="H2057" s="14">
        <v>1235</v>
      </c>
      <c r="I2057" s="14">
        <v>306</v>
      </c>
      <c r="J2057" s="13"/>
      <c r="K2057" s="12">
        <v>1897.17</v>
      </c>
      <c r="L2057" s="12">
        <v>120493.18</v>
      </c>
      <c r="M2057" s="12">
        <v>1052425.1100000001</v>
      </c>
      <c r="N2057" s="12">
        <v>500</v>
      </c>
      <c r="O2057" s="12">
        <v>500</v>
      </c>
      <c r="Q2057" s="70">
        <f t="shared" si="67"/>
        <v>0</v>
      </c>
    </row>
    <row r="2058" spans="1:17" x14ac:dyDescent="0.2">
      <c r="A2058" s="67">
        <v>80215</v>
      </c>
      <c r="B2058" s="54" t="s">
        <v>70</v>
      </c>
      <c r="C2058" s="67">
        <f t="shared" si="66"/>
        <v>8</v>
      </c>
      <c r="D2058" s="61">
        <v>0</v>
      </c>
      <c r="E2058" s="12">
        <v>13803</v>
      </c>
      <c r="F2058" s="12">
        <v>13476</v>
      </c>
      <c r="G2058" s="14">
        <v>2165</v>
      </c>
      <c r="H2058" s="14">
        <v>9095</v>
      </c>
      <c r="I2058" s="14">
        <v>2543</v>
      </c>
      <c r="J2058" s="13"/>
      <c r="K2058" s="12">
        <v>2651.75</v>
      </c>
      <c r="L2058" s="12">
        <v>1093785.3799999999</v>
      </c>
      <c r="M2058" s="12">
        <v>6185177.3700000001</v>
      </c>
      <c r="N2058" s="12">
        <v>500</v>
      </c>
      <c r="O2058" s="12">
        <v>500</v>
      </c>
      <c r="Q2058" s="70">
        <f t="shared" si="67"/>
        <v>0</v>
      </c>
    </row>
    <row r="2059" spans="1:17" x14ac:dyDescent="0.2">
      <c r="A2059" s="67">
        <v>80216</v>
      </c>
      <c r="B2059" s="54" t="s">
        <v>69</v>
      </c>
      <c r="C2059" s="67">
        <f t="shared" si="66"/>
        <v>8</v>
      </c>
      <c r="D2059" s="61">
        <v>0</v>
      </c>
      <c r="E2059" s="12">
        <v>2065</v>
      </c>
      <c r="F2059" s="12">
        <v>2042</v>
      </c>
      <c r="G2059" s="14">
        <v>382</v>
      </c>
      <c r="H2059" s="14">
        <v>1366</v>
      </c>
      <c r="I2059" s="14">
        <v>317</v>
      </c>
      <c r="J2059" s="13"/>
      <c r="K2059" s="12">
        <v>8576.48</v>
      </c>
      <c r="L2059" s="12">
        <v>158436.03</v>
      </c>
      <c r="M2059" s="12">
        <v>573402.65</v>
      </c>
      <c r="N2059" s="12">
        <v>500</v>
      </c>
      <c r="O2059" s="12">
        <v>500</v>
      </c>
      <c r="Q2059" s="70">
        <f t="shared" si="67"/>
        <v>0</v>
      </c>
    </row>
    <row r="2060" spans="1:17" x14ac:dyDescent="0.2">
      <c r="A2060" s="67">
        <v>80217</v>
      </c>
      <c r="B2060" s="54" t="s">
        <v>68</v>
      </c>
      <c r="C2060" s="67">
        <f t="shared" si="66"/>
        <v>8</v>
      </c>
      <c r="D2060" s="61">
        <v>0</v>
      </c>
      <c r="E2060" s="12">
        <v>8252</v>
      </c>
      <c r="F2060" s="12">
        <v>8019</v>
      </c>
      <c r="G2060" s="14">
        <v>1380</v>
      </c>
      <c r="H2060" s="14">
        <v>5408</v>
      </c>
      <c r="I2060" s="14">
        <v>1464</v>
      </c>
      <c r="J2060" s="13"/>
      <c r="K2060" s="12">
        <v>9131.76</v>
      </c>
      <c r="L2060" s="12">
        <v>687542.27</v>
      </c>
      <c r="M2060" s="12">
        <v>7770181.1200000001</v>
      </c>
      <c r="N2060" s="12">
        <v>500</v>
      </c>
      <c r="O2060" s="12">
        <v>500</v>
      </c>
      <c r="Q2060" s="70">
        <f t="shared" si="67"/>
        <v>0</v>
      </c>
    </row>
    <row r="2061" spans="1:17" x14ac:dyDescent="0.2">
      <c r="A2061" s="67">
        <v>80218</v>
      </c>
      <c r="B2061" s="54" t="s">
        <v>67</v>
      </c>
      <c r="C2061" s="67">
        <f t="shared" si="66"/>
        <v>8</v>
      </c>
      <c r="D2061" s="61">
        <v>0</v>
      </c>
      <c r="E2061" s="12">
        <v>6633</v>
      </c>
      <c r="F2061" s="12">
        <v>6351</v>
      </c>
      <c r="G2061" s="14">
        <v>986</v>
      </c>
      <c r="H2061" s="14">
        <v>4401</v>
      </c>
      <c r="I2061" s="14">
        <v>1246</v>
      </c>
      <c r="J2061" s="13"/>
      <c r="K2061" s="12">
        <v>6731.19</v>
      </c>
      <c r="L2061" s="12">
        <v>571579.48</v>
      </c>
      <c r="M2061" s="12">
        <v>1907897.89</v>
      </c>
      <c r="N2061" s="12">
        <v>500</v>
      </c>
      <c r="O2061" s="12">
        <v>500</v>
      </c>
      <c r="Q2061" s="70">
        <f t="shared" si="67"/>
        <v>0</v>
      </c>
    </row>
    <row r="2062" spans="1:17" x14ac:dyDescent="0.2">
      <c r="A2062" s="67">
        <v>80219</v>
      </c>
      <c r="B2062" s="54" t="s">
        <v>66</v>
      </c>
      <c r="C2062" s="67">
        <f t="shared" si="66"/>
        <v>8</v>
      </c>
      <c r="D2062" s="61">
        <v>0</v>
      </c>
      <c r="E2062" s="12">
        <v>1334</v>
      </c>
      <c r="F2062" s="12">
        <v>1273</v>
      </c>
      <c r="G2062" s="14">
        <v>208</v>
      </c>
      <c r="H2062" s="14">
        <v>907</v>
      </c>
      <c r="I2062" s="14">
        <v>219</v>
      </c>
      <c r="J2062" s="13"/>
      <c r="K2062" s="12">
        <v>5021.8999999999996</v>
      </c>
      <c r="L2062" s="12">
        <v>65367.96</v>
      </c>
      <c r="M2062" s="12">
        <v>30362.09</v>
      </c>
      <c r="N2062" s="12">
        <v>500</v>
      </c>
      <c r="O2062" s="12">
        <v>500</v>
      </c>
      <c r="Q2062" s="70">
        <f t="shared" si="67"/>
        <v>0</v>
      </c>
    </row>
    <row r="2063" spans="1:17" x14ac:dyDescent="0.2">
      <c r="A2063" s="67">
        <v>80220</v>
      </c>
      <c r="B2063" s="54" t="s">
        <v>65</v>
      </c>
      <c r="C2063" s="67">
        <f t="shared" si="66"/>
        <v>8</v>
      </c>
      <c r="D2063" s="61">
        <v>0</v>
      </c>
      <c r="E2063" s="12">
        <v>1853</v>
      </c>
      <c r="F2063" s="12">
        <v>1940</v>
      </c>
      <c r="G2063" s="14">
        <v>275</v>
      </c>
      <c r="H2063" s="14">
        <v>1168</v>
      </c>
      <c r="I2063" s="14">
        <v>410</v>
      </c>
      <c r="J2063" s="13"/>
      <c r="K2063" s="12">
        <v>848.33</v>
      </c>
      <c r="L2063" s="12">
        <v>119636.79</v>
      </c>
      <c r="M2063" s="12">
        <v>1203542.29</v>
      </c>
      <c r="N2063" s="12">
        <v>500</v>
      </c>
      <c r="O2063" s="12">
        <v>500</v>
      </c>
      <c r="Q2063" s="70">
        <f t="shared" si="67"/>
        <v>0</v>
      </c>
    </row>
    <row r="2064" spans="1:17" x14ac:dyDescent="0.2">
      <c r="A2064" s="67">
        <v>80221</v>
      </c>
      <c r="B2064" s="54" t="s">
        <v>64</v>
      </c>
      <c r="C2064" s="67">
        <f t="shared" si="66"/>
        <v>8</v>
      </c>
      <c r="D2064" s="61">
        <v>0</v>
      </c>
      <c r="E2064" s="12">
        <v>1071</v>
      </c>
      <c r="F2064" s="12">
        <v>1022</v>
      </c>
      <c r="G2064" s="14">
        <v>166</v>
      </c>
      <c r="H2064" s="14">
        <v>702</v>
      </c>
      <c r="I2064" s="14">
        <v>203</v>
      </c>
      <c r="J2064" s="13"/>
      <c r="K2064" s="12">
        <v>3873.18</v>
      </c>
      <c r="L2064" s="12">
        <v>60999.7</v>
      </c>
      <c r="M2064" s="12">
        <v>94090.13</v>
      </c>
      <c r="N2064" s="12">
        <v>500</v>
      </c>
      <c r="O2064" s="12">
        <v>500</v>
      </c>
      <c r="Q2064" s="70">
        <f t="shared" si="67"/>
        <v>0</v>
      </c>
    </row>
    <row r="2065" spans="1:17" x14ac:dyDescent="0.2">
      <c r="A2065" s="67">
        <v>80222</v>
      </c>
      <c r="B2065" s="54" t="s">
        <v>63</v>
      </c>
      <c r="C2065" s="67">
        <f t="shared" si="66"/>
        <v>8</v>
      </c>
      <c r="D2065" s="61">
        <v>0</v>
      </c>
      <c r="E2065" s="12">
        <v>1531</v>
      </c>
      <c r="F2065" s="12">
        <v>1410</v>
      </c>
      <c r="G2065" s="14">
        <v>258</v>
      </c>
      <c r="H2065" s="14">
        <v>987</v>
      </c>
      <c r="I2065" s="14">
        <v>286</v>
      </c>
      <c r="J2065" s="13"/>
      <c r="K2065" s="12">
        <v>9096.56</v>
      </c>
      <c r="L2065" s="12">
        <v>88129.77</v>
      </c>
      <c r="M2065" s="12">
        <v>238405.35</v>
      </c>
      <c r="N2065" s="12">
        <v>500</v>
      </c>
      <c r="O2065" s="12">
        <v>500</v>
      </c>
      <c r="Q2065" s="70">
        <f t="shared" si="67"/>
        <v>0</v>
      </c>
    </row>
    <row r="2066" spans="1:17" x14ac:dyDescent="0.2">
      <c r="A2066" s="67">
        <v>80223</v>
      </c>
      <c r="B2066" s="54" t="s">
        <v>62</v>
      </c>
      <c r="C2066" s="67">
        <f t="shared" si="66"/>
        <v>8</v>
      </c>
      <c r="D2066" s="61">
        <v>0</v>
      </c>
      <c r="E2066" s="12">
        <v>1161</v>
      </c>
      <c r="F2066" s="12">
        <v>1134</v>
      </c>
      <c r="G2066" s="14">
        <v>207</v>
      </c>
      <c r="H2066" s="14">
        <v>773</v>
      </c>
      <c r="I2066" s="14">
        <v>181</v>
      </c>
      <c r="J2066" s="13"/>
      <c r="K2066" s="12">
        <v>4147.8100000000004</v>
      </c>
      <c r="L2066" s="12">
        <v>84705.600000000006</v>
      </c>
      <c r="M2066" s="12">
        <v>456840.14</v>
      </c>
      <c r="N2066" s="12">
        <v>500</v>
      </c>
      <c r="O2066" s="12">
        <v>500</v>
      </c>
      <c r="Q2066" s="70">
        <f t="shared" si="67"/>
        <v>0</v>
      </c>
    </row>
    <row r="2067" spans="1:17" x14ac:dyDescent="0.2">
      <c r="A2067" s="67">
        <v>80224</v>
      </c>
      <c r="B2067" s="54" t="s">
        <v>61</v>
      </c>
      <c r="C2067" s="67">
        <f t="shared" ref="C2067:C2111" si="68">INT(A2067/10000)</f>
        <v>8</v>
      </c>
      <c r="D2067" s="61">
        <v>0</v>
      </c>
      <c r="E2067" s="12">
        <v>10387</v>
      </c>
      <c r="F2067" s="12">
        <v>10291</v>
      </c>
      <c r="G2067" s="14">
        <v>1707</v>
      </c>
      <c r="H2067" s="14">
        <v>6963</v>
      </c>
      <c r="I2067" s="14">
        <v>1717</v>
      </c>
      <c r="J2067" s="13"/>
      <c r="K2067" s="12">
        <v>6263.89</v>
      </c>
      <c r="L2067" s="12">
        <v>901472.62</v>
      </c>
      <c r="M2067" s="12">
        <v>5933740.9299999997</v>
      </c>
      <c r="N2067" s="12">
        <v>500</v>
      </c>
      <c r="O2067" s="12">
        <v>500</v>
      </c>
      <c r="Q2067" s="70">
        <f t="shared" si="67"/>
        <v>0</v>
      </c>
    </row>
    <row r="2068" spans="1:17" x14ac:dyDescent="0.2">
      <c r="A2068" s="67">
        <v>80225</v>
      </c>
      <c r="B2068" s="54" t="s">
        <v>60</v>
      </c>
      <c r="C2068" s="67">
        <f t="shared" si="68"/>
        <v>8</v>
      </c>
      <c r="D2068" s="61">
        <v>0</v>
      </c>
      <c r="E2068" s="12">
        <v>1560</v>
      </c>
      <c r="F2068" s="12">
        <v>1470</v>
      </c>
      <c r="G2068" s="14">
        <v>308</v>
      </c>
      <c r="H2068" s="14">
        <v>1001</v>
      </c>
      <c r="I2068" s="14">
        <v>251</v>
      </c>
      <c r="J2068" s="13"/>
      <c r="K2068" s="12">
        <v>258.2</v>
      </c>
      <c r="L2068" s="12">
        <v>19595.009999999998</v>
      </c>
      <c r="M2068" s="12">
        <v>335963.94</v>
      </c>
      <c r="N2068" s="12">
        <v>500</v>
      </c>
      <c r="O2068" s="12">
        <v>500</v>
      </c>
      <c r="Q2068" s="70">
        <f t="shared" ref="Q2068:Q2111" si="69">ABS(E2068-G2068-H2068-I2068-J2068)</f>
        <v>0</v>
      </c>
    </row>
    <row r="2069" spans="1:17" x14ac:dyDescent="0.2">
      <c r="A2069" s="67">
        <v>80226</v>
      </c>
      <c r="B2069" s="54" t="s">
        <v>59</v>
      </c>
      <c r="C2069" s="67">
        <f t="shared" si="68"/>
        <v>8</v>
      </c>
      <c r="D2069" s="61">
        <v>0</v>
      </c>
      <c r="E2069" s="12">
        <v>6355</v>
      </c>
      <c r="F2069" s="12">
        <v>5764</v>
      </c>
      <c r="G2069" s="14">
        <v>844</v>
      </c>
      <c r="H2069" s="14">
        <v>4037</v>
      </c>
      <c r="I2069" s="14">
        <v>1474</v>
      </c>
      <c r="J2069" s="13"/>
      <c r="K2069" s="12">
        <v>3698.46</v>
      </c>
      <c r="L2069" s="12">
        <v>484162.42</v>
      </c>
      <c r="M2069" s="12">
        <v>906063.61</v>
      </c>
      <c r="N2069" s="12">
        <v>500</v>
      </c>
      <c r="O2069" s="12">
        <v>500</v>
      </c>
      <c r="Q2069" s="70">
        <f t="shared" si="69"/>
        <v>0</v>
      </c>
    </row>
    <row r="2070" spans="1:17" x14ac:dyDescent="0.2">
      <c r="A2070" s="67">
        <v>80227</v>
      </c>
      <c r="B2070" s="54" t="s">
        <v>58</v>
      </c>
      <c r="C2070" s="67">
        <f t="shared" si="68"/>
        <v>8</v>
      </c>
      <c r="D2070" s="61">
        <v>0</v>
      </c>
      <c r="E2070" s="12">
        <v>1258</v>
      </c>
      <c r="F2070" s="12">
        <v>1302</v>
      </c>
      <c r="G2070" s="14">
        <v>205</v>
      </c>
      <c r="H2070" s="14">
        <v>810</v>
      </c>
      <c r="I2070" s="14">
        <v>243</v>
      </c>
      <c r="J2070" s="13"/>
      <c r="K2070" s="12">
        <v>3187.6</v>
      </c>
      <c r="L2070" s="12">
        <v>128345.4</v>
      </c>
      <c r="M2070" s="12">
        <v>405935.78</v>
      </c>
      <c r="N2070" s="12">
        <v>500</v>
      </c>
      <c r="O2070" s="12">
        <v>500</v>
      </c>
      <c r="Q2070" s="70">
        <f t="shared" si="69"/>
        <v>0</v>
      </c>
    </row>
    <row r="2071" spans="1:17" x14ac:dyDescent="0.2">
      <c r="A2071" s="67">
        <v>80228</v>
      </c>
      <c r="B2071" s="54" t="s">
        <v>57</v>
      </c>
      <c r="C2071" s="67">
        <f t="shared" si="68"/>
        <v>8</v>
      </c>
      <c r="D2071" s="61">
        <v>0</v>
      </c>
      <c r="E2071" s="12">
        <v>4981</v>
      </c>
      <c r="F2071" s="12">
        <v>4844</v>
      </c>
      <c r="G2071" s="14">
        <v>599</v>
      </c>
      <c r="H2071" s="14">
        <v>3367</v>
      </c>
      <c r="I2071" s="14">
        <v>1015</v>
      </c>
      <c r="J2071" s="13"/>
      <c r="K2071" s="12">
        <v>6521.08</v>
      </c>
      <c r="L2071" s="12">
        <v>743431.65</v>
      </c>
      <c r="M2071" s="12">
        <v>1639241.69</v>
      </c>
      <c r="N2071" s="12">
        <v>500</v>
      </c>
      <c r="O2071" s="12">
        <v>500</v>
      </c>
      <c r="Q2071" s="70">
        <f t="shared" si="69"/>
        <v>0</v>
      </c>
    </row>
    <row r="2072" spans="1:17" x14ac:dyDescent="0.2">
      <c r="A2072" s="67">
        <v>80229</v>
      </c>
      <c r="B2072" s="54" t="s">
        <v>56</v>
      </c>
      <c r="C2072" s="67">
        <f t="shared" si="68"/>
        <v>8</v>
      </c>
      <c r="D2072" s="61">
        <v>0</v>
      </c>
      <c r="E2072" s="12">
        <v>551</v>
      </c>
      <c r="F2072" s="12">
        <v>536</v>
      </c>
      <c r="G2072" s="14">
        <v>89</v>
      </c>
      <c r="H2072" s="14">
        <v>387</v>
      </c>
      <c r="I2072" s="14">
        <v>75</v>
      </c>
      <c r="J2072" s="13"/>
      <c r="K2072" s="12">
        <v>5494.38</v>
      </c>
      <c r="L2072" s="12">
        <v>22710.639999999999</v>
      </c>
      <c r="M2072" s="12">
        <v>40425.86</v>
      </c>
      <c r="N2072" s="12">
        <v>500</v>
      </c>
      <c r="O2072" s="12">
        <v>500</v>
      </c>
      <c r="Q2072" s="70">
        <f t="shared" si="69"/>
        <v>0</v>
      </c>
    </row>
    <row r="2073" spans="1:17" x14ac:dyDescent="0.2">
      <c r="A2073" s="67">
        <v>80230</v>
      </c>
      <c r="B2073" s="54" t="s">
        <v>55</v>
      </c>
      <c r="C2073" s="67">
        <f t="shared" si="68"/>
        <v>8</v>
      </c>
      <c r="D2073" s="61">
        <v>0</v>
      </c>
      <c r="E2073" s="12">
        <v>693</v>
      </c>
      <c r="F2073" s="12">
        <v>666</v>
      </c>
      <c r="G2073" s="14">
        <v>121</v>
      </c>
      <c r="H2073" s="14">
        <v>482</v>
      </c>
      <c r="I2073" s="14">
        <v>90</v>
      </c>
      <c r="J2073" s="13"/>
      <c r="K2073" s="12">
        <v>1102.51</v>
      </c>
      <c r="L2073" s="12">
        <v>84638.37</v>
      </c>
      <c r="M2073" s="12">
        <v>601306.87</v>
      </c>
      <c r="N2073" s="12">
        <v>500</v>
      </c>
      <c r="O2073" s="12">
        <v>500</v>
      </c>
      <c r="Q2073" s="70">
        <f t="shared" si="69"/>
        <v>0</v>
      </c>
    </row>
    <row r="2074" spans="1:17" x14ac:dyDescent="0.2">
      <c r="A2074" s="67">
        <v>80231</v>
      </c>
      <c r="B2074" s="54" t="s">
        <v>54</v>
      </c>
      <c r="C2074" s="67">
        <f t="shared" si="68"/>
        <v>8</v>
      </c>
      <c r="D2074" s="61">
        <v>0</v>
      </c>
      <c r="E2074" s="12">
        <v>1065</v>
      </c>
      <c r="F2074" s="12">
        <v>1090</v>
      </c>
      <c r="G2074" s="14">
        <v>194</v>
      </c>
      <c r="H2074" s="14">
        <v>707</v>
      </c>
      <c r="I2074" s="14">
        <v>164</v>
      </c>
      <c r="J2074" s="13"/>
      <c r="K2074" s="12">
        <v>5947.01</v>
      </c>
      <c r="L2074" s="12">
        <v>73746.23</v>
      </c>
      <c r="M2074" s="12">
        <v>279130.75</v>
      </c>
      <c r="N2074" s="12">
        <v>500</v>
      </c>
      <c r="O2074" s="12">
        <v>500</v>
      </c>
      <c r="Q2074" s="70">
        <f t="shared" si="69"/>
        <v>0</v>
      </c>
    </row>
    <row r="2075" spans="1:17" x14ac:dyDescent="0.2">
      <c r="A2075" s="67">
        <v>80232</v>
      </c>
      <c r="B2075" s="54" t="s">
        <v>53</v>
      </c>
      <c r="C2075" s="67">
        <f t="shared" si="68"/>
        <v>8</v>
      </c>
      <c r="D2075" s="61">
        <v>0</v>
      </c>
      <c r="E2075" s="12">
        <v>480</v>
      </c>
      <c r="F2075" s="12">
        <v>448</v>
      </c>
      <c r="G2075" s="14">
        <v>73</v>
      </c>
      <c r="H2075" s="14">
        <v>326</v>
      </c>
      <c r="I2075" s="14">
        <v>81</v>
      </c>
      <c r="J2075" s="13"/>
      <c r="K2075" s="12">
        <v>2297.5</v>
      </c>
      <c r="L2075" s="12">
        <v>58601.09</v>
      </c>
      <c r="M2075" s="12">
        <v>137858.54999999999</v>
      </c>
      <c r="N2075" s="12">
        <v>500</v>
      </c>
      <c r="O2075" s="12">
        <v>500</v>
      </c>
      <c r="Q2075" s="70">
        <f t="shared" si="69"/>
        <v>0</v>
      </c>
    </row>
    <row r="2076" spans="1:17" x14ac:dyDescent="0.2">
      <c r="A2076" s="67">
        <v>80233</v>
      </c>
      <c r="B2076" s="54" t="s">
        <v>52</v>
      </c>
      <c r="C2076" s="67">
        <f t="shared" si="68"/>
        <v>8</v>
      </c>
      <c r="D2076" s="61">
        <v>0</v>
      </c>
      <c r="E2076" s="12">
        <v>934</v>
      </c>
      <c r="F2076" s="12">
        <v>953</v>
      </c>
      <c r="G2076" s="14">
        <v>165</v>
      </c>
      <c r="H2076" s="14">
        <v>586</v>
      </c>
      <c r="I2076" s="14">
        <v>183</v>
      </c>
      <c r="J2076" s="13"/>
      <c r="K2076" s="12">
        <v>3286.19</v>
      </c>
      <c r="L2076" s="12">
        <v>117152.59</v>
      </c>
      <c r="M2076" s="12">
        <v>178983.19</v>
      </c>
      <c r="N2076" s="12">
        <v>500</v>
      </c>
      <c r="O2076" s="12">
        <v>500</v>
      </c>
      <c r="Q2076" s="70">
        <f t="shared" si="69"/>
        <v>0</v>
      </c>
    </row>
    <row r="2077" spans="1:17" x14ac:dyDescent="0.2">
      <c r="A2077" s="67">
        <v>80234</v>
      </c>
      <c r="B2077" s="54" t="s">
        <v>51</v>
      </c>
      <c r="C2077" s="67">
        <f t="shared" si="68"/>
        <v>8</v>
      </c>
      <c r="D2077" s="61">
        <v>0</v>
      </c>
      <c r="E2077" s="12">
        <v>206</v>
      </c>
      <c r="F2077" s="12">
        <v>216</v>
      </c>
      <c r="G2077" s="14">
        <v>26</v>
      </c>
      <c r="H2077" s="14">
        <v>138</v>
      </c>
      <c r="I2077" s="14">
        <v>42</v>
      </c>
      <c r="J2077" s="13"/>
      <c r="K2077" s="12">
        <v>756.37</v>
      </c>
      <c r="L2077" s="12">
        <v>45084.62</v>
      </c>
      <c r="M2077" s="12">
        <v>76054.3</v>
      </c>
      <c r="N2077" s="12">
        <v>500</v>
      </c>
      <c r="O2077" s="12">
        <v>500</v>
      </c>
      <c r="Q2077" s="70">
        <f t="shared" si="69"/>
        <v>0</v>
      </c>
    </row>
    <row r="2078" spans="1:17" x14ac:dyDescent="0.2">
      <c r="A2078" s="67">
        <v>80235</v>
      </c>
      <c r="B2078" s="54" t="s">
        <v>50</v>
      </c>
      <c r="C2078" s="67">
        <f t="shared" si="68"/>
        <v>8</v>
      </c>
      <c r="D2078" s="61">
        <v>0</v>
      </c>
      <c r="E2078" s="12">
        <v>3933</v>
      </c>
      <c r="F2078" s="12">
        <v>3919</v>
      </c>
      <c r="G2078" s="14">
        <v>619</v>
      </c>
      <c r="H2078" s="14">
        <v>2542</v>
      </c>
      <c r="I2078" s="14">
        <v>772</v>
      </c>
      <c r="J2078" s="13"/>
      <c r="K2078" s="12">
        <v>1156.52</v>
      </c>
      <c r="L2078" s="12">
        <v>327763.14</v>
      </c>
      <c r="M2078" s="12">
        <v>2715992.34</v>
      </c>
      <c r="N2078" s="12">
        <v>500</v>
      </c>
      <c r="O2078" s="12">
        <v>500</v>
      </c>
      <c r="Q2078" s="70">
        <f t="shared" si="69"/>
        <v>0</v>
      </c>
    </row>
    <row r="2079" spans="1:17" x14ac:dyDescent="0.2">
      <c r="A2079" s="67">
        <v>80236</v>
      </c>
      <c r="B2079" s="54" t="s">
        <v>49</v>
      </c>
      <c r="C2079" s="67">
        <f t="shared" si="68"/>
        <v>8</v>
      </c>
      <c r="D2079" s="61">
        <v>0</v>
      </c>
      <c r="E2079" s="12">
        <v>1828</v>
      </c>
      <c r="F2079" s="12">
        <v>1856</v>
      </c>
      <c r="G2079" s="14">
        <v>299</v>
      </c>
      <c r="H2079" s="14">
        <v>1236</v>
      </c>
      <c r="I2079" s="14">
        <v>293</v>
      </c>
      <c r="J2079" s="13"/>
      <c r="K2079" s="12">
        <v>6258.62</v>
      </c>
      <c r="L2079" s="12">
        <v>164223.32999999999</v>
      </c>
      <c r="M2079" s="12">
        <v>418753.2</v>
      </c>
      <c r="N2079" s="12">
        <v>500</v>
      </c>
      <c r="O2079" s="12">
        <v>500</v>
      </c>
      <c r="Q2079" s="70">
        <f t="shared" si="69"/>
        <v>0</v>
      </c>
    </row>
    <row r="2080" spans="1:17" x14ac:dyDescent="0.2">
      <c r="A2080" s="67">
        <v>80237</v>
      </c>
      <c r="B2080" s="54" t="s">
        <v>48</v>
      </c>
      <c r="C2080" s="67">
        <f t="shared" si="68"/>
        <v>8</v>
      </c>
      <c r="D2080" s="61">
        <v>0</v>
      </c>
      <c r="E2080" s="12">
        <v>444</v>
      </c>
      <c r="F2080" s="12">
        <v>405</v>
      </c>
      <c r="G2080" s="14">
        <v>83</v>
      </c>
      <c r="H2080" s="14">
        <v>268</v>
      </c>
      <c r="I2080" s="14">
        <v>93</v>
      </c>
      <c r="J2080" s="13"/>
      <c r="K2080" s="12">
        <v>2394.9899999999998</v>
      </c>
      <c r="L2080" s="12">
        <v>35681.269999999997</v>
      </c>
      <c r="M2080" s="12">
        <v>31398.99</v>
      </c>
      <c r="N2080" s="12">
        <v>500</v>
      </c>
      <c r="O2080" s="12">
        <v>500</v>
      </c>
      <c r="Q2080" s="70">
        <f t="shared" si="69"/>
        <v>0</v>
      </c>
    </row>
    <row r="2081" spans="1:17" x14ac:dyDescent="0.2">
      <c r="A2081" s="67">
        <v>80238</v>
      </c>
      <c r="B2081" s="54" t="s">
        <v>47</v>
      </c>
      <c r="C2081" s="67">
        <f t="shared" si="68"/>
        <v>8</v>
      </c>
      <c r="D2081" s="61">
        <v>0</v>
      </c>
      <c r="E2081" s="12">
        <v>1864</v>
      </c>
      <c r="F2081" s="12">
        <v>1833</v>
      </c>
      <c r="G2081" s="14">
        <v>339</v>
      </c>
      <c r="H2081" s="14">
        <v>1209</v>
      </c>
      <c r="I2081" s="14">
        <v>316</v>
      </c>
      <c r="J2081" s="13"/>
      <c r="K2081" s="12">
        <v>10775</v>
      </c>
      <c r="L2081" s="12">
        <v>117907.66</v>
      </c>
      <c r="M2081" s="12">
        <v>273934.95</v>
      </c>
      <c r="N2081" s="12">
        <v>500</v>
      </c>
      <c r="O2081" s="12">
        <v>500</v>
      </c>
      <c r="Q2081" s="70">
        <f t="shared" si="69"/>
        <v>0</v>
      </c>
    </row>
    <row r="2082" spans="1:17" x14ac:dyDescent="0.2">
      <c r="A2082" s="67">
        <v>80239</v>
      </c>
      <c r="B2082" s="54" t="s">
        <v>46</v>
      </c>
      <c r="C2082" s="67">
        <f t="shared" si="68"/>
        <v>8</v>
      </c>
      <c r="D2082" s="61">
        <v>0</v>
      </c>
      <c r="E2082" s="12">
        <v>164</v>
      </c>
      <c r="F2082" s="12">
        <v>168</v>
      </c>
      <c r="G2082" s="14">
        <v>25</v>
      </c>
      <c r="H2082" s="14">
        <v>110</v>
      </c>
      <c r="I2082" s="14">
        <v>29</v>
      </c>
      <c r="J2082" s="13"/>
      <c r="K2082" s="12">
        <v>888.05</v>
      </c>
      <c r="L2082" s="12">
        <v>97048.46</v>
      </c>
      <c r="M2082" s="12">
        <v>184397.97</v>
      </c>
      <c r="N2082" s="12">
        <v>500</v>
      </c>
      <c r="O2082" s="12">
        <v>500</v>
      </c>
      <c r="Q2082" s="70">
        <f t="shared" si="69"/>
        <v>0</v>
      </c>
    </row>
    <row r="2083" spans="1:17" x14ac:dyDescent="0.2">
      <c r="A2083" s="67">
        <v>80240</v>
      </c>
      <c r="B2083" s="54" t="s">
        <v>45</v>
      </c>
      <c r="C2083" s="67">
        <f t="shared" si="68"/>
        <v>8</v>
      </c>
      <c r="D2083" s="61">
        <v>0</v>
      </c>
      <c r="E2083" s="12">
        <v>8679</v>
      </c>
      <c r="F2083" s="12">
        <v>8460</v>
      </c>
      <c r="G2083" s="14">
        <v>1436</v>
      </c>
      <c r="H2083" s="14">
        <v>5706</v>
      </c>
      <c r="I2083" s="14">
        <v>1537</v>
      </c>
      <c r="J2083" s="13"/>
      <c r="K2083" s="12">
        <v>2000.99</v>
      </c>
      <c r="L2083" s="12">
        <v>823701.87</v>
      </c>
      <c r="M2083" s="12">
        <v>8190215.0499999998</v>
      </c>
      <c r="N2083" s="12">
        <v>500</v>
      </c>
      <c r="O2083" s="12">
        <v>500</v>
      </c>
      <c r="Q2083" s="70">
        <f t="shared" si="69"/>
        <v>0</v>
      </c>
    </row>
    <row r="2084" spans="1:17" x14ac:dyDescent="0.2">
      <c r="A2084" s="67">
        <v>80301</v>
      </c>
      <c r="B2084" s="54" t="s">
        <v>44</v>
      </c>
      <c r="C2084" s="67">
        <f t="shared" si="68"/>
        <v>8</v>
      </c>
      <c r="D2084" s="61">
        <v>0</v>
      </c>
      <c r="E2084" s="12">
        <v>50340</v>
      </c>
      <c r="F2084" s="12">
        <v>49217</v>
      </c>
      <c r="G2084" s="14">
        <v>7884</v>
      </c>
      <c r="H2084" s="14">
        <v>33381</v>
      </c>
      <c r="I2084" s="14">
        <v>9073</v>
      </c>
      <c r="J2084" s="13">
        <v>2</v>
      </c>
      <c r="K2084" s="12">
        <v>23967.85</v>
      </c>
      <c r="L2084" s="12">
        <v>4402608.09</v>
      </c>
      <c r="M2084" s="12">
        <v>26728291.98</v>
      </c>
      <c r="N2084" s="12">
        <v>500</v>
      </c>
      <c r="O2084" s="12">
        <v>500</v>
      </c>
      <c r="Q2084" s="70">
        <f t="shared" si="69"/>
        <v>0</v>
      </c>
    </row>
    <row r="2085" spans="1:17" x14ac:dyDescent="0.2">
      <c r="A2085" s="67">
        <v>80302</v>
      </c>
      <c r="B2085" s="54" t="s">
        <v>43</v>
      </c>
      <c r="C2085" s="67">
        <f t="shared" si="68"/>
        <v>8</v>
      </c>
      <c r="D2085" s="61">
        <v>0</v>
      </c>
      <c r="E2085" s="12">
        <v>16966</v>
      </c>
      <c r="F2085" s="12">
        <v>16334</v>
      </c>
      <c r="G2085" s="14">
        <v>2800</v>
      </c>
      <c r="H2085" s="14">
        <v>11287</v>
      </c>
      <c r="I2085" s="14">
        <v>2874</v>
      </c>
      <c r="J2085" s="13">
        <v>5</v>
      </c>
      <c r="K2085" s="12">
        <v>8283.7800000000007</v>
      </c>
      <c r="L2085" s="12">
        <v>1234406.8600000001</v>
      </c>
      <c r="M2085" s="12">
        <v>5286285.01</v>
      </c>
      <c r="N2085" s="12">
        <v>500</v>
      </c>
      <c r="O2085" s="12">
        <v>500</v>
      </c>
      <c r="Q2085" s="70">
        <f t="shared" si="69"/>
        <v>0</v>
      </c>
    </row>
    <row r="2086" spans="1:17" x14ac:dyDescent="0.2">
      <c r="A2086" s="67">
        <v>80303</v>
      </c>
      <c r="B2086" s="54" t="s">
        <v>42</v>
      </c>
      <c r="C2086" s="67">
        <f t="shared" si="68"/>
        <v>8</v>
      </c>
      <c r="D2086" s="61">
        <v>0</v>
      </c>
      <c r="E2086" s="12">
        <v>23544</v>
      </c>
      <c r="F2086" s="12">
        <v>22797</v>
      </c>
      <c r="G2086" s="14">
        <v>4003</v>
      </c>
      <c r="H2086" s="14">
        <v>15471</v>
      </c>
      <c r="I2086" s="14">
        <v>4069</v>
      </c>
      <c r="J2086" s="13">
        <v>1</v>
      </c>
      <c r="K2086" s="12">
        <v>8870.8799999999992</v>
      </c>
      <c r="L2086" s="12">
        <v>1654967.84</v>
      </c>
      <c r="M2086" s="12">
        <v>7173568.6200000001</v>
      </c>
      <c r="N2086" s="12">
        <v>500</v>
      </c>
      <c r="O2086" s="12">
        <v>500</v>
      </c>
      <c r="Q2086" s="70">
        <f t="shared" si="69"/>
        <v>0</v>
      </c>
    </row>
    <row r="2087" spans="1:17" x14ac:dyDescent="0.2">
      <c r="A2087" s="67">
        <v>80401</v>
      </c>
      <c r="B2087" s="54" t="s">
        <v>41</v>
      </c>
      <c r="C2087" s="67">
        <f t="shared" si="68"/>
        <v>8</v>
      </c>
      <c r="D2087" s="61">
        <v>0</v>
      </c>
      <c r="E2087" s="12">
        <v>6946</v>
      </c>
      <c r="F2087" s="12">
        <v>6614</v>
      </c>
      <c r="G2087" s="14">
        <v>1146</v>
      </c>
      <c r="H2087" s="14">
        <v>4651</v>
      </c>
      <c r="I2087" s="14">
        <v>1149</v>
      </c>
      <c r="J2087" s="13"/>
      <c r="K2087" s="12">
        <v>2982.17</v>
      </c>
      <c r="L2087" s="12">
        <v>427397.31</v>
      </c>
      <c r="M2087" s="12">
        <v>1540658.67</v>
      </c>
      <c r="N2087" s="12">
        <v>500</v>
      </c>
      <c r="O2087" s="12">
        <v>500</v>
      </c>
      <c r="Q2087" s="70">
        <f t="shared" si="69"/>
        <v>0</v>
      </c>
    </row>
    <row r="2088" spans="1:17" x14ac:dyDescent="0.2">
      <c r="A2088" s="67">
        <v>80402</v>
      </c>
      <c r="B2088" s="54" t="s">
        <v>40</v>
      </c>
      <c r="C2088" s="67">
        <f t="shared" si="68"/>
        <v>8</v>
      </c>
      <c r="D2088" s="61">
        <v>0</v>
      </c>
      <c r="E2088" s="12">
        <v>418</v>
      </c>
      <c r="F2088" s="12">
        <v>417</v>
      </c>
      <c r="G2088" s="14">
        <v>74</v>
      </c>
      <c r="H2088" s="14">
        <v>282</v>
      </c>
      <c r="I2088" s="14">
        <v>62</v>
      </c>
      <c r="J2088" s="13"/>
      <c r="K2088" s="12">
        <v>1298.92</v>
      </c>
      <c r="L2088" s="12">
        <v>20757.349999999999</v>
      </c>
      <c r="M2088" s="12">
        <v>8120.25</v>
      </c>
      <c r="N2088" s="12">
        <v>500</v>
      </c>
      <c r="O2088" s="12">
        <v>500</v>
      </c>
      <c r="Q2088" s="70">
        <f t="shared" si="69"/>
        <v>0</v>
      </c>
    </row>
    <row r="2089" spans="1:17" x14ac:dyDescent="0.2">
      <c r="A2089" s="67">
        <v>80403</v>
      </c>
      <c r="B2089" s="54" t="s">
        <v>39</v>
      </c>
      <c r="C2089" s="67">
        <f t="shared" si="68"/>
        <v>8</v>
      </c>
      <c r="D2089" s="61">
        <v>0</v>
      </c>
      <c r="E2089" s="12">
        <v>147</v>
      </c>
      <c r="F2089" s="12">
        <v>154</v>
      </c>
      <c r="G2089" s="14">
        <v>26</v>
      </c>
      <c r="H2089" s="14">
        <v>101</v>
      </c>
      <c r="I2089" s="14">
        <v>20</v>
      </c>
      <c r="J2089" s="13"/>
      <c r="K2089" s="12">
        <v>649.34</v>
      </c>
      <c r="L2089" s="12">
        <v>6701.52</v>
      </c>
      <c r="M2089" s="12">
        <v>5890.05</v>
      </c>
      <c r="N2089" s="12">
        <v>500</v>
      </c>
      <c r="O2089" s="12">
        <v>500</v>
      </c>
      <c r="Q2089" s="70">
        <f t="shared" si="69"/>
        <v>0</v>
      </c>
    </row>
    <row r="2090" spans="1:17" x14ac:dyDescent="0.2">
      <c r="A2090" s="67">
        <v>80404</v>
      </c>
      <c r="B2090" s="54" t="s">
        <v>38</v>
      </c>
      <c r="C2090" s="67">
        <f t="shared" si="68"/>
        <v>8</v>
      </c>
      <c r="D2090" s="61">
        <v>0</v>
      </c>
      <c r="E2090" s="12">
        <v>34842</v>
      </c>
      <c r="F2090" s="12">
        <v>33279</v>
      </c>
      <c r="G2090" s="14">
        <v>5318</v>
      </c>
      <c r="H2090" s="14">
        <v>23384</v>
      </c>
      <c r="I2090" s="14">
        <v>6140</v>
      </c>
      <c r="J2090" s="13"/>
      <c r="K2090" s="12">
        <v>12157.11</v>
      </c>
      <c r="L2090" s="12">
        <v>2594151.17</v>
      </c>
      <c r="M2090" s="12">
        <v>9249726.7300000004</v>
      </c>
      <c r="N2090" s="12">
        <v>500</v>
      </c>
      <c r="O2090" s="12">
        <v>500</v>
      </c>
      <c r="Q2090" s="70">
        <f t="shared" si="69"/>
        <v>0</v>
      </c>
    </row>
    <row r="2091" spans="1:17" x14ac:dyDescent="0.2">
      <c r="A2091" s="67">
        <v>80405</v>
      </c>
      <c r="B2091" s="54" t="s">
        <v>37</v>
      </c>
      <c r="C2091" s="67">
        <f t="shared" si="68"/>
        <v>8</v>
      </c>
      <c r="D2091" s="61">
        <v>0</v>
      </c>
      <c r="E2091" s="12">
        <v>6601</v>
      </c>
      <c r="F2091" s="12">
        <v>6397</v>
      </c>
      <c r="G2091" s="14">
        <v>1057</v>
      </c>
      <c r="H2091" s="14">
        <v>4352</v>
      </c>
      <c r="I2091" s="14">
        <v>1192</v>
      </c>
      <c r="J2091" s="13"/>
      <c r="K2091" s="12">
        <v>7752.56</v>
      </c>
      <c r="L2091" s="12">
        <v>501924.66</v>
      </c>
      <c r="M2091" s="12">
        <v>2205007.21</v>
      </c>
      <c r="N2091" s="12">
        <v>500</v>
      </c>
      <c r="O2091" s="12">
        <v>500</v>
      </c>
      <c r="Q2091" s="70">
        <f t="shared" si="69"/>
        <v>0</v>
      </c>
    </row>
    <row r="2092" spans="1:17" x14ac:dyDescent="0.2">
      <c r="A2092" s="67">
        <v>80406</v>
      </c>
      <c r="B2092" s="54" t="s">
        <v>36</v>
      </c>
      <c r="C2092" s="67">
        <f t="shared" si="68"/>
        <v>8</v>
      </c>
      <c r="D2092" s="61">
        <v>0</v>
      </c>
      <c r="E2092" s="12">
        <v>736</v>
      </c>
      <c r="F2092" s="12">
        <v>702</v>
      </c>
      <c r="G2092" s="14">
        <v>142</v>
      </c>
      <c r="H2092" s="14">
        <v>496</v>
      </c>
      <c r="I2092" s="14">
        <v>98</v>
      </c>
      <c r="J2092" s="13"/>
      <c r="K2092" s="12">
        <v>1777.56</v>
      </c>
      <c r="L2092" s="12">
        <v>39683.699999999997</v>
      </c>
      <c r="M2092" s="12">
        <v>16647.07</v>
      </c>
      <c r="N2092" s="12">
        <v>500</v>
      </c>
      <c r="O2092" s="12">
        <v>500</v>
      </c>
      <c r="Q2092" s="70">
        <f t="shared" si="69"/>
        <v>0</v>
      </c>
    </row>
    <row r="2093" spans="1:17" x14ac:dyDescent="0.2">
      <c r="A2093" s="67">
        <v>80407</v>
      </c>
      <c r="B2093" s="54" t="s">
        <v>35</v>
      </c>
      <c r="C2093" s="67">
        <f t="shared" si="68"/>
        <v>8</v>
      </c>
      <c r="D2093" s="61">
        <v>0</v>
      </c>
      <c r="E2093" s="12">
        <v>3324</v>
      </c>
      <c r="F2093" s="12">
        <v>3305</v>
      </c>
      <c r="G2093" s="14">
        <v>495</v>
      </c>
      <c r="H2093" s="14">
        <v>2207</v>
      </c>
      <c r="I2093" s="14">
        <v>622</v>
      </c>
      <c r="J2093" s="13"/>
      <c r="K2093" s="12">
        <v>4825.21</v>
      </c>
      <c r="L2093" s="12">
        <v>212127.5</v>
      </c>
      <c r="M2093" s="12">
        <v>364020.82</v>
      </c>
      <c r="N2093" s="12">
        <v>500</v>
      </c>
      <c r="O2093" s="12">
        <v>500</v>
      </c>
      <c r="Q2093" s="70">
        <f t="shared" si="69"/>
        <v>0</v>
      </c>
    </row>
    <row r="2094" spans="1:17" x14ac:dyDescent="0.2">
      <c r="A2094" s="67">
        <v>80408</v>
      </c>
      <c r="B2094" s="54" t="s">
        <v>34</v>
      </c>
      <c r="C2094" s="67">
        <f t="shared" si="68"/>
        <v>8</v>
      </c>
      <c r="D2094" s="61">
        <v>0</v>
      </c>
      <c r="E2094" s="12">
        <v>11863</v>
      </c>
      <c r="F2094" s="12">
        <v>11436</v>
      </c>
      <c r="G2094" s="14">
        <v>1868</v>
      </c>
      <c r="H2094" s="14">
        <v>7910</v>
      </c>
      <c r="I2094" s="14">
        <v>2082</v>
      </c>
      <c r="J2094" s="13">
        <v>3</v>
      </c>
      <c r="K2094" s="12">
        <v>5130.01</v>
      </c>
      <c r="L2094" s="12">
        <v>905989.69</v>
      </c>
      <c r="M2094" s="12">
        <v>5679757.5499999998</v>
      </c>
      <c r="N2094" s="12">
        <v>500</v>
      </c>
      <c r="O2094" s="12">
        <v>500</v>
      </c>
      <c r="Q2094" s="70">
        <f t="shared" si="69"/>
        <v>0</v>
      </c>
    </row>
    <row r="2095" spans="1:17" x14ac:dyDescent="0.2">
      <c r="A2095" s="67">
        <v>80409</v>
      </c>
      <c r="B2095" s="54" t="s">
        <v>33</v>
      </c>
      <c r="C2095" s="67">
        <f t="shared" si="68"/>
        <v>8</v>
      </c>
      <c r="D2095" s="61">
        <v>0</v>
      </c>
      <c r="E2095" s="12">
        <v>3061</v>
      </c>
      <c r="F2095" s="12">
        <v>3142</v>
      </c>
      <c r="G2095" s="14">
        <v>456</v>
      </c>
      <c r="H2095" s="14">
        <v>2075</v>
      </c>
      <c r="I2095" s="14">
        <v>530</v>
      </c>
      <c r="J2095" s="13"/>
      <c r="K2095" s="12">
        <v>2502.5</v>
      </c>
      <c r="L2095" s="12">
        <v>315246.03000000003</v>
      </c>
      <c r="M2095" s="12">
        <v>2591559.8199999998</v>
      </c>
      <c r="N2095" s="12">
        <v>500</v>
      </c>
      <c r="O2095" s="12">
        <v>500</v>
      </c>
      <c r="Q2095" s="70">
        <f t="shared" si="69"/>
        <v>0</v>
      </c>
    </row>
    <row r="2096" spans="1:17" x14ac:dyDescent="0.2">
      <c r="A2096" s="67">
        <v>80410</v>
      </c>
      <c r="B2096" s="54" t="s">
        <v>32</v>
      </c>
      <c r="C2096" s="67">
        <f t="shared" si="68"/>
        <v>8</v>
      </c>
      <c r="D2096" s="61">
        <v>0</v>
      </c>
      <c r="E2096" s="12">
        <v>4819</v>
      </c>
      <c r="F2096" s="12">
        <v>4557</v>
      </c>
      <c r="G2096" s="14">
        <v>785</v>
      </c>
      <c r="H2096" s="14">
        <v>3294</v>
      </c>
      <c r="I2096" s="14">
        <v>740</v>
      </c>
      <c r="J2096" s="13"/>
      <c r="K2096" s="12">
        <v>5263.18</v>
      </c>
      <c r="L2096" s="12">
        <v>343615.8</v>
      </c>
      <c r="M2096" s="12">
        <v>1835228.21</v>
      </c>
      <c r="N2096" s="12">
        <v>500</v>
      </c>
      <c r="O2096" s="12">
        <v>500</v>
      </c>
      <c r="Q2096" s="70">
        <f t="shared" si="69"/>
        <v>0</v>
      </c>
    </row>
    <row r="2097" spans="1:17" x14ac:dyDescent="0.2">
      <c r="A2097" s="67">
        <v>80411</v>
      </c>
      <c r="B2097" s="54" t="s">
        <v>31</v>
      </c>
      <c r="C2097" s="67">
        <f t="shared" si="68"/>
        <v>8</v>
      </c>
      <c r="D2097" s="61">
        <v>0</v>
      </c>
      <c r="E2097" s="12">
        <v>680</v>
      </c>
      <c r="F2097" s="12">
        <v>659</v>
      </c>
      <c r="G2097" s="14">
        <v>117</v>
      </c>
      <c r="H2097" s="14">
        <v>431</v>
      </c>
      <c r="I2097" s="14">
        <v>132</v>
      </c>
      <c r="J2097" s="13"/>
      <c r="K2097" s="12">
        <v>7701.72</v>
      </c>
      <c r="L2097" s="12">
        <v>43995.9</v>
      </c>
      <c r="M2097" s="12">
        <v>77045.77</v>
      </c>
      <c r="N2097" s="12">
        <v>500</v>
      </c>
      <c r="O2097" s="12">
        <v>500</v>
      </c>
      <c r="Q2097" s="70">
        <f t="shared" si="69"/>
        <v>0</v>
      </c>
    </row>
    <row r="2098" spans="1:17" x14ac:dyDescent="0.2">
      <c r="A2098" s="67">
        <v>80412</v>
      </c>
      <c r="B2098" s="54" t="s">
        <v>30</v>
      </c>
      <c r="C2098" s="67">
        <f t="shared" si="68"/>
        <v>8</v>
      </c>
      <c r="D2098" s="61">
        <v>0</v>
      </c>
      <c r="E2098" s="12">
        <v>4149</v>
      </c>
      <c r="F2098" s="12">
        <v>4026</v>
      </c>
      <c r="G2098" s="14">
        <v>751</v>
      </c>
      <c r="H2098" s="14">
        <v>2773</v>
      </c>
      <c r="I2098" s="14">
        <v>625</v>
      </c>
      <c r="J2098" s="13"/>
      <c r="K2098" s="12">
        <v>3157.36</v>
      </c>
      <c r="L2098" s="12">
        <v>259464.66</v>
      </c>
      <c r="M2098" s="12">
        <v>1080323.3899999999</v>
      </c>
      <c r="N2098" s="12">
        <v>500</v>
      </c>
      <c r="O2098" s="12">
        <v>500</v>
      </c>
      <c r="Q2098" s="70">
        <f t="shared" si="69"/>
        <v>0</v>
      </c>
    </row>
    <row r="2099" spans="1:17" x14ac:dyDescent="0.2">
      <c r="A2099" s="67">
        <v>80413</v>
      </c>
      <c r="B2099" s="54" t="s">
        <v>29</v>
      </c>
      <c r="C2099" s="67">
        <f t="shared" si="68"/>
        <v>8</v>
      </c>
      <c r="D2099" s="61">
        <v>0</v>
      </c>
      <c r="E2099" s="12">
        <v>2366</v>
      </c>
      <c r="F2099" s="12">
        <v>2245</v>
      </c>
      <c r="G2099" s="14">
        <v>425</v>
      </c>
      <c r="H2099" s="14">
        <v>1608</v>
      </c>
      <c r="I2099" s="14">
        <v>333</v>
      </c>
      <c r="J2099" s="13"/>
      <c r="K2099" s="12">
        <v>2864.71</v>
      </c>
      <c r="L2099" s="12">
        <v>158788.35999999999</v>
      </c>
      <c r="M2099" s="12">
        <v>496682.29</v>
      </c>
      <c r="N2099" s="12">
        <v>500</v>
      </c>
      <c r="O2099" s="12">
        <v>500</v>
      </c>
      <c r="Q2099" s="70">
        <f t="shared" si="69"/>
        <v>0</v>
      </c>
    </row>
    <row r="2100" spans="1:17" x14ac:dyDescent="0.2">
      <c r="A2100" s="67">
        <v>80414</v>
      </c>
      <c r="B2100" s="54" t="s">
        <v>28</v>
      </c>
      <c r="C2100" s="67">
        <f t="shared" si="68"/>
        <v>8</v>
      </c>
      <c r="D2100" s="61">
        <v>0</v>
      </c>
      <c r="E2100" s="12">
        <v>11998</v>
      </c>
      <c r="F2100" s="12">
        <v>11848</v>
      </c>
      <c r="G2100" s="14">
        <v>1812</v>
      </c>
      <c r="H2100" s="14">
        <v>7836</v>
      </c>
      <c r="I2100" s="14">
        <v>2350</v>
      </c>
      <c r="J2100" s="13"/>
      <c r="K2100" s="12">
        <v>21407.05</v>
      </c>
      <c r="L2100" s="12">
        <v>1014106.46</v>
      </c>
      <c r="M2100" s="12">
        <v>8162004.1200000001</v>
      </c>
      <c r="N2100" s="12">
        <v>500</v>
      </c>
      <c r="O2100" s="12">
        <v>500</v>
      </c>
      <c r="Q2100" s="70">
        <f t="shared" si="69"/>
        <v>0</v>
      </c>
    </row>
    <row r="2101" spans="1:17" x14ac:dyDescent="0.2">
      <c r="A2101" s="67">
        <v>80415</v>
      </c>
      <c r="B2101" s="54" t="s">
        <v>27</v>
      </c>
      <c r="C2101" s="67">
        <f t="shared" si="68"/>
        <v>8</v>
      </c>
      <c r="D2101" s="61">
        <v>0</v>
      </c>
      <c r="E2101" s="12">
        <v>374</v>
      </c>
      <c r="F2101" s="12">
        <v>350</v>
      </c>
      <c r="G2101" s="14">
        <v>63</v>
      </c>
      <c r="H2101" s="14">
        <v>246</v>
      </c>
      <c r="I2101" s="14">
        <v>65</v>
      </c>
      <c r="J2101" s="13"/>
      <c r="K2101" s="12">
        <v>719.04</v>
      </c>
      <c r="L2101" s="12">
        <v>23218.45</v>
      </c>
      <c r="M2101" s="12">
        <v>31107.360000000001</v>
      </c>
      <c r="N2101" s="12">
        <v>500</v>
      </c>
      <c r="O2101" s="12">
        <v>500</v>
      </c>
      <c r="Q2101" s="70">
        <f t="shared" si="69"/>
        <v>0</v>
      </c>
    </row>
    <row r="2102" spans="1:17" x14ac:dyDescent="0.2">
      <c r="A2102" s="67">
        <v>80416</v>
      </c>
      <c r="B2102" s="54" t="s">
        <v>26</v>
      </c>
      <c r="C2102" s="67">
        <f t="shared" si="68"/>
        <v>8</v>
      </c>
      <c r="D2102" s="61">
        <v>0</v>
      </c>
      <c r="E2102" s="12">
        <v>2163</v>
      </c>
      <c r="F2102" s="12">
        <v>1948</v>
      </c>
      <c r="G2102" s="14">
        <v>319</v>
      </c>
      <c r="H2102" s="14">
        <v>1437</v>
      </c>
      <c r="I2102" s="14">
        <v>407</v>
      </c>
      <c r="J2102" s="13"/>
      <c r="K2102" s="12">
        <v>707.56</v>
      </c>
      <c r="L2102" s="12">
        <v>194323.82</v>
      </c>
      <c r="M2102" s="12">
        <v>1645724.33</v>
      </c>
      <c r="N2102" s="12">
        <v>500</v>
      </c>
      <c r="O2102" s="12">
        <v>500</v>
      </c>
      <c r="Q2102" s="70">
        <f t="shared" si="69"/>
        <v>0</v>
      </c>
    </row>
    <row r="2103" spans="1:17" x14ac:dyDescent="0.2">
      <c r="A2103" s="67">
        <v>80417</v>
      </c>
      <c r="B2103" s="54" t="s">
        <v>25</v>
      </c>
      <c r="C2103" s="67">
        <f t="shared" si="68"/>
        <v>8</v>
      </c>
      <c r="D2103" s="61">
        <v>0</v>
      </c>
      <c r="E2103" s="12">
        <v>2712</v>
      </c>
      <c r="F2103" s="12">
        <v>2698</v>
      </c>
      <c r="G2103" s="14">
        <v>458</v>
      </c>
      <c r="H2103" s="14">
        <v>1738</v>
      </c>
      <c r="I2103" s="14">
        <v>516</v>
      </c>
      <c r="J2103" s="13"/>
      <c r="K2103" s="12">
        <v>5283</v>
      </c>
      <c r="L2103" s="12">
        <v>151183.5</v>
      </c>
      <c r="M2103" s="12">
        <v>418432.61</v>
      </c>
      <c r="N2103" s="12">
        <v>500</v>
      </c>
      <c r="O2103" s="12">
        <v>500</v>
      </c>
      <c r="Q2103" s="70">
        <f t="shared" si="69"/>
        <v>0</v>
      </c>
    </row>
    <row r="2104" spans="1:17" x14ac:dyDescent="0.2">
      <c r="A2104" s="67">
        <v>80418</v>
      </c>
      <c r="B2104" s="54" t="s">
        <v>24</v>
      </c>
      <c r="C2104" s="67">
        <f t="shared" si="68"/>
        <v>8</v>
      </c>
      <c r="D2104" s="61">
        <v>0</v>
      </c>
      <c r="E2104" s="12">
        <v>2498</v>
      </c>
      <c r="F2104" s="12">
        <v>2378</v>
      </c>
      <c r="G2104" s="14">
        <v>442</v>
      </c>
      <c r="H2104" s="14">
        <v>1664</v>
      </c>
      <c r="I2104" s="14">
        <v>392</v>
      </c>
      <c r="J2104" s="13"/>
      <c r="K2104" s="12">
        <v>4147.84</v>
      </c>
      <c r="L2104" s="12">
        <v>153288.48000000001</v>
      </c>
      <c r="M2104" s="12">
        <v>783670.35</v>
      </c>
      <c r="N2104" s="12">
        <v>500</v>
      </c>
      <c r="O2104" s="12">
        <v>500</v>
      </c>
      <c r="Q2104" s="70">
        <f t="shared" si="69"/>
        <v>0</v>
      </c>
    </row>
    <row r="2105" spans="1:17" x14ac:dyDescent="0.2">
      <c r="A2105" s="67">
        <v>80419</v>
      </c>
      <c r="B2105" s="54" t="s">
        <v>23</v>
      </c>
      <c r="C2105" s="67">
        <f t="shared" si="68"/>
        <v>8</v>
      </c>
      <c r="D2105" s="61">
        <v>0</v>
      </c>
      <c r="E2105" s="12">
        <v>813</v>
      </c>
      <c r="F2105" s="12">
        <v>801</v>
      </c>
      <c r="G2105" s="14">
        <v>137</v>
      </c>
      <c r="H2105" s="14">
        <v>558</v>
      </c>
      <c r="I2105" s="14">
        <v>118</v>
      </c>
      <c r="J2105" s="13"/>
      <c r="K2105" s="12">
        <v>2162.29</v>
      </c>
      <c r="L2105" s="12">
        <v>42835.32</v>
      </c>
      <c r="M2105" s="12">
        <v>71011.92</v>
      </c>
      <c r="N2105" s="12">
        <v>500</v>
      </c>
      <c r="O2105" s="12">
        <v>500</v>
      </c>
      <c r="Q2105" s="70">
        <f t="shared" si="69"/>
        <v>0</v>
      </c>
    </row>
    <row r="2106" spans="1:17" x14ac:dyDescent="0.2">
      <c r="A2106" s="67">
        <v>80420</v>
      </c>
      <c r="B2106" s="54" t="s">
        <v>22</v>
      </c>
      <c r="C2106" s="67">
        <f t="shared" si="68"/>
        <v>8</v>
      </c>
      <c r="D2106" s="61">
        <v>0</v>
      </c>
      <c r="E2106" s="12">
        <v>2604</v>
      </c>
      <c r="F2106" s="12">
        <v>2554</v>
      </c>
      <c r="G2106" s="14">
        <v>400</v>
      </c>
      <c r="H2106" s="14">
        <v>1749</v>
      </c>
      <c r="I2106" s="14">
        <v>455</v>
      </c>
      <c r="J2106" s="13"/>
      <c r="K2106" s="12">
        <v>1304.53</v>
      </c>
      <c r="L2106" s="12">
        <v>202710.83</v>
      </c>
      <c r="M2106" s="12">
        <v>1044367.51</v>
      </c>
      <c r="N2106" s="12">
        <v>500</v>
      </c>
      <c r="O2106" s="12">
        <v>500</v>
      </c>
      <c r="Q2106" s="70">
        <f t="shared" si="69"/>
        <v>0</v>
      </c>
    </row>
    <row r="2107" spans="1:17" x14ac:dyDescent="0.2">
      <c r="A2107" s="67">
        <v>80421</v>
      </c>
      <c r="B2107" s="54" t="s">
        <v>21</v>
      </c>
      <c r="C2107" s="67">
        <f t="shared" si="68"/>
        <v>8</v>
      </c>
      <c r="D2107" s="61">
        <v>0</v>
      </c>
      <c r="E2107" s="12">
        <v>618</v>
      </c>
      <c r="F2107" s="12">
        <v>627</v>
      </c>
      <c r="G2107" s="14">
        <v>95</v>
      </c>
      <c r="H2107" s="14">
        <v>422</v>
      </c>
      <c r="I2107" s="14">
        <v>101</v>
      </c>
      <c r="J2107" s="13"/>
      <c r="K2107" s="12">
        <v>2156.25</v>
      </c>
      <c r="L2107" s="12">
        <v>41400.46</v>
      </c>
      <c r="M2107" s="12">
        <v>9966.33</v>
      </c>
      <c r="N2107" s="12">
        <v>500</v>
      </c>
      <c r="O2107" s="12">
        <v>500</v>
      </c>
      <c r="Q2107" s="70">
        <f t="shared" si="69"/>
        <v>0</v>
      </c>
    </row>
    <row r="2108" spans="1:17" x14ac:dyDescent="0.2">
      <c r="A2108" s="67">
        <v>80422</v>
      </c>
      <c r="B2108" s="54" t="s">
        <v>20</v>
      </c>
      <c r="C2108" s="67">
        <f t="shared" si="68"/>
        <v>8</v>
      </c>
      <c r="D2108" s="61">
        <v>0</v>
      </c>
      <c r="E2108" s="12">
        <v>422</v>
      </c>
      <c r="F2108" s="12">
        <v>408</v>
      </c>
      <c r="G2108" s="14">
        <v>78</v>
      </c>
      <c r="H2108" s="14">
        <v>266</v>
      </c>
      <c r="I2108" s="14">
        <v>78</v>
      </c>
      <c r="J2108" s="13"/>
      <c r="K2108" s="12">
        <v>4378.3599999999997</v>
      </c>
      <c r="L2108" s="12">
        <v>28257.119999999999</v>
      </c>
      <c r="M2108" s="12">
        <v>13282.39</v>
      </c>
      <c r="N2108" s="12">
        <v>500</v>
      </c>
      <c r="O2108" s="12">
        <v>500</v>
      </c>
      <c r="Q2108" s="70">
        <f t="shared" si="69"/>
        <v>0</v>
      </c>
    </row>
    <row r="2109" spans="1:17" x14ac:dyDescent="0.2">
      <c r="A2109" s="67">
        <v>80423</v>
      </c>
      <c r="B2109" s="54" t="s">
        <v>19</v>
      </c>
      <c r="C2109" s="67">
        <f t="shared" si="68"/>
        <v>8</v>
      </c>
      <c r="D2109" s="61">
        <v>0</v>
      </c>
      <c r="E2109" s="12">
        <v>2219</v>
      </c>
      <c r="F2109" s="12">
        <v>2090</v>
      </c>
      <c r="G2109" s="14">
        <v>370</v>
      </c>
      <c r="H2109" s="14">
        <v>1505</v>
      </c>
      <c r="I2109" s="14">
        <v>344</v>
      </c>
      <c r="J2109" s="13"/>
      <c r="K2109" s="12">
        <v>1238.19</v>
      </c>
      <c r="L2109" s="12">
        <v>161346.16</v>
      </c>
      <c r="M2109" s="12">
        <v>809622.97</v>
      </c>
      <c r="N2109" s="12">
        <v>500</v>
      </c>
      <c r="O2109" s="12">
        <v>500</v>
      </c>
      <c r="Q2109" s="70">
        <f t="shared" si="69"/>
        <v>0</v>
      </c>
    </row>
    <row r="2110" spans="1:17" x14ac:dyDescent="0.2">
      <c r="A2110" s="67">
        <v>80424</v>
      </c>
      <c r="B2110" s="54" t="s">
        <v>18</v>
      </c>
      <c r="C2110" s="67">
        <f t="shared" si="68"/>
        <v>8</v>
      </c>
      <c r="D2110" s="61">
        <v>0</v>
      </c>
      <c r="E2110" s="12">
        <v>3351</v>
      </c>
      <c r="F2110" s="12">
        <v>3196</v>
      </c>
      <c r="G2110" s="14">
        <v>570</v>
      </c>
      <c r="H2110" s="14">
        <v>2184</v>
      </c>
      <c r="I2110" s="14">
        <v>596</v>
      </c>
      <c r="J2110" s="13">
        <v>1</v>
      </c>
      <c r="K2110" s="12">
        <v>5902.16</v>
      </c>
      <c r="L2110" s="12">
        <v>202234.98</v>
      </c>
      <c r="M2110" s="12">
        <v>275089.67</v>
      </c>
      <c r="N2110" s="12">
        <v>500</v>
      </c>
      <c r="O2110" s="12">
        <v>500</v>
      </c>
      <c r="Q2110" s="70">
        <f t="shared" si="69"/>
        <v>0</v>
      </c>
    </row>
    <row r="2111" spans="1:17" x14ac:dyDescent="0.2">
      <c r="A2111" s="67">
        <v>90001</v>
      </c>
      <c r="B2111" s="54" t="s">
        <v>1</v>
      </c>
      <c r="C2111" s="67">
        <f t="shared" si="68"/>
        <v>9</v>
      </c>
      <c r="D2111" s="61">
        <v>0</v>
      </c>
      <c r="E2111" s="12">
        <v>1926960</v>
      </c>
      <c r="F2111" s="12">
        <v>1883706</v>
      </c>
      <c r="G2111" s="14">
        <v>279268</v>
      </c>
      <c r="H2111" s="14">
        <v>1327705</v>
      </c>
      <c r="I2111" s="14">
        <v>319850</v>
      </c>
      <c r="J2111" s="13">
        <v>137</v>
      </c>
      <c r="K2111" s="12">
        <v>196249.35</v>
      </c>
      <c r="L2111" s="12">
        <v>122480596</v>
      </c>
      <c r="M2111" s="12">
        <v>900957969.79999995</v>
      </c>
      <c r="N2111" s="12">
        <v>500</v>
      </c>
      <c r="O2111" s="12">
        <v>500</v>
      </c>
      <c r="Q2111" s="70">
        <f t="shared" si="69"/>
        <v>0</v>
      </c>
    </row>
    <row r="2112" spans="1:17" x14ac:dyDescent="0.2">
      <c r="A2112" s="67"/>
      <c r="C2112" s="67"/>
      <c r="G2112" s="14"/>
      <c r="H2112" s="14"/>
      <c r="I2112" s="14"/>
      <c r="J2112" s="13"/>
    </row>
    <row r="2113" spans="2:18" x14ac:dyDescent="0.2">
      <c r="B2113" s="54" t="s">
        <v>0</v>
      </c>
      <c r="E2113" s="12">
        <f t="shared" ref="E2113:M2113" si="70">SUM(E19:E2112)</f>
        <v>8969068</v>
      </c>
      <c r="F2113" s="12">
        <f t="shared" si="70"/>
        <v>8811782</v>
      </c>
      <c r="G2113" s="12">
        <f t="shared" si="70"/>
        <v>1291680</v>
      </c>
      <c r="H2113" s="12">
        <f t="shared" si="70"/>
        <v>5933006</v>
      </c>
      <c r="I2113" s="12">
        <f t="shared" si="70"/>
        <v>1744223</v>
      </c>
      <c r="J2113" s="66">
        <f t="shared" si="70"/>
        <v>159</v>
      </c>
      <c r="K2113" s="12">
        <f t="shared" si="70"/>
        <v>31063480.300000001</v>
      </c>
      <c r="L2113" s="12">
        <f t="shared" si="70"/>
        <v>738081350.13999975</v>
      </c>
      <c r="M2113" s="12">
        <f t="shared" si="70"/>
        <v>3528999579.510005</v>
      </c>
      <c r="R2113" s="12"/>
    </row>
  </sheetData>
  <pageMargins left="0.51181102362204722" right="0.31496062992125984" top="0.39370078740157483" bottom="0.39370078740157483" header="0.31496062992125984" footer="0.31496062992125984"/>
  <pageSetup paperSize="9" scale="4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2113"/>
  <sheetViews>
    <sheetView workbookViewId="0">
      <pane ySplit="6270" topLeftCell="A2102"/>
      <selection pane="bottomLeft" activeCell="AJ2111" sqref="AJ2111"/>
    </sheetView>
  </sheetViews>
  <sheetFormatPr baseColWidth="10" defaultRowHeight="14.25" x14ac:dyDescent="0.2"/>
  <cols>
    <col min="1" max="1" width="6.875" style="11" customWidth="1"/>
    <col min="2" max="2" width="33.5" style="8" bestFit="1" customWidth="1"/>
    <col min="3" max="3" width="1.875" style="11" bestFit="1" customWidth="1"/>
    <col min="4" max="4" width="7.375" style="10" customWidth="1"/>
    <col min="5" max="6" width="11" style="9"/>
    <col min="7" max="7" width="12.75" style="24" customWidth="1"/>
    <col min="11" max="11" width="13.75" customWidth="1"/>
    <col min="12" max="12" width="11" style="9" customWidth="1"/>
    <col min="13" max="14" width="11" style="9"/>
    <col min="15" max="17" width="13.375" style="24" customWidth="1"/>
    <col min="18" max="18" width="14.375" style="24" bestFit="1" customWidth="1"/>
    <col min="19" max="20" width="11" style="9"/>
    <col min="21" max="21" width="12.75" style="9" bestFit="1" customWidth="1"/>
    <col min="22" max="23" width="11" style="9"/>
    <col min="24" max="24" width="16.625" style="23" customWidth="1"/>
    <col min="25" max="25" width="12.75" style="9" bestFit="1" customWidth="1"/>
    <col min="26" max="26" width="14.125" style="8" bestFit="1" customWidth="1"/>
    <col min="27" max="27" width="14.375" style="22" bestFit="1" customWidth="1"/>
    <col min="28" max="28" width="14.375" style="1" bestFit="1" customWidth="1"/>
    <col min="29" max="29" width="11.5" bestFit="1" customWidth="1"/>
    <col min="30" max="30" width="12.375" style="9" bestFit="1" customWidth="1"/>
    <col min="31" max="31" width="9.5" bestFit="1" customWidth="1"/>
    <col min="32" max="32" width="12.75" customWidth="1"/>
    <col min="33" max="34" width="14.25" bestFit="1" customWidth="1"/>
    <col min="37" max="37" width="14.875" customWidth="1"/>
    <col min="38" max="38" width="13.5" bestFit="1" customWidth="1"/>
    <col min="39" max="40" width="13.5" hidden="1" customWidth="1"/>
    <col min="41" max="41" width="11" style="21"/>
    <col min="42" max="42" width="13.5" style="1" bestFit="1" customWidth="1"/>
    <col min="43" max="16384" width="11" style="8"/>
  </cols>
  <sheetData>
    <row r="1" spans="1:42" x14ac:dyDescent="0.2">
      <c r="A1" s="1" t="str">
        <f>Daten!A1</f>
        <v>Finanzzuweisung gemäß § 24 FAG 2017, Überweisung im Jahr 2023</v>
      </c>
      <c r="C1" s="20"/>
      <c r="Y1" s="8"/>
    </row>
    <row r="2" spans="1:42" x14ac:dyDescent="0.2">
      <c r="A2" s="52" t="s">
        <v>2134</v>
      </c>
      <c r="C2" s="20"/>
      <c r="G2" s="22" t="s">
        <v>2133</v>
      </c>
      <c r="Y2" s="8"/>
    </row>
    <row r="3" spans="1:42" x14ac:dyDescent="0.2">
      <c r="G3" s="24" t="s">
        <v>2132</v>
      </c>
      <c r="L3" s="1" t="s">
        <v>2131</v>
      </c>
      <c r="S3" s="1" t="s">
        <v>2116</v>
      </c>
      <c r="AG3" s="1" t="s">
        <v>2130</v>
      </c>
      <c r="AH3" s="1"/>
    </row>
    <row r="4" spans="1:42" ht="15" thickBot="1" x14ac:dyDescent="0.25">
      <c r="E4" s="19" t="str">
        <f>Daten!E4</f>
        <v>Einwohner</v>
      </c>
      <c r="I4" s="50" t="s">
        <v>2127</v>
      </c>
      <c r="J4" s="51"/>
      <c r="K4" s="39" t="s">
        <v>2129</v>
      </c>
      <c r="L4" s="19" t="str">
        <f>Daten!G4</f>
        <v>Altersgruppen (31.10.2021)</v>
      </c>
      <c r="P4" s="50" t="s">
        <v>2127</v>
      </c>
      <c r="R4" s="39" t="s">
        <v>2128</v>
      </c>
      <c r="S4" s="19" t="str">
        <f>Daten!K4</f>
        <v>Gemeindegebarung 2021</v>
      </c>
      <c r="Y4" s="50" t="s">
        <v>2127</v>
      </c>
      <c r="AA4" s="39" t="s">
        <v>2126</v>
      </c>
      <c r="AB4" s="49" t="s">
        <v>0</v>
      </c>
      <c r="AD4" s="23">
        <f>Zsfg!C11</f>
        <v>65162723</v>
      </c>
      <c r="AG4" s="1"/>
      <c r="AH4" s="1"/>
      <c r="AI4" s="49"/>
      <c r="AJ4" s="49"/>
      <c r="AL4" s="26"/>
      <c r="AM4" s="26"/>
      <c r="AN4" s="26"/>
      <c r="AP4" s="25"/>
    </row>
    <row r="5" spans="1:42" ht="28.5" x14ac:dyDescent="0.2">
      <c r="C5" s="11" t="s">
        <v>2109</v>
      </c>
      <c r="D5" s="18" t="s">
        <v>2108</v>
      </c>
      <c r="E5" s="18" t="str">
        <f>Daten!E5</f>
        <v>Stichtag 31.10.2021</v>
      </c>
      <c r="F5" s="18" t="str">
        <f>Daten!F5</f>
        <v>Stichtag 31.10.2017</v>
      </c>
      <c r="G5" s="48" t="s">
        <v>2125</v>
      </c>
      <c r="H5" s="18" t="s">
        <v>2124</v>
      </c>
      <c r="I5" s="45">
        <v>0.5</v>
      </c>
      <c r="J5" s="42" t="s">
        <v>2121</v>
      </c>
      <c r="K5" s="24">
        <v>500</v>
      </c>
      <c r="L5" s="18" t="s">
        <v>2107</v>
      </c>
      <c r="M5" s="18" t="s">
        <v>2106</v>
      </c>
      <c r="N5" s="17" t="s">
        <v>2105</v>
      </c>
      <c r="O5" s="47" t="s">
        <v>2123</v>
      </c>
      <c r="P5" s="45">
        <v>1.1000000000000001</v>
      </c>
      <c r="Q5" s="42" t="s">
        <v>2121</v>
      </c>
      <c r="R5" s="24">
        <v>200</v>
      </c>
      <c r="S5" s="18" t="s">
        <v>2103</v>
      </c>
      <c r="T5" s="18" t="s">
        <v>2102</v>
      </c>
      <c r="U5" s="18" t="s">
        <v>2101</v>
      </c>
      <c r="V5" s="18" t="s">
        <v>2100</v>
      </c>
      <c r="W5" s="18" t="s">
        <v>2099</v>
      </c>
      <c r="X5" s="46" t="s">
        <v>2122</v>
      </c>
      <c r="Y5" s="45">
        <v>0.75</v>
      </c>
      <c r="Z5" s="42" t="s">
        <v>2121</v>
      </c>
      <c r="AA5" s="44">
        <v>0.1</v>
      </c>
      <c r="AB5" s="43" t="s">
        <v>2120</v>
      </c>
      <c r="AC5" s="18" t="s">
        <v>2119</v>
      </c>
      <c r="AD5" s="18" t="s">
        <v>2113</v>
      </c>
      <c r="AE5" s="42" t="s">
        <v>2111</v>
      </c>
      <c r="AF5" s="41" t="s">
        <v>2118</v>
      </c>
      <c r="AG5" s="18" t="s">
        <v>2117</v>
      </c>
      <c r="AH5" s="18" t="s">
        <v>2116</v>
      </c>
      <c r="AI5" s="18" t="s">
        <v>2115</v>
      </c>
      <c r="AJ5" s="18" t="s">
        <v>2114</v>
      </c>
      <c r="AK5" s="40">
        <v>3</v>
      </c>
      <c r="AL5" s="18" t="s">
        <v>2113</v>
      </c>
      <c r="AM5" s="18" t="s">
        <v>2112</v>
      </c>
      <c r="AN5" s="18" t="s">
        <v>2112</v>
      </c>
      <c r="AO5" s="18" t="s">
        <v>2138</v>
      </c>
      <c r="AP5" s="39" t="s">
        <v>2110</v>
      </c>
    </row>
    <row r="6" spans="1:42" x14ac:dyDescent="0.2">
      <c r="H6" s="18"/>
      <c r="I6" s="38">
        <f>H17*I5</f>
        <v>8.9247555148323013E-3</v>
      </c>
      <c r="L6" s="18"/>
      <c r="M6" s="18"/>
      <c r="N6" s="17"/>
      <c r="P6" s="38">
        <f>O17*P5</f>
        <v>0.56286700198853667</v>
      </c>
      <c r="Y6" s="37">
        <f>X17/E17*Y5</f>
        <v>359.42798567270609</v>
      </c>
      <c r="AF6" s="35"/>
      <c r="AL6" s="36"/>
      <c r="AM6" s="36"/>
      <c r="AN6" s="36"/>
      <c r="AP6" s="36"/>
    </row>
    <row r="7" spans="1:42" x14ac:dyDescent="0.2">
      <c r="A7" s="11">
        <v>1</v>
      </c>
      <c r="B7" s="8" t="s">
        <v>9</v>
      </c>
      <c r="D7" s="16">
        <f t="shared" ref="D7:G15" si="0">SUMIF($C$19:$C$2111,$A7,D$19:D$2111)</f>
        <v>2</v>
      </c>
      <c r="E7" s="9">
        <f t="shared" si="0"/>
        <v>297506</v>
      </c>
      <c r="F7" s="9">
        <f t="shared" si="0"/>
        <v>292592</v>
      </c>
      <c r="G7" s="27">
        <f t="shared" si="0"/>
        <v>4914</v>
      </c>
      <c r="H7" s="29">
        <f t="shared" ref="H7:H15" si="1">G7/F7</f>
        <v>1.6794717558921639E-2</v>
      </c>
      <c r="I7" s="21">
        <f t="shared" ref="I7:N15" si="2">SUMIF($C$19:$C$2111,$A7,I$19:I$2111)</f>
        <v>2611.3120655958132</v>
      </c>
      <c r="J7" s="21">
        <f t="shared" si="2"/>
        <v>2302.6879344041868</v>
      </c>
      <c r="K7" s="27">
        <f t="shared" si="2"/>
        <v>-1151343.9672020942</v>
      </c>
      <c r="L7" s="9">
        <f t="shared" si="2"/>
        <v>39134</v>
      </c>
      <c r="M7" s="9">
        <f t="shared" si="2"/>
        <v>190146</v>
      </c>
      <c r="N7" s="9">
        <f t="shared" si="2"/>
        <v>68226</v>
      </c>
      <c r="O7" s="28">
        <f t="shared" ref="O7:O15" si="3">(L7+N7)/M7</f>
        <v>0.56461876663195654</v>
      </c>
      <c r="P7" s="9">
        <f t="shared" ref="P7:U15" si="4">SUMIF($C$19:$C$2111,$A7,P$19:P$2111)</f>
        <v>107026.9089601123</v>
      </c>
      <c r="Q7" s="21">
        <f t="shared" si="4"/>
        <v>333.09103988770551</v>
      </c>
      <c r="R7" s="27">
        <f t="shared" si="4"/>
        <v>66618.207977541068</v>
      </c>
      <c r="S7" s="9">
        <f t="shared" si="4"/>
        <v>2525929.0799999987</v>
      </c>
      <c r="T7" s="9">
        <f t="shared" si="4"/>
        <v>23098333.149999995</v>
      </c>
      <c r="U7" s="9">
        <f t="shared" si="4"/>
        <v>74139007.88000001</v>
      </c>
      <c r="X7" s="23">
        <f t="shared" ref="X7:AA15" si="5">SUMIF($C$19:$C$2111,$A7,X$19:X$2111)</f>
        <v>99763270.10999997</v>
      </c>
      <c r="Y7" s="9">
        <f t="shared" si="5"/>
        <v>106931982.30554418</v>
      </c>
      <c r="Z7" s="21">
        <f t="shared" si="5"/>
        <v>-7168712.1955440985</v>
      </c>
      <c r="AA7" s="27">
        <f t="shared" si="5"/>
        <v>716871.21955440938</v>
      </c>
      <c r="AC7" s="21">
        <f t="shared" ref="AC7:AC15" si="6">SUMIF($C$19:$C$2111,$A7,AC$19:AC$2111)</f>
        <v>4182034.8602753463</v>
      </c>
      <c r="AD7" s="9">
        <f t="shared" ref="AD7:AD15" si="7">ROUND($AD$4/$AC$17*AC7,0)</f>
        <v>6271074</v>
      </c>
      <c r="AE7" s="21">
        <f>AD4-AD17</f>
        <v>0</v>
      </c>
      <c r="AF7" s="33">
        <f t="shared" ref="AF7:AF15" si="8">AD7+AE7</f>
        <v>6271074</v>
      </c>
      <c r="AG7" s="9">
        <f t="shared" ref="AG7:AI15" si="9">SUMIF($C$19:$C$2111,$A7,AG$19:AG$2111)</f>
        <v>1087092.2143216894</v>
      </c>
      <c r="AH7" s="9">
        <f t="shared" si="9"/>
        <v>2545651.4247581935</v>
      </c>
      <c r="AI7" s="9">
        <f t="shared" si="9"/>
        <v>3632743.6390798832</v>
      </c>
      <c r="AJ7" s="9"/>
      <c r="AK7" s="9">
        <f t="shared" ref="AK7:AL15" si="10">SUMIF($C$19:$C$2111,$A7,AK$19:AK$2111)</f>
        <v>3656833.2238757252</v>
      </c>
      <c r="AL7" s="9">
        <f t="shared" ca="1" si="10"/>
        <v>6271073</v>
      </c>
      <c r="AM7" s="9"/>
      <c r="AN7" s="9"/>
      <c r="AO7" s="21">
        <f t="shared" ref="AO7:AP15" ca="1" si="11">SUMIF($C$19:$C$2111,$A7,AO$19:AO$2111)</f>
        <v>1</v>
      </c>
      <c r="AP7" s="24">
        <f t="shared" ca="1" si="11"/>
        <v>6271074</v>
      </c>
    </row>
    <row r="8" spans="1:42" x14ac:dyDescent="0.2">
      <c r="A8" s="11">
        <v>2</v>
      </c>
      <c r="B8" s="8" t="s">
        <v>8</v>
      </c>
      <c r="D8" s="16">
        <f t="shared" si="0"/>
        <v>2</v>
      </c>
      <c r="E8" s="9">
        <f t="shared" si="0"/>
        <v>564328</v>
      </c>
      <c r="F8" s="9">
        <f t="shared" si="0"/>
        <v>560915</v>
      </c>
      <c r="G8" s="27">
        <f t="shared" si="0"/>
        <v>3413</v>
      </c>
      <c r="H8" s="29">
        <f t="shared" si="1"/>
        <v>6.0847008905092568E-3</v>
      </c>
      <c r="I8" s="21">
        <f t="shared" si="2"/>
        <v>5006.0292396021623</v>
      </c>
      <c r="J8" s="21">
        <f t="shared" si="2"/>
        <v>-1593.0292396021605</v>
      </c>
      <c r="K8" s="27">
        <f t="shared" si="2"/>
        <v>796514.61980108009</v>
      </c>
      <c r="L8" s="9">
        <f t="shared" si="2"/>
        <v>74532</v>
      </c>
      <c r="M8" s="9">
        <f t="shared" si="2"/>
        <v>361380</v>
      </c>
      <c r="N8" s="9">
        <f t="shared" si="2"/>
        <v>128416</v>
      </c>
      <c r="O8" s="28">
        <f t="shared" si="3"/>
        <v>0.56159167635176266</v>
      </c>
      <c r="P8" s="9">
        <f t="shared" si="4"/>
        <v>203408.87717861732</v>
      </c>
      <c r="Q8" s="21">
        <f t="shared" si="4"/>
        <v>-460.87717861738588</v>
      </c>
      <c r="R8" s="27">
        <f t="shared" si="4"/>
        <v>-92175.435723476985</v>
      </c>
      <c r="S8" s="9">
        <f t="shared" si="4"/>
        <v>1978744.7799999998</v>
      </c>
      <c r="T8" s="9">
        <f t="shared" si="4"/>
        <v>52914181.349999979</v>
      </c>
      <c r="U8" s="9">
        <f t="shared" si="4"/>
        <v>184578686.96000007</v>
      </c>
      <c r="X8" s="23">
        <f t="shared" si="5"/>
        <v>239471613.09000009</v>
      </c>
      <c r="Y8" s="9">
        <f t="shared" si="5"/>
        <v>202835276.29870683</v>
      </c>
      <c r="Z8" s="21">
        <f t="shared" si="5"/>
        <v>36636336.7912931</v>
      </c>
      <c r="AA8" s="27">
        <f t="shared" si="5"/>
        <v>-3663633.6791293113</v>
      </c>
      <c r="AC8" s="21">
        <f t="shared" si="6"/>
        <v>5115577.1584934937</v>
      </c>
      <c r="AD8" s="9">
        <f t="shared" si="7"/>
        <v>7670946</v>
      </c>
      <c r="AF8" s="33">
        <f t="shared" si="8"/>
        <v>7670946</v>
      </c>
      <c r="AG8" s="9">
        <f t="shared" si="9"/>
        <v>2028123.9035986129</v>
      </c>
      <c r="AH8" s="9">
        <f t="shared" si="9"/>
        <v>2371069.7433730643</v>
      </c>
      <c r="AI8" s="9">
        <f t="shared" si="9"/>
        <v>4399193.6469716793</v>
      </c>
      <c r="AJ8" s="9"/>
      <c r="AK8" s="9">
        <f t="shared" si="10"/>
        <v>4488614.3131161276</v>
      </c>
      <c r="AL8" s="9">
        <f t="shared" ca="1" si="10"/>
        <v>7670951</v>
      </c>
      <c r="AM8" s="9"/>
      <c r="AN8" s="9"/>
      <c r="AO8" s="21">
        <f t="shared" ca="1" si="11"/>
        <v>-5</v>
      </c>
      <c r="AP8" s="24">
        <f t="shared" ca="1" si="11"/>
        <v>7670946</v>
      </c>
    </row>
    <row r="9" spans="1:42" x14ac:dyDescent="0.2">
      <c r="A9" s="11">
        <v>3</v>
      </c>
      <c r="B9" s="8" t="s">
        <v>7</v>
      </c>
      <c r="D9" s="16">
        <f t="shared" si="0"/>
        <v>4</v>
      </c>
      <c r="E9" s="9">
        <f t="shared" si="0"/>
        <v>1698951</v>
      </c>
      <c r="F9" s="9">
        <f t="shared" si="0"/>
        <v>1669944</v>
      </c>
      <c r="G9" s="27">
        <f t="shared" si="0"/>
        <v>29007</v>
      </c>
      <c r="H9" s="29">
        <f t="shared" si="1"/>
        <v>1.7370043546370416E-2</v>
      </c>
      <c r="I9" s="21">
        <f t="shared" si="2"/>
        <v>14903.841923461097</v>
      </c>
      <c r="J9" s="21">
        <f t="shared" si="2"/>
        <v>14103.158076538895</v>
      </c>
      <c r="K9" s="27">
        <f t="shared" si="2"/>
        <v>-7051579.0382694462</v>
      </c>
      <c r="L9" s="9">
        <f t="shared" si="2"/>
        <v>245453</v>
      </c>
      <c r="M9" s="9">
        <f t="shared" si="2"/>
        <v>1101566</v>
      </c>
      <c r="N9" s="9">
        <f t="shared" si="2"/>
        <v>351929</v>
      </c>
      <c r="O9" s="28">
        <f t="shared" si="3"/>
        <v>0.54230250388991674</v>
      </c>
      <c r="P9" s="9">
        <f t="shared" si="4"/>
        <v>620035.15191250481</v>
      </c>
      <c r="Q9" s="21">
        <f t="shared" si="4"/>
        <v>-22653.151912504381</v>
      </c>
      <c r="R9" s="27">
        <f t="shared" si="4"/>
        <v>-4530630.3825008823</v>
      </c>
      <c r="S9" s="9">
        <f t="shared" si="4"/>
        <v>11706390.900000002</v>
      </c>
      <c r="T9" s="9">
        <f t="shared" si="4"/>
        <v>135481656.30000001</v>
      </c>
      <c r="U9" s="9">
        <f t="shared" si="4"/>
        <v>541828674.21999967</v>
      </c>
      <c r="X9" s="23">
        <f t="shared" si="5"/>
        <v>689016721.42000031</v>
      </c>
      <c r="Y9" s="9">
        <f t="shared" si="5"/>
        <v>610650535.68662965</v>
      </c>
      <c r="Z9" s="21">
        <f t="shared" si="5"/>
        <v>78366185.733370394</v>
      </c>
      <c r="AA9" s="27">
        <f t="shared" si="5"/>
        <v>-7836618.5733370259</v>
      </c>
      <c r="AC9" s="21">
        <f t="shared" si="6"/>
        <v>14099032.710154742</v>
      </c>
      <c r="AD9" s="9">
        <f t="shared" si="7"/>
        <v>21141879</v>
      </c>
      <c r="AF9" s="33">
        <f t="shared" si="8"/>
        <v>21141879</v>
      </c>
      <c r="AG9" s="9">
        <f t="shared" si="9"/>
        <v>4225859.2916279603</v>
      </c>
      <c r="AH9" s="9">
        <f t="shared" si="9"/>
        <v>9069855.1041040458</v>
      </c>
      <c r="AI9" s="9">
        <f t="shared" si="9"/>
        <v>13295714.395731991</v>
      </c>
      <c r="AJ9" s="9"/>
      <c r="AK9" s="9">
        <f t="shared" si="10"/>
        <v>13351385.934396045</v>
      </c>
      <c r="AL9" s="9">
        <f t="shared" ca="1" si="10"/>
        <v>21141877</v>
      </c>
      <c r="AM9" s="9"/>
      <c r="AN9" s="9"/>
      <c r="AO9" s="21">
        <f t="shared" ca="1" si="11"/>
        <v>2</v>
      </c>
      <c r="AP9" s="24">
        <f t="shared" ca="1" si="11"/>
        <v>21141879</v>
      </c>
    </row>
    <row r="10" spans="1:42" x14ac:dyDescent="0.2">
      <c r="A10" s="11">
        <v>4</v>
      </c>
      <c r="B10" s="8" t="s">
        <v>6</v>
      </c>
      <c r="D10" s="16">
        <f t="shared" si="0"/>
        <v>3</v>
      </c>
      <c r="E10" s="9">
        <f t="shared" si="0"/>
        <v>1504237</v>
      </c>
      <c r="F10" s="9">
        <f t="shared" si="0"/>
        <v>1472422</v>
      </c>
      <c r="G10" s="27">
        <f t="shared" si="0"/>
        <v>31815</v>
      </c>
      <c r="H10" s="29">
        <f t="shared" si="1"/>
        <v>2.1607256615290997E-2</v>
      </c>
      <c r="I10" s="21">
        <f t="shared" si="2"/>
        <v>13141.00636466041</v>
      </c>
      <c r="J10" s="21">
        <f t="shared" si="2"/>
        <v>18673.993635339582</v>
      </c>
      <c r="K10" s="27">
        <f t="shared" si="2"/>
        <v>-9336996.817669794</v>
      </c>
      <c r="L10" s="9">
        <f t="shared" si="2"/>
        <v>227869</v>
      </c>
      <c r="M10" s="9">
        <f t="shared" si="2"/>
        <v>988671</v>
      </c>
      <c r="N10" s="9">
        <f t="shared" si="2"/>
        <v>287696</v>
      </c>
      <c r="O10" s="28">
        <f t="shared" si="3"/>
        <v>0.52147276495416572</v>
      </c>
      <c r="P10" s="9">
        <f t="shared" si="4"/>
        <v>556490.28172300896</v>
      </c>
      <c r="Q10" s="21">
        <f t="shared" si="4"/>
        <v>-40925.281723008542</v>
      </c>
      <c r="R10" s="27">
        <f t="shared" si="4"/>
        <v>-8185056.3446017159</v>
      </c>
      <c r="S10" s="9">
        <f t="shared" si="4"/>
        <v>6444609.4599999981</v>
      </c>
      <c r="T10" s="9">
        <f t="shared" si="4"/>
        <v>133039748.91999996</v>
      </c>
      <c r="U10" s="9">
        <f t="shared" si="4"/>
        <v>656634797.98999989</v>
      </c>
      <c r="X10" s="23">
        <f t="shared" si="5"/>
        <v>796119156.37000012</v>
      </c>
      <c r="Y10" s="9">
        <f t="shared" si="5"/>
        <v>540664874.88435423</v>
      </c>
      <c r="Z10" s="21">
        <f t="shared" si="5"/>
        <v>255454281.48564565</v>
      </c>
      <c r="AA10" s="27">
        <f t="shared" si="5"/>
        <v>-25545428.148564566</v>
      </c>
      <c r="AC10" s="21">
        <f t="shared" si="6"/>
        <v>5757643.6402158467</v>
      </c>
      <c r="AD10" s="9">
        <f t="shared" si="7"/>
        <v>8633742</v>
      </c>
      <c r="AF10" s="33">
        <f t="shared" si="8"/>
        <v>8633742</v>
      </c>
      <c r="AG10" s="9">
        <f t="shared" si="9"/>
        <v>1616250.0570826659</v>
      </c>
      <c r="AH10" s="9">
        <f t="shared" si="9"/>
        <v>4933586.4080249863</v>
      </c>
      <c r="AI10" s="9">
        <f t="shared" si="9"/>
        <v>6549836.4651076486</v>
      </c>
      <c r="AJ10" s="9"/>
      <c r="AK10" s="9">
        <f t="shared" si="10"/>
        <v>6544410.4881890202</v>
      </c>
      <c r="AL10" s="9">
        <f t="shared" ca="1" si="10"/>
        <v>8633743</v>
      </c>
      <c r="AM10" s="9"/>
      <c r="AN10" s="9"/>
      <c r="AO10" s="21">
        <f t="shared" ca="1" si="11"/>
        <v>-1</v>
      </c>
      <c r="AP10" s="24">
        <f t="shared" ca="1" si="11"/>
        <v>8633742</v>
      </c>
    </row>
    <row r="11" spans="1:42" x14ac:dyDescent="0.2">
      <c r="A11" s="11">
        <v>5</v>
      </c>
      <c r="B11" s="8" t="s">
        <v>5</v>
      </c>
      <c r="D11" s="16">
        <f t="shared" si="0"/>
        <v>1</v>
      </c>
      <c r="E11" s="9">
        <f t="shared" si="0"/>
        <v>561714</v>
      </c>
      <c r="F11" s="9">
        <f t="shared" si="0"/>
        <v>551863</v>
      </c>
      <c r="G11" s="27">
        <f t="shared" si="0"/>
        <v>9851</v>
      </c>
      <c r="H11" s="29">
        <f t="shared" si="1"/>
        <v>1.7850444766182912E-2</v>
      </c>
      <c r="I11" s="21">
        <f t="shared" si="2"/>
        <v>4925.2423526818966</v>
      </c>
      <c r="J11" s="21">
        <f t="shared" si="2"/>
        <v>4925.7576473181034</v>
      </c>
      <c r="K11" s="27">
        <f t="shared" si="2"/>
        <v>-2462878.8236590498</v>
      </c>
      <c r="L11" s="9">
        <f t="shared" si="2"/>
        <v>82288</v>
      </c>
      <c r="M11" s="9">
        <f t="shared" si="2"/>
        <v>369665</v>
      </c>
      <c r="N11" s="9">
        <f t="shared" si="2"/>
        <v>109759</v>
      </c>
      <c r="O11" s="28">
        <f t="shared" si="3"/>
        <v>0.51951631882921023</v>
      </c>
      <c r="P11" s="9">
        <f t="shared" si="4"/>
        <v>208072.23029009247</v>
      </c>
      <c r="Q11" s="21">
        <f t="shared" si="4"/>
        <v>-16025.230290092415</v>
      </c>
      <c r="R11" s="27">
        <f t="shared" si="4"/>
        <v>-3205046.0580184828</v>
      </c>
      <c r="S11" s="9">
        <f t="shared" si="4"/>
        <v>1329156.1500000001</v>
      </c>
      <c r="T11" s="9">
        <f t="shared" si="4"/>
        <v>57150967.339999989</v>
      </c>
      <c r="U11" s="9">
        <f t="shared" si="4"/>
        <v>242199296.59999993</v>
      </c>
      <c r="X11" s="23">
        <f t="shared" si="5"/>
        <v>300679420.08999997</v>
      </c>
      <c r="Y11" s="9">
        <f t="shared" si="5"/>
        <v>201895731.54415846</v>
      </c>
      <c r="Z11" s="21">
        <f t="shared" si="5"/>
        <v>98783688.545841619</v>
      </c>
      <c r="AA11" s="27">
        <f t="shared" si="5"/>
        <v>-9878368.8545841575</v>
      </c>
      <c r="AC11" s="21">
        <f t="shared" si="6"/>
        <v>919238.00797919533</v>
      </c>
      <c r="AD11" s="9">
        <f t="shared" si="7"/>
        <v>1378422</v>
      </c>
      <c r="AF11" s="33">
        <f t="shared" si="8"/>
        <v>1378422</v>
      </c>
      <c r="AG11" s="9">
        <f t="shared" si="9"/>
        <v>393165.04522013816</v>
      </c>
      <c r="AH11" s="9">
        <f t="shared" si="9"/>
        <v>624241.78952242155</v>
      </c>
      <c r="AI11" s="9">
        <f t="shared" si="9"/>
        <v>1017406.8347425597</v>
      </c>
      <c r="AJ11" s="9"/>
      <c r="AK11" s="9">
        <f t="shared" si="10"/>
        <v>1011491.1374391733</v>
      </c>
      <c r="AL11" s="9">
        <f t="shared" ca="1" si="10"/>
        <v>1378423</v>
      </c>
      <c r="AM11" s="9"/>
      <c r="AN11" s="9"/>
      <c r="AO11" s="21">
        <f t="shared" ca="1" si="11"/>
        <v>-1</v>
      </c>
      <c r="AP11" s="24">
        <f t="shared" ca="1" si="11"/>
        <v>1378422</v>
      </c>
    </row>
    <row r="12" spans="1:42" x14ac:dyDescent="0.2">
      <c r="A12" s="11">
        <v>6</v>
      </c>
      <c r="B12" s="8" t="s">
        <v>4</v>
      </c>
      <c r="D12" s="16">
        <f t="shared" si="0"/>
        <v>1</v>
      </c>
      <c r="E12" s="9">
        <f t="shared" si="0"/>
        <v>1251683</v>
      </c>
      <c r="F12" s="9">
        <f t="shared" si="0"/>
        <v>1239153</v>
      </c>
      <c r="G12" s="27">
        <f t="shared" si="0"/>
        <v>12530</v>
      </c>
      <c r="H12" s="29">
        <f t="shared" si="1"/>
        <v>1.0111745684350521E-2</v>
      </c>
      <c r="I12" s="21">
        <f t="shared" si="2"/>
        <v>11059.137570470999</v>
      </c>
      <c r="J12" s="21">
        <f t="shared" si="2"/>
        <v>1470.8624295290113</v>
      </c>
      <c r="K12" s="27">
        <f t="shared" si="2"/>
        <v>-735431.21476450388</v>
      </c>
      <c r="L12" s="9">
        <f t="shared" si="2"/>
        <v>168315</v>
      </c>
      <c r="M12" s="9">
        <f t="shared" si="2"/>
        <v>820259</v>
      </c>
      <c r="N12" s="9">
        <f t="shared" si="2"/>
        <v>263107</v>
      </c>
      <c r="O12" s="28">
        <f t="shared" si="3"/>
        <v>0.52595826440185356</v>
      </c>
      <c r="P12" s="9">
        <f t="shared" si="4"/>
        <v>461696.72418411518</v>
      </c>
      <c r="Q12" s="21">
        <f t="shared" si="4"/>
        <v>-30274.724184115108</v>
      </c>
      <c r="R12" s="27">
        <f t="shared" si="4"/>
        <v>-6054944.8368230183</v>
      </c>
      <c r="S12" s="9">
        <f t="shared" si="4"/>
        <v>4877526.1799999988</v>
      </c>
      <c r="T12" s="9">
        <f t="shared" si="4"/>
        <v>103638753.78000002</v>
      </c>
      <c r="U12" s="9">
        <f t="shared" si="4"/>
        <v>472319296.63999993</v>
      </c>
      <c r="X12" s="23">
        <f t="shared" si="5"/>
        <v>580835576.60000038</v>
      </c>
      <c r="Y12" s="9">
        <f t="shared" si="5"/>
        <v>449889899.39076996</v>
      </c>
      <c r="Z12" s="21">
        <f t="shared" si="5"/>
        <v>130945677.2092302</v>
      </c>
      <c r="AA12" s="27">
        <f t="shared" si="5"/>
        <v>-13094567.72092302</v>
      </c>
      <c r="AC12" s="21">
        <f t="shared" si="6"/>
        <v>11061147.624184832</v>
      </c>
      <c r="AD12" s="9">
        <f t="shared" si="7"/>
        <v>16586489</v>
      </c>
      <c r="AF12" s="33">
        <f t="shared" si="8"/>
        <v>16586489</v>
      </c>
      <c r="AG12" s="9">
        <f t="shared" si="9"/>
        <v>5551040.9414917435</v>
      </c>
      <c r="AH12" s="9">
        <f t="shared" si="9"/>
        <v>4353967.4722591164</v>
      </c>
      <c r="AI12" s="9">
        <f t="shared" si="9"/>
        <v>9905008.4137508608</v>
      </c>
      <c r="AJ12" s="9"/>
      <c r="AK12" s="9">
        <f t="shared" si="10"/>
        <v>9903077.5454238746</v>
      </c>
      <c r="AL12" s="9">
        <f t="shared" ca="1" si="10"/>
        <v>16586489</v>
      </c>
      <c r="AM12" s="9"/>
      <c r="AN12" s="9"/>
      <c r="AO12" s="21">
        <f t="shared" ca="1" si="11"/>
        <v>0</v>
      </c>
      <c r="AP12" s="24">
        <f t="shared" ca="1" si="11"/>
        <v>16586489</v>
      </c>
    </row>
    <row r="13" spans="1:42" x14ac:dyDescent="0.2">
      <c r="A13" s="11">
        <v>7</v>
      </c>
      <c r="B13" s="8" t="s">
        <v>3</v>
      </c>
      <c r="D13" s="16">
        <f t="shared" si="0"/>
        <v>1</v>
      </c>
      <c r="E13" s="9">
        <f t="shared" si="0"/>
        <v>762652</v>
      </c>
      <c r="F13" s="9">
        <f t="shared" si="0"/>
        <v>749853</v>
      </c>
      <c r="G13" s="27">
        <f t="shared" si="0"/>
        <v>12799</v>
      </c>
      <c r="H13" s="29">
        <f t="shared" si="1"/>
        <v>1.706867879437703E-2</v>
      </c>
      <c r="I13" s="21">
        <f t="shared" si="2"/>
        <v>6692.2546970635522</v>
      </c>
      <c r="J13" s="21">
        <f t="shared" si="2"/>
        <v>6106.7453029364488</v>
      </c>
      <c r="K13" s="27">
        <f t="shared" si="2"/>
        <v>-3053372.6514682262</v>
      </c>
      <c r="L13" s="9">
        <f t="shared" si="2"/>
        <v>110955</v>
      </c>
      <c r="M13" s="9">
        <f t="shared" si="2"/>
        <v>508790</v>
      </c>
      <c r="N13" s="9">
        <f t="shared" si="2"/>
        <v>142906</v>
      </c>
      <c r="O13" s="28">
        <f t="shared" si="3"/>
        <v>0.49895045107018615</v>
      </c>
      <c r="P13" s="9">
        <f t="shared" si="4"/>
        <v>286381.10194174753</v>
      </c>
      <c r="Q13" s="21">
        <f t="shared" si="4"/>
        <v>-32520.101941747565</v>
      </c>
      <c r="R13" s="27">
        <f t="shared" si="4"/>
        <v>-6504020.3883495117</v>
      </c>
      <c r="S13" s="9">
        <f t="shared" si="4"/>
        <v>1584000.9400000009</v>
      </c>
      <c r="T13" s="9">
        <f t="shared" si="4"/>
        <v>76507071.830000028</v>
      </c>
      <c r="U13" s="9">
        <f t="shared" si="4"/>
        <v>286940337.16000021</v>
      </c>
      <c r="X13" s="23">
        <f t="shared" si="5"/>
        <v>365185075.05497742</v>
      </c>
      <c r="Y13" s="9">
        <f t="shared" si="5"/>
        <v>274118472.12926054</v>
      </c>
      <c r="Z13" s="21">
        <f t="shared" si="5"/>
        <v>91066602.925716713</v>
      </c>
      <c r="AA13" s="27">
        <f t="shared" si="5"/>
        <v>-9106660.2925716601</v>
      </c>
      <c r="AC13" s="21">
        <f t="shared" si="6"/>
        <v>1816965.2152070084</v>
      </c>
      <c r="AD13" s="9">
        <f t="shared" si="7"/>
        <v>2724588</v>
      </c>
      <c r="AF13" s="33">
        <f t="shared" si="8"/>
        <v>2724588</v>
      </c>
      <c r="AG13" s="9">
        <f t="shared" si="9"/>
        <v>453095.99789236719</v>
      </c>
      <c r="AH13" s="9">
        <f t="shared" si="9"/>
        <v>2051068.7155015636</v>
      </c>
      <c r="AI13" s="9">
        <f t="shared" si="9"/>
        <v>2504164.7133939313</v>
      </c>
      <c r="AJ13" s="9"/>
      <c r="AK13" s="9">
        <f t="shared" si="10"/>
        <v>2518940.4902120512</v>
      </c>
      <c r="AL13" s="9">
        <f t="shared" ca="1" si="10"/>
        <v>2724591</v>
      </c>
      <c r="AM13" s="9"/>
      <c r="AN13" s="9"/>
      <c r="AO13" s="21">
        <f t="shared" ca="1" si="11"/>
        <v>-3</v>
      </c>
      <c r="AP13" s="24">
        <f t="shared" ca="1" si="11"/>
        <v>2724588</v>
      </c>
    </row>
    <row r="14" spans="1:42" x14ac:dyDescent="0.2">
      <c r="A14" s="11">
        <v>8</v>
      </c>
      <c r="B14" s="8" t="s">
        <v>2</v>
      </c>
      <c r="D14" s="16">
        <f t="shared" si="0"/>
        <v>0</v>
      </c>
      <c r="E14" s="9">
        <f t="shared" si="0"/>
        <v>401037</v>
      </c>
      <c r="F14" s="9">
        <f t="shared" si="0"/>
        <v>391334</v>
      </c>
      <c r="G14" s="27">
        <f t="shared" si="0"/>
        <v>9703</v>
      </c>
      <c r="H14" s="29">
        <f t="shared" si="1"/>
        <v>2.4794676670056779E-2</v>
      </c>
      <c r="I14" s="21">
        <f t="shared" si="2"/>
        <v>3492.5602746413833</v>
      </c>
      <c r="J14" s="21">
        <f t="shared" si="2"/>
        <v>6210.4397253586167</v>
      </c>
      <c r="K14" s="27">
        <f t="shared" si="2"/>
        <v>-3105219.8626793073</v>
      </c>
      <c r="L14" s="9">
        <f t="shared" si="2"/>
        <v>63866</v>
      </c>
      <c r="M14" s="9">
        <f t="shared" si="2"/>
        <v>264824</v>
      </c>
      <c r="N14" s="9">
        <f t="shared" si="2"/>
        <v>72334</v>
      </c>
      <c r="O14" s="28">
        <f t="shared" si="3"/>
        <v>0.51430383953116032</v>
      </c>
      <c r="P14" s="9">
        <f t="shared" si="4"/>
        <v>149060.69093461221</v>
      </c>
      <c r="Q14" s="21">
        <f t="shared" si="4"/>
        <v>-12860.690934612243</v>
      </c>
      <c r="R14" s="27">
        <f t="shared" si="4"/>
        <v>-2572138.1869224468</v>
      </c>
      <c r="S14" s="9">
        <f t="shared" si="4"/>
        <v>420873.45999999996</v>
      </c>
      <c r="T14" s="9">
        <f t="shared" si="4"/>
        <v>33770041.469999991</v>
      </c>
      <c r="U14" s="9">
        <f t="shared" si="4"/>
        <v>169401512.25999999</v>
      </c>
      <c r="X14" s="23">
        <f t="shared" si="5"/>
        <v>203606411.58372456</v>
      </c>
      <c r="Y14" s="9">
        <f t="shared" si="5"/>
        <v>144143921.09022504</v>
      </c>
      <c r="Z14" s="21">
        <f t="shared" si="5"/>
        <v>59462490.49349945</v>
      </c>
      <c r="AA14" s="27">
        <f t="shared" si="5"/>
        <v>-5946249.0493499469</v>
      </c>
      <c r="AC14" s="21">
        <f t="shared" si="6"/>
        <v>503880.93252346746</v>
      </c>
      <c r="AD14" s="9">
        <f t="shared" si="7"/>
        <v>755583</v>
      </c>
      <c r="AF14" s="33">
        <f t="shared" si="8"/>
        <v>755583</v>
      </c>
      <c r="AG14" s="9">
        <f t="shared" si="9"/>
        <v>211481.13236346521</v>
      </c>
      <c r="AH14" s="9">
        <f t="shared" si="9"/>
        <v>415947.11095658661</v>
      </c>
      <c r="AI14" s="9">
        <f t="shared" si="9"/>
        <v>627428.24332005193</v>
      </c>
      <c r="AJ14" s="9"/>
      <c r="AK14" s="9">
        <f t="shared" si="10"/>
        <v>590860.56706466281</v>
      </c>
      <c r="AL14" s="9">
        <f t="shared" ca="1" si="10"/>
        <v>755585</v>
      </c>
      <c r="AM14" s="9"/>
      <c r="AN14" s="9"/>
      <c r="AO14" s="21">
        <f t="shared" ca="1" si="11"/>
        <v>-2</v>
      </c>
      <c r="AP14" s="24">
        <f t="shared" ca="1" si="11"/>
        <v>755583</v>
      </c>
    </row>
    <row r="15" spans="1:42" x14ac:dyDescent="0.2">
      <c r="A15" s="11">
        <v>9</v>
      </c>
      <c r="B15" s="8" t="s">
        <v>1</v>
      </c>
      <c r="D15" s="16">
        <f t="shared" si="0"/>
        <v>0</v>
      </c>
      <c r="E15" s="9">
        <f t="shared" si="0"/>
        <v>1926960</v>
      </c>
      <c r="F15" s="9">
        <f t="shared" si="0"/>
        <v>1883706</v>
      </c>
      <c r="G15" s="27">
        <f t="shared" si="0"/>
        <v>43254</v>
      </c>
      <c r="H15" s="29">
        <f t="shared" si="1"/>
        <v>2.2962181996553602E-2</v>
      </c>
      <c r="I15" s="21">
        <f t="shared" si="2"/>
        <v>16811.615511822696</v>
      </c>
      <c r="J15" s="21">
        <f t="shared" si="2"/>
        <v>26442.384488177304</v>
      </c>
      <c r="K15" s="27">
        <f t="shared" si="2"/>
        <v>-13221192.244088652</v>
      </c>
      <c r="L15" s="9">
        <f t="shared" si="2"/>
        <v>279268</v>
      </c>
      <c r="M15" s="9">
        <f t="shared" si="2"/>
        <v>1327705</v>
      </c>
      <c r="N15" s="9">
        <f t="shared" si="2"/>
        <v>319850</v>
      </c>
      <c r="O15" s="28">
        <f t="shared" si="3"/>
        <v>0.45124331082582353</v>
      </c>
      <c r="P15" s="9">
        <f t="shared" si="4"/>
        <v>747321.33287519007</v>
      </c>
      <c r="Q15" s="21">
        <f t="shared" si="4"/>
        <v>-148203.33287519007</v>
      </c>
      <c r="R15" s="27">
        <f t="shared" si="4"/>
        <v>-29640666.575038016</v>
      </c>
      <c r="S15" s="9">
        <f t="shared" si="4"/>
        <v>196249.35</v>
      </c>
      <c r="T15" s="9">
        <f t="shared" si="4"/>
        <v>122480596</v>
      </c>
      <c r="U15" s="9">
        <f t="shared" si="4"/>
        <v>900957969.79999995</v>
      </c>
      <c r="X15" s="23">
        <f t="shared" si="5"/>
        <v>1023634815.15</v>
      </c>
      <c r="Y15" s="9">
        <f t="shared" si="5"/>
        <v>692603351.27187777</v>
      </c>
      <c r="Z15" s="21">
        <f t="shared" si="5"/>
        <v>331031463.87812221</v>
      </c>
      <c r="AA15" s="27">
        <f t="shared" si="5"/>
        <v>-33103146.387812223</v>
      </c>
      <c r="AC15" s="21">
        <f t="shared" si="6"/>
        <v>0</v>
      </c>
      <c r="AD15" s="9">
        <f t="shared" si="7"/>
        <v>0</v>
      </c>
      <c r="AF15" s="33">
        <f t="shared" si="8"/>
        <v>0</v>
      </c>
      <c r="AG15" s="9">
        <f t="shared" si="9"/>
        <v>0</v>
      </c>
      <c r="AH15" s="9">
        <f t="shared" si="9"/>
        <v>0</v>
      </c>
      <c r="AI15" s="9">
        <f t="shared" si="9"/>
        <v>0</v>
      </c>
      <c r="AJ15" s="9"/>
      <c r="AK15" s="9">
        <f t="shared" si="10"/>
        <v>0</v>
      </c>
      <c r="AL15" s="9">
        <f t="shared" ca="1" si="10"/>
        <v>0</v>
      </c>
      <c r="AM15" s="9"/>
      <c r="AN15" s="9"/>
      <c r="AO15" s="21">
        <f t="shared" ca="1" si="11"/>
        <v>0</v>
      </c>
      <c r="AP15" s="24">
        <f t="shared" ca="1" si="11"/>
        <v>0</v>
      </c>
    </row>
    <row r="16" spans="1:42" x14ac:dyDescent="0.2">
      <c r="D16" s="16"/>
      <c r="G16" s="27"/>
      <c r="H16" s="29"/>
      <c r="I16" s="21"/>
      <c r="J16" s="21"/>
      <c r="K16" s="27"/>
      <c r="O16" s="28"/>
      <c r="P16" s="9"/>
      <c r="Q16" s="21"/>
      <c r="R16" s="27"/>
      <c r="Z16" s="21"/>
      <c r="AA16" s="27"/>
      <c r="AC16" s="21"/>
      <c r="AF16" s="35"/>
      <c r="AG16" s="9"/>
      <c r="AH16" s="9"/>
      <c r="AI16" s="9"/>
      <c r="AJ16" s="9"/>
    </row>
    <row r="17" spans="1:42" ht="15" thickBot="1" x14ac:dyDescent="0.25">
      <c r="B17" s="8" t="s">
        <v>0</v>
      </c>
      <c r="D17" s="16">
        <f>SUM(D7:D15)</f>
        <v>14</v>
      </c>
      <c r="E17" s="9">
        <f>SUM(E7:E15)</f>
        <v>8969068</v>
      </c>
      <c r="F17" s="9">
        <f>SUM(F7:F15)</f>
        <v>8811782</v>
      </c>
      <c r="G17" s="27">
        <f>SUM(G7:G15)</f>
        <v>157286</v>
      </c>
      <c r="H17" s="29">
        <f>G17/F17</f>
        <v>1.7849511029664603E-2</v>
      </c>
      <c r="I17" s="21">
        <f t="shared" ref="I17:N17" si="12">SUM(I7:I15)</f>
        <v>78643.000000000015</v>
      </c>
      <c r="J17" s="21">
        <f t="shared" si="12"/>
        <v>78642.999999999985</v>
      </c>
      <c r="K17" s="27">
        <f t="shared" si="12"/>
        <v>-39321499.999999993</v>
      </c>
      <c r="L17" s="9">
        <f t="shared" si="12"/>
        <v>1291680</v>
      </c>
      <c r="M17" s="9">
        <f t="shared" si="12"/>
        <v>5933006</v>
      </c>
      <c r="N17" s="9">
        <f t="shared" si="12"/>
        <v>1744223</v>
      </c>
      <c r="O17" s="28">
        <f>(L17+N17)/M17</f>
        <v>0.51169727453503333</v>
      </c>
      <c r="P17" s="9">
        <f t="shared" ref="P17:U17" si="13">SUM(P7:P15)</f>
        <v>3339493.3000000017</v>
      </c>
      <c r="Q17" s="21">
        <f t="shared" si="13"/>
        <v>-303590.30000000005</v>
      </c>
      <c r="R17" s="27">
        <f t="shared" si="13"/>
        <v>-60718060.000000007</v>
      </c>
      <c r="S17" s="9">
        <f t="shared" si="13"/>
        <v>31063480.300000001</v>
      </c>
      <c r="T17" s="9">
        <f t="shared" si="13"/>
        <v>738081350.13999999</v>
      </c>
      <c r="U17" s="9">
        <f t="shared" si="13"/>
        <v>3528999579.5100002</v>
      </c>
      <c r="X17" s="23">
        <f>SUM(X7:X15)</f>
        <v>4298312059.4687023</v>
      </c>
      <c r="Y17" s="9">
        <f>SUM(Y7:Y15)</f>
        <v>3223734044.6015267</v>
      </c>
      <c r="Z17" s="21">
        <f>SUM(Z7:Z15)</f>
        <v>1074578014.8671751</v>
      </c>
      <c r="AA17" s="27">
        <f>SUM(AA7:AA15)</f>
        <v>-107457801.48671751</v>
      </c>
      <c r="AC17" s="21">
        <f t="shared" ref="AC17:AI17" si="14">SUM(AC7:AC15)</f>
        <v>43455520.149033934</v>
      </c>
      <c r="AD17" s="9">
        <f t="shared" si="14"/>
        <v>65162723</v>
      </c>
      <c r="AE17" s="9">
        <f t="shared" si="14"/>
        <v>0</v>
      </c>
      <c r="AF17" s="30">
        <f t="shared" si="14"/>
        <v>65162723</v>
      </c>
      <c r="AG17" s="9">
        <f t="shared" si="14"/>
        <v>15566108.583598642</v>
      </c>
      <c r="AH17" s="9">
        <f t="shared" si="14"/>
        <v>26365387.768499978</v>
      </c>
      <c r="AI17" s="9">
        <f t="shared" si="14"/>
        <v>41931496.352098614</v>
      </c>
      <c r="AJ17" s="9"/>
      <c r="AK17" s="9">
        <f>SUM(AK7:AK15)</f>
        <v>42065613.699716687</v>
      </c>
      <c r="AL17" s="9">
        <f ca="1">SUM(AL7:AL15)</f>
        <v>65162732</v>
      </c>
      <c r="AM17" s="9"/>
      <c r="AN17" s="9"/>
      <c r="AO17" s="21">
        <f ca="1">SUM(AO7:AO15)</f>
        <v>-9</v>
      </c>
      <c r="AP17" s="24">
        <f ca="1">SUM(AP7:AP15)</f>
        <v>65162723</v>
      </c>
    </row>
    <row r="18" spans="1:42" ht="15" thickBot="1" x14ac:dyDescent="0.25">
      <c r="G18" s="27"/>
      <c r="H18" s="29"/>
      <c r="I18" s="29"/>
      <c r="K18" s="21"/>
      <c r="O18" s="28"/>
      <c r="P18" s="28"/>
      <c r="Q18" s="28"/>
      <c r="R18" s="28"/>
      <c r="Y18" s="8"/>
    </row>
    <row r="19" spans="1:42" x14ac:dyDescent="0.2">
      <c r="A19" s="15">
        <f>Daten!A19</f>
        <v>10101</v>
      </c>
      <c r="B19" s="8" t="str">
        <f>Daten!B19</f>
        <v>Eisenstadt</v>
      </c>
      <c r="C19" s="15">
        <f t="shared" ref="C19:C82" si="15">INT(A19/10000)</f>
        <v>1</v>
      </c>
      <c r="D19" s="10">
        <f>Daten!D19</f>
        <v>1</v>
      </c>
      <c r="E19" s="9">
        <f>Daten!E19</f>
        <v>15220</v>
      </c>
      <c r="F19" s="9">
        <f>Daten!F19</f>
        <v>14464</v>
      </c>
      <c r="G19" s="27">
        <f t="shared" ref="G19:G82" si="16">E19-F19</f>
        <v>756</v>
      </c>
      <c r="H19" s="29">
        <f t="shared" ref="H19:H82" si="17">G19/F19</f>
        <v>5.2267699115044246E-2</v>
      </c>
      <c r="I19" s="21">
        <f t="shared" ref="I19:I82" si="18">F19*$I$6</f>
        <v>129.0876637665344</v>
      </c>
      <c r="J19" s="21">
        <f t="shared" ref="J19:J82" si="19">G19-I19</f>
        <v>626.91233623346557</v>
      </c>
      <c r="K19" s="27">
        <f t="shared" ref="K19:K82" si="20">-J19*$K$5</f>
        <v>-313456.16811673279</v>
      </c>
      <c r="L19" s="16">
        <f>Daten!G19</f>
        <v>2151</v>
      </c>
      <c r="M19" s="16">
        <f>Daten!H19</f>
        <v>10003</v>
      </c>
      <c r="N19" s="16">
        <f>Daten!I19</f>
        <v>3066</v>
      </c>
      <c r="O19" s="28">
        <f t="shared" ref="O19:O82" si="21">(L19+N19)/M19</f>
        <v>0.52154353693891831</v>
      </c>
      <c r="P19" s="16">
        <f t="shared" ref="P19:P82" si="22">M19*$P$6</f>
        <v>5630.3586208913321</v>
      </c>
      <c r="Q19" s="21">
        <f t="shared" ref="Q19:Q82" si="23">L19+N19-P19</f>
        <v>-413.35862089133207</v>
      </c>
      <c r="R19" s="27">
        <f t="shared" ref="R19:R82" si="24">Q19*$R$5</f>
        <v>-82671.72417826642</v>
      </c>
      <c r="S19" s="9">
        <f>Daten!K19</f>
        <v>29258.7</v>
      </c>
      <c r="T19" s="9">
        <f>Daten!L19</f>
        <v>1815825.66</v>
      </c>
      <c r="U19" s="9">
        <f>Daten!M19</f>
        <v>10685508.029999999</v>
      </c>
      <c r="V19" s="9">
        <f>Daten!N19</f>
        <v>500</v>
      </c>
      <c r="W19" s="9">
        <f>Daten!O19</f>
        <v>500</v>
      </c>
      <c r="X19" s="23">
        <f t="shared" ref="X19:X82" si="25">S19/V19*500+T19/W19*500+U19</f>
        <v>12530592.389999999</v>
      </c>
      <c r="Y19" s="9">
        <f t="shared" ref="Y19:Y82" si="26">E19*$Y$6</f>
        <v>5470493.9419385865</v>
      </c>
      <c r="Z19" s="21">
        <f t="shared" ref="Z19:Z82" si="27">X19-Y19</f>
        <v>7060098.4480614122</v>
      </c>
      <c r="AA19" s="27">
        <f t="shared" ref="AA19:AA82" si="28">-Z19*$AA$5</f>
        <v>-706009.84480614122</v>
      </c>
      <c r="AB19" s="32">
        <f t="shared" ref="AB19:AB82" si="29">K19+R19+AA19</f>
        <v>-1102137.7371011404</v>
      </c>
      <c r="AC19" s="31">
        <f t="shared" ref="AC19:AC82" si="30">MAX(0,AB19)</f>
        <v>0</v>
      </c>
      <c r="AG19" s="26">
        <f t="shared" ref="AG19:AG82" si="31">IF(AB19&gt;0,K19,0)</f>
        <v>0</v>
      </c>
      <c r="AH19" s="26">
        <f t="shared" ref="AH19:AH82" si="32">IF(AB19&gt;0,AA19,0)</f>
        <v>0</v>
      </c>
      <c r="AI19" s="26">
        <f t="shared" ref="AI19:AI82" si="33">AG19+AH19</f>
        <v>0</v>
      </c>
      <c r="AJ19" s="26">
        <f t="shared" ref="AJ19:AJ82" si="34">IF(AND(V19=500,W19=500),1,0)</f>
        <v>1</v>
      </c>
      <c r="AK19" s="26">
        <f t="shared" ref="AK19:AK82" si="35">IF(AND(AJ19=1,AI19&gt;=E19*$AK$5),AI19,0)</f>
        <v>0</v>
      </c>
      <c r="AL19" s="26">
        <f t="shared" ref="AL19:AL82" ca="1" si="36">IF(OFFSET($AK$6,C19,0)=0,0,ROUND(AK19*OFFSET($AF$6,C19,0)/OFFSET($AK$6,C19,0),0))</f>
        <v>0</v>
      </c>
      <c r="AM19" s="26">
        <f t="shared" ref="AM19:AM82" ca="1" si="37">IF(AL19&gt;0,C19*10+1,0)</f>
        <v>0</v>
      </c>
      <c r="AN19" s="26">
        <f ca="1">IF(AM19=0,0,COUNTIF($AM$19:AM19,C19*10+1))</f>
        <v>0</v>
      </c>
      <c r="AO19" s="21">
        <f t="shared" ref="AO19:AO82" ca="1" si="38">IF(AN19=1,OFFSET($AF$6,C19,0)-OFFSET($AL$6,C19,0),0)</f>
        <v>0</v>
      </c>
      <c r="AP19" s="34">
        <f t="shared" ref="AP19:AP82" ca="1" si="39">AL19+AO19</f>
        <v>0</v>
      </c>
    </row>
    <row r="20" spans="1:42" x14ac:dyDescent="0.2">
      <c r="A20" s="15">
        <f>Daten!A20</f>
        <v>10201</v>
      </c>
      <c r="B20" s="8" t="str">
        <f>Daten!B20</f>
        <v>Rust</v>
      </c>
      <c r="C20" s="15">
        <f t="shared" si="15"/>
        <v>1</v>
      </c>
      <c r="D20" s="10">
        <f>Daten!D20</f>
        <v>1</v>
      </c>
      <c r="E20" s="9">
        <f>Daten!E20</f>
        <v>1984</v>
      </c>
      <c r="F20" s="9">
        <f>Daten!F20</f>
        <v>1913</v>
      </c>
      <c r="G20" s="27">
        <f t="shared" si="16"/>
        <v>71</v>
      </c>
      <c r="H20" s="29">
        <f t="shared" si="17"/>
        <v>3.7114479874542604E-2</v>
      </c>
      <c r="I20" s="21">
        <f t="shared" si="18"/>
        <v>17.073057299874193</v>
      </c>
      <c r="J20" s="21">
        <f t="shared" si="19"/>
        <v>53.926942700125807</v>
      </c>
      <c r="K20" s="27">
        <f t="shared" si="20"/>
        <v>-26963.471350062904</v>
      </c>
      <c r="L20" s="16">
        <f>Daten!G20</f>
        <v>244</v>
      </c>
      <c r="M20" s="16">
        <f>Daten!H20</f>
        <v>1222</v>
      </c>
      <c r="N20" s="16">
        <f>Daten!I20</f>
        <v>518</v>
      </c>
      <c r="O20" s="28">
        <f t="shared" si="21"/>
        <v>0.62356792144026185</v>
      </c>
      <c r="P20" s="16">
        <f t="shared" si="22"/>
        <v>687.82347642999184</v>
      </c>
      <c r="Q20" s="21">
        <f t="shared" si="23"/>
        <v>74.176523570008158</v>
      </c>
      <c r="R20" s="27">
        <f t="shared" si="24"/>
        <v>14835.304714001632</v>
      </c>
      <c r="S20" s="9">
        <f>Daten!K20</f>
        <v>17657.02</v>
      </c>
      <c r="T20" s="9">
        <f>Daten!L20</f>
        <v>176059.85</v>
      </c>
      <c r="U20" s="9">
        <f>Daten!M20</f>
        <v>410826.42</v>
      </c>
      <c r="V20" s="9">
        <f>Daten!N20</f>
        <v>500</v>
      </c>
      <c r="W20" s="9">
        <f>Daten!O20</f>
        <v>500</v>
      </c>
      <c r="X20" s="23">
        <f t="shared" si="25"/>
        <v>604543.29</v>
      </c>
      <c r="Y20" s="9">
        <f t="shared" si="26"/>
        <v>713105.12357464887</v>
      </c>
      <c r="Z20" s="21">
        <f t="shared" si="27"/>
        <v>-108561.83357464883</v>
      </c>
      <c r="AA20" s="27">
        <f t="shared" si="28"/>
        <v>10856.183357464884</v>
      </c>
      <c r="AB20" s="32">
        <f t="shared" si="29"/>
        <v>-1271.9832785963881</v>
      </c>
      <c r="AC20" s="31">
        <f t="shared" si="30"/>
        <v>0</v>
      </c>
      <c r="AG20" s="26">
        <f t="shared" si="31"/>
        <v>0</v>
      </c>
      <c r="AH20" s="26">
        <f t="shared" si="32"/>
        <v>0</v>
      </c>
      <c r="AI20" s="26">
        <f t="shared" si="33"/>
        <v>0</v>
      </c>
      <c r="AJ20" s="26">
        <f t="shared" si="34"/>
        <v>1</v>
      </c>
      <c r="AK20" s="26">
        <f t="shared" si="35"/>
        <v>0</v>
      </c>
      <c r="AL20" s="26">
        <f t="shared" ca="1" si="36"/>
        <v>0</v>
      </c>
      <c r="AM20" s="26">
        <f t="shared" ca="1" si="37"/>
        <v>0</v>
      </c>
      <c r="AN20" s="26">
        <f ca="1">IF(AM20=0,0,COUNTIF($AM$19:AM20,C20*10+1))</f>
        <v>0</v>
      </c>
      <c r="AO20" s="21">
        <f t="shared" ca="1" si="38"/>
        <v>0</v>
      </c>
      <c r="AP20" s="33">
        <f t="shared" ca="1" si="39"/>
        <v>0</v>
      </c>
    </row>
    <row r="21" spans="1:42" x14ac:dyDescent="0.2">
      <c r="A21" s="15">
        <f>Daten!A21</f>
        <v>10301</v>
      </c>
      <c r="B21" s="8" t="str">
        <f>Daten!B21</f>
        <v>Breitenbrunn am Neusiedler See</v>
      </c>
      <c r="C21" s="15">
        <f t="shared" si="15"/>
        <v>1</v>
      </c>
      <c r="D21" s="10">
        <f>Daten!D21</f>
        <v>0</v>
      </c>
      <c r="E21" s="9">
        <f>Daten!E21</f>
        <v>1892</v>
      </c>
      <c r="F21" s="9">
        <f>Daten!F21</f>
        <v>1934</v>
      </c>
      <c r="G21" s="27">
        <f t="shared" si="16"/>
        <v>-42</v>
      </c>
      <c r="H21" s="29">
        <f t="shared" si="17"/>
        <v>-2.1716649431230611E-2</v>
      </c>
      <c r="I21" s="21">
        <f t="shared" si="18"/>
        <v>17.260477165685671</v>
      </c>
      <c r="J21" s="21">
        <f t="shared" si="19"/>
        <v>-59.260477165685671</v>
      </c>
      <c r="K21" s="27">
        <f t="shared" si="20"/>
        <v>29630.238582842834</v>
      </c>
      <c r="L21" s="16">
        <f>Daten!G21</f>
        <v>215</v>
      </c>
      <c r="M21" s="16">
        <f>Daten!H21</f>
        <v>1129</v>
      </c>
      <c r="N21" s="16">
        <f>Daten!I21</f>
        <v>548</v>
      </c>
      <c r="O21" s="28">
        <f t="shared" si="21"/>
        <v>0.67581930912311783</v>
      </c>
      <c r="P21" s="16">
        <f t="shared" si="22"/>
        <v>635.47684524505792</v>
      </c>
      <c r="Q21" s="21">
        <f t="shared" si="23"/>
        <v>127.52315475494208</v>
      </c>
      <c r="R21" s="27">
        <f t="shared" si="24"/>
        <v>25504.630950988416</v>
      </c>
      <c r="S21" s="9">
        <f>Daten!K21</f>
        <v>7832.44</v>
      </c>
      <c r="T21" s="9">
        <f>Daten!L21</f>
        <v>199421.09</v>
      </c>
      <c r="U21" s="9">
        <f>Daten!M21</f>
        <v>257350.04</v>
      </c>
      <c r="V21" s="9">
        <f>Daten!N21</f>
        <v>500</v>
      </c>
      <c r="W21" s="9">
        <f>Daten!O21</f>
        <v>500</v>
      </c>
      <c r="X21" s="23">
        <f t="shared" si="25"/>
        <v>464603.57</v>
      </c>
      <c r="Y21" s="9">
        <f t="shared" si="26"/>
        <v>680037.7488927599</v>
      </c>
      <c r="Z21" s="21">
        <f t="shared" si="27"/>
        <v>-215434.1788927599</v>
      </c>
      <c r="AA21" s="27">
        <f t="shared" si="28"/>
        <v>21543.417889275992</v>
      </c>
      <c r="AB21" s="32">
        <f t="shared" si="29"/>
        <v>76678.287423107249</v>
      </c>
      <c r="AC21" s="31">
        <f t="shared" si="30"/>
        <v>76678.287423107249</v>
      </c>
      <c r="AG21" s="26">
        <f t="shared" si="31"/>
        <v>29630.238582842834</v>
      </c>
      <c r="AH21" s="26">
        <f t="shared" si="32"/>
        <v>21543.417889275992</v>
      </c>
      <c r="AI21" s="26">
        <f t="shared" si="33"/>
        <v>51173.656472118826</v>
      </c>
      <c r="AJ21" s="26">
        <f t="shared" si="34"/>
        <v>1</v>
      </c>
      <c r="AK21" s="26">
        <f t="shared" si="35"/>
        <v>51173.656472118826</v>
      </c>
      <c r="AL21" s="26">
        <f t="shared" ca="1" si="36"/>
        <v>87757</v>
      </c>
      <c r="AM21" s="26">
        <f t="shared" ca="1" si="37"/>
        <v>11</v>
      </c>
      <c r="AN21" s="26">
        <f ca="1">IF(AM21=0,0,COUNTIF($AM$19:AM21,C21*10+1))</f>
        <v>1</v>
      </c>
      <c r="AO21" s="21">
        <f t="shared" ca="1" si="38"/>
        <v>1</v>
      </c>
      <c r="AP21" s="33">
        <f t="shared" ca="1" si="39"/>
        <v>87758</v>
      </c>
    </row>
    <row r="22" spans="1:42" x14ac:dyDescent="0.2">
      <c r="A22" s="15">
        <f>Daten!A22</f>
        <v>10302</v>
      </c>
      <c r="B22" s="8" t="str">
        <f>Daten!B22</f>
        <v>Donnerskirchen</v>
      </c>
      <c r="C22" s="15">
        <f t="shared" si="15"/>
        <v>1</v>
      </c>
      <c r="D22" s="10">
        <f>Daten!D22</f>
        <v>0</v>
      </c>
      <c r="E22" s="9">
        <f>Daten!E22</f>
        <v>1856</v>
      </c>
      <c r="F22" s="9">
        <f>Daten!F22</f>
        <v>1804</v>
      </c>
      <c r="G22" s="27">
        <f t="shared" si="16"/>
        <v>52</v>
      </c>
      <c r="H22" s="29">
        <f t="shared" si="17"/>
        <v>2.8824833702882482E-2</v>
      </c>
      <c r="I22" s="21">
        <f t="shared" si="18"/>
        <v>16.100258948757471</v>
      </c>
      <c r="J22" s="21">
        <f t="shared" si="19"/>
        <v>35.899741051242529</v>
      </c>
      <c r="K22" s="27">
        <f t="shared" si="20"/>
        <v>-17949.870525621263</v>
      </c>
      <c r="L22" s="16">
        <f>Daten!G22</f>
        <v>225</v>
      </c>
      <c r="M22" s="16">
        <f>Daten!H22</f>
        <v>1188</v>
      </c>
      <c r="N22" s="16">
        <f>Daten!I22</f>
        <v>443</v>
      </c>
      <c r="O22" s="28">
        <f t="shared" si="21"/>
        <v>0.56228956228956228</v>
      </c>
      <c r="P22" s="16">
        <f t="shared" si="22"/>
        <v>668.68599836238161</v>
      </c>
      <c r="Q22" s="21">
        <f t="shared" si="23"/>
        <v>-0.6859983623816106</v>
      </c>
      <c r="R22" s="27">
        <f t="shared" si="24"/>
        <v>-137.19967247632212</v>
      </c>
      <c r="S22" s="9">
        <f>Daten!K22</f>
        <v>15307.11</v>
      </c>
      <c r="T22" s="9">
        <f>Daten!L22</f>
        <v>156859.28</v>
      </c>
      <c r="U22" s="9">
        <f>Daten!M22</f>
        <v>251582.66</v>
      </c>
      <c r="V22" s="9">
        <f>Daten!N22</f>
        <v>500</v>
      </c>
      <c r="W22" s="9">
        <f>Daten!O22</f>
        <v>500</v>
      </c>
      <c r="X22" s="23">
        <f t="shared" si="25"/>
        <v>423749.05000000005</v>
      </c>
      <c r="Y22" s="9">
        <f t="shared" si="26"/>
        <v>667098.34140854247</v>
      </c>
      <c r="Z22" s="21">
        <f t="shared" si="27"/>
        <v>-243349.29140854243</v>
      </c>
      <c r="AA22" s="27">
        <f t="shared" si="28"/>
        <v>24334.929140854245</v>
      </c>
      <c r="AB22" s="32">
        <f t="shared" si="29"/>
        <v>6247.8589427566585</v>
      </c>
      <c r="AC22" s="31">
        <f t="shared" si="30"/>
        <v>6247.8589427566585</v>
      </c>
      <c r="AG22" s="26">
        <f t="shared" si="31"/>
        <v>-17949.870525621263</v>
      </c>
      <c r="AH22" s="26">
        <f t="shared" si="32"/>
        <v>24334.929140854245</v>
      </c>
      <c r="AI22" s="26">
        <f t="shared" si="33"/>
        <v>6385.0586152329815</v>
      </c>
      <c r="AJ22" s="26">
        <f t="shared" si="34"/>
        <v>1</v>
      </c>
      <c r="AK22" s="26">
        <f t="shared" si="35"/>
        <v>6385.0586152329815</v>
      </c>
      <c r="AL22" s="26">
        <f t="shared" ca="1" si="36"/>
        <v>10950</v>
      </c>
      <c r="AM22" s="26">
        <f t="shared" ca="1" si="37"/>
        <v>11</v>
      </c>
      <c r="AN22" s="26">
        <f ca="1">IF(AM22=0,0,COUNTIF($AM$19:AM22,C22*10+1))</f>
        <v>2</v>
      </c>
      <c r="AO22" s="21">
        <f t="shared" ca="1" si="38"/>
        <v>0</v>
      </c>
      <c r="AP22" s="33">
        <f t="shared" ca="1" si="39"/>
        <v>10950</v>
      </c>
    </row>
    <row r="23" spans="1:42" x14ac:dyDescent="0.2">
      <c r="A23" s="15">
        <f>Daten!A23</f>
        <v>10303</v>
      </c>
      <c r="B23" s="8" t="str">
        <f>Daten!B23</f>
        <v>Großhöflein</v>
      </c>
      <c r="C23" s="15">
        <f t="shared" si="15"/>
        <v>1</v>
      </c>
      <c r="D23" s="10">
        <f>Daten!D23</f>
        <v>0</v>
      </c>
      <c r="E23" s="9">
        <f>Daten!E23</f>
        <v>2128</v>
      </c>
      <c r="F23" s="9">
        <f>Daten!F23</f>
        <v>2055</v>
      </c>
      <c r="G23" s="27">
        <f t="shared" si="16"/>
        <v>73</v>
      </c>
      <c r="H23" s="29">
        <f t="shared" si="17"/>
        <v>3.5523114355231145E-2</v>
      </c>
      <c r="I23" s="21">
        <f t="shared" si="18"/>
        <v>18.340372582980379</v>
      </c>
      <c r="J23" s="21">
        <f t="shared" si="19"/>
        <v>54.659627417019621</v>
      </c>
      <c r="K23" s="27">
        <f t="shared" si="20"/>
        <v>-27329.81370850981</v>
      </c>
      <c r="L23" s="16">
        <f>Daten!G23</f>
        <v>318</v>
      </c>
      <c r="M23" s="16">
        <f>Daten!H23</f>
        <v>1411</v>
      </c>
      <c r="N23" s="16">
        <f>Daten!I23</f>
        <v>399</v>
      </c>
      <c r="O23" s="28">
        <f t="shared" si="21"/>
        <v>0.5081502480510276</v>
      </c>
      <c r="P23" s="16">
        <f t="shared" si="22"/>
        <v>794.20533980582525</v>
      </c>
      <c r="Q23" s="21">
        <f t="shared" si="23"/>
        <v>-77.205339805825247</v>
      </c>
      <c r="R23" s="27">
        <f t="shared" si="24"/>
        <v>-15441.067961165048</v>
      </c>
      <c r="S23" s="9">
        <f>Daten!K23</f>
        <v>11686.5</v>
      </c>
      <c r="T23" s="9">
        <f>Daten!L23</f>
        <v>150526.94</v>
      </c>
      <c r="U23" s="9">
        <f>Daten!M23</f>
        <v>380835.02</v>
      </c>
      <c r="V23" s="9">
        <f>Daten!N23</f>
        <v>500</v>
      </c>
      <c r="W23" s="9">
        <f>Daten!O23</f>
        <v>500</v>
      </c>
      <c r="X23" s="23">
        <f t="shared" si="25"/>
        <v>543048.46</v>
      </c>
      <c r="Y23" s="9">
        <f t="shared" si="26"/>
        <v>764862.75351151859</v>
      </c>
      <c r="Z23" s="21">
        <f t="shared" si="27"/>
        <v>-221814.29351151863</v>
      </c>
      <c r="AA23" s="27">
        <f t="shared" si="28"/>
        <v>22181.429351151863</v>
      </c>
      <c r="AB23" s="32">
        <f t="shared" si="29"/>
        <v>-20589.452318522992</v>
      </c>
      <c r="AC23" s="31">
        <f t="shared" si="30"/>
        <v>0</v>
      </c>
      <c r="AG23" s="26">
        <f t="shared" si="31"/>
        <v>0</v>
      </c>
      <c r="AH23" s="26">
        <f t="shared" si="32"/>
        <v>0</v>
      </c>
      <c r="AI23" s="26">
        <f t="shared" si="33"/>
        <v>0</v>
      </c>
      <c r="AJ23" s="26">
        <f t="shared" si="34"/>
        <v>1</v>
      </c>
      <c r="AK23" s="26">
        <f t="shared" si="35"/>
        <v>0</v>
      </c>
      <c r="AL23" s="26">
        <f t="shared" ca="1" si="36"/>
        <v>0</v>
      </c>
      <c r="AM23" s="26">
        <f t="shared" ca="1" si="37"/>
        <v>0</v>
      </c>
      <c r="AN23" s="26">
        <f ca="1">IF(AM23=0,0,COUNTIF($AM$19:AM23,C23*10+1))</f>
        <v>0</v>
      </c>
      <c r="AO23" s="21">
        <f t="shared" ca="1" si="38"/>
        <v>0</v>
      </c>
      <c r="AP23" s="33">
        <f t="shared" ca="1" si="39"/>
        <v>0</v>
      </c>
    </row>
    <row r="24" spans="1:42" x14ac:dyDescent="0.2">
      <c r="A24" s="15">
        <f>Daten!A24</f>
        <v>10304</v>
      </c>
      <c r="B24" s="8" t="str">
        <f>Daten!B24</f>
        <v>Hornstein</v>
      </c>
      <c r="C24" s="15">
        <f t="shared" si="15"/>
        <v>1</v>
      </c>
      <c r="D24" s="10">
        <f>Daten!D24</f>
        <v>0</v>
      </c>
      <c r="E24" s="9">
        <f>Daten!E24</f>
        <v>3230</v>
      </c>
      <c r="F24" s="9">
        <f>Daten!F24</f>
        <v>3005</v>
      </c>
      <c r="G24" s="27">
        <f t="shared" si="16"/>
        <v>225</v>
      </c>
      <c r="H24" s="29">
        <f t="shared" si="17"/>
        <v>7.4875207986688855E-2</v>
      </c>
      <c r="I24" s="21">
        <f t="shared" si="18"/>
        <v>26.818890322071066</v>
      </c>
      <c r="J24" s="21">
        <f t="shared" si="19"/>
        <v>198.18110967792893</v>
      </c>
      <c r="K24" s="27">
        <f t="shared" si="20"/>
        <v>-99090.554838964468</v>
      </c>
      <c r="L24" s="16">
        <f>Daten!G24</f>
        <v>468</v>
      </c>
      <c r="M24" s="16">
        <f>Daten!H24</f>
        <v>2027</v>
      </c>
      <c r="N24" s="16">
        <f>Daten!I24</f>
        <v>735</v>
      </c>
      <c r="O24" s="28">
        <f t="shared" si="21"/>
        <v>0.59348791317217564</v>
      </c>
      <c r="P24" s="16">
        <f t="shared" si="22"/>
        <v>1140.9314130307639</v>
      </c>
      <c r="Q24" s="21">
        <f t="shared" si="23"/>
        <v>62.068586969236094</v>
      </c>
      <c r="R24" s="27">
        <f t="shared" si="24"/>
        <v>12413.717393847219</v>
      </c>
      <c r="S24" s="9">
        <f>Daten!K24</f>
        <v>13327.57</v>
      </c>
      <c r="T24" s="9">
        <f>Daten!L24</f>
        <v>303832.01</v>
      </c>
      <c r="U24" s="9">
        <f>Daten!M24</f>
        <v>1080365.83</v>
      </c>
      <c r="V24" s="9">
        <f>Daten!N24</f>
        <v>500</v>
      </c>
      <c r="W24" s="9">
        <f>Daten!O24</f>
        <v>500</v>
      </c>
      <c r="X24" s="23">
        <f t="shared" si="25"/>
        <v>1397525.4100000001</v>
      </c>
      <c r="Y24" s="9">
        <f t="shared" si="26"/>
        <v>1160952.3937228406</v>
      </c>
      <c r="Z24" s="21">
        <f t="shared" si="27"/>
        <v>236573.01627715956</v>
      </c>
      <c r="AA24" s="27">
        <f t="shared" si="28"/>
        <v>-23657.301627715959</v>
      </c>
      <c r="AB24" s="32">
        <f t="shared" si="29"/>
        <v>-110334.1390728332</v>
      </c>
      <c r="AC24" s="31">
        <f t="shared" si="30"/>
        <v>0</v>
      </c>
      <c r="AG24" s="26">
        <f t="shared" si="31"/>
        <v>0</v>
      </c>
      <c r="AH24" s="26">
        <f t="shared" si="32"/>
        <v>0</v>
      </c>
      <c r="AI24" s="26">
        <f t="shared" si="33"/>
        <v>0</v>
      </c>
      <c r="AJ24" s="26">
        <f t="shared" si="34"/>
        <v>1</v>
      </c>
      <c r="AK24" s="26">
        <f t="shared" si="35"/>
        <v>0</v>
      </c>
      <c r="AL24" s="26">
        <f t="shared" ca="1" si="36"/>
        <v>0</v>
      </c>
      <c r="AM24" s="26">
        <f t="shared" ca="1" si="37"/>
        <v>0</v>
      </c>
      <c r="AN24" s="26">
        <f ca="1">IF(AM24=0,0,COUNTIF($AM$19:AM24,C24*10+1))</f>
        <v>0</v>
      </c>
      <c r="AO24" s="21">
        <f t="shared" ca="1" si="38"/>
        <v>0</v>
      </c>
      <c r="AP24" s="33">
        <f t="shared" ca="1" si="39"/>
        <v>0</v>
      </c>
    </row>
    <row r="25" spans="1:42" x14ac:dyDescent="0.2">
      <c r="A25" s="15">
        <f>Daten!A25</f>
        <v>10305</v>
      </c>
      <c r="B25" s="8" t="str">
        <f>Daten!B25</f>
        <v>Klingenbach</v>
      </c>
      <c r="C25" s="15">
        <f t="shared" si="15"/>
        <v>1</v>
      </c>
      <c r="D25" s="10">
        <f>Daten!D25</f>
        <v>0</v>
      </c>
      <c r="E25" s="9">
        <f>Daten!E25</f>
        <v>1232</v>
      </c>
      <c r="F25" s="9">
        <f>Daten!F25</f>
        <v>1188</v>
      </c>
      <c r="G25" s="27">
        <f t="shared" si="16"/>
        <v>44</v>
      </c>
      <c r="H25" s="29">
        <f t="shared" si="17"/>
        <v>3.7037037037037035E-2</v>
      </c>
      <c r="I25" s="21">
        <f t="shared" si="18"/>
        <v>10.602609551620773</v>
      </c>
      <c r="J25" s="21">
        <f t="shared" si="19"/>
        <v>33.397390448379227</v>
      </c>
      <c r="K25" s="27">
        <f t="shared" si="20"/>
        <v>-16698.695224189614</v>
      </c>
      <c r="L25" s="16">
        <f>Daten!G25</f>
        <v>156</v>
      </c>
      <c r="M25" s="16">
        <f>Daten!H25</f>
        <v>808</v>
      </c>
      <c r="N25" s="16">
        <f>Daten!I25</f>
        <v>268</v>
      </c>
      <c r="O25" s="28">
        <f t="shared" si="21"/>
        <v>0.52475247524752477</v>
      </c>
      <c r="P25" s="16">
        <f t="shared" si="22"/>
        <v>454.79653760673762</v>
      </c>
      <c r="Q25" s="21">
        <f t="shared" si="23"/>
        <v>-30.796537606737616</v>
      </c>
      <c r="R25" s="27">
        <f t="shared" si="24"/>
        <v>-6159.3075213475231</v>
      </c>
      <c r="S25" s="9">
        <f>Daten!K25</f>
        <v>3588.65</v>
      </c>
      <c r="T25" s="9">
        <f>Daten!L25</f>
        <v>65602.19</v>
      </c>
      <c r="U25" s="9">
        <f>Daten!M25</f>
        <v>98832.3</v>
      </c>
      <c r="V25" s="9">
        <f>Daten!N25</f>
        <v>500</v>
      </c>
      <c r="W25" s="9">
        <f>Daten!O25</f>
        <v>500</v>
      </c>
      <c r="X25" s="23">
        <f t="shared" si="25"/>
        <v>168023.14</v>
      </c>
      <c r="Y25" s="9">
        <f t="shared" si="26"/>
        <v>442815.27834877389</v>
      </c>
      <c r="Z25" s="21">
        <f t="shared" si="27"/>
        <v>-274792.13834877388</v>
      </c>
      <c r="AA25" s="27">
        <f t="shared" si="28"/>
        <v>27479.213834877388</v>
      </c>
      <c r="AB25" s="32">
        <f t="shared" si="29"/>
        <v>4621.2110893402496</v>
      </c>
      <c r="AC25" s="31">
        <f t="shared" si="30"/>
        <v>4621.2110893402496</v>
      </c>
      <c r="AG25" s="26">
        <f t="shared" si="31"/>
        <v>-16698.695224189614</v>
      </c>
      <c r="AH25" s="26">
        <f t="shared" si="32"/>
        <v>27479.213834877388</v>
      </c>
      <c r="AI25" s="26">
        <f t="shared" si="33"/>
        <v>10780.518610687774</v>
      </c>
      <c r="AJ25" s="26">
        <f t="shared" si="34"/>
        <v>1</v>
      </c>
      <c r="AK25" s="26">
        <f t="shared" si="35"/>
        <v>10780.518610687774</v>
      </c>
      <c r="AL25" s="26">
        <f t="shared" ca="1" si="36"/>
        <v>18487</v>
      </c>
      <c r="AM25" s="26">
        <f t="shared" ca="1" si="37"/>
        <v>11</v>
      </c>
      <c r="AN25" s="26">
        <f ca="1">IF(AM25=0,0,COUNTIF($AM$19:AM25,C25*10+1))</f>
        <v>3</v>
      </c>
      <c r="AO25" s="21">
        <f t="shared" ca="1" si="38"/>
        <v>0</v>
      </c>
      <c r="AP25" s="33">
        <f t="shared" ca="1" si="39"/>
        <v>18487</v>
      </c>
    </row>
    <row r="26" spans="1:42" x14ac:dyDescent="0.2">
      <c r="A26" s="15">
        <f>Daten!A26</f>
        <v>10306</v>
      </c>
      <c r="B26" s="8" t="str">
        <f>Daten!B26</f>
        <v>Leithaprodersdorf</v>
      </c>
      <c r="C26" s="15">
        <f t="shared" si="15"/>
        <v>1</v>
      </c>
      <c r="D26" s="10">
        <f>Daten!D26</f>
        <v>0</v>
      </c>
      <c r="E26" s="9">
        <f>Daten!E26</f>
        <v>1211</v>
      </c>
      <c r="F26" s="9">
        <f>Daten!F26</f>
        <v>1191</v>
      </c>
      <c r="G26" s="27">
        <f t="shared" si="16"/>
        <v>20</v>
      </c>
      <c r="H26" s="29">
        <f t="shared" si="17"/>
        <v>1.6792611251049538E-2</v>
      </c>
      <c r="I26" s="21">
        <f t="shared" si="18"/>
        <v>10.629383818165271</v>
      </c>
      <c r="J26" s="21">
        <f t="shared" si="19"/>
        <v>9.3706161818347287</v>
      </c>
      <c r="K26" s="27">
        <f t="shared" si="20"/>
        <v>-4685.3080909173641</v>
      </c>
      <c r="L26" s="16">
        <f>Daten!G26</f>
        <v>184</v>
      </c>
      <c r="M26" s="16">
        <f>Daten!H26</f>
        <v>801</v>
      </c>
      <c r="N26" s="16">
        <f>Daten!I26</f>
        <v>226</v>
      </c>
      <c r="O26" s="28">
        <f t="shared" si="21"/>
        <v>0.51186017478152313</v>
      </c>
      <c r="P26" s="16">
        <f t="shared" si="22"/>
        <v>450.85646859281786</v>
      </c>
      <c r="Q26" s="21">
        <f t="shared" si="23"/>
        <v>-40.856468592817862</v>
      </c>
      <c r="R26" s="27">
        <f t="shared" si="24"/>
        <v>-8171.2937185635728</v>
      </c>
      <c r="S26" s="9">
        <f>Daten!K26</f>
        <v>20010.150000000001</v>
      </c>
      <c r="T26" s="9">
        <f>Daten!L26</f>
        <v>89572</v>
      </c>
      <c r="U26" s="9">
        <f>Daten!M26</f>
        <v>121745.69</v>
      </c>
      <c r="V26" s="9">
        <f>Daten!N26</f>
        <v>500</v>
      </c>
      <c r="W26" s="9">
        <f>Daten!O26</f>
        <v>500</v>
      </c>
      <c r="X26" s="23">
        <f t="shared" si="25"/>
        <v>231327.84</v>
      </c>
      <c r="Y26" s="9">
        <f t="shared" si="26"/>
        <v>435267.29064964707</v>
      </c>
      <c r="Z26" s="21">
        <f t="shared" si="27"/>
        <v>-203939.45064964707</v>
      </c>
      <c r="AA26" s="27">
        <f t="shared" si="28"/>
        <v>20393.945064964708</v>
      </c>
      <c r="AB26" s="32">
        <f t="shared" si="29"/>
        <v>7537.3432554837709</v>
      </c>
      <c r="AC26" s="31">
        <f t="shared" si="30"/>
        <v>7537.3432554837709</v>
      </c>
      <c r="AG26" s="26">
        <f t="shared" si="31"/>
        <v>-4685.3080909173641</v>
      </c>
      <c r="AH26" s="26">
        <f t="shared" si="32"/>
        <v>20393.945064964708</v>
      </c>
      <c r="AI26" s="26">
        <f t="shared" si="33"/>
        <v>15708.636974047344</v>
      </c>
      <c r="AJ26" s="26">
        <f t="shared" si="34"/>
        <v>1</v>
      </c>
      <c r="AK26" s="26">
        <f t="shared" si="35"/>
        <v>15708.636974047344</v>
      </c>
      <c r="AL26" s="26">
        <f t="shared" ca="1" si="36"/>
        <v>26939</v>
      </c>
      <c r="AM26" s="26">
        <f t="shared" ca="1" si="37"/>
        <v>11</v>
      </c>
      <c r="AN26" s="26">
        <f ca="1">IF(AM26=0,0,COUNTIF($AM$19:AM26,C26*10+1))</f>
        <v>4</v>
      </c>
      <c r="AO26" s="21">
        <f t="shared" ca="1" si="38"/>
        <v>0</v>
      </c>
      <c r="AP26" s="33">
        <f t="shared" ca="1" si="39"/>
        <v>26939</v>
      </c>
    </row>
    <row r="27" spans="1:42" x14ac:dyDescent="0.2">
      <c r="A27" s="15">
        <f>Daten!A27</f>
        <v>10307</v>
      </c>
      <c r="B27" s="8" t="str">
        <f>Daten!B27</f>
        <v>Mörbisch am See</v>
      </c>
      <c r="C27" s="15">
        <f t="shared" si="15"/>
        <v>1</v>
      </c>
      <c r="D27" s="10">
        <f>Daten!D27</f>
        <v>0</v>
      </c>
      <c r="E27" s="9">
        <f>Daten!E27</f>
        <v>2210</v>
      </c>
      <c r="F27" s="9">
        <f>Daten!F27</f>
        <v>2261</v>
      </c>
      <c r="G27" s="27">
        <f t="shared" si="16"/>
        <v>-51</v>
      </c>
      <c r="H27" s="29">
        <f t="shared" si="17"/>
        <v>-2.2556390977443608E-2</v>
      </c>
      <c r="I27" s="21">
        <f t="shared" si="18"/>
        <v>20.178872219035835</v>
      </c>
      <c r="J27" s="21">
        <f t="shared" si="19"/>
        <v>-71.178872219035838</v>
      </c>
      <c r="K27" s="27">
        <f t="shared" si="20"/>
        <v>35589.436109517919</v>
      </c>
      <c r="L27" s="16">
        <f>Daten!G27</f>
        <v>258</v>
      </c>
      <c r="M27" s="16">
        <f>Daten!H27</f>
        <v>1334</v>
      </c>
      <c r="N27" s="16">
        <f>Daten!I27</f>
        <v>618</v>
      </c>
      <c r="O27" s="28">
        <f t="shared" si="21"/>
        <v>0.656671664167916</v>
      </c>
      <c r="P27" s="16">
        <f t="shared" si="22"/>
        <v>750.8645806527079</v>
      </c>
      <c r="Q27" s="21">
        <f t="shared" si="23"/>
        <v>125.1354193472921</v>
      </c>
      <c r="R27" s="27">
        <f t="shared" si="24"/>
        <v>25027.08386945842</v>
      </c>
      <c r="S27" s="9">
        <f>Daten!K27</f>
        <v>11734.17</v>
      </c>
      <c r="T27" s="9">
        <f>Daten!L27</f>
        <v>180612.78</v>
      </c>
      <c r="U27" s="9">
        <f>Daten!M27</f>
        <v>242609.83</v>
      </c>
      <c r="V27" s="9">
        <f>Daten!N27</f>
        <v>500</v>
      </c>
      <c r="W27" s="9">
        <f>Daten!O27</f>
        <v>500</v>
      </c>
      <c r="X27" s="23">
        <f t="shared" si="25"/>
        <v>434956.78</v>
      </c>
      <c r="Y27" s="9">
        <f t="shared" si="26"/>
        <v>794335.84833668044</v>
      </c>
      <c r="Z27" s="21">
        <f t="shared" si="27"/>
        <v>-359379.06833668042</v>
      </c>
      <c r="AA27" s="27">
        <f t="shared" si="28"/>
        <v>35937.906833668043</v>
      </c>
      <c r="AB27" s="32">
        <f t="shared" si="29"/>
        <v>96554.426812644379</v>
      </c>
      <c r="AC27" s="31">
        <f t="shared" si="30"/>
        <v>96554.426812644379</v>
      </c>
      <c r="AG27" s="26">
        <f t="shared" si="31"/>
        <v>35589.436109517919</v>
      </c>
      <c r="AH27" s="26">
        <f t="shared" si="32"/>
        <v>35937.906833668043</v>
      </c>
      <c r="AI27" s="26">
        <f t="shared" si="33"/>
        <v>71527.342943185969</v>
      </c>
      <c r="AJ27" s="26">
        <f t="shared" si="34"/>
        <v>1</v>
      </c>
      <c r="AK27" s="26">
        <f t="shared" si="35"/>
        <v>71527.342943185969</v>
      </c>
      <c r="AL27" s="26">
        <f t="shared" ca="1" si="36"/>
        <v>122662</v>
      </c>
      <c r="AM27" s="26">
        <f t="shared" ca="1" si="37"/>
        <v>11</v>
      </c>
      <c r="AN27" s="26">
        <f ca="1">IF(AM27=0,0,COUNTIF($AM$19:AM27,C27*10+1))</f>
        <v>5</v>
      </c>
      <c r="AO27" s="21">
        <f t="shared" ca="1" si="38"/>
        <v>0</v>
      </c>
      <c r="AP27" s="33">
        <f t="shared" ca="1" si="39"/>
        <v>122662</v>
      </c>
    </row>
    <row r="28" spans="1:42" x14ac:dyDescent="0.2">
      <c r="A28" s="15">
        <f>Daten!A28</f>
        <v>10308</v>
      </c>
      <c r="B28" s="8" t="str">
        <f>Daten!B28</f>
        <v>Müllendorf</v>
      </c>
      <c r="C28" s="15">
        <f t="shared" si="15"/>
        <v>1</v>
      </c>
      <c r="D28" s="10">
        <f>Daten!D28</f>
        <v>0</v>
      </c>
      <c r="E28" s="9">
        <f>Daten!E28</f>
        <v>1403</v>
      </c>
      <c r="F28" s="9">
        <f>Daten!F28</f>
        <v>1392</v>
      </c>
      <c r="G28" s="27">
        <f t="shared" si="16"/>
        <v>11</v>
      </c>
      <c r="H28" s="29">
        <f t="shared" si="17"/>
        <v>7.9022988505747134E-3</v>
      </c>
      <c r="I28" s="21">
        <f t="shared" si="18"/>
        <v>12.423259676646563</v>
      </c>
      <c r="J28" s="21">
        <f t="shared" si="19"/>
        <v>-1.4232596766465626</v>
      </c>
      <c r="K28" s="27">
        <f t="shared" si="20"/>
        <v>711.62983832328132</v>
      </c>
      <c r="L28" s="16">
        <f>Daten!G28</f>
        <v>188</v>
      </c>
      <c r="M28" s="16">
        <f>Daten!H28</f>
        <v>925</v>
      </c>
      <c r="N28" s="16">
        <f>Daten!I28</f>
        <v>290</v>
      </c>
      <c r="O28" s="28">
        <f t="shared" si="21"/>
        <v>0.51675675675675681</v>
      </c>
      <c r="P28" s="16">
        <f t="shared" si="22"/>
        <v>520.65197683939641</v>
      </c>
      <c r="Q28" s="21">
        <f t="shared" si="23"/>
        <v>-42.651976839396411</v>
      </c>
      <c r="R28" s="27">
        <f t="shared" si="24"/>
        <v>-8530.3953678792823</v>
      </c>
      <c r="S28" s="9">
        <f>Daten!K28</f>
        <v>6935.37</v>
      </c>
      <c r="T28" s="9">
        <f>Daten!L28</f>
        <v>172037.04</v>
      </c>
      <c r="U28" s="9">
        <f>Daten!M28</f>
        <v>679968.36</v>
      </c>
      <c r="V28" s="9">
        <f>Daten!N28</f>
        <v>500</v>
      </c>
      <c r="W28" s="9">
        <f>Daten!O28</f>
        <v>500</v>
      </c>
      <c r="X28" s="23">
        <f t="shared" si="25"/>
        <v>858940.77</v>
      </c>
      <c r="Y28" s="9">
        <f t="shared" si="26"/>
        <v>504277.46389880666</v>
      </c>
      <c r="Z28" s="21">
        <f t="shared" si="27"/>
        <v>354663.30610119336</v>
      </c>
      <c r="AA28" s="27">
        <f t="shared" si="28"/>
        <v>-35466.330610119338</v>
      </c>
      <c r="AB28" s="32">
        <f t="shared" si="29"/>
        <v>-43285.096139675341</v>
      </c>
      <c r="AC28" s="31">
        <f t="shared" si="30"/>
        <v>0</v>
      </c>
      <c r="AG28" s="26">
        <f t="shared" si="31"/>
        <v>0</v>
      </c>
      <c r="AH28" s="26">
        <f t="shared" si="32"/>
        <v>0</v>
      </c>
      <c r="AI28" s="26">
        <f t="shared" si="33"/>
        <v>0</v>
      </c>
      <c r="AJ28" s="26">
        <f t="shared" si="34"/>
        <v>1</v>
      </c>
      <c r="AK28" s="26">
        <f t="shared" si="35"/>
        <v>0</v>
      </c>
      <c r="AL28" s="26">
        <f t="shared" ca="1" si="36"/>
        <v>0</v>
      </c>
      <c r="AM28" s="26">
        <f t="shared" ca="1" si="37"/>
        <v>0</v>
      </c>
      <c r="AN28" s="26">
        <f ca="1">IF(AM28=0,0,COUNTIF($AM$19:AM28,C28*10+1))</f>
        <v>0</v>
      </c>
      <c r="AO28" s="21">
        <f t="shared" ca="1" si="38"/>
        <v>0</v>
      </c>
      <c r="AP28" s="33">
        <f t="shared" ca="1" si="39"/>
        <v>0</v>
      </c>
    </row>
    <row r="29" spans="1:42" x14ac:dyDescent="0.2">
      <c r="A29" s="15">
        <f>Daten!A29</f>
        <v>10309</v>
      </c>
      <c r="B29" s="8" t="str">
        <f>Daten!B29</f>
        <v>Neufeld an der Leitha</v>
      </c>
      <c r="C29" s="15">
        <f t="shared" si="15"/>
        <v>1</v>
      </c>
      <c r="D29" s="10">
        <f>Daten!D29</f>
        <v>0</v>
      </c>
      <c r="E29" s="9">
        <f>Daten!E29</f>
        <v>3625</v>
      </c>
      <c r="F29" s="9">
        <f>Daten!F29</f>
        <v>3414</v>
      </c>
      <c r="G29" s="27">
        <f t="shared" si="16"/>
        <v>211</v>
      </c>
      <c r="H29" s="29">
        <f t="shared" si="17"/>
        <v>6.1804335090802576E-2</v>
      </c>
      <c r="I29" s="21">
        <f t="shared" si="18"/>
        <v>30.469115327637475</v>
      </c>
      <c r="J29" s="21">
        <f t="shared" si="19"/>
        <v>180.53088467236253</v>
      </c>
      <c r="K29" s="27">
        <f t="shared" si="20"/>
        <v>-90265.442336181266</v>
      </c>
      <c r="L29" s="16">
        <f>Daten!G29</f>
        <v>542</v>
      </c>
      <c r="M29" s="16">
        <f>Daten!H29</f>
        <v>2326</v>
      </c>
      <c r="N29" s="16">
        <f>Daten!I29</f>
        <v>757</v>
      </c>
      <c r="O29" s="28">
        <f t="shared" si="21"/>
        <v>0.55846947549441106</v>
      </c>
      <c r="P29" s="16">
        <f t="shared" si="22"/>
        <v>1309.2286466253363</v>
      </c>
      <c r="Q29" s="21">
        <f t="shared" si="23"/>
        <v>-10.228646625336296</v>
      </c>
      <c r="R29" s="27">
        <f t="shared" si="24"/>
        <v>-2045.7293250672592</v>
      </c>
      <c r="S29" s="9">
        <f>Daten!K29</f>
        <v>3280.61</v>
      </c>
      <c r="T29" s="9">
        <f>Daten!L29</f>
        <v>207516.08</v>
      </c>
      <c r="U29" s="9">
        <f>Daten!M29</f>
        <v>439374.31</v>
      </c>
      <c r="V29" s="9">
        <f>Daten!N29</f>
        <v>500</v>
      </c>
      <c r="W29" s="9">
        <f>Daten!O29</f>
        <v>500</v>
      </c>
      <c r="X29" s="23">
        <f t="shared" si="25"/>
        <v>650171</v>
      </c>
      <c r="Y29" s="9">
        <f t="shared" si="26"/>
        <v>1302926.4480635596</v>
      </c>
      <c r="Z29" s="21">
        <f t="shared" si="27"/>
        <v>-652755.4480635596</v>
      </c>
      <c r="AA29" s="27">
        <f t="shared" si="28"/>
        <v>65275.54480635596</v>
      </c>
      <c r="AB29" s="32">
        <f t="shared" si="29"/>
        <v>-27035.626854892558</v>
      </c>
      <c r="AC29" s="31">
        <f t="shared" si="30"/>
        <v>0</v>
      </c>
      <c r="AG29" s="26">
        <f t="shared" si="31"/>
        <v>0</v>
      </c>
      <c r="AH29" s="26">
        <f t="shared" si="32"/>
        <v>0</v>
      </c>
      <c r="AI29" s="26">
        <f t="shared" si="33"/>
        <v>0</v>
      </c>
      <c r="AJ29" s="26">
        <f t="shared" si="34"/>
        <v>1</v>
      </c>
      <c r="AK29" s="26">
        <f t="shared" si="35"/>
        <v>0</v>
      </c>
      <c r="AL29" s="26">
        <f t="shared" ca="1" si="36"/>
        <v>0</v>
      </c>
      <c r="AM29" s="26">
        <f t="shared" ca="1" si="37"/>
        <v>0</v>
      </c>
      <c r="AN29" s="26">
        <f ca="1">IF(AM29=0,0,COUNTIF($AM$19:AM29,C29*10+1))</f>
        <v>0</v>
      </c>
      <c r="AO29" s="21">
        <f t="shared" ca="1" si="38"/>
        <v>0</v>
      </c>
      <c r="AP29" s="33">
        <f t="shared" ca="1" si="39"/>
        <v>0</v>
      </c>
    </row>
    <row r="30" spans="1:42" x14ac:dyDescent="0.2">
      <c r="A30" s="15">
        <f>Daten!A30</f>
        <v>10310</v>
      </c>
      <c r="B30" s="8" t="str">
        <f>Daten!B30</f>
        <v>Oggau am Neusiedler See</v>
      </c>
      <c r="C30" s="15">
        <f t="shared" si="15"/>
        <v>1</v>
      </c>
      <c r="D30" s="10">
        <f>Daten!D30</f>
        <v>0</v>
      </c>
      <c r="E30" s="9">
        <f>Daten!E30</f>
        <v>1740</v>
      </c>
      <c r="F30" s="9">
        <f>Daten!F30</f>
        <v>1738</v>
      </c>
      <c r="G30" s="27">
        <f t="shared" si="16"/>
        <v>2</v>
      </c>
      <c r="H30" s="29">
        <f t="shared" si="17"/>
        <v>1.1507479861910242E-3</v>
      </c>
      <c r="I30" s="21">
        <f t="shared" si="18"/>
        <v>15.511225084778539</v>
      </c>
      <c r="J30" s="21">
        <f t="shared" si="19"/>
        <v>-13.511225084778539</v>
      </c>
      <c r="K30" s="27">
        <f t="shared" si="20"/>
        <v>6755.6125423892699</v>
      </c>
      <c r="L30" s="16">
        <f>Daten!G30</f>
        <v>216</v>
      </c>
      <c r="M30" s="16">
        <f>Daten!H30</f>
        <v>1062</v>
      </c>
      <c r="N30" s="16">
        <f>Daten!I30</f>
        <v>462</v>
      </c>
      <c r="O30" s="28">
        <f t="shared" si="21"/>
        <v>0.6384180790960452</v>
      </c>
      <c r="P30" s="16">
        <f t="shared" si="22"/>
        <v>597.76475611182593</v>
      </c>
      <c r="Q30" s="21">
        <f t="shared" si="23"/>
        <v>80.235243888174068</v>
      </c>
      <c r="R30" s="27">
        <f t="shared" si="24"/>
        <v>16047.048777634813</v>
      </c>
      <c r="S30" s="9">
        <f>Daten!K30</f>
        <v>11848.38</v>
      </c>
      <c r="T30" s="9">
        <f>Daten!L30</f>
        <v>100523.92</v>
      </c>
      <c r="U30" s="9">
        <f>Daten!M30</f>
        <v>75843.16</v>
      </c>
      <c r="V30" s="9">
        <f>Daten!N30</f>
        <v>500</v>
      </c>
      <c r="W30" s="9">
        <f>Daten!O30</f>
        <v>500</v>
      </c>
      <c r="X30" s="23">
        <f t="shared" si="25"/>
        <v>188215.46000000002</v>
      </c>
      <c r="Y30" s="9">
        <f t="shared" si="26"/>
        <v>625404.69507050863</v>
      </c>
      <c r="Z30" s="21">
        <f t="shared" si="27"/>
        <v>-437189.23507050861</v>
      </c>
      <c r="AA30" s="27">
        <f t="shared" si="28"/>
        <v>43718.923507050866</v>
      </c>
      <c r="AB30" s="32">
        <f t="shared" si="29"/>
        <v>66521.584827074956</v>
      </c>
      <c r="AC30" s="31">
        <f t="shared" si="30"/>
        <v>66521.584827074956</v>
      </c>
      <c r="AG30" s="26">
        <f t="shared" si="31"/>
        <v>6755.6125423892699</v>
      </c>
      <c r="AH30" s="26">
        <f t="shared" si="32"/>
        <v>43718.923507050866</v>
      </c>
      <c r="AI30" s="26">
        <f t="shared" si="33"/>
        <v>50474.536049440139</v>
      </c>
      <c r="AJ30" s="26">
        <f t="shared" si="34"/>
        <v>1</v>
      </c>
      <c r="AK30" s="26">
        <f t="shared" si="35"/>
        <v>50474.536049440139</v>
      </c>
      <c r="AL30" s="26">
        <f t="shared" ca="1" si="36"/>
        <v>86558</v>
      </c>
      <c r="AM30" s="26">
        <f t="shared" ca="1" si="37"/>
        <v>11</v>
      </c>
      <c r="AN30" s="26">
        <f ca="1">IF(AM30=0,0,COUNTIF($AM$19:AM30,C30*10+1))</f>
        <v>6</v>
      </c>
      <c r="AO30" s="21">
        <f t="shared" ca="1" si="38"/>
        <v>0</v>
      </c>
      <c r="AP30" s="33">
        <f t="shared" ca="1" si="39"/>
        <v>86558</v>
      </c>
    </row>
    <row r="31" spans="1:42" x14ac:dyDescent="0.2">
      <c r="A31" s="15">
        <f>Daten!A31</f>
        <v>10311</v>
      </c>
      <c r="B31" s="8" t="str">
        <f>Daten!B31</f>
        <v>Oslip</v>
      </c>
      <c r="C31" s="15">
        <f t="shared" si="15"/>
        <v>1</v>
      </c>
      <c r="D31" s="10">
        <f>Daten!D31</f>
        <v>0</v>
      </c>
      <c r="E31" s="9">
        <f>Daten!E31</f>
        <v>1277</v>
      </c>
      <c r="F31" s="9">
        <f>Daten!F31</f>
        <v>1248</v>
      </c>
      <c r="G31" s="27">
        <f t="shared" si="16"/>
        <v>29</v>
      </c>
      <c r="H31" s="29">
        <f t="shared" si="17"/>
        <v>2.3237179487179488E-2</v>
      </c>
      <c r="I31" s="21">
        <f t="shared" si="18"/>
        <v>11.138094882510712</v>
      </c>
      <c r="J31" s="21">
        <f t="shared" si="19"/>
        <v>17.861905117489286</v>
      </c>
      <c r="K31" s="27">
        <f t="shared" si="20"/>
        <v>-8930.9525587446424</v>
      </c>
      <c r="L31" s="16">
        <f>Daten!G31</f>
        <v>141</v>
      </c>
      <c r="M31" s="16">
        <f>Daten!H31</f>
        <v>818</v>
      </c>
      <c r="N31" s="16">
        <f>Daten!I31</f>
        <v>318</v>
      </c>
      <c r="O31" s="28">
        <f t="shared" si="21"/>
        <v>0.56112469437652812</v>
      </c>
      <c r="P31" s="16">
        <f t="shared" si="22"/>
        <v>460.42520762662298</v>
      </c>
      <c r="Q31" s="21">
        <f t="shared" si="23"/>
        <v>-1.4252076266229778</v>
      </c>
      <c r="R31" s="27">
        <f t="shared" si="24"/>
        <v>-285.04152532459557</v>
      </c>
      <c r="S31" s="9">
        <f>Daten!K31</f>
        <v>10058.81</v>
      </c>
      <c r="T31" s="9">
        <f>Daten!L31</f>
        <v>78811.62</v>
      </c>
      <c r="U31" s="9">
        <f>Daten!M31</f>
        <v>164984.51</v>
      </c>
      <c r="V31" s="9">
        <f>Daten!N31</f>
        <v>500</v>
      </c>
      <c r="W31" s="9">
        <f>Daten!O31</f>
        <v>500</v>
      </c>
      <c r="X31" s="23">
        <f t="shared" si="25"/>
        <v>253854.94</v>
      </c>
      <c r="Y31" s="9">
        <f t="shared" si="26"/>
        <v>458989.53770404565</v>
      </c>
      <c r="Z31" s="21">
        <f t="shared" si="27"/>
        <v>-205134.59770404565</v>
      </c>
      <c r="AA31" s="27">
        <f t="shared" si="28"/>
        <v>20513.459770404566</v>
      </c>
      <c r="AB31" s="32">
        <f t="shared" si="29"/>
        <v>11297.465686335328</v>
      </c>
      <c r="AC31" s="31">
        <f t="shared" si="30"/>
        <v>11297.465686335328</v>
      </c>
      <c r="AG31" s="26">
        <f t="shared" si="31"/>
        <v>-8930.9525587446424</v>
      </c>
      <c r="AH31" s="26">
        <f t="shared" si="32"/>
        <v>20513.459770404566</v>
      </c>
      <c r="AI31" s="26">
        <f t="shared" si="33"/>
        <v>11582.507211659924</v>
      </c>
      <c r="AJ31" s="26">
        <f t="shared" si="34"/>
        <v>1</v>
      </c>
      <c r="AK31" s="26">
        <f t="shared" si="35"/>
        <v>11582.507211659924</v>
      </c>
      <c r="AL31" s="26">
        <f t="shared" ca="1" si="36"/>
        <v>19863</v>
      </c>
      <c r="AM31" s="26">
        <f t="shared" ca="1" si="37"/>
        <v>11</v>
      </c>
      <c r="AN31" s="26">
        <f ca="1">IF(AM31=0,0,COUNTIF($AM$19:AM31,C31*10+1))</f>
        <v>7</v>
      </c>
      <c r="AO31" s="21">
        <f t="shared" ca="1" si="38"/>
        <v>0</v>
      </c>
      <c r="AP31" s="33">
        <f t="shared" ca="1" si="39"/>
        <v>19863</v>
      </c>
    </row>
    <row r="32" spans="1:42" x14ac:dyDescent="0.2">
      <c r="A32" s="15">
        <f>Daten!A32</f>
        <v>10312</v>
      </c>
      <c r="B32" s="8" t="str">
        <f>Daten!B32</f>
        <v>Purbach am Neusiedler See</v>
      </c>
      <c r="C32" s="15">
        <f t="shared" si="15"/>
        <v>1</v>
      </c>
      <c r="D32" s="10">
        <f>Daten!D32</f>
        <v>0</v>
      </c>
      <c r="E32" s="9">
        <f>Daten!E32</f>
        <v>2907</v>
      </c>
      <c r="F32" s="9">
        <f>Daten!F32</f>
        <v>2904</v>
      </c>
      <c r="G32" s="27">
        <f t="shared" si="16"/>
        <v>3</v>
      </c>
      <c r="H32" s="29">
        <f t="shared" si="17"/>
        <v>1.0330578512396695E-3</v>
      </c>
      <c r="I32" s="21">
        <f t="shared" si="18"/>
        <v>25.917490015073003</v>
      </c>
      <c r="J32" s="21">
        <f t="shared" si="19"/>
        <v>-22.917490015073003</v>
      </c>
      <c r="K32" s="27">
        <f t="shared" si="20"/>
        <v>11458.745007536501</v>
      </c>
      <c r="L32" s="16">
        <f>Daten!G32</f>
        <v>376</v>
      </c>
      <c r="M32" s="16">
        <f>Daten!H32</f>
        <v>1850</v>
      </c>
      <c r="N32" s="16">
        <f>Daten!I32</f>
        <v>681</v>
      </c>
      <c r="O32" s="28">
        <f t="shared" si="21"/>
        <v>0.5713513513513514</v>
      </c>
      <c r="P32" s="16">
        <f t="shared" si="22"/>
        <v>1041.3039536787928</v>
      </c>
      <c r="Q32" s="21">
        <f t="shared" si="23"/>
        <v>15.696046321207177</v>
      </c>
      <c r="R32" s="27">
        <f t="shared" si="24"/>
        <v>3139.2092642414354</v>
      </c>
      <c r="S32" s="9">
        <f>Daten!K32</f>
        <v>14270.45</v>
      </c>
      <c r="T32" s="9">
        <f>Daten!L32</f>
        <v>211511.29</v>
      </c>
      <c r="U32" s="9">
        <f>Daten!M32</f>
        <v>401298.02</v>
      </c>
      <c r="V32" s="9">
        <f>Daten!N32</f>
        <v>500</v>
      </c>
      <c r="W32" s="9">
        <f>Daten!O32</f>
        <v>500</v>
      </c>
      <c r="X32" s="23">
        <f t="shared" si="25"/>
        <v>627079.76</v>
      </c>
      <c r="Y32" s="9">
        <f t="shared" si="26"/>
        <v>1044857.1543505565</v>
      </c>
      <c r="Z32" s="21">
        <f t="shared" si="27"/>
        <v>-417777.39435055654</v>
      </c>
      <c r="AA32" s="27">
        <f t="shared" si="28"/>
        <v>41777.739435055657</v>
      </c>
      <c r="AB32" s="32">
        <f t="shared" si="29"/>
        <v>56375.693706833597</v>
      </c>
      <c r="AC32" s="31">
        <f t="shared" si="30"/>
        <v>56375.693706833597</v>
      </c>
      <c r="AG32" s="26">
        <f t="shared" si="31"/>
        <v>11458.745007536501</v>
      </c>
      <c r="AH32" s="26">
        <f t="shared" si="32"/>
        <v>41777.739435055657</v>
      </c>
      <c r="AI32" s="26">
        <f t="shared" si="33"/>
        <v>53236.484442592162</v>
      </c>
      <c r="AJ32" s="26">
        <f t="shared" si="34"/>
        <v>1</v>
      </c>
      <c r="AK32" s="26">
        <f t="shared" si="35"/>
        <v>53236.484442592162</v>
      </c>
      <c r="AL32" s="26">
        <f t="shared" ca="1" si="36"/>
        <v>91295</v>
      </c>
      <c r="AM32" s="26">
        <f t="shared" ca="1" si="37"/>
        <v>11</v>
      </c>
      <c r="AN32" s="26">
        <f ca="1">IF(AM32=0,0,COUNTIF($AM$19:AM32,C32*10+1))</f>
        <v>8</v>
      </c>
      <c r="AO32" s="21">
        <f t="shared" ca="1" si="38"/>
        <v>0</v>
      </c>
      <c r="AP32" s="33">
        <f t="shared" ca="1" si="39"/>
        <v>91295</v>
      </c>
    </row>
    <row r="33" spans="1:42" x14ac:dyDescent="0.2">
      <c r="A33" s="15">
        <f>Daten!A33</f>
        <v>10313</v>
      </c>
      <c r="B33" s="8" t="str">
        <f>Daten!B33</f>
        <v>Sankt Margarethen im Burgenland</v>
      </c>
      <c r="C33" s="15">
        <f t="shared" si="15"/>
        <v>1</v>
      </c>
      <c r="D33" s="10">
        <f>Daten!D33</f>
        <v>0</v>
      </c>
      <c r="E33" s="9">
        <f>Daten!E33</f>
        <v>2695</v>
      </c>
      <c r="F33" s="9">
        <f>Daten!F33</f>
        <v>2639</v>
      </c>
      <c r="G33" s="27">
        <f t="shared" si="16"/>
        <v>56</v>
      </c>
      <c r="H33" s="29">
        <f t="shared" si="17"/>
        <v>2.1220159151193633E-2</v>
      </c>
      <c r="I33" s="21">
        <f t="shared" si="18"/>
        <v>23.552429803642443</v>
      </c>
      <c r="J33" s="21">
        <f t="shared" si="19"/>
        <v>32.44757019635756</v>
      </c>
      <c r="K33" s="27">
        <f t="shared" si="20"/>
        <v>-16223.78509817878</v>
      </c>
      <c r="L33" s="16">
        <f>Daten!G33</f>
        <v>291</v>
      </c>
      <c r="M33" s="16">
        <f>Daten!H33</f>
        <v>1742</v>
      </c>
      <c r="N33" s="16">
        <f>Daten!I33</f>
        <v>662</v>
      </c>
      <c r="O33" s="28">
        <f t="shared" si="21"/>
        <v>0.54707233065442018</v>
      </c>
      <c r="P33" s="16">
        <f t="shared" si="22"/>
        <v>980.51431746403091</v>
      </c>
      <c r="Q33" s="21">
        <f t="shared" si="23"/>
        <v>-27.51431746403091</v>
      </c>
      <c r="R33" s="27">
        <f t="shared" si="24"/>
        <v>-5502.863492806182</v>
      </c>
      <c r="S33" s="9">
        <f>Daten!K33</f>
        <v>23397.5</v>
      </c>
      <c r="T33" s="9">
        <f>Daten!L33</f>
        <v>191293.6</v>
      </c>
      <c r="U33" s="9">
        <f>Daten!M33</f>
        <v>447258.87</v>
      </c>
      <c r="V33" s="9">
        <f>Daten!N33</f>
        <v>500</v>
      </c>
      <c r="W33" s="9">
        <f>Daten!O33</f>
        <v>500</v>
      </c>
      <c r="X33" s="23">
        <f t="shared" si="25"/>
        <v>661949.97</v>
      </c>
      <c r="Y33" s="9">
        <f t="shared" si="26"/>
        <v>968658.42138794286</v>
      </c>
      <c r="Z33" s="21">
        <f t="shared" si="27"/>
        <v>-306708.45138794289</v>
      </c>
      <c r="AA33" s="27">
        <f t="shared" si="28"/>
        <v>30670.845138794291</v>
      </c>
      <c r="AB33" s="32">
        <f t="shared" si="29"/>
        <v>8944.1965478093298</v>
      </c>
      <c r="AC33" s="31">
        <f t="shared" si="30"/>
        <v>8944.1965478093298</v>
      </c>
      <c r="AG33" s="26">
        <f t="shared" si="31"/>
        <v>-16223.78509817878</v>
      </c>
      <c r="AH33" s="26">
        <f t="shared" si="32"/>
        <v>30670.845138794291</v>
      </c>
      <c r="AI33" s="26">
        <f t="shared" si="33"/>
        <v>14447.060040615512</v>
      </c>
      <c r="AJ33" s="26">
        <f t="shared" si="34"/>
        <v>1</v>
      </c>
      <c r="AK33" s="26">
        <f t="shared" si="35"/>
        <v>14447.060040615512</v>
      </c>
      <c r="AL33" s="26">
        <f t="shared" ca="1" si="36"/>
        <v>24775</v>
      </c>
      <c r="AM33" s="26">
        <f t="shared" ca="1" si="37"/>
        <v>11</v>
      </c>
      <c r="AN33" s="26">
        <f ca="1">IF(AM33=0,0,COUNTIF($AM$19:AM33,C33*10+1))</f>
        <v>9</v>
      </c>
      <c r="AO33" s="21">
        <f t="shared" ca="1" si="38"/>
        <v>0</v>
      </c>
      <c r="AP33" s="33">
        <f t="shared" ca="1" si="39"/>
        <v>24775</v>
      </c>
    </row>
    <row r="34" spans="1:42" x14ac:dyDescent="0.2">
      <c r="A34" s="15">
        <f>Daten!A34</f>
        <v>10314</v>
      </c>
      <c r="B34" s="8" t="str">
        <f>Daten!B34</f>
        <v>Schützen am Gebirge</v>
      </c>
      <c r="C34" s="15">
        <f t="shared" si="15"/>
        <v>1</v>
      </c>
      <c r="D34" s="10">
        <f>Daten!D34</f>
        <v>0</v>
      </c>
      <c r="E34" s="9">
        <f>Daten!E34</f>
        <v>1443</v>
      </c>
      <c r="F34" s="9">
        <f>Daten!F34</f>
        <v>1392</v>
      </c>
      <c r="G34" s="27">
        <f t="shared" si="16"/>
        <v>51</v>
      </c>
      <c r="H34" s="29">
        <f t="shared" si="17"/>
        <v>3.6637931034482756E-2</v>
      </c>
      <c r="I34" s="21">
        <f t="shared" si="18"/>
        <v>12.423259676646563</v>
      </c>
      <c r="J34" s="21">
        <f t="shared" si="19"/>
        <v>38.576740323353434</v>
      </c>
      <c r="K34" s="27">
        <f t="shared" si="20"/>
        <v>-19288.370161676718</v>
      </c>
      <c r="L34" s="16">
        <f>Daten!G34</f>
        <v>189</v>
      </c>
      <c r="M34" s="16">
        <f>Daten!H34</f>
        <v>918</v>
      </c>
      <c r="N34" s="16">
        <f>Daten!I34</f>
        <v>336</v>
      </c>
      <c r="O34" s="28">
        <f t="shared" si="21"/>
        <v>0.57189542483660127</v>
      </c>
      <c r="P34" s="16">
        <f t="shared" si="22"/>
        <v>516.71190782547671</v>
      </c>
      <c r="Q34" s="21">
        <f t="shared" si="23"/>
        <v>8.2880921745232854</v>
      </c>
      <c r="R34" s="27">
        <f t="shared" si="24"/>
        <v>1657.6184349046571</v>
      </c>
      <c r="S34" s="9">
        <f>Daten!K34</f>
        <v>9117.52</v>
      </c>
      <c r="T34" s="9">
        <f>Daten!L34</f>
        <v>91926.03</v>
      </c>
      <c r="U34" s="9">
        <f>Daten!M34</f>
        <v>151430.79999999999</v>
      </c>
      <c r="V34" s="9">
        <f>Daten!N34</f>
        <v>500</v>
      </c>
      <c r="W34" s="9">
        <f>Daten!O34</f>
        <v>500</v>
      </c>
      <c r="X34" s="23">
        <f t="shared" si="25"/>
        <v>252474.34999999998</v>
      </c>
      <c r="Y34" s="9">
        <f t="shared" si="26"/>
        <v>518654.58332571486</v>
      </c>
      <c r="Z34" s="21">
        <f t="shared" si="27"/>
        <v>-266180.23332571489</v>
      </c>
      <c r="AA34" s="27">
        <f t="shared" si="28"/>
        <v>26618.023332571491</v>
      </c>
      <c r="AB34" s="32">
        <f t="shared" si="29"/>
        <v>8987.2716057994294</v>
      </c>
      <c r="AC34" s="31">
        <f t="shared" si="30"/>
        <v>8987.2716057994294</v>
      </c>
      <c r="AG34" s="26">
        <f t="shared" si="31"/>
        <v>-19288.370161676718</v>
      </c>
      <c r="AH34" s="26">
        <f t="shared" si="32"/>
        <v>26618.023332571491</v>
      </c>
      <c r="AI34" s="26">
        <f t="shared" si="33"/>
        <v>7329.6531708947732</v>
      </c>
      <c r="AJ34" s="26">
        <f t="shared" si="34"/>
        <v>1</v>
      </c>
      <c r="AK34" s="26">
        <f t="shared" si="35"/>
        <v>7329.6531708947732</v>
      </c>
      <c r="AL34" s="26">
        <f t="shared" ca="1" si="36"/>
        <v>12570</v>
      </c>
      <c r="AM34" s="26">
        <f t="shared" ca="1" si="37"/>
        <v>11</v>
      </c>
      <c r="AN34" s="26">
        <f ca="1">IF(AM34=0,0,COUNTIF($AM$19:AM34,C34*10+1))</f>
        <v>10</v>
      </c>
      <c r="AO34" s="21">
        <f t="shared" ca="1" si="38"/>
        <v>0</v>
      </c>
      <c r="AP34" s="33">
        <f t="shared" ca="1" si="39"/>
        <v>12570</v>
      </c>
    </row>
    <row r="35" spans="1:42" x14ac:dyDescent="0.2">
      <c r="A35" s="15">
        <f>Daten!A35</f>
        <v>10315</v>
      </c>
      <c r="B35" s="8" t="str">
        <f>Daten!B35</f>
        <v>Siegendorf</v>
      </c>
      <c r="C35" s="15">
        <f t="shared" si="15"/>
        <v>1</v>
      </c>
      <c r="D35" s="10">
        <f>Daten!D35</f>
        <v>0</v>
      </c>
      <c r="E35" s="9">
        <f>Daten!E35</f>
        <v>3193</v>
      </c>
      <c r="F35" s="9">
        <f>Daten!F35</f>
        <v>2948</v>
      </c>
      <c r="G35" s="27">
        <f t="shared" si="16"/>
        <v>245</v>
      </c>
      <c r="H35" s="29">
        <f t="shared" si="17"/>
        <v>8.3107191316146536E-2</v>
      </c>
      <c r="I35" s="21">
        <f t="shared" si="18"/>
        <v>26.310179257725625</v>
      </c>
      <c r="J35" s="21">
        <f t="shared" si="19"/>
        <v>218.68982074227438</v>
      </c>
      <c r="K35" s="27">
        <f t="shared" si="20"/>
        <v>-109344.91037113719</v>
      </c>
      <c r="L35" s="16">
        <f>Daten!G35</f>
        <v>438</v>
      </c>
      <c r="M35" s="16">
        <f>Daten!H35</f>
        <v>2058</v>
      </c>
      <c r="N35" s="16">
        <f>Daten!I35</f>
        <v>697</v>
      </c>
      <c r="O35" s="28">
        <f t="shared" si="21"/>
        <v>0.55150631681243922</v>
      </c>
      <c r="P35" s="16">
        <f t="shared" si="22"/>
        <v>1158.3802900924086</v>
      </c>
      <c r="Q35" s="21">
        <f t="shared" si="23"/>
        <v>-23.380290092408586</v>
      </c>
      <c r="R35" s="27">
        <f t="shared" si="24"/>
        <v>-4676.0580184817172</v>
      </c>
      <c r="S35" s="9">
        <f>Daten!K35</f>
        <v>16754.93</v>
      </c>
      <c r="T35" s="9">
        <f>Daten!L35</f>
        <v>219390.92</v>
      </c>
      <c r="U35" s="9">
        <f>Daten!M35</f>
        <v>1114873.26</v>
      </c>
      <c r="V35" s="9">
        <f>Daten!N35</f>
        <v>500</v>
      </c>
      <c r="W35" s="9">
        <f>Daten!O35</f>
        <v>500</v>
      </c>
      <c r="X35" s="23">
        <f t="shared" si="25"/>
        <v>1351019.11</v>
      </c>
      <c r="Y35" s="9">
        <f t="shared" si="26"/>
        <v>1147653.5582529504</v>
      </c>
      <c r="Z35" s="21">
        <f t="shared" si="27"/>
        <v>203365.55174704967</v>
      </c>
      <c r="AA35" s="27">
        <f t="shared" si="28"/>
        <v>-20336.555174704969</v>
      </c>
      <c r="AB35" s="32">
        <f t="shared" si="29"/>
        <v>-134357.52356432387</v>
      </c>
      <c r="AC35" s="31">
        <f t="shared" si="30"/>
        <v>0</v>
      </c>
      <c r="AG35" s="26">
        <f t="shared" si="31"/>
        <v>0</v>
      </c>
      <c r="AH35" s="26">
        <f t="shared" si="32"/>
        <v>0</v>
      </c>
      <c r="AI35" s="26">
        <f t="shared" si="33"/>
        <v>0</v>
      </c>
      <c r="AJ35" s="26">
        <f t="shared" si="34"/>
        <v>1</v>
      </c>
      <c r="AK35" s="26">
        <f t="shared" si="35"/>
        <v>0</v>
      </c>
      <c r="AL35" s="26">
        <f t="shared" ca="1" si="36"/>
        <v>0</v>
      </c>
      <c r="AM35" s="26">
        <f t="shared" ca="1" si="37"/>
        <v>0</v>
      </c>
      <c r="AN35" s="26">
        <f ca="1">IF(AM35=0,0,COUNTIF($AM$19:AM35,C35*10+1))</f>
        <v>0</v>
      </c>
      <c r="AO35" s="21">
        <f t="shared" ca="1" si="38"/>
        <v>0</v>
      </c>
      <c r="AP35" s="33">
        <f t="shared" ca="1" si="39"/>
        <v>0</v>
      </c>
    </row>
    <row r="36" spans="1:42" x14ac:dyDescent="0.2">
      <c r="A36" s="15">
        <f>Daten!A36</f>
        <v>10316</v>
      </c>
      <c r="B36" s="8" t="str">
        <f>Daten!B36</f>
        <v>Steinbrunn</v>
      </c>
      <c r="C36" s="15">
        <f t="shared" si="15"/>
        <v>1</v>
      </c>
      <c r="D36" s="10">
        <f>Daten!D36</f>
        <v>0</v>
      </c>
      <c r="E36" s="9">
        <f>Daten!E36</f>
        <v>2990</v>
      </c>
      <c r="F36" s="9">
        <f>Daten!F36</f>
        <v>2600</v>
      </c>
      <c r="G36" s="27">
        <f t="shared" si="16"/>
        <v>390</v>
      </c>
      <c r="H36" s="29">
        <f t="shared" si="17"/>
        <v>0.15</v>
      </c>
      <c r="I36" s="21">
        <f t="shared" si="18"/>
        <v>23.204364338563984</v>
      </c>
      <c r="J36" s="21">
        <f t="shared" si="19"/>
        <v>366.79563566143599</v>
      </c>
      <c r="K36" s="27">
        <f t="shared" si="20"/>
        <v>-183397.81783071801</v>
      </c>
      <c r="L36" s="16">
        <f>Daten!G36</f>
        <v>467</v>
      </c>
      <c r="M36" s="16">
        <f>Daten!H36</f>
        <v>1932</v>
      </c>
      <c r="N36" s="16">
        <f>Daten!I36</f>
        <v>591</v>
      </c>
      <c r="O36" s="28">
        <f t="shared" si="21"/>
        <v>0.54761904761904767</v>
      </c>
      <c r="P36" s="16">
        <f t="shared" si="22"/>
        <v>1087.4590478418529</v>
      </c>
      <c r="Q36" s="21">
        <f t="shared" si="23"/>
        <v>-29.459047841852907</v>
      </c>
      <c r="R36" s="27">
        <f t="shared" si="24"/>
        <v>-5891.8095683705815</v>
      </c>
      <c r="S36" s="9">
        <f>Daten!K36</f>
        <v>12319.95</v>
      </c>
      <c r="T36" s="9">
        <f>Daten!L36</f>
        <v>198235.91</v>
      </c>
      <c r="U36" s="9">
        <f>Daten!M36</f>
        <v>262092.91</v>
      </c>
      <c r="V36" s="9">
        <f>Daten!N36</f>
        <v>500</v>
      </c>
      <c r="W36" s="9">
        <f>Daten!O36</f>
        <v>500</v>
      </c>
      <c r="X36" s="23">
        <f t="shared" si="25"/>
        <v>472648.77</v>
      </c>
      <c r="Y36" s="9">
        <f t="shared" si="26"/>
        <v>1074689.6771613911</v>
      </c>
      <c r="Z36" s="21">
        <f t="shared" si="27"/>
        <v>-602040.90716139111</v>
      </c>
      <c r="AA36" s="27">
        <f t="shared" si="28"/>
        <v>60204.090716139115</v>
      </c>
      <c r="AB36" s="32">
        <f t="shared" si="29"/>
        <v>-129085.53668294946</v>
      </c>
      <c r="AC36" s="31">
        <f t="shared" si="30"/>
        <v>0</v>
      </c>
      <c r="AG36" s="26">
        <f t="shared" si="31"/>
        <v>0</v>
      </c>
      <c r="AH36" s="26">
        <f t="shared" si="32"/>
        <v>0</v>
      </c>
      <c r="AI36" s="26">
        <f t="shared" si="33"/>
        <v>0</v>
      </c>
      <c r="AJ36" s="26">
        <f t="shared" si="34"/>
        <v>1</v>
      </c>
      <c r="AK36" s="26">
        <f t="shared" si="35"/>
        <v>0</v>
      </c>
      <c r="AL36" s="26">
        <f t="shared" ca="1" si="36"/>
        <v>0</v>
      </c>
      <c r="AM36" s="26">
        <f t="shared" ca="1" si="37"/>
        <v>0</v>
      </c>
      <c r="AN36" s="26">
        <f ca="1">IF(AM36=0,0,COUNTIF($AM$19:AM36,C36*10+1))</f>
        <v>0</v>
      </c>
      <c r="AO36" s="21">
        <f t="shared" ca="1" si="38"/>
        <v>0</v>
      </c>
      <c r="AP36" s="33">
        <f t="shared" ca="1" si="39"/>
        <v>0</v>
      </c>
    </row>
    <row r="37" spans="1:42" x14ac:dyDescent="0.2">
      <c r="A37" s="15">
        <f>Daten!A37</f>
        <v>10317</v>
      </c>
      <c r="B37" s="8" t="str">
        <f>Daten!B37</f>
        <v>Trausdorf an der Wulka</v>
      </c>
      <c r="C37" s="15">
        <f t="shared" si="15"/>
        <v>1</v>
      </c>
      <c r="D37" s="10">
        <f>Daten!D37</f>
        <v>0</v>
      </c>
      <c r="E37" s="9">
        <f>Daten!E37</f>
        <v>2078</v>
      </c>
      <c r="F37" s="9">
        <f>Daten!F37</f>
        <v>2064</v>
      </c>
      <c r="G37" s="27">
        <f t="shared" si="16"/>
        <v>14</v>
      </c>
      <c r="H37" s="29">
        <f t="shared" si="17"/>
        <v>6.7829457364341084E-3</v>
      </c>
      <c r="I37" s="21">
        <f t="shared" si="18"/>
        <v>18.420695382613872</v>
      </c>
      <c r="J37" s="21">
        <f t="shared" si="19"/>
        <v>-4.4206953826138715</v>
      </c>
      <c r="K37" s="27">
        <f t="shared" si="20"/>
        <v>2210.3476913069358</v>
      </c>
      <c r="L37" s="16">
        <f>Daten!G37</f>
        <v>279</v>
      </c>
      <c r="M37" s="16">
        <f>Daten!H37</f>
        <v>1277</v>
      </c>
      <c r="N37" s="16">
        <f>Daten!I37</f>
        <v>522</v>
      </c>
      <c r="O37" s="28">
        <f t="shared" si="21"/>
        <v>0.62725137039937351</v>
      </c>
      <c r="P37" s="16">
        <f t="shared" si="22"/>
        <v>718.78116153936128</v>
      </c>
      <c r="Q37" s="21">
        <f t="shared" si="23"/>
        <v>82.218838460638722</v>
      </c>
      <c r="R37" s="27">
        <f t="shared" si="24"/>
        <v>16443.767692127745</v>
      </c>
      <c r="S37" s="9">
        <f>Daten!K37</f>
        <v>10388.32</v>
      </c>
      <c r="T37" s="9">
        <f>Daten!L37</f>
        <v>149049.38</v>
      </c>
      <c r="U37" s="9">
        <f>Daten!M37</f>
        <v>121741.42</v>
      </c>
      <c r="V37" s="9">
        <f>Daten!N37</f>
        <v>500</v>
      </c>
      <c r="W37" s="9">
        <f>Daten!O37</f>
        <v>500</v>
      </c>
      <c r="X37" s="23">
        <f t="shared" si="25"/>
        <v>281179.12</v>
      </c>
      <c r="Y37" s="9">
        <f t="shared" si="26"/>
        <v>746891.35422788328</v>
      </c>
      <c r="Z37" s="21">
        <f t="shared" si="27"/>
        <v>-465712.23422788328</v>
      </c>
      <c r="AA37" s="27">
        <f t="shared" si="28"/>
        <v>46571.223422788331</v>
      </c>
      <c r="AB37" s="32">
        <f t="shared" si="29"/>
        <v>65225.338806223008</v>
      </c>
      <c r="AC37" s="31">
        <f t="shared" si="30"/>
        <v>65225.338806223008</v>
      </c>
      <c r="AG37" s="26">
        <f t="shared" si="31"/>
        <v>2210.3476913069358</v>
      </c>
      <c r="AH37" s="26">
        <f t="shared" si="32"/>
        <v>46571.223422788331</v>
      </c>
      <c r="AI37" s="26">
        <f t="shared" si="33"/>
        <v>48781.57111409527</v>
      </c>
      <c r="AJ37" s="26">
        <f t="shared" si="34"/>
        <v>1</v>
      </c>
      <c r="AK37" s="26">
        <f t="shared" si="35"/>
        <v>48781.57111409527</v>
      </c>
      <c r="AL37" s="26">
        <f t="shared" ca="1" si="36"/>
        <v>83655</v>
      </c>
      <c r="AM37" s="26">
        <f t="shared" ca="1" si="37"/>
        <v>11</v>
      </c>
      <c r="AN37" s="26">
        <f ca="1">IF(AM37=0,0,COUNTIF($AM$19:AM37,C37*10+1))</f>
        <v>11</v>
      </c>
      <c r="AO37" s="21">
        <f t="shared" ca="1" si="38"/>
        <v>0</v>
      </c>
      <c r="AP37" s="33">
        <f t="shared" ca="1" si="39"/>
        <v>83655</v>
      </c>
    </row>
    <row r="38" spans="1:42" x14ac:dyDescent="0.2">
      <c r="A38" s="15">
        <f>Daten!A38</f>
        <v>10318</v>
      </c>
      <c r="B38" s="8" t="str">
        <f>Daten!B38</f>
        <v>Wimpassing an der Leitha</v>
      </c>
      <c r="C38" s="15">
        <f t="shared" si="15"/>
        <v>1</v>
      </c>
      <c r="D38" s="10">
        <f>Daten!D38</f>
        <v>0</v>
      </c>
      <c r="E38" s="9">
        <f>Daten!E38</f>
        <v>1707</v>
      </c>
      <c r="F38" s="9">
        <f>Daten!F38</f>
        <v>1550</v>
      </c>
      <c r="G38" s="27">
        <f t="shared" si="16"/>
        <v>157</v>
      </c>
      <c r="H38" s="29">
        <f t="shared" si="17"/>
        <v>0.10129032258064516</v>
      </c>
      <c r="I38" s="21">
        <f t="shared" si="18"/>
        <v>13.833371047990067</v>
      </c>
      <c r="J38" s="21">
        <f t="shared" si="19"/>
        <v>143.16662895200994</v>
      </c>
      <c r="K38" s="27">
        <f t="shared" si="20"/>
        <v>-71583.314476004976</v>
      </c>
      <c r="L38" s="16">
        <f>Daten!G38</f>
        <v>326</v>
      </c>
      <c r="M38" s="16">
        <f>Daten!H38</f>
        <v>1122</v>
      </c>
      <c r="N38" s="16">
        <f>Daten!I38</f>
        <v>259</v>
      </c>
      <c r="O38" s="28">
        <f t="shared" si="21"/>
        <v>0.52139037433155078</v>
      </c>
      <c r="P38" s="16">
        <f t="shared" si="22"/>
        <v>631.53677623113811</v>
      </c>
      <c r="Q38" s="21">
        <f t="shared" si="23"/>
        <v>-46.536776231138106</v>
      </c>
      <c r="R38" s="27">
        <f t="shared" si="24"/>
        <v>-9307.3552462276202</v>
      </c>
      <c r="S38" s="9">
        <f>Daten!K38</f>
        <v>4484.49</v>
      </c>
      <c r="T38" s="9">
        <f>Daten!L38</f>
        <v>120802.88</v>
      </c>
      <c r="U38" s="9">
        <f>Daten!M38</f>
        <v>194963.61</v>
      </c>
      <c r="V38" s="9">
        <f>Daten!N38</f>
        <v>500</v>
      </c>
      <c r="W38" s="9">
        <f>Daten!O38</f>
        <v>500</v>
      </c>
      <c r="X38" s="23">
        <f t="shared" si="25"/>
        <v>320250.98</v>
      </c>
      <c r="Y38" s="9">
        <f t="shared" si="26"/>
        <v>613543.57154330926</v>
      </c>
      <c r="Z38" s="21">
        <f t="shared" si="27"/>
        <v>-293292.59154330927</v>
      </c>
      <c r="AA38" s="27">
        <f t="shared" si="28"/>
        <v>29329.259154330928</v>
      </c>
      <c r="AB38" s="32">
        <f t="shared" si="29"/>
        <v>-51561.410567901665</v>
      </c>
      <c r="AC38" s="31">
        <f t="shared" si="30"/>
        <v>0</v>
      </c>
      <c r="AG38" s="26">
        <f t="shared" si="31"/>
        <v>0</v>
      </c>
      <c r="AH38" s="26">
        <f t="shared" si="32"/>
        <v>0</v>
      </c>
      <c r="AI38" s="26">
        <f t="shared" si="33"/>
        <v>0</v>
      </c>
      <c r="AJ38" s="26">
        <f t="shared" si="34"/>
        <v>1</v>
      </c>
      <c r="AK38" s="26">
        <f t="shared" si="35"/>
        <v>0</v>
      </c>
      <c r="AL38" s="26">
        <f t="shared" ca="1" si="36"/>
        <v>0</v>
      </c>
      <c r="AM38" s="26">
        <f t="shared" ca="1" si="37"/>
        <v>0</v>
      </c>
      <c r="AN38" s="26">
        <f ca="1">IF(AM38=0,0,COUNTIF($AM$19:AM38,C38*10+1))</f>
        <v>0</v>
      </c>
      <c r="AO38" s="21">
        <f t="shared" ca="1" si="38"/>
        <v>0</v>
      </c>
      <c r="AP38" s="33">
        <f t="shared" ca="1" si="39"/>
        <v>0</v>
      </c>
    </row>
    <row r="39" spans="1:42" x14ac:dyDescent="0.2">
      <c r="A39" s="15">
        <f>Daten!A39</f>
        <v>10319</v>
      </c>
      <c r="B39" s="8" t="str">
        <f>Daten!B39</f>
        <v>Wulkaprodersdorf</v>
      </c>
      <c r="C39" s="15">
        <f t="shared" si="15"/>
        <v>1</v>
      </c>
      <c r="D39" s="10">
        <f>Daten!D39</f>
        <v>0</v>
      </c>
      <c r="E39" s="9">
        <f>Daten!E39</f>
        <v>1973</v>
      </c>
      <c r="F39" s="9">
        <f>Daten!F39</f>
        <v>1945</v>
      </c>
      <c r="G39" s="27">
        <f t="shared" si="16"/>
        <v>28</v>
      </c>
      <c r="H39" s="29">
        <f t="shared" si="17"/>
        <v>1.4395886889460155E-2</v>
      </c>
      <c r="I39" s="21">
        <f t="shared" si="18"/>
        <v>17.358649476348827</v>
      </c>
      <c r="J39" s="21">
        <f t="shared" si="19"/>
        <v>10.641350523651173</v>
      </c>
      <c r="K39" s="27">
        <f t="shared" si="20"/>
        <v>-5320.6752618255869</v>
      </c>
      <c r="L39" s="16">
        <f>Daten!G39</f>
        <v>315</v>
      </c>
      <c r="M39" s="16">
        <f>Daten!H39</f>
        <v>1240</v>
      </c>
      <c r="N39" s="16">
        <f>Daten!I39</f>
        <v>418</v>
      </c>
      <c r="O39" s="28">
        <f t="shared" si="21"/>
        <v>0.59112903225806457</v>
      </c>
      <c r="P39" s="16">
        <f t="shared" si="22"/>
        <v>697.95508246578549</v>
      </c>
      <c r="Q39" s="21">
        <f t="shared" si="23"/>
        <v>35.044917534214505</v>
      </c>
      <c r="R39" s="27">
        <f t="shared" si="24"/>
        <v>7008.9835068429011</v>
      </c>
      <c r="S39" s="9">
        <f>Daten!K39</f>
        <v>10148.92</v>
      </c>
      <c r="T39" s="9">
        <f>Daten!L39</f>
        <v>161027.17000000001</v>
      </c>
      <c r="U39" s="9">
        <f>Daten!M39</f>
        <v>491592.51</v>
      </c>
      <c r="V39" s="9">
        <f>Daten!N39</f>
        <v>500</v>
      </c>
      <c r="W39" s="9">
        <f>Daten!O39</f>
        <v>500</v>
      </c>
      <c r="X39" s="23">
        <f t="shared" si="25"/>
        <v>662768.60000000009</v>
      </c>
      <c r="Y39" s="9">
        <f t="shared" si="26"/>
        <v>709151.41573224915</v>
      </c>
      <c r="Z39" s="21">
        <f t="shared" si="27"/>
        <v>-46382.815732249059</v>
      </c>
      <c r="AA39" s="27">
        <f t="shared" si="28"/>
        <v>4638.2815732249064</v>
      </c>
      <c r="AB39" s="32">
        <f t="shared" si="29"/>
        <v>6326.5898182422206</v>
      </c>
      <c r="AC39" s="31">
        <f t="shared" si="30"/>
        <v>6326.5898182422206</v>
      </c>
      <c r="AG39" s="26">
        <f t="shared" si="31"/>
        <v>-5320.6752618255869</v>
      </c>
      <c r="AH39" s="26">
        <f t="shared" si="32"/>
        <v>4638.2815732249064</v>
      </c>
      <c r="AI39" s="26">
        <f t="shared" si="33"/>
        <v>-682.39368860068043</v>
      </c>
      <c r="AJ39" s="26">
        <f t="shared" si="34"/>
        <v>1</v>
      </c>
      <c r="AK39" s="26">
        <f t="shared" si="35"/>
        <v>0</v>
      </c>
      <c r="AL39" s="26">
        <f t="shared" ca="1" si="36"/>
        <v>0</v>
      </c>
      <c r="AM39" s="26">
        <f t="shared" ca="1" si="37"/>
        <v>0</v>
      </c>
      <c r="AN39" s="26">
        <f ca="1">IF(AM39=0,0,COUNTIF($AM$19:AM39,C39*10+1))</f>
        <v>0</v>
      </c>
      <c r="AO39" s="21">
        <f t="shared" ca="1" si="38"/>
        <v>0</v>
      </c>
      <c r="AP39" s="33">
        <f t="shared" ca="1" si="39"/>
        <v>0</v>
      </c>
    </row>
    <row r="40" spans="1:42" x14ac:dyDescent="0.2">
      <c r="A40" s="15">
        <f>Daten!A40</f>
        <v>10320</v>
      </c>
      <c r="B40" s="8" t="str">
        <f>Daten!B40</f>
        <v>Loretto</v>
      </c>
      <c r="C40" s="15">
        <f t="shared" si="15"/>
        <v>1</v>
      </c>
      <c r="D40" s="10">
        <f>Daten!D40</f>
        <v>0</v>
      </c>
      <c r="E40" s="9">
        <f>Daten!E40</f>
        <v>502</v>
      </c>
      <c r="F40" s="9">
        <f>Daten!F40</f>
        <v>474</v>
      </c>
      <c r="G40" s="27">
        <f t="shared" si="16"/>
        <v>28</v>
      </c>
      <c r="H40" s="29">
        <f t="shared" si="17"/>
        <v>5.9071729957805907E-2</v>
      </c>
      <c r="I40" s="21">
        <f t="shared" si="18"/>
        <v>4.2303341140305104</v>
      </c>
      <c r="J40" s="21">
        <f t="shared" si="19"/>
        <v>23.769665885969488</v>
      </c>
      <c r="K40" s="27">
        <f t="shared" si="20"/>
        <v>-11884.832942984744</v>
      </c>
      <c r="L40" s="16">
        <f>Daten!G40</f>
        <v>54</v>
      </c>
      <c r="M40" s="16">
        <f>Daten!H40</f>
        <v>331</v>
      </c>
      <c r="N40" s="16">
        <f>Daten!I40</f>
        <v>117</v>
      </c>
      <c r="O40" s="28">
        <f t="shared" si="21"/>
        <v>0.5166163141993958</v>
      </c>
      <c r="P40" s="16">
        <f t="shared" si="22"/>
        <v>186.30897765820563</v>
      </c>
      <c r="Q40" s="21">
        <f t="shared" si="23"/>
        <v>-15.308977658205634</v>
      </c>
      <c r="R40" s="27">
        <f t="shared" si="24"/>
        <v>-3061.7955316411271</v>
      </c>
      <c r="S40" s="9">
        <f>Daten!K40</f>
        <v>1781.51</v>
      </c>
      <c r="T40" s="9">
        <f>Daten!L40</f>
        <v>30644.75</v>
      </c>
      <c r="U40" s="9">
        <f>Daten!M40</f>
        <v>33323.96</v>
      </c>
      <c r="V40" s="9">
        <f>Daten!N40</f>
        <v>500</v>
      </c>
      <c r="W40" s="9">
        <f>Daten!O40</f>
        <v>500</v>
      </c>
      <c r="X40" s="23">
        <f t="shared" si="25"/>
        <v>65750.22</v>
      </c>
      <c r="Y40" s="9">
        <f t="shared" si="26"/>
        <v>180432.84880769846</v>
      </c>
      <c r="Z40" s="21">
        <f t="shared" si="27"/>
        <v>-114682.62880769846</v>
      </c>
      <c r="AA40" s="27">
        <f t="shared" si="28"/>
        <v>11468.262880769847</v>
      </c>
      <c r="AB40" s="32">
        <f t="shared" si="29"/>
        <v>-3478.3655938560241</v>
      </c>
      <c r="AC40" s="31">
        <f t="shared" si="30"/>
        <v>0</v>
      </c>
      <c r="AG40" s="26">
        <f t="shared" si="31"/>
        <v>0</v>
      </c>
      <c r="AH40" s="26">
        <f t="shared" si="32"/>
        <v>0</v>
      </c>
      <c r="AI40" s="26">
        <f t="shared" si="33"/>
        <v>0</v>
      </c>
      <c r="AJ40" s="26">
        <f t="shared" si="34"/>
        <v>1</v>
      </c>
      <c r="AK40" s="26">
        <f t="shared" si="35"/>
        <v>0</v>
      </c>
      <c r="AL40" s="26">
        <f t="shared" ca="1" si="36"/>
        <v>0</v>
      </c>
      <c r="AM40" s="26">
        <f t="shared" ca="1" si="37"/>
        <v>0</v>
      </c>
      <c r="AN40" s="26">
        <f ca="1">IF(AM40=0,0,COUNTIF($AM$19:AM40,C40*10+1))</f>
        <v>0</v>
      </c>
      <c r="AO40" s="21">
        <f t="shared" ca="1" si="38"/>
        <v>0</v>
      </c>
      <c r="AP40" s="33">
        <f t="shared" ca="1" si="39"/>
        <v>0</v>
      </c>
    </row>
    <row r="41" spans="1:42" x14ac:dyDescent="0.2">
      <c r="A41" s="15">
        <f>Daten!A41</f>
        <v>10321</v>
      </c>
      <c r="B41" s="8" t="str">
        <f>Daten!B41</f>
        <v>Stotzing</v>
      </c>
      <c r="C41" s="15">
        <f t="shared" si="15"/>
        <v>1</v>
      </c>
      <c r="D41" s="10">
        <f>Daten!D41</f>
        <v>0</v>
      </c>
      <c r="E41" s="9">
        <f>Daten!E41</f>
        <v>828</v>
      </c>
      <c r="F41" s="9">
        <f>Daten!F41</f>
        <v>836</v>
      </c>
      <c r="G41" s="27">
        <f t="shared" si="16"/>
        <v>-8</v>
      </c>
      <c r="H41" s="29">
        <f t="shared" si="17"/>
        <v>-9.5693779904306216E-3</v>
      </c>
      <c r="I41" s="21">
        <f t="shared" si="18"/>
        <v>7.4610956103998038</v>
      </c>
      <c r="J41" s="21">
        <f t="shared" si="19"/>
        <v>-15.461095610399804</v>
      </c>
      <c r="K41" s="27">
        <f t="shared" si="20"/>
        <v>7730.5478051999016</v>
      </c>
      <c r="L41" s="16">
        <f>Daten!G41</f>
        <v>141</v>
      </c>
      <c r="M41" s="16">
        <f>Daten!H41</f>
        <v>530</v>
      </c>
      <c r="N41" s="16">
        <f>Daten!I41</f>
        <v>157</v>
      </c>
      <c r="O41" s="28">
        <f t="shared" si="21"/>
        <v>0.56226415094339621</v>
      </c>
      <c r="P41" s="16">
        <f t="shared" si="22"/>
        <v>298.31951105392443</v>
      </c>
      <c r="Q41" s="21">
        <f t="shared" si="23"/>
        <v>-0.31951105392442969</v>
      </c>
      <c r="R41" s="27">
        <f t="shared" si="24"/>
        <v>-63.902210784885938</v>
      </c>
      <c r="S41" s="9">
        <f>Daten!K41</f>
        <v>3253.22</v>
      </c>
      <c r="T41" s="9">
        <f>Daten!L41</f>
        <v>40940.06</v>
      </c>
      <c r="U41" s="9">
        <f>Daten!M41</f>
        <v>15139.03</v>
      </c>
      <c r="V41" s="9">
        <f>Daten!N41</f>
        <v>500</v>
      </c>
      <c r="W41" s="9">
        <f>Daten!O41</f>
        <v>500</v>
      </c>
      <c r="X41" s="23">
        <f t="shared" si="25"/>
        <v>59332.31</v>
      </c>
      <c r="Y41" s="9">
        <f t="shared" si="26"/>
        <v>297606.37213700067</v>
      </c>
      <c r="Z41" s="21">
        <f t="shared" si="27"/>
        <v>-238274.06213700067</v>
      </c>
      <c r="AA41" s="27">
        <f t="shared" si="28"/>
        <v>23827.406213700069</v>
      </c>
      <c r="AB41" s="32">
        <f t="shared" si="29"/>
        <v>31494.051808115084</v>
      </c>
      <c r="AC41" s="31">
        <f t="shared" si="30"/>
        <v>31494.051808115084</v>
      </c>
      <c r="AG41" s="26">
        <f t="shared" si="31"/>
        <v>7730.5478051999016</v>
      </c>
      <c r="AH41" s="26">
        <f t="shared" si="32"/>
        <v>23827.406213700069</v>
      </c>
      <c r="AI41" s="26">
        <f t="shared" si="33"/>
        <v>31557.954018899971</v>
      </c>
      <c r="AJ41" s="26">
        <f t="shared" si="34"/>
        <v>1</v>
      </c>
      <c r="AK41" s="26">
        <f t="shared" si="35"/>
        <v>31557.954018899971</v>
      </c>
      <c r="AL41" s="26">
        <f t="shared" ca="1" si="36"/>
        <v>54118</v>
      </c>
      <c r="AM41" s="26">
        <f t="shared" ca="1" si="37"/>
        <v>11</v>
      </c>
      <c r="AN41" s="26">
        <f ca="1">IF(AM41=0,0,COUNTIF($AM$19:AM41,C41*10+1))</f>
        <v>12</v>
      </c>
      <c r="AO41" s="21">
        <f t="shared" ca="1" si="38"/>
        <v>0</v>
      </c>
      <c r="AP41" s="33">
        <f t="shared" ca="1" si="39"/>
        <v>54118</v>
      </c>
    </row>
    <row r="42" spans="1:42" x14ac:dyDescent="0.2">
      <c r="A42" s="15">
        <f>Daten!A42</f>
        <v>10322</v>
      </c>
      <c r="B42" s="8" t="str">
        <f>Daten!B42</f>
        <v>Zillingtal</v>
      </c>
      <c r="C42" s="15">
        <f t="shared" si="15"/>
        <v>1</v>
      </c>
      <c r="D42" s="10">
        <f>Daten!D42</f>
        <v>0</v>
      </c>
      <c r="E42" s="9">
        <f>Daten!E42</f>
        <v>984</v>
      </c>
      <c r="F42" s="9">
        <f>Daten!F42</f>
        <v>940</v>
      </c>
      <c r="G42" s="27">
        <f t="shared" si="16"/>
        <v>44</v>
      </c>
      <c r="H42" s="29">
        <f t="shared" si="17"/>
        <v>4.6808510638297871E-2</v>
      </c>
      <c r="I42" s="21">
        <f t="shared" si="18"/>
        <v>8.3892701839423633</v>
      </c>
      <c r="J42" s="21">
        <f t="shared" si="19"/>
        <v>35.610729816057635</v>
      </c>
      <c r="K42" s="27">
        <f t="shared" si="20"/>
        <v>-17805.364908028816</v>
      </c>
      <c r="L42" s="16">
        <f>Daten!G42</f>
        <v>126</v>
      </c>
      <c r="M42" s="16">
        <f>Daten!H42</f>
        <v>670</v>
      </c>
      <c r="N42" s="16">
        <f>Daten!I42</f>
        <v>188</v>
      </c>
      <c r="O42" s="28">
        <f t="shared" si="21"/>
        <v>0.46865671641791046</v>
      </c>
      <c r="P42" s="16">
        <f t="shared" si="22"/>
        <v>377.12089133231956</v>
      </c>
      <c r="Q42" s="21">
        <f t="shared" si="23"/>
        <v>-63.120891332319559</v>
      </c>
      <c r="R42" s="27">
        <f t="shared" si="24"/>
        <v>-12624.178266463912</v>
      </c>
      <c r="S42" s="9">
        <f>Daten!K42</f>
        <v>14412.72</v>
      </c>
      <c r="T42" s="9">
        <f>Daten!L42</f>
        <v>51485.23</v>
      </c>
      <c r="U42" s="9">
        <f>Daten!M42</f>
        <v>29131.74</v>
      </c>
      <c r="V42" s="9">
        <f>Daten!N42</f>
        <v>500</v>
      </c>
      <c r="W42" s="9">
        <f>Daten!O42</f>
        <v>500</v>
      </c>
      <c r="X42" s="23">
        <f t="shared" si="25"/>
        <v>95029.69</v>
      </c>
      <c r="Y42" s="9">
        <f t="shared" si="26"/>
        <v>353677.13790194277</v>
      </c>
      <c r="Z42" s="21">
        <f t="shared" si="27"/>
        <v>-258647.44790194277</v>
      </c>
      <c r="AA42" s="27">
        <f t="shared" si="28"/>
        <v>25864.74479019428</v>
      </c>
      <c r="AB42" s="32">
        <f t="shared" si="29"/>
        <v>-4564.7983842984468</v>
      </c>
      <c r="AC42" s="31">
        <f t="shared" si="30"/>
        <v>0</v>
      </c>
      <c r="AG42" s="26">
        <f t="shared" si="31"/>
        <v>0</v>
      </c>
      <c r="AH42" s="26">
        <f t="shared" si="32"/>
        <v>0</v>
      </c>
      <c r="AI42" s="26">
        <f t="shared" si="33"/>
        <v>0</v>
      </c>
      <c r="AJ42" s="26">
        <f t="shared" si="34"/>
        <v>1</v>
      </c>
      <c r="AK42" s="26">
        <f t="shared" si="35"/>
        <v>0</v>
      </c>
      <c r="AL42" s="26">
        <f t="shared" ca="1" si="36"/>
        <v>0</v>
      </c>
      <c r="AM42" s="26">
        <f t="shared" ca="1" si="37"/>
        <v>0</v>
      </c>
      <c r="AN42" s="26">
        <f ca="1">IF(AM42=0,0,COUNTIF($AM$19:AM42,C42*10+1))</f>
        <v>0</v>
      </c>
      <c r="AO42" s="21">
        <f t="shared" ca="1" si="38"/>
        <v>0</v>
      </c>
      <c r="AP42" s="33">
        <f t="shared" ca="1" si="39"/>
        <v>0</v>
      </c>
    </row>
    <row r="43" spans="1:42" x14ac:dyDescent="0.2">
      <c r="A43" s="15">
        <f>Daten!A43</f>
        <v>10323</v>
      </c>
      <c r="B43" s="8" t="str">
        <f>Daten!B43</f>
        <v>Zagersdorf</v>
      </c>
      <c r="C43" s="15">
        <f t="shared" si="15"/>
        <v>1</v>
      </c>
      <c r="D43" s="10">
        <f>Daten!D43</f>
        <v>0</v>
      </c>
      <c r="E43" s="9">
        <f>Daten!E43</f>
        <v>1103</v>
      </c>
      <c r="F43" s="9">
        <f>Daten!F43</f>
        <v>1025</v>
      </c>
      <c r="G43" s="27">
        <f t="shared" si="16"/>
        <v>78</v>
      </c>
      <c r="H43" s="29">
        <f t="shared" si="17"/>
        <v>7.6097560975609754E-2</v>
      </c>
      <c r="I43" s="21">
        <f t="shared" si="18"/>
        <v>9.147874402703108</v>
      </c>
      <c r="J43" s="21">
        <f t="shared" si="19"/>
        <v>68.85212559729689</v>
      </c>
      <c r="K43" s="27">
        <f t="shared" si="20"/>
        <v>-34426.062798648447</v>
      </c>
      <c r="L43" s="16">
        <f>Daten!G43</f>
        <v>153</v>
      </c>
      <c r="M43" s="16">
        <f>Daten!H43</f>
        <v>687</v>
      </c>
      <c r="N43" s="16">
        <f>Daten!I43</f>
        <v>263</v>
      </c>
      <c r="O43" s="28">
        <f t="shared" si="21"/>
        <v>0.60553129548762741</v>
      </c>
      <c r="P43" s="16">
        <f t="shared" si="22"/>
        <v>386.68963036612467</v>
      </c>
      <c r="Q43" s="21">
        <f t="shared" si="23"/>
        <v>29.310369633875325</v>
      </c>
      <c r="R43" s="27">
        <f t="shared" si="24"/>
        <v>5862.073926775065</v>
      </c>
      <c r="S43" s="9">
        <f>Daten!K43</f>
        <v>4988.1899999999996</v>
      </c>
      <c r="T43" s="9">
        <f>Daten!L43</f>
        <v>57056.89</v>
      </c>
      <c r="U43" s="9">
        <f>Daten!M43</f>
        <v>157275.29999999999</v>
      </c>
      <c r="V43" s="9">
        <f>Daten!N43</f>
        <v>500</v>
      </c>
      <c r="W43" s="9">
        <f>Daten!O43</f>
        <v>500</v>
      </c>
      <c r="X43" s="23">
        <f t="shared" si="25"/>
        <v>219320.38</v>
      </c>
      <c r="Y43" s="9">
        <f t="shared" si="26"/>
        <v>396449.06819699483</v>
      </c>
      <c r="Z43" s="21">
        <f t="shared" si="27"/>
        <v>-177128.68819699483</v>
      </c>
      <c r="AA43" s="27">
        <f t="shared" si="28"/>
        <v>17712.868819699484</v>
      </c>
      <c r="AB43" s="32">
        <f t="shared" si="29"/>
        <v>-10851.120052173897</v>
      </c>
      <c r="AC43" s="31">
        <f t="shared" si="30"/>
        <v>0</v>
      </c>
      <c r="AG43" s="26">
        <f t="shared" si="31"/>
        <v>0</v>
      </c>
      <c r="AH43" s="26">
        <f t="shared" si="32"/>
        <v>0</v>
      </c>
      <c r="AI43" s="26">
        <f t="shared" si="33"/>
        <v>0</v>
      </c>
      <c r="AJ43" s="26">
        <f t="shared" si="34"/>
        <v>1</v>
      </c>
      <c r="AK43" s="26">
        <f t="shared" si="35"/>
        <v>0</v>
      </c>
      <c r="AL43" s="26">
        <f t="shared" ca="1" si="36"/>
        <v>0</v>
      </c>
      <c r="AM43" s="26">
        <f t="shared" ca="1" si="37"/>
        <v>0</v>
      </c>
      <c r="AN43" s="26">
        <f ca="1">IF(AM43=0,0,COUNTIF($AM$19:AM43,C43*10+1))</f>
        <v>0</v>
      </c>
      <c r="AO43" s="21">
        <f t="shared" ca="1" si="38"/>
        <v>0</v>
      </c>
      <c r="AP43" s="33">
        <f t="shared" ca="1" si="39"/>
        <v>0</v>
      </c>
    </row>
    <row r="44" spans="1:42" x14ac:dyDescent="0.2">
      <c r="A44" s="15">
        <f>Daten!A44</f>
        <v>10401</v>
      </c>
      <c r="B44" s="8" t="str">
        <f>Daten!B44</f>
        <v>Bocksdorf</v>
      </c>
      <c r="C44" s="15">
        <f t="shared" si="15"/>
        <v>1</v>
      </c>
      <c r="D44" s="10">
        <f>Daten!D44</f>
        <v>0</v>
      </c>
      <c r="E44" s="9">
        <f>Daten!E44</f>
        <v>802</v>
      </c>
      <c r="F44" s="9">
        <f>Daten!F44</f>
        <v>816</v>
      </c>
      <c r="G44" s="27">
        <f t="shared" si="16"/>
        <v>-14</v>
      </c>
      <c r="H44" s="29">
        <f t="shared" si="17"/>
        <v>-1.7156862745098041E-2</v>
      </c>
      <c r="I44" s="21">
        <f t="shared" si="18"/>
        <v>7.2826005001031575</v>
      </c>
      <c r="J44" s="21">
        <f t="shared" si="19"/>
        <v>-21.282600500103158</v>
      </c>
      <c r="K44" s="27">
        <f t="shared" si="20"/>
        <v>10641.300250051579</v>
      </c>
      <c r="L44" s="16">
        <f>Daten!G44</f>
        <v>95</v>
      </c>
      <c r="M44" s="16">
        <f>Daten!H44</f>
        <v>498</v>
      </c>
      <c r="N44" s="16">
        <f>Daten!I44</f>
        <v>209</v>
      </c>
      <c r="O44" s="28">
        <f t="shared" si="21"/>
        <v>0.61044176706827313</v>
      </c>
      <c r="P44" s="16">
        <f t="shared" si="22"/>
        <v>280.30776699029127</v>
      </c>
      <c r="Q44" s="21">
        <f t="shared" si="23"/>
        <v>23.69223300970873</v>
      </c>
      <c r="R44" s="27">
        <f t="shared" si="24"/>
        <v>4738.4466019417459</v>
      </c>
      <c r="S44" s="9">
        <f>Daten!K44</f>
        <v>4711.24</v>
      </c>
      <c r="T44" s="9">
        <f>Daten!L44</f>
        <v>43831.59</v>
      </c>
      <c r="U44" s="9">
        <f>Daten!M44</f>
        <v>45723.98</v>
      </c>
      <c r="V44" s="9">
        <f>Daten!N44</f>
        <v>500</v>
      </c>
      <c r="W44" s="9">
        <f>Daten!O44</f>
        <v>500</v>
      </c>
      <c r="X44" s="23">
        <f t="shared" si="25"/>
        <v>94266.81</v>
      </c>
      <c r="Y44" s="9">
        <f t="shared" si="26"/>
        <v>288261.24450951029</v>
      </c>
      <c r="Z44" s="21">
        <f t="shared" si="27"/>
        <v>-193994.43450951029</v>
      </c>
      <c r="AA44" s="27">
        <f t="shared" si="28"/>
        <v>19399.443450951028</v>
      </c>
      <c r="AB44" s="32">
        <f t="shared" si="29"/>
        <v>34779.190302944349</v>
      </c>
      <c r="AC44" s="31">
        <f t="shared" si="30"/>
        <v>34779.190302944349</v>
      </c>
      <c r="AG44" s="26">
        <f t="shared" si="31"/>
        <v>10641.300250051579</v>
      </c>
      <c r="AH44" s="26">
        <f t="shared" si="32"/>
        <v>19399.443450951028</v>
      </c>
      <c r="AI44" s="26">
        <f t="shared" si="33"/>
        <v>30040.743701002608</v>
      </c>
      <c r="AJ44" s="26">
        <f t="shared" si="34"/>
        <v>1</v>
      </c>
      <c r="AK44" s="26">
        <f t="shared" si="35"/>
        <v>30040.743701002608</v>
      </c>
      <c r="AL44" s="26">
        <f t="shared" ca="1" si="36"/>
        <v>51517</v>
      </c>
      <c r="AM44" s="26">
        <f t="shared" ca="1" si="37"/>
        <v>11</v>
      </c>
      <c r="AN44" s="26">
        <f ca="1">IF(AM44=0,0,COUNTIF($AM$19:AM44,C44*10+1))</f>
        <v>13</v>
      </c>
      <c r="AO44" s="21">
        <f t="shared" ca="1" si="38"/>
        <v>0</v>
      </c>
      <c r="AP44" s="33">
        <f t="shared" ca="1" si="39"/>
        <v>51517</v>
      </c>
    </row>
    <row r="45" spans="1:42" x14ac:dyDescent="0.2">
      <c r="A45" s="15">
        <f>Daten!A45</f>
        <v>10402</v>
      </c>
      <c r="B45" s="8" t="str">
        <f>Daten!B45</f>
        <v>Burgauberg-Neudauberg</v>
      </c>
      <c r="C45" s="15">
        <f t="shared" si="15"/>
        <v>1</v>
      </c>
      <c r="D45" s="10">
        <f>Daten!D45</f>
        <v>0</v>
      </c>
      <c r="E45" s="9">
        <f>Daten!E45</f>
        <v>1319</v>
      </c>
      <c r="F45" s="9">
        <f>Daten!F45</f>
        <v>1356</v>
      </c>
      <c r="G45" s="27">
        <f t="shared" si="16"/>
        <v>-37</v>
      </c>
      <c r="H45" s="29">
        <f t="shared" si="17"/>
        <v>-2.7286135693215339E-2</v>
      </c>
      <c r="I45" s="21">
        <f t="shared" si="18"/>
        <v>12.101968478112601</v>
      </c>
      <c r="J45" s="21">
        <f t="shared" si="19"/>
        <v>-49.101968478112603</v>
      </c>
      <c r="K45" s="27">
        <f t="shared" si="20"/>
        <v>24550.984239056303</v>
      </c>
      <c r="L45" s="16">
        <f>Daten!G45</f>
        <v>155</v>
      </c>
      <c r="M45" s="16">
        <f>Daten!H45</f>
        <v>886</v>
      </c>
      <c r="N45" s="16">
        <f>Daten!I45</f>
        <v>278</v>
      </c>
      <c r="O45" s="28">
        <f t="shared" si="21"/>
        <v>0.48871331828442438</v>
      </c>
      <c r="P45" s="16">
        <f t="shared" si="22"/>
        <v>498.7001637618435</v>
      </c>
      <c r="Q45" s="21">
        <f t="shared" si="23"/>
        <v>-65.700163761843498</v>
      </c>
      <c r="R45" s="27">
        <f t="shared" si="24"/>
        <v>-13140.032752368699</v>
      </c>
      <c r="S45" s="9">
        <f>Daten!K45</f>
        <v>5270.43</v>
      </c>
      <c r="T45" s="9">
        <f>Daten!L45</f>
        <v>89633.87</v>
      </c>
      <c r="U45" s="9">
        <f>Daten!M45</f>
        <v>160038.92000000001</v>
      </c>
      <c r="V45" s="9">
        <f>Daten!N45</f>
        <v>500</v>
      </c>
      <c r="W45" s="9">
        <f>Daten!O45</f>
        <v>500</v>
      </c>
      <c r="X45" s="23">
        <f t="shared" si="25"/>
        <v>254943.22</v>
      </c>
      <c r="Y45" s="9">
        <f t="shared" si="26"/>
        <v>474085.5131022993</v>
      </c>
      <c r="Z45" s="21">
        <f t="shared" si="27"/>
        <v>-219142.2931022993</v>
      </c>
      <c r="AA45" s="27">
        <f t="shared" si="28"/>
        <v>21914.22931022993</v>
      </c>
      <c r="AB45" s="32">
        <f t="shared" si="29"/>
        <v>33325.180796917535</v>
      </c>
      <c r="AC45" s="31">
        <f t="shared" si="30"/>
        <v>33325.180796917535</v>
      </c>
      <c r="AG45" s="26">
        <f t="shared" si="31"/>
        <v>24550.984239056303</v>
      </c>
      <c r="AH45" s="26">
        <f t="shared" si="32"/>
        <v>21914.22931022993</v>
      </c>
      <c r="AI45" s="26">
        <f t="shared" si="33"/>
        <v>46465.213549286229</v>
      </c>
      <c r="AJ45" s="26">
        <f t="shared" si="34"/>
        <v>1</v>
      </c>
      <c r="AK45" s="26">
        <f t="shared" si="35"/>
        <v>46465.213549286229</v>
      </c>
      <c r="AL45" s="26">
        <f t="shared" ca="1" si="36"/>
        <v>79683</v>
      </c>
      <c r="AM45" s="26">
        <f t="shared" ca="1" si="37"/>
        <v>11</v>
      </c>
      <c r="AN45" s="26">
        <f ca="1">IF(AM45=0,0,COUNTIF($AM$19:AM45,C45*10+1))</f>
        <v>14</v>
      </c>
      <c r="AO45" s="21">
        <f t="shared" ca="1" si="38"/>
        <v>0</v>
      </c>
      <c r="AP45" s="33">
        <f t="shared" ca="1" si="39"/>
        <v>79683</v>
      </c>
    </row>
    <row r="46" spans="1:42" x14ac:dyDescent="0.2">
      <c r="A46" s="15">
        <f>Daten!A46</f>
        <v>10403</v>
      </c>
      <c r="B46" s="8" t="str">
        <f>Daten!B46</f>
        <v>Eberau</v>
      </c>
      <c r="C46" s="15">
        <f t="shared" si="15"/>
        <v>1</v>
      </c>
      <c r="D46" s="10">
        <f>Daten!D46</f>
        <v>0</v>
      </c>
      <c r="E46" s="9">
        <f>Daten!E46</f>
        <v>929</v>
      </c>
      <c r="F46" s="9">
        <f>Daten!F46</f>
        <v>917</v>
      </c>
      <c r="G46" s="27">
        <f t="shared" si="16"/>
        <v>12</v>
      </c>
      <c r="H46" s="29">
        <f t="shared" si="17"/>
        <v>1.3086150490730643E-2</v>
      </c>
      <c r="I46" s="21">
        <f t="shared" si="18"/>
        <v>8.1840008071012207</v>
      </c>
      <c r="J46" s="21">
        <f t="shared" si="19"/>
        <v>3.8159991928987793</v>
      </c>
      <c r="K46" s="27">
        <f t="shared" si="20"/>
        <v>-1907.9995964493896</v>
      </c>
      <c r="L46" s="16">
        <f>Daten!G46</f>
        <v>118</v>
      </c>
      <c r="M46" s="16">
        <f>Daten!H46</f>
        <v>526</v>
      </c>
      <c r="N46" s="16">
        <f>Daten!I46</f>
        <v>285</v>
      </c>
      <c r="O46" s="28">
        <f t="shared" si="21"/>
        <v>0.76615969581749055</v>
      </c>
      <c r="P46" s="16">
        <f t="shared" si="22"/>
        <v>296.06804304597028</v>
      </c>
      <c r="Q46" s="21">
        <f t="shared" si="23"/>
        <v>106.93195695402972</v>
      </c>
      <c r="R46" s="27">
        <f t="shared" si="24"/>
        <v>21386.391390805944</v>
      </c>
      <c r="S46" s="9">
        <f>Daten!K46</f>
        <v>23067.51</v>
      </c>
      <c r="T46" s="9">
        <f>Daten!L46</f>
        <v>79115.63</v>
      </c>
      <c r="U46" s="9">
        <f>Daten!M46</f>
        <v>95250.78</v>
      </c>
      <c r="V46" s="9">
        <f>Daten!N46</f>
        <v>500</v>
      </c>
      <c r="W46" s="9">
        <f>Daten!O46</f>
        <v>500</v>
      </c>
      <c r="X46" s="23">
        <f t="shared" si="25"/>
        <v>197433.91999999998</v>
      </c>
      <c r="Y46" s="9">
        <f t="shared" si="26"/>
        <v>333908.59868994396</v>
      </c>
      <c r="Z46" s="21">
        <f t="shared" si="27"/>
        <v>-136474.67868994398</v>
      </c>
      <c r="AA46" s="27">
        <f t="shared" si="28"/>
        <v>13647.467868994398</v>
      </c>
      <c r="AB46" s="32">
        <f t="shared" si="29"/>
        <v>33125.859663350951</v>
      </c>
      <c r="AC46" s="31">
        <f t="shared" si="30"/>
        <v>33125.859663350951</v>
      </c>
      <c r="AG46" s="26">
        <f t="shared" si="31"/>
        <v>-1907.9995964493896</v>
      </c>
      <c r="AH46" s="26">
        <f t="shared" si="32"/>
        <v>13647.467868994398</v>
      </c>
      <c r="AI46" s="26">
        <f t="shared" si="33"/>
        <v>11739.468272545007</v>
      </c>
      <c r="AJ46" s="26">
        <f t="shared" si="34"/>
        <v>1</v>
      </c>
      <c r="AK46" s="26">
        <f t="shared" si="35"/>
        <v>11739.468272545007</v>
      </c>
      <c r="AL46" s="26">
        <f t="shared" ca="1" si="36"/>
        <v>20132</v>
      </c>
      <c r="AM46" s="26">
        <f t="shared" ca="1" si="37"/>
        <v>11</v>
      </c>
      <c r="AN46" s="26">
        <f ca="1">IF(AM46=0,0,COUNTIF($AM$19:AM46,C46*10+1))</f>
        <v>15</v>
      </c>
      <c r="AO46" s="21">
        <f t="shared" ca="1" si="38"/>
        <v>0</v>
      </c>
      <c r="AP46" s="33">
        <f t="shared" ca="1" si="39"/>
        <v>20132</v>
      </c>
    </row>
    <row r="47" spans="1:42" x14ac:dyDescent="0.2">
      <c r="A47" s="15">
        <f>Daten!A47</f>
        <v>10404</v>
      </c>
      <c r="B47" s="8" t="str">
        <f>Daten!B47</f>
        <v>Gerersdorf-Sulz</v>
      </c>
      <c r="C47" s="15">
        <f t="shared" si="15"/>
        <v>1</v>
      </c>
      <c r="D47" s="10">
        <f>Daten!D47</f>
        <v>0</v>
      </c>
      <c r="E47" s="9">
        <f>Daten!E47</f>
        <v>1020</v>
      </c>
      <c r="F47" s="9">
        <f>Daten!F47</f>
        <v>1004</v>
      </c>
      <c r="G47" s="27">
        <f t="shared" si="16"/>
        <v>16</v>
      </c>
      <c r="H47" s="29">
        <f t="shared" si="17"/>
        <v>1.5936254980079681E-2</v>
      </c>
      <c r="I47" s="21">
        <f t="shared" si="18"/>
        <v>8.9604545368916302</v>
      </c>
      <c r="J47" s="21">
        <f t="shared" si="19"/>
        <v>7.0395454631083698</v>
      </c>
      <c r="K47" s="27">
        <f t="shared" si="20"/>
        <v>-3519.7727315541847</v>
      </c>
      <c r="L47" s="16">
        <f>Daten!G47</f>
        <v>120</v>
      </c>
      <c r="M47" s="16">
        <f>Daten!H47</f>
        <v>616</v>
      </c>
      <c r="N47" s="16">
        <f>Daten!I47</f>
        <v>284</v>
      </c>
      <c r="O47" s="28">
        <f t="shared" si="21"/>
        <v>0.6558441558441559</v>
      </c>
      <c r="P47" s="16">
        <f t="shared" si="22"/>
        <v>346.7260732249386</v>
      </c>
      <c r="Q47" s="21">
        <f t="shared" si="23"/>
        <v>57.273926775061398</v>
      </c>
      <c r="R47" s="27">
        <f t="shared" si="24"/>
        <v>11454.78535501228</v>
      </c>
      <c r="S47" s="9">
        <f>Daten!K47</f>
        <v>9988.7099999999991</v>
      </c>
      <c r="T47" s="9">
        <f>Daten!L47</f>
        <v>44731.35</v>
      </c>
      <c r="U47" s="9">
        <f>Daten!M47</f>
        <v>36228.370000000003</v>
      </c>
      <c r="V47" s="9">
        <f>Daten!N47</f>
        <v>500</v>
      </c>
      <c r="W47" s="9">
        <f>Daten!O47</f>
        <v>500</v>
      </c>
      <c r="X47" s="23">
        <f t="shared" si="25"/>
        <v>90948.43</v>
      </c>
      <c r="Y47" s="9">
        <f t="shared" si="26"/>
        <v>366616.5453861602</v>
      </c>
      <c r="Z47" s="21">
        <f t="shared" si="27"/>
        <v>-275668.11538616021</v>
      </c>
      <c r="AA47" s="27">
        <f t="shared" si="28"/>
        <v>27566.811538616021</v>
      </c>
      <c r="AB47" s="32">
        <f t="shared" si="29"/>
        <v>35501.824162074117</v>
      </c>
      <c r="AC47" s="31">
        <f t="shared" si="30"/>
        <v>35501.824162074117</v>
      </c>
      <c r="AG47" s="26">
        <f t="shared" si="31"/>
        <v>-3519.7727315541847</v>
      </c>
      <c r="AH47" s="26">
        <f t="shared" si="32"/>
        <v>27566.811538616021</v>
      </c>
      <c r="AI47" s="26">
        <f t="shared" si="33"/>
        <v>24047.038807061836</v>
      </c>
      <c r="AJ47" s="26">
        <f t="shared" si="34"/>
        <v>1</v>
      </c>
      <c r="AK47" s="26">
        <f t="shared" si="35"/>
        <v>24047.038807061836</v>
      </c>
      <c r="AL47" s="26">
        <f t="shared" ca="1" si="36"/>
        <v>41238</v>
      </c>
      <c r="AM47" s="26">
        <f t="shared" ca="1" si="37"/>
        <v>11</v>
      </c>
      <c r="AN47" s="26">
        <f ca="1">IF(AM47=0,0,COUNTIF($AM$19:AM47,C47*10+1))</f>
        <v>16</v>
      </c>
      <c r="AO47" s="21">
        <f t="shared" ca="1" si="38"/>
        <v>0</v>
      </c>
      <c r="AP47" s="33">
        <f t="shared" ca="1" si="39"/>
        <v>41238</v>
      </c>
    </row>
    <row r="48" spans="1:42" x14ac:dyDescent="0.2">
      <c r="A48" s="15">
        <f>Daten!A48</f>
        <v>10405</v>
      </c>
      <c r="B48" s="8" t="str">
        <f>Daten!B48</f>
        <v>Güssing</v>
      </c>
      <c r="C48" s="15">
        <f t="shared" si="15"/>
        <v>1</v>
      </c>
      <c r="D48" s="10">
        <f>Daten!D48</f>
        <v>0</v>
      </c>
      <c r="E48" s="9">
        <f>Daten!E48</f>
        <v>3608</v>
      </c>
      <c r="F48" s="9">
        <f>Daten!F48</f>
        <v>3642</v>
      </c>
      <c r="G48" s="27">
        <f t="shared" si="16"/>
        <v>-34</v>
      </c>
      <c r="H48" s="29">
        <f t="shared" si="17"/>
        <v>-9.335529928610654E-3</v>
      </c>
      <c r="I48" s="21">
        <f t="shared" si="18"/>
        <v>32.503959585019238</v>
      </c>
      <c r="J48" s="21">
        <f t="shared" si="19"/>
        <v>-66.503959585019231</v>
      </c>
      <c r="K48" s="27">
        <f t="shared" si="20"/>
        <v>33251.979792509614</v>
      </c>
      <c r="L48" s="16">
        <f>Daten!G48</f>
        <v>402</v>
      </c>
      <c r="M48" s="16">
        <f>Daten!H48</f>
        <v>2165</v>
      </c>
      <c r="N48" s="16">
        <f>Daten!I48</f>
        <v>1041</v>
      </c>
      <c r="O48" s="28">
        <f t="shared" si="21"/>
        <v>0.66651270207852198</v>
      </c>
      <c r="P48" s="16">
        <f t="shared" si="22"/>
        <v>1218.6070593051818</v>
      </c>
      <c r="Q48" s="21">
        <f t="shared" si="23"/>
        <v>224.39294069481821</v>
      </c>
      <c r="R48" s="27">
        <f t="shared" si="24"/>
        <v>44878.588138963642</v>
      </c>
      <c r="S48" s="9">
        <f>Daten!K48</f>
        <v>21195.58</v>
      </c>
      <c r="T48" s="9">
        <f>Daten!L48</f>
        <v>429468.61</v>
      </c>
      <c r="U48" s="9">
        <f>Daten!M48</f>
        <v>1726894.98</v>
      </c>
      <c r="V48" s="9">
        <f>Daten!N48</f>
        <v>500</v>
      </c>
      <c r="W48" s="9">
        <f>Daten!O48</f>
        <v>500</v>
      </c>
      <c r="X48" s="23">
        <f t="shared" si="25"/>
        <v>2177559.17</v>
      </c>
      <c r="Y48" s="9">
        <f t="shared" si="26"/>
        <v>1296816.1723071237</v>
      </c>
      <c r="Z48" s="21">
        <f t="shared" si="27"/>
        <v>880742.99769287626</v>
      </c>
      <c r="AA48" s="27">
        <f t="shared" si="28"/>
        <v>-88074.299769287638</v>
      </c>
      <c r="AB48" s="32">
        <f t="shared" si="29"/>
        <v>-9943.7318378143827</v>
      </c>
      <c r="AC48" s="31">
        <f t="shared" si="30"/>
        <v>0</v>
      </c>
      <c r="AG48" s="26">
        <f t="shared" si="31"/>
        <v>0</v>
      </c>
      <c r="AH48" s="26">
        <f t="shared" si="32"/>
        <v>0</v>
      </c>
      <c r="AI48" s="26">
        <f t="shared" si="33"/>
        <v>0</v>
      </c>
      <c r="AJ48" s="26">
        <f t="shared" si="34"/>
        <v>1</v>
      </c>
      <c r="AK48" s="26">
        <f t="shared" si="35"/>
        <v>0</v>
      </c>
      <c r="AL48" s="26">
        <f t="shared" ca="1" si="36"/>
        <v>0</v>
      </c>
      <c r="AM48" s="26">
        <f t="shared" ca="1" si="37"/>
        <v>0</v>
      </c>
      <c r="AN48" s="26">
        <f ca="1">IF(AM48=0,0,COUNTIF($AM$19:AM48,C48*10+1))</f>
        <v>0</v>
      </c>
      <c r="AO48" s="21">
        <f t="shared" ca="1" si="38"/>
        <v>0</v>
      </c>
      <c r="AP48" s="33">
        <f t="shared" ca="1" si="39"/>
        <v>0</v>
      </c>
    </row>
    <row r="49" spans="1:42" x14ac:dyDescent="0.2">
      <c r="A49" s="15">
        <f>Daten!A49</f>
        <v>10406</v>
      </c>
      <c r="B49" s="8" t="str">
        <f>Daten!B49</f>
        <v>Güttenbach</v>
      </c>
      <c r="C49" s="15">
        <f t="shared" si="15"/>
        <v>1</v>
      </c>
      <c r="D49" s="10">
        <f>Daten!D49</f>
        <v>0</v>
      </c>
      <c r="E49" s="9">
        <f>Daten!E49</f>
        <v>872</v>
      </c>
      <c r="F49" s="9">
        <f>Daten!F49</f>
        <v>890</v>
      </c>
      <c r="G49" s="27">
        <f t="shared" si="16"/>
        <v>-18</v>
      </c>
      <c r="H49" s="29">
        <f t="shared" si="17"/>
        <v>-2.0224719101123594E-2</v>
      </c>
      <c r="I49" s="21">
        <f t="shared" si="18"/>
        <v>7.9430324082007484</v>
      </c>
      <c r="J49" s="21">
        <f t="shared" si="19"/>
        <v>-25.94303240820075</v>
      </c>
      <c r="K49" s="27">
        <f t="shared" si="20"/>
        <v>12971.516204100375</v>
      </c>
      <c r="L49" s="16">
        <f>Daten!G49</f>
        <v>83</v>
      </c>
      <c r="M49" s="16">
        <f>Daten!H49</f>
        <v>539</v>
      </c>
      <c r="N49" s="16">
        <f>Daten!I49</f>
        <v>250</v>
      </c>
      <c r="O49" s="28">
        <f t="shared" si="21"/>
        <v>0.61781076066790352</v>
      </c>
      <c r="P49" s="16">
        <f t="shared" si="22"/>
        <v>303.38531407182126</v>
      </c>
      <c r="Q49" s="21">
        <f t="shared" si="23"/>
        <v>29.614685928178744</v>
      </c>
      <c r="R49" s="27">
        <f t="shared" si="24"/>
        <v>5922.9371856357484</v>
      </c>
      <c r="S49" s="9">
        <f>Daten!K49</f>
        <v>5886.9</v>
      </c>
      <c r="T49" s="9">
        <f>Daten!L49</f>
        <v>37289.32</v>
      </c>
      <c r="U49" s="9">
        <f>Daten!M49</f>
        <v>257074.96</v>
      </c>
      <c r="V49" s="9">
        <f>Daten!N49</f>
        <v>500</v>
      </c>
      <c r="W49" s="9">
        <f>Daten!O49</f>
        <v>500</v>
      </c>
      <c r="X49" s="23">
        <f t="shared" si="25"/>
        <v>300251.18</v>
      </c>
      <c r="Y49" s="9">
        <f t="shared" si="26"/>
        <v>313421.2035065997</v>
      </c>
      <c r="Z49" s="21">
        <f t="shared" si="27"/>
        <v>-13170.023506599711</v>
      </c>
      <c r="AA49" s="27">
        <f t="shared" si="28"/>
        <v>1317.0023506599712</v>
      </c>
      <c r="AB49" s="32">
        <f t="shared" si="29"/>
        <v>20211.455740396097</v>
      </c>
      <c r="AC49" s="31">
        <f t="shared" si="30"/>
        <v>20211.455740396097</v>
      </c>
      <c r="AG49" s="26">
        <f t="shared" si="31"/>
        <v>12971.516204100375</v>
      </c>
      <c r="AH49" s="26">
        <f t="shared" si="32"/>
        <v>1317.0023506599712</v>
      </c>
      <c r="AI49" s="26">
        <f t="shared" si="33"/>
        <v>14288.518554760347</v>
      </c>
      <c r="AJ49" s="26">
        <f t="shared" si="34"/>
        <v>1</v>
      </c>
      <c r="AK49" s="26">
        <f t="shared" si="35"/>
        <v>14288.518554760347</v>
      </c>
      <c r="AL49" s="26">
        <f t="shared" ca="1" si="36"/>
        <v>24503</v>
      </c>
      <c r="AM49" s="26">
        <f t="shared" ca="1" si="37"/>
        <v>11</v>
      </c>
      <c r="AN49" s="26">
        <f ca="1">IF(AM49=0,0,COUNTIF($AM$19:AM49,C49*10+1))</f>
        <v>17</v>
      </c>
      <c r="AO49" s="21">
        <f t="shared" ca="1" si="38"/>
        <v>0</v>
      </c>
      <c r="AP49" s="33">
        <f t="shared" ca="1" si="39"/>
        <v>24503</v>
      </c>
    </row>
    <row r="50" spans="1:42" x14ac:dyDescent="0.2">
      <c r="A50" s="15">
        <f>Daten!A50</f>
        <v>10407</v>
      </c>
      <c r="B50" s="8" t="str">
        <f>Daten!B50</f>
        <v>Heiligenbrunn</v>
      </c>
      <c r="C50" s="15">
        <f t="shared" si="15"/>
        <v>1</v>
      </c>
      <c r="D50" s="10">
        <f>Daten!D50</f>
        <v>0</v>
      </c>
      <c r="E50" s="9">
        <f>Daten!E50</f>
        <v>741</v>
      </c>
      <c r="F50" s="9">
        <f>Daten!F50</f>
        <v>764</v>
      </c>
      <c r="G50" s="27">
        <f t="shared" si="16"/>
        <v>-23</v>
      </c>
      <c r="H50" s="29">
        <f t="shared" si="17"/>
        <v>-3.0104712041884817E-2</v>
      </c>
      <c r="I50" s="21">
        <f t="shared" si="18"/>
        <v>6.8185132133318778</v>
      </c>
      <c r="J50" s="21">
        <f t="shared" si="19"/>
        <v>-29.818513213331876</v>
      </c>
      <c r="K50" s="27">
        <f t="shared" si="20"/>
        <v>14909.256606665938</v>
      </c>
      <c r="L50" s="16">
        <f>Daten!G50</f>
        <v>78</v>
      </c>
      <c r="M50" s="16">
        <f>Daten!H50</f>
        <v>443</v>
      </c>
      <c r="N50" s="16">
        <f>Daten!I50</f>
        <v>220</v>
      </c>
      <c r="O50" s="28">
        <f t="shared" si="21"/>
        <v>0.67268623024830698</v>
      </c>
      <c r="P50" s="16">
        <f t="shared" si="22"/>
        <v>249.35008188092175</v>
      </c>
      <c r="Q50" s="21">
        <f t="shared" si="23"/>
        <v>48.649918119078251</v>
      </c>
      <c r="R50" s="27">
        <f t="shared" si="24"/>
        <v>9729.9836238156495</v>
      </c>
      <c r="S50" s="9">
        <f>Daten!K50</f>
        <v>18931.72</v>
      </c>
      <c r="T50" s="9">
        <f>Daten!L50</f>
        <v>46566.7</v>
      </c>
      <c r="U50" s="9">
        <f>Daten!M50</f>
        <v>28922.3</v>
      </c>
      <c r="V50" s="9">
        <f>Daten!N50</f>
        <v>500</v>
      </c>
      <c r="W50" s="9">
        <f>Daten!O50</f>
        <v>500</v>
      </c>
      <c r="X50" s="23">
        <f t="shared" si="25"/>
        <v>94420.72</v>
      </c>
      <c r="Y50" s="9">
        <f t="shared" si="26"/>
        <v>266336.1373834752</v>
      </c>
      <c r="Z50" s="21">
        <f t="shared" si="27"/>
        <v>-171915.4173834752</v>
      </c>
      <c r="AA50" s="27">
        <f t="shared" si="28"/>
        <v>17191.541738347521</v>
      </c>
      <c r="AB50" s="32">
        <f t="shared" si="29"/>
        <v>41830.781968829106</v>
      </c>
      <c r="AC50" s="31">
        <f t="shared" si="30"/>
        <v>41830.781968829106</v>
      </c>
      <c r="AG50" s="26">
        <f t="shared" si="31"/>
        <v>14909.256606665938</v>
      </c>
      <c r="AH50" s="26">
        <f t="shared" si="32"/>
        <v>17191.541738347521</v>
      </c>
      <c r="AI50" s="26">
        <f t="shared" si="33"/>
        <v>32100.79834501346</v>
      </c>
      <c r="AJ50" s="26">
        <f t="shared" si="34"/>
        <v>1</v>
      </c>
      <c r="AK50" s="26">
        <f t="shared" si="35"/>
        <v>32100.79834501346</v>
      </c>
      <c r="AL50" s="26">
        <f t="shared" ca="1" si="36"/>
        <v>55049</v>
      </c>
      <c r="AM50" s="26">
        <f t="shared" ca="1" si="37"/>
        <v>11</v>
      </c>
      <c r="AN50" s="26">
        <f ca="1">IF(AM50=0,0,COUNTIF($AM$19:AM50,C50*10+1))</f>
        <v>18</v>
      </c>
      <c r="AO50" s="21">
        <f t="shared" ca="1" si="38"/>
        <v>0</v>
      </c>
      <c r="AP50" s="33">
        <f t="shared" ca="1" si="39"/>
        <v>55049</v>
      </c>
    </row>
    <row r="51" spans="1:42" x14ac:dyDescent="0.2">
      <c r="A51" s="15">
        <f>Daten!A51</f>
        <v>10408</v>
      </c>
      <c r="B51" s="8" t="str">
        <f>Daten!B51</f>
        <v>Kukmirn</v>
      </c>
      <c r="C51" s="15">
        <f t="shared" si="15"/>
        <v>1</v>
      </c>
      <c r="D51" s="10">
        <f>Daten!D51</f>
        <v>0</v>
      </c>
      <c r="E51" s="9">
        <f>Daten!E51</f>
        <v>2018</v>
      </c>
      <c r="F51" s="9">
        <f>Daten!F51</f>
        <v>2006</v>
      </c>
      <c r="G51" s="27">
        <f t="shared" si="16"/>
        <v>12</v>
      </c>
      <c r="H51" s="29">
        <f t="shared" si="17"/>
        <v>5.9820538384845467E-3</v>
      </c>
      <c r="I51" s="21">
        <f t="shared" si="18"/>
        <v>17.903059562753597</v>
      </c>
      <c r="J51" s="21">
        <f t="shared" si="19"/>
        <v>-5.9030595627535973</v>
      </c>
      <c r="K51" s="27">
        <f t="shared" si="20"/>
        <v>2951.5297813767988</v>
      </c>
      <c r="L51" s="16">
        <f>Daten!G51</f>
        <v>259</v>
      </c>
      <c r="M51" s="16">
        <f>Daten!H51</f>
        <v>1212</v>
      </c>
      <c r="N51" s="16">
        <f>Daten!I51</f>
        <v>547</v>
      </c>
      <c r="O51" s="28">
        <f t="shared" si="21"/>
        <v>0.66501650165016502</v>
      </c>
      <c r="P51" s="16">
        <f t="shared" si="22"/>
        <v>682.19480641010648</v>
      </c>
      <c r="Q51" s="21">
        <f t="shared" si="23"/>
        <v>123.80519358989352</v>
      </c>
      <c r="R51" s="27">
        <f t="shared" si="24"/>
        <v>24761.038717978703</v>
      </c>
      <c r="S51" s="9">
        <f>Daten!K51</f>
        <v>19578.84</v>
      </c>
      <c r="T51" s="9">
        <f>Daten!L51</f>
        <v>99571.56</v>
      </c>
      <c r="U51" s="9">
        <f>Daten!M51</f>
        <v>127871.89</v>
      </c>
      <c r="V51" s="9">
        <f>Daten!N51</f>
        <v>500</v>
      </c>
      <c r="W51" s="9">
        <f>Daten!O51</f>
        <v>500</v>
      </c>
      <c r="X51" s="23">
        <f t="shared" si="25"/>
        <v>247022.28999999998</v>
      </c>
      <c r="Y51" s="9">
        <f t="shared" si="26"/>
        <v>725325.67508752085</v>
      </c>
      <c r="Z51" s="21">
        <f t="shared" si="27"/>
        <v>-478303.38508752087</v>
      </c>
      <c r="AA51" s="27">
        <f t="shared" si="28"/>
        <v>47830.338508752087</v>
      </c>
      <c r="AB51" s="32">
        <f t="shared" si="29"/>
        <v>75542.907008107592</v>
      </c>
      <c r="AC51" s="31">
        <f t="shared" si="30"/>
        <v>75542.907008107592</v>
      </c>
      <c r="AG51" s="26">
        <f t="shared" si="31"/>
        <v>2951.5297813767988</v>
      </c>
      <c r="AH51" s="26">
        <f t="shared" si="32"/>
        <v>47830.338508752087</v>
      </c>
      <c r="AI51" s="26">
        <f t="shared" si="33"/>
        <v>50781.868290128885</v>
      </c>
      <c r="AJ51" s="26">
        <f t="shared" si="34"/>
        <v>1</v>
      </c>
      <c r="AK51" s="26">
        <f t="shared" si="35"/>
        <v>50781.868290128885</v>
      </c>
      <c r="AL51" s="26">
        <f t="shared" ca="1" si="36"/>
        <v>87085</v>
      </c>
      <c r="AM51" s="26">
        <f t="shared" ca="1" si="37"/>
        <v>11</v>
      </c>
      <c r="AN51" s="26">
        <f ca="1">IF(AM51=0,0,COUNTIF($AM$19:AM51,C51*10+1))</f>
        <v>19</v>
      </c>
      <c r="AO51" s="21">
        <f t="shared" ca="1" si="38"/>
        <v>0</v>
      </c>
      <c r="AP51" s="33">
        <f t="shared" ca="1" si="39"/>
        <v>87085</v>
      </c>
    </row>
    <row r="52" spans="1:42" x14ac:dyDescent="0.2">
      <c r="A52" s="15">
        <f>Daten!A52</f>
        <v>10409</v>
      </c>
      <c r="B52" s="8" t="str">
        <f>Daten!B52</f>
        <v>Neuberg im Burgenland</v>
      </c>
      <c r="C52" s="15">
        <f t="shared" si="15"/>
        <v>1</v>
      </c>
      <c r="D52" s="10">
        <f>Daten!D52</f>
        <v>0</v>
      </c>
      <c r="E52" s="9">
        <f>Daten!E52</f>
        <v>964</v>
      </c>
      <c r="F52" s="9">
        <f>Daten!F52</f>
        <v>976</v>
      </c>
      <c r="G52" s="27">
        <f t="shared" si="16"/>
        <v>-12</v>
      </c>
      <c r="H52" s="29">
        <f t="shared" si="17"/>
        <v>-1.2295081967213115E-2</v>
      </c>
      <c r="I52" s="21">
        <f t="shared" si="18"/>
        <v>8.7105613824763264</v>
      </c>
      <c r="J52" s="21">
        <f t="shared" si="19"/>
        <v>-20.710561382476328</v>
      </c>
      <c r="K52" s="27">
        <f t="shared" si="20"/>
        <v>10355.280691238164</v>
      </c>
      <c r="L52" s="16">
        <f>Daten!G52</f>
        <v>103</v>
      </c>
      <c r="M52" s="16">
        <f>Daten!H52</f>
        <v>616</v>
      </c>
      <c r="N52" s="16">
        <f>Daten!I52</f>
        <v>245</v>
      </c>
      <c r="O52" s="28">
        <f t="shared" si="21"/>
        <v>0.56493506493506496</v>
      </c>
      <c r="P52" s="16">
        <f t="shared" si="22"/>
        <v>346.7260732249386</v>
      </c>
      <c r="Q52" s="21">
        <f t="shared" si="23"/>
        <v>1.2739267750613976</v>
      </c>
      <c r="R52" s="27">
        <f t="shared" si="24"/>
        <v>254.78535501227952</v>
      </c>
      <c r="S52" s="9">
        <f>Daten!K52</f>
        <v>5772.68</v>
      </c>
      <c r="T52" s="9">
        <f>Daten!L52</f>
        <v>44633.68</v>
      </c>
      <c r="U52" s="9">
        <f>Daten!M52</f>
        <v>18010.78</v>
      </c>
      <c r="V52" s="9">
        <f>Daten!N52</f>
        <v>500</v>
      </c>
      <c r="W52" s="9">
        <f>Daten!O52</f>
        <v>500</v>
      </c>
      <c r="X52" s="23">
        <f t="shared" si="25"/>
        <v>68417.14</v>
      </c>
      <c r="Y52" s="9">
        <f t="shared" si="26"/>
        <v>346488.57818848867</v>
      </c>
      <c r="Z52" s="21">
        <f t="shared" si="27"/>
        <v>-278071.43818848865</v>
      </c>
      <c r="AA52" s="27">
        <f t="shared" si="28"/>
        <v>27807.143818848868</v>
      </c>
      <c r="AB52" s="32">
        <f t="shared" si="29"/>
        <v>38417.209865099314</v>
      </c>
      <c r="AC52" s="31">
        <f t="shared" si="30"/>
        <v>38417.209865099314</v>
      </c>
      <c r="AG52" s="26">
        <f t="shared" si="31"/>
        <v>10355.280691238164</v>
      </c>
      <c r="AH52" s="26">
        <f t="shared" si="32"/>
        <v>27807.143818848868</v>
      </c>
      <c r="AI52" s="26">
        <f t="shared" si="33"/>
        <v>38162.424510087032</v>
      </c>
      <c r="AJ52" s="26">
        <f t="shared" si="34"/>
        <v>1</v>
      </c>
      <c r="AK52" s="26">
        <f t="shared" si="35"/>
        <v>38162.424510087032</v>
      </c>
      <c r="AL52" s="26">
        <f t="shared" ca="1" si="36"/>
        <v>65444</v>
      </c>
      <c r="AM52" s="26">
        <f t="shared" ca="1" si="37"/>
        <v>11</v>
      </c>
      <c r="AN52" s="26">
        <f ca="1">IF(AM52=0,0,COUNTIF($AM$19:AM52,C52*10+1))</f>
        <v>20</v>
      </c>
      <c r="AO52" s="21">
        <f t="shared" ca="1" si="38"/>
        <v>0</v>
      </c>
      <c r="AP52" s="33">
        <f t="shared" ca="1" si="39"/>
        <v>65444</v>
      </c>
    </row>
    <row r="53" spans="1:42" x14ac:dyDescent="0.2">
      <c r="A53" s="15">
        <f>Daten!A53</f>
        <v>10410</v>
      </c>
      <c r="B53" s="8" t="str">
        <f>Daten!B53</f>
        <v>Neustift bei Güssing</v>
      </c>
      <c r="C53" s="15">
        <f t="shared" si="15"/>
        <v>1</v>
      </c>
      <c r="D53" s="10">
        <f>Daten!D53</f>
        <v>0</v>
      </c>
      <c r="E53" s="9">
        <f>Daten!E53</f>
        <v>455</v>
      </c>
      <c r="F53" s="9">
        <f>Daten!F53</f>
        <v>473</v>
      </c>
      <c r="G53" s="27">
        <f t="shared" si="16"/>
        <v>-18</v>
      </c>
      <c r="H53" s="29">
        <f t="shared" si="17"/>
        <v>-3.8054968287526428E-2</v>
      </c>
      <c r="I53" s="21">
        <f t="shared" si="18"/>
        <v>4.2214093585156789</v>
      </c>
      <c r="J53" s="21">
        <f t="shared" si="19"/>
        <v>-22.221409358515679</v>
      </c>
      <c r="K53" s="27">
        <f t="shared" si="20"/>
        <v>11110.70467925784</v>
      </c>
      <c r="L53" s="16">
        <f>Daten!G53</f>
        <v>35</v>
      </c>
      <c r="M53" s="16">
        <f>Daten!H53</f>
        <v>269</v>
      </c>
      <c r="N53" s="16">
        <f>Daten!I53</f>
        <v>151</v>
      </c>
      <c r="O53" s="28">
        <f t="shared" si="21"/>
        <v>0.69144981412639406</v>
      </c>
      <c r="P53" s="16">
        <f t="shared" si="22"/>
        <v>151.41122353491636</v>
      </c>
      <c r="Q53" s="21">
        <f t="shared" si="23"/>
        <v>34.58877646508364</v>
      </c>
      <c r="R53" s="27">
        <f t="shared" si="24"/>
        <v>6917.7552930167276</v>
      </c>
      <c r="S53" s="9">
        <f>Daten!K53</f>
        <v>3421.95</v>
      </c>
      <c r="T53" s="9">
        <f>Daten!L53</f>
        <v>21785.68</v>
      </c>
      <c r="U53" s="9">
        <f>Daten!M53</f>
        <v>9817.36</v>
      </c>
      <c r="V53" s="9">
        <f>Daten!N53</f>
        <v>500</v>
      </c>
      <c r="W53" s="9">
        <f>Daten!O53</f>
        <v>500</v>
      </c>
      <c r="X53" s="23">
        <f t="shared" si="25"/>
        <v>35024.990000000005</v>
      </c>
      <c r="Y53" s="9">
        <f t="shared" si="26"/>
        <v>163539.73348108126</v>
      </c>
      <c r="Z53" s="21">
        <f t="shared" si="27"/>
        <v>-128514.74348108126</v>
      </c>
      <c r="AA53" s="27">
        <f t="shared" si="28"/>
        <v>12851.474348108126</v>
      </c>
      <c r="AB53" s="32">
        <f t="shared" si="29"/>
        <v>30879.934320382694</v>
      </c>
      <c r="AC53" s="31">
        <f t="shared" si="30"/>
        <v>30879.934320382694</v>
      </c>
      <c r="AG53" s="26">
        <f t="shared" si="31"/>
        <v>11110.70467925784</v>
      </c>
      <c r="AH53" s="26">
        <f t="shared" si="32"/>
        <v>12851.474348108126</v>
      </c>
      <c r="AI53" s="26">
        <f t="shared" si="33"/>
        <v>23962.179027365964</v>
      </c>
      <c r="AJ53" s="26">
        <f t="shared" si="34"/>
        <v>1</v>
      </c>
      <c r="AK53" s="26">
        <f t="shared" si="35"/>
        <v>23962.179027365964</v>
      </c>
      <c r="AL53" s="26">
        <f t="shared" ca="1" si="36"/>
        <v>41093</v>
      </c>
      <c r="AM53" s="26">
        <f t="shared" ca="1" si="37"/>
        <v>11</v>
      </c>
      <c r="AN53" s="26">
        <f ca="1">IF(AM53=0,0,COUNTIF($AM$19:AM53,C53*10+1))</f>
        <v>21</v>
      </c>
      <c r="AO53" s="21">
        <f t="shared" ca="1" si="38"/>
        <v>0</v>
      </c>
      <c r="AP53" s="33">
        <f t="shared" ca="1" si="39"/>
        <v>41093</v>
      </c>
    </row>
    <row r="54" spans="1:42" x14ac:dyDescent="0.2">
      <c r="A54" s="15">
        <f>Daten!A54</f>
        <v>10411</v>
      </c>
      <c r="B54" s="8" t="str">
        <f>Daten!B54</f>
        <v>Olbendorf</v>
      </c>
      <c r="C54" s="15">
        <f t="shared" si="15"/>
        <v>1</v>
      </c>
      <c r="D54" s="10">
        <f>Daten!D54</f>
        <v>0</v>
      </c>
      <c r="E54" s="9">
        <f>Daten!E54</f>
        <v>1454</v>
      </c>
      <c r="F54" s="9">
        <f>Daten!F54</f>
        <v>1457</v>
      </c>
      <c r="G54" s="27">
        <f t="shared" si="16"/>
        <v>-3</v>
      </c>
      <c r="H54" s="29">
        <f t="shared" si="17"/>
        <v>-2.0590253946465341E-3</v>
      </c>
      <c r="I54" s="21">
        <f t="shared" si="18"/>
        <v>13.003368785110663</v>
      </c>
      <c r="J54" s="21">
        <f t="shared" si="19"/>
        <v>-16.003368785110663</v>
      </c>
      <c r="K54" s="27">
        <f t="shared" si="20"/>
        <v>8001.6843925553312</v>
      </c>
      <c r="L54" s="16">
        <f>Daten!G54</f>
        <v>193</v>
      </c>
      <c r="M54" s="16">
        <f>Daten!H54</f>
        <v>880</v>
      </c>
      <c r="N54" s="16">
        <f>Daten!I54</f>
        <v>381</v>
      </c>
      <c r="O54" s="28">
        <f t="shared" si="21"/>
        <v>0.65227272727272723</v>
      </c>
      <c r="P54" s="16">
        <f t="shared" si="22"/>
        <v>495.32296174991228</v>
      </c>
      <c r="Q54" s="21">
        <f t="shared" si="23"/>
        <v>78.677038250087719</v>
      </c>
      <c r="R54" s="27">
        <f t="shared" si="24"/>
        <v>15735.407650017543</v>
      </c>
      <c r="S54" s="9">
        <f>Daten!K54</f>
        <v>5888.69</v>
      </c>
      <c r="T54" s="9">
        <f>Daten!L54</f>
        <v>64300.639999999999</v>
      </c>
      <c r="U54" s="9">
        <f>Daten!M54</f>
        <v>124769.34</v>
      </c>
      <c r="V54" s="9">
        <f>Daten!N54</f>
        <v>500</v>
      </c>
      <c r="W54" s="9">
        <f>Daten!O54</f>
        <v>500</v>
      </c>
      <c r="X54" s="23">
        <f t="shared" si="25"/>
        <v>194958.66999999998</v>
      </c>
      <c r="Y54" s="9">
        <f t="shared" si="26"/>
        <v>522608.29116811464</v>
      </c>
      <c r="Z54" s="21">
        <f t="shared" si="27"/>
        <v>-327649.62116811465</v>
      </c>
      <c r="AA54" s="27">
        <f t="shared" si="28"/>
        <v>32764.962116811468</v>
      </c>
      <c r="AB54" s="32">
        <f t="shared" si="29"/>
        <v>56502.054159384345</v>
      </c>
      <c r="AC54" s="31">
        <f t="shared" si="30"/>
        <v>56502.054159384345</v>
      </c>
      <c r="AG54" s="26">
        <f t="shared" si="31"/>
        <v>8001.6843925553312</v>
      </c>
      <c r="AH54" s="26">
        <f t="shared" si="32"/>
        <v>32764.962116811468</v>
      </c>
      <c r="AI54" s="26">
        <f t="shared" si="33"/>
        <v>40766.646509366801</v>
      </c>
      <c r="AJ54" s="26">
        <f t="shared" si="34"/>
        <v>1</v>
      </c>
      <c r="AK54" s="26">
        <f t="shared" si="35"/>
        <v>40766.646509366801</v>
      </c>
      <c r="AL54" s="26">
        <f t="shared" ca="1" si="36"/>
        <v>69910</v>
      </c>
      <c r="AM54" s="26">
        <f t="shared" ca="1" si="37"/>
        <v>11</v>
      </c>
      <c r="AN54" s="26">
        <f ca="1">IF(AM54=0,0,COUNTIF($AM$19:AM54,C54*10+1))</f>
        <v>22</v>
      </c>
      <c r="AO54" s="21">
        <f t="shared" ca="1" si="38"/>
        <v>0</v>
      </c>
      <c r="AP54" s="33">
        <f t="shared" ca="1" si="39"/>
        <v>69910</v>
      </c>
    </row>
    <row r="55" spans="1:42" x14ac:dyDescent="0.2">
      <c r="A55" s="15">
        <f>Daten!A55</f>
        <v>10412</v>
      </c>
      <c r="B55" s="8" t="str">
        <f>Daten!B55</f>
        <v>Ollersdorf im Burgenland</v>
      </c>
      <c r="C55" s="15">
        <f t="shared" si="15"/>
        <v>1</v>
      </c>
      <c r="D55" s="10">
        <f>Daten!D55</f>
        <v>0</v>
      </c>
      <c r="E55" s="9">
        <f>Daten!E55</f>
        <v>928</v>
      </c>
      <c r="F55" s="9">
        <f>Daten!F55</f>
        <v>936</v>
      </c>
      <c r="G55" s="27">
        <f t="shared" si="16"/>
        <v>-8</v>
      </c>
      <c r="H55" s="29">
        <f t="shared" si="17"/>
        <v>-8.5470085470085479E-3</v>
      </c>
      <c r="I55" s="21">
        <f t="shared" si="18"/>
        <v>8.3535711618830337</v>
      </c>
      <c r="J55" s="21">
        <f t="shared" si="19"/>
        <v>-16.353571161883032</v>
      </c>
      <c r="K55" s="27">
        <f t="shared" si="20"/>
        <v>8176.7855809415159</v>
      </c>
      <c r="L55" s="16">
        <f>Daten!G55</f>
        <v>94</v>
      </c>
      <c r="M55" s="16">
        <f>Daten!H55</f>
        <v>607</v>
      </c>
      <c r="N55" s="16">
        <f>Daten!I55</f>
        <v>227</v>
      </c>
      <c r="O55" s="28">
        <f t="shared" si="21"/>
        <v>0.52883031301482697</v>
      </c>
      <c r="P55" s="16">
        <f t="shared" si="22"/>
        <v>341.66027020704178</v>
      </c>
      <c r="Q55" s="21">
        <f t="shared" si="23"/>
        <v>-20.660270207041776</v>
      </c>
      <c r="R55" s="27">
        <f t="shared" si="24"/>
        <v>-4132.0540414083553</v>
      </c>
      <c r="S55" s="9">
        <f>Daten!K55</f>
        <v>1715.1</v>
      </c>
      <c r="T55" s="9">
        <f>Daten!L55</f>
        <v>55826</v>
      </c>
      <c r="U55" s="9">
        <f>Daten!M55</f>
        <v>75109.78</v>
      </c>
      <c r="V55" s="9">
        <f>Daten!N55</f>
        <v>500</v>
      </c>
      <c r="W55" s="9">
        <f>Daten!O55</f>
        <v>500</v>
      </c>
      <c r="X55" s="23">
        <f t="shared" si="25"/>
        <v>132650.88</v>
      </c>
      <c r="Y55" s="9">
        <f t="shared" si="26"/>
        <v>333549.17070427124</v>
      </c>
      <c r="Z55" s="21">
        <f t="shared" si="27"/>
        <v>-200898.29070427123</v>
      </c>
      <c r="AA55" s="27">
        <f t="shared" si="28"/>
        <v>20089.829070427124</v>
      </c>
      <c r="AB55" s="32">
        <f t="shared" si="29"/>
        <v>24134.560609960285</v>
      </c>
      <c r="AC55" s="31">
        <f t="shared" si="30"/>
        <v>24134.560609960285</v>
      </c>
      <c r="AG55" s="26">
        <f t="shared" si="31"/>
        <v>8176.7855809415159</v>
      </c>
      <c r="AH55" s="26">
        <f t="shared" si="32"/>
        <v>20089.829070427124</v>
      </c>
      <c r="AI55" s="26">
        <f t="shared" si="33"/>
        <v>28266.61465136864</v>
      </c>
      <c r="AJ55" s="26">
        <f t="shared" si="34"/>
        <v>1</v>
      </c>
      <c r="AK55" s="26">
        <f t="shared" si="35"/>
        <v>28266.61465136864</v>
      </c>
      <c r="AL55" s="26">
        <f t="shared" ca="1" si="36"/>
        <v>48474</v>
      </c>
      <c r="AM55" s="26">
        <f t="shared" ca="1" si="37"/>
        <v>11</v>
      </c>
      <c r="AN55" s="26">
        <f ca="1">IF(AM55=0,0,COUNTIF($AM$19:AM55,C55*10+1))</f>
        <v>23</v>
      </c>
      <c r="AO55" s="21">
        <f t="shared" ca="1" si="38"/>
        <v>0</v>
      </c>
      <c r="AP55" s="33">
        <f t="shared" ca="1" si="39"/>
        <v>48474</v>
      </c>
    </row>
    <row r="56" spans="1:42" x14ac:dyDescent="0.2">
      <c r="A56" s="15">
        <f>Daten!A56</f>
        <v>10413</v>
      </c>
      <c r="B56" s="8" t="str">
        <f>Daten!B56</f>
        <v>Sankt Michael im Burgenland</v>
      </c>
      <c r="C56" s="15">
        <f t="shared" si="15"/>
        <v>1</v>
      </c>
      <c r="D56" s="10">
        <f>Daten!D56</f>
        <v>0</v>
      </c>
      <c r="E56" s="9">
        <f>Daten!E56</f>
        <v>994</v>
      </c>
      <c r="F56" s="9">
        <f>Daten!F56</f>
        <v>958</v>
      </c>
      <c r="G56" s="27">
        <f t="shared" si="16"/>
        <v>36</v>
      </c>
      <c r="H56" s="29">
        <f t="shared" si="17"/>
        <v>3.7578288100208766E-2</v>
      </c>
      <c r="I56" s="21">
        <f t="shared" si="18"/>
        <v>8.5499157832093449</v>
      </c>
      <c r="J56" s="21">
        <f t="shared" si="19"/>
        <v>27.450084216790657</v>
      </c>
      <c r="K56" s="27">
        <f t="shared" si="20"/>
        <v>-13725.042108395328</v>
      </c>
      <c r="L56" s="16">
        <f>Daten!G56</f>
        <v>104</v>
      </c>
      <c r="M56" s="16">
        <f>Daten!H56</f>
        <v>611</v>
      </c>
      <c r="N56" s="16">
        <f>Daten!I56</f>
        <v>279</v>
      </c>
      <c r="O56" s="28">
        <f t="shared" si="21"/>
        <v>0.62684124386252049</v>
      </c>
      <c r="P56" s="16">
        <f t="shared" si="22"/>
        <v>343.91173821499592</v>
      </c>
      <c r="Q56" s="21">
        <f t="shared" si="23"/>
        <v>39.088261785004079</v>
      </c>
      <c r="R56" s="27">
        <f t="shared" si="24"/>
        <v>7817.6523570008158</v>
      </c>
      <c r="S56" s="9">
        <f>Daten!K56</f>
        <v>9527.66</v>
      </c>
      <c r="T56" s="9">
        <f>Daten!L56</f>
        <v>75463.820000000007</v>
      </c>
      <c r="U56" s="9">
        <f>Daten!M56</f>
        <v>196019.23</v>
      </c>
      <c r="V56" s="9">
        <f>Daten!N56</f>
        <v>500</v>
      </c>
      <c r="W56" s="9">
        <f>Daten!O56</f>
        <v>500</v>
      </c>
      <c r="X56" s="23">
        <f t="shared" si="25"/>
        <v>281010.71000000002</v>
      </c>
      <c r="Y56" s="9">
        <f t="shared" si="26"/>
        <v>357271.41775866982</v>
      </c>
      <c r="Z56" s="21">
        <f t="shared" si="27"/>
        <v>-76260.7077586698</v>
      </c>
      <c r="AA56" s="27">
        <f t="shared" si="28"/>
        <v>7626.0707758669805</v>
      </c>
      <c r="AB56" s="32">
        <f t="shared" si="29"/>
        <v>1718.6810244724684</v>
      </c>
      <c r="AC56" s="31">
        <f t="shared" si="30"/>
        <v>1718.6810244724684</v>
      </c>
      <c r="AG56" s="26">
        <f t="shared" si="31"/>
        <v>-13725.042108395328</v>
      </c>
      <c r="AH56" s="26">
        <f t="shared" si="32"/>
        <v>7626.0707758669805</v>
      </c>
      <c r="AI56" s="26">
        <f t="shared" si="33"/>
        <v>-6098.9713325283474</v>
      </c>
      <c r="AJ56" s="26">
        <f t="shared" si="34"/>
        <v>1</v>
      </c>
      <c r="AK56" s="26">
        <f t="shared" si="35"/>
        <v>0</v>
      </c>
      <c r="AL56" s="26">
        <f t="shared" ca="1" si="36"/>
        <v>0</v>
      </c>
      <c r="AM56" s="26">
        <f t="shared" ca="1" si="37"/>
        <v>0</v>
      </c>
      <c r="AN56" s="26">
        <f ca="1">IF(AM56=0,0,COUNTIF($AM$19:AM56,C56*10+1))</f>
        <v>0</v>
      </c>
      <c r="AO56" s="21">
        <f t="shared" ca="1" si="38"/>
        <v>0</v>
      </c>
      <c r="AP56" s="33">
        <f t="shared" ca="1" si="39"/>
        <v>0</v>
      </c>
    </row>
    <row r="57" spans="1:42" x14ac:dyDescent="0.2">
      <c r="A57" s="15">
        <f>Daten!A57</f>
        <v>10414</v>
      </c>
      <c r="B57" s="8" t="str">
        <f>Daten!B57</f>
        <v>Stegersbach</v>
      </c>
      <c r="C57" s="15">
        <f t="shared" si="15"/>
        <v>1</v>
      </c>
      <c r="D57" s="10">
        <f>Daten!D57</f>
        <v>0</v>
      </c>
      <c r="E57" s="9">
        <f>Daten!E57</f>
        <v>2709</v>
      </c>
      <c r="F57" s="9">
        <f>Daten!F57</f>
        <v>2651</v>
      </c>
      <c r="G57" s="27">
        <f t="shared" si="16"/>
        <v>58</v>
      </c>
      <c r="H57" s="29">
        <f t="shared" si="17"/>
        <v>2.1878536401357979E-2</v>
      </c>
      <c r="I57" s="21">
        <f t="shared" si="18"/>
        <v>23.659526869820432</v>
      </c>
      <c r="J57" s="21">
        <f t="shared" si="19"/>
        <v>34.340473130179568</v>
      </c>
      <c r="K57" s="27">
        <f t="shared" si="20"/>
        <v>-17170.236565089785</v>
      </c>
      <c r="L57" s="16">
        <f>Daten!G57</f>
        <v>347</v>
      </c>
      <c r="M57" s="16">
        <f>Daten!H57</f>
        <v>1743</v>
      </c>
      <c r="N57" s="16">
        <f>Daten!I57</f>
        <v>619</v>
      </c>
      <c r="O57" s="28">
        <f t="shared" si="21"/>
        <v>0.55421686746987953</v>
      </c>
      <c r="P57" s="16">
        <f t="shared" si="22"/>
        <v>981.07718446601939</v>
      </c>
      <c r="Q57" s="21">
        <f t="shared" si="23"/>
        <v>-15.077184466019389</v>
      </c>
      <c r="R57" s="27">
        <f t="shared" si="24"/>
        <v>-3015.4368932038778</v>
      </c>
      <c r="S57" s="9">
        <f>Daten!K57</f>
        <v>4892.8</v>
      </c>
      <c r="T57" s="9">
        <f>Daten!L57</f>
        <v>261786.57</v>
      </c>
      <c r="U57" s="9">
        <f>Daten!M57</f>
        <v>1049436.6499999999</v>
      </c>
      <c r="V57" s="9">
        <f>Daten!N57</f>
        <v>500</v>
      </c>
      <c r="W57" s="9">
        <f>Daten!O57</f>
        <v>500</v>
      </c>
      <c r="X57" s="23">
        <f t="shared" si="25"/>
        <v>1316116.02</v>
      </c>
      <c r="Y57" s="9">
        <f t="shared" si="26"/>
        <v>973690.41318736074</v>
      </c>
      <c r="Z57" s="21">
        <f t="shared" si="27"/>
        <v>342425.60681263928</v>
      </c>
      <c r="AA57" s="27">
        <f t="shared" si="28"/>
        <v>-34242.560681263931</v>
      </c>
      <c r="AB57" s="32">
        <f t="shared" si="29"/>
        <v>-54428.234139557593</v>
      </c>
      <c r="AC57" s="31">
        <f t="shared" si="30"/>
        <v>0</v>
      </c>
      <c r="AG57" s="26">
        <f t="shared" si="31"/>
        <v>0</v>
      </c>
      <c r="AH57" s="26">
        <f t="shared" si="32"/>
        <v>0</v>
      </c>
      <c r="AI57" s="26">
        <f t="shared" si="33"/>
        <v>0</v>
      </c>
      <c r="AJ57" s="26">
        <f t="shared" si="34"/>
        <v>1</v>
      </c>
      <c r="AK57" s="26">
        <f t="shared" si="35"/>
        <v>0</v>
      </c>
      <c r="AL57" s="26">
        <f t="shared" ca="1" si="36"/>
        <v>0</v>
      </c>
      <c r="AM57" s="26">
        <f t="shared" ca="1" si="37"/>
        <v>0</v>
      </c>
      <c r="AN57" s="26">
        <f ca="1">IF(AM57=0,0,COUNTIF($AM$19:AM57,C57*10+1))</f>
        <v>0</v>
      </c>
      <c r="AO57" s="21">
        <f t="shared" ca="1" si="38"/>
        <v>0</v>
      </c>
      <c r="AP57" s="33">
        <f t="shared" ca="1" si="39"/>
        <v>0</v>
      </c>
    </row>
    <row r="58" spans="1:42" x14ac:dyDescent="0.2">
      <c r="A58" s="15">
        <f>Daten!A58</f>
        <v>10415</v>
      </c>
      <c r="B58" s="8" t="str">
        <f>Daten!B58</f>
        <v>Stinatz</v>
      </c>
      <c r="C58" s="15">
        <f t="shared" si="15"/>
        <v>1</v>
      </c>
      <c r="D58" s="10">
        <f>Daten!D58</f>
        <v>0</v>
      </c>
      <c r="E58" s="9">
        <f>Daten!E58</f>
        <v>1189</v>
      </c>
      <c r="F58" s="9">
        <f>Daten!F58</f>
        <v>1267</v>
      </c>
      <c r="G58" s="27">
        <f t="shared" si="16"/>
        <v>-78</v>
      </c>
      <c r="H58" s="29">
        <f t="shared" si="17"/>
        <v>-6.1562746645619573E-2</v>
      </c>
      <c r="I58" s="21">
        <f t="shared" si="18"/>
        <v>11.307665237292525</v>
      </c>
      <c r="J58" s="21">
        <f t="shared" si="19"/>
        <v>-89.307665237292525</v>
      </c>
      <c r="K58" s="27">
        <f t="shared" si="20"/>
        <v>44653.832618646265</v>
      </c>
      <c r="L58" s="16">
        <f>Daten!G58</f>
        <v>135</v>
      </c>
      <c r="M58" s="16">
        <f>Daten!H58</f>
        <v>777</v>
      </c>
      <c r="N58" s="16">
        <f>Daten!I58</f>
        <v>277</v>
      </c>
      <c r="O58" s="28">
        <f t="shared" si="21"/>
        <v>0.53024453024453022</v>
      </c>
      <c r="P58" s="16">
        <f t="shared" si="22"/>
        <v>437.34766054509299</v>
      </c>
      <c r="Q58" s="21">
        <f t="shared" si="23"/>
        <v>-25.347660545092992</v>
      </c>
      <c r="R58" s="27">
        <f t="shared" si="24"/>
        <v>-5069.5321090185989</v>
      </c>
      <c r="S58" s="9">
        <f>Daten!K58</f>
        <v>1830.49</v>
      </c>
      <c r="T58" s="9">
        <f>Daten!L58</f>
        <v>68231.839999999997</v>
      </c>
      <c r="U58" s="9">
        <f>Daten!M58</f>
        <v>29320.79</v>
      </c>
      <c r="V58" s="9">
        <f>Daten!N58</f>
        <v>500</v>
      </c>
      <c r="W58" s="9">
        <f>Daten!O58</f>
        <v>500</v>
      </c>
      <c r="X58" s="23">
        <f t="shared" si="25"/>
        <v>99383.12</v>
      </c>
      <c r="Y58" s="9">
        <f t="shared" si="26"/>
        <v>427359.87496484752</v>
      </c>
      <c r="Z58" s="21">
        <f t="shared" si="27"/>
        <v>-327976.75496484753</v>
      </c>
      <c r="AA58" s="27">
        <f t="shared" si="28"/>
        <v>32797.675496484757</v>
      </c>
      <c r="AB58" s="32">
        <f t="shared" si="29"/>
        <v>72381.976006112425</v>
      </c>
      <c r="AC58" s="31">
        <f t="shared" si="30"/>
        <v>72381.976006112425</v>
      </c>
      <c r="AG58" s="26">
        <f t="shared" si="31"/>
        <v>44653.832618646265</v>
      </c>
      <c r="AH58" s="26">
        <f t="shared" si="32"/>
        <v>32797.675496484757</v>
      </c>
      <c r="AI58" s="26">
        <f t="shared" si="33"/>
        <v>77451.50811513103</v>
      </c>
      <c r="AJ58" s="26">
        <f t="shared" si="34"/>
        <v>1</v>
      </c>
      <c r="AK58" s="26">
        <f t="shared" si="35"/>
        <v>77451.50811513103</v>
      </c>
      <c r="AL58" s="26">
        <f t="shared" ca="1" si="36"/>
        <v>132821</v>
      </c>
      <c r="AM58" s="26">
        <f t="shared" ca="1" si="37"/>
        <v>11</v>
      </c>
      <c r="AN58" s="26">
        <f ca="1">IF(AM58=0,0,COUNTIF($AM$19:AM58,C58*10+1))</f>
        <v>24</v>
      </c>
      <c r="AO58" s="21">
        <f t="shared" ca="1" si="38"/>
        <v>0</v>
      </c>
      <c r="AP58" s="33">
        <f t="shared" ca="1" si="39"/>
        <v>132821</v>
      </c>
    </row>
    <row r="59" spans="1:42" x14ac:dyDescent="0.2">
      <c r="A59" s="15">
        <f>Daten!A59</f>
        <v>10416</v>
      </c>
      <c r="B59" s="8" t="str">
        <f>Daten!B59</f>
        <v>Strem</v>
      </c>
      <c r="C59" s="15">
        <f t="shared" si="15"/>
        <v>1</v>
      </c>
      <c r="D59" s="10">
        <f>Daten!D59</f>
        <v>0</v>
      </c>
      <c r="E59" s="9">
        <f>Daten!E59</f>
        <v>873</v>
      </c>
      <c r="F59" s="9">
        <f>Daten!F59</f>
        <v>894</v>
      </c>
      <c r="G59" s="27">
        <f t="shared" si="16"/>
        <v>-21</v>
      </c>
      <c r="H59" s="29">
        <f t="shared" si="17"/>
        <v>-2.3489932885906041E-2</v>
      </c>
      <c r="I59" s="21">
        <f t="shared" si="18"/>
        <v>7.9787314302600771</v>
      </c>
      <c r="J59" s="21">
        <f t="shared" si="19"/>
        <v>-28.978731430260076</v>
      </c>
      <c r="K59" s="27">
        <f t="shared" si="20"/>
        <v>14489.365715130038</v>
      </c>
      <c r="L59" s="16">
        <f>Daten!G59</f>
        <v>72</v>
      </c>
      <c r="M59" s="16">
        <f>Daten!H59</f>
        <v>483</v>
      </c>
      <c r="N59" s="16">
        <f>Daten!I59</f>
        <v>318</v>
      </c>
      <c r="O59" s="28">
        <f t="shared" si="21"/>
        <v>0.80745341614906829</v>
      </c>
      <c r="P59" s="16">
        <f t="shared" si="22"/>
        <v>271.86476196046323</v>
      </c>
      <c r="Q59" s="21">
        <f t="shared" si="23"/>
        <v>118.13523803953677</v>
      </c>
      <c r="R59" s="27">
        <f t="shared" si="24"/>
        <v>23627.047607907356</v>
      </c>
      <c r="S59" s="9">
        <f>Daten!K59</f>
        <v>25785.53</v>
      </c>
      <c r="T59" s="9">
        <f>Daten!L59</f>
        <v>55866.62</v>
      </c>
      <c r="U59" s="9">
        <f>Daten!M59</f>
        <v>57172.57</v>
      </c>
      <c r="V59" s="9">
        <f>Daten!N59</f>
        <v>500</v>
      </c>
      <c r="W59" s="9">
        <f>Daten!O59</f>
        <v>500</v>
      </c>
      <c r="X59" s="23">
        <f t="shared" si="25"/>
        <v>138824.72</v>
      </c>
      <c r="Y59" s="9">
        <f t="shared" si="26"/>
        <v>313780.63149227243</v>
      </c>
      <c r="Z59" s="21">
        <f t="shared" si="27"/>
        <v>-174955.91149227243</v>
      </c>
      <c r="AA59" s="27">
        <f t="shared" si="28"/>
        <v>17495.591149227243</v>
      </c>
      <c r="AB59" s="32">
        <f t="shared" si="29"/>
        <v>55612.004472264634</v>
      </c>
      <c r="AC59" s="31">
        <f t="shared" si="30"/>
        <v>55612.004472264634</v>
      </c>
      <c r="AG59" s="26">
        <f t="shared" si="31"/>
        <v>14489.365715130038</v>
      </c>
      <c r="AH59" s="26">
        <f t="shared" si="32"/>
        <v>17495.591149227243</v>
      </c>
      <c r="AI59" s="26">
        <f t="shared" si="33"/>
        <v>31984.956864357278</v>
      </c>
      <c r="AJ59" s="26">
        <f t="shared" si="34"/>
        <v>1</v>
      </c>
      <c r="AK59" s="26">
        <f t="shared" si="35"/>
        <v>31984.956864357278</v>
      </c>
      <c r="AL59" s="26">
        <f t="shared" ca="1" si="36"/>
        <v>54851</v>
      </c>
      <c r="AM59" s="26">
        <f t="shared" ca="1" si="37"/>
        <v>11</v>
      </c>
      <c r="AN59" s="26">
        <f ca="1">IF(AM59=0,0,COUNTIF($AM$19:AM59,C59*10+1))</f>
        <v>25</v>
      </c>
      <c r="AO59" s="21">
        <f t="shared" ca="1" si="38"/>
        <v>0</v>
      </c>
      <c r="AP59" s="33">
        <f t="shared" ca="1" si="39"/>
        <v>54851</v>
      </c>
    </row>
    <row r="60" spans="1:42" x14ac:dyDescent="0.2">
      <c r="A60" s="15">
        <f>Daten!A60</f>
        <v>10417</v>
      </c>
      <c r="B60" s="8" t="str">
        <f>Daten!B60</f>
        <v>Tobaj</v>
      </c>
      <c r="C60" s="15">
        <f t="shared" si="15"/>
        <v>1</v>
      </c>
      <c r="D60" s="10">
        <f>Daten!D60</f>
        <v>0</v>
      </c>
      <c r="E60" s="9">
        <f>Daten!E60</f>
        <v>1337</v>
      </c>
      <c r="F60" s="9">
        <f>Daten!F60</f>
        <v>1385</v>
      </c>
      <c r="G60" s="27">
        <f t="shared" si="16"/>
        <v>-48</v>
      </c>
      <c r="H60" s="29">
        <f t="shared" si="17"/>
        <v>-3.4657039711191336E-2</v>
      </c>
      <c r="I60" s="21">
        <f t="shared" si="18"/>
        <v>12.360786388042737</v>
      </c>
      <c r="J60" s="21">
        <f t="shared" si="19"/>
        <v>-60.36078638804274</v>
      </c>
      <c r="K60" s="27">
        <f t="shared" si="20"/>
        <v>30180.39319402137</v>
      </c>
      <c r="L60" s="16">
        <f>Daten!G60</f>
        <v>169</v>
      </c>
      <c r="M60" s="16">
        <f>Daten!H60</f>
        <v>864</v>
      </c>
      <c r="N60" s="16">
        <f>Daten!I60</f>
        <v>304</v>
      </c>
      <c r="O60" s="28">
        <f t="shared" si="21"/>
        <v>0.54745370370370372</v>
      </c>
      <c r="P60" s="16">
        <f t="shared" si="22"/>
        <v>486.3170897180957</v>
      </c>
      <c r="Q60" s="21">
        <f t="shared" si="23"/>
        <v>-13.317089718095701</v>
      </c>
      <c r="R60" s="27">
        <f t="shared" si="24"/>
        <v>-2663.4179436191403</v>
      </c>
      <c r="S60" s="9">
        <f>Daten!K60</f>
        <v>35585.56</v>
      </c>
      <c r="T60" s="9">
        <f>Daten!L60</f>
        <v>109539.99</v>
      </c>
      <c r="U60" s="9">
        <f>Daten!M60</f>
        <v>269917.83</v>
      </c>
      <c r="V60" s="9">
        <f>Daten!N60</f>
        <v>500</v>
      </c>
      <c r="W60" s="9">
        <f>Daten!O60</f>
        <v>500</v>
      </c>
      <c r="X60" s="23">
        <f t="shared" si="25"/>
        <v>415043.38</v>
      </c>
      <c r="Y60" s="9">
        <f t="shared" si="26"/>
        <v>480555.21684440802</v>
      </c>
      <c r="Z60" s="21">
        <f t="shared" si="27"/>
        <v>-65511.836844408012</v>
      </c>
      <c r="AA60" s="27">
        <f t="shared" si="28"/>
        <v>6551.1836844408017</v>
      </c>
      <c r="AB60" s="32">
        <f t="shared" si="29"/>
        <v>34068.158934843028</v>
      </c>
      <c r="AC60" s="31">
        <f t="shared" si="30"/>
        <v>34068.158934843028</v>
      </c>
      <c r="AG60" s="26">
        <f t="shared" si="31"/>
        <v>30180.39319402137</v>
      </c>
      <c r="AH60" s="26">
        <f t="shared" si="32"/>
        <v>6551.1836844408017</v>
      </c>
      <c r="AI60" s="26">
        <f t="shared" si="33"/>
        <v>36731.576878462169</v>
      </c>
      <c r="AJ60" s="26">
        <f t="shared" si="34"/>
        <v>1</v>
      </c>
      <c r="AK60" s="26">
        <f t="shared" si="35"/>
        <v>36731.576878462169</v>
      </c>
      <c r="AL60" s="26">
        <f t="shared" ca="1" si="36"/>
        <v>62991</v>
      </c>
      <c r="AM60" s="26">
        <f t="shared" ca="1" si="37"/>
        <v>11</v>
      </c>
      <c r="AN60" s="26">
        <f ca="1">IF(AM60=0,0,COUNTIF($AM$19:AM60,C60*10+1))</f>
        <v>26</v>
      </c>
      <c r="AO60" s="21">
        <f t="shared" ca="1" si="38"/>
        <v>0</v>
      </c>
      <c r="AP60" s="33">
        <f t="shared" ca="1" si="39"/>
        <v>62991</v>
      </c>
    </row>
    <row r="61" spans="1:42" x14ac:dyDescent="0.2">
      <c r="A61" s="15">
        <f>Daten!A61</f>
        <v>10418</v>
      </c>
      <c r="B61" s="8" t="str">
        <f>Daten!B61</f>
        <v>Hackerberg</v>
      </c>
      <c r="C61" s="15">
        <f t="shared" si="15"/>
        <v>1</v>
      </c>
      <c r="D61" s="10">
        <f>Daten!D61</f>
        <v>0</v>
      </c>
      <c r="E61" s="9">
        <f>Daten!E61</f>
        <v>363</v>
      </c>
      <c r="F61" s="9">
        <f>Daten!F61</f>
        <v>354</v>
      </c>
      <c r="G61" s="27">
        <f t="shared" si="16"/>
        <v>9</v>
      </c>
      <c r="H61" s="29">
        <f t="shared" si="17"/>
        <v>2.5423728813559324E-2</v>
      </c>
      <c r="I61" s="21">
        <f t="shared" si="18"/>
        <v>3.1593634522506346</v>
      </c>
      <c r="J61" s="21">
        <f t="shared" si="19"/>
        <v>5.8406365477493658</v>
      </c>
      <c r="K61" s="27">
        <f t="shared" si="20"/>
        <v>-2920.3182738746827</v>
      </c>
      <c r="L61" s="16">
        <f>Daten!G61</f>
        <v>45</v>
      </c>
      <c r="M61" s="16">
        <f>Daten!H61</f>
        <v>247</v>
      </c>
      <c r="N61" s="16">
        <f>Daten!I61</f>
        <v>71</v>
      </c>
      <c r="O61" s="28">
        <f t="shared" si="21"/>
        <v>0.46963562753036436</v>
      </c>
      <c r="P61" s="16">
        <f t="shared" si="22"/>
        <v>139.02814949116856</v>
      </c>
      <c r="Q61" s="21">
        <f t="shared" si="23"/>
        <v>-23.028149491168563</v>
      </c>
      <c r="R61" s="27">
        <f t="shared" si="24"/>
        <v>-4605.6298982337121</v>
      </c>
      <c r="S61" s="9">
        <f>Daten!K61</f>
        <v>1601.5</v>
      </c>
      <c r="T61" s="9">
        <f>Daten!L61</f>
        <v>16622.95</v>
      </c>
      <c r="U61" s="9">
        <f>Daten!M61</f>
        <v>3955.93</v>
      </c>
      <c r="V61" s="9">
        <f>Daten!N61</f>
        <v>500</v>
      </c>
      <c r="W61" s="9">
        <f>Daten!O61</f>
        <v>500</v>
      </c>
      <c r="X61" s="23">
        <f t="shared" si="25"/>
        <v>22180.38</v>
      </c>
      <c r="Y61" s="9">
        <f t="shared" si="26"/>
        <v>130472.35879919231</v>
      </c>
      <c r="Z61" s="21">
        <f t="shared" si="27"/>
        <v>-108291.97879919231</v>
      </c>
      <c r="AA61" s="27">
        <f t="shared" si="28"/>
        <v>10829.197879919231</v>
      </c>
      <c r="AB61" s="32">
        <f t="shared" si="29"/>
        <v>3303.2497078108363</v>
      </c>
      <c r="AC61" s="31">
        <f t="shared" si="30"/>
        <v>3303.2497078108363</v>
      </c>
      <c r="AG61" s="26">
        <f t="shared" si="31"/>
        <v>-2920.3182738746827</v>
      </c>
      <c r="AH61" s="26">
        <f t="shared" si="32"/>
        <v>10829.197879919231</v>
      </c>
      <c r="AI61" s="26">
        <f t="shared" si="33"/>
        <v>7908.8796060445484</v>
      </c>
      <c r="AJ61" s="26">
        <f t="shared" si="34"/>
        <v>1</v>
      </c>
      <c r="AK61" s="26">
        <f t="shared" si="35"/>
        <v>7908.8796060445484</v>
      </c>
      <c r="AL61" s="26">
        <f t="shared" ca="1" si="36"/>
        <v>13563</v>
      </c>
      <c r="AM61" s="26">
        <f t="shared" ca="1" si="37"/>
        <v>11</v>
      </c>
      <c r="AN61" s="26">
        <f ca="1">IF(AM61=0,0,COUNTIF($AM$19:AM61,C61*10+1))</f>
        <v>27</v>
      </c>
      <c r="AO61" s="21">
        <f t="shared" ca="1" si="38"/>
        <v>0</v>
      </c>
      <c r="AP61" s="33">
        <f t="shared" ca="1" si="39"/>
        <v>13563</v>
      </c>
    </row>
    <row r="62" spans="1:42" x14ac:dyDescent="0.2">
      <c r="A62" s="15">
        <f>Daten!A62</f>
        <v>10419</v>
      </c>
      <c r="B62" s="8" t="str">
        <f>Daten!B62</f>
        <v>Wörterberg</v>
      </c>
      <c r="C62" s="15">
        <f t="shared" si="15"/>
        <v>1</v>
      </c>
      <c r="D62" s="10">
        <f>Daten!D62</f>
        <v>0</v>
      </c>
      <c r="E62" s="9">
        <f>Daten!E62</f>
        <v>477</v>
      </c>
      <c r="F62" s="9">
        <f>Daten!F62</f>
        <v>493</v>
      </c>
      <c r="G62" s="27">
        <f t="shared" si="16"/>
        <v>-16</v>
      </c>
      <c r="H62" s="29">
        <f t="shared" si="17"/>
        <v>-3.2454361054766734E-2</v>
      </c>
      <c r="I62" s="21">
        <f t="shared" si="18"/>
        <v>4.3999044688123243</v>
      </c>
      <c r="J62" s="21">
        <f t="shared" si="19"/>
        <v>-20.399904468812323</v>
      </c>
      <c r="K62" s="27">
        <f t="shared" si="20"/>
        <v>10199.952234406162</v>
      </c>
      <c r="L62" s="16">
        <f>Daten!G62</f>
        <v>58</v>
      </c>
      <c r="M62" s="16">
        <f>Daten!H62</f>
        <v>317</v>
      </c>
      <c r="N62" s="16">
        <f>Daten!I62</f>
        <v>102</v>
      </c>
      <c r="O62" s="28">
        <f t="shared" si="21"/>
        <v>0.50473186119873814</v>
      </c>
      <c r="P62" s="16">
        <f t="shared" si="22"/>
        <v>178.42883963036613</v>
      </c>
      <c r="Q62" s="21">
        <f t="shared" si="23"/>
        <v>-18.428839630366127</v>
      </c>
      <c r="R62" s="27">
        <f t="shared" si="24"/>
        <v>-3685.7679260732257</v>
      </c>
      <c r="S62" s="9">
        <f>Daten!K62</f>
        <v>1690.74</v>
      </c>
      <c r="T62" s="9">
        <f>Daten!L62</f>
        <v>30678.87</v>
      </c>
      <c r="U62" s="9">
        <f>Daten!M62</f>
        <v>4497.59</v>
      </c>
      <c r="V62" s="9">
        <f>Daten!N62</f>
        <v>500</v>
      </c>
      <c r="W62" s="9">
        <f>Daten!O62</f>
        <v>500</v>
      </c>
      <c r="X62" s="23">
        <f t="shared" si="25"/>
        <v>36867.199999999997</v>
      </c>
      <c r="Y62" s="9">
        <f t="shared" si="26"/>
        <v>171447.14916588081</v>
      </c>
      <c r="Z62" s="21">
        <f t="shared" si="27"/>
        <v>-134579.9491658808</v>
      </c>
      <c r="AA62" s="27">
        <f t="shared" si="28"/>
        <v>13457.994916588081</v>
      </c>
      <c r="AB62" s="32">
        <f t="shared" si="29"/>
        <v>19972.179224921019</v>
      </c>
      <c r="AC62" s="31">
        <f t="shared" si="30"/>
        <v>19972.179224921019</v>
      </c>
      <c r="AG62" s="26">
        <f t="shared" si="31"/>
        <v>10199.952234406162</v>
      </c>
      <c r="AH62" s="26">
        <f t="shared" si="32"/>
        <v>13457.994916588081</v>
      </c>
      <c r="AI62" s="26">
        <f t="shared" si="33"/>
        <v>23657.947150994245</v>
      </c>
      <c r="AJ62" s="26">
        <f t="shared" si="34"/>
        <v>1</v>
      </c>
      <c r="AK62" s="26">
        <f t="shared" si="35"/>
        <v>23657.947150994245</v>
      </c>
      <c r="AL62" s="26">
        <f t="shared" ca="1" si="36"/>
        <v>40571</v>
      </c>
      <c r="AM62" s="26">
        <f t="shared" ca="1" si="37"/>
        <v>11</v>
      </c>
      <c r="AN62" s="26">
        <f ca="1">IF(AM62=0,0,COUNTIF($AM$19:AM62,C62*10+1))</f>
        <v>28</v>
      </c>
      <c r="AO62" s="21">
        <f t="shared" ca="1" si="38"/>
        <v>0</v>
      </c>
      <c r="AP62" s="33">
        <f t="shared" ca="1" si="39"/>
        <v>40571</v>
      </c>
    </row>
    <row r="63" spans="1:42" x14ac:dyDescent="0.2">
      <c r="A63" s="15">
        <f>Daten!A63</f>
        <v>10420</v>
      </c>
      <c r="B63" s="8" t="str">
        <f>Daten!B63</f>
        <v>Großmürbisch</v>
      </c>
      <c r="C63" s="15">
        <f t="shared" si="15"/>
        <v>1</v>
      </c>
      <c r="D63" s="10">
        <f>Daten!D63</f>
        <v>0</v>
      </c>
      <c r="E63" s="9">
        <f>Daten!E63</f>
        <v>236</v>
      </c>
      <c r="F63" s="9">
        <f>Daten!F63</f>
        <v>243</v>
      </c>
      <c r="G63" s="27">
        <f t="shared" si="16"/>
        <v>-7</v>
      </c>
      <c r="H63" s="29">
        <f t="shared" si="17"/>
        <v>-2.8806584362139918E-2</v>
      </c>
      <c r="I63" s="21">
        <f t="shared" si="18"/>
        <v>2.1687155901042492</v>
      </c>
      <c r="J63" s="21">
        <f t="shared" si="19"/>
        <v>-9.1687155901042487</v>
      </c>
      <c r="K63" s="27">
        <f t="shared" si="20"/>
        <v>4584.3577950521239</v>
      </c>
      <c r="L63" s="16">
        <f>Daten!G63</f>
        <v>20</v>
      </c>
      <c r="M63" s="16">
        <f>Daten!H63</f>
        <v>147</v>
      </c>
      <c r="N63" s="16">
        <f>Daten!I63</f>
        <v>69</v>
      </c>
      <c r="O63" s="28">
        <f t="shared" si="21"/>
        <v>0.60544217687074831</v>
      </c>
      <c r="P63" s="16">
        <f t="shared" si="22"/>
        <v>82.741449292314897</v>
      </c>
      <c r="Q63" s="21">
        <f t="shared" si="23"/>
        <v>6.258550707685103</v>
      </c>
      <c r="R63" s="27">
        <f t="shared" si="24"/>
        <v>1251.7101415370207</v>
      </c>
      <c r="S63" s="9">
        <f>Daten!K63</f>
        <v>2070.67</v>
      </c>
      <c r="T63" s="9">
        <f>Daten!L63</f>
        <v>15518.4</v>
      </c>
      <c r="U63" s="9">
        <f>Daten!M63</f>
        <v>8477.94</v>
      </c>
      <c r="V63" s="9">
        <f>Daten!N63</f>
        <v>500</v>
      </c>
      <c r="W63" s="9">
        <f>Daten!O63</f>
        <v>500</v>
      </c>
      <c r="X63" s="23">
        <f t="shared" si="25"/>
        <v>26067.010000000002</v>
      </c>
      <c r="Y63" s="9">
        <f t="shared" si="26"/>
        <v>84825.004618758641</v>
      </c>
      <c r="Z63" s="21">
        <f t="shared" si="27"/>
        <v>-58757.994618758639</v>
      </c>
      <c r="AA63" s="27">
        <f t="shared" si="28"/>
        <v>5875.7994618758639</v>
      </c>
      <c r="AB63" s="32">
        <f t="shared" si="29"/>
        <v>11711.867398465009</v>
      </c>
      <c r="AC63" s="31">
        <f t="shared" si="30"/>
        <v>11711.867398465009</v>
      </c>
      <c r="AG63" s="26">
        <f t="shared" si="31"/>
        <v>4584.3577950521239</v>
      </c>
      <c r="AH63" s="26">
        <f t="shared" si="32"/>
        <v>5875.7994618758639</v>
      </c>
      <c r="AI63" s="26">
        <f t="shared" si="33"/>
        <v>10460.157256927989</v>
      </c>
      <c r="AJ63" s="26">
        <f t="shared" si="34"/>
        <v>1</v>
      </c>
      <c r="AK63" s="26">
        <f t="shared" si="35"/>
        <v>10460.157256927989</v>
      </c>
      <c r="AL63" s="26">
        <f t="shared" ca="1" si="36"/>
        <v>17938</v>
      </c>
      <c r="AM63" s="26">
        <f t="shared" ca="1" si="37"/>
        <v>11</v>
      </c>
      <c r="AN63" s="26">
        <f ca="1">IF(AM63=0,0,COUNTIF($AM$19:AM63,C63*10+1))</f>
        <v>29</v>
      </c>
      <c r="AO63" s="21">
        <f t="shared" ca="1" si="38"/>
        <v>0</v>
      </c>
      <c r="AP63" s="33">
        <f t="shared" ca="1" si="39"/>
        <v>17938</v>
      </c>
    </row>
    <row r="64" spans="1:42" x14ac:dyDescent="0.2">
      <c r="A64" s="15">
        <f>Daten!A64</f>
        <v>10421</v>
      </c>
      <c r="B64" s="8" t="str">
        <f>Daten!B64</f>
        <v>Inzenhof</v>
      </c>
      <c r="C64" s="15">
        <f t="shared" si="15"/>
        <v>1</v>
      </c>
      <c r="D64" s="10">
        <f>Daten!D64</f>
        <v>0</v>
      </c>
      <c r="E64" s="9">
        <f>Daten!E64</f>
        <v>329</v>
      </c>
      <c r="F64" s="9">
        <f>Daten!F64</f>
        <v>334</v>
      </c>
      <c r="G64" s="27">
        <f t="shared" si="16"/>
        <v>-5</v>
      </c>
      <c r="H64" s="29">
        <f t="shared" si="17"/>
        <v>-1.4970059880239521E-2</v>
      </c>
      <c r="I64" s="21">
        <f t="shared" si="18"/>
        <v>2.9808683419539888</v>
      </c>
      <c r="J64" s="21">
        <f t="shared" si="19"/>
        <v>-7.9808683419539888</v>
      </c>
      <c r="K64" s="27">
        <f t="shared" si="20"/>
        <v>3990.4341709769942</v>
      </c>
      <c r="L64" s="16">
        <f>Daten!G64</f>
        <v>43</v>
      </c>
      <c r="M64" s="16">
        <f>Daten!H64</f>
        <v>201</v>
      </c>
      <c r="N64" s="16">
        <f>Daten!I64</f>
        <v>85</v>
      </c>
      <c r="O64" s="28">
        <f t="shared" si="21"/>
        <v>0.63681592039800994</v>
      </c>
      <c r="P64" s="16">
        <f t="shared" si="22"/>
        <v>113.13626739969587</v>
      </c>
      <c r="Q64" s="21">
        <f t="shared" si="23"/>
        <v>14.863732600304132</v>
      </c>
      <c r="R64" s="27">
        <f t="shared" si="24"/>
        <v>2972.7465200608267</v>
      </c>
      <c r="S64" s="9">
        <f>Daten!K64</f>
        <v>1782.99</v>
      </c>
      <c r="T64" s="9">
        <f>Daten!L64</f>
        <v>16585.13</v>
      </c>
      <c r="U64" s="9">
        <f>Daten!M64</f>
        <v>7422.7</v>
      </c>
      <c r="V64" s="9">
        <f>Daten!N64</f>
        <v>500</v>
      </c>
      <c r="W64" s="9">
        <f>Daten!O64</f>
        <v>500</v>
      </c>
      <c r="X64" s="23">
        <f t="shared" si="25"/>
        <v>25790.820000000003</v>
      </c>
      <c r="Y64" s="9">
        <f t="shared" si="26"/>
        <v>118251.8072863203</v>
      </c>
      <c r="Z64" s="21">
        <f t="shared" si="27"/>
        <v>-92460.987286320291</v>
      </c>
      <c r="AA64" s="27">
        <f t="shared" si="28"/>
        <v>9246.0987286320287</v>
      </c>
      <c r="AB64" s="32">
        <f t="shared" si="29"/>
        <v>16209.279419669849</v>
      </c>
      <c r="AC64" s="31">
        <f t="shared" si="30"/>
        <v>16209.279419669849</v>
      </c>
      <c r="AG64" s="26">
        <f t="shared" si="31"/>
        <v>3990.4341709769942</v>
      </c>
      <c r="AH64" s="26">
        <f t="shared" si="32"/>
        <v>9246.0987286320287</v>
      </c>
      <c r="AI64" s="26">
        <f t="shared" si="33"/>
        <v>13236.532899609023</v>
      </c>
      <c r="AJ64" s="26">
        <f t="shared" si="34"/>
        <v>1</v>
      </c>
      <c r="AK64" s="26">
        <f t="shared" si="35"/>
        <v>13236.532899609023</v>
      </c>
      <c r="AL64" s="26">
        <f t="shared" ca="1" si="36"/>
        <v>22699</v>
      </c>
      <c r="AM64" s="26">
        <f t="shared" ca="1" si="37"/>
        <v>11</v>
      </c>
      <c r="AN64" s="26">
        <f ca="1">IF(AM64=0,0,COUNTIF($AM$19:AM64,C64*10+1))</f>
        <v>30</v>
      </c>
      <c r="AO64" s="21">
        <f t="shared" ca="1" si="38"/>
        <v>0</v>
      </c>
      <c r="AP64" s="33">
        <f t="shared" ca="1" si="39"/>
        <v>22699</v>
      </c>
    </row>
    <row r="65" spans="1:42" x14ac:dyDescent="0.2">
      <c r="A65" s="15">
        <f>Daten!A65</f>
        <v>10422</v>
      </c>
      <c r="B65" s="8" t="str">
        <f>Daten!B65</f>
        <v>Kleinmürbisch</v>
      </c>
      <c r="C65" s="15">
        <f t="shared" si="15"/>
        <v>1</v>
      </c>
      <c r="D65" s="10">
        <f>Daten!D65</f>
        <v>0</v>
      </c>
      <c r="E65" s="9">
        <f>Daten!E65</f>
        <v>234</v>
      </c>
      <c r="F65" s="9">
        <f>Daten!F65</f>
        <v>226</v>
      </c>
      <c r="G65" s="27">
        <f t="shared" si="16"/>
        <v>8</v>
      </c>
      <c r="H65" s="29">
        <f t="shared" si="17"/>
        <v>3.5398230088495575E-2</v>
      </c>
      <c r="I65" s="21">
        <f t="shared" si="18"/>
        <v>2.0169947463521001</v>
      </c>
      <c r="J65" s="21">
        <f t="shared" si="19"/>
        <v>5.9830052536478995</v>
      </c>
      <c r="K65" s="27">
        <f t="shared" si="20"/>
        <v>-2991.5026268239499</v>
      </c>
      <c r="L65" s="16">
        <f>Daten!G65</f>
        <v>16</v>
      </c>
      <c r="M65" s="16">
        <f>Daten!H65</f>
        <v>159</v>
      </c>
      <c r="N65" s="16">
        <f>Daten!I65</f>
        <v>59</v>
      </c>
      <c r="O65" s="28">
        <f t="shared" si="21"/>
        <v>0.47169811320754718</v>
      </c>
      <c r="P65" s="16">
        <f t="shared" si="22"/>
        <v>89.495853316177332</v>
      </c>
      <c r="Q65" s="21">
        <f t="shared" si="23"/>
        <v>-14.495853316177332</v>
      </c>
      <c r="R65" s="27">
        <f t="shared" si="24"/>
        <v>-2899.1706632354662</v>
      </c>
      <c r="S65" s="9">
        <f>Daten!K65</f>
        <v>1110.4000000000001</v>
      </c>
      <c r="T65" s="9">
        <f>Daten!L65</f>
        <v>11745.82</v>
      </c>
      <c r="U65" s="9">
        <f>Daten!M65</f>
        <v>237.28</v>
      </c>
      <c r="V65" s="9">
        <f>Daten!N65</f>
        <v>500</v>
      </c>
      <c r="W65" s="9">
        <f>Daten!O65</f>
        <v>500</v>
      </c>
      <c r="X65" s="23">
        <f t="shared" si="25"/>
        <v>13093.5</v>
      </c>
      <c r="Y65" s="9">
        <f t="shared" si="26"/>
        <v>84106.148647413225</v>
      </c>
      <c r="Z65" s="21">
        <f t="shared" si="27"/>
        <v>-71012.648647413225</v>
      </c>
      <c r="AA65" s="27">
        <f t="shared" si="28"/>
        <v>7101.2648647413225</v>
      </c>
      <c r="AB65" s="32">
        <f t="shared" si="29"/>
        <v>1210.5915746819064</v>
      </c>
      <c r="AC65" s="31">
        <f t="shared" si="30"/>
        <v>1210.5915746819064</v>
      </c>
      <c r="AG65" s="26">
        <f t="shared" si="31"/>
        <v>-2991.5026268239499</v>
      </c>
      <c r="AH65" s="26">
        <f t="shared" si="32"/>
        <v>7101.2648647413225</v>
      </c>
      <c r="AI65" s="26">
        <f t="shared" si="33"/>
        <v>4109.7622379173727</v>
      </c>
      <c r="AJ65" s="26">
        <f t="shared" si="34"/>
        <v>1</v>
      </c>
      <c r="AK65" s="26">
        <f t="shared" si="35"/>
        <v>4109.7622379173727</v>
      </c>
      <c r="AL65" s="26">
        <f t="shared" ca="1" si="36"/>
        <v>7048</v>
      </c>
      <c r="AM65" s="26">
        <f t="shared" ca="1" si="37"/>
        <v>11</v>
      </c>
      <c r="AN65" s="26">
        <f ca="1">IF(AM65=0,0,COUNTIF($AM$19:AM65,C65*10+1))</f>
        <v>31</v>
      </c>
      <c r="AO65" s="21">
        <f t="shared" ca="1" si="38"/>
        <v>0</v>
      </c>
      <c r="AP65" s="33">
        <f t="shared" ca="1" si="39"/>
        <v>7048</v>
      </c>
    </row>
    <row r="66" spans="1:42" x14ac:dyDescent="0.2">
      <c r="A66" s="15">
        <f>Daten!A66</f>
        <v>10423</v>
      </c>
      <c r="B66" s="8" t="str">
        <f>Daten!B66</f>
        <v>Tschanigraben</v>
      </c>
      <c r="C66" s="15">
        <f t="shared" si="15"/>
        <v>1</v>
      </c>
      <c r="D66" s="10">
        <f>Daten!D66</f>
        <v>0</v>
      </c>
      <c r="E66" s="9">
        <f>Daten!E66</f>
        <v>67</v>
      </c>
      <c r="F66" s="9">
        <f>Daten!F66</f>
        <v>62</v>
      </c>
      <c r="G66" s="27">
        <f t="shared" si="16"/>
        <v>5</v>
      </c>
      <c r="H66" s="29">
        <f t="shared" si="17"/>
        <v>8.0645161290322578E-2</v>
      </c>
      <c r="I66" s="21">
        <f t="shared" si="18"/>
        <v>0.55333484191960269</v>
      </c>
      <c r="J66" s="21">
        <f t="shared" si="19"/>
        <v>4.4466651580803971</v>
      </c>
      <c r="K66" s="27">
        <f t="shared" si="20"/>
        <v>-2223.3325790401987</v>
      </c>
      <c r="L66" s="16">
        <f>Daten!G66</f>
        <v>7</v>
      </c>
      <c r="M66" s="16">
        <f>Daten!H66</f>
        <v>38</v>
      </c>
      <c r="N66" s="16">
        <f>Daten!I66</f>
        <v>22</v>
      </c>
      <c r="O66" s="28">
        <f t="shared" si="21"/>
        <v>0.76315789473684215</v>
      </c>
      <c r="P66" s="16">
        <f t="shared" si="22"/>
        <v>21.388946075564395</v>
      </c>
      <c r="Q66" s="21">
        <f t="shared" si="23"/>
        <v>7.6110539244356055</v>
      </c>
      <c r="R66" s="27">
        <f t="shared" si="24"/>
        <v>1522.210784887121</v>
      </c>
      <c r="S66" s="9">
        <f>Daten!K66</f>
        <v>411.25</v>
      </c>
      <c r="T66" s="9">
        <f>Daten!L66</f>
        <v>3534.78</v>
      </c>
      <c r="U66" s="9">
        <f>Daten!M66</f>
        <v>0</v>
      </c>
      <c r="V66" s="9">
        <f>Daten!N66</f>
        <v>500</v>
      </c>
      <c r="W66" s="9">
        <f>Daten!O66</f>
        <v>500</v>
      </c>
      <c r="X66" s="23">
        <f t="shared" si="25"/>
        <v>3946.03</v>
      </c>
      <c r="Y66" s="9">
        <f t="shared" si="26"/>
        <v>24081.675040071306</v>
      </c>
      <c r="Z66" s="21">
        <f t="shared" si="27"/>
        <v>-20135.645040071307</v>
      </c>
      <c r="AA66" s="27">
        <f t="shared" si="28"/>
        <v>2013.5645040071308</v>
      </c>
      <c r="AB66" s="32">
        <f t="shared" si="29"/>
        <v>1312.4427098540532</v>
      </c>
      <c r="AC66" s="31">
        <f t="shared" si="30"/>
        <v>1312.4427098540532</v>
      </c>
      <c r="AG66" s="26">
        <f t="shared" si="31"/>
        <v>-2223.3325790401987</v>
      </c>
      <c r="AH66" s="26">
        <f t="shared" si="32"/>
        <v>2013.5645040071308</v>
      </c>
      <c r="AI66" s="26">
        <f t="shared" si="33"/>
        <v>-209.76807503306782</v>
      </c>
      <c r="AJ66" s="26">
        <f t="shared" si="34"/>
        <v>1</v>
      </c>
      <c r="AK66" s="26">
        <f t="shared" si="35"/>
        <v>0</v>
      </c>
      <c r="AL66" s="26">
        <f t="shared" ca="1" si="36"/>
        <v>0</v>
      </c>
      <c r="AM66" s="26">
        <f t="shared" ca="1" si="37"/>
        <v>0</v>
      </c>
      <c r="AN66" s="26">
        <f ca="1">IF(AM66=0,0,COUNTIF($AM$19:AM66,C66*10+1))</f>
        <v>0</v>
      </c>
      <c r="AO66" s="21">
        <f t="shared" ca="1" si="38"/>
        <v>0</v>
      </c>
      <c r="AP66" s="33">
        <f t="shared" ca="1" si="39"/>
        <v>0</v>
      </c>
    </row>
    <row r="67" spans="1:42" x14ac:dyDescent="0.2">
      <c r="A67" s="15">
        <f>Daten!A67</f>
        <v>10424</v>
      </c>
      <c r="B67" s="8" t="str">
        <f>Daten!B67</f>
        <v>Heugraben</v>
      </c>
      <c r="C67" s="15">
        <f t="shared" si="15"/>
        <v>1</v>
      </c>
      <c r="D67" s="10">
        <f>Daten!D67</f>
        <v>0</v>
      </c>
      <c r="E67" s="9">
        <f>Daten!E67</f>
        <v>222</v>
      </c>
      <c r="F67" s="9">
        <f>Daten!F67</f>
        <v>220</v>
      </c>
      <c r="G67" s="27">
        <f t="shared" si="16"/>
        <v>2</v>
      </c>
      <c r="H67" s="29">
        <f t="shared" si="17"/>
        <v>9.0909090909090905E-3</v>
      </c>
      <c r="I67" s="21">
        <f t="shared" si="18"/>
        <v>1.9634462132631063</v>
      </c>
      <c r="J67" s="21">
        <f t="shared" si="19"/>
        <v>3.655378673689369E-2</v>
      </c>
      <c r="K67" s="27">
        <f t="shared" si="20"/>
        <v>-18.276893368446846</v>
      </c>
      <c r="L67" s="16">
        <f>Daten!G67</f>
        <v>23</v>
      </c>
      <c r="M67" s="16">
        <f>Daten!H67</f>
        <v>141</v>
      </c>
      <c r="N67" s="16">
        <f>Daten!I67</f>
        <v>58</v>
      </c>
      <c r="O67" s="28">
        <f t="shared" si="21"/>
        <v>0.57446808510638303</v>
      </c>
      <c r="P67" s="16">
        <f t="shared" si="22"/>
        <v>79.364247280383665</v>
      </c>
      <c r="Q67" s="21">
        <f t="shared" si="23"/>
        <v>1.6357527196163346</v>
      </c>
      <c r="R67" s="27">
        <f t="shared" si="24"/>
        <v>327.15054392326692</v>
      </c>
      <c r="S67" s="9">
        <f>Daten!K67</f>
        <v>2627.9</v>
      </c>
      <c r="T67" s="9">
        <f>Daten!L67</f>
        <v>8662.7800000000007</v>
      </c>
      <c r="U67" s="9">
        <f>Daten!M67</f>
        <v>13616.25</v>
      </c>
      <c r="V67" s="9">
        <f>Daten!N67</f>
        <v>500</v>
      </c>
      <c r="W67" s="9">
        <f>Daten!O67</f>
        <v>500</v>
      </c>
      <c r="X67" s="23">
        <f t="shared" si="25"/>
        <v>24906.93</v>
      </c>
      <c r="Y67" s="9">
        <f t="shared" si="26"/>
        <v>79793.012819340758</v>
      </c>
      <c r="Z67" s="21">
        <f t="shared" si="27"/>
        <v>-54886.082819340758</v>
      </c>
      <c r="AA67" s="27">
        <f t="shared" si="28"/>
        <v>5488.6082819340763</v>
      </c>
      <c r="AB67" s="32">
        <f t="shared" si="29"/>
        <v>5797.4819324888967</v>
      </c>
      <c r="AC67" s="31">
        <f t="shared" si="30"/>
        <v>5797.4819324888967</v>
      </c>
      <c r="AG67" s="26">
        <f t="shared" si="31"/>
        <v>-18.276893368446846</v>
      </c>
      <c r="AH67" s="26">
        <f t="shared" si="32"/>
        <v>5488.6082819340763</v>
      </c>
      <c r="AI67" s="26">
        <f t="shared" si="33"/>
        <v>5470.3313885656298</v>
      </c>
      <c r="AJ67" s="26">
        <f t="shared" si="34"/>
        <v>1</v>
      </c>
      <c r="AK67" s="26">
        <f t="shared" si="35"/>
        <v>5470.3313885656298</v>
      </c>
      <c r="AL67" s="26">
        <f t="shared" ca="1" si="36"/>
        <v>9381</v>
      </c>
      <c r="AM67" s="26">
        <f t="shared" ca="1" si="37"/>
        <v>11</v>
      </c>
      <c r="AN67" s="26">
        <f ca="1">IF(AM67=0,0,COUNTIF($AM$19:AM67,C67*10+1))</f>
        <v>32</v>
      </c>
      <c r="AO67" s="21">
        <f t="shared" ca="1" si="38"/>
        <v>0</v>
      </c>
      <c r="AP67" s="33">
        <f t="shared" ca="1" si="39"/>
        <v>9381</v>
      </c>
    </row>
    <row r="68" spans="1:42" x14ac:dyDescent="0.2">
      <c r="A68" s="15">
        <f>Daten!A68</f>
        <v>10425</v>
      </c>
      <c r="B68" s="8" t="str">
        <f>Daten!B68</f>
        <v>Rohr im Burgenland</v>
      </c>
      <c r="C68" s="15">
        <f t="shared" si="15"/>
        <v>1</v>
      </c>
      <c r="D68" s="10">
        <f>Daten!D68</f>
        <v>0</v>
      </c>
      <c r="E68" s="9">
        <f>Daten!E68</f>
        <v>367</v>
      </c>
      <c r="F68" s="9">
        <f>Daten!F68</f>
        <v>380</v>
      </c>
      <c r="G68" s="27">
        <f t="shared" si="16"/>
        <v>-13</v>
      </c>
      <c r="H68" s="29">
        <f t="shared" si="17"/>
        <v>-3.4210526315789476E-2</v>
      </c>
      <c r="I68" s="21">
        <f t="shared" si="18"/>
        <v>3.3914070956362745</v>
      </c>
      <c r="J68" s="21">
        <f t="shared" si="19"/>
        <v>-16.391407095636275</v>
      </c>
      <c r="K68" s="27">
        <f t="shared" si="20"/>
        <v>8195.7035478181369</v>
      </c>
      <c r="L68" s="16">
        <f>Daten!G68</f>
        <v>40</v>
      </c>
      <c r="M68" s="16">
        <f>Daten!H68</f>
        <v>229</v>
      </c>
      <c r="N68" s="16">
        <f>Daten!I68</f>
        <v>98</v>
      </c>
      <c r="O68" s="28">
        <f t="shared" si="21"/>
        <v>0.6026200873362445</v>
      </c>
      <c r="P68" s="16">
        <f t="shared" si="22"/>
        <v>128.89654345537491</v>
      </c>
      <c r="Q68" s="21">
        <f t="shared" si="23"/>
        <v>9.1034565446250895</v>
      </c>
      <c r="R68" s="27">
        <f t="shared" si="24"/>
        <v>1820.6913089250179</v>
      </c>
      <c r="S68" s="9">
        <f>Daten!K68</f>
        <v>2491.79</v>
      </c>
      <c r="T68" s="9">
        <f>Daten!L68</f>
        <v>17140.57</v>
      </c>
      <c r="U68" s="9">
        <f>Daten!M68</f>
        <v>23367.23</v>
      </c>
      <c r="V68" s="9">
        <f>Daten!N68</f>
        <v>500</v>
      </c>
      <c r="W68" s="9">
        <f>Daten!O68</f>
        <v>500</v>
      </c>
      <c r="X68" s="23">
        <f t="shared" si="25"/>
        <v>42999.59</v>
      </c>
      <c r="Y68" s="9">
        <f t="shared" si="26"/>
        <v>131910.07074188313</v>
      </c>
      <c r="Z68" s="21">
        <f t="shared" si="27"/>
        <v>-88910.480741883133</v>
      </c>
      <c r="AA68" s="27">
        <f t="shared" si="28"/>
        <v>8891.048074188313</v>
      </c>
      <c r="AB68" s="32">
        <f t="shared" si="29"/>
        <v>18907.442930931466</v>
      </c>
      <c r="AC68" s="31">
        <f t="shared" si="30"/>
        <v>18907.442930931466</v>
      </c>
      <c r="AG68" s="26">
        <f t="shared" si="31"/>
        <v>8195.7035478181369</v>
      </c>
      <c r="AH68" s="26">
        <f t="shared" si="32"/>
        <v>8891.048074188313</v>
      </c>
      <c r="AI68" s="26">
        <f t="shared" si="33"/>
        <v>17086.75162200645</v>
      </c>
      <c r="AJ68" s="26">
        <f t="shared" si="34"/>
        <v>1</v>
      </c>
      <c r="AK68" s="26">
        <f t="shared" si="35"/>
        <v>17086.75162200645</v>
      </c>
      <c r="AL68" s="26">
        <f t="shared" ca="1" si="36"/>
        <v>29302</v>
      </c>
      <c r="AM68" s="26">
        <f t="shared" ca="1" si="37"/>
        <v>11</v>
      </c>
      <c r="AN68" s="26">
        <f ca="1">IF(AM68=0,0,COUNTIF($AM$19:AM68,C68*10+1))</f>
        <v>33</v>
      </c>
      <c r="AO68" s="21">
        <f t="shared" ca="1" si="38"/>
        <v>0</v>
      </c>
      <c r="AP68" s="33">
        <f t="shared" ca="1" si="39"/>
        <v>29302</v>
      </c>
    </row>
    <row r="69" spans="1:42" x14ac:dyDescent="0.2">
      <c r="A69" s="15">
        <f>Daten!A69</f>
        <v>10426</v>
      </c>
      <c r="B69" s="8" t="str">
        <f>Daten!B69</f>
        <v>Bildein</v>
      </c>
      <c r="C69" s="15">
        <f t="shared" si="15"/>
        <v>1</v>
      </c>
      <c r="D69" s="10">
        <f>Daten!D69</f>
        <v>0</v>
      </c>
      <c r="E69" s="9">
        <f>Daten!E69</f>
        <v>339</v>
      </c>
      <c r="F69" s="9">
        <f>Daten!F69</f>
        <v>344</v>
      </c>
      <c r="G69" s="27">
        <f t="shared" si="16"/>
        <v>-5</v>
      </c>
      <c r="H69" s="29">
        <f t="shared" si="17"/>
        <v>-1.4534883720930232E-2</v>
      </c>
      <c r="I69" s="21">
        <f t="shared" si="18"/>
        <v>3.0701158971023115</v>
      </c>
      <c r="J69" s="21">
        <f t="shared" si="19"/>
        <v>-8.0701158971023119</v>
      </c>
      <c r="K69" s="27">
        <f t="shared" si="20"/>
        <v>4035.0579485511562</v>
      </c>
      <c r="L69" s="16">
        <f>Daten!G69</f>
        <v>45</v>
      </c>
      <c r="M69" s="16">
        <f>Daten!H69</f>
        <v>203</v>
      </c>
      <c r="N69" s="16">
        <f>Daten!I69</f>
        <v>91</v>
      </c>
      <c r="O69" s="28">
        <f t="shared" si="21"/>
        <v>0.66995073891625612</v>
      </c>
      <c r="P69" s="16">
        <f t="shared" si="22"/>
        <v>114.26200140367294</v>
      </c>
      <c r="Q69" s="21">
        <f t="shared" si="23"/>
        <v>21.73799859632706</v>
      </c>
      <c r="R69" s="27">
        <f t="shared" si="24"/>
        <v>4347.5997192654122</v>
      </c>
      <c r="S69" s="9">
        <f>Daten!K69</f>
        <v>25662.54</v>
      </c>
      <c r="T69" s="9">
        <f>Daten!L69</f>
        <v>10097.93</v>
      </c>
      <c r="U69" s="9">
        <f>Daten!M69</f>
        <v>21931.439999999999</v>
      </c>
      <c r="V69" s="9">
        <f>Daten!N69</f>
        <v>500</v>
      </c>
      <c r="W69" s="9">
        <f>Daten!O69</f>
        <v>500</v>
      </c>
      <c r="X69" s="23">
        <f t="shared" si="25"/>
        <v>57691.91</v>
      </c>
      <c r="Y69" s="9">
        <f t="shared" si="26"/>
        <v>121846.08714304736</v>
      </c>
      <c r="Z69" s="21">
        <f t="shared" si="27"/>
        <v>-64154.17714304736</v>
      </c>
      <c r="AA69" s="27">
        <f t="shared" si="28"/>
        <v>6415.4177143047364</v>
      </c>
      <c r="AB69" s="32">
        <f t="shared" si="29"/>
        <v>14798.075382121306</v>
      </c>
      <c r="AC69" s="31">
        <f t="shared" si="30"/>
        <v>14798.075382121306</v>
      </c>
      <c r="AG69" s="26">
        <f t="shared" si="31"/>
        <v>4035.0579485511562</v>
      </c>
      <c r="AH69" s="26">
        <f t="shared" si="32"/>
        <v>6415.4177143047364</v>
      </c>
      <c r="AI69" s="26">
        <f t="shared" si="33"/>
        <v>10450.475662855893</v>
      </c>
      <c r="AJ69" s="26">
        <f t="shared" si="34"/>
        <v>1</v>
      </c>
      <c r="AK69" s="26">
        <f t="shared" si="35"/>
        <v>10450.475662855893</v>
      </c>
      <c r="AL69" s="26">
        <f t="shared" ca="1" si="36"/>
        <v>17921</v>
      </c>
      <c r="AM69" s="26">
        <f t="shared" ca="1" si="37"/>
        <v>11</v>
      </c>
      <c r="AN69" s="26">
        <f ca="1">IF(AM69=0,0,COUNTIF($AM$19:AM69,C69*10+1))</f>
        <v>34</v>
      </c>
      <c r="AO69" s="21">
        <f t="shared" ca="1" si="38"/>
        <v>0</v>
      </c>
      <c r="AP69" s="33">
        <f t="shared" ca="1" si="39"/>
        <v>17921</v>
      </c>
    </row>
    <row r="70" spans="1:42" x14ac:dyDescent="0.2">
      <c r="A70" s="15">
        <f>Daten!A70</f>
        <v>10427</v>
      </c>
      <c r="B70" s="8" t="str">
        <f>Daten!B70</f>
        <v>Rauchwart</v>
      </c>
      <c r="C70" s="15">
        <f t="shared" si="15"/>
        <v>1</v>
      </c>
      <c r="D70" s="10">
        <f>Daten!D70</f>
        <v>0</v>
      </c>
      <c r="E70" s="9">
        <f>Daten!E70</f>
        <v>451</v>
      </c>
      <c r="F70" s="9">
        <f>Daten!F70</f>
        <v>448</v>
      </c>
      <c r="G70" s="27">
        <f t="shared" si="16"/>
        <v>3</v>
      </c>
      <c r="H70" s="29">
        <f t="shared" si="17"/>
        <v>6.6964285714285711E-3</v>
      </c>
      <c r="I70" s="21">
        <f t="shared" si="18"/>
        <v>3.998290470644871</v>
      </c>
      <c r="J70" s="21">
        <f t="shared" si="19"/>
        <v>-0.99829047064487098</v>
      </c>
      <c r="K70" s="27">
        <f t="shared" si="20"/>
        <v>499.1452353224355</v>
      </c>
      <c r="L70" s="16">
        <f>Daten!G70</f>
        <v>50</v>
      </c>
      <c r="M70" s="16">
        <f>Daten!H70</f>
        <v>286</v>
      </c>
      <c r="N70" s="16">
        <f>Daten!I70</f>
        <v>115</v>
      </c>
      <c r="O70" s="28">
        <f t="shared" si="21"/>
        <v>0.57692307692307687</v>
      </c>
      <c r="P70" s="16">
        <f t="shared" si="22"/>
        <v>160.97996256872148</v>
      </c>
      <c r="Q70" s="21">
        <f t="shared" si="23"/>
        <v>4.0200374312785243</v>
      </c>
      <c r="R70" s="27">
        <f t="shared" si="24"/>
        <v>804.00748625570486</v>
      </c>
      <c r="S70" s="9">
        <f>Daten!K70</f>
        <v>10482.5</v>
      </c>
      <c r="T70" s="9">
        <f>Daten!L70</f>
        <v>24088.45</v>
      </c>
      <c r="U70" s="9">
        <f>Daten!M70</f>
        <v>7914.45</v>
      </c>
      <c r="V70" s="9">
        <f>Daten!N70</f>
        <v>500</v>
      </c>
      <c r="W70" s="9">
        <f>Daten!O70</f>
        <v>500</v>
      </c>
      <c r="X70" s="23">
        <f t="shared" si="25"/>
        <v>42485.399999999994</v>
      </c>
      <c r="Y70" s="9">
        <f t="shared" si="26"/>
        <v>162102.02153839046</v>
      </c>
      <c r="Z70" s="21">
        <f t="shared" si="27"/>
        <v>-119616.62153839046</v>
      </c>
      <c r="AA70" s="27">
        <f t="shared" si="28"/>
        <v>11961.662153839046</v>
      </c>
      <c r="AB70" s="32">
        <f t="shared" si="29"/>
        <v>13264.814875417187</v>
      </c>
      <c r="AC70" s="31">
        <f t="shared" si="30"/>
        <v>13264.814875417187</v>
      </c>
      <c r="AG70" s="26">
        <f t="shared" si="31"/>
        <v>499.1452353224355</v>
      </c>
      <c r="AH70" s="26">
        <f t="shared" si="32"/>
        <v>11961.662153839046</v>
      </c>
      <c r="AI70" s="26">
        <f t="shared" si="33"/>
        <v>12460.807389161482</v>
      </c>
      <c r="AJ70" s="26">
        <f t="shared" si="34"/>
        <v>1</v>
      </c>
      <c r="AK70" s="26">
        <f t="shared" si="35"/>
        <v>12460.807389161482</v>
      </c>
      <c r="AL70" s="26">
        <f t="shared" ca="1" si="36"/>
        <v>21369</v>
      </c>
      <c r="AM70" s="26">
        <f t="shared" ca="1" si="37"/>
        <v>11</v>
      </c>
      <c r="AN70" s="26">
        <f ca="1">IF(AM70=0,0,COUNTIF($AM$19:AM70,C70*10+1))</f>
        <v>35</v>
      </c>
      <c r="AO70" s="21">
        <f t="shared" ca="1" si="38"/>
        <v>0</v>
      </c>
      <c r="AP70" s="33">
        <f t="shared" ca="1" si="39"/>
        <v>21369</v>
      </c>
    </row>
    <row r="71" spans="1:42" x14ac:dyDescent="0.2">
      <c r="A71" s="15">
        <f>Daten!A71</f>
        <v>10428</v>
      </c>
      <c r="B71" s="8" t="str">
        <f>Daten!B71</f>
        <v>Moschendorf</v>
      </c>
      <c r="C71" s="15">
        <f t="shared" si="15"/>
        <v>1</v>
      </c>
      <c r="D71" s="10">
        <f>Daten!D71</f>
        <v>0</v>
      </c>
      <c r="E71" s="9">
        <f>Daten!E71</f>
        <v>388</v>
      </c>
      <c r="F71" s="9">
        <f>Daten!F71</f>
        <v>404</v>
      </c>
      <c r="G71" s="27">
        <f t="shared" si="16"/>
        <v>-16</v>
      </c>
      <c r="H71" s="29">
        <f t="shared" si="17"/>
        <v>-3.9603960396039604E-2</v>
      </c>
      <c r="I71" s="21">
        <f t="shared" si="18"/>
        <v>3.6056012279922496</v>
      </c>
      <c r="J71" s="21">
        <f t="shared" si="19"/>
        <v>-19.605601227992249</v>
      </c>
      <c r="K71" s="27">
        <f t="shared" si="20"/>
        <v>9802.8006139961253</v>
      </c>
      <c r="L71" s="16">
        <f>Daten!G71</f>
        <v>44</v>
      </c>
      <c r="M71" s="16">
        <f>Daten!H71</f>
        <v>224</v>
      </c>
      <c r="N71" s="16">
        <f>Daten!I71</f>
        <v>120</v>
      </c>
      <c r="O71" s="28">
        <f t="shared" si="21"/>
        <v>0.7321428571428571</v>
      </c>
      <c r="P71" s="16">
        <f t="shared" si="22"/>
        <v>126.08220844543222</v>
      </c>
      <c r="Q71" s="21">
        <f t="shared" si="23"/>
        <v>37.917791554567785</v>
      </c>
      <c r="R71" s="27">
        <f t="shared" si="24"/>
        <v>7583.5583109135569</v>
      </c>
      <c r="S71" s="9">
        <f>Daten!K71</f>
        <v>11927.42</v>
      </c>
      <c r="T71" s="9">
        <f>Daten!L71</f>
        <v>13936.15</v>
      </c>
      <c r="U71" s="9">
        <f>Daten!M71</f>
        <v>32767.360000000001</v>
      </c>
      <c r="V71" s="9">
        <f>Daten!N71</f>
        <v>500</v>
      </c>
      <c r="W71" s="9">
        <f>Daten!O71</f>
        <v>500</v>
      </c>
      <c r="X71" s="23">
        <f t="shared" si="25"/>
        <v>58630.93</v>
      </c>
      <c r="Y71" s="9">
        <f t="shared" si="26"/>
        <v>139458.05844100995</v>
      </c>
      <c r="Z71" s="21">
        <f t="shared" si="27"/>
        <v>-80827.128441009962</v>
      </c>
      <c r="AA71" s="27">
        <f t="shared" si="28"/>
        <v>8082.7128441009963</v>
      </c>
      <c r="AB71" s="32">
        <f t="shared" si="29"/>
        <v>25469.071769010679</v>
      </c>
      <c r="AC71" s="31">
        <f t="shared" si="30"/>
        <v>25469.071769010679</v>
      </c>
      <c r="AG71" s="26">
        <f t="shared" si="31"/>
        <v>9802.8006139961253</v>
      </c>
      <c r="AH71" s="26">
        <f t="shared" si="32"/>
        <v>8082.7128441009963</v>
      </c>
      <c r="AI71" s="26">
        <f t="shared" si="33"/>
        <v>17885.513458097121</v>
      </c>
      <c r="AJ71" s="26">
        <f t="shared" si="34"/>
        <v>1</v>
      </c>
      <c r="AK71" s="26">
        <f t="shared" si="35"/>
        <v>17885.513458097121</v>
      </c>
      <c r="AL71" s="26">
        <f t="shared" ca="1" si="36"/>
        <v>30672</v>
      </c>
      <c r="AM71" s="26">
        <f t="shared" ca="1" si="37"/>
        <v>11</v>
      </c>
      <c r="AN71" s="26">
        <f ca="1">IF(AM71=0,0,COUNTIF($AM$19:AM71,C71*10+1))</f>
        <v>36</v>
      </c>
      <c r="AO71" s="21">
        <f t="shared" ca="1" si="38"/>
        <v>0</v>
      </c>
      <c r="AP71" s="33">
        <f t="shared" ca="1" si="39"/>
        <v>30672</v>
      </c>
    </row>
    <row r="72" spans="1:42" x14ac:dyDescent="0.2">
      <c r="A72" s="15">
        <f>Daten!A72</f>
        <v>10501</v>
      </c>
      <c r="B72" s="8" t="str">
        <f>Daten!B72</f>
        <v>Deutsch Kaltenbrunn</v>
      </c>
      <c r="C72" s="15">
        <f t="shared" si="15"/>
        <v>1</v>
      </c>
      <c r="D72" s="10">
        <f>Daten!D72</f>
        <v>0</v>
      </c>
      <c r="E72" s="9">
        <f>Daten!E72</f>
        <v>1737</v>
      </c>
      <c r="F72" s="9">
        <f>Daten!F72</f>
        <v>1729</v>
      </c>
      <c r="G72" s="27">
        <f t="shared" si="16"/>
        <v>8</v>
      </c>
      <c r="H72" s="29">
        <f t="shared" si="17"/>
        <v>4.6269519953730477E-3</v>
      </c>
      <c r="I72" s="21">
        <f t="shared" si="18"/>
        <v>15.430902285145049</v>
      </c>
      <c r="J72" s="21">
        <f t="shared" si="19"/>
        <v>-7.4309022851450486</v>
      </c>
      <c r="K72" s="27">
        <f t="shared" si="20"/>
        <v>3715.4511425725241</v>
      </c>
      <c r="L72" s="16">
        <f>Daten!G72</f>
        <v>207</v>
      </c>
      <c r="M72" s="16">
        <f>Daten!H72</f>
        <v>1129</v>
      </c>
      <c r="N72" s="16">
        <f>Daten!I72</f>
        <v>401</v>
      </c>
      <c r="O72" s="28">
        <f t="shared" si="21"/>
        <v>0.53852967227635073</v>
      </c>
      <c r="P72" s="16">
        <f t="shared" si="22"/>
        <v>635.47684524505792</v>
      </c>
      <c r="Q72" s="21">
        <f t="shared" si="23"/>
        <v>-27.476845245057916</v>
      </c>
      <c r="R72" s="27">
        <f t="shared" si="24"/>
        <v>-5495.3690490115832</v>
      </c>
      <c r="S72" s="9">
        <f>Daten!K72</f>
        <v>12620.52</v>
      </c>
      <c r="T72" s="9">
        <f>Daten!L72</f>
        <v>100742.52</v>
      </c>
      <c r="U72" s="9">
        <f>Daten!M72</f>
        <v>239692.79999999999</v>
      </c>
      <c r="V72" s="9">
        <f>Daten!N72</f>
        <v>500</v>
      </c>
      <c r="W72" s="9">
        <f>Daten!O72</f>
        <v>500</v>
      </c>
      <c r="X72" s="23">
        <f t="shared" si="25"/>
        <v>353055.83999999997</v>
      </c>
      <c r="Y72" s="9">
        <f t="shared" si="26"/>
        <v>624326.41111349047</v>
      </c>
      <c r="Z72" s="21">
        <f t="shared" si="27"/>
        <v>-271270.5711134905</v>
      </c>
      <c r="AA72" s="27">
        <f t="shared" si="28"/>
        <v>27127.057111349051</v>
      </c>
      <c r="AB72" s="32">
        <f t="shared" si="29"/>
        <v>25347.139204909992</v>
      </c>
      <c r="AC72" s="31">
        <f t="shared" si="30"/>
        <v>25347.139204909992</v>
      </c>
      <c r="AG72" s="26">
        <f t="shared" si="31"/>
        <v>3715.4511425725241</v>
      </c>
      <c r="AH72" s="26">
        <f t="shared" si="32"/>
        <v>27127.057111349051</v>
      </c>
      <c r="AI72" s="26">
        <f t="shared" si="33"/>
        <v>30842.508253921576</v>
      </c>
      <c r="AJ72" s="26">
        <f t="shared" si="34"/>
        <v>1</v>
      </c>
      <c r="AK72" s="26">
        <f t="shared" si="35"/>
        <v>30842.508253921576</v>
      </c>
      <c r="AL72" s="26">
        <f t="shared" ca="1" si="36"/>
        <v>52892</v>
      </c>
      <c r="AM72" s="26">
        <f t="shared" ca="1" si="37"/>
        <v>11</v>
      </c>
      <c r="AN72" s="26">
        <f ca="1">IF(AM72=0,0,COUNTIF($AM$19:AM72,C72*10+1))</f>
        <v>37</v>
      </c>
      <c r="AO72" s="21">
        <f t="shared" ca="1" si="38"/>
        <v>0</v>
      </c>
      <c r="AP72" s="33">
        <f t="shared" ca="1" si="39"/>
        <v>52892</v>
      </c>
    </row>
    <row r="73" spans="1:42" x14ac:dyDescent="0.2">
      <c r="A73" s="15">
        <f>Daten!A73</f>
        <v>10502</v>
      </c>
      <c r="B73" s="8" t="str">
        <f>Daten!B73</f>
        <v>Eltendorf</v>
      </c>
      <c r="C73" s="15">
        <f t="shared" si="15"/>
        <v>1</v>
      </c>
      <c r="D73" s="10">
        <f>Daten!D73</f>
        <v>0</v>
      </c>
      <c r="E73" s="9">
        <f>Daten!E73</f>
        <v>911</v>
      </c>
      <c r="F73" s="9">
        <f>Daten!F73</f>
        <v>960</v>
      </c>
      <c r="G73" s="27">
        <f t="shared" si="16"/>
        <v>-49</v>
      </c>
      <c r="H73" s="29">
        <f t="shared" si="17"/>
        <v>-5.1041666666666666E-2</v>
      </c>
      <c r="I73" s="21">
        <f t="shared" si="18"/>
        <v>8.5677652942390097</v>
      </c>
      <c r="J73" s="21">
        <f t="shared" si="19"/>
        <v>-57.56776529423901</v>
      </c>
      <c r="K73" s="27">
        <f t="shared" si="20"/>
        <v>28783.882647119506</v>
      </c>
      <c r="L73" s="16">
        <f>Daten!G73</f>
        <v>86</v>
      </c>
      <c r="M73" s="16">
        <f>Daten!H73</f>
        <v>584</v>
      </c>
      <c r="N73" s="16">
        <f>Daten!I73</f>
        <v>241</v>
      </c>
      <c r="O73" s="28">
        <f t="shared" si="21"/>
        <v>0.55993150684931503</v>
      </c>
      <c r="P73" s="16">
        <f t="shared" si="22"/>
        <v>328.71432916130544</v>
      </c>
      <c r="Q73" s="21">
        <f t="shared" si="23"/>
        <v>-1.714329161305443</v>
      </c>
      <c r="R73" s="27">
        <f t="shared" si="24"/>
        <v>-342.8658322610886</v>
      </c>
      <c r="S73" s="9">
        <f>Daten!K73</f>
        <v>10544.08</v>
      </c>
      <c r="T73" s="9">
        <f>Daten!L73</f>
        <v>68472.69</v>
      </c>
      <c r="U73" s="9">
        <f>Daten!M73</f>
        <v>73049.72</v>
      </c>
      <c r="V73" s="9">
        <f>Daten!N73</f>
        <v>500</v>
      </c>
      <c r="W73" s="9">
        <f>Daten!O73</f>
        <v>500</v>
      </c>
      <c r="X73" s="23">
        <f t="shared" si="25"/>
        <v>152066.49</v>
      </c>
      <c r="Y73" s="9">
        <f t="shared" si="26"/>
        <v>327438.89494783524</v>
      </c>
      <c r="Z73" s="21">
        <f t="shared" si="27"/>
        <v>-175372.40494783525</v>
      </c>
      <c r="AA73" s="27">
        <f t="shared" si="28"/>
        <v>17537.240494783528</v>
      </c>
      <c r="AB73" s="32">
        <f t="shared" si="29"/>
        <v>45978.257309641944</v>
      </c>
      <c r="AC73" s="31">
        <f t="shared" si="30"/>
        <v>45978.257309641944</v>
      </c>
      <c r="AG73" s="26">
        <f t="shared" si="31"/>
        <v>28783.882647119506</v>
      </c>
      <c r="AH73" s="26">
        <f t="shared" si="32"/>
        <v>17537.240494783528</v>
      </c>
      <c r="AI73" s="26">
        <f t="shared" si="33"/>
        <v>46321.123141903037</v>
      </c>
      <c r="AJ73" s="26">
        <f t="shared" si="34"/>
        <v>1</v>
      </c>
      <c r="AK73" s="26">
        <f t="shared" si="35"/>
        <v>46321.123141903037</v>
      </c>
      <c r="AL73" s="26">
        <f t="shared" ca="1" si="36"/>
        <v>79436</v>
      </c>
      <c r="AM73" s="26">
        <f t="shared" ca="1" si="37"/>
        <v>11</v>
      </c>
      <c r="AN73" s="26">
        <f ca="1">IF(AM73=0,0,COUNTIF($AM$19:AM73,C73*10+1))</f>
        <v>38</v>
      </c>
      <c r="AO73" s="21">
        <f t="shared" ca="1" si="38"/>
        <v>0</v>
      </c>
      <c r="AP73" s="33">
        <f t="shared" ca="1" si="39"/>
        <v>79436</v>
      </c>
    </row>
    <row r="74" spans="1:42" x14ac:dyDescent="0.2">
      <c r="A74" s="15">
        <f>Daten!A74</f>
        <v>10503</v>
      </c>
      <c r="B74" s="8" t="str">
        <f>Daten!B74</f>
        <v>Heiligenkreuz im Lafnitztal</v>
      </c>
      <c r="C74" s="15">
        <f t="shared" si="15"/>
        <v>1</v>
      </c>
      <c r="D74" s="10">
        <f>Daten!D74</f>
        <v>0</v>
      </c>
      <c r="E74" s="9">
        <f>Daten!E74</f>
        <v>1260</v>
      </c>
      <c r="F74" s="9">
        <f>Daten!F74</f>
        <v>1233</v>
      </c>
      <c r="G74" s="27">
        <f t="shared" si="16"/>
        <v>27</v>
      </c>
      <c r="H74" s="29">
        <f t="shared" si="17"/>
        <v>2.1897810218978103E-2</v>
      </c>
      <c r="I74" s="21">
        <f t="shared" si="18"/>
        <v>11.004223549788227</v>
      </c>
      <c r="J74" s="21">
        <f t="shared" si="19"/>
        <v>15.995776450211773</v>
      </c>
      <c r="K74" s="27">
        <f t="shared" si="20"/>
        <v>-7997.8882251058867</v>
      </c>
      <c r="L74" s="16">
        <f>Daten!G74</f>
        <v>154</v>
      </c>
      <c r="M74" s="16">
        <f>Daten!H74</f>
        <v>797</v>
      </c>
      <c r="N74" s="16">
        <f>Daten!I74</f>
        <v>309</v>
      </c>
      <c r="O74" s="28">
        <f t="shared" si="21"/>
        <v>0.58092848180677537</v>
      </c>
      <c r="P74" s="16">
        <f t="shared" si="22"/>
        <v>448.60500058486372</v>
      </c>
      <c r="Q74" s="21">
        <f t="shared" si="23"/>
        <v>14.394999415136283</v>
      </c>
      <c r="R74" s="27">
        <f t="shared" si="24"/>
        <v>2878.9998830272566</v>
      </c>
      <c r="S74" s="9">
        <f>Daten!K74</f>
        <v>11147.96</v>
      </c>
      <c r="T74" s="9">
        <f>Daten!L74</f>
        <v>159716.96</v>
      </c>
      <c r="U74" s="9">
        <f>Daten!M74</f>
        <v>834164.99</v>
      </c>
      <c r="V74" s="9">
        <f>Daten!N74</f>
        <v>500</v>
      </c>
      <c r="W74" s="9">
        <f>Daten!O74</f>
        <v>500</v>
      </c>
      <c r="X74" s="23">
        <f t="shared" si="25"/>
        <v>1005029.9099999999</v>
      </c>
      <c r="Y74" s="9">
        <f t="shared" si="26"/>
        <v>452879.26194760966</v>
      </c>
      <c r="Z74" s="21">
        <f t="shared" si="27"/>
        <v>552150.6480523902</v>
      </c>
      <c r="AA74" s="27">
        <f t="shared" si="28"/>
        <v>-55215.064805239024</v>
      </c>
      <c r="AB74" s="32">
        <f t="shared" si="29"/>
        <v>-60333.953147317654</v>
      </c>
      <c r="AC74" s="31">
        <f t="shared" si="30"/>
        <v>0</v>
      </c>
      <c r="AG74" s="26">
        <f t="shared" si="31"/>
        <v>0</v>
      </c>
      <c r="AH74" s="26">
        <f t="shared" si="32"/>
        <v>0</v>
      </c>
      <c r="AI74" s="26">
        <f t="shared" si="33"/>
        <v>0</v>
      </c>
      <c r="AJ74" s="26">
        <f t="shared" si="34"/>
        <v>1</v>
      </c>
      <c r="AK74" s="26">
        <f t="shared" si="35"/>
        <v>0</v>
      </c>
      <c r="AL74" s="26">
        <f t="shared" ca="1" si="36"/>
        <v>0</v>
      </c>
      <c r="AM74" s="26">
        <f t="shared" ca="1" si="37"/>
        <v>0</v>
      </c>
      <c r="AN74" s="26">
        <f ca="1">IF(AM74=0,0,COUNTIF($AM$19:AM74,C74*10+1))</f>
        <v>0</v>
      </c>
      <c r="AO74" s="21">
        <f t="shared" ca="1" si="38"/>
        <v>0</v>
      </c>
      <c r="AP74" s="33">
        <f t="shared" ca="1" si="39"/>
        <v>0</v>
      </c>
    </row>
    <row r="75" spans="1:42" x14ac:dyDescent="0.2">
      <c r="A75" s="15">
        <f>Daten!A75</f>
        <v>10504</v>
      </c>
      <c r="B75" s="8" t="str">
        <f>Daten!B75</f>
        <v>Jennersdorf</v>
      </c>
      <c r="C75" s="15">
        <f t="shared" si="15"/>
        <v>1</v>
      </c>
      <c r="D75" s="10">
        <f>Daten!D75</f>
        <v>0</v>
      </c>
      <c r="E75" s="9">
        <f>Daten!E75</f>
        <v>4148</v>
      </c>
      <c r="F75" s="9">
        <f>Daten!F75</f>
        <v>4120</v>
      </c>
      <c r="G75" s="27">
        <f t="shared" si="16"/>
        <v>28</v>
      </c>
      <c r="H75" s="29">
        <f t="shared" si="17"/>
        <v>6.7961165048543689E-3</v>
      </c>
      <c r="I75" s="21">
        <f t="shared" si="18"/>
        <v>36.769992721109084</v>
      </c>
      <c r="J75" s="21">
        <f t="shared" si="19"/>
        <v>-8.7699927211090838</v>
      </c>
      <c r="K75" s="27">
        <f t="shared" si="20"/>
        <v>4384.9963605545418</v>
      </c>
      <c r="L75" s="16">
        <f>Daten!G75</f>
        <v>457</v>
      </c>
      <c r="M75" s="16">
        <f>Daten!H75</f>
        <v>2711</v>
      </c>
      <c r="N75" s="16">
        <f>Daten!I75</f>
        <v>980</v>
      </c>
      <c r="O75" s="28">
        <f t="shared" si="21"/>
        <v>0.53006270748801176</v>
      </c>
      <c r="P75" s="16">
        <f t="shared" si="22"/>
        <v>1525.9324423909229</v>
      </c>
      <c r="Q75" s="21">
        <f t="shared" si="23"/>
        <v>-88.932442390922915</v>
      </c>
      <c r="R75" s="27">
        <f t="shared" si="24"/>
        <v>-17786.488478184583</v>
      </c>
      <c r="S75" s="9">
        <f>Daten!K75</f>
        <v>15469.05</v>
      </c>
      <c r="T75" s="9">
        <f>Daten!L75</f>
        <v>441559.23</v>
      </c>
      <c r="U75" s="9">
        <f>Daten!M75</f>
        <v>1302320.81</v>
      </c>
      <c r="V75" s="9">
        <f>Daten!N75</f>
        <v>500</v>
      </c>
      <c r="W75" s="9">
        <f>Daten!O75</f>
        <v>500</v>
      </c>
      <c r="X75" s="23">
        <f t="shared" si="25"/>
        <v>1759349.09</v>
      </c>
      <c r="Y75" s="9">
        <f t="shared" si="26"/>
        <v>1490907.2845703848</v>
      </c>
      <c r="Z75" s="21">
        <f t="shared" si="27"/>
        <v>268441.80542961531</v>
      </c>
      <c r="AA75" s="27">
        <f t="shared" si="28"/>
        <v>-26844.180542961534</v>
      </c>
      <c r="AB75" s="32">
        <f t="shared" si="29"/>
        <v>-40245.672660591576</v>
      </c>
      <c r="AC75" s="31">
        <f t="shared" si="30"/>
        <v>0</v>
      </c>
      <c r="AG75" s="26">
        <f t="shared" si="31"/>
        <v>0</v>
      </c>
      <c r="AH75" s="26">
        <f t="shared" si="32"/>
        <v>0</v>
      </c>
      <c r="AI75" s="26">
        <f t="shared" si="33"/>
        <v>0</v>
      </c>
      <c r="AJ75" s="26">
        <f t="shared" si="34"/>
        <v>1</v>
      </c>
      <c r="AK75" s="26">
        <f t="shared" si="35"/>
        <v>0</v>
      </c>
      <c r="AL75" s="26">
        <f t="shared" ca="1" si="36"/>
        <v>0</v>
      </c>
      <c r="AM75" s="26">
        <f t="shared" ca="1" si="37"/>
        <v>0</v>
      </c>
      <c r="AN75" s="26">
        <f ca="1">IF(AM75=0,0,COUNTIF($AM$19:AM75,C75*10+1))</f>
        <v>0</v>
      </c>
      <c r="AO75" s="21">
        <f t="shared" ca="1" si="38"/>
        <v>0</v>
      </c>
      <c r="AP75" s="33">
        <f t="shared" ca="1" si="39"/>
        <v>0</v>
      </c>
    </row>
    <row r="76" spans="1:42" x14ac:dyDescent="0.2">
      <c r="A76" s="15">
        <f>Daten!A76</f>
        <v>10505</v>
      </c>
      <c r="B76" s="8" t="str">
        <f>Daten!B76</f>
        <v>Minihof-Liebau</v>
      </c>
      <c r="C76" s="15">
        <f t="shared" si="15"/>
        <v>1</v>
      </c>
      <c r="D76" s="10">
        <f>Daten!D76</f>
        <v>0</v>
      </c>
      <c r="E76" s="9">
        <f>Daten!E76</f>
        <v>1052</v>
      </c>
      <c r="F76" s="9">
        <f>Daten!F76</f>
        <v>1051</v>
      </c>
      <c r="G76" s="27">
        <f t="shared" si="16"/>
        <v>1</v>
      </c>
      <c r="H76" s="29">
        <f t="shared" si="17"/>
        <v>9.5147478591817321E-4</v>
      </c>
      <c r="I76" s="21">
        <f t="shared" si="18"/>
        <v>9.3799180460887488</v>
      </c>
      <c r="J76" s="21">
        <f t="shared" si="19"/>
        <v>-8.3799180460887488</v>
      </c>
      <c r="K76" s="27">
        <f t="shared" si="20"/>
        <v>4189.9590230443746</v>
      </c>
      <c r="L76" s="16">
        <f>Daten!G76</f>
        <v>118</v>
      </c>
      <c r="M76" s="16">
        <f>Daten!H76</f>
        <v>698</v>
      </c>
      <c r="N76" s="16">
        <f>Daten!I76</f>
        <v>236</v>
      </c>
      <c r="O76" s="28">
        <f t="shared" si="21"/>
        <v>0.50716332378223494</v>
      </c>
      <c r="P76" s="16">
        <f t="shared" si="22"/>
        <v>392.88116738799857</v>
      </c>
      <c r="Q76" s="21">
        <f t="shared" si="23"/>
        <v>-38.881167387998573</v>
      </c>
      <c r="R76" s="27">
        <f t="shared" si="24"/>
        <v>-7776.2334775997151</v>
      </c>
      <c r="S76" s="9">
        <f>Daten!K76</f>
        <v>3293.65</v>
      </c>
      <c r="T76" s="9">
        <f>Daten!L76</f>
        <v>48079.79</v>
      </c>
      <c r="U76" s="9">
        <f>Daten!M76</f>
        <v>82764.67</v>
      </c>
      <c r="V76" s="9">
        <f>Daten!N76</f>
        <v>500</v>
      </c>
      <c r="W76" s="9">
        <f>Daten!O76</f>
        <v>500</v>
      </c>
      <c r="X76" s="23">
        <f t="shared" si="25"/>
        <v>134138.10999999999</v>
      </c>
      <c r="Y76" s="9">
        <f t="shared" si="26"/>
        <v>378118.2409276868</v>
      </c>
      <c r="Z76" s="21">
        <f t="shared" si="27"/>
        <v>-243980.13092768681</v>
      </c>
      <c r="AA76" s="27">
        <f t="shared" si="28"/>
        <v>24398.013092768684</v>
      </c>
      <c r="AB76" s="32">
        <f t="shared" si="29"/>
        <v>20811.738638213345</v>
      </c>
      <c r="AC76" s="31">
        <f t="shared" si="30"/>
        <v>20811.738638213345</v>
      </c>
      <c r="AG76" s="26">
        <f t="shared" si="31"/>
        <v>4189.9590230443746</v>
      </c>
      <c r="AH76" s="26">
        <f t="shared" si="32"/>
        <v>24398.013092768684</v>
      </c>
      <c r="AI76" s="26">
        <f t="shared" si="33"/>
        <v>28587.97211581306</v>
      </c>
      <c r="AJ76" s="26">
        <f t="shared" si="34"/>
        <v>1</v>
      </c>
      <c r="AK76" s="26">
        <f t="shared" si="35"/>
        <v>28587.97211581306</v>
      </c>
      <c r="AL76" s="26">
        <f t="shared" ca="1" si="36"/>
        <v>49025</v>
      </c>
      <c r="AM76" s="26">
        <f t="shared" ca="1" si="37"/>
        <v>11</v>
      </c>
      <c r="AN76" s="26">
        <f ca="1">IF(AM76=0,0,COUNTIF($AM$19:AM76,C76*10+1))</f>
        <v>39</v>
      </c>
      <c r="AO76" s="21">
        <f t="shared" ca="1" si="38"/>
        <v>0</v>
      </c>
      <c r="AP76" s="33">
        <f t="shared" ca="1" si="39"/>
        <v>49025</v>
      </c>
    </row>
    <row r="77" spans="1:42" x14ac:dyDescent="0.2">
      <c r="A77" s="15">
        <f>Daten!A77</f>
        <v>10506</v>
      </c>
      <c r="B77" s="8" t="str">
        <f>Daten!B77</f>
        <v>Mogersdorf</v>
      </c>
      <c r="C77" s="15">
        <f t="shared" si="15"/>
        <v>1</v>
      </c>
      <c r="D77" s="10">
        <f>Daten!D77</f>
        <v>0</v>
      </c>
      <c r="E77" s="9">
        <f>Daten!E77</f>
        <v>1138</v>
      </c>
      <c r="F77" s="9">
        <f>Daten!F77</f>
        <v>1166</v>
      </c>
      <c r="G77" s="27">
        <f t="shared" si="16"/>
        <v>-28</v>
      </c>
      <c r="H77" s="29">
        <f t="shared" si="17"/>
        <v>-2.4013722126929673E-2</v>
      </c>
      <c r="I77" s="21">
        <f t="shared" si="18"/>
        <v>10.406264930294464</v>
      </c>
      <c r="J77" s="21">
        <f t="shared" si="19"/>
        <v>-38.406264930294462</v>
      </c>
      <c r="K77" s="27">
        <f t="shared" si="20"/>
        <v>19203.132465147231</v>
      </c>
      <c r="L77" s="16">
        <f>Daten!G77</f>
        <v>124</v>
      </c>
      <c r="M77" s="16">
        <f>Daten!H77</f>
        <v>726</v>
      </c>
      <c r="N77" s="16">
        <f>Daten!I77</f>
        <v>288</v>
      </c>
      <c r="O77" s="28">
        <f t="shared" si="21"/>
        <v>0.56749311294765836</v>
      </c>
      <c r="P77" s="16">
        <f t="shared" si="22"/>
        <v>408.64144344367764</v>
      </c>
      <c r="Q77" s="21">
        <f t="shared" si="23"/>
        <v>3.3585565563223554</v>
      </c>
      <c r="R77" s="27">
        <f t="shared" si="24"/>
        <v>671.71131126447108</v>
      </c>
      <c r="S77" s="9">
        <f>Daten!K77</f>
        <v>5823.14</v>
      </c>
      <c r="T77" s="9">
        <f>Daten!L77</f>
        <v>49269.43</v>
      </c>
      <c r="U77" s="9">
        <f>Daten!M77</f>
        <v>93875.23</v>
      </c>
      <c r="V77" s="9">
        <f>Daten!N77</f>
        <v>500</v>
      </c>
      <c r="W77" s="9">
        <f>Daten!O77</f>
        <v>500</v>
      </c>
      <c r="X77" s="23">
        <f t="shared" si="25"/>
        <v>148967.79999999999</v>
      </c>
      <c r="Y77" s="9">
        <f t="shared" si="26"/>
        <v>409029.04769553954</v>
      </c>
      <c r="Z77" s="21">
        <f t="shared" si="27"/>
        <v>-260061.24769553955</v>
      </c>
      <c r="AA77" s="27">
        <f t="shared" si="28"/>
        <v>26006.124769553957</v>
      </c>
      <c r="AB77" s="32">
        <f t="shared" si="29"/>
        <v>45880.968545965661</v>
      </c>
      <c r="AC77" s="31">
        <f t="shared" si="30"/>
        <v>45880.968545965661</v>
      </c>
      <c r="AG77" s="26">
        <f t="shared" si="31"/>
        <v>19203.132465147231</v>
      </c>
      <c r="AH77" s="26">
        <f t="shared" si="32"/>
        <v>26006.124769553957</v>
      </c>
      <c r="AI77" s="26">
        <f t="shared" si="33"/>
        <v>45209.257234701188</v>
      </c>
      <c r="AJ77" s="26">
        <f t="shared" si="34"/>
        <v>1</v>
      </c>
      <c r="AK77" s="26">
        <f t="shared" si="35"/>
        <v>45209.257234701188</v>
      </c>
      <c r="AL77" s="26">
        <f t="shared" ca="1" si="36"/>
        <v>77529</v>
      </c>
      <c r="AM77" s="26">
        <f t="shared" ca="1" si="37"/>
        <v>11</v>
      </c>
      <c r="AN77" s="26">
        <f ca="1">IF(AM77=0,0,COUNTIF($AM$19:AM77,C77*10+1))</f>
        <v>40</v>
      </c>
      <c r="AO77" s="21">
        <f t="shared" ca="1" si="38"/>
        <v>0</v>
      </c>
      <c r="AP77" s="33">
        <f t="shared" ca="1" si="39"/>
        <v>77529</v>
      </c>
    </row>
    <row r="78" spans="1:42" x14ac:dyDescent="0.2">
      <c r="A78" s="15">
        <f>Daten!A78</f>
        <v>10507</v>
      </c>
      <c r="B78" s="8" t="str">
        <f>Daten!B78</f>
        <v>Neuhaus am Klausenbach</v>
      </c>
      <c r="C78" s="15">
        <f t="shared" si="15"/>
        <v>1</v>
      </c>
      <c r="D78" s="10">
        <f>Daten!D78</f>
        <v>0</v>
      </c>
      <c r="E78" s="9">
        <f>Daten!E78</f>
        <v>931</v>
      </c>
      <c r="F78" s="9">
        <f>Daten!F78</f>
        <v>930</v>
      </c>
      <c r="G78" s="27">
        <f t="shared" si="16"/>
        <v>1</v>
      </c>
      <c r="H78" s="29">
        <f t="shared" si="17"/>
        <v>1.0752688172043011E-3</v>
      </c>
      <c r="I78" s="21">
        <f t="shared" si="18"/>
        <v>8.3000226287940411</v>
      </c>
      <c r="J78" s="21">
        <f t="shared" si="19"/>
        <v>-7.3000226287940411</v>
      </c>
      <c r="K78" s="27">
        <f t="shared" si="20"/>
        <v>3650.0113143970207</v>
      </c>
      <c r="L78" s="16">
        <f>Daten!G78</f>
        <v>136</v>
      </c>
      <c r="M78" s="16">
        <f>Daten!H78</f>
        <v>564</v>
      </c>
      <c r="N78" s="16">
        <f>Daten!I78</f>
        <v>231</v>
      </c>
      <c r="O78" s="28">
        <f t="shared" si="21"/>
        <v>0.650709219858156</v>
      </c>
      <c r="P78" s="16">
        <f t="shared" si="22"/>
        <v>317.45698912153466</v>
      </c>
      <c r="Q78" s="21">
        <f t="shared" si="23"/>
        <v>49.543010878465338</v>
      </c>
      <c r="R78" s="27">
        <f t="shared" si="24"/>
        <v>9908.6021756930677</v>
      </c>
      <c r="S78" s="9">
        <f>Daten!K78</f>
        <v>6162.54</v>
      </c>
      <c r="T78" s="9">
        <f>Daten!L78</f>
        <v>49312.18</v>
      </c>
      <c r="U78" s="9">
        <f>Daten!M78</f>
        <v>51907.76</v>
      </c>
      <c r="V78" s="9">
        <f>Daten!N78</f>
        <v>500</v>
      </c>
      <c r="W78" s="9">
        <f>Daten!O78</f>
        <v>500</v>
      </c>
      <c r="X78" s="23">
        <f t="shared" si="25"/>
        <v>107382.48000000001</v>
      </c>
      <c r="Y78" s="9">
        <f t="shared" si="26"/>
        <v>334627.45466128935</v>
      </c>
      <c r="Z78" s="21">
        <f t="shared" si="27"/>
        <v>-227244.97466128934</v>
      </c>
      <c r="AA78" s="27">
        <f t="shared" si="28"/>
        <v>22724.497466128934</v>
      </c>
      <c r="AB78" s="32">
        <f t="shared" si="29"/>
        <v>36283.110956219025</v>
      </c>
      <c r="AC78" s="31">
        <f t="shared" si="30"/>
        <v>36283.110956219025</v>
      </c>
      <c r="AG78" s="26">
        <f t="shared" si="31"/>
        <v>3650.0113143970207</v>
      </c>
      <c r="AH78" s="26">
        <f t="shared" si="32"/>
        <v>22724.497466128934</v>
      </c>
      <c r="AI78" s="26">
        <f t="shared" si="33"/>
        <v>26374.508780525954</v>
      </c>
      <c r="AJ78" s="26">
        <f t="shared" si="34"/>
        <v>1</v>
      </c>
      <c r="AK78" s="26">
        <f t="shared" si="35"/>
        <v>26374.508780525954</v>
      </c>
      <c r="AL78" s="26">
        <f t="shared" ca="1" si="36"/>
        <v>45229</v>
      </c>
      <c r="AM78" s="26">
        <f t="shared" ca="1" si="37"/>
        <v>11</v>
      </c>
      <c r="AN78" s="26">
        <f ca="1">IF(AM78=0,0,COUNTIF($AM$19:AM78,C78*10+1))</f>
        <v>41</v>
      </c>
      <c r="AO78" s="21">
        <f t="shared" ca="1" si="38"/>
        <v>0</v>
      </c>
      <c r="AP78" s="33">
        <f t="shared" ca="1" si="39"/>
        <v>45229</v>
      </c>
    </row>
    <row r="79" spans="1:42" x14ac:dyDescent="0.2">
      <c r="A79" s="15">
        <f>Daten!A79</f>
        <v>10508</v>
      </c>
      <c r="B79" s="8" t="str">
        <f>Daten!B79</f>
        <v>Rudersdorf</v>
      </c>
      <c r="C79" s="15">
        <f t="shared" si="15"/>
        <v>1</v>
      </c>
      <c r="D79" s="10">
        <f>Daten!D79</f>
        <v>0</v>
      </c>
      <c r="E79" s="9">
        <f>Daten!E79</f>
        <v>2158</v>
      </c>
      <c r="F79" s="9">
        <f>Daten!F79</f>
        <v>2177</v>
      </c>
      <c r="G79" s="27">
        <f t="shared" si="16"/>
        <v>-19</v>
      </c>
      <c r="H79" s="29">
        <f t="shared" si="17"/>
        <v>-8.727606798346348E-3</v>
      </c>
      <c r="I79" s="21">
        <f t="shared" si="18"/>
        <v>19.42919275578992</v>
      </c>
      <c r="J79" s="21">
        <f t="shared" si="19"/>
        <v>-38.42919275578992</v>
      </c>
      <c r="K79" s="27">
        <f t="shared" si="20"/>
        <v>19214.596377894959</v>
      </c>
      <c r="L79" s="16">
        <f>Daten!G79</f>
        <v>242</v>
      </c>
      <c r="M79" s="16">
        <f>Daten!H79</f>
        <v>1416</v>
      </c>
      <c r="N79" s="16">
        <f>Daten!I79</f>
        <v>500</v>
      </c>
      <c r="O79" s="28">
        <f t="shared" si="21"/>
        <v>0.52401129943502822</v>
      </c>
      <c r="P79" s="16">
        <f t="shared" si="22"/>
        <v>797.01967481576798</v>
      </c>
      <c r="Q79" s="21">
        <f t="shared" si="23"/>
        <v>-55.019674815767985</v>
      </c>
      <c r="R79" s="27">
        <f t="shared" si="24"/>
        <v>-11003.934963153597</v>
      </c>
      <c r="S79" s="9">
        <f>Daten!K79</f>
        <v>11615.94</v>
      </c>
      <c r="T79" s="9">
        <f>Daten!L79</f>
        <v>147792.19</v>
      </c>
      <c r="U79" s="9">
        <f>Daten!M79</f>
        <v>961243.2</v>
      </c>
      <c r="V79" s="9">
        <f>Daten!N79</f>
        <v>500</v>
      </c>
      <c r="W79" s="9">
        <f>Daten!O79</f>
        <v>500</v>
      </c>
      <c r="X79" s="23">
        <f t="shared" si="25"/>
        <v>1120651.33</v>
      </c>
      <c r="Y79" s="9">
        <f t="shared" si="26"/>
        <v>775645.59308169968</v>
      </c>
      <c r="Z79" s="21">
        <f t="shared" si="27"/>
        <v>345005.73691830039</v>
      </c>
      <c r="AA79" s="27">
        <f t="shared" si="28"/>
        <v>-34500.573691830039</v>
      </c>
      <c r="AB79" s="32">
        <f t="shared" si="29"/>
        <v>-26289.912277088675</v>
      </c>
      <c r="AC79" s="31">
        <f t="shared" si="30"/>
        <v>0</v>
      </c>
      <c r="AG79" s="26">
        <f t="shared" si="31"/>
        <v>0</v>
      </c>
      <c r="AH79" s="26">
        <f t="shared" si="32"/>
        <v>0</v>
      </c>
      <c r="AI79" s="26">
        <f t="shared" si="33"/>
        <v>0</v>
      </c>
      <c r="AJ79" s="26">
        <f t="shared" si="34"/>
        <v>1</v>
      </c>
      <c r="AK79" s="26">
        <f t="shared" si="35"/>
        <v>0</v>
      </c>
      <c r="AL79" s="26">
        <f t="shared" ca="1" si="36"/>
        <v>0</v>
      </c>
      <c r="AM79" s="26">
        <f t="shared" ca="1" si="37"/>
        <v>0</v>
      </c>
      <c r="AN79" s="26">
        <f ca="1">IF(AM79=0,0,COUNTIF($AM$19:AM79,C79*10+1))</f>
        <v>0</v>
      </c>
      <c r="AO79" s="21">
        <f t="shared" ca="1" si="38"/>
        <v>0</v>
      </c>
      <c r="AP79" s="33">
        <f t="shared" ca="1" si="39"/>
        <v>0</v>
      </c>
    </row>
    <row r="80" spans="1:42" x14ac:dyDescent="0.2">
      <c r="A80" s="15">
        <f>Daten!A80</f>
        <v>10509</v>
      </c>
      <c r="B80" s="8" t="str">
        <f>Daten!B80</f>
        <v>Sankt Martin an der Raab</v>
      </c>
      <c r="C80" s="15">
        <f t="shared" si="15"/>
        <v>1</v>
      </c>
      <c r="D80" s="10">
        <f>Daten!D80</f>
        <v>0</v>
      </c>
      <c r="E80" s="9">
        <f>Daten!E80</f>
        <v>1963</v>
      </c>
      <c r="F80" s="9">
        <f>Daten!F80</f>
        <v>1962</v>
      </c>
      <c r="G80" s="27">
        <f t="shared" si="16"/>
        <v>1</v>
      </c>
      <c r="H80" s="29">
        <f t="shared" si="17"/>
        <v>5.0968399592252807E-4</v>
      </c>
      <c r="I80" s="21">
        <f t="shared" si="18"/>
        <v>17.510370320100975</v>
      </c>
      <c r="J80" s="21">
        <f t="shared" si="19"/>
        <v>-16.510370320100975</v>
      </c>
      <c r="K80" s="27">
        <f t="shared" si="20"/>
        <v>8255.185160050487</v>
      </c>
      <c r="L80" s="16">
        <f>Daten!G80</f>
        <v>205</v>
      </c>
      <c r="M80" s="16">
        <f>Daten!H80</f>
        <v>1253</v>
      </c>
      <c r="N80" s="16">
        <f>Daten!I80</f>
        <v>505</v>
      </c>
      <c r="O80" s="28">
        <f t="shared" si="21"/>
        <v>0.56664006384676779</v>
      </c>
      <c r="P80" s="16">
        <f t="shared" si="22"/>
        <v>705.27235349163641</v>
      </c>
      <c r="Q80" s="21">
        <f t="shared" si="23"/>
        <v>4.7276465083635912</v>
      </c>
      <c r="R80" s="27">
        <f t="shared" si="24"/>
        <v>945.52930167271825</v>
      </c>
      <c r="S80" s="9">
        <f>Daten!K80</f>
        <v>19961.04</v>
      </c>
      <c r="T80" s="9">
        <f>Daten!L80</f>
        <v>80381.27</v>
      </c>
      <c r="U80" s="9">
        <f>Daten!M80</f>
        <v>169723.1</v>
      </c>
      <c r="V80" s="9">
        <f>Daten!N80</f>
        <v>500</v>
      </c>
      <c r="W80" s="9">
        <f>Daten!O80</f>
        <v>500</v>
      </c>
      <c r="X80" s="23">
        <f t="shared" si="25"/>
        <v>270065.41000000003</v>
      </c>
      <c r="Y80" s="9">
        <f t="shared" si="26"/>
        <v>705557.13587552204</v>
      </c>
      <c r="Z80" s="21">
        <f t="shared" si="27"/>
        <v>-435491.72587552201</v>
      </c>
      <c r="AA80" s="27">
        <f t="shared" si="28"/>
        <v>43549.172587552202</v>
      </c>
      <c r="AB80" s="32">
        <f t="shared" si="29"/>
        <v>52749.887049275407</v>
      </c>
      <c r="AC80" s="31">
        <f t="shared" si="30"/>
        <v>52749.887049275407</v>
      </c>
      <c r="AG80" s="26">
        <f t="shared" si="31"/>
        <v>8255.185160050487</v>
      </c>
      <c r="AH80" s="26">
        <f t="shared" si="32"/>
        <v>43549.172587552202</v>
      </c>
      <c r="AI80" s="26">
        <f t="shared" si="33"/>
        <v>51804.357747602691</v>
      </c>
      <c r="AJ80" s="26">
        <f t="shared" si="34"/>
        <v>1</v>
      </c>
      <c r="AK80" s="26">
        <f t="shared" si="35"/>
        <v>51804.357747602691</v>
      </c>
      <c r="AL80" s="26">
        <f t="shared" ca="1" si="36"/>
        <v>88839</v>
      </c>
      <c r="AM80" s="26">
        <f t="shared" ca="1" si="37"/>
        <v>11</v>
      </c>
      <c r="AN80" s="26">
        <f ca="1">IF(AM80=0,0,COUNTIF($AM$19:AM80,C80*10+1))</f>
        <v>42</v>
      </c>
      <c r="AO80" s="21">
        <f t="shared" ca="1" si="38"/>
        <v>0</v>
      </c>
      <c r="AP80" s="33">
        <f t="shared" ca="1" si="39"/>
        <v>88839</v>
      </c>
    </row>
    <row r="81" spans="1:42" x14ac:dyDescent="0.2">
      <c r="A81" s="15">
        <f>Daten!A81</f>
        <v>10510</v>
      </c>
      <c r="B81" s="8" t="str">
        <f>Daten!B81</f>
        <v>Weichselbaum</v>
      </c>
      <c r="C81" s="15">
        <f t="shared" si="15"/>
        <v>1</v>
      </c>
      <c r="D81" s="10">
        <f>Daten!D81</f>
        <v>0</v>
      </c>
      <c r="E81" s="9">
        <f>Daten!E81</f>
        <v>698</v>
      </c>
      <c r="F81" s="9">
        <f>Daten!F81</f>
        <v>729</v>
      </c>
      <c r="G81" s="27">
        <f t="shared" si="16"/>
        <v>-31</v>
      </c>
      <c r="H81" s="29">
        <f t="shared" si="17"/>
        <v>-4.2524005486968448E-2</v>
      </c>
      <c r="I81" s="21">
        <f t="shared" si="18"/>
        <v>6.506146770312748</v>
      </c>
      <c r="J81" s="21">
        <f t="shared" si="19"/>
        <v>-37.506146770312746</v>
      </c>
      <c r="K81" s="27">
        <f t="shared" si="20"/>
        <v>18753.073385156375</v>
      </c>
      <c r="L81" s="16">
        <f>Daten!G81</f>
        <v>73</v>
      </c>
      <c r="M81" s="16">
        <f>Daten!H81</f>
        <v>435</v>
      </c>
      <c r="N81" s="16">
        <f>Daten!I81</f>
        <v>190</v>
      </c>
      <c r="O81" s="28">
        <f t="shared" si="21"/>
        <v>0.60459770114942524</v>
      </c>
      <c r="P81" s="16">
        <f t="shared" si="22"/>
        <v>244.84714586501346</v>
      </c>
      <c r="Q81" s="21">
        <f t="shared" si="23"/>
        <v>18.152854134986541</v>
      </c>
      <c r="R81" s="27">
        <f t="shared" si="24"/>
        <v>3630.5708269973084</v>
      </c>
      <c r="S81" s="9">
        <f>Daten!K81</f>
        <v>4901.21</v>
      </c>
      <c r="T81" s="9">
        <f>Daten!L81</f>
        <v>39739.370000000003</v>
      </c>
      <c r="U81" s="9">
        <f>Daten!M81</f>
        <v>42145.13</v>
      </c>
      <c r="V81" s="9">
        <f>Daten!N81</f>
        <v>500</v>
      </c>
      <c r="W81" s="9">
        <f>Daten!O81</f>
        <v>500</v>
      </c>
      <c r="X81" s="23">
        <f t="shared" si="25"/>
        <v>86785.709999999992</v>
      </c>
      <c r="Y81" s="9">
        <f t="shared" si="26"/>
        <v>250880.73399954886</v>
      </c>
      <c r="Z81" s="21">
        <f t="shared" si="27"/>
        <v>-164095.02399954887</v>
      </c>
      <c r="AA81" s="27">
        <f t="shared" si="28"/>
        <v>16409.502399954887</v>
      </c>
      <c r="AB81" s="32">
        <f t="shared" si="29"/>
        <v>38793.146612108569</v>
      </c>
      <c r="AC81" s="31">
        <f t="shared" si="30"/>
        <v>38793.146612108569</v>
      </c>
      <c r="AG81" s="26">
        <f t="shared" si="31"/>
        <v>18753.073385156375</v>
      </c>
      <c r="AH81" s="26">
        <f t="shared" si="32"/>
        <v>16409.502399954887</v>
      </c>
      <c r="AI81" s="26">
        <f t="shared" si="33"/>
        <v>35162.575785111258</v>
      </c>
      <c r="AJ81" s="26">
        <f t="shared" si="34"/>
        <v>1</v>
      </c>
      <c r="AK81" s="26">
        <f t="shared" si="35"/>
        <v>35162.575785111258</v>
      </c>
      <c r="AL81" s="26">
        <f t="shared" ca="1" si="36"/>
        <v>60300</v>
      </c>
      <c r="AM81" s="26">
        <f t="shared" ca="1" si="37"/>
        <v>11</v>
      </c>
      <c r="AN81" s="26">
        <f ca="1">IF(AM81=0,0,COUNTIF($AM$19:AM81,C81*10+1))</f>
        <v>43</v>
      </c>
      <c r="AO81" s="21">
        <f t="shared" ca="1" si="38"/>
        <v>0</v>
      </c>
      <c r="AP81" s="33">
        <f t="shared" ca="1" si="39"/>
        <v>60300</v>
      </c>
    </row>
    <row r="82" spans="1:42" x14ac:dyDescent="0.2">
      <c r="A82" s="15">
        <f>Daten!A82</f>
        <v>10511</v>
      </c>
      <c r="B82" s="8" t="str">
        <f>Daten!B82</f>
        <v>Königsdorf</v>
      </c>
      <c r="C82" s="15">
        <f t="shared" si="15"/>
        <v>1</v>
      </c>
      <c r="D82" s="10">
        <f>Daten!D82</f>
        <v>0</v>
      </c>
      <c r="E82" s="9">
        <f>Daten!E82</f>
        <v>775</v>
      </c>
      <c r="F82" s="9">
        <f>Daten!F82</f>
        <v>725</v>
      </c>
      <c r="G82" s="27">
        <f t="shared" si="16"/>
        <v>50</v>
      </c>
      <c r="H82" s="29">
        <f t="shared" si="17"/>
        <v>6.8965517241379309E-2</v>
      </c>
      <c r="I82" s="21">
        <f t="shared" si="18"/>
        <v>6.4704477482534184</v>
      </c>
      <c r="J82" s="21">
        <f t="shared" si="19"/>
        <v>43.52955225174658</v>
      </c>
      <c r="K82" s="27">
        <f t="shared" si="20"/>
        <v>-21764.77612587329</v>
      </c>
      <c r="L82" s="16">
        <f>Daten!G82</f>
        <v>106</v>
      </c>
      <c r="M82" s="16">
        <f>Daten!H82</f>
        <v>487</v>
      </c>
      <c r="N82" s="16">
        <f>Daten!I82</f>
        <v>182</v>
      </c>
      <c r="O82" s="28">
        <f t="shared" si="21"/>
        <v>0.59137577002053388</v>
      </c>
      <c r="P82" s="16">
        <f t="shared" si="22"/>
        <v>274.11622996841737</v>
      </c>
      <c r="Q82" s="21">
        <f t="shared" si="23"/>
        <v>13.883770031582628</v>
      </c>
      <c r="R82" s="27">
        <f t="shared" si="24"/>
        <v>2776.7540063165256</v>
      </c>
      <c r="S82" s="9">
        <f>Daten!K82</f>
        <v>9180.4500000000007</v>
      </c>
      <c r="T82" s="9">
        <f>Daten!L82</f>
        <v>39971.97</v>
      </c>
      <c r="U82" s="9">
        <f>Daten!M82</f>
        <v>67723.72</v>
      </c>
      <c r="V82" s="9">
        <f>Daten!N82</f>
        <v>500</v>
      </c>
      <c r="W82" s="9">
        <f>Daten!O82</f>
        <v>500</v>
      </c>
      <c r="X82" s="23">
        <f t="shared" si="25"/>
        <v>116876.14</v>
      </c>
      <c r="Y82" s="9">
        <f t="shared" si="26"/>
        <v>278556.68889634724</v>
      </c>
      <c r="Z82" s="21">
        <f t="shared" si="27"/>
        <v>-161680.54889634723</v>
      </c>
      <c r="AA82" s="27">
        <f t="shared" si="28"/>
        <v>16168.054889634725</v>
      </c>
      <c r="AB82" s="32">
        <f t="shared" si="29"/>
        <v>-2819.9672299220401</v>
      </c>
      <c r="AC82" s="31">
        <f t="shared" si="30"/>
        <v>0</v>
      </c>
      <c r="AG82" s="26">
        <f t="shared" si="31"/>
        <v>0</v>
      </c>
      <c r="AH82" s="26">
        <f t="shared" si="32"/>
        <v>0</v>
      </c>
      <c r="AI82" s="26">
        <f t="shared" si="33"/>
        <v>0</v>
      </c>
      <c r="AJ82" s="26">
        <f t="shared" si="34"/>
        <v>1</v>
      </c>
      <c r="AK82" s="26">
        <f t="shared" si="35"/>
        <v>0</v>
      </c>
      <c r="AL82" s="26">
        <f t="shared" ca="1" si="36"/>
        <v>0</v>
      </c>
      <c r="AM82" s="26">
        <f t="shared" ca="1" si="37"/>
        <v>0</v>
      </c>
      <c r="AN82" s="26">
        <f ca="1">IF(AM82=0,0,COUNTIF($AM$19:AM82,C82*10+1))</f>
        <v>0</v>
      </c>
      <c r="AO82" s="21">
        <f t="shared" ca="1" si="38"/>
        <v>0</v>
      </c>
      <c r="AP82" s="33">
        <f t="shared" ca="1" si="39"/>
        <v>0</v>
      </c>
    </row>
    <row r="83" spans="1:42" x14ac:dyDescent="0.2">
      <c r="A83" s="15">
        <f>Daten!A83</f>
        <v>10512</v>
      </c>
      <c r="B83" s="8" t="str">
        <f>Daten!B83</f>
        <v>Mühlgraben</v>
      </c>
      <c r="C83" s="15">
        <f t="shared" ref="C83:C146" si="40">INT(A83/10000)</f>
        <v>1</v>
      </c>
      <c r="D83" s="10">
        <f>Daten!D83</f>
        <v>0</v>
      </c>
      <c r="E83" s="9">
        <f>Daten!E83</f>
        <v>377</v>
      </c>
      <c r="F83" s="9">
        <f>Daten!F83</f>
        <v>395</v>
      </c>
      <c r="G83" s="27">
        <f t="shared" ref="G83:G146" si="41">E83-F83</f>
        <v>-18</v>
      </c>
      <c r="H83" s="29">
        <f t="shared" ref="H83:H146" si="42">G83/F83</f>
        <v>-4.5569620253164557E-2</v>
      </c>
      <c r="I83" s="21">
        <f t="shared" ref="I83:I146" si="43">F83*$I$6</f>
        <v>3.5252784283587588</v>
      </c>
      <c r="J83" s="21">
        <f t="shared" ref="J83:J146" si="44">G83-I83</f>
        <v>-21.52527842835876</v>
      </c>
      <c r="K83" s="27">
        <f t="shared" ref="K83:K146" si="45">-J83*$K$5</f>
        <v>10762.63921417938</v>
      </c>
      <c r="L83" s="16">
        <f>Daten!G83</f>
        <v>39</v>
      </c>
      <c r="M83" s="16">
        <f>Daten!H83</f>
        <v>262</v>
      </c>
      <c r="N83" s="16">
        <f>Daten!I83</f>
        <v>76</v>
      </c>
      <c r="O83" s="28">
        <f t="shared" ref="O83:O146" si="46">(L83+N83)/M83</f>
        <v>0.43893129770992367</v>
      </c>
      <c r="P83" s="16">
        <f t="shared" ref="P83:P146" si="47">M83*$P$6</f>
        <v>147.47115452099661</v>
      </c>
      <c r="Q83" s="21">
        <f t="shared" ref="Q83:Q146" si="48">L83+N83-P83</f>
        <v>-32.471154520996606</v>
      </c>
      <c r="R83" s="27">
        <f t="shared" ref="R83:R146" si="49">Q83*$R$5</f>
        <v>-6494.2309041993212</v>
      </c>
      <c r="S83" s="9">
        <f>Daten!K83</f>
        <v>1149.25</v>
      </c>
      <c r="T83" s="9">
        <f>Daten!L83</f>
        <v>18692.12</v>
      </c>
      <c r="U83" s="9">
        <f>Daten!M83</f>
        <v>20987.13</v>
      </c>
      <c r="V83" s="9">
        <f>Daten!N83</f>
        <v>500</v>
      </c>
      <c r="W83" s="9">
        <f>Daten!O83</f>
        <v>500</v>
      </c>
      <c r="X83" s="23">
        <f t="shared" ref="X83:X146" si="50">S83/V83*500+T83/W83*500+U83</f>
        <v>40828.5</v>
      </c>
      <c r="Y83" s="9">
        <f t="shared" ref="Y83:Y146" si="51">E83*$Y$6</f>
        <v>135504.35059861018</v>
      </c>
      <c r="Z83" s="21">
        <f t="shared" ref="Z83:Z146" si="52">X83-Y83</f>
        <v>-94675.850598610181</v>
      </c>
      <c r="AA83" s="27">
        <f t="shared" ref="AA83:AA146" si="53">-Z83*$AA$5</f>
        <v>9467.5850598610177</v>
      </c>
      <c r="AB83" s="32">
        <f t="shared" ref="AB83:AB146" si="54">K83+R83+AA83</f>
        <v>13735.993369841077</v>
      </c>
      <c r="AC83" s="31">
        <f t="shared" ref="AC83:AC146" si="55">MAX(0,AB83)</f>
        <v>13735.993369841077</v>
      </c>
      <c r="AG83" s="26">
        <f t="shared" ref="AG83:AG146" si="56">IF(AB83&gt;0,K83,0)</f>
        <v>10762.63921417938</v>
      </c>
      <c r="AH83" s="26">
        <f t="shared" ref="AH83:AH146" si="57">IF(AB83&gt;0,AA83,0)</f>
        <v>9467.5850598610177</v>
      </c>
      <c r="AI83" s="26">
        <f t="shared" ref="AI83:AI146" si="58">AG83+AH83</f>
        <v>20230.224274040396</v>
      </c>
      <c r="AJ83" s="26">
        <f t="shared" ref="AJ83:AJ146" si="59">IF(AND(V83=500,W83=500),1,0)</f>
        <v>1</v>
      </c>
      <c r="AK83" s="26">
        <f t="shared" ref="AK83:AK146" si="60">IF(AND(AJ83=1,AI83&gt;=E83*$AK$5),AI83,0)</f>
        <v>20230.224274040396</v>
      </c>
      <c r="AL83" s="26">
        <f t="shared" ref="AL83:AL146" ca="1" si="61">IF(OFFSET($AK$6,C83,0)=0,0,ROUND(AK83*OFFSET($AF$6,C83,0)/OFFSET($AK$6,C83,0),0))</f>
        <v>34693</v>
      </c>
      <c r="AM83" s="26">
        <f t="shared" ref="AM83:AM146" ca="1" si="62">IF(AL83&gt;0,C83*10+1,0)</f>
        <v>11</v>
      </c>
      <c r="AN83" s="26">
        <f ca="1">IF(AM83=0,0,COUNTIF($AM$19:AM83,C83*10+1))</f>
        <v>44</v>
      </c>
      <c r="AO83" s="21">
        <f t="shared" ref="AO83:AO146" ca="1" si="63">IF(AN83=1,OFFSET($AF$6,C83,0)-OFFSET($AL$6,C83,0),0)</f>
        <v>0</v>
      </c>
      <c r="AP83" s="33">
        <f t="shared" ref="AP83:AP146" ca="1" si="64">AL83+AO83</f>
        <v>34693</v>
      </c>
    </row>
    <row r="84" spans="1:42" x14ac:dyDescent="0.2">
      <c r="A84" s="15">
        <f>Daten!A84</f>
        <v>10601</v>
      </c>
      <c r="B84" s="8" t="str">
        <f>Daten!B84</f>
        <v>Draßburg</v>
      </c>
      <c r="C84" s="15">
        <f t="shared" si="40"/>
        <v>1</v>
      </c>
      <c r="D84" s="10">
        <f>Daten!D84</f>
        <v>0</v>
      </c>
      <c r="E84" s="9">
        <f>Daten!E84</f>
        <v>1252</v>
      </c>
      <c r="F84" s="9">
        <f>Daten!F84</f>
        <v>1181</v>
      </c>
      <c r="G84" s="27">
        <f t="shared" si="41"/>
        <v>71</v>
      </c>
      <c r="H84" s="29">
        <f t="shared" si="42"/>
        <v>6.0118543607112614E-2</v>
      </c>
      <c r="I84" s="21">
        <f t="shared" si="43"/>
        <v>10.540136263016947</v>
      </c>
      <c r="J84" s="21">
        <f t="shared" si="44"/>
        <v>60.459863736983053</v>
      </c>
      <c r="K84" s="27">
        <f t="shared" si="45"/>
        <v>-30229.931868491527</v>
      </c>
      <c r="L84" s="16">
        <f>Daten!G84</f>
        <v>195</v>
      </c>
      <c r="M84" s="16">
        <f>Daten!H84</f>
        <v>766</v>
      </c>
      <c r="N84" s="16">
        <f>Daten!I84</f>
        <v>291</v>
      </c>
      <c r="O84" s="28">
        <f t="shared" si="46"/>
        <v>0.63446475195822449</v>
      </c>
      <c r="P84" s="16">
        <f t="shared" si="47"/>
        <v>431.15612352321909</v>
      </c>
      <c r="Q84" s="21">
        <f t="shared" si="48"/>
        <v>54.843876476780906</v>
      </c>
      <c r="R84" s="27">
        <f t="shared" si="49"/>
        <v>10968.775295356181</v>
      </c>
      <c r="S84" s="9">
        <f>Daten!K84</f>
        <v>8933.6200000000008</v>
      </c>
      <c r="T84" s="9">
        <f>Daten!L84</f>
        <v>69372.850000000006</v>
      </c>
      <c r="U84" s="9">
        <f>Daten!M84</f>
        <v>158236.66</v>
      </c>
      <c r="V84" s="9">
        <f>Daten!N84</f>
        <v>500</v>
      </c>
      <c r="W84" s="9">
        <f>Daten!O84</f>
        <v>500</v>
      </c>
      <c r="X84" s="23">
        <f t="shared" si="50"/>
        <v>236543.13</v>
      </c>
      <c r="Y84" s="9">
        <f t="shared" si="51"/>
        <v>450003.83806222799</v>
      </c>
      <c r="Z84" s="21">
        <f t="shared" si="52"/>
        <v>-213460.70806222799</v>
      </c>
      <c r="AA84" s="27">
        <f t="shared" si="53"/>
        <v>21346.0708062228</v>
      </c>
      <c r="AB84" s="32">
        <f t="shared" si="54"/>
        <v>2084.9142330874529</v>
      </c>
      <c r="AC84" s="31">
        <f t="shared" si="55"/>
        <v>2084.9142330874529</v>
      </c>
      <c r="AG84" s="26">
        <f t="shared" si="56"/>
        <v>-30229.931868491527</v>
      </c>
      <c r="AH84" s="26">
        <f t="shared" si="57"/>
        <v>21346.0708062228</v>
      </c>
      <c r="AI84" s="26">
        <f t="shared" si="58"/>
        <v>-8883.8610622687265</v>
      </c>
      <c r="AJ84" s="26">
        <f t="shared" si="59"/>
        <v>1</v>
      </c>
      <c r="AK84" s="26">
        <f t="shared" si="60"/>
        <v>0</v>
      </c>
      <c r="AL84" s="26">
        <f t="shared" ca="1" si="61"/>
        <v>0</v>
      </c>
      <c r="AM84" s="26">
        <f t="shared" ca="1" si="62"/>
        <v>0</v>
      </c>
      <c r="AN84" s="26">
        <f ca="1">IF(AM84=0,0,COUNTIF($AM$19:AM84,C84*10+1))</f>
        <v>0</v>
      </c>
      <c r="AO84" s="21">
        <f t="shared" ca="1" si="63"/>
        <v>0</v>
      </c>
      <c r="AP84" s="33">
        <f t="shared" ca="1" si="64"/>
        <v>0</v>
      </c>
    </row>
    <row r="85" spans="1:42" x14ac:dyDescent="0.2">
      <c r="A85" s="15">
        <f>Daten!A85</f>
        <v>10602</v>
      </c>
      <c r="B85" s="8" t="str">
        <f>Daten!B85</f>
        <v>Forchtenstein</v>
      </c>
      <c r="C85" s="15">
        <f t="shared" si="40"/>
        <v>1</v>
      </c>
      <c r="D85" s="10">
        <f>Daten!D85</f>
        <v>0</v>
      </c>
      <c r="E85" s="9">
        <f>Daten!E85</f>
        <v>2800</v>
      </c>
      <c r="F85" s="9">
        <f>Daten!F85</f>
        <v>2815</v>
      </c>
      <c r="G85" s="27">
        <f t="shared" si="41"/>
        <v>-15</v>
      </c>
      <c r="H85" s="29">
        <f t="shared" si="42"/>
        <v>-5.3285968028419185E-3</v>
      </c>
      <c r="I85" s="21">
        <f t="shared" si="43"/>
        <v>25.123186774252929</v>
      </c>
      <c r="J85" s="21">
        <f t="shared" si="44"/>
        <v>-40.123186774252929</v>
      </c>
      <c r="K85" s="27">
        <f t="shared" si="45"/>
        <v>20061.593387126464</v>
      </c>
      <c r="L85" s="16">
        <f>Daten!G85</f>
        <v>375</v>
      </c>
      <c r="M85" s="16">
        <f>Daten!H85</f>
        <v>1764</v>
      </c>
      <c r="N85" s="16">
        <f>Daten!I85</f>
        <v>661</v>
      </c>
      <c r="O85" s="28">
        <f t="shared" si="46"/>
        <v>0.58730158730158732</v>
      </c>
      <c r="P85" s="16">
        <f t="shared" si="47"/>
        <v>992.89739150777871</v>
      </c>
      <c r="Q85" s="21">
        <f t="shared" si="48"/>
        <v>43.102608492221293</v>
      </c>
      <c r="R85" s="27">
        <f t="shared" si="49"/>
        <v>8620.5216984442595</v>
      </c>
      <c r="S85" s="9">
        <f>Daten!K85</f>
        <v>7952.64</v>
      </c>
      <c r="T85" s="9">
        <f>Daten!L85</f>
        <v>207659.66</v>
      </c>
      <c r="U85" s="9">
        <f>Daten!M85</f>
        <v>367189.62</v>
      </c>
      <c r="V85" s="9">
        <f>Daten!N85</f>
        <v>500</v>
      </c>
      <c r="W85" s="9">
        <f>Daten!O85</f>
        <v>500</v>
      </c>
      <c r="X85" s="23">
        <f t="shared" si="50"/>
        <v>582801.92000000004</v>
      </c>
      <c r="Y85" s="9">
        <f t="shared" si="51"/>
        <v>1006398.3598835771</v>
      </c>
      <c r="Z85" s="21">
        <f t="shared" si="52"/>
        <v>-423596.43988357706</v>
      </c>
      <c r="AA85" s="27">
        <f t="shared" si="53"/>
        <v>42359.643988357711</v>
      </c>
      <c r="AB85" s="32">
        <f t="shared" si="54"/>
        <v>71041.759073928435</v>
      </c>
      <c r="AC85" s="31">
        <f t="shared" si="55"/>
        <v>71041.759073928435</v>
      </c>
      <c r="AG85" s="26">
        <f t="shared" si="56"/>
        <v>20061.593387126464</v>
      </c>
      <c r="AH85" s="26">
        <f t="shared" si="57"/>
        <v>42359.643988357711</v>
      </c>
      <c r="AI85" s="26">
        <f t="shared" si="58"/>
        <v>62421.237375484176</v>
      </c>
      <c r="AJ85" s="26">
        <f t="shared" si="59"/>
        <v>1</v>
      </c>
      <c r="AK85" s="26">
        <f t="shared" si="60"/>
        <v>62421.237375484176</v>
      </c>
      <c r="AL85" s="26">
        <f t="shared" ca="1" si="61"/>
        <v>107046</v>
      </c>
      <c r="AM85" s="26">
        <f t="shared" ca="1" si="62"/>
        <v>11</v>
      </c>
      <c r="AN85" s="26">
        <f ca="1">IF(AM85=0,0,COUNTIF($AM$19:AM85,C85*10+1))</f>
        <v>45</v>
      </c>
      <c r="AO85" s="21">
        <f t="shared" ca="1" si="63"/>
        <v>0</v>
      </c>
      <c r="AP85" s="33">
        <f t="shared" ca="1" si="64"/>
        <v>107046</v>
      </c>
    </row>
    <row r="86" spans="1:42" x14ac:dyDescent="0.2">
      <c r="A86" s="15">
        <f>Daten!A86</f>
        <v>10603</v>
      </c>
      <c r="B86" s="8" t="str">
        <f>Daten!B86</f>
        <v>Hirm</v>
      </c>
      <c r="C86" s="15">
        <f t="shared" si="40"/>
        <v>1</v>
      </c>
      <c r="D86" s="10">
        <f>Daten!D86</f>
        <v>0</v>
      </c>
      <c r="E86" s="9">
        <f>Daten!E86</f>
        <v>1031</v>
      </c>
      <c r="F86" s="9">
        <f>Daten!F86</f>
        <v>1002</v>
      </c>
      <c r="G86" s="27">
        <f t="shared" si="41"/>
        <v>29</v>
      </c>
      <c r="H86" s="29">
        <f t="shared" si="42"/>
        <v>2.8942115768463075E-2</v>
      </c>
      <c r="I86" s="21">
        <f t="shared" si="43"/>
        <v>8.9426050258619654</v>
      </c>
      <c r="J86" s="21">
        <f t="shared" si="44"/>
        <v>20.057394974138035</v>
      </c>
      <c r="K86" s="27">
        <f t="shared" si="45"/>
        <v>-10028.697487069017</v>
      </c>
      <c r="L86" s="16">
        <f>Daten!G86</f>
        <v>146</v>
      </c>
      <c r="M86" s="16">
        <f>Daten!H86</f>
        <v>680</v>
      </c>
      <c r="N86" s="16">
        <f>Daten!I86</f>
        <v>205</v>
      </c>
      <c r="O86" s="28">
        <f t="shared" si="46"/>
        <v>0.51617647058823535</v>
      </c>
      <c r="P86" s="16">
        <f t="shared" si="47"/>
        <v>382.74956135220492</v>
      </c>
      <c r="Q86" s="21">
        <f t="shared" si="48"/>
        <v>-31.749561352204921</v>
      </c>
      <c r="R86" s="27">
        <f t="shared" si="49"/>
        <v>-6349.9122704409838</v>
      </c>
      <c r="S86" s="9">
        <f>Daten!K86</f>
        <v>3526.39</v>
      </c>
      <c r="T86" s="9">
        <f>Daten!L86</f>
        <v>76492.149999999994</v>
      </c>
      <c r="U86" s="9">
        <f>Daten!M86</f>
        <v>343576.6</v>
      </c>
      <c r="V86" s="9">
        <f>Daten!N86</f>
        <v>500</v>
      </c>
      <c r="W86" s="9">
        <f>Daten!O86</f>
        <v>500</v>
      </c>
      <c r="X86" s="23">
        <f t="shared" si="50"/>
        <v>423595.13999999996</v>
      </c>
      <c r="Y86" s="9">
        <f t="shared" si="51"/>
        <v>370570.25322855997</v>
      </c>
      <c r="Z86" s="21">
        <f t="shared" si="52"/>
        <v>53024.886771439982</v>
      </c>
      <c r="AA86" s="27">
        <f t="shared" si="53"/>
        <v>-5302.4886771439988</v>
      </c>
      <c r="AB86" s="32">
        <f t="shared" si="54"/>
        <v>-21681.098434653999</v>
      </c>
      <c r="AC86" s="31">
        <f t="shared" si="55"/>
        <v>0</v>
      </c>
      <c r="AG86" s="26">
        <f t="shared" si="56"/>
        <v>0</v>
      </c>
      <c r="AH86" s="26">
        <f t="shared" si="57"/>
        <v>0</v>
      </c>
      <c r="AI86" s="26">
        <f t="shared" si="58"/>
        <v>0</v>
      </c>
      <c r="AJ86" s="26">
        <f t="shared" si="59"/>
        <v>1</v>
      </c>
      <c r="AK86" s="26">
        <f t="shared" si="60"/>
        <v>0</v>
      </c>
      <c r="AL86" s="26">
        <f t="shared" ca="1" si="61"/>
        <v>0</v>
      </c>
      <c r="AM86" s="26">
        <f t="shared" ca="1" si="62"/>
        <v>0</v>
      </c>
      <c r="AN86" s="26">
        <f ca="1">IF(AM86=0,0,COUNTIF($AM$19:AM86,C86*10+1))</f>
        <v>0</v>
      </c>
      <c r="AO86" s="21">
        <f t="shared" ca="1" si="63"/>
        <v>0</v>
      </c>
      <c r="AP86" s="33">
        <f t="shared" ca="1" si="64"/>
        <v>0</v>
      </c>
    </row>
    <row r="87" spans="1:42" x14ac:dyDescent="0.2">
      <c r="A87" s="15">
        <f>Daten!A87</f>
        <v>10604</v>
      </c>
      <c r="B87" s="8" t="str">
        <f>Daten!B87</f>
        <v>Loipersbach im Burgenland</v>
      </c>
      <c r="C87" s="15">
        <f t="shared" si="40"/>
        <v>1</v>
      </c>
      <c r="D87" s="10">
        <f>Daten!D87</f>
        <v>0</v>
      </c>
      <c r="E87" s="9">
        <f>Daten!E87</f>
        <v>1190</v>
      </c>
      <c r="F87" s="9">
        <f>Daten!F87</f>
        <v>1221</v>
      </c>
      <c r="G87" s="27">
        <f t="shared" si="41"/>
        <v>-31</v>
      </c>
      <c r="H87" s="29">
        <f t="shared" si="42"/>
        <v>-2.5389025389025387E-2</v>
      </c>
      <c r="I87" s="21">
        <f t="shared" si="43"/>
        <v>10.89712648361024</v>
      </c>
      <c r="J87" s="21">
        <f t="shared" si="44"/>
        <v>-41.897126483610236</v>
      </c>
      <c r="K87" s="27">
        <f t="shared" si="45"/>
        <v>20948.563241805117</v>
      </c>
      <c r="L87" s="16">
        <f>Daten!G87</f>
        <v>142</v>
      </c>
      <c r="M87" s="16">
        <f>Daten!H87</f>
        <v>777</v>
      </c>
      <c r="N87" s="16">
        <f>Daten!I87</f>
        <v>271</v>
      </c>
      <c r="O87" s="28">
        <f t="shared" si="46"/>
        <v>0.53153153153153154</v>
      </c>
      <c r="P87" s="16">
        <f t="shared" si="47"/>
        <v>437.34766054509299</v>
      </c>
      <c r="Q87" s="21">
        <f t="shared" si="48"/>
        <v>-24.347660545092992</v>
      </c>
      <c r="R87" s="27">
        <f t="shared" si="49"/>
        <v>-4869.5321090185989</v>
      </c>
      <c r="S87" s="9">
        <f>Daten!K87</f>
        <v>3502.9</v>
      </c>
      <c r="T87" s="9">
        <f>Daten!L87</f>
        <v>81997.350000000006</v>
      </c>
      <c r="U87" s="9">
        <f>Daten!M87</f>
        <v>118381.23</v>
      </c>
      <c r="V87" s="9">
        <f>Daten!N87</f>
        <v>500</v>
      </c>
      <c r="W87" s="9">
        <f>Daten!O87</f>
        <v>500</v>
      </c>
      <c r="X87" s="23">
        <f t="shared" si="50"/>
        <v>203881.47999999998</v>
      </c>
      <c r="Y87" s="9">
        <f t="shared" si="51"/>
        <v>427719.30295052024</v>
      </c>
      <c r="Z87" s="21">
        <f t="shared" si="52"/>
        <v>-223837.82295052026</v>
      </c>
      <c r="AA87" s="27">
        <f t="shared" si="53"/>
        <v>22383.782295052028</v>
      </c>
      <c r="AB87" s="32">
        <f t="shared" si="54"/>
        <v>38462.813427838548</v>
      </c>
      <c r="AC87" s="31">
        <f t="shared" si="55"/>
        <v>38462.813427838548</v>
      </c>
      <c r="AG87" s="26">
        <f t="shared" si="56"/>
        <v>20948.563241805117</v>
      </c>
      <c r="AH87" s="26">
        <f t="shared" si="57"/>
        <v>22383.782295052028</v>
      </c>
      <c r="AI87" s="26">
        <f t="shared" si="58"/>
        <v>43332.345536857145</v>
      </c>
      <c r="AJ87" s="26">
        <f t="shared" si="59"/>
        <v>1</v>
      </c>
      <c r="AK87" s="26">
        <f t="shared" si="60"/>
        <v>43332.345536857145</v>
      </c>
      <c r="AL87" s="26">
        <f t="shared" ca="1" si="61"/>
        <v>74310</v>
      </c>
      <c r="AM87" s="26">
        <f t="shared" ca="1" si="62"/>
        <v>11</v>
      </c>
      <c r="AN87" s="26">
        <f ca="1">IF(AM87=0,0,COUNTIF($AM$19:AM87,C87*10+1))</f>
        <v>46</v>
      </c>
      <c r="AO87" s="21">
        <f t="shared" ca="1" si="63"/>
        <v>0</v>
      </c>
      <c r="AP87" s="33">
        <f t="shared" ca="1" si="64"/>
        <v>74310</v>
      </c>
    </row>
    <row r="88" spans="1:42" x14ac:dyDescent="0.2">
      <c r="A88" s="15">
        <f>Daten!A88</f>
        <v>10605</v>
      </c>
      <c r="B88" s="8" t="str">
        <f>Daten!B88</f>
        <v>Marz</v>
      </c>
      <c r="C88" s="15">
        <f t="shared" si="40"/>
        <v>1</v>
      </c>
      <c r="D88" s="10">
        <f>Daten!D88</f>
        <v>0</v>
      </c>
      <c r="E88" s="9">
        <f>Daten!E88</f>
        <v>2117</v>
      </c>
      <c r="F88" s="9">
        <f>Daten!F88</f>
        <v>2089</v>
      </c>
      <c r="G88" s="27">
        <f t="shared" si="41"/>
        <v>28</v>
      </c>
      <c r="H88" s="29">
        <f t="shared" si="42"/>
        <v>1.3403542364767831E-2</v>
      </c>
      <c r="I88" s="21">
        <f t="shared" si="43"/>
        <v>18.643814270484679</v>
      </c>
      <c r="J88" s="21">
        <f t="shared" si="44"/>
        <v>9.356185729515321</v>
      </c>
      <c r="K88" s="27">
        <f t="shared" si="45"/>
        <v>-4678.0928647576602</v>
      </c>
      <c r="L88" s="16">
        <f>Daten!G88</f>
        <v>324</v>
      </c>
      <c r="M88" s="16">
        <f>Daten!H88</f>
        <v>1356</v>
      </c>
      <c r="N88" s="16">
        <f>Daten!I88</f>
        <v>437</v>
      </c>
      <c r="O88" s="28">
        <f t="shared" si="46"/>
        <v>0.5612094395280236</v>
      </c>
      <c r="P88" s="16">
        <f t="shared" si="47"/>
        <v>763.2476546964557</v>
      </c>
      <c r="Q88" s="21">
        <f t="shared" si="48"/>
        <v>-2.2476546964556974</v>
      </c>
      <c r="R88" s="27">
        <f t="shared" si="49"/>
        <v>-449.53093929113948</v>
      </c>
      <c r="S88" s="9">
        <f>Daten!K88</f>
        <v>6765.81</v>
      </c>
      <c r="T88" s="9">
        <f>Daten!L88</f>
        <v>163087.44</v>
      </c>
      <c r="U88" s="9">
        <f>Daten!M88</f>
        <v>589577.41</v>
      </c>
      <c r="V88" s="9">
        <f>Daten!N88</f>
        <v>500</v>
      </c>
      <c r="W88" s="9">
        <f>Daten!O88</f>
        <v>500</v>
      </c>
      <c r="X88" s="23">
        <f t="shared" si="50"/>
        <v>759430.66</v>
      </c>
      <c r="Y88" s="9">
        <f t="shared" si="51"/>
        <v>760909.04566911876</v>
      </c>
      <c r="Z88" s="21">
        <f t="shared" si="52"/>
        <v>-1478.3856691187248</v>
      </c>
      <c r="AA88" s="27">
        <f t="shared" si="53"/>
        <v>147.83856691187248</v>
      </c>
      <c r="AB88" s="32">
        <f t="shared" si="54"/>
        <v>-4979.7852371369272</v>
      </c>
      <c r="AC88" s="31">
        <f t="shared" si="55"/>
        <v>0</v>
      </c>
      <c r="AG88" s="26">
        <f t="shared" si="56"/>
        <v>0</v>
      </c>
      <c r="AH88" s="26">
        <f t="shared" si="57"/>
        <v>0</v>
      </c>
      <c r="AI88" s="26">
        <f t="shared" si="58"/>
        <v>0</v>
      </c>
      <c r="AJ88" s="26">
        <f t="shared" si="59"/>
        <v>1</v>
      </c>
      <c r="AK88" s="26">
        <f t="shared" si="60"/>
        <v>0</v>
      </c>
      <c r="AL88" s="26">
        <f t="shared" ca="1" si="61"/>
        <v>0</v>
      </c>
      <c r="AM88" s="26">
        <f t="shared" ca="1" si="62"/>
        <v>0</v>
      </c>
      <c r="AN88" s="26">
        <f ca="1">IF(AM88=0,0,COUNTIF($AM$19:AM88,C88*10+1))</f>
        <v>0</v>
      </c>
      <c r="AO88" s="21">
        <f t="shared" ca="1" si="63"/>
        <v>0</v>
      </c>
      <c r="AP88" s="33">
        <f t="shared" ca="1" si="64"/>
        <v>0</v>
      </c>
    </row>
    <row r="89" spans="1:42" x14ac:dyDescent="0.2">
      <c r="A89" s="15">
        <f>Daten!A89</f>
        <v>10606</v>
      </c>
      <c r="B89" s="8" t="str">
        <f>Daten!B89</f>
        <v>Mattersburg</v>
      </c>
      <c r="C89" s="15">
        <f t="shared" si="40"/>
        <v>1</v>
      </c>
      <c r="D89" s="10">
        <f>Daten!D89</f>
        <v>0</v>
      </c>
      <c r="E89" s="9">
        <f>Daten!E89</f>
        <v>7572</v>
      </c>
      <c r="F89" s="9">
        <f>Daten!F89</f>
        <v>7325</v>
      </c>
      <c r="G89" s="27">
        <f t="shared" si="41"/>
        <v>247</v>
      </c>
      <c r="H89" s="29">
        <f t="shared" si="42"/>
        <v>3.3720136518771329E-2</v>
      </c>
      <c r="I89" s="21">
        <f t="shared" si="43"/>
        <v>65.373834146146606</v>
      </c>
      <c r="J89" s="21">
        <f t="shared" si="44"/>
        <v>181.62616585385339</v>
      </c>
      <c r="K89" s="27">
        <f t="shared" si="45"/>
        <v>-90813.082926926698</v>
      </c>
      <c r="L89" s="16">
        <f>Daten!G89</f>
        <v>1052</v>
      </c>
      <c r="M89" s="16">
        <f>Daten!H89</f>
        <v>5027</v>
      </c>
      <c r="N89" s="16">
        <f>Daten!I89</f>
        <v>1493</v>
      </c>
      <c r="O89" s="28">
        <f t="shared" si="46"/>
        <v>0.50626616272130498</v>
      </c>
      <c r="P89" s="16">
        <f t="shared" si="47"/>
        <v>2829.532418996374</v>
      </c>
      <c r="Q89" s="21">
        <f t="shared" si="48"/>
        <v>-284.53241899637396</v>
      </c>
      <c r="R89" s="27">
        <f t="shared" si="49"/>
        <v>-56906.483799274793</v>
      </c>
      <c r="S89" s="9">
        <f>Daten!K89</f>
        <v>18096.25</v>
      </c>
      <c r="T89" s="9">
        <f>Daten!L89</f>
        <v>643196.18999999994</v>
      </c>
      <c r="U89" s="9">
        <f>Daten!M89</f>
        <v>2460261.06</v>
      </c>
      <c r="V89" s="9">
        <f>Daten!N89</f>
        <v>500</v>
      </c>
      <c r="W89" s="9">
        <f>Daten!O89</f>
        <v>500</v>
      </c>
      <c r="X89" s="23">
        <f t="shared" si="50"/>
        <v>3121553.5</v>
      </c>
      <c r="Y89" s="9">
        <f t="shared" si="51"/>
        <v>2721588.7075137305</v>
      </c>
      <c r="Z89" s="21">
        <f t="shared" si="52"/>
        <v>399964.79248626949</v>
      </c>
      <c r="AA89" s="27">
        <f t="shared" si="53"/>
        <v>-39996.479248626951</v>
      </c>
      <c r="AB89" s="32">
        <f t="shared" si="54"/>
        <v>-187716.04597482845</v>
      </c>
      <c r="AC89" s="31">
        <f t="shared" si="55"/>
        <v>0</v>
      </c>
      <c r="AG89" s="26">
        <f t="shared" si="56"/>
        <v>0</v>
      </c>
      <c r="AH89" s="26">
        <f t="shared" si="57"/>
        <v>0</v>
      </c>
      <c r="AI89" s="26">
        <f t="shared" si="58"/>
        <v>0</v>
      </c>
      <c r="AJ89" s="26">
        <f t="shared" si="59"/>
        <v>1</v>
      </c>
      <c r="AK89" s="26">
        <f t="shared" si="60"/>
        <v>0</v>
      </c>
      <c r="AL89" s="26">
        <f t="shared" ca="1" si="61"/>
        <v>0</v>
      </c>
      <c r="AM89" s="26">
        <f t="shared" ca="1" si="62"/>
        <v>0</v>
      </c>
      <c r="AN89" s="26">
        <f ca="1">IF(AM89=0,0,COUNTIF($AM$19:AM89,C89*10+1))</f>
        <v>0</v>
      </c>
      <c r="AO89" s="21">
        <f t="shared" ca="1" si="63"/>
        <v>0</v>
      </c>
      <c r="AP89" s="33">
        <f t="shared" ca="1" si="64"/>
        <v>0</v>
      </c>
    </row>
    <row r="90" spans="1:42" x14ac:dyDescent="0.2">
      <c r="A90" s="15">
        <f>Daten!A90</f>
        <v>10607</v>
      </c>
      <c r="B90" s="8" t="str">
        <f>Daten!B90</f>
        <v>Neudörfl</v>
      </c>
      <c r="C90" s="15">
        <f t="shared" si="40"/>
        <v>1</v>
      </c>
      <c r="D90" s="10">
        <f>Daten!D90</f>
        <v>0</v>
      </c>
      <c r="E90" s="9">
        <f>Daten!E90</f>
        <v>4815</v>
      </c>
      <c r="F90" s="9">
        <f>Daten!F90</f>
        <v>4543</v>
      </c>
      <c r="G90" s="27">
        <f t="shared" si="41"/>
        <v>272</v>
      </c>
      <c r="H90" s="29">
        <f t="shared" si="42"/>
        <v>5.9872331058771738E-2</v>
      </c>
      <c r="I90" s="21">
        <f t="shared" si="43"/>
        <v>40.545164303883148</v>
      </c>
      <c r="J90" s="21">
        <f t="shared" si="44"/>
        <v>231.45483569611685</v>
      </c>
      <c r="K90" s="27">
        <f t="shared" si="45"/>
        <v>-115727.41784805842</v>
      </c>
      <c r="L90" s="16">
        <f>Daten!G90</f>
        <v>660</v>
      </c>
      <c r="M90" s="16">
        <f>Daten!H90</f>
        <v>3206</v>
      </c>
      <c r="N90" s="16">
        <f>Daten!I90</f>
        <v>949</v>
      </c>
      <c r="O90" s="28">
        <f t="shared" si="46"/>
        <v>0.50187149095446038</v>
      </c>
      <c r="P90" s="16">
        <f t="shared" si="47"/>
        <v>1804.5516083752486</v>
      </c>
      <c r="Q90" s="21">
        <f t="shared" si="48"/>
        <v>-195.55160837524863</v>
      </c>
      <c r="R90" s="27">
        <f t="shared" si="49"/>
        <v>-39110.321675049723</v>
      </c>
      <c r="S90" s="9">
        <f>Daten!K90</f>
        <v>4054.07</v>
      </c>
      <c r="T90" s="9">
        <f>Daten!L90</f>
        <v>295926.96000000002</v>
      </c>
      <c r="U90" s="9">
        <f>Daten!M90</f>
        <v>2015589.46</v>
      </c>
      <c r="V90" s="9">
        <f>Daten!N90</f>
        <v>500</v>
      </c>
      <c r="W90" s="9">
        <f>Daten!O90</f>
        <v>500</v>
      </c>
      <c r="X90" s="23">
        <f t="shared" si="50"/>
        <v>2315570.4900000002</v>
      </c>
      <c r="Y90" s="9">
        <f t="shared" si="51"/>
        <v>1730645.7510140799</v>
      </c>
      <c r="Z90" s="21">
        <f t="shared" si="52"/>
        <v>584924.73898592032</v>
      </c>
      <c r="AA90" s="27">
        <f t="shared" si="53"/>
        <v>-58492.473898592034</v>
      </c>
      <c r="AB90" s="32">
        <f t="shared" si="54"/>
        <v>-213330.21342170017</v>
      </c>
      <c r="AC90" s="31">
        <f t="shared" si="55"/>
        <v>0</v>
      </c>
      <c r="AG90" s="26">
        <f t="shared" si="56"/>
        <v>0</v>
      </c>
      <c r="AH90" s="26">
        <f t="shared" si="57"/>
        <v>0</v>
      </c>
      <c r="AI90" s="26">
        <f t="shared" si="58"/>
        <v>0</v>
      </c>
      <c r="AJ90" s="26">
        <f t="shared" si="59"/>
        <v>1</v>
      </c>
      <c r="AK90" s="26">
        <f t="shared" si="60"/>
        <v>0</v>
      </c>
      <c r="AL90" s="26">
        <f t="shared" ca="1" si="61"/>
        <v>0</v>
      </c>
      <c r="AM90" s="26">
        <f t="shared" ca="1" si="62"/>
        <v>0</v>
      </c>
      <c r="AN90" s="26">
        <f ca="1">IF(AM90=0,0,COUNTIF($AM$19:AM90,C90*10+1))</f>
        <v>0</v>
      </c>
      <c r="AO90" s="21">
        <f t="shared" ca="1" si="63"/>
        <v>0</v>
      </c>
      <c r="AP90" s="33">
        <f t="shared" ca="1" si="64"/>
        <v>0</v>
      </c>
    </row>
    <row r="91" spans="1:42" x14ac:dyDescent="0.2">
      <c r="A91" s="15">
        <f>Daten!A91</f>
        <v>10608</v>
      </c>
      <c r="B91" s="8" t="str">
        <f>Daten!B91</f>
        <v>Pöttelsdorf</v>
      </c>
      <c r="C91" s="15">
        <f t="shared" si="40"/>
        <v>1</v>
      </c>
      <c r="D91" s="10">
        <f>Daten!D91</f>
        <v>0</v>
      </c>
      <c r="E91" s="9">
        <f>Daten!E91</f>
        <v>772</v>
      </c>
      <c r="F91" s="9">
        <f>Daten!F91</f>
        <v>732</v>
      </c>
      <c r="G91" s="27">
        <f t="shared" si="41"/>
        <v>40</v>
      </c>
      <c r="H91" s="29">
        <f t="shared" si="42"/>
        <v>5.4644808743169397E-2</v>
      </c>
      <c r="I91" s="21">
        <f t="shared" si="43"/>
        <v>6.5329210368572443</v>
      </c>
      <c r="J91" s="21">
        <f t="shared" si="44"/>
        <v>33.467078963142754</v>
      </c>
      <c r="K91" s="27">
        <f t="shared" si="45"/>
        <v>-16733.539481571377</v>
      </c>
      <c r="L91" s="16">
        <f>Daten!G91</f>
        <v>103</v>
      </c>
      <c r="M91" s="16">
        <f>Daten!H91</f>
        <v>504</v>
      </c>
      <c r="N91" s="16">
        <f>Daten!I91</f>
        <v>165</v>
      </c>
      <c r="O91" s="28">
        <f t="shared" si="46"/>
        <v>0.53174603174603174</v>
      </c>
      <c r="P91" s="16">
        <f t="shared" si="47"/>
        <v>283.68496900222249</v>
      </c>
      <c r="Q91" s="21">
        <f t="shared" si="48"/>
        <v>-15.684969002222488</v>
      </c>
      <c r="R91" s="27">
        <f t="shared" si="49"/>
        <v>-3136.9938004444975</v>
      </c>
      <c r="S91" s="9">
        <f>Daten!K91</f>
        <v>7060.47</v>
      </c>
      <c r="T91" s="9">
        <f>Daten!L91</f>
        <v>88132.82</v>
      </c>
      <c r="U91" s="9">
        <f>Daten!M91</f>
        <v>665984.92000000004</v>
      </c>
      <c r="V91" s="9">
        <f>Daten!N91</f>
        <v>500</v>
      </c>
      <c r="W91" s="9">
        <f>Daten!O91</f>
        <v>500</v>
      </c>
      <c r="X91" s="23">
        <f t="shared" si="50"/>
        <v>761178.21000000008</v>
      </c>
      <c r="Y91" s="9">
        <f t="shared" si="51"/>
        <v>277478.40493932908</v>
      </c>
      <c r="Z91" s="21">
        <f t="shared" si="52"/>
        <v>483699.805060671</v>
      </c>
      <c r="AA91" s="27">
        <f t="shared" si="53"/>
        <v>-48369.980506067106</v>
      </c>
      <c r="AB91" s="32">
        <f t="shared" si="54"/>
        <v>-68240.513788082986</v>
      </c>
      <c r="AC91" s="31">
        <f t="shared" si="55"/>
        <v>0</v>
      </c>
      <c r="AG91" s="26">
        <f t="shared" si="56"/>
        <v>0</v>
      </c>
      <c r="AH91" s="26">
        <f t="shared" si="57"/>
        <v>0</v>
      </c>
      <c r="AI91" s="26">
        <f t="shared" si="58"/>
        <v>0</v>
      </c>
      <c r="AJ91" s="26">
        <f t="shared" si="59"/>
        <v>1</v>
      </c>
      <c r="AK91" s="26">
        <f t="shared" si="60"/>
        <v>0</v>
      </c>
      <c r="AL91" s="26">
        <f t="shared" ca="1" si="61"/>
        <v>0</v>
      </c>
      <c r="AM91" s="26">
        <f t="shared" ca="1" si="62"/>
        <v>0</v>
      </c>
      <c r="AN91" s="26">
        <f ca="1">IF(AM91=0,0,COUNTIF($AM$19:AM91,C91*10+1))</f>
        <v>0</v>
      </c>
      <c r="AO91" s="21">
        <f t="shared" ca="1" si="63"/>
        <v>0</v>
      </c>
      <c r="AP91" s="33">
        <f t="shared" ca="1" si="64"/>
        <v>0</v>
      </c>
    </row>
    <row r="92" spans="1:42" x14ac:dyDescent="0.2">
      <c r="A92" s="15">
        <f>Daten!A92</f>
        <v>10609</v>
      </c>
      <c r="B92" s="8" t="str">
        <f>Daten!B92</f>
        <v>Pöttsching</v>
      </c>
      <c r="C92" s="15">
        <f t="shared" si="40"/>
        <v>1</v>
      </c>
      <c r="D92" s="10">
        <f>Daten!D92</f>
        <v>0</v>
      </c>
      <c r="E92" s="9">
        <f>Daten!E92</f>
        <v>2985</v>
      </c>
      <c r="F92" s="9">
        <f>Daten!F92</f>
        <v>2956</v>
      </c>
      <c r="G92" s="27">
        <f t="shared" si="41"/>
        <v>29</v>
      </c>
      <c r="H92" s="29">
        <f t="shared" si="42"/>
        <v>9.8105548037889043E-3</v>
      </c>
      <c r="I92" s="21">
        <f t="shared" si="43"/>
        <v>26.381577301844281</v>
      </c>
      <c r="J92" s="21">
        <f t="shared" si="44"/>
        <v>2.6184226981557188</v>
      </c>
      <c r="K92" s="27">
        <f t="shared" si="45"/>
        <v>-1309.2113490778595</v>
      </c>
      <c r="L92" s="16">
        <f>Daten!G92</f>
        <v>374</v>
      </c>
      <c r="M92" s="16">
        <f>Daten!H92</f>
        <v>1930</v>
      </c>
      <c r="N92" s="16">
        <f>Daten!I92</f>
        <v>681</v>
      </c>
      <c r="O92" s="28">
        <f t="shared" si="46"/>
        <v>0.54663212435233166</v>
      </c>
      <c r="P92" s="16">
        <f t="shared" si="47"/>
        <v>1086.3333138378757</v>
      </c>
      <c r="Q92" s="21">
        <f t="shared" si="48"/>
        <v>-31.333313837875721</v>
      </c>
      <c r="R92" s="27">
        <f t="shared" si="49"/>
        <v>-6266.6627675751442</v>
      </c>
      <c r="S92" s="9">
        <f>Daten!K92</f>
        <v>13441.81</v>
      </c>
      <c r="T92" s="9">
        <f>Daten!L92</f>
        <v>215829.47</v>
      </c>
      <c r="U92" s="9">
        <f>Daten!M92</f>
        <v>520561.67</v>
      </c>
      <c r="V92" s="9">
        <f>Daten!N92</f>
        <v>500</v>
      </c>
      <c r="W92" s="9">
        <f>Daten!O92</f>
        <v>500</v>
      </c>
      <c r="X92" s="23">
        <f t="shared" si="50"/>
        <v>749832.95</v>
      </c>
      <c r="Y92" s="9">
        <f t="shared" si="51"/>
        <v>1072892.5372330276</v>
      </c>
      <c r="Z92" s="21">
        <f t="shared" si="52"/>
        <v>-323059.58723302768</v>
      </c>
      <c r="AA92" s="27">
        <f t="shared" si="53"/>
        <v>32305.958723302771</v>
      </c>
      <c r="AB92" s="32">
        <f t="shared" si="54"/>
        <v>24730.084606649769</v>
      </c>
      <c r="AC92" s="31">
        <f t="shared" si="55"/>
        <v>24730.084606649769</v>
      </c>
      <c r="AG92" s="26">
        <f t="shared" si="56"/>
        <v>-1309.2113490778595</v>
      </c>
      <c r="AH92" s="26">
        <f t="shared" si="57"/>
        <v>32305.958723302771</v>
      </c>
      <c r="AI92" s="26">
        <f t="shared" si="58"/>
        <v>30996.747374224909</v>
      </c>
      <c r="AJ92" s="26">
        <f t="shared" si="59"/>
        <v>1</v>
      </c>
      <c r="AK92" s="26">
        <f t="shared" si="60"/>
        <v>30996.747374224909</v>
      </c>
      <c r="AL92" s="26">
        <f t="shared" ca="1" si="61"/>
        <v>53156</v>
      </c>
      <c r="AM92" s="26">
        <f t="shared" ca="1" si="62"/>
        <v>11</v>
      </c>
      <c r="AN92" s="26">
        <f ca="1">IF(AM92=0,0,COUNTIF($AM$19:AM92,C92*10+1))</f>
        <v>47</v>
      </c>
      <c r="AO92" s="21">
        <f t="shared" ca="1" si="63"/>
        <v>0</v>
      </c>
      <c r="AP92" s="33">
        <f t="shared" ca="1" si="64"/>
        <v>53156</v>
      </c>
    </row>
    <row r="93" spans="1:42" x14ac:dyDescent="0.2">
      <c r="A93" s="15">
        <f>Daten!A93</f>
        <v>10610</v>
      </c>
      <c r="B93" s="8" t="str">
        <f>Daten!B93</f>
        <v>Rohrbach bei Mattersburg</v>
      </c>
      <c r="C93" s="15">
        <f t="shared" si="40"/>
        <v>1</v>
      </c>
      <c r="D93" s="10">
        <f>Daten!D93</f>
        <v>0</v>
      </c>
      <c r="E93" s="9">
        <f>Daten!E93</f>
        <v>2605</v>
      </c>
      <c r="F93" s="9">
        <f>Daten!F93</f>
        <v>2701</v>
      </c>
      <c r="G93" s="27">
        <f t="shared" si="41"/>
        <v>-96</v>
      </c>
      <c r="H93" s="29">
        <f t="shared" si="42"/>
        <v>-3.554239170677527E-2</v>
      </c>
      <c r="I93" s="21">
        <f t="shared" si="43"/>
        <v>24.105764645562047</v>
      </c>
      <c r="J93" s="21">
        <f t="shared" si="44"/>
        <v>-120.10576464556205</v>
      </c>
      <c r="K93" s="27">
        <f t="shared" si="45"/>
        <v>60052.882322781021</v>
      </c>
      <c r="L93" s="16">
        <f>Daten!G93</f>
        <v>315</v>
      </c>
      <c r="M93" s="16">
        <f>Daten!H93</f>
        <v>1690</v>
      </c>
      <c r="N93" s="16">
        <f>Daten!I93</f>
        <v>600</v>
      </c>
      <c r="O93" s="28">
        <f t="shared" si="46"/>
        <v>0.54142011834319526</v>
      </c>
      <c r="P93" s="16">
        <f t="shared" si="47"/>
        <v>951.24523336062703</v>
      </c>
      <c r="Q93" s="21">
        <f t="shared" si="48"/>
        <v>-36.245233360627026</v>
      </c>
      <c r="R93" s="27">
        <f t="shared" si="49"/>
        <v>-7249.0466721254052</v>
      </c>
      <c r="S93" s="9">
        <f>Daten!K93</f>
        <v>6482.34</v>
      </c>
      <c r="T93" s="9">
        <f>Daten!L93</f>
        <v>155026.26</v>
      </c>
      <c r="U93" s="9">
        <f>Daten!M93</f>
        <v>354099.33</v>
      </c>
      <c r="V93" s="9">
        <f>Daten!N93</f>
        <v>500</v>
      </c>
      <c r="W93" s="9">
        <f>Daten!O93</f>
        <v>500</v>
      </c>
      <c r="X93" s="23">
        <f t="shared" si="50"/>
        <v>515607.93000000005</v>
      </c>
      <c r="Y93" s="9">
        <f t="shared" si="51"/>
        <v>936309.90267739934</v>
      </c>
      <c r="Z93" s="21">
        <f t="shared" si="52"/>
        <v>-420701.97267739929</v>
      </c>
      <c r="AA93" s="27">
        <f t="shared" si="53"/>
        <v>42070.197267739932</v>
      </c>
      <c r="AB93" s="32">
        <f t="shared" si="54"/>
        <v>94874.032918395547</v>
      </c>
      <c r="AC93" s="31">
        <f t="shared" si="55"/>
        <v>94874.032918395547</v>
      </c>
      <c r="AG93" s="26">
        <f t="shared" si="56"/>
        <v>60052.882322781021</v>
      </c>
      <c r="AH93" s="26">
        <f t="shared" si="57"/>
        <v>42070.197267739932</v>
      </c>
      <c r="AI93" s="26">
        <f t="shared" si="58"/>
        <v>102123.07959052095</v>
      </c>
      <c r="AJ93" s="26">
        <f t="shared" si="59"/>
        <v>1</v>
      </c>
      <c r="AK93" s="26">
        <f t="shared" si="60"/>
        <v>102123.07959052095</v>
      </c>
      <c r="AL93" s="26">
        <f t="shared" ca="1" si="61"/>
        <v>175130</v>
      </c>
      <c r="AM93" s="26">
        <f t="shared" ca="1" si="62"/>
        <v>11</v>
      </c>
      <c r="AN93" s="26">
        <f ca="1">IF(AM93=0,0,COUNTIF($AM$19:AM93,C93*10+1))</f>
        <v>48</v>
      </c>
      <c r="AO93" s="21">
        <f t="shared" ca="1" si="63"/>
        <v>0</v>
      </c>
      <c r="AP93" s="33">
        <f t="shared" ca="1" si="64"/>
        <v>175130</v>
      </c>
    </row>
    <row r="94" spans="1:42" x14ac:dyDescent="0.2">
      <c r="A94" s="15">
        <f>Daten!A94</f>
        <v>10611</v>
      </c>
      <c r="B94" s="8" t="str">
        <f>Daten!B94</f>
        <v>Bad Sauerbrunn</v>
      </c>
      <c r="C94" s="15">
        <f t="shared" si="40"/>
        <v>1</v>
      </c>
      <c r="D94" s="10">
        <f>Daten!D94</f>
        <v>0</v>
      </c>
      <c r="E94" s="9">
        <f>Daten!E94</f>
        <v>2264</v>
      </c>
      <c r="F94" s="9">
        <f>Daten!F94</f>
        <v>2203</v>
      </c>
      <c r="G94" s="27">
        <f t="shared" si="41"/>
        <v>61</v>
      </c>
      <c r="H94" s="29">
        <f t="shared" si="42"/>
        <v>2.7689514298683614E-2</v>
      </c>
      <c r="I94" s="21">
        <f t="shared" si="43"/>
        <v>19.661236399175561</v>
      </c>
      <c r="J94" s="21">
        <f t="shared" si="44"/>
        <v>41.338763600824436</v>
      </c>
      <c r="K94" s="27">
        <f t="shared" si="45"/>
        <v>-20669.381800412219</v>
      </c>
      <c r="L94" s="16">
        <f>Daten!G94</f>
        <v>318</v>
      </c>
      <c r="M94" s="16">
        <f>Daten!H94</f>
        <v>1404</v>
      </c>
      <c r="N94" s="16">
        <f>Daten!I94</f>
        <v>542</v>
      </c>
      <c r="O94" s="28">
        <f t="shared" si="46"/>
        <v>0.61253561253561251</v>
      </c>
      <c r="P94" s="16">
        <f t="shared" si="47"/>
        <v>790.26527079190544</v>
      </c>
      <c r="Q94" s="21">
        <f t="shared" si="48"/>
        <v>69.734729208094564</v>
      </c>
      <c r="R94" s="27">
        <f t="shared" si="49"/>
        <v>13946.945841618912</v>
      </c>
      <c r="S94" s="9">
        <f>Daten!K94</f>
        <v>755.15</v>
      </c>
      <c r="T94" s="9">
        <f>Daten!L94</f>
        <v>201219.03</v>
      </c>
      <c r="U94" s="9">
        <f>Daten!M94</f>
        <v>506684.28</v>
      </c>
      <c r="V94" s="9">
        <f>Daten!N94</f>
        <v>500</v>
      </c>
      <c r="W94" s="9">
        <f>Daten!O94</f>
        <v>500</v>
      </c>
      <c r="X94" s="23">
        <f t="shared" si="50"/>
        <v>708658.46</v>
      </c>
      <c r="Y94" s="9">
        <f t="shared" si="51"/>
        <v>813744.95956300653</v>
      </c>
      <c r="Z94" s="21">
        <f t="shared" si="52"/>
        <v>-105086.49956300657</v>
      </c>
      <c r="AA94" s="27">
        <f t="shared" si="53"/>
        <v>10508.649956300658</v>
      </c>
      <c r="AB94" s="32">
        <f t="shared" si="54"/>
        <v>3786.2139975073515</v>
      </c>
      <c r="AC94" s="31">
        <f t="shared" si="55"/>
        <v>3786.2139975073515</v>
      </c>
      <c r="AG94" s="26">
        <f t="shared" si="56"/>
        <v>-20669.381800412219</v>
      </c>
      <c r="AH94" s="26">
        <f t="shared" si="57"/>
        <v>10508.649956300658</v>
      </c>
      <c r="AI94" s="26">
        <f t="shared" si="58"/>
        <v>-10160.73184411156</v>
      </c>
      <c r="AJ94" s="26">
        <f t="shared" si="59"/>
        <v>1</v>
      </c>
      <c r="AK94" s="26">
        <f t="shared" si="60"/>
        <v>0</v>
      </c>
      <c r="AL94" s="26">
        <f t="shared" ca="1" si="61"/>
        <v>0</v>
      </c>
      <c r="AM94" s="26">
        <f t="shared" ca="1" si="62"/>
        <v>0</v>
      </c>
      <c r="AN94" s="26">
        <f ca="1">IF(AM94=0,0,COUNTIF($AM$19:AM94,C94*10+1))</f>
        <v>0</v>
      </c>
      <c r="AO94" s="21">
        <f t="shared" ca="1" si="63"/>
        <v>0</v>
      </c>
      <c r="AP94" s="33">
        <f t="shared" ca="1" si="64"/>
        <v>0</v>
      </c>
    </row>
    <row r="95" spans="1:42" x14ac:dyDescent="0.2">
      <c r="A95" s="15">
        <f>Daten!A95</f>
        <v>10612</v>
      </c>
      <c r="B95" s="8" t="str">
        <f>Daten!B95</f>
        <v>Schattendorf</v>
      </c>
      <c r="C95" s="15">
        <f t="shared" si="40"/>
        <v>1</v>
      </c>
      <c r="D95" s="10">
        <f>Daten!D95</f>
        <v>0</v>
      </c>
      <c r="E95" s="9">
        <f>Daten!E95</f>
        <v>2388</v>
      </c>
      <c r="F95" s="9">
        <f>Daten!F95</f>
        <v>2372</v>
      </c>
      <c r="G95" s="27">
        <f t="shared" si="41"/>
        <v>16</v>
      </c>
      <c r="H95" s="29">
        <f t="shared" si="42"/>
        <v>6.7453625632377737E-3</v>
      </c>
      <c r="I95" s="21">
        <f t="shared" si="43"/>
        <v>21.16952008118222</v>
      </c>
      <c r="J95" s="21">
        <f t="shared" si="44"/>
        <v>-5.1695200811822204</v>
      </c>
      <c r="K95" s="27">
        <f t="shared" si="45"/>
        <v>2584.7600405911103</v>
      </c>
      <c r="L95" s="16">
        <f>Daten!G95</f>
        <v>318</v>
      </c>
      <c r="M95" s="16">
        <f>Daten!H95</f>
        <v>1554</v>
      </c>
      <c r="N95" s="16">
        <f>Daten!I95</f>
        <v>516</v>
      </c>
      <c r="O95" s="28">
        <f t="shared" si="46"/>
        <v>0.53667953667953672</v>
      </c>
      <c r="P95" s="16">
        <f t="shared" si="47"/>
        <v>874.69532109018598</v>
      </c>
      <c r="Q95" s="21">
        <f t="shared" si="48"/>
        <v>-40.695321090185985</v>
      </c>
      <c r="R95" s="27">
        <f t="shared" si="49"/>
        <v>-8139.064218037197</v>
      </c>
      <c r="S95" s="9">
        <f>Daten!K95</f>
        <v>13594.72</v>
      </c>
      <c r="T95" s="9">
        <f>Daten!L95</f>
        <v>166279.01999999999</v>
      </c>
      <c r="U95" s="9">
        <f>Daten!M95</f>
        <v>168472.86</v>
      </c>
      <c r="V95" s="9">
        <f>Daten!N95</f>
        <v>500</v>
      </c>
      <c r="W95" s="9">
        <f>Daten!O95</f>
        <v>500</v>
      </c>
      <c r="X95" s="23">
        <f t="shared" si="50"/>
        <v>348346.6</v>
      </c>
      <c r="Y95" s="9">
        <f t="shared" si="51"/>
        <v>858314.02978642215</v>
      </c>
      <c r="Z95" s="21">
        <f t="shared" si="52"/>
        <v>-509967.42978642217</v>
      </c>
      <c r="AA95" s="27">
        <f t="shared" si="53"/>
        <v>50996.742978642222</v>
      </c>
      <c r="AB95" s="32">
        <f t="shared" si="54"/>
        <v>45442.438801196135</v>
      </c>
      <c r="AC95" s="31">
        <f t="shared" si="55"/>
        <v>45442.438801196135</v>
      </c>
      <c r="AG95" s="26">
        <f t="shared" si="56"/>
        <v>2584.7600405911103</v>
      </c>
      <c r="AH95" s="26">
        <f t="shared" si="57"/>
        <v>50996.742978642222</v>
      </c>
      <c r="AI95" s="26">
        <f t="shared" si="58"/>
        <v>53581.503019233329</v>
      </c>
      <c r="AJ95" s="26">
        <f t="shared" si="59"/>
        <v>1</v>
      </c>
      <c r="AK95" s="26">
        <f t="shared" si="60"/>
        <v>53581.503019233329</v>
      </c>
      <c r="AL95" s="26">
        <f t="shared" ca="1" si="61"/>
        <v>91886</v>
      </c>
      <c r="AM95" s="26">
        <f t="shared" ca="1" si="62"/>
        <v>11</v>
      </c>
      <c r="AN95" s="26">
        <f ca="1">IF(AM95=0,0,COUNTIF($AM$19:AM95,C95*10+1))</f>
        <v>49</v>
      </c>
      <c r="AO95" s="21">
        <f t="shared" ca="1" si="63"/>
        <v>0</v>
      </c>
      <c r="AP95" s="33">
        <f t="shared" ca="1" si="64"/>
        <v>91886</v>
      </c>
    </row>
    <row r="96" spans="1:42" x14ac:dyDescent="0.2">
      <c r="A96" s="15">
        <f>Daten!A96</f>
        <v>10613</v>
      </c>
      <c r="B96" s="8" t="str">
        <f>Daten!B96</f>
        <v>Sieggraben</v>
      </c>
      <c r="C96" s="15">
        <f t="shared" si="40"/>
        <v>1</v>
      </c>
      <c r="D96" s="10">
        <f>Daten!D96</f>
        <v>0</v>
      </c>
      <c r="E96" s="9">
        <f>Daten!E96</f>
        <v>1267</v>
      </c>
      <c r="F96" s="9">
        <f>Daten!F96</f>
        <v>1251</v>
      </c>
      <c r="G96" s="27">
        <f t="shared" si="41"/>
        <v>16</v>
      </c>
      <c r="H96" s="29">
        <f t="shared" si="42"/>
        <v>1.2789768185451638E-2</v>
      </c>
      <c r="I96" s="21">
        <f t="shared" si="43"/>
        <v>11.164869149055209</v>
      </c>
      <c r="J96" s="21">
        <f t="shared" si="44"/>
        <v>4.8351308509447914</v>
      </c>
      <c r="K96" s="27">
        <f t="shared" si="45"/>
        <v>-2417.5654254723959</v>
      </c>
      <c r="L96" s="16">
        <f>Daten!G96</f>
        <v>192</v>
      </c>
      <c r="M96" s="16">
        <f>Daten!H96</f>
        <v>798</v>
      </c>
      <c r="N96" s="16">
        <f>Daten!I96</f>
        <v>277</v>
      </c>
      <c r="O96" s="28">
        <f t="shared" si="46"/>
        <v>0.58771929824561409</v>
      </c>
      <c r="P96" s="16">
        <f t="shared" si="47"/>
        <v>449.16786758685225</v>
      </c>
      <c r="Q96" s="21">
        <f t="shared" si="48"/>
        <v>19.832132413147747</v>
      </c>
      <c r="R96" s="27">
        <f t="shared" si="49"/>
        <v>3966.4264826295494</v>
      </c>
      <c r="S96" s="9">
        <f>Daten!K96</f>
        <v>9222.2800000000007</v>
      </c>
      <c r="T96" s="9">
        <f>Daten!L96</f>
        <v>84787.43</v>
      </c>
      <c r="U96" s="9">
        <f>Daten!M96</f>
        <v>225315.71</v>
      </c>
      <c r="V96" s="9">
        <f>Daten!N96</f>
        <v>500</v>
      </c>
      <c r="W96" s="9">
        <f>Daten!O96</f>
        <v>500</v>
      </c>
      <c r="X96" s="23">
        <f t="shared" si="50"/>
        <v>319325.42</v>
      </c>
      <c r="Y96" s="9">
        <f t="shared" si="51"/>
        <v>455395.2578473186</v>
      </c>
      <c r="Z96" s="21">
        <f t="shared" si="52"/>
        <v>-136069.83784731862</v>
      </c>
      <c r="AA96" s="27">
        <f t="shared" si="53"/>
        <v>13606.983784731863</v>
      </c>
      <c r="AB96" s="32">
        <f t="shared" si="54"/>
        <v>15155.844841889017</v>
      </c>
      <c r="AC96" s="31">
        <f t="shared" si="55"/>
        <v>15155.844841889017</v>
      </c>
      <c r="AG96" s="26">
        <f t="shared" si="56"/>
        <v>-2417.5654254723959</v>
      </c>
      <c r="AH96" s="26">
        <f t="shared" si="57"/>
        <v>13606.983784731863</v>
      </c>
      <c r="AI96" s="26">
        <f t="shared" si="58"/>
        <v>11189.418359259467</v>
      </c>
      <c r="AJ96" s="26">
        <f t="shared" si="59"/>
        <v>1</v>
      </c>
      <c r="AK96" s="26">
        <f t="shared" si="60"/>
        <v>11189.418359259467</v>
      </c>
      <c r="AL96" s="26">
        <f t="shared" ca="1" si="61"/>
        <v>19189</v>
      </c>
      <c r="AM96" s="26">
        <f t="shared" ca="1" si="62"/>
        <v>11</v>
      </c>
      <c r="AN96" s="26">
        <f ca="1">IF(AM96=0,0,COUNTIF($AM$19:AM96,C96*10+1))</f>
        <v>50</v>
      </c>
      <c r="AO96" s="21">
        <f t="shared" ca="1" si="63"/>
        <v>0</v>
      </c>
      <c r="AP96" s="33">
        <f t="shared" ca="1" si="64"/>
        <v>19189</v>
      </c>
    </row>
    <row r="97" spans="1:42" x14ac:dyDescent="0.2">
      <c r="A97" s="15">
        <f>Daten!A97</f>
        <v>10614</v>
      </c>
      <c r="B97" s="8" t="str">
        <f>Daten!B97</f>
        <v>Sigleß</v>
      </c>
      <c r="C97" s="15">
        <f t="shared" si="40"/>
        <v>1</v>
      </c>
      <c r="D97" s="10">
        <f>Daten!D97</f>
        <v>0</v>
      </c>
      <c r="E97" s="9">
        <f>Daten!E97</f>
        <v>1161</v>
      </c>
      <c r="F97" s="9">
        <f>Daten!F97</f>
        <v>1181</v>
      </c>
      <c r="G97" s="27">
        <f t="shared" si="41"/>
        <v>-20</v>
      </c>
      <c r="H97" s="29">
        <f t="shared" si="42"/>
        <v>-1.6934801016088061E-2</v>
      </c>
      <c r="I97" s="21">
        <f t="shared" si="43"/>
        <v>10.540136263016947</v>
      </c>
      <c r="J97" s="21">
        <f t="shared" si="44"/>
        <v>-30.540136263016947</v>
      </c>
      <c r="K97" s="27">
        <f t="shared" si="45"/>
        <v>15270.068131508473</v>
      </c>
      <c r="L97" s="16">
        <f>Daten!G97</f>
        <v>147</v>
      </c>
      <c r="M97" s="16">
        <f>Daten!H97</f>
        <v>749</v>
      </c>
      <c r="N97" s="16">
        <f>Daten!I97</f>
        <v>265</v>
      </c>
      <c r="O97" s="28">
        <f t="shared" si="46"/>
        <v>0.55006675567423235</v>
      </c>
      <c r="P97" s="16">
        <f t="shared" si="47"/>
        <v>421.58738448941398</v>
      </c>
      <c r="Q97" s="21">
        <f t="shared" si="48"/>
        <v>-9.5873844894139779</v>
      </c>
      <c r="R97" s="27">
        <f t="shared" si="49"/>
        <v>-1917.4768978827956</v>
      </c>
      <c r="S97" s="9">
        <f>Daten!K97</f>
        <v>10433.790000000001</v>
      </c>
      <c r="T97" s="9">
        <f>Daten!L97</f>
        <v>54292.3</v>
      </c>
      <c r="U97" s="9">
        <f>Daten!M97</f>
        <v>140197.69</v>
      </c>
      <c r="V97" s="9">
        <f>Daten!N97</f>
        <v>500</v>
      </c>
      <c r="W97" s="9">
        <f>Daten!O97</f>
        <v>500</v>
      </c>
      <c r="X97" s="23">
        <f t="shared" si="50"/>
        <v>204923.78</v>
      </c>
      <c r="Y97" s="9">
        <f t="shared" si="51"/>
        <v>417295.89136601175</v>
      </c>
      <c r="Z97" s="21">
        <f t="shared" si="52"/>
        <v>-212372.11136601176</v>
      </c>
      <c r="AA97" s="27">
        <f t="shared" si="53"/>
        <v>21237.211136601178</v>
      </c>
      <c r="AB97" s="32">
        <f t="shared" si="54"/>
        <v>34589.802370226855</v>
      </c>
      <c r="AC97" s="31">
        <f t="shared" si="55"/>
        <v>34589.802370226855</v>
      </c>
      <c r="AG97" s="26">
        <f t="shared" si="56"/>
        <v>15270.068131508473</v>
      </c>
      <c r="AH97" s="26">
        <f t="shared" si="57"/>
        <v>21237.211136601178</v>
      </c>
      <c r="AI97" s="26">
        <f t="shared" si="58"/>
        <v>36507.279268109647</v>
      </c>
      <c r="AJ97" s="26">
        <f t="shared" si="59"/>
        <v>1</v>
      </c>
      <c r="AK97" s="26">
        <f t="shared" si="60"/>
        <v>36507.279268109647</v>
      </c>
      <c r="AL97" s="26">
        <f t="shared" ca="1" si="61"/>
        <v>62606</v>
      </c>
      <c r="AM97" s="26">
        <f t="shared" ca="1" si="62"/>
        <v>11</v>
      </c>
      <c r="AN97" s="26">
        <f ca="1">IF(AM97=0,0,COUNTIF($AM$19:AM97,C97*10+1))</f>
        <v>51</v>
      </c>
      <c r="AO97" s="21">
        <f t="shared" ca="1" si="63"/>
        <v>0</v>
      </c>
      <c r="AP97" s="33">
        <f t="shared" ca="1" si="64"/>
        <v>62606</v>
      </c>
    </row>
    <row r="98" spans="1:42" x14ac:dyDescent="0.2">
      <c r="A98" s="15">
        <f>Daten!A98</f>
        <v>10615</v>
      </c>
      <c r="B98" s="8" t="str">
        <f>Daten!B98</f>
        <v>Wiesen</v>
      </c>
      <c r="C98" s="15">
        <f t="shared" si="40"/>
        <v>1</v>
      </c>
      <c r="D98" s="10">
        <f>Daten!D98</f>
        <v>0</v>
      </c>
      <c r="E98" s="9">
        <f>Daten!E98</f>
        <v>2758</v>
      </c>
      <c r="F98" s="9">
        <f>Daten!F98</f>
        <v>2692</v>
      </c>
      <c r="G98" s="27">
        <f t="shared" si="41"/>
        <v>66</v>
      </c>
      <c r="H98" s="29">
        <f t="shared" si="42"/>
        <v>2.4517087667161961E-2</v>
      </c>
      <c r="I98" s="21">
        <f t="shared" si="43"/>
        <v>24.025441845928555</v>
      </c>
      <c r="J98" s="21">
        <f t="shared" si="44"/>
        <v>41.974558154071445</v>
      </c>
      <c r="K98" s="27">
        <f t="shared" si="45"/>
        <v>-20987.279077035724</v>
      </c>
      <c r="L98" s="16">
        <f>Daten!G98</f>
        <v>387</v>
      </c>
      <c r="M98" s="16">
        <f>Daten!H98</f>
        <v>1710</v>
      </c>
      <c r="N98" s="16">
        <f>Daten!I98</f>
        <v>661</v>
      </c>
      <c r="O98" s="28">
        <f t="shared" si="46"/>
        <v>0.61286549707602345</v>
      </c>
      <c r="P98" s="16">
        <f t="shared" si="47"/>
        <v>962.50257340039775</v>
      </c>
      <c r="Q98" s="21">
        <f t="shared" si="48"/>
        <v>85.49742659960225</v>
      </c>
      <c r="R98" s="27">
        <f t="shared" si="49"/>
        <v>17099.485319920452</v>
      </c>
      <c r="S98" s="9">
        <f>Daten!K98</f>
        <v>17724.580000000002</v>
      </c>
      <c r="T98" s="9">
        <f>Daten!L98</f>
        <v>175517.66</v>
      </c>
      <c r="U98" s="9">
        <f>Daten!M98</f>
        <v>198311.43</v>
      </c>
      <c r="V98" s="9">
        <f>Daten!N98</f>
        <v>500</v>
      </c>
      <c r="W98" s="9">
        <f>Daten!O98</f>
        <v>500</v>
      </c>
      <c r="X98" s="23">
        <f t="shared" si="50"/>
        <v>391553.67</v>
      </c>
      <c r="Y98" s="9">
        <f t="shared" si="51"/>
        <v>991302.38448532333</v>
      </c>
      <c r="Z98" s="21">
        <f t="shared" si="52"/>
        <v>-599748.71448532329</v>
      </c>
      <c r="AA98" s="27">
        <f t="shared" si="53"/>
        <v>59974.871448532329</v>
      </c>
      <c r="AB98" s="32">
        <f t="shared" si="54"/>
        <v>56087.077691417056</v>
      </c>
      <c r="AC98" s="31">
        <f t="shared" si="55"/>
        <v>56087.077691417056</v>
      </c>
      <c r="AG98" s="26">
        <f t="shared" si="56"/>
        <v>-20987.279077035724</v>
      </c>
      <c r="AH98" s="26">
        <f t="shared" si="57"/>
        <v>59974.871448532329</v>
      </c>
      <c r="AI98" s="26">
        <f t="shared" si="58"/>
        <v>38987.592371496605</v>
      </c>
      <c r="AJ98" s="26">
        <f t="shared" si="59"/>
        <v>1</v>
      </c>
      <c r="AK98" s="26">
        <f t="shared" si="60"/>
        <v>38987.592371496605</v>
      </c>
      <c r="AL98" s="26">
        <f t="shared" ca="1" si="61"/>
        <v>66860</v>
      </c>
      <c r="AM98" s="26">
        <f t="shared" ca="1" si="62"/>
        <v>11</v>
      </c>
      <c r="AN98" s="26">
        <f ca="1">IF(AM98=0,0,COUNTIF($AM$19:AM98,C98*10+1))</f>
        <v>52</v>
      </c>
      <c r="AO98" s="21">
        <f t="shared" ca="1" si="63"/>
        <v>0</v>
      </c>
      <c r="AP98" s="33">
        <f t="shared" ca="1" si="64"/>
        <v>66860</v>
      </c>
    </row>
    <row r="99" spans="1:42" x14ac:dyDescent="0.2">
      <c r="A99" s="15">
        <f>Daten!A99</f>
        <v>10616</v>
      </c>
      <c r="B99" s="8" t="str">
        <f>Daten!B99</f>
        <v>Antau</v>
      </c>
      <c r="C99" s="15">
        <f t="shared" si="40"/>
        <v>1</v>
      </c>
      <c r="D99" s="10">
        <f>Daten!D99</f>
        <v>0</v>
      </c>
      <c r="E99" s="9">
        <f>Daten!E99</f>
        <v>782</v>
      </c>
      <c r="F99" s="9">
        <f>Daten!F99</f>
        <v>760</v>
      </c>
      <c r="G99" s="27">
        <f t="shared" si="41"/>
        <v>22</v>
      </c>
      <c r="H99" s="29">
        <f t="shared" si="42"/>
        <v>2.8947368421052631E-2</v>
      </c>
      <c r="I99" s="21">
        <f t="shared" si="43"/>
        <v>6.782814191272549</v>
      </c>
      <c r="J99" s="21">
        <f t="shared" si="44"/>
        <v>15.21718580872745</v>
      </c>
      <c r="K99" s="27">
        <f t="shared" si="45"/>
        <v>-7608.5929043637252</v>
      </c>
      <c r="L99" s="16">
        <f>Daten!G99</f>
        <v>103</v>
      </c>
      <c r="M99" s="16">
        <f>Daten!H99</f>
        <v>520</v>
      </c>
      <c r="N99" s="16">
        <f>Daten!I99</f>
        <v>159</v>
      </c>
      <c r="O99" s="28">
        <f t="shared" si="46"/>
        <v>0.50384615384615383</v>
      </c>
      <c r="P99" s="16">
        <f t="shared" si="47"/>
        <v>292.69084103403907</v>
      </c>
      <c r="Q99" s="21">
        <f t="shared" si="48"/>
        <v>-30.690841034039067</v>
      </c>
      <c r="R99" s="27">
        <f t="shared" si="49"/>
        <v>-6138.1682068078135</v>
      </c>
      <c r="S99" s="9">
        <f>Daten!K99</f>
        <v>8688.48</v>
      </c>
      <c r="T99" s="9">
        <f>Daten!L99</f>
        <v>65788.850000000006</v>
      </c>
      <c r="U99" s="9">
        <f>Daten!M99</f>
        <v>192336.06</v>
      </c>
      <c r="V99" s="9">
        <f>Daten!N99</f>
        <v>500</v>
      </c>
      <c r="W99" s="9">
        <f>Daten!O99</f>
        <v>500</v>
      </c>
      <c r="X99" s="23">
        <f t="shared" si="50"/>
        <v>266813.39</v>
      </c>
      <c r="Y99" s="9">
        <f t="shared" si="51"/>
        <v>281072.68479605619</v>
      </c>
      <c r="Z99" s="21">
        <f t="shared" si="52"/>
        <v>-14259.294796056172</v>
      </c>
      <c r="AA99" s="27">
        <f t="shared" si="53"/>
        <v>1425.9294796056174</v>
      </c>
      <c r="AB99" s="32">
        <f t="shared" si="54"/>
        <v>-12320.831631565921</v>
      </c>
      <c r="AC99" s="31">
        <f t="shared" si="55"/>
        <v>0</v>
      </c>
      <c r="AG99" s="26">
        <f t="shared" si="56"/>
        <v>0</v>
      </c>
      <c r="AH99" s="26">
        <f t="shared" si="57"/>
        <v>0</v>
      </c>
      <c r="AI99" s="26">
        <f t="shared" si="58"/>
        <v>0</v>
      </c>
      <c r="AJ99" s="26">
        <f t="shared" si="59"/>
        <v>1</v>
      </c>
      <c r="AK99" s="26">
        <f t="shared" si="60"/>
        <v>0</v>
      </c>
      <c r="AL99" s="26">
        <f t="shared" ca="1" si="61"/>
        <v>0</v>
      </c>
      <c r="AM99" s="26">
        <f t="shared" ca="1" si="62"/>
        <v>0</v>
      </c>
      <c r="AN99" s="26">
        <f ca="1">IF(AM99=0,0,COUNTIF($AM$19:AM99,C99*10+1))</f>
        <v>0</v>
      </c>
      <c r="AO99" s="21">
        <f t="shared" ca="1" si="63"/>
        <v>0</v>
      </c>
      <c r="AP99" s="33">
        <f t="shared" ca="1" si="64"/>
        <v>0</v>
      </c>
    </row>
    <row r="100" spans="1:42" x14ac:dyDescent="0.2">
      <c r="A100" s="15">
        <f>Daten!A100</f>
        <v>10617</v>
      </c>
      <c r="B100" s="8" t="str">
        <f>Daten!B100</f>
        <v>Baumgarten</v>
      </c>
      <c r="C100" s="15">
        <f t="shared" si="40"/>
        <v>1</v>
      </c>
      <c r="D100" s="10">
        <f>Daten!D100</f>
        <v>0</v>
      </c>
      <c r="E100" s="9">
        <f>Daten!E100</f>
        <v>902</v>
      </c>
      <c r="F100" s="9">
        <f>Daten!F100</f>
        <v>896</v>
      </c>
      <c r="G100" s="27">
        <f t="shared" si="41"/>
        <v>6</v>
      </c>
      <c r="H100" s="29">
        <f t="shared" si="42"/>
        <v>6.6964285714285711E-3</v>
      </c>
      <c r="I100" s="21">
        <f t="shared" si="43"/>
        <v>7.996580941289742</v>
      </c>
      <c r="J100" s="21">
        <f t="shared" si="44"/>
        <v>-1.996580941289742</v>
      </c>
      <c r="K100" s="27">
        <f t="shared" si="45"/>
        <v>998.29047064487099</v>
      </c>
      <c r="L100" s="16">
        <f>Daten!G100</f>
        <v>122</v>
      </c>
      <c r="M100" s="16">
        <f>Daten!H100</f>
        <v>545</v>
      </c>
      <c r="N100" s="16">
        <f>Daten!I100</f>
        <v>235</v>
      </c>
      <c r="O100" s="28">
        <f t="shared" si="46"/>
        <v>0.65504587155963301</v>
      </c>
      <c r="P100" s="16">
        <f t="shared" si="47"/>
        <v>306.76251608375247</v>
      </c>
      <c r="Q100" s="21">
        <f t="shared" si="48"/>
        <v>50.237483916247527</v>
      </c>
      <c r="R100" s="27">
        <f t="shared" si="49"/>
        <v>10047.496783249506</v>
      </c>
      <c r="S100" s="9">
        <f>Daten!K100</f>
        <v>5181.7</v>
      </c>
      <c r="T100" s="9">
        <f>Daten!L100</f>
        <v>48637.24</v>
      </c>
      <c r="U100" s="9">
        <f>Daten!M100</f>
        <v>92450.93</v>
      </c>
      <c r="V100" s="9">
        <f>Daten!N100</f>
        <v>500</v>
      </c>
      <c r="W100" s="9">
        <f>Daten!O100</f>
        <v>500</v>
      </c>
      <c r="X100" s="23">
        <f t="shared" si="50"/>
        <v>146269.87</v>
      </c>
      <c r="Y100" s="9">
        <f t="shared" si="51"/>
        <v>324204.04307678092</v>
      </c>
      <c r="Z100" s="21">
        <f t="shared" si="52"/>
        <v>-177934.17307678092</v>
      </c>
      <c r="AA100" s="27">
        <f t="shared" si="53"/>
        <v>17793.417307678093</v>
      </c>
      <c r="AB100" s="32">
        <f t="shared" si="54"/>
        <v>28839.204561572471</v>
      </c>
      <c r="AC100" s="31">
        <f t="shared" si="55"/>
        <v>28839.204561572471</v>
      </c>
      <c r="AG100" s="26">
        <f t="shared" si="56"/>
        <v>998.29047064487099</v>
      </c>
      <c r="AH100" s="26">
        <f t="shared" si="57"/>
        <v>17793.417307678093</v>
      </c>
      <c r="AI100" s="26">
        <f t="shared" si="58"/>
        <v>18791.707778322965</v>
      </c>
      <c r="AJ100" s="26">
        <f t="shared" si="59"/>
        <v>1</v>
      </c>
      <c r="AK100" s="26">
        <f t="shared" si="60"/>
        <v>18791.707778322965</v>
      </c>
      <c r="AL100" s="26">
        <f t="shared" ca="1" si="61"/>
        <v>32226</v>
      </c>
      <c r="AM100" s="26">
        <f t="shared" ca="1" si="62"/>
        <v>11</v>
      </c>
      <c r="AN100" s="26">
        <f ca="1">IF(AM100=0,0,COUNTIF($AM$19:AM100,C100*10+1))</f>
        <v>53</v>
      </c>
      <c r="AO100" s="21">
        <f t="shared" ca="1" si="63"/>
        <v>0</v>
      </c>
      <c r="AP100" s="33">
        <f t="shared" ca="1" si="64"/>
        <v>32226</v>
      </c>
    </row>
    <row r="101" spans="1:42" x14ac:dyDescent="0.2">
      <c r="A101" s="15">
        <f>Daten!A101</f>
        <v>10618</v>
      </c>
      <c r="B101" s="8" t="str">
        <f>Daten!B101</f>
        <v>Zemendorf-Stöttera</v>
      </c>
      <c r="C101" s="15">
        <f t="shared" si="40"/>
        <v>1</v>
      </c>
      <c r="D101" s="10">
        <f>Daten!D101</f>
        <v>0</v>
      </c>
      <c r="E101" s="9">
        <f>Daten!E101</f>
        <v>1262</v>
      </c>
      <c r="F101" s="9">
        <f>Daten!F101</f>
        <v>1268</v>
      </c>
      <c r="G101" s="27">
        <f t="shared" si="41"/>
        <v>-6</v>
      </c>
      <c r="H101" s="29">
        <f t="shared" si="42"/>
        <v>-4.7318611987381704E-3</v>
      </c>
      <c r="I101" s="21">
        <f t="shared" si="43"/>
        <v>11.316589992807359</v>
      </c>
      <c r="J101" s="21">
        <f t="shared" si="44"/>
        <v>-17.316589992807359</v>
      </c>
      <c r="K101" s="27">
        <f t="shared" si="45"/>
        <v>8658.2949964036798</v>
      </c>
      <c r="L101" s="16">
        <f>Daten!G101</f>
        <v>143</v>
      </c>
      <c r="M101" s="16">
        <f>Daten!H101</f>
        <v>860</v>
      </c>
      <c r="N101" s="16">
        <f>Daten!I101</f>
        <v>259</v>
      </c>
      <c r="O101" s="28">
        <f t="shared" si="46"/>
        <v>0.46744186046511627</v>
      </c>
      <c r="P101" s="16">
        <f t="shared" si="47"/>
        <v>484.06562171014156</v>
      </c>
      <c r="Q101" s="21">
        <f t="shared" si="48"/>
        <v>-82.065621710141556</v>
      </c>
      <c r="R101" s="27">
        <f t="shared" si="49"/>
        <v>-16413.12434202831</v>
      </c>
      <c r="S101" s="9">
        <f>Daten!K101</f>
        <v>13532.33</v>
      </c>
      <c r="T101" s="9">
        <f>Daten!L101</f>
        <v>91752.16</v>
      </c>
      <c r="U101" s="9">
        <f>Daten!M101</f>
        <v>193271.43</v>
      </c>
      <c r="V101" s="9">
        <f>Daten!N101</f>
        <v>500</v>
      </c>
      <c r="W101" s="9">
        <f>Daten!O101</f>
        <v>500</v>
      </c>
      <c r="X101" s="23">
        <f t="shared" si="50"/>
        <v>298555.92</v>
      </c>
      <c r="Y101" s="9">
        <f t="shared" si="51"/>
        <v>453598.1179189551</v>
      </c>
      <c r="Z101" s="21">
        <f t="shared" si="52"/>
        <v>-155042.19791895512</v>
      </c>
      <c r="AA101" s="27">
        <f t="shared" si="53"/>
        <v>15504.219791895513</v>
      </c>
      <c r="AB101" s="32">
        <f t="shared" si="54"/>
        <v>7749.3904462708833</v>
      </c>
      <c r="AC101" s="31">
        <f t="shared" si="55"/>
        <v>7749.3904462708833</v>
      </c>
      <c r="AG101" s="26">
        <f t="shared" si="56"/>
        <v>8658.2949964036798</v>
      </c>
      <c r="AH101" s="26">
        <f t="shared" si="57"/>
        <v>15504.219791895513</v>
      </c>
      <c r="AI101" s="26">
        <f t="shared" si="58"/>
        <v>24162.514788299195</v>
      </c>
      <c r="AJ101" s="26">
        <f t="shared" si="59"/>
        <v>1</v>
      </c>
      <c r="AK101" s="26">
        <f t="shared" si="60"/>
        <v>24162.514788299195</v>
      </c>
      <c r="AL101" s="26">
        <f t="shared" ca="1" si="61"/>
        <v>41436</v>
      </c>
      <c r="AM101" s="26">
        <f t="shared" ca="1" si="62"/>
        <v>11</v>
      </c>
      <c r="AN101" s="26">
        <f ca="1">IF(AM101=0,0,COUNTIF($AM$19:AM101,C101*10+1))</f>
        <v>54</v>
      </c>
      <c r="AO101" s="21">
        <f t="shared" ca="1" si="63"/>
        <v>0</v>
      </c>
      <c r="AP101" s="33">
        <f t="shared" ca="1" si="64"/>
        <v>41436</v>
      </c>
    </row>
    <row r="102" spans="1:42" x14ac:dyDescent="0.2">
      <c r="A102" s="15">
        <f>Daten!A102</f>
        <v>10619</v>
      </c>
      <c r="B102" s="8" t="str">
        <f>Daten!B102</f>
        <v>Krensdorf</v>
      </c>
      <c r="C102" s="15">
        <f t="shared" si="40"/>
        <v>1</v>
      </c>
      <c r="D102" s="10">
        <f>Daten!D102</f>
        <v>0</v>
      </c>
      <c r="E102" s="9">
        <f>Daten!E102</f>
        <v>640</v>
      </c>
      <c r="F102" s="9">
        <f>Daten!F102</f>
        <v>643</v>
      </c>
      <c r="G102" s="27">
        <f t="shared" si="41"/>
        <v>-3</v>
      </c>
      <c r="H102" s="29">
        <f t="shared" si="42"/>
        <v>-4.6656298600311046E-3</v>
      </c>
      <c r="I102" s="21">
        <f t="shared" si="43"/>
        <v>5.73861779603717</v>
      </c>
      <c r="J102" s="21">
        <f t="shared" si="44"/>
        <v>-8.73861779603717</v>
      </c>
      <c r="K102" s="27">
        <f t="shared" si="45"/>
        <v>4369.3088980185848</v>
      </c>
      <c r="L102" s="16">
        <f>Daten!G102</f>
        <v>118</v>
      </c>
      <c r="M102" s="16">
        <f>Daten!H102</f>
        <v>394</v>
      </c>
      <c r="N102" s="16">
        <f>Daten!I102</f>
        <v>128</v>
      </c>
      <c r="O102" s="28">
        <f t="shared" si="46"/>
        <v>0.62436548223350252</v>
      </c>
      <c r="P102" s="16">
        <f t="shared" si="47"/>
        <v>221.76959878348345</v>
      </c>
      <c r="Q102" s="21">
        <f t="shared" si="48"/>
        <v>24.230401216516555</v>
      </c>
      <c r="R102" s="27">
        <f t="shared" si="49"/>
        <v>4846.0802433033114</v>
      </c>
      <c r="S102" s="9">
        <f>Daten!K102</f>
        <v>9477.7999999999993</v>
      </c>
      <c r="T102" s="9">
        <f>Daten!L102</f>
        <v>34480.35</v>
      </c>
      <c r="U102" s="9">
        <f>Daten!M102</f>
        <v>10125.58</v>
      </c>
      <c r="V102" s="9">
        <f>Daten!N102</f>
        <v>500</v>
      </c>
      <c r="W102" s="9">
        <f>Daten!O102</f>
        <v>500</v>
      </c>
      <c r="X102" s="23">
        <f t="shared" si="50"/>
        <v>54083.729999999996</v>
      </c>
      <c r="Y102" s="9">
        <f t="shared" si="51"/>
        <v>230033.91083053191</v>
      </c>
      <c r="Z102" s="21">
        <f t="shared" si="52"/>
        <v>-175950.18083053193</v>
      </c>
      <c r="AA102" s="27">
        <f t="shared" si="53"/>
        <v>17595.018083053194</v>
      </c>
      <c r="AB102" s="32">
        <f t="shared" si="54"/>
        <v>26810.407224375089</v>
      </c>
      <c r="AC102" s="31">
        <f t="shared" si="55"/>
        <v>26810.407224375089</v>
      </c>
      <c r="AG102" s="26">
        <f t="shared" si="56"/>
        <v>4369.3088980185848</v>
      </c>
      <c r="AH102" s="26">
        <f t="shared" si="57"/>
        <v>17595.018083053194</v>
      </c>
      <c r="AI102" s="26">
        <f t="shared" si="58"/>
        <v>21964.326981071779</v>
      </c>
      <c r="AJ102" s="26">
        <f t="shared" si="59"/>
        <v>1</v>
      </c>
      <c r="AK102" s="26">
        <f t="shared" si="60"/>
        <v>21964.326981071779</v>
      </c>
      <c r="AL102" s="26">
        <f t="shared" ca="1" si="61"/>
        <v>37666</v>
      </c>
      <c r="AM102" s="26">
        <f t="shared" ca="1" si="62"/>
        <v>11</v>
      </c>
      <c r="AN102" s="26">
        <f ca="1">IF(AM102=0,0,COUNTIF($AM$19:AM102,C102*10+1))</f>
        <v>55</v>
      </c>
      <c r="AO102" s="21">
        <f t="shared" ca="1" si="63"/>
        <v>0</v>
      </c>
      <c r="AP102" s="33">
        <f t="shared" ca="1" si="64"/>
        <v>37666</v>
      </c>
    </row>
    <row r="103" spans="1:42" x14ac:dyDescent="0.2">
      <c r="A103" s="15">
        <f>Daten!A103</f>
        <v>10701</v>
      </c>
      <c r="B103" s="8" t="str">
        <f>Daten!B103</f>
        <v>Andau</v>
      </c>
      <c r="C103" s="15">
        <f t="shared" si="40"/>
        <v>1</v>
      </c>
      <c r="D103" s="10">
        <f>Daten!D103</f>
        <v>0</v>
      </c>
      <c r="E103" s="9">
        <f>Daten!E103</f>
        <v>2251</v>
      </c>
      <c r="F103" s="9">
        <f>Daten!F103</f>
        <v>2285</v>
      </c>
      <c r="G103" s="27">
        <f t="shared" si="41"/>
        <v>-34</v>
      </c>
      <c r="H103" s="29">
        <f t="shared" si="42"/>
        <v>-1.4879649890590809E-2</v>
      </c>
      <c r="I103" s="21">
        <f t="shared" si="43"/>
        <v>20.393066351391809</v>
      </c>
      <c r="J103" s="21">
        <f t="shared" si="44"/>
        <v>-54.393066351391809</v>
      </c>
      <c r="K103" s="27">
        <f t="shared" si="45"/>
        <v>27196.533175695906</v>
      </c>
      <c r="L103" s="16">
        <f>Daten!G103</f>
        <v>232</v>
      </c>
      <c r="M103" s="16">
        <f>Daten!H103</f>
        <v>1391</v>
      </c>
      <c r="N103" s="16">
        <f>Daten!I103</f>
        <v>628</v>
      </c>
      <c r="O103" s="28">
        <f t="shared" si="46"/>
        <v>0.61826024442846872</v>
      </c>
      <c r="P103" s="16">
        <f t="shared" si="47"/>
        <v>782.94799976605452</v>
      </c>
      <c r="Q103" s="21">
        <f t="shared" si="48"/>
        <v>77.052000233945478</v>
      </c>
      <c r="R103" s="27">
        <f t="shared" si="49"/>
        <v>15410.400046789095</v>
      </c>
      <c r="S103" s="9">
        <f>Daten!K103</f>
        <v>53330.14</v>
      </c>
      <c r="T103" s="9">
        <f>Daten!L103</f>
        <v>179172.57</v>
      </c>
      <c r="U103" s="9">
        <f>Daten!M103</f>
        <v>452820.35</v>
      </c>
      <c r="V103" s="9">
        <f>Daten!N103</f>
        <v>500</v>
      </c>
      <c r="W103" s="9">
        <f>Daten!O103</f>
        <v>500</v>
      </c>
      <c r="X103" s="23">
        <f t="shared" si="50"/>
        <v>685323.06</v>
      </c>
      <c r="Y103" s="9">
        <f t="shared" si="51"/>
        <v>809072.39574926137</v>
      </c>
      <c r="Z103" s="21">
        <f t="shared" si="52"/>
        <v>-123749.33574926131</v>
      </c>
      <c r="AA103" s="27">
        <f t="shared" si="53"/>
        <v>12374.933574926132</v>
      </c>
      <c r="AB103" s="32">
        <f t="shared" si="54"/>
        <v>54981.86679741113</v>
      </c>
      <c r="AC103" s="31">
        <f t="shared" si="55"/>
        <v>54981.86679741113</v>
      </c>
      <c r="AG103" s="26">
        <f t="shared" si="56"/>
        <v>27196.533175695906</v>
      </c>
      <c r="AH103" s="26">
        <f t="shared" si="57"/>
        <v>12374.933574926132</v>
      </c>
      <c r="AI103" s="26">
        <f t="shared" si="58"/>
        <v>39571.466750622036</v>
      </c>
      <c r="AJ103" s="26">
        <f t="shared" si="59"/>
        <v>1</v>
      </c>
      <c r="AK103" s="26">
        <f t="shared" si="60"/>
        <v>39571.466750622036</v>
      </c>
      <c r="AL103" s="26">
        <f t="shared" ca="1" si="61"/>
        <v>67861</v>
      </c>
      <c r="AM103" s="26">
        <f t="shared" ca="1" si="62"/>
        <v>11</v>
      </c>
      <c r="AN103" s="26">
        <f ca="1">IF(AM103=0,0,COUNTIF($AM$19:AM103,C103*10+1))</f>
        <v>56</v>
      </c>
      <c r="AO103" s="21">
        <f t="shared" ca="1" si="63"/>
        <v>0</v>
      </c>
      <c r="AP103" s="33">
        <f t="shared" ca="1" si="64"/>
        <v>67861</v>
      </c>
    </row>
    <row r="104" spans="1:42" x14ac:dyDescent="0.2">
      <c r="A104" s="15">
        <f>Daten!A104</f>
        <v>10702</v>
      </c>
      <c r="B104" s="8" t="str">
        <f>Daten!B104</f>
        <v>Apetlon</v>
      </c>
      <c r="C104" s="15">
        <f t="shared" si="40"/>
        <v>1</v>
      </c>
      <c r="D104" s="10">
        <f>Daten!D104</f>
        <v>0</v>
      </c>
      <c r="E104" s="9">
        <f>Daten!E104</f>
        <v>1731</v>
      </c>
      <c r="F104" s="9">
        <f>Daten!F104</f>
        <v>1769</v>
      </c>
      <c r="G104" s="27">
        <f t="shared" si="41"/>
        <v>-38</v>
      </c>
      <c r="H104" s="29">
        <f t="shared" si="42"/>
        <v>-2.1481062747314868E-2</v>
      </c>
      <c r="I104" s="21">
        <f t="shared" si="43"/>
        <v>15.787892505738341</v>
      </c>
      <c r="J104" s="21">
        <f t="shared" si="44"/>
        <v>-53.787892505738341</v>
      </c>
      <c r="K104" s="27">
        <f t="shared" si="45"/>
        <v>26893.946252869169</v>
      </c>
      <c r="L104" s="16">
        <f>Daten!G104</f>
        <v>187</v>
      </c>
      <c r="M104" s="16">
        <f>Daten!H104</f>
        <v>1039</v>
      </c>
      <c r="N104" s="16">
        <f>Daten!I104</f>
        <v>505</v>
      </c>
      <c r="O104" s="28">
        <f t="shared" si="46"/>
        <v>0.66602502406159769</v>
      </c>
      <c r="P104" s="16">
        <f t="shared" si="47"/>
        <v>584.81881506608966</v>
      </c>
      <c r="Q104" s="21">
        <f t="shared" si="48"/>
        <v>107.18118493391034</v>
      </c>
      <c r="R104" s="27">
        <f t="shared" si="49"/>
        <v>21436.236986782067</v>
      </c>
      <c r="S104" s="9">
        <f>Daten!K104</f>
        <v>42667.73</v>
      </c>
      <c r="T104" s="9">
        <f>Daten!L104</f>
        <v>122805.44</v>
      </c>
      <c r="U104" s="9">
        <f>Daten!M104</f>
        <v>191672.25</v>
      </c>
      <c r="V104" s="9">
        <f>Daten!N104</f>
        <v>500</v>
      </c>
      <c r="W104" s="9">
        <f>Daten!O104</f>
        <v>500</v>
      </c>
      <c r="X104" s="23">
        <f t="shared" si="50"/>
        <v>357145.42000000004</v>
      </c>
      <c r="Y104" s="9">
        <f t="shared" si="51"/>
        <v>622169.84319945425</v>
      </c>
      <c r="Z104" s="21">
        <f t="shared" si="52"/>
        <v>-265024.42319945421</v>
      </c>
      <c r="AA104" s="27">
        <f t="shared" si="53"/>
        <v>26502.442319945421</v>
      </c>
      <c r="AB104" s="32">
        <f t="shared" si="54"/>
        <v>74832.62555959665</v>
      </c>
      <c r="AC104" s="31">
        <f t="shared" si="55"/>
        <v>74832.62555959665</v>
      </c>
      <c r="AG104" s="26">
        <f t="shared" si="56"/>
        <v>26893.946252869169</v>
      </c>
      <c r="AH104" s="26">
        <f t="shared" si="57"/>
        <v>26502.442319945421</v>
      </c>
      <c r="AI104" s="26">
        <f t="shared" si="58"/>
        <v>53396.388572814591</v>
      </c>
      <c r="AJ104" s="26">
        <f t="shared" si="59"/>
        <v>1</v>
      </c>
      <c r="AK104" s="26">
        <f t="shared" si="60"/>
        <v>53396.388572814591</v>
      </c>
      <c r="AL104" s="26">
        <f t="shared" ca="1" si="61"/>
        <v>91569</v>
      </c>
      <c r="AM104" s="26">
        <f t="shared" ca="1" si="62"/>
        <v>11</v>
      </c>
      <c r="AN104" s="26">
        <f ca="1">IF(AM104=0,0,COUNTIF($AM$19:AM104,C104*10+1))</f>
        <v>57</v>
      </c>
      <c r="AO104" s="21">
        <f t="shared" ca="1" si="63"/>
        <v>0</v>
      </c>
      <c r="AP104" s="33">
        <f t="shared" ca="1" si="64"/>
        <v>91569</v>
      </c>
    </row>
    <row r="105" spans="1:42" x14ac:dyDescent="0.2">
      <c r="A105" s="15">
        <f>Daten!A105</f>
        <v>10703</v>
      </c>
      <c r="B105" s="8" t="str">
        <f>Daten!B105</f>
        <v>Bruckneudorf</v>
      </c>
      <c r="C105" s="15">
        <f t="shared" si="40"/>
        <v>1</v>
      </c>
      <c r="D105" s="10">
        <f>Daten!D105</f>
        <v>0</v>
      </c>
      <c r="E105" s="9">
        <f>Daten!E105</f>
        <v>3038</v>
      </c>
      <c r="F105" s="9">
        <f>Daten!F105</f>
        <v>3005</v>
      </c>
      <c r="G105" s="27">
        <f t="shared" si="41"/>
        <v>33</v>
      </c>
      <c r="H105" s="29">
        <f t="shared" si="42"/>
        <v>1.0981697171381031E-2</v>
      </c>
      <c r="I105" s="21">
        <f t="shared" si="43"/>
        <v>26.818890322071066</v>
      </c>
      <c r="J105" s="21">
        <f t="shared" si="44"/>
        <v>6.1811096779289336</v>
      </c>
      <c r="K105" s="27">
        <f t="shared" si="45"/>
        <v>-3090.5548389644669</v>
      </c>
      <c r="L105" s="16">
        <f>Daten!G105</f>
        <v>413</v>
      </c>
      <c r="M105" s="16">
        <f>Daten!H105</f>
        <v>2181</v>
      </c>
      <c r="N105" s="16">
        <f>Daten!I105</f>
        <v>444</v>
      </c>
      <c r="O105" s="28">
        <f t="shared" si="46"/>
        <v>0.39293901879871618</v>
      </c>
      <c r="P105" s="16">
        <f t="shared" si="47"/>
        <v>1227.6129313369986</v>
      </c>
      <c r="Q105" s="21">
        <f t="shared" si="48"/>
        <v>-370.6129313369986</v>
      </c>
      <c r="R105" s="27">
        <f t="shared" si="49"/>
        <v>-74122.586267399718</v>
      </c>
      <c r="S105" s="9">
        <f>Daten!K105</f>
        <v>20154.560000000001</v>
      </c>
      <c r="T105" s="9">
        <f>Daten!L105</f>
        <v>163026.51</v>
      </c>
      <c r="U105" s="9">
        <f>Daten!M105</f>
        <v>350733.53</v>
      </c>
      <c r="V105" s="9">
        <f>Daten!N105</f>
        <v>500</v>
      </c>
      <c r="W105" s="9">
        <f>Daten!O105</f>
        <v>500</v>
      </c>
      <c r="X105" s="23">
        <f t="shared" si="50"/>
        <v>533914.60000000009</v>
      </c>
      <c r="Y105" s="9">
        <f t="shared" si="51"/>
        <v>1091942.2204736811</v>
      </c>
      <c r="Z105" s="21">
        <f t="shared" si="52"/>
        <v>-558027.62047368102</v>
      </c>
      <c r="AA105" s="27">
        <f t="shared" si="53"/>
        <v>55802.762047368102</v>
      </c>
      <c r="AB105" s="32">
        <f t="shared" si="54"/>
        <v>-21410.379058996084</v>
      </c>
      <c r="AC105" s="31">
        <f t="shared" si="55"/>
        <v>0</v>
      </c>
      <c r="AG105" s="26">
        <f t="shared" si="56"/>
        <v>0</v>
      </c>
      <c r="AH105" s="26">
        <f t="shared" si="57"/>
        <v>0</v>
      </c>
      <c r="AI105" s="26">
        <f t="shared" si="58"/>
        <v>0</v>
      </c>
      <c r="AJ105" s="26">
        <f t="shared" si="59"/>
        <v>1</v>
      </c>
      <c r="AK105" s="26">
        <f t="shared" si="60"/>
        <v>0</v>
      </c>
      <c r="AL105" s="26">
        <f t="shared" ca="1" si="61"/>
        <v>0</v>
      </c>
      <c r="AM105" s="26">
        <f t="shared" ca="1" si="62"/>
        <v>0</v>
      </c>
      <c r="AN105" s="26">
        <f ca="1">IF(AM105=0,0,COUNTIF($AM$19:AM105,C105*10+1))</f>
        <v>0</v>
      </c>
      <c r="AO105" s="21">
        <f t="shared" ca="1" si="63"/>
        <v>0</v>
      </c>
      <c r="AP105" s="33">
        <f t="shared" ca="1" si="64"/>
        <v>0</v>
      </c>
    </row>
    <row r="106" spans="1:42" x14ac:dyDescent="0.2">
      <c r="A106" s="15">
        <f>Daten!A106</f>
        <v>10704</v>
      </c>
      <c r="B106" s="8" t="str">
        <f>Daten!B106</f>
        <v>Deutsch Jahrndorf</v>
      </c>
      <c r="C106" s="15">
        <f t="shared" si="40"/>
        <v>1</v>
      </c>
      <c r="D106" s="10">
        <f>Daten!D106</f>
        <v>0</v>
      </c>
      <c r="E106" s="9">
        <f>Daten!E106</f>
        <v>652</v>
      </c>
      <c r="F106" s="9">
        <f>Daten!F106</f>
        <v>611</v>
      </c>
      <c r="G106" s="27">
        <f t="shared" si="41"/>
        <v>41</v>
      </c>
      <c r="H106" s="29">
        <f t="shared" si="42"/>
        <v>6.7103109656301146E-2</v>
      </c>
      <c r="I106" s="21">
        <f t="shared" si="43"/>
        <v>5.4530256195625357</v>
      </c>
      <c r="J106" s="21">
        <f t="shared" si="44"/>
        <v>35.546974380437462</v>
      </c>
      <c r="K106" s="27">
        <f t="shared" si="45"/>
        <v>-17773.48719021873</v>
      </c>
      <c r="L106" s="16">
        <f>Daten!G106</f>
        <v>99</v>
      </c>
      <c r="M106" s="16">
        <f>Daten!H106</f>
        <v>387</v>
      </c>
      <c r="N106" s="16">
        <f>Daten!I106</f>
        <v>166</v>
      </c>
      <c r="O106" s="28">
        <f t="shared" si="46"/>
        <v>0.68475452196382425</v>
      </c>
      <c r="P106" s="16">
        <f t="shared" si="47"/>
        <v>217.82952976956369</v>
      </c>
      <c r="Q106" s="21">
        <f t="shared" si="48"/>
        <v>47.170470230436308</v>
      </c>
      <c r="R106" s="27">
        <f t="shared" si="49"/>
        <v>9434.0940460872625</v>
      </c>
      <c r="S106" s="9">
        <f>Daten!K106</f>
        <v>20334.54</v>
      </c>
      <c r="T106" s="9">
        <f>Daten!L106</f>
        <v>33215.800000000003</v>
      </c>
      <c r="U106" s="9">
        <f>Daten!M106</f>
        <v>16598.47</v>
      </c>
      <c r="V106" s="9">
        <f>Daten!N106</f>
        <v>500</v>
      </c>
      <c r="W106" s="9">
        <f>Daten!O106</f>
        <v>500</v>
      </c>
      <c r="X106" s="23">
        <f t="shared" si="50"/>
        <v>70148.81</v>
      </c>
      <c r="Y106" s="9">
        <f t="shared" si="51"/>
        <v>234347.04665860438</v>
      </c>
      <c r="Z106" s="21">
        <f t="shared" si="52"/>
        <v>-164198.23665860438</v>
      </c>
      <c r="AA106" s="27">
        <f t="shared" si="53"/>
        <v>16419.82366586044</v>
      </c>
      <c r="AB106" s="32">
        <f t="shared" si="54"/>
        <v>8080.430521728973</v>
      </c>
      <c r="AC106" s="31">
        <f t="shared" si="55"/>
        <v>8080.430521728973</v>
      </c>
      <c r="AG106" s="26">
        <f t="shared" si="56"/>
        <v>-17773.48719021873</v>
      </c>
      <c r="AH106" s="26">
        <f t="shared" si="57"/>
        <v>16419.82366586044</v>
      </c>
      <c r="AI106" s="26">
        <f t="shared" si="58"/>
        <v>-1353.6635243582896</v>
      </c>
      <c r="AJ106" s="26">
        <f t="shared" si="59"/>
        <v>1</v>
      </c>
      <c r="AK106" s="26">
        <f t="shared" si="60"/>
        <v>0</v>
      </c>
      <c r="AL106" s="26">
        <f t="shared" ca="1" si="61"/>
        <v>0</v>
      </c>
      <c r="AM106" s="26">
        <f t="shared" ca="1" si="62"/>
        <v>0</v>
      </c>
      <c r="AN106" s="26">
        <f ca="1">IF(AM106=0,0,COUNTIF($AM$19:AM106,C106*10+1))</f>
        <v>0</v>
      </c>
      <c r="AO106" s="21">
        <f t="shared" ca="1" si="63"/>
        <v>0</v>
      </c>
      <c r="AP106" s="33">
        <f t="shared" ca="1" si="64"/>
        <v>0</v>
      </c>
    </row>
    <row r="107" spans="1:42" x14ac:dyDescent="0.2">
      <c r="A107" s="15">
        <f>Daten!A107</f>
        <v>10705</v>
      </c>
      <c r="B107" s="8" t="str">
        <f>Daten!B107</f>
        <v>Frauenkirchen</v>
      </c>
      <c r="C107" s="15">
        <f t="shared" si="40"/>
        <v>1</v>
      </c>
      <c r="D107" s="10">
        <f>Daten!D107</f>
        <v>0</v>
      </c>
      <c r="E107" s="9">
        <f>Daten!E107</f>
        <v>2859</v>
      </c>
      <c r="F107" s="9">
        <f>Daten!F107</f>
        <v>2862</v>
      </c>
      <c r="G107" s="27">
        <f t="shared" si="41"/>
        <v>-3</v>
      </c>
      <c r="H107" s="29">
        <f t="shared" si="42"/>
        <v>-1.0482180293501049E-3</v>
      </c>
      <c r="I107" s="21">
        <f t="shared" si="43"/>
        <v>25.542650283450048</v>
      </c>
      <c r="J107" s="21">
        <f t="shared" si="44"/>
        <v>-28.542650283450048</v>
      </c>
      <c r="K107" s="27">
        <f t="shared" si="45"/>
        <v>14271.325141725023</v>
      </c>
      <c r="L107" s="16">
        <f>Daten!G107</f>
        <v>313</v>
      </c>
      <c r="M107" s="16">
        <f>Daten!H107</f>
        <v>1841</v>
      </c>
      <c r="N107" s="16">
        <f>Daten!I107</f>
        <v>705</v>
      </c>
      <c r="O107" s="28">
        <f t="shared" si="46"/>
        <v>0.55296034763715374</v>
      </c>
      <c r="P107" s="16">
        <f t="shared" si="47"/>
        <v>1036.2381506608961</v>
      </c>
      <c r="Q107" s="21">
        <f t="shared" si="48"/>
        <v>-18.238150660896054</v>
      </c>
      <c r="R107" s="27">
        <f t="shared" si="49"/>
        <v>-3647.6301321792107</v>
      </c>
      <c r="S107" s="9">
        <f>Daten!K107</f>
        <v>30534.01</v>
      </c>
      <c r="T107" s="9">
        <f>Daten!L107</f>
        <v>317376.86</v>
      </c>
      <c r="U107" s="9">
        <f>Daten!M107</f>
        <v>979637.6</v>
      </c>
      <c r="V107" s="9">
        <f>Daten!N107</f>
        <v>500</v>
      </c>
      <c r="W107" s="9">
        <f>Daten!O107</f>
        <v>500</v>
      </c>
      <c r="X107" s="23">
        <f t="shared" si="50"/>
        <v>1327548.47</v>
      </c>
      <c r="Y107" s="9">
        <f t="shared" si="51"/>
        <v>1027604.6110382667</v>
      </c>
      <c r="Z107" s="21">
        <f t="shared" si="52"/>
        <v>299943.85896173329</v>
      </c>
      <c r="AA107" s="27">
        <f t="shared" si="53"/>
        <v>-29994.385896173331</v>
      </c>
      <c r="AB107" s="32">
        <f t="shared" si="54"/>
        <v>-19370.690886627519</v>
      </c>
      <c r="AC107" s="31">
        <f t="shared" si="55"/>
        <v>0</v>
      </c>
      <c r="AG107" s="26">
        <f t="shared" si="56"/>
        <v>0</v>
      </c>
      <c r="AH107" s="26">
        <f t="shared" si="57"/>
        <v>0</v>
      </c>
      <c r="AI107" s="26">
        <f t="shared" si="58"/>
        <v>0</v>
      </c>
      <c r="AJ107" s="26">
        <f t="shared" si="59"/>
        <v>1</v>
      </c>
      <c r="AK107" s="26">
        <f t="shared" si="60"/>
        <v>0</v>
      </c>
      <c r="AL107" s="26">
        <f t="shared" ca="1" si="61"/>
        <v>0</v>
      </c>
      <c r="AM107" s="26">
        <f t="shared" ca="1" si="62"/>
        <v>0</v>
      </c>
      <c r="AN107" s="26">
        <f ca="1">IF(AM107=0,0,COUNTIF($AM$19:AM107,C107*10+1))</f>
        <v>0</v>
      </c>
      <c r="AO107" s="21">
        <f t="shared" ca="1" si="63"/>
        <v>0</v>
      </c>
      <c r="AP107" s="33">
        <f t="shared" ca="1" si="64"/>
        <v>0</v>
      </c>
    </row>
    <row r="108" spans="1:42" x14ac:dyDescent="0.2">
      <c r="A108" s="15">
        <f>Daten!A108</f>
        <v>10706</v>
      </c>
      <c r="B108" s="8" t="str">
        <f>Daten!B108</f>
        <v>Gattendorf</v>
      </c>
      <c r="C108" s="15">
        <f t="shared" si="40"/>
        <v>1</v>
      </c>
      <c r="D108" s="10">
        <f>Daten!D108</f>
        <v>0</v>
      </c>
      <c r="E108" s="9">
        <f>Daten!E108</f>
        <v>1439</v>
      </c>
      <c r="F108" s="9">
        <f>Daten!F108</f>
        <v>1327</v>
      </c>
      <c r="G108" s="27">
        <f t="shared" si="41"/>
        <v>112</v>
      </c>
      <c r="H108" s="29">
        <f t="shared" si="42"/>
        <v>8.4400904295403159E-2</v>
      </c>
      <c r="I108" s="21">
        <f t="shared" si="43"/>
        <v>11.843150568182464</v>
      </c>
      <c r="J108" s="21">
        <f t="shared" si="44"/>
        <v>100.15684943181753</v>
      </c>
      <c r="K108" s="27">
        <f t="shared" si="45"/>
        <v>-50078.424715908768</v>
      </c>
      <c r="L108" s="16">
        <f>Daten!G108</f>
        <v>248</v>
      </c>
      <c r="M108" s="16">
        <f>Daten!H108</f>
        <v>917</v>
      </c>
      <c r="N108" s="16">
        <f>Daten!I108</f>
        <v>274</v>
      </c>
      <c r="O108" s="28">
        <f t="shared" si="46"/>
        <v>0.56924754634678298</v>
      </c>
      <c r="P108" s="16">
        <f t="shared" si="47"/>
        <v>516.14904082348812</v>
      </c>
      <c r="Q108" s="21">
        <f t="shared" si="48"/>
        <v>5.8509591765118785</v>
      </c>
      <c r="R108" s="27">
        <f t="shared" si="49"/>
        <v>1170.1918353023757</v>
      </c>
      <c r="S108" s="9">
        <f>Daten!K108</f>
        <v>29926.74</v>
      </c>
      <c r="T108" s="9">
        <f>Daten!L108</f>
        <v>88251.15</v>
      </c>
      <c r="U108" s="9">
        <f>Daten!M108</f>
        <v>70937.34</v>
      </c>
      <c r="V108" s="9">
        <f>Daten!N108</f>
        <v>500</v>
      </c>
      <c r="W108" s="9">
        <f>Daten!O108</f>
        <v>500</v>
      </c>
      <c r="X108" s="23">
        <f t="shared" si="50"/>
        <v>189115.22999999998</v>
      </c>
      <c r="Y108" s="9">
        <f t="shared" si="51"/>
        <v>517216.87138302403</v>
      </c>
      <c r="Z108" s="21">
        <f t="shared" si="52"/>
        <v>-328101.64138302405</v>
      </c>
      <c r="AA108" s="27">
        <f t="shared" si="53"/>
        <v>32810.164138302403</v>
      </c>
      <c r="AB108" s="32">
        <f t="shared" si="54"/>
        <v>-16098.068742303985</v>
      </c>
      <c r="AC108" s="31">
        <f t="shared" si="55"/>
        <v>0</v>
      </c>
      <c r="AG108" s="26">
        <f t="shared" si="56"/>
        <v>0</v>
      </c>
      <c r="AH108" s="26">
        <f t="shared" si="57"/>
        <v>0</v>
      </c>
      <c r="AI108" s="26">
        <f t="shared" si="58"/>
        <v>0</v>
      </c>
      <c r="AJ108" s="26">
        <f t="shared" si="59"/>
        <v>1</v>
      </c>
      <c r="AK108" s="26">
        <f t="shared" si="60"/>
        <v>0</v>
      </c>
      <c r="AL108" s="26">
        <f t="shared" ca="1" si="61"/>
        <v>0</v>
      </c>
      <c r="AM108" s="26">
        <f t="shared" ca="1" si="62"/>
        <v>0</v>
      </c>
      <c r="AN108" s="26">
        <f ca="1">IF(AM108=0,0,COUNTIF($AM$19:AM108,C108*10+1))</f>
        <v>0</v>
      </c>
      <c r="AO108" s="21">
        <f t="shared" ca="1" si="63"/>
        <v>0</v>
      </c>
      <c r="AP108" s="33">
        <f t="shared" ca="1" si="64"/>
        <v>0</v>
      </c>
    </row>
    <row r="109" spans="1:42" x14ac:dyDescent="0.2">
      <c r="A109" s="15">
        <f>Daten!A109</f>
        <v>10707</v>
      </c>
      <c r="B109" s="8" t="str">
        <f>Daten!B109</f>
        <v>Gols</v>
      </c>
      <c r="C109" s="15">
        <f t="shared" si="40"/>
        <v>1</v>
      </c>
      <c r="D109" s="10">
        <f>Daten!D109</f>
        <v>0</v>
      </c>
      <c r="E109" s="9">
        <f>Daten!E109</f>
        <v>3960</v>
      </c>
      <c r="F109" s="9">
        <f>Daten!F109</f>
        <v>3833</v>
      </c>
      <c r="G109" s="27">
        <f t="shared" si="41"/>
        <v>127</v>
      </c>
      <c r="H109" s="29">
        <f t="shared" si="42"/>
        <v>3.3133315940516564E-2</v>
      </c>
      <c r="I109" s="21">
        <f t="shared" si="43"/>
        <v>34.208587888352213</v>
      </c>
      <c r="J109" s="21">
        <f t="shared" si="44"/>
        <v>92.791412111647787</v>
      </c>
      <c r="K109" s="27">
        <f t="shared" si="45"/>
        <v>-46395.706055823895</v>
      </c>
      <c r="L109" s="16">
        <f>Daten!G109</f>
        <v>503</v>
      </c>
      <c r="M109" s="16">
        <f>Daten!H109</f>
        <v>2655</v>
      </c>
      <c r="N109" s="16">
        <f>Daten!I109</f>
        <v>802</v>
      </c>
      <c r="O109" s="28">
        <f t="shared" si="46"/>
        <v>0.49152542372881358</v>
      </c>
      <c r="P109" s="16">
        <f t="shared" si="47"/>
        <v>1494.4118902795649</v>
      </c>
      <c r="Q109" s="21">
        <f t="shared" si="48"/>
        <v>-189.41189027956489</v>
      </c>
      <c r="R109" s="27">
        <f t="shared" si="49"/>
        <v>-37882.378055912981</v>
      </c>
      <c r="S109" s="9">
        <f>Daten!K109</f>
        <v>68252.679999999993</v>
      </c>
      <c r="T109" s="9">
        <f>Daten!L109</f>
        <v>331030.46999999997</v>
      </c>
      <c r="U109" s="9">
        <f>Daten!M109</f>
        <v>1077831.6100000001</v>
      </c>
      <c r="V109" s="9">
        <f>Daten!N109</f>
        <v>500</v>
      </c>
      <c r="W109" s="9">
        <f>Daten!O109</f>
        <v>500</v>
      </c>
      <c r="X109" s="23">
        <f t="shared" si="50"/>
        <v>1477114.76</v>
      </c>
      <c r="Y109" s="9">
        <f t="shared" si="51"/>
        <v>1423334.8232639162</v>
      </c>
      <c r="Z109" s="21">
        <f t="shared" si="52"/>
        <v>53779.936736083822</v>
      </c>
      <c r="AA109" s="27">
        <f t="shared" si="53"/>
        <v>-5377.9936736083828</v>
      </c>
      <c r="AB109" s="32">
        <f t="shared" si="54"/>
        <v>-89656.07778534526</v>
      </c>
      <c r="AC109" s="31">
        <f t="shared" si="55"/>
        <v>0</v>
      </c>
      <c r="AG109" s="26">
        <f t="shared" si="56"/>
        <v>0</v>
      </c>
      <c r="AH109" s="26">
        <f t="shared" si="57"/>
        <v>0</v>
      </c>
      <c r="AI109" s="26">
        <f t="shared" si="58"/>
        <v>0</v>
      </c>
      <c r="AJ109" s="26">
        <f t="shared" si="59"/>
        <v>1</v>
      </c>
      <c r="AK109" s="26">
        <f t="shared" si="60"/>
        <v>0</v>
      </c>
      <c r="AL109" s="26">
        <f t="shared" ca="1" si="61"/>
        <v>0</v>
      </c>
      <c r="AM109" s="26">
        <f t="shared" ca="1" si="62"/>
        <v>0</v>
      </c>
      <c r="AN109" s="26">
        <f ca="1">IF(AM109=0,0,COUNTIF($AM$19:AM109,C109*10+1))</f>
        <v>0</v>
      </c>
      <c r="AO109" s="21">
        <f t="shared" ca="1" si="63"/>
        <v>0</v>
      </c>
      <c r="AP109" s="33">
        <f t="shared" ca="1" si="64"/>
        <v>0</v>
      </c>
    </row>
    <row r="110" spans="1:42" x14ac:dyDescent="0.2">
      <c r="A110" s="15">
        <f>Daten!A110</f>
        <v>10708</v>
      </c>
      <c r="B110" s="8" t="str">
        <f>Daten!B110</f>
        <v>Halbturn</v>
      </c>
      <c r="C110" s="15">
        <f t="shared" si="40"/>
        <v>1</v>
      </c>
      <c r="D110" s="10">
        <f>Daten!D110</f>
        <v>0</v>
      </c>
      <c r="E110" s="9">
        <f>Daten!E110</f>
        <v>1919</v>
      </c>
      <c r="F110" s="9">
        <f>Daten!F110</f>
        <v>1894</v>
      </c>
      <c r="G110" s="27">
        <f t="shared" si="41"/>
        <v>25</v>
      </c>
      <c r="H110" s="29">
        <f t="shared" si="42"/>
        <v>1.3199577613516367E-2</v>
      </c>
      <c r="I110" s="21">
        <f t="shared" si="43"/>
        <v>16.903486945092379</v>
      </c>
      <c r="J110" s="21">
        <f t="shared" si="44"/>
        <v>8.0965130549076214</v>
      </c>
      <c r="K110" s="27">
        <f t="shared" si="45"/>
        <v>-4048.2565274538106</v>
      </c>
      <c r="L110" s="16">
        <f>Daten!G110</f>
        <v>261</v>
      </c>
      <c r="M110" s="16">
        <f>Daten!H110</f>
        <v>1161</v>
      </c>
      <c r="N110" s="16">
        <f>Daten!I110</f>
        <v>497</v>
      </c>
      <c r="O110" s="28">
        <f t="shared" si="46"/>
        <v>0.65288544358311795</v>
      </c>
      <c r="P110" s="16">
        <f t="shared" si="47"/>
        <v>653.48858930869108</v>
      </c>
      <c r="Q110" s="21">
        <f t="shared" si="48"/>
        <v>104.51141069130892</v>
      </c>
      <c r="R110" s="27">
        <f t="shared" si="49"/>
        <v>20902.282138261784</v>
      </c>
      <c r="S110" s="9">
        <f>Daten!K110</f>
        <v>64511.95</v>
      </c>
      <c r="T110" s="9">
        <f>Daten!L110</f>
        <v>165506.43</v>
      </c>
      <c r="U110" s="9">
        <f>Daten!M110</f>
        <v>190223.73</v>
      </c>
      <c r="V110" s="9">
        <f>Daten!N110</f>
        <v>500</v>
      </c>
      <c r="W110" s="9">
        <f>Daten!O110</f>
        <v>500</v>
      </c>
      <c r="X110" s="23">
        <f t="shared" si="50"/>
        <v>420242.11</v>
      </c>
      <c r="Y110" s="9">
        <f t="shared" si="51"/>
        <v>689742.30450592295</v>
      </c>
      <c r="Z110" s="21">
        <f t="shared" si="52"/>
        <v>-269500.19450592296</v>
      </c>
      <c r="AA110" s="27">
        <f t="shared" si="53"/>
        <v>26950.019450592299</v>
      </c>
      <c r="AB110" s="32">
        <f t="shared" si="54"/>
        <v>43804.045061400277</v>
      </c>
      <c r="AC110" s="31">
        <f t="shared" si="55"/>
        <v>43804.045061400277</v>
      </c>
      <c r="AG110" s="26">
        <f t="shared" si="56"/>
        <v>-4048.2565274538106</v>
      </c>
      <c r="AH110" s="26">
        <f t="shared" si="57"/>
        <v>26950.019450592299</v>
      </c>
      <c r="AI110" s="26">
        <f t="shared" si="58"/>
        <v>22901.762923138489</v>
      </c>
      <c r="AJ110" s="26">
        <f t="shared" si="59"/>
        <v>1</v>
      </c>
      <c r="AK110" s="26">
        <f t="shared" si="60"/>
        <v>22901.762923138489</v>
      </c>
      <c r="AL110" s="26">
        <f t="shared" ca="1" si="61"/>
        <v>39274</v>
      </c>
      <c r="AM110" s="26">
        <f t="shared" ca="1" si="62"/>
        <v>11</v>
      </c>
      <c r="AN110" s="26">
        <f ca="1">IF(AM110=0,0,COUNTIF($AM$19:AM110,C110*10+1))</f>
        <v>58</v>
      </c>
      <c r="AO110" s="21">
        <f t="shared" ca="1" si="63"/>
        <v>0</v>
      </c>
      <c r="AP110" s="33">
        <f t="shared" ca="1" si="64"/>
        <v>39274</v>
      </c>
    </row>
    <row r="111" spans="1:42" x14ac:dyDescent="0.2">
      <c r="A111" s="15">
        <f>Daten!A111</f>
        <v>10709</v>
      </c>
      <c r="B111" s="8" t="str">
        <f>Daten!B111</f>
        <v>Illmitz</v>
      </c>
      <c r="C111" s="15">
        <f t="shared" si="40"/>
        <v>1</v>
      </c>
      <c r="D111" s="10">
        <f>Daten!D111</f>
        <v>0</v>
      </c>
      <c r="E111" s="9">
        <f>Daten!E111</f>
        <v>2371</v>
      </c>
      <c r="F111" s="9">
        <f>Daten!F111</f>
        <v>2382</v>
      </c>
      <c r="G111" s="27">
        <f t="shared" si="41"/>
        <v>-11</v>
      </c>
      <c r="H111" s="29">
        <f t="shared" si="42"/>
        <v>-4.6179680940386233E-3</v>
      </c>
      <c r="I111" s="21">
        <f t="shared" si="43"/>
        <v>21.258767636330543</v>
      </c>
      <c r="J111" s="21">
        <f t="shared" si="44"/>
        <v>-32.258767636330546</v>
      </c>
      <c r="K111" s="27">
        <f t="shared" si="45"/>
        <v>16129.383818165274</v>
      </c>
      <c r="L111" s="16">
        <f>Daten!G111</f>
        <v>253</v>
      </c>
      <c r="M111" s="16">
        <f>Daten!H111</f>
        <v>1493</v>
      </c>
      <c r="N111" s="16">
        <f>Daten!I111</f>
        <v>625</v>
      </c>
      <c r="O111" s="28">
        <f t="shared" si="46"/>
        <v>0.58807769591426662</v>
      </c>
      <c r="P111" s="16">
        <f t="shared" si="47"/>
        <v>840.36043396888522</v>
      </c>
      <c r="Q111" s="21">
        <f t="shared" si="48"/>
        <v>37.639566031114782</v>
      </c>
      <c r="R111" s="27">
        <f t="shared" si="49"/>
        <v>7527.9132062229564</v>
      </c>
      <c r="S111" s="9">
        <f>Daten!K111</f>
        <v>39481.03</v>
      </c>
      <c r="T111" s="9">
        <f>Daten!L111</f>
        <v>233587.47</v>
      </c>
      <c r="U111" s="9">
        <f>Daten!M111</f>
        <v>392644.55</v>
      </c>
      <c r="V111" s="9">
        <f>Daten!N111</f>
        <v>500</v>
      </c>
      <c r="W111" s="9">
        <f>Daten!O111</f>
        <v>500</v>
      </c>
      <c r="X111" s="23">
        <f t="shared" si="50"/>
        <v>665713.05000000005</v>
      </c>
      <c r="Y111" s="9">
        <f t="shared" si="51"/>
        <v>852203.7540299861</v>
      </c>
      <c r="Z111" s="21">
        <f t="shared" si="52"/>
        <v>-186490.70402998605</v>
      </c>
      <c r="AA111" s="27">
        <f t="shared" si="53"/>
        <v>18649.070402998605</v>
      </c>
      <c r="AB111" s="32">
        <f t="shared" si="54"/>
        <v>42306.367427386838</v>
      </c>
      <c r="AC111" s="31">
        <f t="shared" si="55"/>
        <v>42306.367427386838</v>
      </c>
      <c r="AG111" s="26">
        <f t="shared" si="56"/>
        <v>16129.383818165274</v>
      </c>
      <c r="AH111" s="26">
        <f t="shared" si="57"/>
        <v>18649.070402998605</v>
      </c>
      <c r="AI111" s="26">
        <f t="shared" si="58"/>
        <v>34778.454221163876</v>
      </c>
      <c r="AJ111" s="26">
        <f t="shared" si="59"/>
        <v>1</v>
      </c>
      <c r="AK111" s="26">
        <f t="shared" si="60"/>
        <v>34778.454221163876</v>
      </c>
      <c r="AL111" s="26">
        <f t="shared" ca="1" si="61"/>
        <v>59641</v>
      </c>
      <c r="AM111" s="26">
        <f t="shared" ca="1" si="62"/>
        <v>11</v>
      </c>
      <c r="AN111" s="26">
        <f ca="1">IF(AM111=0,0,COUNTIF($AM$19:AM111,C111*10+1))</f>
        <v>59</v>
      </c>
      <c r="AO111" s="21">
        <f t="shared" ca="1" si="63"/>
        <v>0</v>
      </c>
      <c r="AP111" s="33">
        <f t="shared" ca="1" si="64"/>
        <v>59641</v>
      </c>
    </row>
    <row r="112" spans="1:42" x14ac:dyDescent="0.2">
      <c r="A112" s="15">
        <f>Daten!A112</f>
        <v>10710</v>
      </c>
      <c r="B112" s="8" t="str">
        <f>Daten!B112</f>
        <v>Jois</v>
      </c>
      <c r="C112" s="15">
        <f t="shared" si="40"/>
        <v>1</v>
      </c>
      <c r="D112" s="10">
        <f>Daten!D112</f>
        <v>0</v>
      </c>
      <c r="E112" s="9">
        <f>Daten!E112</f>
        <v>1626</v>
      </c>
      <c r="F112" s="9">
        <f>Daten!F112</f>
        <v>1611</v>
      </c>
      <c r="G112" s="27">
        <f t="shared" si="41"/>
        <v>15</v>
      </c>
      <c r="H112" s="29">
        <f t="shared" si="42"/>
        <v>9.3109869646182501E-3</v>
      </c>
      <c r="I112" s="21">
        <f t="shared" si="43"/>
        <v>14.377781134394837</v>
      </c>
      <c r="J112" s="21">
        <f t="shared" si="44"/>
        <v>0.62221886560516282</v>
      </c>
      <c r="K112" s="27">
        <f t="shared" si="45"/>
        <v>-311.10943280258141</v>
      </c>
      <c r="L112" s="16">
        <f>Daten!G112</f>
        <v>228</v>
      </c>
      <c r="M112" s="16">
        <f>Daten!H112</f>
        <v>1063</v>
      </c>
      <c r="N112" s="16">
        <f>Daten!I112</f>
        <v>335</v>
      </c>
      <c r="O112" s="28">
        <f t="shared" si="46"/>
        <v>0.52963311382878642</v>
      </c>
      <c r="P112" s="16">
        <f t="shared" si="47"/>
        <v>598.32762311381452</v>
      </c>
      <c r="Q112" s="21">
        <f t="shared" si="48"/>
        <v>-35.327623113814525</v>
      </c>
      <c r="R112" s="27">
        <f t="shared" si="49"/>
        <v>-7065.524622762905</v>
      </c>
      <c r="S112" s="9">
        <f>Daten!K112</f>
        <v>15669.06</v>
      </c>
      <c r="T112" s="9">
        <f>Daten!L112</f>
        <v>146333.82999999999</v>
      </c>
      <c r="U112" s="9">
        <f>Daten!M112</f>
        <v>463228.96</v>
      </c>
      <c r="V112" s="9">
        <f>Daten!N112</f>
        <v>500</v>
      </c>
      <c r="W112" s="9">
        <f>Daten!O112</f>
        <v>500</v>
      </c>
      <c r="X112" s="23">
        <f t="shared" si="50"/>
        <v>625231.85</v>
      </c>
      <c r="Y112" s="9">
        <f t="shared" si="51"/>
        <v>584429.90470382012</v>
      </c>
      <c r="Z112" s="21">
        <f t="shared" si="52"/>
        <v>40801.945296179852</v>
      </c>
      <c r="AA112" s="27">
        <f t="shared" si="53"/>
        <v>-4080.1945296179856</v>
      </c>
      <c r="AB112" s="32">
        <f t="shared" si="54"/>
        <v>-11456.828585183472</v>
      </c>
      <c r="AC112" s="31">
        <f t="shared" si="55"/>
        <v>0</v>
      </c>
      <c r="AG112" s="26">
        <f t="shared" si="56"/>
        <v>0</v>
      </c>
      <c r="AH112" s="26">
        <f t="shared" si="57"/>
        <v>0</v>
      </c>
      <c r="AI112" s="26">
        <f t="shared" si="58"/>
        <v>0</v>
      </c>
      <c r="AJ112" s="26">
        <f t="shared" si="59"/>
        <v>1</v>
      </c>
      <c r="AK112" s="26">
        <f t="shared" si="60"/>
        <v>0</v>
      </c>
      <c r="AL112" s="26">
        <f t="shared" ca="1" si="61"/>
        <v>0</v>
      </c>
      <c r="AM112" s="26">
        <f t="shared" ca="1" si="62"/>
        <v>0</v>
      </c>
      <c r="AN112" s="26">
        <f ca="1">IF(AM112=0,0,COUNTIF($AM$19:AM112,C112*10+1))</f>
        <v>0</v>
      </c>
      <c r="AO112" s="21">
        <f t="shared" ca="1" si="63"/>
        <v>0</v>
      </c>
      <c r="AP112" s="33">
        <f t="shared" ca="1" si="64"/>
        <v>0</v>
      </c>
    </row>
    <row r="113" spans="1:42" x14ac:dyDescent="0.2">
      <c r="A113" s="15">
        <f>Daten!A113</f>
        <v>10711</v>
      </c>
      <c r="B113" s="8" t="str">
        <f>Daten!B113</f>
        <v>Kittsee</v>
      </c>
      <c r="C113" s="15">
        <f t="shared" si="40"/>
        <v>1</v>
      </c>
      <c r="D113" s="10">
        <f>Daten!D113</f>
        <v>0</v>
      </c>
      <c r="E113" s="9">
        <f>Daten!E113</f>
        <v>3547</v>
      </c>
      <c r="F113" s="9">
        <f>Daten!F113</f>
        <v>3146</v>
      </c>
      <c r="G113" s="27">
        <f t="shared" si="41"/>
        <v>401</v>
      </c>
      <c r="H113" s="29">
        <f t="shared" si="42"/>
        <v>0.12746344564526382</v>
      </c>
      <c r="I113" s="21">
        <f t="shared" si="43"/>
        <v>28.077280849662419</v>
      </c>
      <c r="J113" s="21">
        <f t="shared" si="44"/>
        <v>372.92271915033757</v>
      </c>
      <c r="K113" s="27">
        <f t="shared" si="45"/>
        <v>-186461.35957516878</v>
      </c>
      <c r="L113" s="16">
        <f>Daten!G113</f>
        <v>808</v>
      </c>
      <c r="M113" s="16">
        <f>Daten!H113</f>
        <v>2111</v>
      </c>
      <c r="N113" s="16">
        <f>Daten!I113</f>
        <v>628</v>
      </c>
      <c r="O113" s="28">
        <f t="shared" si="46"/>
        <v>0.68024632875414492</v>
      </c>
      <c r="P113" s="16">
        <f t="shared" si="47"/>
        <v>1188.2122411978009</v>
      </c>
      <c r="Q113" s="21">
        <f t="shared" si="48"/>
        <v>247.78775880219905</v>
      </c>
      <c r="R113" s="27">
        <f t="shared" si="49"/>
        <v>49557.551760439812</v>
      </c>
      <c r="S113" s="9">
        <f>Daten!K113</f>
        <v>24443.71</v>
      </c>
      <c r="T113" s="9">
        <f>Daten!L113</f>
        <v>203349.4</v>
      </c>
      <c r="U113" s="9">
        <f>Daten!M113</f>
        <v>711574.33</v>
      </c>
      <c r="V113" s="9">
        <f>Daten!N113</f>
        <v>500</v>
      </c>
      <c r="W113" s="9">
        <f>Daten!O113</f>
        <v>500</v>
      </c>
      <c r="X113" s="23">
        <f t="shared" si="50"/>
        <v>939367.44</v>
      </c>
      <c r="Y113" s="9">
        <f t="shared" si="51"/>
        <v>1274891.0651810884</v>
      </c>
      <c r="Z113" s="21">
        <f t="shared" si="52"/>
        <v>-335523.62518108846</v>
      </c>
      <c r="AA113" s="27">
        <f t="shared" si="53"/>
        <v>33552.36251810885</v>
      </c>
      <c r="AB113" s="32">
        <f t="shared" si="54"/>
        <v>-103351.44529662011</v>
      </c>
      <c r="AC113" s="31">
        <f t="shared" si="55"/>
        <v>0</v>
      </c>
      <c r="AG113" s="26">
        <f t="shared" si="56"/>
        <v>0</v>
      </c>
      <c r="AH113" s="26">
        <f t="shared" si="57"/>
        <v>0</v>
      </c>
      <c r="AI113" s="26">
        <f t="shared" si="58"/>
        <v>0</v>
      </c>
      <c r="AJ113" s="26">
        <f t="shared" si="59"/>
        <v>1</v>
      </c>
      <c r="AK113" s="26">
        <f t="shared" si="60"/>
        <v>0</v>
      </c>
      <c r="AL113" s="26">
        <f t="shared" ca="1" si="61"/>
        <v>0</v>
      </c>
      <c r="AM113" s="26">
        <f t="shared" ca="1" si="62"/>
        <v>0</v>
      </c>
      <c r="AN113" s="26">
        <f ca="1">IF(AM113=0,0,COUNTIF($AM$19:AM113,C113*10+1))</f>
        <v>0</v>
      </c>
      <c r="AO113" s="21">
        <f t="shared" ca="1" si="63"/>
        <v>0</v>
      </c>
      <c r="AP113" s="33">
        <f t="shared" ca="1" si="64"/>
        <v>0</v>
      </c>
    </row>
    <row r="114" spans="1:42" x14ac:dyDescent="0.2">
      <c r="A114" s="15">
        <f>Daten!A114</f>
        <v>10712</v>
      </c>
      <c r="B114" s="8" t="str">
        <f>Daten!B114</f>
        <v>Mönchhof</v>
      </c>
      <c r="C114" s="15">
        <f t="shared" si="40"/>
        <v>1</v>
      </c>
      <c r="D114" s="10">
        <f>Daten!D114</f>
        <v>0</v>
      </c>
      <c r="E114" s="9">
        <f>Daten!E114</f>
        <v>2197</v>
      </c>
      <c r="F114" s="9">
        <f>Daten!F114</f>
        <v>2234</v>
      </c>
      <c r="G114" s="27">
        <f t="shared" si="41"/>
        <v>-37</v>
      </c>
      <c r="H114" s="29">
        <f t="shared" si="42"/>
        <v>-1.656222023276634E-2</v>
      </c>
      <c r="I114" s="21">
        <f t="shared" si="43"/>
        <v>19.937903820135361</v>
      </c>
      <c r="J114" s="21">
        <f t="shared" si="44"/>
        <v>-56.937903820135361</v>
      </c>
      <c r="K114" s="27">
        <f t="shared" si="45"/>
        <v>28468.951910067681</v>
      </c>
      <c r="L114" s="16">
        <f>Daten!G114</f>
        <v>262</v>
      </c>
      <c r="M114" s="16">
        <f>Daten!H114</f>
        <v>1452</v>
      </c>
      <c r="N114" s="16">
        <f>Daten!I114</f>
        <v>483</v>
      </c>
      <c r="O114" s="28">
        <f t="shared" si="46"/>
        <v>0.51308539944903586</v>
      </c>
      <c r="P114" s="16">
        <f t="shared" si="47"/>
        <v>817.28288688735529</v>
      </c>
      <c r="Q114" s="21">
        <f t="shared" si="48"/>
        <v>-72.282886887355289</v>
      </c>
      <c r="R114" s="27">
        <f t="shared" si="49"/>
        <v>-14456.577377471058</v>
      </c>
      <c r="S114" s="9">
        <f>Daten!K114</f>
        <v>44334.1</v>
      </c>
      <c r="T114" s="9">
        <f>Daten!L114</f>
        <v>202918.92</v>
      </c>
      <c r="U114" s="9">
        <f>Daten!M114</f>
        <v>409648.79</v>
      </c>
      <c r="V114" s="9">
        <f>Daten!N114</f>
        <v>500</v>
      </c>
      <c r="W114" s="9">
        <f>Daten!O114</f>
        <v>500</v>
      </c>
      <c r="X114" s="23">
        <f t="shared" si="50"/>
        <v>656901.81000000006</v>
      </c>
      <c r="Y114" s="9">
        <f t="shared" si="51"/>
        <v>789663.28452293528</v>
      </c>
      <c r="Z114" s="21">
        <f t="shared" si="52"/>
        <v>-132761.47452293523</v>
      </c>
      <c r="AA114" s="27">
        <f t="shared" si="53"/>
        <v>13276.147452293524</v>
      </c>
      <c r="AB114" s="32">
        <f t="shared" si="54"/>
        <v>27288.521984890147</v>
      </c>
      <c r="AC114" s="31">
        <f t="shared" si="55"/>
        <v>27288.521984890147</v>
      </c>
      <c r="AG114" s="26">
        <f t="shared" si="56"/>
        <v>28468.951910067681</v>
      </c>
      <c r="AH114" s="26">
        <f t="shared" si="57"/>
        <v>13276.147452293524</v>
      </c>
      <c r="AI114" s="26">
        <f t="shared" si="58"/>
        <v>41745.099362361201</v>
      </c>
      <c r="AJ114" s="26">
        <f t="shared" si="59"/>
        <v>1</v>
      </c>
      <c r="AK114" s="26">
        <f t="shared" si="60"/>
        <v>41745.099362361201</v>
      </c>
      <c r="AL114" s="26">
        <f t="shared" ca="1" si="61"/>
        <v>71588</v>
      </c>
      <c r="AM114" s="26">
        <f t="shared" ca="1" si="62"/>
        <v>11</v>
      </c>
      <c r="AN114" s="26">
        <f ca="1">IF(AM114=0,0,COUNTIF($AM$19:AM114,C114*10+1))</f>
        <v>60</v>
      </c>
      <c r="AO114" s="21">
        <f t="shared" ca="1" si="63"/>
        <v>0</v>
      </c>
      <c r="AP114" s="33">
        <f t="shared" ca="1" si="64"/>
        <v>71588</v>
      </c>
    </row>
    <row r="115" spans="1:42" x14ac:dyDescent="0.2">
      <c r="A115" s="15">
        <f>Daten!A115</f>
        <v>10713</v>
      </c>
      <c r="B115" s="8" t="str">
        <f>Daten!B115</f>
        <v>Neusiedl am See</v>
      </c>
      <c r="C115" s="15">
        <f t="shared" si="40"/>
        <v>1</v>
      </c>
      <c r="D115" s="10">
        <f>Daten!D115</f>
        <v>0</v>
      </c>
      <c r="E115" s="9">
        <f>Daten!E115</f>
        <v>8693</v>
      </c>
      <c r="F115" s="9">
        <f>Daten!F115</f>
        <v>8190</v>
      </c>
      <c r="G115" s="27">
        <f t="shared" si="41"/>
        <v>503</v>
      </c>
      <c r="H115" s="29">
        <f t="shared" si="42"/>
        <v>6.1416361416361413E-2</v>
      </c>
      <c r="I115" s="21">
        <f t="shared" si="43"/>
        <v>73.093747666476546</v>
      </c>
      <c r="J115" s="21">
        <f t="shared" si="44"/>
        <v>429.90625233352347</v>
      </c>
      <c r="K115" s="27">
        <f t="shared" si="45"/>
        <v>-214953.12616676174</v>
      </c>
      <c r="L115" s="16">
        <f>Daten!G115</f>
        <v>1291</v>
      </c>
      <c r="M115" s="16">
        <f>Daten!H115</f>
        <v>5903</v>
      </c>
      <c r="N115" s="16">
        <f>Daten!I115</f>
        <v>1499</v>
      </c>
      <c r="O115" s="28">
        <f t="shared" si="46"/>
        <v>0.47264102998475349</v>
      </c>
      <c r="P115" s="16">
        <f t="shared" si="47"/>
        <v>3322.6039127383319</v>
      </c>
      <c r="Q115" s="21">
        <f t="shared" si="48"/>
        <v>-532.60391273833193</v>
      </c>
      <c r="R115" s="27">
        <f t="shared" si="49"/>
        <v>-106520.78254766639</v>
      </c>
      <c r="S115" s="9">
        <f>Daten!K115</f>
        <v>25774.49</v>
      </c>
      <c r="T115" s="9">
        <f>Daten!L115</f>
        <v>801641.23</v>
      </c>
      <c r="U115" s="9">
        <f>Daten!M115</f>
        <v>2973459.86</v>
      </c>
      <c r="V115" s="9">
        <f>Daten!N115</f>
        <v>500</v>
      </c>
      <c r="W115" s="9">
        <f>Daten!O115</f>
        <v>500</v>
      </c>
      <c r="X115" s="23">
        <f t="shared" si="50"/>
        <v>3800875.58</v>
      </c>
      <c r="Y115" s="9">
        <f t="shared" si="51"/>
        <v>3124507.479452834</v>
      </c>
      <c r="Z115" s="21">
        <f t="shared" si="52"/>
        <v>676368.10054716608</v>
      </c>
      <c r="AA115" s="27">
        <f t="shared" si="53"/>
        <v>-67636.81005471661</v>
      </c>
      <c r="AB115" s="32">
        <f t="shared" si="54"/>
        <v>-389110.71876914473</v>
      </c>
      <c r="AC115" s="31">
        <f t="shared" si="55"/>
        <v>0</v>
      </c>
      <c r="AG115" s="26">
        <f t="shared" si="56"/>
        <v>0</v>
      </c>
      <c r="AH115" s="26">
        <f t="shared" si="57"/>
        <v>0</v>
      </c>
      <c r="AI115" s="26">
        <f t="shared" si="58"/>
        <v>0</v>
      </c>
      <c r="AJ115" s="26">
        <f t="shared" si="59"/>
        <v>1</v>
      </c>
      <c r="AK115" s="26">
        <f t="shared" si="60"/>
        <v>0</v>
      </c>
      <c r="AL115" s="26">
        <f t="shared" ca="1" si="61"/>
        <v>0</v>
      </c>
      <c r="AM115" s="26">
        <f t="shared" ca="1" si="62"/>
        <v>0</v>
      </c>
      <c r="AN115" s="26">
        <f ca="1">IF(AM115=0,0,COUNTIF($AM$19:AM115,C115*10+1))</f>
        <v>0</v>
      </c>
      <c r="AO115" s="21">
        <f t="shared" ca="1" si="63"/>
        <v>0</v>
      </c>
      <c r="AP115" s="33">
        <f t="shared" ca="1" si="64"/>
        <v>0</v>
      </c>
    </row>
    <row r="116" spans="1:42" x14ac:dyDescent="0.2">
      <c r="A116" s="15">
        <f>Daten!A116</f>
        <v>10714</v>
      </c>
      <c r="B116" s="8" t="str">
        <f>Daten!B116</f>
        <v>Nickelsdorf</v>
      </c>
      <c r="C116" s="15">
        <f t="shared" si="40"/>
        <v>1</v>
      </c>
      <c r="D116" s="10">
        <f>Daten!D116</f>
        <v>0</v>
      </c>
      <c r="E116" s="9">
        <f>Daten!E116</f>
        <v>1832</v>
      </c>
      <c r="F116" s="9">
        <f>Daten!F116</f>
        <v>1767</v>
      </c>
      <c r="G116" s="27">
        <f t="shared" si="41"/>
        <v>65</v>
      </c>
      <c r="H116" s="29">
        <f t="shared" si="42"/>
        <v>3.6785512167515563E-2</v>
      </c>
      <c r="I116" s="21">
        <f t="shared" si="43"/>
        <v>15.770042994708676</v>
      </c>
      <c r="J116" s="21">
        <f t="shared" si="44"/>
        <v>49.229957005291325</v>
      </c>
      <c r="K116" s="27">
        <f t="shared" si="45"/>
        <v>-24614.978502645663</v>
      </c>
      <c r="L116" s="16">
        <f>Daten!G116</f>
        <v>271</v>
      </c>
      <c r="M116" s="16">
        <f>Daten!H116</f>
        <v>1148</v>
      </c>
      <c r="N116" s="16">
        <f>Daten!I116</f>
        <v>413</v>
      </c>
      <c r="O116" s="28">
        <f t="shared" si="46"/>
        <v>0.59581881533101044</v>
      </c>
      <c r="P116" s="16">
        <f t="shared" si="47"/>
        <v>646.17131828284005</v>
      </c>
      <c r="Q116" s="21">
        <f t="shared" si="48"/>
        <v>37.828681717159952</v>
      </c>
      <c r="R116" s="27">
        <f t="shared" si="49"/>
        <v>7565.7363434319905</v>
      </c>
      <c r="S116" s="9">
        <f>Daten!K116</f>
        <v>39537.769999999997</v>
      </c>
      <c r="T116" s="9">
        <f>Daten!L116</f>
        <v>97077.54</v>
      </c>
      <c r="U116" s="9">
        <f>Daten!M116</f>
        <v>159834.54999999999</v>
      </c>
      <c r="V116" s="9">
        <f>Daten!N116</f>
        <v>500</v>
      </c>
      <c r="W116" s="9">
        <f>Daten!O116</f>
        <v>500</v>
      </c>
      <c r="X116" s="23">
        <f t="shared" si="50"/>
        <v>296449.86</v>
      </c>
      <c r="Y116" s="9">
        <f t="shared" si="51"/>
        <v>658472.0697523976</v>
      </c>
      <c r="Z116" s="21">
        <f t="shared" si="52"/>
        <v>-362022.20975239761</v>
      </c>
      <c r="AA116" s="27">
        <f t="shared" si="53"/>
        <v>36202.220975239761</v>
      </c>
      <c r="AB116" s="32">
        <f t="shared" si="54"/>
        <v>19152.978816026087</v>
      </c>
      <c r="AC116" s="31">
        <f t="shared" si="55"/>
        <v>19152.978816026087</v>
      </c>
      <c r="AG116" s="26">
        <f t="shared" si="56"/>
        <v>-24614.978502645663</v>
      </c>
      <c r="AH116" s="26">
        <f t="shared" si="57"/>
        <v>36202.220975239761</v>
      </c>
      <c r="AI116" s="26">
        <f t="shared" si="58"/>
        <v>11587.242472594098</v>
      </c>
      <c r="AJ116" s="26">
        <f t="shared" si="59"/>
        <v>1</v>
      </c>
      <c r="AK116" s="26">
        <f t="shared" si="60"/>
        <v>11587.242472594098</v>
      </c>
      <c r="AL116" s="26">
        <f t="shared" ca="1" si="61"/>
        <v>19871</v>
      </c>
      <c r="AM116" s="26">
        <f t="shared" ca="1" si="62"/>
        <v>11</v>
      </c>
      <c r="AN116" s="26">
        <f ca="1">IF(AM116=0,0,COUNTIF($AM$19:AM116,C116*10+1))</f>
        <v>61</v>
      </c>
      <c r="AO116" s="21">
        <f t="shared" ca="1" si="63"/>
        <v>0</v>
      </c>
      <c r="AP116" s="33">
        <f t="shared" ca="1" si="64"/>
        <v>19871</v>
      </c>
    </row>
    <row r="117" spans="1:42" x14ac:dyDescent="0.2">
      <c r="A117" s="15">
        <f>Daten!A117</f>
        <v>10715</v>
      </c>
      <c r="B117" s="8" t="str">
        <f>Daten!B117</f>
        <v>Pama</v>
      </c>
      <c r="C117" s="15">
        <f t="shared" si="40"/>
        <v>1</v>
      </c>
      <c r="D117" s="10">
        <f>Daten!D117</f>
        <v>0</v>
      </c>
      <c r="E117" s="9">
        <f>Daten!E117</f>
        <v>1243</v>
      </c>
      <c r="F117" s="9">
        <f>Daten!F117</f>
        <v>1209</v>
      </c>
      <c r="G117" s="27">
        <f t="shared" si="41"/>
        <v>34</v>
      </c>
      <c r="H117" s="29">
        <f t="shared" si="42"/>
        <v>2.8122415219189414E-2</v>
      </c>
      <c r="I117" s="21">
        <f t="shared" si="43"/>
        <v>10.790029417432253</v>
      </c>
      <c r="J117" s="21">
        <f t="shared" si="44"/>
        <v>23.209970582567749</v>
      </c>
      <c r="K117" s="27">
        <f t="shared" si="45"/>
        <v>-11604.985291283874</v>
      </c>
      <c r="L117" s="16">
        <f>Daten!G117</f>
        <v>217</v>
      </c>
      <c r="M117" s="16">
        <f>Daten!H117</f>
        <v>761</v>
      </c>
      <c r="N117" s="16">
        <f>Daten!I117</f>
        <v>265</v>
      </c>
      <c r="O117" s="28">
        <f t="shared" si="46"/>
        <v>0.63337713534822604</v>
      </c>
      <c r="P117" s="16">
        <f t="shared" si="47"/>
        <v>428.34178851327641</v>
      </c>
      <c r="Q117" s="21">
        <f t="shared" si="48"/>
        <v>53.658211486723587</v>
      </c>
      <c r="R117" s="27">
        <f t="shared" si="49"/>
        <v>10731.642297344717</v>
      </c>
      <c r="S117" s="9">
        <f>Daten!K117</f>
        <v>23983.26</v>
      </c>
      <c r="T117" s="9">
        <f>Daten!L117</f>
        <v>68160.639999999999</v>
      </c>
      <c r="U117" s="9">
        <f>Daten!M117</f>
        <v>83432.88</v>
      </c>
      <c r="V117" s="9">
        <f>Daten!N117</f>
        <v>500</v>
      </c>
      <c r="W117" s="9">
        <f>Daten!O117</f>
        <v>500</v>
      </c>
      <c r="X117" s="23">
        <f t="shared" si="50"/>
        <v>175576.78</v>
      </c>
      <c r="Y117" s="9">
        <f t="shared" si="51"/>
        <v>446768.98619117367</v>
      </c>
      <c r="Z117" s="21">
        <f t="shared" si="52"/>
        <v>-271192.20619117364</v>
      </c>
      <c r="AA117" s="27">
        <f t="shared" si="53"/>
        <v>27119.220619117365</v>
      </c>
      <c r="AB117" s="32">
        <f t="shared" si="54"/>
        <v>26245.877625178207</v>
      </c>
      <c r="AC117" s="31">
        <f t="shared" si="55"/>
        <v>26245.877625178207</v>
      </c>
      <c r="AG117" s="26">
        <f t="shared" si="56"/>
        <v>-11604.985291283874</v>
      </c>
      <c r="AH117" s="26">
        <f t="shared" si="57"/>
        <v>27119.220619117365</v>
      </c>
      <c r="AI117" s="26">
        <f t="shared" si="58"/>
        <v>15514.23532783349</v>
      </c>
      <c r="AJ117" s="26">
        <f t="shared" si="59"/>
        <v>1</v>
      </c>
      <c r="AK117" s="26">
        <f t="shared" si="60"/>
        <v>15514.23532783349</v>
      </c>
      <c r="AL117" s="26">
        <f t="shared" ca="1" si="61"/>
        <v>26605</v>
      </c>
      <c r="AM117" s="26">
        <f t="shared" ca="1" si="62"/>
        <v>11</v>
      </c>
      <c r="AN117" s="26">
        <f ca="1">IF(AM117=0,0,COUNTIF($AM$19:AM117,C117*10+1))</f>
        <v>62</v>
      </c>
      <c r="AO117" s="21">
        <f t="shared" ca="1" si="63"/>
        <v>0</v>
      </c>
      <c r="AP117" s="33">
        <f t="shared" ca="1" si="64"/>
        <v>26605</v>
      </c>
    </row>
    <row r="118" spans="1:42" x14ac:dyDescent="0.2">
      <c r="A118" s="15">
        <f>Daten!A118</f>
        <v>10716</v>
      </c>
      <c r="B118" s="8" t="str">
        <f>Daten!B118</f>
        <v>Pamhagen</v>
      </c>
      <c r="C118" s="15">
        <f t="shared" si="40"/>
        <v>1</v>
      </c>
      <c r="D118" s="10">
        <f>Daten!D118</f>
        <v>0</v>
      </c>
      <c r="E118" s="9">
        <f>Daten!E118</f>
        <v>1549</v>
      </c>
      <c r="F118" s="9">
        <f>Daten!F118</f>
        <v>1634</v>
      </c>
      <c r="G118" s="27">
        <f t="shared" si="41"/>
        <v>-85</v>
      </c>
      <c r="H118" s="29">
        <f t="shared" si="42"/>
        <v>-5.2019583843329255E-2</v>
      </c>
      <c r="I118" s="21">
        <f t="shared" si="43"/>
        <v>14.58305051123598</v>
      </c>
      <c r="J118" s="21">
        <f t="shared" si="44"/>
        <v>-99.583050511235982</v>
      </c>
      <c r="K118" s="27">
        <f t="shared" si="45"/>
        <v>49791.525255617991</v>
      </c>
      <c r="L118" s="16">
        <f>Daten!G118</f>
        <v>152</v>
      </c>
      <c r="M118" s="16">
        <f>Daten!H118</f>
        <v>984</v>
      </c>
      <c r="N118" s="16">
        <f>Daten!I118</f>
        <v>413</v>
      </c>
      <c r="O118" s="28">
        <f t="shared" si="46"/>
        <v>0.57418699186991873</v>
      </c>
      <c r="P118" s="16">
        <f t="shared" si="47"/>
        <v>553.86112995672011</v>
      </c>
      <c r="Q118" s="21">
        <f t="shared" si="48"/>
        <v>11.138870043279894</v>
      </c>
      <c r="R118" s="27">
        <f t="shared" si="49"/>
        <v>2227.7740086559788</v>
      </c>
      <c r="S118" s="9">
        <f>Daten!K118</f>
        <v>38726.199999999997</v>
      </c>
      <c r="T118" s="9">
        <f>Daten!L118</f>
        <v>110449.57</v>
      </c>
      <c r="U118" s="9">
        <f>Daten!M118</f>
        <v>374743.45</v>
      </c>
      <c r="V118" s="9">
        <f>Daten!N118</f>
        <v>500</v>
      </c>
      <c r="W118" s="9">
        <f>Daten!O118</f>
        <v>500</v>
      </c>
      <c r="X118" s="23">
        <f t="shared" si="50"/>
        <v>523919.22000000003</v>
      </c>
      <c r="Y118" s="9">
        <f t="shared" si="51"/>
        <v>556753.94980702177</v>
      </c>
      <c r="Z118" s="21">
        <f t="shared" si="52"/>
        <v>-32834.729807021737</v>
      </c>
      <c r="AA118" s="27">
        <f t="shared" si="53"/>
        <v>3283.472980702174</v>
      </c>
      <c r="AB118" s="32">
        <f t="shared" si="54"/>
        <v>55302.772244976142</v>
      </c>
      <c r="AC118" s="31">
        <f t="shared" si="55"/>
        <v>55302.772244976142</v>
      </c>
      <c r="AG118" s="26">
        <f t="shared" si="56"/>
        <v>49791.525255617991</v>
      </c>
      <c r="AH118" s="26">
        <f t="shared" si="57"/>
        <v>3283.472980702174</v>
      </c>
      <c r="AI118" s="26">
        <f t="shared" si="58"/>
        <v>53074.998236320163</v>
      </c>
      <c r="AJ118" s="26">
        <f t="shared" si="59"/>
        <v>1</v>
      </c>
      <c r="AK118" s="26">
        <f t="shared" si="60"/>
        <v>53074.998236320163</v>
      </c>
      <c r="AL118" s="26">
        <f t="shared" ca="1" si="61"/>
        <v>91018</v>
      </c>
      <c r="AM118" s="26">
        <f t="shared" ca="1" si="62"/>
        <v>11</v>
      </c>
      <c r="AN118" s="26">
        <f ca="1">IF(AM118=0,0,COUNTIF($AM$19:AM118,C118*10+1))</f>
        <v>63</v>
      </c>
      <c r="AO118" s="21">
        <f t="shared" ca="1" si="63"/>
        <v>0</v>
      </c>
      <c r="AP118" s="33">
        <f t="shared" ca="1" si="64"/>
        <v>91018</v>
      </c>
    </row>
    <row r="119" spans="1:42" x14ac:dyDescent="0.2">
      <c r="A119" s="15">
        <f>Daten!A119</f>
        <v>10717</v>
      </c>
      <c r="B119" s="8" t="str">
        <f>Daten!B119</f>
        <v>Parndorf</v>
      </c>
      <c r="C119" s="15">
        <f t="shared" si="40"/>
        <v>1</v>
      </c>
      <c r="D119" s="10">
        <f>Daten!D119</f>
        <v>0</v>
      </c>
      <c r="E119" s="9">
        <f>Daten!E119</f>
        <v>5206</v>
      </c>
      <c r="F119" s="9">
        <f>Daten!F119</f>
        <v>4680</v>
      </c>
      <c r="G119" s="27">
        <f t="shared" si="41"/>
        <v>526</v>
      </c>
      <c r="H119" s="29">
        <f t="shared" si="42"/>
        <v>0.1123931623931624</v>
      </c>
      <c r="I119" s="21">
        <f t="shared" si="43"/>
        <v>41.767855809415167</v>
      </c>
      <c r="J119" s="21">
        <f t="shared" si="44"/>
        <v>484.23214419058485</v>
      </c>
      <c r="K119" s="27">
        <f t="shared" si="45"/>
        <v>-242116.07209529242</v>
      </c>
      <c r="L119" s="16">
        <f>Daten!G119</f>
        <v>924</v>
      </c>
      <c r="M119" s="16">
        <f>Daten!H119</f>
        <v>3543</v>
      </c>
      <c r="N119" s="16">
        <f>Daten!I119</f>
        <v>739</v>
      </c>
      <c r="O119" s="28">
        <f t="shared" si="46"/>
        <v>0.46937623482924073</v>
      </c>
      <c r="P119" s="16">
        <f t="shared" si="47"/>
        <v>1994.2377880453855</v>
      </c>
      <c r="Q119" s="21">
        <f t="shared" si="48"/>
        <v>-331.23778804538551</v>
      </c>
      <c r="R119" s="27">
        <f t="shared" si="49"/>
        <v>-66247.557609077106</v>
      </c>
      <c r="S119" s="9">
        <f>Daten!K119</f>
        <v>63776.66</v>
      </c>
      <c r="T119" s="9">
        <f>Daten!L119</f>
        <v>441087.76</v>
      </c>
      <c r="U119" s="9">
        <f>Daten!M119</f>
        <v>3848644.52</v>
      </c>
      <c r="V119" s="9">
        <f>Daten!N119</f>
        <v>500</v>
      </c>
      <c r="W119" s="9">
        <f>Daten!O119</f>
        <v>500</v>
      </c>
      <c r="X119" s="23">
        <f t="shared" si="50"/>
        <v>4353508.9400000004</v>
      </c>
      <c r="Y119" s="9">
        <f t="shared" si="51"/>
        <v>1871182.0934121078</v>
      </c>
      <c r="Z119" s="21">
        <f t="shared" si="52"/>
        <v>2482326.8465878926</v>
      </c>
      <c r="AA119" s="27">
        <f t="shared" si="53"/>
        <v>-248232.68465878928</v>
      </c>
      <c r="AB119" s="32">
        <f t="shared" si="54"/>
        <v>-556596.31436315877</v>
      </c>
      <c r="AC119" s="31">
        <f t="shared" si="55"/>
        <v>0</v>
      </c>
      <c r="AG119" s="26">
        <f t="shared" si="56"/>
        <v>0</v>
      </c>
      <c r="AH119" s="26">
        <f t="shared" si="57"/>
        <v>0</v>
      </c>
      <c r="AI119" s="26">
        <f t="shared" si="58"/>
        <v>0</v>
      </c>
      <c r="AJ119" s="26">
        <f t="shared" si="59"/>
        <v>1</v>
      </c>
      <c r="AK119" s="26">
        <f t="shared" si="60"/>
        <v>0</v>
      </c>
      <c r="AL119" s="26">
        <f t="shared" ca="1" si="61"/>
        <v>0</v>
      </c>
      <c r="AM119" s="26">
        <f t="shared" ca="1" si="62"/>
        <v>0</v>
      </c>
      <c r="AN119" s="26">
        <f ca="1">IF(AM119=0,0,COUNTIF($AM$19:AM119,C119*10+1))</f>
        <v>0</v>
      </c>
      <c r="AO119" s="21">
        <f t="shared" ca="1" si="63"/>
        <v>0</v>
      </c>
      <c r="AP119" s="33">
        <f t="shared" ca="1" si="64"/>
        <v>0</v>
      </c>
    </row>
    <row r="120" spans="1:42" x14ac:dyDescent="0.2">
      <c r="A120" s="15">
        <f>Daten!A120</f>
        <v>10718</v>
      </c>
      <c r="B120" s="8" t="str">
        <f>Daten!B120</f>
        <v>Podersdorf am See</v>
      </c>
      <c r="C120" s="15">
        <f t="shared" si="40"/>
        <v>1</v>
      </c>
      <c r="D120" s="10">
        <f>Daten!D120</f>
        <v>0</v>
      </c>
      <c r="E120" s="9">
        <f>Daten!E120</f>
        <v>2143</v>
      </c>
      <c r="F120" s="9">
        <f>Daten!F120</f>
        <v>2158</v>
      </c>
      <c r="G120" s="27">
        <f t="shared" si="41"/>
        <v>-15</v>
      </c>
      <c r="H120" s="29">
        <f t="shared" si="42"/>
        <v>-6.9508804448563484E-3</v>
      </c>
      <c r="I120" s="21">
        <f t="shared" si="43"/>
        <v>19.259622401008105</v>
      </c>
      <c r="J120" s="21">
        <f t="shared" si="44"/>
        <v>-34.259622401008102</v>
      </c>
      <c r="K120" s="27">
        <f t="shared" si="45"/>
        <v>17129.811200504049</v>
      </c>
      <c r="L120" s="16">
        <f>Daten!G120</f>
        <v>252</v>
      </c>
      <c r="M120" s="16">
        <f>Daten!H120</f>
        <v>1354</v>
      </c>
      <c r="N120" s="16">
        <f>Daten!I120</f>
        <v>537</v>
      </c>
      <c r="O120" s="28">
        <f t="shared" si="46"/>
        <v>0.58271787296898081</v>
      </c>
      <c r="P120" s="16">
        <f t="shared" si="47"/>
        <v>762.12192069247862</v>
      </c>
      <c r="Q120" s="21">
        <f t="shared" si="48"/>
        <v>26.878079307521375</v>
      </c>
      <c r="R120" s="27">
        <f t="shared" si="49"/>
        <v>5375.615861504275</v>
      </c>
      <c r="S120" s="9">
        <f>Daten!K120</f>
        <v>22649.55</v>
      </c>
      <c r="T120" s="9">
        <f>Daten!L120</f>
        <v>269707.88</v>
      </c>
      <c r="U120" s="9">
        <f>Daten!M120</f>
        <v>414891.9</v>
      </c>
      <c r="V120" s="9">
        <f>Daten!N120</f>
        <v>500</v>
      </c>
      <c r="W120" s="9">
        <f>Daten!O120</f>
        <v>500</v>
      </c>
      <c r="X120" s="23">
        <f t="shared" si="50"/>
        <v>707249.33000000007</v>
      </c>
      <c r="Y120" s="9">
        <f t="shared" si="51"/>
        <v>770254.17329660919</v>
      </c>
      <c r="Z120" s="21">
        <f t="shared" si="52"/>
        <v>-63004.84329660912</v>
      </c>
      <c r="AA120" s="27">
        <f t="shared" si="53"/>
        <v>6300.4843296609124</v>
      </c>
      <c r="AB120" s="32">
        <f t="shared" si="54"/>
        <v>28805.911391669237</v>
      </c>
      <c r="AC120" s="31">
        <f t="shared" si="55"/>
        <v>28805.911391669237</v>
      </c>
      <c r="AG120" s="26">
        <f t="shared" si="56"/>
        <v>17129.811200504049</v>
      </c>
      <c r="AH120" s="26">
        <f t="shared" si="57"/>
        <v>6300.4843296609124</v>
      </c>
      <c r="AI120" s="26">
        <f t="shared" si="58"/>
        <v>23430.295530164964</v>
      </c>
      <c r="AJ120" s="26">
        <f t="shared" si="59"/>
        <v>1</v>
      </c>
      <c r="AK120" s="26">
        <f t="shared" si="60"/>
        <v>23430.295530164964</v>
      </c>
      <c r="AL120" s="26">
        <f t="shared" ca="1" si="61"/>
        <v>40180</v>
      </c>
      <c r="AM120" s="26">
        <f t="shared" ca="1" si="62"/>
        <v>11</v>
      </c>
      <c r="AN120" s="26">
        <f ca="1">IF(AM120=0,0,COUNTIF($AM$19:AM120,C120*10+1))</f>
        <v>64</v>
      </c>
      <c r="AO120" s="21">
        <f t="shared" ca="1" si="63"/>
        <v>0</v>
      </c>
      <c r="AP120" s="33">
        <f t="shared" ca="1" si="64"/>
        <v>40180</v>
      </c>
    </row>
    <row r="121" spans="1:42" x14ac:dyDescent="0.2">
      <c r="A121" s="15">
        <f>Daten!A121</f>
        <v>10719</v>
      </c>
      <c r="B121" s="8" t="str">
        <f>Daten!B121</f>
        <v>Sankt Andrä am Zicksee</v>
      </c>
      <c r="C121" s="15">
        <f t="shared" si="40"/>
        <v>1</v>
      </c>
      <c r="D121" s="10">
        <f>Daten!D121</f>
        <v>0</v>
      </c>
      <c r="E121" s="9">
        <f>Daten!E121</f>
        <v>1384</v>
      </c>
      <c r="F121" s="9">
        <f>Daten!F121</f>
        <v>1375</v>
      </c>
      <c r="G121" s="27">
        <f t="shared" si="41"/>
        <v>9</v>
      </c>
      <c r="H121" s="29">
        <f t="shared" si="42"/>
        <v>6.5454545454545453E-3</v>
      </c>
      <c r="I121" s="21">
        <f t="shared" si="43"/>
        <v>12.271538832894414</v>
      </c>
      <c r="J121" s="21">
        <f t="shared" si="44"/>
        <v>-3.2715388328944144</v>
      </c>
      <c r="K121" s="27">
        <f t="shared" si="45"/>
        <v>1635.7694164472073</v>
      </c>
      <c r="L121" s="16">
        <f>Daten!G121</f>
        <v>165</v>
      </c>
      <c r="M121" s="16">
        <f>Daten!H121</f>
        <v>844</v>
      </c>
      <c r="N121" s="16">
        <f>Daten!I121</f>
        <v>375</v>
      </c>
      <c r="O121" s="28">
        <f t="shared" si="46"/>
        <v>0.6398104265402843</v>
      </c>
      <c r="P121" s="16">
        <f t="shared" si="47"/>
        <v>475.05974967832498</v>
      </c>
      <c r="Q121" s="21">
        <f t="shared" si="48"/>
        <v>64.940250321675023</v>
      </c>
      <c r="R121" s="27">
        <f t="shared" si="49"/>
        <v>12988.050064335004</v>
      </c>
      <c r="S121" s="9">
        <f>Daten!K121</f>
        <v>27895.53</v>
      </c>
      <c r="T121" s="9">
        <f>Daten!L121</f>
        <v>121761.85</v>
      </c>
      <c r="U121" s="9">
        <f>Daten!M121</f>
        <v>256075.63</v>
      </c>
      <c r="V121" s="9">
        <f>Daten!N121</f>
        <v>500</v>
      </c>
      <c r="W121" s="9">
        <f>Daten!O121</f>
        <v>500</v>
      </c>
      <c r="X121" s="23">
        <f t="shared" si="50"/>
        <v>405733.01</v>
      </c>
      <c r="Y121" s="9">
        <f t="shared" si="51"/>
        <v>497448.33217102522</v>
      </c>
      <c r="Z121" s="21">
        <f t="shared" si="52"/>
        <v>-91715.322171025211</v>
      </c>
      <c r="AA121" s="27">
        <f t="shared" si="53"/>
        <v>9171.5322171025218</v>
      </c>
      <c r="AB121" s="32">
        <f t="shared" si="54"/>
        <v>23795.351697884733</v>
      </c>
      <c r="AC121" s="31">
        <f t="shared" si="55"/>
        <v>23795.351697884733</v>
      </c>
      <c r="AG121" s="26">
        <f t="shared" si="56"/>
        <v>1635.7694164472073</v>
      </c>
      <c r="AH121" s="26">
        <f t="shared" si="57"/>
        <v>9171.5322171025218</v>
      </c>
      <c r="AI121" s="26">
        <f t="shared" si="58"/>
        <v>10807.301633549729</v>
      </c>
      <c r="AJ121" s="26">
        <f t="shared" si="59"/>
        <v>1</v>
      </c>
      <c r="AK121" s="26">
        <f t="shared" si="60"/>
        <v>10807.301633549729</v>
      </c>
      <c r="AL121" s="26">
        <f t="shared" ca="1" si="61"/>
        <v>18533</v>
      </c>
      <c r="AM121" s="26">
        <f t="shared" ca="1" si="62"/>
        <v>11</v>
      </c>
      <c r="AN121" s="26">
        <f ca="1">IF(AM121=0,0,COUNTIF($AM$19:AM121,C121*10+1))</f>
        <v>65</v>
      </c>
      <c r="AO121" s="21">
        <f t="shared" ca="1" si="63"/>
        <v>0</v>
      </c>
      <c r="AP121" s="33">
        <f t="shared" ca="1" si="64"/>
        <v>18533</v>
      </c>
    </row>
    <row r="122" spans="1:42" x14ac:dyDescent="0.2">
      <c r="A122" s="15">
        <f>Daten!A122</f>
        <v>10720</v>
      </c>
      <c r="B122" s="8" t="str">
        <f>Daten!B122</f>
        <v>Tadten</v>
      </c>
      <c r="C122" s="15">
        <f t="shared" si="40"/>
        <v>1</v>
      </c>
      <c r="D122" s="10">
        <f>Daten!D122</f>
        <v>0</v>
      </c>
      <c r="E122" s="9">
        <f>Daten!E122</f>
        <v>1162</v>
      </c>
      <c r="F122" s="9">
        <f>Daten!F122</f>
        <v>1183</v>
      </c>
      <c r="G122" s="27">
        <f t="shared" si="41"/>
        <v>-21</v>
      </c>
      <c r="H122" s="29">
        <f t="shared" si="42"/>
        <v>-1.7751479289940829E-2</v>
      </c>
      <c r="I122" s="21">
        <f t="shared" si="43"/>
        <v>10.557985774046612</v>
      </c>
      <c r="J122" s="21">
        <f t="shared" si="44"/>
        <v>-31.557985774046614</v>
      </c>
      <c r="K122" s="27">
        <f t="shared" si="45"/>
        <v>15778.992887023307</v>
      </c>
      <c r="L122" s="16">
        <f>Daten!G122</f>
        <v>115</v>
      </c>
      <c r="M122" s="16">
        <f>Daten!H122</f>
        <v>714</v>
      </c>
      <c r="N122" s="16">
        <f>Daten!I122</f>
        <v>333</v>
      </c>
      <c r="O122" s="28">
        <f t="shared" si="46"/>
        <v>0.62745098039215685</v>
      </c>
      <c r="P122" s="16">
        <f t="shared" si="47"/>
        <v>401.88703941981521</v>
      </c>
      <c r="Q122" s="21">
        <f t="shared" si="48"/>
        <v>46.11296058018479</v>
      </c>
      <c r="R122" s="27">
        <f t="shared" si="49"/>
        <v>9222.592116036958</v>
      </c>
      <c r="S122" s="9">
        <f>Daten!K122</f>
        <v>38749.58</v>
      </c>
      <c r="T122" s="9">
        <f>Daten!L122</f>
        <v>72763.3</v>
      </c>
      <c r="U122" s="9">
        <f>Daten!M122</f>
        <v>155524.31</v>
      </c>
      <c r="V122" s="9">
        <f>Daten!N122</f>
        <v>500</v>
      </c>
      <c r="W122" s="9">
        <f>Daten!O122</f>
        <v>500</v>
      </c>
      <c r="X122" s="23">
        <f t="shared" si="50"/>
        <v>267037.19</v>
      </c>
      <c r="Y122" s="9">
        <f t="shared" si="51"/>
        <v>417655.31935168448</v>
      </c>
      <c r="Z122" s="21">
        <f t="shared" si="52"/>
        <v>-150618.12935168447</v>
      </c>
      <c r="AA122" s="27">
        <f t="shared" si="53"/>
        <v>15061.812935168447</v>
      </c>
      <c r="AB122" s="32">
        <f t="shared" si="54"/>
        <v>40063.397938228714</v>
      </c>
      <c r="AC122" s="31">
        <f t="shared" si="55"/>
        <v>40063.397938228714</v>
      </c>
      <c r="AG122" s="26">
        <f t="shared" si="56"/>
        <v>15778.992887023307</v>
      </c>
      <c r="AH122" s="26">
        <f t="shared" si="57"/>
        <v>15061.812935168447</v>
      </c>
      <c r="AI122" s="26">
        <f t="shared" si="58"/>
        <v>30840.805822191753</v>
      </c>
      <c r="AJ122" s="26">
        <f t="shared" si="59"/>
        <v>1</v>
      </c>
      <c r="AK122" s="26">
        <f t="shared" si="60"/>
        <v>30840.805822191753</v>
      </c>
      <c r="AL122" s="26">
        <f t="shared" ca="1" si="61"/>
        <v>52889</v>
      </c>
      <c r="AM122" s="26">
        <f t="shared" ca="1" si="62"/>
        <v>11</v>
      </c>
      <c r="AN122" s="26">
        <f ca="1">IF(AM122=0,0,COUNTIF($AM$19:AM122,C122*10+1))</f>
        <v>66</v>
      </c>
      <c r="AO122" s="21">
        <f t="shared" ca="1" si="63"/>
        <v>0</v>
      </c>
      <c r="AP122" s="33">
        <f t="shared" ca="1" si="64"/>
        <v>52889</v>
      </c>
    </row>
    <row r="123" spans="1:42" x14ac:dyDescent="0.2">
      <c r="A123" s="15">
        <f>Daten!A123</f>
        <v>10721</v>
      </c>
      <c r="B123" s="8" t="str">
        <f>Daten!B123</f>
        <v>Wallern im Burgenland</v>
      </c>
      <c r="C123" s="15">
        <f t="shared" si="40"/>
        <v>1</v>
      </c>
      <c r="D123" s="10">
        <f>Daten!D123</f>
        <v>0</v>
      </c>
      <c r="E123" s="9">
        <f>Daten!E123</f>
        <v>1668</v>
      </c>
      <c r="F123" s="9">
        <f>Daten!F123</f>
        <v>1700</v>
      </c>
      <c r="G123" s="27">
        <f t="shared" si="41"/>
        <v>-32</v>
      </c>
      <c r="H123" s="29">
        <f t="shared" si="42"/>
        <v>-1.8823529411764704E-2</v>
      </c>
      <c r="I123" s="21">
        <f t="shared" si="43"/>
        <v>15.172084375214911</v>
      </c>
      <c r="J123" s="21">
        <f t="shared" si="44"/>
        <v>-47.172084375214908</v>
      </c>
      <c r="K123" s="27">
        <f t="shared" si="45"/>
        <v>23586.042187607454</v>
      </c>
      <c r="L123" s="16">
        <f>Daten!G123</f>
        <v>171</v>
      </c>
      <c r="M123" s="16">
        <f>Daten!H123</f>
        <v>1076</v>
      </c>
      <c r="N123" s="16">
        <f>Daten!I123</f>
        <v>421</v>
      </c>
      <c r="O123" s="28">
        <f t="shared" si="46"/>
        <v>0.55018587360594795</v>
      </c>
      <c r="P123" s="16">
        <f t="shared" si="47"/>
        <v>605.64489413966544</v>
      </c>
      <c r="Q123" s="21">
        <f t="shared" si="48"/>
        <v>-13.644894139665439</v>
      </c>
      <c r="R123" s="27">
        <f t="shared" si="49"/>
        <v>-2728.9788279330878</v>
      </c>
      <c r="S123" s="9">
        <f>Daten!K123</f>
        <v>37901</v>
      </c>
      <c r="T123" s="9">
        <f>Daten!L123</f>
        <v>106982.47</v>
      </c>
      <c r="U123" s="9">
        <f>Daten!M123</f>
        <v>610599.44999999995</v>
      </c>
      <c r="V123" s="9">
        <f>Daten!N123</f>
        <v>500</v>
      </c>
      <c r="W123" s="9">
        <f>Daten!O123</f>
        <v>500</v>
      </c>
      <c r="X123" s="23">
        <f t="shared" si="50"/>
        <v>755482.91999999993</v>
      </c>
      <c r="Y123" s="9">
        <f t="shared" si="51"/>
        <v>599525.88010207377</v>
      </c>
      <c r="Z123" s="21">
        <f t="shared" si="52"/>
        <v>155957.03989792615</v>
      </c>
      <c r="AA123" s="27">
        <f t="shared" si="53"/>
        <v>-15595.703989792615</v>
      </c>
      <c r="AB123" s="32">
        <f t="shared" si="54"/>
        <v>5261.3593698817494</v>
      </c>
      <c r="AC123" s="31">
        <f t="shared" si="55"/>
        <v>5261.3593698817494</v>
      </c>
      <c r="AG123" s="26">
        <f t="shared" si="56"/>
        <v>23586.042187607454</v>
      </c>
      <c r="AH123" s="26">
        <f t="shared" si="57"/>
        <v>-15595.703989792615</v>
      </c>
      <c r="AI123" s="26">
        <f t="shared" si="58"/>
        <v>7990.3381978148391</v>
      </c>
      <c r="AJ123" s="26">
        <f t="shared" si="59"/>
        <v>1</v>
      </c>
      <c r="AK123" s="26">
        <f t="shared" si="60"/>
        <v>7990.3381978148391</v>
      </c>
      <c r="AL123" s="26">
        <f t="shared" ca="1" si="61"/>
        <v>13703</v>
      </c>
      <c r="AM123" s="26">
        <f t="shared" ca="1" si="62"/>
        <v>11</v>
      </c>
      <c r="AN123" s="26">
        <f ca="1">IF(AM123=0,0,COUNTIF($AM$19:AM123,C123*10+1))</f>
        <v>67</v>
      </c>
      <c r="AO123" s="21">
        <f t="shared" ca="1" si="63"/>
        <v>0</v>
      </c>
      <c r="AP123" s="33">
        <f t="shared" ca="1" si="64"/>
        <v>13703</v>
      </c>
    </row>
    <row r="124" spans="1:42" x14ac:dyDescent="0.2">
      <c r="A124" s="15">
        <f>Daten!A124</f>
        <v>10722</v>
      </c>
      <c r="B124" s="8" t="str">
        <f>Daten!B124</f>
        <v>Weiden am See</v>
      </c>
      <c r="C124" s="15">
        <f t="shared" si="40"/>
        <v>1</v>
      </c>
      <c r="D124" s="10">
        <f>Daten!D124</f>
        <v>0</v>
      </c>
      <c r="E124" s="9">
        <f>Daten!E124</f>
        <v>2555</v>
      </c>
      <c r="F124" s="9">
        <f>Daten!F124</f>
        <v>2419</v>
      </c>
      <c r="G124" s="27">
        <f t="shared" si="41"/>
        <v>136</v>
      </c>
      <c r="H124" s="29">
        <f t="shared" si="42"/>
        <v>5.6221579164944191E-2</v>
      </c>
      <c r="I124" s="21">
        <f t="shared" si="43"/>
        <v>21.588983590379335</v>
      </c>
      <c r="J124" s="21">
        <f t="shared" si="44"/>
        <v>114.41101640962066</v>
      </c>
      <c r="K124" s="27">
        <f t="shared" si="45"/>
        <v>-57205.508204810329</v>
      </c>
      <c r="L124" s="16">
        <f>Daten!G124</f>
        <v>358</v>
      </c>
      <c r="M124" s="16">
        <f>Daten!H124</f>
        <v>1653</v>
      </c>
      <c r="N124" s="16">
        <f>Daten!I124</f>
        <v>544</v>
      </c>
      <c r="O124" s="28">
        <f t="shared" si="46"/>
        <v>0.54567453115547493</v>
      </c>
      <c r="P124" s="16">
        <f t="shared" si="47"/>
        <v>930.41915428705113</v>
      </c>
      <c r="Q124" s="21">
        <f t="shared" si="48"/>
        <v>-28.419154287051128</v>
      </c>
      <c r="R124" s="27">
        <f t="shared" si="49"/>
        <v>-5683.8308574102257</v>
      </c>
      <c r="S124" s="9">
        <f>Daten!K124</f>
        <v>21613.06</v>
      </c>
      <c r="T124" s="9">
        <f>Daten!L124</f>
        <v>230189.99</v>
      </c>
      <c r="U124" s="9">
        <f>Daten!M124</f>
        <v>418082.08</v>
      </c>
      <c r="V124" s="9">
        <f>Daten!N124</f>
        <v>500</v>
      </c>
      <c r="W124" s="9">
        <f>Daten!O124</f>
        <v>500</v>
      </c>
      <c r="X124" s="23">
        <f t="shared" si="50"/>
        <v>669885.13</v>
      </c>
      <c r="Y124" s="9">
        <f t="shared" si="51"/>
        <v>918338.50339376403</v>
      </c>
      <c r="Z124" s="21">
        <f t="shared" si="52"/>
        <v>-248453.37339376402</v>
      </c>
      <c r="AA124" s="27">
        <f t="shared" si="53"/>
        <v>24845.337339376405</v>
      </c>
      <c r="AB124" s="32">
        <f t="shared" si="54"/>
        <v>-38044.00172284415</v>
      </c>
      <c r="AC124" s="31">
        <f t="shared" si="55"/>
        <v>0</v>
      </c>
      <c r="AG124" s="26">
        <f t="shared" si="56"/>
        <v>0</v>
      </c>
      <c r="AH124" s="26">
        <f t="shared" si="57"/>
        <v>0</v>
      </c>
      <c r="AI124" s="26">
        <f t="shared" si="58"/>
        <v>0</v>
      </c>
      <c r="AJ124" s="26">
        <f t="shared" si="59"/>
        <v>1</v>
      </c>
      <c r="AK124" s="26">
        <f t="shared" si="60"/>
        <v>0</v>
      </c>
      <c r="AL124" s="26">
        <f t="shared" ca="1" si="61"/>
        <v>0</v>
      </c>
      <c r="AM124" s="26">
        <f t="shared" ca="1" si="62"/>
        <v>0</v>
      </c>
      <c r="AN124" s="26">
        <f ca="1">IF(AM124=0,0,COUNTIF($AM$19:AM124,C124*10+1))</f>
        <v>0</v>
      </c>
      <c r="AO124" s="21">
        <f t="shared" ca="1" si="63"/>
        <v>0</v>
      </c>
      <c r="AP124" s="33">
        <f t="shared" ca="1" si="64"/>
        <v>0</v>
      </c>
    </row>
    <row r="125" spans="1:42" x14ac:dyDescent="0.2">
      <c r="A125" s="15">
        <f>Daten!A125</f>
        <v>10723</v>
      </c>
      <c r="B125" s="8" t="str">
        <f>Daten!B125</f>
        <v>Winden am See</v>
      </c>
      <c r="C125" s="15">
        <f t="shared" si="40"/>
        <v>1</v>
      </c>
      <c r="D125" s="10">
        <f>Daten!D125</f>
        <v>0</v>
      </c>
      <c r="E125" s="9">
        <f>Daten!E125</f>
        <v>1389</v>
      </c>
      <c r="F125" s="9">
        <f>Daten!F125</f>
        <v>1316</v>
      </c>
      <c r="G125" s="27">
        <f t="shared" si="41"/>
        <v>73</v>
      </c>
      <c r="H125" s="29">
        <f t="shared" si="42"/>
        <v>5.5471124620060791E-2</v>
      </c>
      <c r="I125" s="21">
        <f t="shared" si="43"/>
        <v>11.744978257519309</v>
      </c>
      <c r="J125" s="21">
        <f t="shared" si="44"/>
        <v>61.255021742480693</v>
      </c>
      <c r="K125" s="27">
        <f t="shared" si="45"/>
        <v>-30627.510871240345</v>
      </c>
      <c r="L125" s="16">
        <f>Daten!G125</f>
        <v>195</v>
      </c>
      <c r="M125" s="16">
        <f>Daten!H125</f>
        <v>907</v>
      </c>
      <c r="N125" s="16">
        <f>Daten!I125</f>
        <v>287</v>
      </c>
      <c r="O125" s="28">
        <f t="shared" si="46"/>
        <v>0.5314222712238148</v>
      </c>
      <c r="P125" s="16">
        <f t="shared" si="47"/>
        <v>510.52037080360276</v>
      </c>
      <c r="Q125" s="21">
        <f t="shared" si="48"/>
        <v>-28.520370803602759</v>
      </c>
      <c r="R125" s="27">
        <f t="shared" si="49"/>
        <v>-5704.0741607205518</v>
      </c>
      <c r="S125" s="9">
        <f>Daten!K125</f>
        <v>9485.93</v>
      </c>
      <c r="T125" s="9">
        <f>Daten!L125</f>
        <v>89186.47</v>
      </c>
      <c r="U125" s="9">
        <f>Daten!M125</f>
        <v>64027.86</v>
      </c>
      <c r="V125" s="9">
        <f>Daten!N125</f>
        <v>500</v>
      </c>
      <c r="W125" s="9">
        <f>Daten!O125</f>
        <v>500</v>
      </c>
      <c r="X125" s="23">
        <f t="shared" si="50"/>
        <v>162700.26</v>
      </c>
      <c r="Y125" s="9">
        <f t="shared" si="51"/>
        <v>499245.47209938877</v>
      </c>
      <c r="Z125" s="21">
        <f t="shared" si="52"/>
        <v>-336545.21209938877</v>
      </c>
      <c r="AA125" s="27">
        <f t="shared" si="53"/>
        <v>33654.521209938881</v>
      </c>
      <c r="AB125" s="32">
        <f t="shared" si="54"/>
        <v>-2677.0638220220135</v>
      </c>
      <c r="AC125" s="31">
        <f t="shared" si="55"/>
        <v>0</v>
      </c>
      <c r="AG125" s="26">
        <f t="shared" si="56"/>
        <v>0</v>
      </c>
      <c r="AH125" s="26">
        <f t="shared" si="57"/>
        <v>0</v>
      </c>
      <c r="AI125" s="26">
        <f t="shared" si="58"/>
        <v>0</v>
      </c>
      <c r="AJ125" s="26">
        <f t="shared" si="59"/>
        <v>1</v>
      </c>
      <c r="AK125" s="26">
        <f t="shared" si="60"/>
        <v>0</v>
      </c>
      <c r="AL125" s="26">
        <f t="shared" ca="1" si="61"/>
        <v>0</v>
      </c>
      <c r="AM125" s="26">
        <f t="shared" ca="1" si="62"/>
        <v>0</v>
      </c>
      <c r="AN125" s="26">
        <f ca="1">IF(AM125=0,0,COUNTIF($AM$19:AM125,C125*10+1))</f>
        <v>0</v>
      </c>
      <c r="AO125" s="21">
        <f t="shared" ca="1" si="63"/>
        <v>0</v>
      </c>
      <c r="AP125" s="33">
        <f t="shared" ca="1" si="64"/>
        <v>0</v>
      </c>
    </row>
    <row r="126" spans="1:42" x14ac:dyDescent="0.2">
      <c r="A126" s="15">
        <f>Daten!A126</f>
        <v>10724</v>
      </c>
      <c r="B126" s="8" t="str">
        <f>Daten!B126</f>
        <v>Zurndorf</v>
      </c>
      <c r="C126" s="15">
        <f t="shared" si="40"/>
        <v>1</v>
      </c>
      <c r="D126" s="10">
        <f>Daten!D126</f>
        <v>0</v>
      </c>
      <c r="E126" s="9">
        <f>Daten!E126</f>
        <v>2264</v>
      </c>
      <c r="F126" s="9">
        <f>Daten!F126</f>
        <v>2244</v>
      </c>
      <c r="G126" s="27">
        <f t="shared" si="41"/>
        <v>20</v>
      </c>
      <c r="H126" s="29">
        <f t="shared" si="42"/>
        <v>8.9126559714795012E-3</v>
      </c>
      <c r="I126" s="21">
        <f t="shared" si="43"/>
        <v>20.027151375283683</v>
      </c>
      <c r="J126" s="21">
        <f t="shared" si="44"/>
        <v>-2.7151375283683166E-2</v>
      </c>
      <c r="K126" s="27">
        <f t="shared" si="45"/>
        <v>13.575687641841583</v>
      </c>
      <c r="L126" s="16">
        <f>Daten!G126</f>
        <v>325</v>
      </c>
      <c r="M126" s="16">
        <f>Daten!H126</f>
        <v>1408</v>
      </c>
      <c r="N126" s="16">
        <f>Daten!I126</f>
        <v>531</v>
      </c>
      <c r="O126" s="28">
        <f t="shared" si="46"/>
        <v>0.60795454545454541</v>
      </c>
      <c r="P126" s="16">
        <f t="shared" si="47"/>
        <v>792.5167387998597</v>
      </c>
      <c r="Q126" s="21">
        <f t="shared" si="48"/>
        <v>63.483261200140305</v>
      </c>
      <c r="R126" s="27">
        <f t="shared" si="49"/>
        <v>12696.652240028061</v>
      </c>
      <c r="S126" s="9">
        <f>Daten!K126</f>
        <v>49186.76</v>
      </c>
      <c r="T126" s="9">
        <f>Daten!L126</f>
        <v>154322.76</v>
      </c>
      <c r="U126" s="9">
        <f>Daten!M126</f>
        <v>273740.69</v>
      </c>
      <c r="V126" s="9">
        <f>Daten!N126</f>
        <v>500</v>
      </c>
      <c r="W126" s="9">
        <f>Daten!O126</f>
        <v>500</v>
      </c>
      <c r="X126" s="23">
        <f t="shared" si="50"/>
        <v>477250.21</v>
      </c>
      <c r="Y126" s="9">
        <f t="shared" si="51"/>
        <v>813744.95956300653</v>
      </c>
      <c r="Z126" s="21">
        <f t="shared" si="52"/>
        <v>-336494.74956300651</v>
      </c>
      <c r="AA126" s="27">
        <f t="shared" si="53"/>
        <v>33649.474956300655</v>
      </c>
      <c r="AB126" s="32">
        <f t="shared" si="54"/>
        <v>46359.70288397056</v>
      </c>
      <c r="AC126" s="31">
        <f t="shared" si="55"/>
        <v>46359.70288397056</v>
      </c>
      <c r="AG126" s="26">
        <f t="shared" si="56"/>
        <v>13.575687641841583</v>
      </c>
      <c r="AH126" s="26">
        <f t="shared" si="57"/>
        <v>33649.474956300655</v>
      </c>
      <c r="AI126" s="26">
        <f t="shared" si="58"/>
        <v>33663.050643942493</v>
      </c>
      <c r="AJ126" s="26">
        <f t="shared" si="59"/>
        <v>1</v>
      </c>
      <c r="AK126" s="26">
        <f t="shared" si="60"/>
        <v>33663.050643942493</v>
      </c>
      <c r="AL126" s="26">
        <f t="shared" ca="1" si="61"/>
        <v>57728</v>
      </c>
      <c r="AM126" s="26">
        <f t="shared" ca="1" si="62"/>
        <v>11</v>
      </c>
      <c r="AN126" s="26">
        <f ca="1">IF(AM126=0,0,COUNTIF($AM$19:AM126,C126*10+1))</f>
        <v>68</v>
      </c>
      <c r="AO126" s="21">
        <f t="shared" ca="1" si="63"/>
        <v>0</v>
      </c>
      <c r="AP126" s="33">
        <f t="shared" ca="1" si="64"/>
        <v>57728</v>
      </c>
    </row>
    <row r="127" spans="1:42" x14ac:dyDescent="0.2">
      <c r="A127" s="15">
        <f>Daten!A127</f>
        <v>10725</v>
      </c>
      <c r="B127" s="8" t="str">
        <f>Daten!B127</f>
        <v>Neudorf</v>
      </c>
      <c r="C127" s="15">
        <f t="shared" si="40"/>
        <v>1</v>
      </c>
      <c r="D127" s="10">
        <f>Daten!D127</f>
        <v>0</v>
      </c>
      <c r="E127" s="9">
        <f>Daten!E127</f>
        <v>728</v>
      </c>
      <c r="F127" s="9">
        <f>Daten!F127</f>
        <v>724</v>
      </c>
      <c r="G127" s="27">
        <f t="shared" si="41"/>
        <v>4</v>
      </c>
      <c r="H127" s="29">
        <f t="shared" si="42"/>
        <v>5.5248618784530384E-3</v>
      </c>
      <c r="I127" s="21">
        <f t="shared" si="43"/>
        <v>6.461522992738586</v>
      </c>
      <c r="J127" s="21">
        <f t="shared" si="44"/>
        <v>-2.461522992738586</v>
      </c>
      <c r="K127" s="27">
        <f t="shared" si="45"/>
        <v>1230.7614963692929</v>
      </c>
      <c r="L127" s="16">
        <f>Daten!G127</f>
        <v>110</v>
      </c>
      <c r="M127" s="16">
        <f>Daten!H127</f>
        <v>461</v>
      </c>
      <c r="N127" s="16">
        <f>Daten!I127</f>
        <v>157</v>
      </c>
      <c r="O127" s="28">
        <f t="shared" si="46"/>
        <v>0.57917570498915405</v>
      </c>
      <c r="P127" s="16">
        <f t="shared" si="47"/>
        <v>259.48168791671543</v>
      </c>
      <c r="Q127" s="21">
        <f t="shared" si="48"/>
        <v>7.5183120832845702</v>
      </c>
      <c r="R127" s="27">
        <f t="shared" si="49"/>
        <v>1503.662416656914</v>
      </c>
      <c r="S127" s="9">
        <f>Daten!K127</f>
        <v>26161.040000000001</v>
      </c>
      <c r="T127" s="9">
        <f>Daten!L127</f>
        <v>46635.839999999997</v>
      </c>
      <c r="U127" s="9">
        <f>Daten!M127</f>
        <v>65159.57</v>
      </c>
      <c r="V127" s="9">
        <f>Daten!N127</f>
        <v>500</v>
      </c>
      <c r="W127" s="9">
        <f>Daten!O127</f>
        <v>500</v>
      </c>
      <c r="X127" s="23">
        <f t="shared" si="50"/>
        <v>137956.45000000001</v>
      </c>
      <c r="Y127" s="9">
        <f t="shared" si="51"/>
        <v>261663.57356973004</v>
      </c>
      <c r="Z127" s="21">
        <f t="shared" si="52"/>
        <v>-123707.12356973003</v>
      </c>
      <c r="AA127" s="27">
        <f t="shared" si="53"/>
        <v>12370.712356973003</v>
      </c>
      <c r="AB127" s="32">
        <f t="shared" si="54"/>
        <v>15105.13626999921</v>
      </c>
      <c r="AC127" s="31">
        <f t="shared" si="55"/>
        <v>15105.13626999921</v>
      </c>
      <c r="AG127" s="26">
        <f t="shared" si="56"/>
        <v>1230.7614963692929</v>
      </c>
      <c r="AH127" s="26">
        <f t="shared" si="57"/>
        <v>12370.712356973003</v>
      </c>
      <c r="AI127" s="26">
        <f t="shared" si="58"/>
        <v>13601.473853342295</v>
      </c>
      <c r="AJ127" s="26">
        <f t="shared" si="59"/>
        <v>1</v>
      </c>
      <c r="AK127" s="26">
        <f t="shared" si="60"/>
        <v>13601.473853342295</v>
      </c>
      <c r="AL127" s="26">
        <f t="shared" ca="1" si="61"/>
        <v>23325</v>
      </c>
      <c r="AM127" s="26">
        <f t="shared" ca="1" si="62"/>
        <v>11</v>
      </c>
      <c r="AN127" s="26">
        <f ca="1">IF(AM127=0,0,COUNTIF($AM$19:AM127,C127*10+1))</f>
        <v>69</v>
      </c>
      <c r="AO127" s="21">
        <f t="shared" ca="1" si="63"/>
        <v>0</v>
      </c>
      <c r="AP127" s="33">
        <f t="shared" ca="1" si="64"/>
        <v>23325</v>
      </c>
    </row>
    <row r="128" spans="1:42" x14ac:dyDescent="0.2">
      <c r="A128" s="15">
        <f>Daten!A128</f>
        <v>10726</v>
      </c>
      <c r="B128" s="8" t="str">
        <f>Daten!B128</f>
        <v>Potzneusiedl</v>
      </c>
      <c r="C128" s="15">
        <f t="shared" si="40"/>
        <v>1</v>
      </c>
      <c r="D128" s="10">
        <f>Daten!D128</f>
        <v>0</v>
      </c>
      <c r="E128" s="9">
        <f>Daten!E128</f>
        <v>631</v>
      </c>
      <c r="F128" s="9">
        <f>Daten!F128</f>
        <v>596</v>
      </c>
      <c r="G128" s="27">
        <f t="shared" si="41"/>
        <v>35</v>
      </c>
      <c r="H128" s="29">
        <f t="shared" si="42"/>
        <v>5.8724832214765099E-2</v>
      </c>
      <c r="I128" s="21">
        <f t="shared" si="43"/>
        <v>5.3191542868400514</v>
      </c>
      <c r="J128" s="21">
        <f t="shared" si="44"/>
        <v>29.680845713159947</v>
      </c>
      <c r="K128" s="27">
        <f t="shared" si="45"/>
        <v>-14840.422856579973</v>
      </c>
      <c r="L128" s="16">
        <f>Daten!G128</f>
        <v>101</v>
      </c>
      <c r="M128" s="16">
        <f>Daten!H128</f>
        <v>393</v>
      </c>
      <c r="N128" s="16">
        <f>Daten!I128</f>
        <v>137</v>
      </c>
      <c r="O128" s="28">
        <f t="shared" si="46"/>
        <v>0.6055979643765903</v>
      </c>
      <c r="P128" s="16">
        <f t="shared" si="47"/>
        <v>221.20673178149491</v>
      </c>
      <c r="Q128" s="21">
        <f t="shared" si="48"/>
        <v>16.793268218505091</v>
      </c>
      <c r="R128" s="27">
        <f t="shared" si="49"/>
        <v>3358.6536437010182</v>
      </c>
      <c r="S128" s="9">
        <f>Daten!K128</f>
        <v>9189.67</v>
      </c>
      <c r="T128" s="9">
        <f>Daten!L128</f>
        <v>36147.83</v>
      </c>
      <c r="U128" s="9">
        <f>Daten!M128</f>
        <v>71961.89</v>
      </c>
      <c r="V128" s="9">
        <f>Daten!N128</f>
        <v>500</v>
      </c>
      <c r="W128" s="9">
        <f>Daten!O128</f>
        <v>500</v>
      </c>
      <c r="X128" s="23">
        <f t="shared" si="50"/>
        <v>117299.39</v>
      </c>
      <c r="Y128" s="9">
        <f t="shared" si="51"/>
        <v>226799.05895947755</v>
      </c>
      <c r="Z128" s="21">
        <f t="shared" si="52"/>
        <v>-109499.66895947755</v>
      </c>
      <c r="AA128" s="27">
        <f t="shared" si="53"/>
        <v>10949.966895947757</v>
      </c>
      <c r="AB128" s="32">
        <f t="shared" si="54"/>
        <v>-531.80231693119822</v>
      </c>
      <c r="AC128" s="31">
        <f t="shared" si="55"/>
        <v>0</v>
      </c>
      <c r="AG128" s="26">
        <f t="shared" si="56"/>
        <v>0</v>
      </c>
      <c r="AH128" s="26">
        <f t="shared" si="57"/>
        <v>0</v>
      </c>
      <c r="AI128" s="26">
        <f t="shared" si="58"/>
        <v>0</v>
      </c>
      <c r="AJ128" s="26">
        <f t="shared" si="59"/>
        <v>1</v>
      </c>
      <c r="AK128" s="26">
        <f t="shared" si="60"/>
        <v>0</v>
      </c>
      <c r="AL128" s="26">
        <f t="shared" ca="1" si="61"/>
        <v>0</v>
      </c>
      <c r="AM128" s="26">
        <f t="shared" ca="1" si="62"/>
        <v>0</v>
      </c>
      <c r="AN128" s="26">
        <f ca="1">IF(AM128=0,0,COUNTIF($AM$19:AM128,C128*10+1))</f>
        <v>0</v>
      </c>
      <c r="AO128" s="21">
        <f t="shared" ca="1" si="63"/>
        <v>0</v>
      </c>
      <c r="AP128" s="33">
        <f t="shared" ca="1" si="64"/>
        <v>0</v>
      </c>
    </row>
    <row r="129" spans="1:42" x14ac:dyDescent="0.2">
      <c r="A129" s="15">
        <f>Daten!A129</f>
        <v>10727</v>
      </c>
      <c r="B129" s="8" t="str">
        <f>Daten!B129</f>
        <v>Edelstal</v>
      </c>
      <c r="C129" s="15">
        <f t="shared" si="40"/>
        <v>1</v>
      </c>
      <c r="D129" s="10">
        <f>Daten!D129</f>
        <v>0</v>
      </c>
      <c r="E129" s="9">
        <f>Daten!E129</f>
        <v>797</v>
      </c>
      <c r="F129" s="9">
        <f>Daten!F129</f>
        <v>738</v>
      </c>
      <c r="G129" s="27">
        <f t="shared" si="41"/>
        <v>59</v>
      </c>
      <c r="H129" s="29">
        <f t="shared" si="42"/>
        <v>7.9945799457994585E-2</v>
      </c>
      <c r="I129" s="21">
        <f t="shared" si="43"/>
        <v>6.5864695699462388</v>
      </c>
      <c r="J129" s="21">
        <f t="shared" si="44"/>
        <v>52.413530430053761</v>
      </c>
      <c r="K129" s="27">
        <f t="shared" si="45"/>
        <v>-26206.76521502688</v>
      </c>
      <c r="L129" s="16">
        <f>Daten!G129</f>
        <v>128</v>
      </c>
      <c r="M129" s="16">
        <f>Daten!H129</f>
        <v>500</v>
      </c>
      <c r="N129" s="16">
        <f>Daten!I129</f>
        <v>169</v>
      </c>
      <c r="O129" s="28">
        <f t="shared" si="46"/>
        <v>0.59399999999999997</v>
      </c>
      <c r="P129" s="16">
        <f t="shared" si="47"/>
        <v>281.43350099426834</v>
      </c>
      <c r="Q129" s="21">
        <f t="shared" si="48"/>
        <v>15.566499005731657</v>
      </c>
      <c r="R129" s="27">
        <f t="shared" si="49"/>
        <v>3113.2998011463314</v>
      </c>
      <c r="S129" s="9">
        <f>Daten!K129</f>
        <v>5844.66</v>
      </c>
      <c r="T129" s="9">
        <f>Daten!L129</f>
        <v>67851.09</v>
      </c>
      <c r="U129" s="9">
        <f>Daten!M129</f>
        <v>412358.32</v>
      </c>
      <c r="V129" s="9">
        <f>Daten!N129</f>
        <v>500</v>
      </c>
      <c r="W129" s="9">
        <f>Daten!O129</f>
        <v>500</v>
      </c>
      <c r="X129" s="23">
        <f t="shared" si="50"/>
        <v>486054.07</v>
      </c>
      <c r="Y129" s="9">
        <f t="shared" si="51"/>
        <v>286464.10458114673</v>
      </c>
      <c r="Z129" s="21">
        <f t="shared" si="52"/>
        <v>199589.96541885327</v>
      </c>
      <c r="AA129" s="27">
        <f t="shared" si="53"/>
        <v>-19958.996541885328</v>
      </c>
      <c r="AB129" s="32">
        <f t="shared" si="54"/>
        <v>-43052.461955765873</v>
      </c>
      <c r="AC129" s="31">
        <f t="shared" si="55"/>
        <v>0</v>
      </c>
      <c r="AG129" s="26">
        <f t="shared" si="56"/>
        <v>0</v>
      </c>
      <c r="AH129" s="26">
        <f t="shared" si="57"/>
        <v>0</v>
      </c>
      <c r="AI129" s="26">
        <f t="shared" si="58"/>
        <v>0</v>
      </c>
      <c r="AJ129" s="26">
        <f t="shared" si="59"/>
        <v>1</v>
      </c>
      <c r="AK129" s="26">
        <f t="shared" si="60"/>
        <v>0</v>
      </c>
      <c r="AL129" s="26">
        <f t="shared" ca="1" si="61"/>
        <v>0</v>
      </c>
      <c r="AM129" s="26">
        <f t="shared" ca="1" si="62"/>
        <v>0</v>
      </c>
      <c r="AN129" s="26">
        <f ca="1">IF(AM129=0,0,COUNTIF($AM$19:AM129,C129*10+1))</f>
        <v>0</v>
      </c>
      <c r="AO129" s="21">
        <f t="shared" ca="1" si="63"/>
        <v>0</v>
      </c>
      <c r="AP129" s="33">
        <f t="shared" ca="1" si="64"/>
        <v>0</v>
      </c>
    </row>
    <row r="130" spans="1:42" x14ac:dyDescent="0.2">
      <c r="A130" s="15">
        <f>Daten!A130</f>
        <v>10801</v>
      </c>
      <c r="B130" s="8" t="str">
        <f>Daten!B130</f>
        <v>Deutschkreutz</v>
      </c>
      <c r="C130" s="15">
        <f t="shared" si="40"/>
        <v>1</v>
      </c>
      <c r="D130" s="10">
        <f>Daten!D130</f>
        <v>0</v>
      </c>
      <c r="E130" s="9">
        <f>Daten!E130</f>
        <v>3149</v>
      </c>
      <c r="F130" s="9">
        <f>Daten!F130</f>
        <v>3080</v>
      </c>
      <c r="G130" s="27">
        <f t="shared" si="41"/>
        <v>69</v>
      </c>
      <c r="H130" s="29">
        <f t="shared" si="42"/>
        <v>2.2402597402597403E-2</v>
      </c>
      <c r="I130" s="21">
        <f t="shared" si="43"/>
        <v>27.488246985683489</v>
      </c>
      <c r="J130" s="21">
        <f t="shared" si="44"/>
        <v>41.511753014316511</v>
      </c>
      <c r="K130" s="27">
        <f t="shared" si="45"/>
        <v>-20755.876507158257</v>
      </c>
      <c r="L130" s="16">
        <f>Daten!G130</f>
        <v>389</v>
      </c>
      <c r="M130" s="16">
        <f>Daten!H130</f>
        <v>1946</v>
      </c>
      <c r="N130" s="16">
        <f>Daten!I130</f>
        <v>814</v>
      </c>
      <c r="O130" s="28">
        <f t="shared" si="46"/>
        <v>0.61819116135662899</v>
      </c>
      <c r="P130" s="16">
        <f t="shared" si="47"/>
        <v>1095.3391858696923</v>
      </c>
      <c r="Q130" s="21">
        <f t="shared" si="48"/>
        <v>107.6608141303077</v>
      </c>
      <c r="R130" s="27">
        <f t="shared" si="49"/>
        <v>21532.16282606154</v>
      </c>
      <c r="S130" s="9">
        <f>Daten!K130</f>
        <v>34622.85</v>
      </c>
      <c r="T130" s="9">
        <f>Daten!L130</f>
        <v>303798.07</v>
      </c>
      <c r="U130" s="9">
        <f>Daten!M130</f>
        <v>489194.59</v>
      </c>
      <c r="V130" s="9">
        <f>Daten!N130</f>
        <v>500</v>
      </c>
      <c r="W130" s="9">
        <f>Daten!O130</f>
        <v>500</v>
      </c>
      <c r="X130" s="23">
        <f t="shared" si="50"/>
        <v>827615.51</v>
      </c>
      <c r="Y130" s="9">
        <f t="shared" si="51"/>
        <v>1131838.7268833516</v>
      </c>
      <c r="Z130" s="21">
        <f t="shared" si="52"/>
        <v>-304223.21688335156</v>
      </c>
      <c r="AA130" s="27">
        <f t="shared" si="53"/>
        <v>30422.321688335156</v>
      </c>
      <c r="AB130" s="32">
        <f t="shared" si="54"/>
        <v>31198.608007238439</v>
      </c>
      <c r="AC130" s="31">
        <f t="shared" si="55"/>
        <v>31198.608007238439</v>
      </c>
      <c r="AG130" s="26">
        <f t="shared" si="56"/>
        <v>-20755.876507158257</v>
      </c>
      <c r="AH130" s="26">
        <f t="shared" si="57"/>
        <v>30422.321688335156</v>
      </c>
      <c r="AI130" s="26">
        <f t="shared" si="58"/>
        <v>9666.4451811768995</v>
      </c>
      <c r="AJ130" s="26">
        <f t="shared" si="59"/>
        <v>1</v>
      </c>
      <c r="AK130" s="26">
        <f t="shared" si="60"/>
        <v>9666.4451811768995</v>
      </c>
      <c r="AL130" s="26">
        <f t="shared" ca="1" si="61"/>
        <v>16577</v>
      </c>
      <c r="AM130" s="26">
        <f t="shared" ca="1" si="62"/>
        <v>11</v>
      </c>
      <c r="AN130" s="26">
        <f ca="1">IF(AM130=0,0,COUNTIF($AM$19:AM130,C130*10+1))</f>
        <v>70</v>
      </c>
      <c r="AO130" s="21">
        <f t="shared" ca="1" si="63"/>
        <v>0</v>
      </c>
      <c r="AP130" s="33">
        <f t="shared" ca="1" si="64"/>
        <v>16577</v>
      </c>
    </row>
    <row r="131" spans="1:42" x14ac:dyDescent="0.2">
      <c r="A131" s="15">
        <f>Daten!A131</f>
        <v>10802</v>
      </c>
      <c r="B131" s="8" t="str">
        <f>Daten!B131</f>
        <v>Draßmarkt</v>
      </c>
      <c r="C131" s="15">
        <f t="shared" si="40"/>
        <v>1</v>
      </c>
      <c r="D131" s="10">
        <f>Daten!D131</f>
        <v>0</v>
      </c>
      <c r="E131" s="9">
        <f>Daten!E131</f>
        <v>1361</v>
      </c>
      <c r="F131" s="9">
        <f>Daten!F131</f>
        <v>1395</v>
      </c>
      <c r="G131" s="27">
        <f t="shared" si="41"/>
        <v>-34</v>
      </c>
      <c r="H131" s="29">
        <f t="shared" si="42"/>
        <v>-2.4372759856630826E-2</v>
      </c>
      <c r="I131" s="21">
        <f t="shared" si="43"/>
        <v>12.450033943191061</v>
      </c>
      <c r="J131" s="21">
        <f t="shared" si="44"/>
        <v>-46.450033943191059</v>
      </c>
      <c r="K131" s="27">
        <f t="shared" si="45"/>
        <v>23225.016971595531</v>
      </c>
      <c r="L131" s="16">
        <f>Daten!G131</f>
        <v>145</v>
      </c>
      <c r="M131" s="16">
        <f>Daten!H131</f>
        <v>862</v>
      </c>
      <c r="N131" s="16">
        <f>Daten!I131</f>
        <v>354</v>
      </c>
      <c r="O131" s="28">
        <f t="shared" si="46"/>
        <v>0.57888631090487241</v>
      </c>
      <c r="P131" s="16">
        <f t="shared" si="47"/>
        <v>485.19135571411863</v>
      </c>
      <c r="Q131" s="21">
        <f t="shared" si="48"/>
        <v>13.808644285881371</v>
      </c>
      <c r="R131" s="27">
        <f t="shared" si="49"/>
        <v>2761.7288571762742</v>
      </c>
      <c r="S131" s="9">
        <f>Daten!K131</f>
        <v>29054.04</v>
      </c>
      <c r="T131" s="9">
        <f>Daten!L131</f>
        <v>88692.87</v>
      </c>
      <c r="U131" s="9">
        <f>Daten!M131</f>
        <v>196403.15</v>
      </c>
      <c r="V131" s="9">
        <f>Daten!N131</f>
        <v>500</v>
      </c>
      <c r="W131" s="9">
        <f>Daten!O131</f>
        <v>500</v>
      </c>
      <c r="X131" s="23">
        <f t="shared" si="50"/>
        <v>314150.06</v>
      </c>
      <c r="Y131" s="9">
        <f t="shared" si="51"/>
        <v>489181.48850055301</v>
      </c>
      <c r="Z131" s="21">
        <f t="shared" si="52"/>
        <v>-175031.42850055301</v>
      </c>
      <c r="AA131" s="27">
        <f t="shared" si="53"/>
        <v>17503.142850055301</v>
      </c>
      <c r="AB131" s="32">
        <f t="shared" si="54"/>
        <v>43489.888678827105</v>
      </c>
      <c r="AC131" s="31">
        <f t="shared" si="55"/>
        <v>43489.888678827105</v>
      </c>
      <c r="AG131" s="26">
        <f t="shared" si="56"/>
        <v>23225.016971595531</v>
      </c>
      <c r="AH131" s="26">
        <f t="shared" si="57"/>
        <v>17503.142850055301</v>
      </c>
      <c r="AI131" s="26">
        <f t="shared" si="58"/>
        <v>40728.159821650828</v>
      </c>
      <c r="AJ131" s="26">
        <f t="shared" si="59"/>
        <v>1</v>
      </c>
      <c r="AK131" s="26">
        <f t="shared" si="60"/>
        <v>40728.159821650828</v>
      </c>
      <c r="AL131" s="26">
        <f t="shared" ca="1" si="61"/>
        <v>69844</v>
      </c>
      <c r="AM131" s="26">
        <f t="shared" ca="1" si="62"/>
        <v>11</v>
      </c>
      <c r="AN131" s="26">
        <f ca="1">IF(AM131=0,0,COUNTIF($AM$19:AM131,C131*10+1))</f>
        <v>71</v>
      </c>
      <c r="AO131" s="21">
        <f t="shared" ca="1" si="63"/>
        <v>0</v>
      </c>
      <c r="AP131" s="33">
        <f t="shared" ca="1" si="64"/>
        <v>69844</v>
      </c>
    </row>
    <row r="132" spans="1:42" x14ac:dyDescent="0.2">
      <c r="A132" s="15">
        <f>Daten!A132</f>
        <v>10803</v>
      </c>
      <c r="B132" s="8" t="str">
        <f>Daten!B132</f>
        <v>Frankenau-Unterpullendorf</v>
      </c>
      <c r="C132" s="15">
        <f t="shared" si="40"/>
        <v>1</v>
      </c>
      <c r="D132" s="10">
        <f>Daten!D132</f>
        <v>0</v>
      </c>
      <c r="E132" s="9">
        <f>Daten!E132</f>
        <v>1062</v>
      </c>
      <c r="F132" s="9">
        <f>Daten!F132</f>
        <v>1115</v>
      </c>
      <c r="G132" s="27">
        <f t="shared" si="41"/>
        <v>-53</v>
      </c>
      <c r="H132" s="29">
        <f t="shared" si="42"/>
        <v>-4.7533632286995517E-2</v>
      </c>
      <c r="I132" s="21">
        <f t="shared" si="43"/>
        <v>9.9511023990380156</v>
      </c>
      <c r="J132" s="21">
        <f t="shared" si="44"/>
        <v>-62.951102399038014</v>
      </c>
      <c r="K132" s="27">
        <f t="shared" si="45"/>
        <v>31475.551199519006</v>
      </c>
      <c r="L132" s="16">
        <f>Daten!G132</f>
        <v>106</v>
      </c>
      <c r="M132" s="16">
        <f>Daten!H132</f>
        <v>663</v>
      </c>
      <c r="N132" s="16">
        <f>Daten!I132</f>
        <v>293</v>
      </c>
      <c r="O132" s="28">
        <f t="shared" si="46"/>
        <v>0.60180995475113119</v>
      </c>
      <c r="P132" s="16">
        <f t="shared" si="47"/>
        <v>373.18082231839981</v>
      </c>
      <c r="Q132" s="21">
        <f t="shared" si="48"/>
        <v>25.819177681600195</v>
      </c>
      <c r="R132" s="27">
        <f t="shared" si="49"/>
        <v>5163.835536320039</v>
      </c>
      <c r="S132" s="9">
        <f>Daten!K132</f>
        <v>20719.37</v>
      </c>
      <c r="T132" s="9">
        <f>Daten!L132</f>
        <v>79370.679999999993</v>
      </c>
      <c r="U132" s="9">
        <f>Daten!M132</f>
        <v>40431.69</v>
      </c>
      <c r="V132" s="9">
        <f>Daten!N132</f>
        <v>500</v>
      </c>
      <c r="W132" s="9">
        <f>Daten!O132</f>
        <v>500</v>
      </c>
      <c r="X132" s="23">
        <f t="shared" si="50"/>
        <v>140521.74</v>
      </c>
      <c r="Y132" s="9">
        <f t="shared" si="51"/>
        <v>381712.52078441385</v>
      </c>
      <c r="Z132" s="21">
        <f t="shared" si="52"/>
        <v>-241190.78078441386</v>
      </c>
      <c r="AA132" s="27">
        <f t="shared" si="53"/>
        <v>24119.078078441387</v>
      </c>
      <c r="AB132" s="32">
        <f t="shared" si="54"/>
        <v>60758.464814280429</v>
      </c>
      <c r="AC132" s="31">
        <f t="shared" si="55"/>
        <v>60758.464814280429</v>
      </c>
      <c r="AG132" s="26">
        <f t="shared" si="56"/>
        <v>31475.551199519006</v>
      </c>
      <c r="AH132" s="26">
        <f t="shared" si="57"/>
        <v>24119.078078441387</v>
      </c>
      <c r="AI132" s="26">
        <f t="shared" si="58"/>
        <v>55594.629277960397</v>
      </c>
      <c r="AJ132" s="26">
        <f t="shared" si="59"/>
        <v>1</v>
      </c>
      <c r="AK132" s="26">
        <f t="shared" si="60"/>
        <v>55594.629277960397</v>
      </c>
      <c r="AL132" s="26">
        <f t="shared" ca="1" si="61"/>
        <v>95339</v>
      </c>
      <c r="AM132" s="26">
        <f t="shared" ca="1" si="62"/>
        <v>11</v>
      </c>
      <c r="AN132" s="26">
        <f ca="1">IF(AM132=0,0,COUNTIF($AM$19:AM132,C132*10+1))</f>
        <v>72</v>
      </c>
      <c r="AO132" s="21">
        <f t="shared" ca="1" si="63"/>
        <v>0</v>
      </c>
      <c r="AP132" s="33">
        <f t="shared" ca="1" si="64"/>
        <v>95339</v>
      </c>
    </row>
    <row r="133" spans="1:42" x14ac:dyDescent="0.2">
      <c r="A133" s="15">
        <f>Daten!A133</f>
        <v>10804</v>
      </c>
      <c r="B133" s="8" t="str">
        <f>Daten!B133</f>
        <v>Großwarasdorf</v>
      </c>
      <c r="C133" s="15">
        <f t="shared" si="40"/>
        <v>1</v>
      </c>
      <c r="D133" s="10">
        <f>Daten!D133</f>
        <v>0</v>
      </c>
      <c r="E133" s="9">
        <f>Daten!E133</f>
        <v>1350</v>
      </c>
      <c r="F133" s="9">
        <f>Daten!F133</f>
        <v>1392</v>
      </c>
      <c r="G133" s="27">
        <f t="shared" si="41"/>
        <v>-42</v>
      </c>
      <c r="H133" s="29">
        <f t="shared" si="42"/>
        <v>-3.017241379310345E-2</v>
      </c>
      <c r="I133" s="21">
        <f t="shared" si="43"/>
        <v>12.423259676646563</v>
      </c>
      <c r="J133" s="21">
        <f t="shared" si="44"/>
        <v>-54.423259676646566</v>
      </c>
      <c r="K133" s="27">
        <f t="shared" si="45"/>
        <v>27211.629838323282</v>
      </c>
      <c r="L133" s="16">
        <f>Daten!G133</f>
        <v>123</v>
      </c>
      <c r="M133" s="16">
        <f>Daten!H133</f>
        <v>800</v>
      </c>
      <c r="N133" s="16">
        <f>Daten!I133</f>
        <v>427</v>
      </c>
      <c r="O133" s="28">
        <f t="shared" si="46"/>
        <v>0.6875</v>
      </c>
      <c r="P133" s="16">
        <f t="shared" si="47"/>
        <v>450.29360159082933</v>
      </c>
      <c r="Q133" s="21">
        <f t="shared" si="48"/>
        <v>99.706398409170674</v>
      </c>
      <c r="R133" s="27">
        <f t="shared" si="49"/>
        <v>19941.279681834134</v>
      </c>
      <c r="S133" s="9">
        <f>Daten!K133</f>
        <v>38000.18</v>
      </c>
      <c r="T133" s="9">
        <f>Daten!L133</f>
        <v>95380.88</v>
      </c>
      <c r="U133" s="9">
        <f>Daten!M133</f>
        <v>100876.34</v>
      </c>
      <c r="V133" s="9">
        <f>Daten!N133</f>
        <v>500</v>
      </c>
      <c r="W133" s="9">
        <f>Daten!O133</f>
        <v>500</v>
      </c>
      <c r="X133" s="23">
        <f t="shared" si="50"/>
        <v>234257.4</v>
      </c>
      <c r="Y133" s="9">
        <f t="shared" si="51"/>
        <v>485227.78065815323</v>
      </c>
      <c r="Z133" s="21">
        <f t="shared" si="52"/>
        <v>-250970.38065815324</v>
      </c>
      <c r="AA133" s="27">
        <f t="shared" si="53"/>
        <v>25097.038065815326</v>
      </c>
      <c r="AB133" s="32">
        <f t="shared" si="54"/>
        <v>72249.947585972739</v>
      </c>
      <c r="AC133" s="31">
        <f t="shared" si="55"/>
        <v>72249.947585972739</v>
      </c>
      <c r="AG133" s="26">
        <f t="shared" si="56"/>
        <v>27211.629838323282</v>
      </c>
      <c r="AH133" s="26">
        <f t="shared" si="57"/>
        <v>25097.038065815326</v>
      </c>
      <c r="AI133" s="26">
        <f t="shared" si="58"/>
        <v>52308.667904138609</v>
      </c>
      <c r="AJ133" s="26">
        <f t="shared" si="59"/>
        <v>1</v>
      </c>
      <c r="AK133" s="26">
        <f t="shared" si="60"/>
        <v>52308.667904138609</v>
      </c>
      <c r="AL133" s="26">
        <f t="shared" ca="1" si="61"/>
        <v>89704</v>
      </c>
      <c r="AM133" s="26">
        <f t="shared" ca="1" si="62"/>
        <v>11</v>
      </c>
      <c r="AN133" s="26">
        <f ca="1">IF(AM133=0,0,COUNTIF($AM$19:AM133,C133*10+1))</f>
        <v>73</v>
      </c>
      <c r="AO133" s="21">
        <f t="shared" ca="1" si="63"/>
        <v>0</v>
      </c>
      <c r="AP133" s="33">
        <f t="shared" ca="1" si="64"/>
        <v>89704</v>
      </c>
    </row>
    <row r="134" spans="1:42" x14ac:dyDescent="0.2">
      <c r="A134" s="15">
        <f>Daten!A134</f>
        <v>10805</v>
      </c>
      <c r="B134" s="8" t="str">
        <f>Daten!B134</f>
        <v>Horitschon</v>
      </c>
      <c r="C134" s="15">
        <f t="shared" si="40"/>
        <v>1</v>
      </c>
      <c r="D134" s="10">
        <f>Daten!D134</f>
        <v>0</v>
      </c>
      <c r="E134" s="9">
        <f>Daten!E134</f>
        <v>1830</v>
      </c>
      <c r="F134" s="9">
        <f>Daten!F134</f>
        <v>1868</v>
      </c>
      <c r="G134" s="27">
        <f t="shared" si="41"/>
        <v>-38</v>
      </c>
      <c r="H134" s="29">
        <f t="shared" si="42"/>
        <v>-2.0342612419700215E-2</v>
      </c>
      <c r="I134" s="21">
        <f t="shared" si="43"/>
        <v>16.671443301706738</v>
      </c>
      <c r="J134" s="21">
        <f t="shared" si="44"/>
        <v>-54.671443301706738</v>
      </c>
      <c r="K134" s="27">
        <f t="shared" si="45"/>
        <v>27335.721650853367</v>
      </c>
      <c r="L134" s="16">
        <f>Daten!G134</f>
        <v>247</v>
      </c>
      <c r="M134" s="16">
        <f>Daten!H134</f>
        <v>1165</v>
      </c>
      <c r="N134" s="16">
        <f>Daten!I134</f>
        <v>418</v>
      </c>
      <c r="O134" s="28">
        <f t="shared" si="46"/>
        <v>0.57081545064377681</v>
      </c>
      <c r="P134" s="16">
        <f t="shared" si="47"/>
        <v>655.74005731664522</v>
      </c>
      <c r="Q134" s="21">
        <f t="shared" si="48"/>
        <v>9.2599426833547795</v>
      </c>
      <c r="R134" s="27">
        <f t="shared" si="49"/>
        <v>1851.9885366709559</v>
      </c>
      <c r="S134" s="9">
        <f>Daten!K134</f>
        <v>16741.509999999998</v>
      </c>
      <c r="T134" s="9">
        <f>Daten!L134</f>
        <v>137103.79</v>
      </c>
      <c r="U134" s="9">
        <f>Daten!M134</f>
        <v>479333.1</v>
      </c>
      <c r="V134" s="9">
        <f>Daten!N134</f>
        <v>500</v>
      </c>
      <c r="W134" s="9">
        <f>Daten!O134</f>
        <v>500</v>
      </c>
      <c r="X134" s="23">
        <f t="shared" si="50"/>
        <v>633178.4</v>
      </c>
      <c r="Y134" s="9">
        <f t="shared" si="51"/>
        <v>657753.21378105215</v>
      </c>
      <c r="Z134" s="21">
        <f t="shared" si="52"/>
        <v>-24574.813781052129</v>
      </c>
      <c r="AA134" s="27">
        <f t="shared" si="53"/>
        <v>2457.481378105213</v>
      </c>
      <c r="AB134" s="32">
        <f t="shared" si="54"/>
        <v>31645.191565629539</v>
      </c>
      <c r="AC134" s="31">
        <f t="shared" si="55"/>
        <v>31645.191565629539</v>
      </c>
      <c r="AG134" s="26">
        <f t="shared" si="56"/>
        <v>27335.721650853367</v>
      </c>
      <c r="AH134" s="26">
        <f t="shared" si="57"/>
        <v>2457.481378105213</v>
      </c>
      <c r="AI134" s="26">
        <f t="shared" si="58"/>
        <v>29793.203028958582</v>
      </c>
      <c r="AJ134" s="26">
        <f t="shared" si="59"/>
        <v>1</v>
      </c>
      <c r="AK134" s="26">
        <f t="shared" si="60"/>
        <v>29793.203028958582</v>
      </c>
      <c r="AL134" s="26">
        <f t="shared" ca="1" si="61"/>
        <v>51092</v>
      </c>
      <c r="AM134" s="26">
        <f t="shared" ca="1" si="62"/>
        <v>11</v>
      </c>
      <c r="AN134" s="26">
        <f ca="1">IF(AM134=0,0,COUNTIF($AM$19:AM134,C134*10+1))</f>
        <v>74</v>
      </c>
      <c r="AO134" s="21">
        <f t="shared" ca="1" si="63"/>
        <v>0</v>
      </c>
      <c r="AP134" s="33">
        <f t="shared" ca="1" si="64"/>
        <v>51092</v>
      </c>
    </row>
    <row r="135" spans="1:42" x14ac:dyDescent="0.2">
      <c r="A135" s="15">
        <f>Daten!A135</f>
        <v>10806</v>
      </c>
      <c r="B135" s="8" t="str">
        <f>Daten!B135</f>
        <v>Kaisersdorf</v>
      </c>
      <c r="C135" s="15">
        <f t="shared" si="40"/>
        <v>1</v>
      </c>
      <c r="D135" s="10">
        <f>Daten!D135</f>
        <v>0</v>
      </c>
      <c r="E135" s="9">
        <f>Daten!E135</f>
        <v>603</v>
      </c>
      <c r="F135" s="9">
        <f>Daten!F135</f>
        <v>621</v>
      </c>
      <c r="G135" s="27">
        <f t="shared" si="41"/>
        <v>-18</v>
      </c>
      <c r="H135" s="29">
        <f t="shared" si="42"/>
        <v>-2.8985507246376812E-2</v>
      </c>
      <c r="I135" s="21">
        <f t="shared" si="43"/>
        <v>5.5422731747108589</v>
      </c>
      <c r="J135" s="21">
        <f t="shared" si="44"/>
        <v>-23.542273174710857</v>
      </c>
      <c r="K135" s="27">
        <f t="shared" si="45"/>
        <v>11771.136587355428</v>
      </c>
      <c r="L135" s="16">
        <f>Daten!G135</f>
        <v>84</v>
      </c>
      <c r="M135" s="16">
        <f>Daten!H135</f>
        <v>372</v>
      </c>
      <c r="N135" s="16">
        <f>Daten!I135</f>
        <v>147</v>
      </c>
      <c r="O135" s="28">
        <f t="shared" si="46"/>
        <v>0.62096774193548387</v>
      </c>
      <c r="P135" s="16">
        <f t="shared" si="47"/>
        <v>209.38652473973565</v>
      </c>
      <c r="Q135" s="21">
        <f t="shared" si="48"/>
        <v>21.613475260264352</v>
      </c>
      <c r="R135" s="27">
        <f t="shared" si="49"/>
        <v>4322.6950520528699</v>
      </c>
      <c r="S135" s="9">
        <f>Daten!K135</f>
        <v>4346.8</v>
      </c>
      <c r="T135" s="9">
        <f>Daten!L135</f>
        <v>34567.519999999997</v>
      </c>
      <c r="U135" s="9">
        <f>Daten!M135</f>
        <v>27230.36</v>
      </c>
      <c r="V135" s="9">
        <f>Daten!N135</f>
        <v>500</v>
      </c>
      <c r="W135" s="9">
        <f>Daten!O135</f>
        <v>500</v>
      </c>
      <c r="X135" s="23">
        <f t="shared" si="50"/>
        <v>66144.679999999993</v>
      </c>
      <c r="Y135" s="9">
        <f t="shared" si="51"/>
        <v>216735.07536064176</v>
      </c>
      <c r="Z135" s="21">
        <f t="shared" si="52"/>
        <v>-150590.39536064176</v>
      </c>
      <c r="AA135" s="27">
        <f t="shared" si="53"/>
        <v>15059.039536064178</v>
      </c>
      <c r="AB135" s="32">
        <f t="shared" si="54"/>
        <v>31152.871175472475</v>
      </c>
      <c r="AC135" s="31">
        <f t="shared" si="55"/>
        <v>31152.871175472475</v>
      </c>
      <c r="AG135" s="26">
        <f t="shared" si="56"/>
        <v>11771.136587355428</v>
      </c>
      <c r="AH135" s="26">
        <f t="shared" si="57"/>
        <v>15059.039536064178</v>
      </c>
      <c r="AI135" s="26">
        <f t="shared" si="58"/>
        <v>26830.176123419606</v>
      </c>
      <c r="AJ135" s="26">
        <f t="shared" si="59"/>
        <v>1</v>
      </c>
      <c r="AK135" s="26">
        <f t="shared" si="60"/>
        <v>26830.176123419606</v>
      </c>
      <c r="AL135" s="26">
        <f t="shared" ca="1" si="61"/>
        <v>46011</v>
      </c>
      <c r="AM135" s="26">
        <f t="shared" ca="1" si="62"/>
        <v>11</v>
      </c>
      <c r="AN135" s="26">
        <f ca="1">IF(AM135=0,0,COUNTIF($AM$19:AM135,C135*10+1))</f>
        <v>75</v>
      </c>
      <c r="AO135" s="21">
        <f t="shared" ca="1" si="63"/>
        <v>0</v>
      </c>
      <c r="AP135" s="33">
        <f t="shared" ca="1" si="64"/>
        <v>46011</v>
      </c>
    </row>
    <row r="136" spans="1:42" x14ac:dyDescent="0.2">
      <c r="A136" s="15">
        <f>Daten!A136</f>
        <v>10807</v>
      </c>
      <c r="B136" s="8" t="str">
        <f>Daten!B136</f>
        <v>Kobersdorf</v>
      </c>
      <c r="C136" s="15">
        <f t="shared" si="40"/>
        <v>1</v>
      </c>
      <c r="D136" s="10">
        <f>Daten!D136</f>
        <v>0</v>
      </c>
      <c r="E136" s="9">
        <f>Daten!E136</f>
        <v>1887</v>
      </c>
      <c r="F136" s="9">
        <f>Daten!F136</f>
        <v>1888</v>
      </c>
      <c r="G136" s="27">
        <f t="shared" si="41"/>
        <v>-1</v>
      </c>
      <c r="H136" s="29">
        <f t="shared" si="42"/>
        <v>-5.2966101694915254E-4</v>
      </c>
      <c r="I136" s="21">
        <f t="shared" si="43"/>
        <v>16.849938412003386</v>
      </c>
      <c r="J136" s="21">
        <f t="shared" si="44"/>
        <v>-17.849938412003386</v>
      </c>
      <c r="K136" s="27">
        <f t="shared" si="45"/>
        <v>8924.9692060016932</v>
      </c>
      <c r="L136" s="16">
        <f>Daten!G136</f>
        <v>241</v>
      </c>
      <c r="M136" s="16">
        <f>Daten!H136</f>
        <v>1239</v>
      </c>
      <c r="N136" s="16">
        <f>Daten!I136</f>
        <v>407</v>
      </c>
      <c r="O136" s="28">
        <f t="shared" si="46"/>
        <v>0.52300242130750607</v>
      </c>
      <c r="P136" s="16">
        <f t="shared" si="47"/>
        <v>697.3922154637969</v>
      </c>
      <c r="Q136" s="21">
        <f t="shared" si="48"/>
        <v>-49.392215463796902</v>
      </c>
      <c r="R136" s="27">
        <f t="shared" si="49"/>
        <v>-9878.4430927593803</v>
      </c>
      <c r="S136" s="9">
        <f>Daten!K136</f>
        <v>14524.15</v>
      </c>
      <c r="T136" s="9">
        <f>Daten!L136</f>
        <v>117544.72</v>
      </c>
      <c r="U136" s="9">
        <f>Daten!M136</f>
        <v>224955.29</v>
      </c>
      <c r="V136" s="9">
        <f>Daten!N136</f>
        <v>500</v>
      </c>
      <c r="W136" s="9">
        <f>Daten!O136</f>
        <v>500</v>
      </c>
      <c r="X136" s="23">
        <f t="shared" si="50"/>
        <v>357024.16000000003</v>
      </c>
      <c r="Y136" s="9">
        <f t="shared" si="51"/>
        <v>678240.60896439641</v>
      </c>
      <c r="Z136" s="21">
        <f t="shared" si="52"/>
        <v>-321216.44896439638</v>
      </c>
      <c r="AA136" s="27">
        <f t="shared" si="53"/>
        <v>32121.64489643964</v>
      </c>
      <c r="AB136" s="32">
        <f t="shared" si="54"/>
        <v>31168.171009681952</v>
      </c>
      <c r="AC136" s="31">
        <f t="shared" si="55"/>
        <v>31168.171009681952</v>
      </c>
      <c r="AG136" s="26">
        <f t="shared" si="56"/>
        <v>8924.9692060016932</v>
      </c>
      <c r="AH136" s="26">
        <f t="shared" si="57"/>
        <v>32121.64489643964</v>
      </c>
      <c r="AI136" s="26">
        <f t="shared" si="58"/>
        <v>41046.614102441337</v>
      </c>
      <c r="AJ136" s="26">
        <f t="shared" si="59"/>
        <v>1</v>
      </c>
      <c r="AK136" s="26">
        <f t="shared" si="60"/>
        <v>41046.614102441337</v>
      </c>
      <c r="AL136" s="26">
        <f t="shared" ca="1" si="61"/>
        <v>70391</v>
      </c>
      <c r="AM136" s="26">
        <f t="shared" ca="1" si="62"/>
        <v>11</v>
      </c>
      <c r="AN136" s="26">
        <f ca="1">IF(AM136=0,0,COUNTIF($AM$19:AM136,C136*10+1))</f>
        <v>76</v>
      </c>
      <c r="AO136" s="21">
        <f t="shared" ca="1" si="63"/>
        <v>0</v>
      </c>
      <c r="AP136" s="33">
        <f t="shared" ca="1" si="64"/>
        <v>70391</v>
      </c>
    </row>
    <row r="137" spans="1:42" x14ac:dyDescent="0.2">
      <c r="A137" s="15">
        <f>Daten!A137</f>
        <v>10808</v>
      </c>
      <c r="B137" s="8" t="str">
        <f>Daten!B137</f>
        <v>Lackenbach</v>
      </c>
      <c r="C137" s="15">
        <f t="shared" si="40"/>
        <v>1</v>
      </c>
      <c r="D137" s="10">
        <f>Daten!D137</f>
        <v>0</v>
      </c>
      <c r="E137" s="9">
        <f>Daten!E137</f>
        <v>1158</v>
      </c>
      <c r="F137" s="9">
        <f>Daten!F137</f>
        <v>1174</v>
      </c>
      <c r="G137" s="27">
        <f t="shared" si="41"/>
        <v>-16</v>
      </c>
      <c r="H137" s="29">
        <f t="shared" si="42"/>
        <v>-1.3628620102214651E-2</v>
      </c>
      <c r="I137" s="21">
        <f t="shared" si="43"/>
        <v>10.477662974413121</v>
      </c>
      <c r="J137" s="21">
        <f t="shared" si="44"/>
        <v>-26.477662974413121</v>
      </c>
      <c r="K137" s="27">
        <f t="shared" si="45"/>
        <v>13238.83148720656</v>
      </c>
      <c r="L137" s="16">
        <f>Daten!G137</f>
        <v>129</v>
      </c>
      <c r="M137" s="16">
        <f>Daten!H137</f>
        <v>710</v>
      </c>
      <c r="N137" s="16">
        <f>Daten!I137</f>
        <v>319</v>
      </c>
      <c r="O137" s="28">
        <f t="shared" si="46"/>
        <v>0.63098591549295779</v>
      </c>
      <c r="P137" s="16">
        <f t="shared" si="47"/>
        <v>399.63557141186106</v>
      </c>
      <c r="Q137" s="21">
        <f t="shared" si="48"/>
        <v>48.364428588138935</v>
      </c>
      <c r="R137" s="27">
        <f t="shared" si="49"/>
        <v>9672.885717627787</v>
      </c>
      <c r="S137" s="9">
        <f>Daten!K137</f>
        <v>17799.55</v>
      </c>
      <c r="T137" s="9">
        <f>Daten!L137</f>
        <v>86178.19</v>
      </c>
      <c r="U137" s="9">
        <f>Daten!M137</f>
        <v>109792.5</v>
      </c>
      <c r="V137" s="9">
        <f>Daten!N137</f>
        <v>500</v>
      </c>
      <c r="W137" s="9">
        <f>Daten!O137</f>
        <v>500</v>
      </c>
      <c r="X137" s="23">
        <f t="shared" si="50"/>
        <v>213770.23999999999</v>
      </c>
      <c r="Y137" s="9">
        <f t="shared" si="51"/>
        <v>416217.60740899364</v>
      </c>
      <c r="Z137" s="21">
        <f t="shared" si="52"/>
        <v>-202447.36740899365</v>
      </c>
      <c r="AA137" s="27">
        <f t="shared" si="53"/>
        <v>20244.736740899367</v>
      </c>
      <c r="AB137" s="32">
        <f t="shared" si="54"/>
        <v>43156.453945733716</v>
      </c>
      <c r="AC137" s="31">
        <f t="shared" si="55"/>
        <v>43156.453945733716</v>
      </c>
      <c r="AG137" s="26">
        <f t="shared" si="56"/>
        <v>13238.83148720656</v>
      </c>
      <c r="AH137" s="26">
        <f t="shared" si="57"/>
        <v>20244.736740899367</v>
      </c>
      <c r="AI137" s="26">
        <f t="shared" si="58"/>
        <v>33483.568228105927</v>
      </c>
      <c r="AJ137" s="26">
        <f t="shared" si="59"/>
        <v>1</v>
      </c>
      <c r="AK137" s="26">
        <f t="shared" si="60"/>
        <v>33483.568228105927</v>
      </c>
      <c r="AL137" s="26">
        <f t="shared" ca="1" si="61"/>
        <v>57421</v>
      </c>
      <c r="AM137" s="26">
        <f t="shared" ca="1" si="62"/>
        <v>11</v>
      </c>
      <c r="AN137" s="26">
        <f ca="1">IF(AM137=0,0,COUNTIF($AM$19:AM137,C137*10+1))</f>
        <v>77</v>
      </c>
      <c r="AO137" s="21">
        <f t="shared" ca="1" si="63"/>
        <v>0</v>
      </c>
      <c r="AP137" s="33">
        <f t="shared" ca="1" si="64"/>
        <v>57421</v>
      </c>
    </row>
    <row r="138" spans="1:42" x14ac:dyDescent="0.2">
      <c r="A138" s="15">
        <f>Daten!A138</f>
        <v>10809</v>
      </c>
      <c r="B138" s="8" t="str">
        <f>Daten!B138</f>
        <v>Lockenhaus</v>
      </c>
      <c r="C138" s="15">
        <f t="shared" si="40"/>
        <v>1</v>
      </c>
      <c r="D138" s="10">
        <f>Daten!D138</f>
        <v>0</v>
      </c>
      <c r="E138" s="9">
        <f>Daten!E138</f>
        <v>2020</v>
      </c>
      <c r="F138" s="9">
        <f>Daten!F138</f>
        <v>2060</v>
      </c>
      <c r="G138" s="27">
        <f t="shared" si="41"/>
        <v>-40</v>
      </c>
      <c r="H138" s="29">
        <f t="shared" si="42"/>
        <v>-1.9417475728155338E-2</v>
      </c>
      <c r="I138" s="21">
        <f t="shared" si="43"/>
        <v>18.384996360554542</v>
      </c>
      <c r="J138" s="21">
        <f t="shared" si="44"/>
        <v>-58.384996360554538</v>
      </c>
      <c r="K138" s="27">
        <f t="shared" si="45"/>
        <v>29192.498180277271</v>
      </c>
      <c r="L138" s="16">
        <f>Daten!G138</f>
        <v>241</v>
      </c>
      <c r="M138" s="16">
        <f>Daten!H138</f>
        <v>1274</v>
      </c>
      <c r="N138" s="16">
        <f>Daten!I138</f>
        <v>505</v>
      </c>
      <c r="O138" s="28">
        <f t="shared" si="46"/>
        <v>0.58555729984301408</v>
      </c>
      <c r="P138" s="16">
        <f t="shared" si="47"/>
        <v>717.09256053339573</v>
      </c>
      <c r="Q138" s="21">
        <f t="shared" si="48"/>
        <v>28.907439466604274</v>
      </c>
      <c r="R138" s="27">
        <f t="shared" si="49"/>
        <v>5781.4878933208547</v>
      </c>
      <c r="S138" s="9">
        <f>Daten!K138</f>
        <v>11792.51</v>
      </c>
      <c r="T138" s="9">
        <f>Daten!L138</f>
        <v>126338.87</v>
      </c>
      <c r="U138" s="9">
        <f>Daten!M138</f>
        <v>703817.3</v>
      </c>
      <c r="V138" s="9">
        <f>Daten!N138</f>
        <v>500</v>
      </c>
      <c r="W138" s="9">
        <f>Daten!O138</f>
        <v>500</v>
      </c>
      <c r="X138" s="23">
        <f t="shared" si="50"/>
        <v>841948.68</v>
      </c>
      <c r="Y138" s="9">
        <f t="shared" si="51"/>
        <v>726044.5310588663</v>
      </c>
      <c r="Z138" s="21">
        <f t="shared" si="52"/>
        <v>115904.14894113375</v>
      </c>
      <c r="AA138" s="27">
        <f t="shared" si="53"/>
        <v>-11590.414894113375</v>
      </c>
      <c r="AB138" s="32">
        <f t="shared" si="54"/>
        <v>23383.571179484752</v>
      </c>
      <c r="AC138" s="31">
        <f t="shared" si="55"/>
        <v>23383.571179484752</v>
      </c>
      <c r="AG138" s="26">
        <f t="shared" si="56"/>
        <v>29192.498180277271</v>
      </c>
      <c r="AH138" s="26">
        <f t="shared" si="57"/>
        <v>-11590.414894113375</v>
      </c>
      <c r="AI138" s="26">
        <f t="shared" si="58"/>
        <v>17602.083286163896</v>
      </c>
      <c r="AJ138" s="26">
        <f t="shared" si="59"/>
        <v>1</v>
      </c>
      <c r="AK138" s="26">
        <f t="shared" si="60"/>
        <v>17602.083286163896</v>
      </c>
      <c r="AL138" s="26">
        <f t="shared" ca="1" si="61"/>
        <v>30186</v>
      </c>
      <c r="AM138" s="26">
        <f t="shared" ca="1" si="62"/>
        <v>11</v>
      </c>
      <c r="AN138" s="26">
        <f ca="1">IF(AM138=0,0,COUNTIF($AM$19:AM138,C138*10+1))</f>
        <v>78</v>
      </c>
      <c r="AO138" s="21">
        <f t="shared" ca="1" si="63"/>
        <v>0</v>
      </c>
      <c r="AP138" s="33">
        <f t="shared" ca="1" si="64"/>
        <v>30186</v>
      </c>
    </row>
    <row r="139" spans="1:42" x14ac:dyDescent="0.2">
      <c r="A139" s="15">
        <f>Daten!A139</f>
        <v>10810</v>
      </c>
      <c r="B139" s="8" t="str">
        <f>Daten!B139</f>
        <v>Lutzmannsburg</v>
      </c>
      <c r="C139" s="15">
        <f t="shared" si="40"/>
        <v>1</v>
      </c>
      <c r="D139" s="10">
        <f>Daten!D139</f>
        <v>0</v>
      </c>
      <c r="E139" s="9">
        <f>Daten!E139</f>
        <v>826</v>
      </c>
      <c r="F139" s="9">
        <f>Daten!F139</f>
        <v>864</v>
      </c>
      <c r="G139" s="27">
        <f t="shared" si="41"/>
        <v>-38</v>
      </c>
      <c r="H139" s="29">
        <f t="shared" si="42"/>
        <v>-4.3981481481481483E-2</v>
      </c>
      <c r="I139" s="21">
        <f t="shared" si="43"/>
        <v>7.7109887648151085</v>
      </c>
      <c r="J139" s="21">
        <f t="shared" si="44"/>
        <v>-45.710988764815106</v>
      </c>
      <c r="K139" s="27">
        <f t="shared" si="45"/>
        <v>22855.494382407553</v>
      </c>
      <c r="L139" s="16">
        <f>Daten!G139</f>
        <v>77</v>
      </c>
      <c r="M139" s="16">
        <f>Daten!H139</f>
        <v>503</v>
      </c>
      <c r="N139" s="16">
        <f>Daten!I139</f>
        <v>246</v>
      </c>
      <c r="O139" s="28">
        <f t="shared" si="46"/>
        <v>0.64214711729622265</v>
      </c>
      <c r="P139" s="16">
        <f t="shared" si="47"/>
        <v>283.12210200023395</v>
      </c>
      <c r="Q139" s="21">
        <f t="shared" si="48"/>
        <v>39.877897999766049</v>
      </c>
      <c r="R139" s="27">
        <f t="shared" si="49"/>
        <v>7975.5795999532093</v>
      </c>
      <c r="S139" s="9">
        <f>Daten!K139</f>
        <v>19975.48</v>
      </c>
      <c r="T139" s="9">
        <f>Daten!L139</f>
        <v>129443.46</v>
      </c>
      <c r="U139" s="9">
        <f>Daten!M139</f>
        <v>174722.38</v>
      </c>
      <c r="V139" s="9">
        <f>Daten!N139</f>
        <v>500</v>
      </c>
      <c r="W139" s="9">
        <f>Daten!O139</f>
        <v>500</v>
      </c>
      <c r="X139" s="23">
        <f t="shared" si="50"/>
        <v>324141.32000000007</v>
      </c>
      <c r="Y139" s="9">
        <f t="shared" si="51"/>
        <v>296887.51616565522</v>
      </c>
      <c r="Z139" s="21">
        <f t="shared" si="52"/>
        <v>27253.803834344842</v>
      </c>
      <c r="AA139" s="27">
        <f t="shared" si="53"/>
        <v>-2725.3803834344844</v>
      </c>
      <c r="AB139" s="32">
        <f t="shared" si="54"/>
        <v>28105.693598926278</v>
      </c>
      <c r="AC139" s="31">
        <f t="shared" si="55"/>
        <v>28105.693598926278</v>
      </c>
      <c r="AG139" s="26">
        <f t="shared" si="56"/>
        <v>22855.494382407553</v>
      </c>
      <c r="AH139" s="26">
        <f t="shared" si="57"/>
        <v>-2725.3803834344844</v>
      </c>
      <c r="AI139" s="26">
        <f t="shared" si="58"/>
        <v>20130.113998973069</v>
      </c>
      <c r="AJ139" s="26">
        <f t="shared" si="59"/>
        <v>1</v>
      </c>
      <c r="AK139" s="26">
        <f t="shared" si="60"/>
        <v>20130.113998973069</v>
      </c>
      <c r="AL139" s="26">
        <f t="shared" ca="1" si="61"/>
        <v>34521</v>
      </c>
      <c r="AM139" s="26">
        <f t="shared" ca="1" si="62"/>
        <v>11</v>
      </c>
      <c r="AN139" s="26">
        <f ca="1">IF(AM139=0,0,COUNTIF($AM$19:AM139,C139*10+1))</f>
        <v>79</v>
      </c>
      <c r="AO139" s="21">
        <f t="shared" ca="1" si="63"/>
        <v>0</v>
      </c>
      <c r="AP139" s="33">
        <f t="shared" ca="1" si="64"/>
        <v>34521</v>
      </c>
    </row>
    <row r="140" spans="1:42" x14ac:dyDescent="0.2">
      <c r="A140" s="15">
        <f>Daten!A140</f>
        <v>10811</v>
      </c>
      <c r="B140" s="8" t="str">
        <f>Daten!B140</f>
        <v>Mannersdorf an der Rabnitz</v>
      </c>
      <c r="C140" s="15">
        <f t="shared" si="40"/>
        <v>1</v>
      </c>
      <c r="D140" s="10">
        <f>Daten!D140</f>
        <v>0</v>
      </c>
      <c r="E140" s="9">
        <f>Daten!E140</f>
        <v>1787</v>
      </c>
      <c r="F140" s="9">
        <f>Daten!F140</f>
        <v>1805</v>
      </c>
      <c r="G140" s="27">
        <f t="shared" si="41"/>
        <v>-18</v>
      </c>
      <c r="H140" s="29">
        <f t="shared" si="42"/>
        <v>-9.9722991689750688E-3</v>
      </c>
      <c r="I140" s="21">
        <f t="shared" si="43"/>
        <v>16.109183704272304</v>
      </c>
      <c r="J140" s="21">
        <f t="shared" si="44"/>
        <v>-34.109183704272304</v>
      </c>
      <c r="K140" s="27">
        <f t="shared" si="45"/>
        <v>17054.591852136153</v>
      </c>
      <c r="L140" s="16">
        <f>Daten!G140</f>
        <v>226</v>
      </c>
      <c r="M140" s="16">
        <f>Daten!H140</f>
        <v>1100</v>
      </c>
      <c r="N140" s="16">
        <f>Daten!I140</f>
        <v>461</v>
      </c>
      <c r="O140" s="28">
        <f t="shared" si="46"/>
        <v>0.62454545454545451</v>
      </c>
      <c r="P140" s="16">
        <f t="shared" si="47"/>
        <v>619.15370218739031</v>
      </c>
      <c r="Q140" s="21">
        <f t="shared" si="48"/>
        <v>67.846297812609691</v>
      </c>
      <c r="R140" s="27">
        <f t="shared" si="49"/>
        <v>13569.259562521938</v>
      </c>
      <c r="S140" s="9">
        <f>Daten!K140</f>
        <v>21475.46</v>
      </c>
      <c r="T140" s="9">
        <f>Daten!L140</f>
        <v>102206.66</v>
      </c>
      <c r="U140" s="9">
        <f>Daten!M140</f>
        <v>94905.07</v>
      </c>
      <c r="V140" s="9">
        <f>Daten!N140</f>
        <v>500</v>
      </c>
      <c r="W140" s="9">
        <f>Daten!O140</f>
        <v>500</v>
      </c>
      <c r="X140" s="23">
        <f t="shared" si="50"/>
        <v>218587.19</v>
      </c>
      <c r="Y140" s="9">
        <f t="shared" si="51"/>
        <v>642297.81039712578</v>
      </c>
      <c r="Z140" s="21">
        <f t="shared" si="52"/>
        <v>-423710.62039712578</v>
      </c>
      <c r="AA140" s="27">
        <f t="shared" si="53"/>
        <v>42371.062039712582</v>
      </c>
      <c r="AB140" s="32">
        <f t="shared" si="54"/>
        <v>72994.913454370675</v>
      </c>
      <c r="AC140" s="31">
        <f t="shared" si="55"/>
        <v>72994.913454370675</v>
      </c>
      <c r="AG140" s="26">
        <f t="shared" si="56"/>
        <v>17054.591852136153</v>
      </c>
      <c r="AH140" s="26">
        <f t="shared" si="57"/>
        <v>42371.062039712582</v>
      </c>
      <c r="AI140" s="26">
        <f t="shared" si="58"/>
        <v>59425.653891848735</v>
      </c>
      <c r="AJ140" s="26">
        <f t="shared" si="59"/>
        <v>1</v>
      </c>
      <c r="AK140" s="26">
        <f t="shared" si="60"/>
        <v>59425.653891848735</v>
      </c>
      <c r="AL140" s="26">
        <f t="shared" ca="1" si="61"/>
        <v>101909</v>
      </c>
      <c r="AM140" s="26">
        <f t="shared" ca="1" si="62"/>
        <v>11</v>
      </c>
      <c r="AN140" s="26">
        <f ca="1">IF(AM140=0,0,COUNTIF($AM$19:AM140,C140*10+1))</f>
        <v>80</v>
      </c>
      <c r="AO140" s="21">
        <f t="shared" ca="1" si="63"/>
        <v>0</v>
      </c>
      <c r="AP140" s="33">
        <f t="shared" ca="1" si="64"/>
        <v>101909</v>
      </c>
    </row>
    <row r="141" spans="1:42" x14ac:dyDescent="0.2">
      <c r="A141" s="15">
        <f>Daten!A141</f>
        <v>10812</v>
      </c>
      <c r="B141" s="8" t="str">
        <f>Daten!B141</f>
        <v>Markt Sankt Martin</v>
      </c>
      <c r="C141" s="15">
        <f t="shared" si="40"/>
        <v>1</v>
      </c>
      <c r="D141" s="10">
        <f>Daten!D141</f>
        <v>0</v>
      </c>
      <c r="E141" s="9">
        <f>Daten!E141</f>
        <v>1271</v>
      </c>
      <c r="F141" s="9">
        <f>Daten!F141</f>
        <v>1192</v>
      </c>
      <c r="G141" s="27">
        <f t="shared" si="41"/>
        <v>79</v>
      </c>
      <c r="H141" s="29">
        <f t="shared" si="42"/>
        <v>6.6275167785234901E-2</v>
      </c>
      <c r="I141" s="21">
        <f t="shared" si="43"/>
        <v>10.638308573680103</v>
      </c>
      <c r="J141" s="21">
        <f t="shared" si="44"/>
        <v>68.361691426319894</v>
      </c>
      <c r="K141" s="27">
        <f t="shared" si="45"/>
        <v>-34180.84571315995</v>
      </c>
      <c r="L141" s="16">
        <f>Daten!G141</f>
        <v>177</v>
      </c>
      <c r="M141" s="16">
        <f>Daten!H141</f>
        <v>806</v>
      </c>
      <c r="N141" s="16">
        <f>Daten!I141</f>
        <v>288</v>
      </c>
      <c r="O141" s="28">
        <f t="shared" si="46"/>
        <v>0.57692307692307687</v>
      </c>
      <c r="P141" s="16">
        <f t="shared" si="47"/>
        <v>453.67080360276054</v>
      </c>
      <c r="Q141" s="21">
        <f t="shared" si="48"/>
        <v>11.329196397239457</v>
      </c>
      <c r="R141" s="27">
        <f t="shared" si="49"/>
        <v>2265.8392794478914</v>
      </c>
      <c r="S141" s="9">
        <f>Daten!K141</f>
        <v>10557.95</v>
      </c>
      <c r="T141" s="9">
        <f>Daten!L141</f>
        <v>86408.21</v>
      </c>
      <c r="U141" s="9">
        <f>Daten!M141</f>
        <v>271854.75</v>
      </c>
      <c r="V141" s="9">
        <f>Daten!N141</f>
        <v>500</v>
      </c>
      <c r="W141" s="9">
        <f>Daten!O141</f>
        <v>500</v>
      </c>
      <c r="X141" s="23">
        <f t="shared" si="50"/>
        <v>368820.91000000003</v>
      </c>
      <c r="Y141" s="9">
        <f t="shared" si="51"/>
        <v>456832.96979000943</v>
      </c>
      <c r="Z141" s="21">
        <f t="shared" si="52"/>
        <v>-88012.0597900094</v>
      </c>
      <c r="AA141" s="27">
        <f t="shared" si="53"/>
        <v>8801.2059790009407</v>
      </c>
      <c r="AB141" s="32">
        <f t="shared" si="54"/>
        <v>-23113.800454711116</v>
      </c>
      <c r="AC141" s="31">
        <f t="shared" si="55"/>
        <v>0</v>
      </c>
      <c r="AG141" s="26">
        <f t="shared" si="56"/>
        <v>0</v>
      </c>
      <c r="AH141" s="26">
        <f t="shared" si="57"/>
        <v>0</v>
      </c>
      <c r="AI141" s="26">
        <f t="shared" si="58"/>
        <v>0</v>
      </c>
      <c r="AJ141" s="26">
        <f t="shared" si="59"/>
        <v>1</v>
      </c>
      <c r="AK141" s="26">
        <f t="shared" si="60"/>
        <v>0</v>
      </c>
      <c r="AL141" s="26">
        <f t="shared" ca="1" si="61"/>
        <v>0</v>
      </c>
      <c r="AM141" s="26">
        <f t="shared" ca="1" si="62"/>
        <v>0</v>
      </c>
      <c r="AN141" s="26">
        <f ca="1">IF(AM141=0,0,COUNTIF($AM$19:AM141,C141*10+1))</f>
        <v>0</v>
      </c>
      <c r="AO141" s="21">
        <f t="shared" ca="1" si="63"/>
        <v>0</v>
      </c>
      <c r="AP141" s="33">
        <f t="shared" ca="1" si="64"/>
        <v>0</v>
      </c>
    </row>
    <row r="142" spans="1:42" x14ac:dyDescent="0.2">
      <c r="A142" s="15">
        <f>Daten!A142</f>
        <v>10813</v>
      </c>
      <c r="B142" s="8" t="str">
        <f>Daten!B142</f>
        <v>Neckenmarkt</v>
      </c>
      <c r="C142" s="15">
        <f t="shared" si="40"/>
        <v>1</v>
      </c>
      <c r="D142" s="10">
        <f>Daten!D142</f>
        <v>0</v>
      </c>
      <c r="E142" s="9">
        <f>Daten!E142</f>
        <v>1665</v>
      </c>
      <c r="F142" s="9">
        <f>Daten!F142</f>
        <v>1673</v>
      </c>
      <c r="G142" s="27">
        <f t="shared" si="41"/>
        <v>-8</v>
      </c>
      <c r="H142" s="29">
        <f t="shared" si="42"/>
        <v>-4.781829049611476E-3</v>
      </c>
      <c r="I142" s="21">
        <f t="shared" si="43"/>
        <v>14.931115976314439</v>
      </c>
      <c r="J142" s="21">
        <f t="shared" si="44"/>
        <v>-22.931115976314437</v>
      </c>
      <c r="K142" s="27">
        <f t="shared" si="45"/>
        <v>11465.557988157219</v>
      </c>
      <c r="L142" s="16">
        <f>Daten!G142</f>
        <v>225</v>
      </c>
      <c r="M142" s="16">
        <f>Daten!H142</f>
        <v>1039</v>
      </c>
      <c r="N142" s="16">
        <f>Daten!I142</f>
        <v>401</v>
      </c>
      <c r="O142" s="28">
        <f t="shared" si="46"/>
        <v>0.60250240615976902</v>
      </c>
      <c r="P142" s="16">
        <f t="shared" si="47"/>
        <v>584.81881506608966</v>
      </c>
      <c r="Q142" s="21">
        <f t="shared" si="48"/>
        <v>41.181184933910345</v>
      </c>
      <c r="R142" s="27">
        <f t="shared" si="49"/>
        <v>8236.2369867820689</v>
      </c>
      <c r="S142" s="9">
        <f>Daten!K142</f>
        <v>16461.66</v>
      </c>
      <c r="T142" s="9">
        <f>Daten!L142</f>
        <v>139608.97</v>
      </c>
      <c r="U142" s="9">
        <f>Daten!M142</f>
        <v>270271.46999999997</v>
      </c>
      <c r="V142" s="9">
        <f>Daten!N142</f>
        <v>500</v>
      </c>
      <c r="W142" s="9">
        <f>Daten!O142</f>
        <v>500</v>
      </c>
      <c r="X142" s="23">
        <f t="shared" si="50"/>
        <v>426342.1</v>
      </c>
      <c r="Y142" s="9">
        <f t="shared" si="51"/>
        <v>598447.59614505561</v>
      </c>
      <c r="Z142" s="21">
        <f t="shared" si="52"/>
        <v>-172105.49614505563</v>
      </c>
      <c r="AA142" s="27">
        <f t="shared" si="53"/>
        <v>17210.549614505562</v>
      </c>
      <c r="AB142" s="32">
        <f t="shared" si="54"/>
        <v>36912.344589444852</v>
      </c>
      <c r="AC142" s="31">
        <f t="shared" si="55"/>
        <v>36912.344589444852</v>
      </c>
      <c r="AG142" s="26">
        <f t="shared" si="56"/>
        <v>11465.557988157219</v>
      </c>
      <c r="AH142" s="26">
        <f t="shared" si="57"/>
        <v>17210.549614505562</v>
      </c>
      <c r="AI142" s="26">
        <f t="shared" si="58"/>
        <v>28676.107602662782</v>
      </c>
      <c r="AJ142" s="26">
        <f t="shared" si="59"/>
        <v>1</v>
      </c>
      <c r="AK142" s="26">
        <f t="shared" si="60"/>
        <v>28676.107602662782</v>
      </c>
      <c r="AL142" s="26">
        <f t="shared" ca="1" si="61"/>
        <v>49176</v>
      </c>
      <c r="AM142" s="26">
        <f t="shared" ca="1" si="62"/>
        <v>11</v>
      </c>
      <c r="AN142" s="26">
        <f ca="1">IF(AM142=0,0,COUNTIF($AM$19:AM142,C142*10+1))</f>
        <v>81</v>
      </c>
      <c r="AO142" s="21">
        <f t="shared" ca="1" si="63"/>
        <v>0</v>
      </c>
      <c r="AP142" s="33">
        <f t="shared" ca="1" si="64"/>
        <v>49176</v>
      </c>
    </row>
    <row r="143" spans="1:42" x14ac:dyDescent="0.2">
      <c r="A143" s="15">
        <f>Daten!A143</f>
        <v>10814</v>
      </c>
      <c r="B143" s="8" t="str">
        <f>Daten!B143</f>
        <v>Neutal</v>
      </c>
      <c r="C143" s="15">
        <f t="shared" si="40"/>
        <v>1</v>
      </c>
      <c r="D143" s="10">
        <f>Daten!D143</f>
        <v>0</v>
      </c>
      <c r="E143" s="9">
        <f>Daten!E143</f>
        <v>1119</v>
      </c>
      <c r="F143" s="9">
        <f>Daten!F143</f>
        <v>1098</v>
      </c>
      <c r="G143" s="27">
        <f t="shared" si="41"/>
        <v>21</v>
      </c>
      <c r="H143" s="29">
        <f t="shared" si="42"/>
        <v>1.912568306010929E-2</v>
      </c>
      <c r="I143" s="21">
        <f t="shared" si="43"/>
        <v>9.7993815552858674</v>
      </c>
      <c r="J143" s="21">
        <f t="shared" si="44"/>
        <v>11.200618444714133</v>
      </c>
      <c r="K143" s="27">
        <f t="shared" si="45"/>
        <v>-5600.3092223570666</v>
      </c>
      <c r="L143" s="16">
        <f>Daten!G143</f>
        <v>152</v>
      </c>
      <c r="M143" s="16">
        <f>Daten!H143</f>
        <v>679</v>
      </c>
      <c r="N143" s="16">
        <f>Daten!I143</f>
        <v>288</v>
      </c>
      <c r="O143" s="28">
        <f t="shared" si="46"/>
        <v>0.64801178203240062</v>
      </c>
      <c r="P143" s="16">
        <f t="shared" si="47"/>
        <v>382.18669435021638</v>
      </c>
      <c r="Q143" s="21">
        <f t="shared" si="48"/>
        <v>57.813305649783615</v>
      </c>
      <c r="R143" s="27">
        <f t="shared" si="49"/>
        <v>11562.661129956723</v>
      </c>
      <c r="S143" s="9">
        <f>Daten!K143</f>
        <v>3644.72</v>
      </c>
      <c r="T143" s="9">
        <f>Daten!L143</f>
        <v>103236.37</v>
      </c>
      <c r="U143" s="9">
        <f>Daten!M143</f>
        <v>1322419.4099999999</v>
      </c>
      <c r="V143" s="9">
        <f>Daten!N143</f>
        <v>500</v>
      </c>
      <c r="W143" s="9">
        <f>Daten!O143</f>
        <v>500</v>
      </c>
      <c r="X143" s="23">
        <f t="shared" si="50"/>
        <v>1429300.5</v>
      </c>
      <c r="Y143" s="9">
        <f t="shared" si="51"/>
        <v>402199.9159677581</v>
      </c>
      <c r="Z143" s="21">
        <f t="shared" si="52"/>
        <v>1027100.584032242</v>
      </c>
      <c r="AA143" s="27">
        <f t="shared" si="53"/>
        <v>-102710.0584032242</v>
      </c>
      <c r="AB143" s="32">
        <f t="shared" si="54"/>
        <v>-96747.706495624545</v>
      </c>
      <c r="AC143" s="31">
        <f t="shared" si="55"/>
        <v>0</v>
      </c>
      <c r="AG143" s="26">
        <f t="shared" si="56"/>
        <v>0</v>
      </c>
      <c r="AH143" s="26">
        <f t="shared" si="57"/>
        <v>0</v>
      </c>
      <c r="AI143" s="26">
        <f t="shared" si="58"/>
        <v>0</v>
      </c>
      <c r="AJ143" s="26">
        <f t="shared" si="59"/>
        <v>1</v>
      </c>
      <c r="AK143" s="26">
        <f t="shared" si="60"/>
        <v>0</v>
      </c>
      <c r="AL143" s="26">
        <f t="shared" ca="1" si="61"/>
        <v>0</v>
      </c>
      <c r="AM143" s="26">
        <f t="shared" ca="1" si="62"/>
        <v>0</v>
      </c>
      <c r="AN143" s="26">
        <f ca="1">IF(AM143=0,0,COUNTIF($AM$19:AM143,C143*10+1))</f>
        <v>0</v>
      </c>
      <c r="AO143" s="21">
        <f t="shared" ca="1" si="63"/>
        <v>0</v>
      </c>
      <c r="AP143" s="33">
        <f t="shared" ca="1" si="64"/>
        <v>0</v>
      </c>
    </row>
    <row r="144" spans="1:42" x14ac:dyDescent="0.2">
      <c r="A144" s="15">
        <f>Daten!A144</f>
        <v>10815</v>
      </c>
      <c r="B144" s="8" t="str">
        <f>Daten!B144</f>
        <v>Nikitsch</v>
      </c>
      <c r="C144" s="15">
        <f t="shared" si="40"/>
        <v>1</v>
      </c>
      <c r="D144" s="10">
        <f>Daten!D144</f>
        <v>0</v>
      </c>
      <c r="E144" s="9">
        <f>Daten!E144</f>
        <v>1412</v>
      </c>
      <c r="F144" s="9">
        <f>Daten!F144</f>
        <v>1397</v>
      </c>
      <c r="G144" s="27">
        <f t="shared" si="41"/>
        <v>15</v>
      </c>
      <c r="H144" s="29">
        <f t="shared" si="42"/>
        <v>1.0737294201861132E-2</v>
      </c>
      <c r="I144" s="21">
        <f t="shared" si="43"/>
        <v>12.467883454220726</v>
      </c>
      <c r="J144" s="21">
        <f t="shared" si="44"/>
        <v>2.5321165457792745</v>
      </c>
      <c r="K144" s="27">
        <f t="shared" si="45"/>
        <v>-1266.0582728896372</v>
      </c>
      <c r="L144" s="16">
        <f>Daten!G144</f>
        <v>157</v>
      </c>
      <c r="M144" s="16">
        <f>Daten!H144</f>
        <v>769</v>
      </c>
      <c r="N144" s="16">
        <f>Daten!I144</f>
        <v>486</v>
      </c>
      <c r="O144" s="28">
        <f t="shared" si="46"/>
        <v>0.83615084525357608</v>
      </c>
      <c r="P144" s="16">
        <f t="shared" si="47"/>
        <v>432.8447245291847</v>
      </c>
      <c r="Q144" s="21">
        <f t="shared" si="48"/>
        <v>210.1552754708153</v>
      </c>
      <c r="R144" s="27">
        <f t="shared" si="49"/>
        <v>42031.055094163057</v>
      </c>
      <c r="S144" s="9">
        <f>Daten!K144</f>
        <v>42466.52</v>
      </c>
      <c r="T144" s="9">
        <f>Daten!L144</f>
        <v>83288.41</v>
      </c>
      <c r="U144" s="9">
        <f>Daten!M144</f>
        <v>85013.74</v>
      </c>
      <c r="V144" s="9">
        <f>Daten!N144</f>
        <v>500</v>
      </c>
      <c r="W144" s="9">
        <f>Daten!O144</f>
        <v>500</v>
      </c>
      <c r="X144" s="23">
        <f t="shared" si="50"/>
        <v>210768.66999999998</v>
      </c>
      <c r="Y144" s="9">
        <f t="shared" si="51"/>
        <v>507512.31576986099</v>
      </c>
      <c r="Z144" s="21">
        <f t="shared" si="52"/>
        <v>-296743.645769861</v>
      </c>
      <c r="AA144" s="27">
        <f t="shared" si="53"/>
        <v>29674.364576986103</v>
      </c>
      <c r="AB144" s="32">
        <f t="shared" si="54"/>
        <v>70439.361398259527</v>
      </c>
      <c r="AC144" s="31">
        <f t="shared" si="55"/>
        <v>70439.361398259527</v>
      </c>
      <c r="AG144" s="26">
        <f t="shared" si="56"/>
        <v>-1266.0582728896372</v>
      </c>
      <c r="AH144" s="26">
        <f t="shared" si="57"/>
        <v>29674.364576986103</v>
      </c>
      <c r="AI144" s="26">
        <f t="shared" si="58"/>
        <v>28408.306304096466</v>
      </c>
      <c r="AJ144" s="26">
        <f t="shared" si="59"/>
        <v>1</v>
      </c>
      <c r="AK144" s="26">
        <f t="shared" si="60"/>
        <v>28408.306304096466</v>
      </c>
      <c r="AL144" s="26">
        <f t="shared" ca="1" si="61"/>
        <v>48717</v>
      </c>
      <c r="AM144" s="26">
        <f t="shared" ca="1" si="62"/>
        <v>11</v>
      </c>
      <c r="AN144" s="26">
        <f ca="1">IF(AM144=0,0,COUNTIF($AM$19:AM144,C144*10+1))</f>
        <v>82</v>
      </c>
      <c r="AO144" s="21">
        <f t="shared" ca="1" si="63"/>
        <v>0</v>
      </c>
      <c r="AP144" s="33">
        <f t="shared" ca="1" si="64"/>
        <v>48717</v>
      </c>
    </row>
    <row r="145" spans="1:42" x14ac:dyDescent="0.2">
      <c r="A145" s="15">
        <f>Daten!A145</f>
        <v>10816</v>
      </c>
      <c r="B145" s="8" t="str">
        <f>Daten!B145</f>
        <v>Oberpullendorf</v>
      </c>
      <c r="C145" s="15">
        <f t="shared" si="40"/>
        <v>1</v>
      </c>
      <c r="D145" s="10">
        <f>Daten!D145</f>
        <v>0</v>
      </c>
      <c r="E145" s="9">
        <f>Daten!E145</f>
        <v>3238</v>
      </c>
      <c r="F145" s="9">
        <f>Daten!F145</f>
        <v>3202</v>
      </c>
      <c r="G145" s="27">
        <f t="shared" si="41"/>
        <v>36</v>
      </c>
      <c r="H145" s="29">
        <f t="shared" si="42"/>
        <v>1.1242973141786383E-2</v>
      </c>
      <c r="I145" s="21">
        <f t="shared" si="43"/>
        <v>28.57706715849303</v>
      </c>
      <c r="J145" s="21">
        <f t="shared" si="44"/>
        <v>7.4229328415069702</v>
      </c>
      <c r="K145" s="27">
        <f t="shared" si="45"/>
        <v>-3711.4664207534852</v>
      </c>
      <c r="L145" s="16">
        <f>Daten!G145</f>
        <v>395</v>
      </c>
      <c r="M145" s="16">
        <f>Daten!H145</f>
        <v>2109</v>
      </c>
      <c r="N145" s="16">
        <f>Daten!I145</f>
        <v>734</v>
      </c>
      <c r="O145" s="28">
        <f t="shared" si="46"/>
        <v>0.53532479848269321</v>
      </c>
      <c r="P145" s="16">
        <f t="shared" si="47"/>
        <v>1187.0865071938238</v>
      </c>
      <c r="Q145" s="21">
        <f t="shared" si="48"/>
        <v>-58.086507193823763</v>
      </c>
      <c r="R145" s="27">
        <f t="shared" si="49"/>
        <v>-11617.301438764753</v>
      </c>
      <c r="S145" s="9">
        <f>Daten!K145</f>
        <v>5705.19</v>
      </c>
      <c r="T145" s="9">
        <f>Daten!L145</f>
        <v>377256.65</v>
      </c>
      <c r="U145" s="9">
        <f>Daten!M145</f>
        <v>1748679.89</v>
      </c>
      <c r="V145" s="9">
        <f>Daten!N145</f>
        <v>500</v>
      </c>
      <c r="W145" s="9">
        <f>Daten!O145</f>
        <v>500</v>
      </c>
      <c r="X145" s="23">
        <f t="shared" si="50"/>
        <v>2131641.73</v>
      </c>
      <c r="Y145" s="9">
        <f t="shared" si="51"/>
        <v>1163827.8176082224</v>
      </c>
      <c r="Z145" s="21">
        <f t="shared" si="52"/>
        <v>967813.91239177762</v>
      </c>
      <c r="AA145" s="27">
        <f t="shared" si="53"/>
        <v>-96781.39123917777</v>
      </c>
      <c r="AB145" s="32">
        <f t="shared" si="54"/>
        <v>-112110.15909869601</v>
      </c>
      <c r="AC145" s="31">
        <f t="shared" si="55"/>
        <v>0</v>
      </c>
      <c r="AG145" s="26">
        <f t="shared" si="56"/>
        <v>0</v>
      </c>
      <c r="AH145" s="26">
        <f t="shared" si="57"/>
        <v>0</v>
      </c>
      <c r="AI145" s="26">
        <f t="shared" si="58"/>
        <v>0</v>
      </c>
      <c r="AJ145" s="26">
        <f t="shared" si="59"/>
        <v>1</v>
      </c>
      <c r="AK145" s="26">
        <f t="shared" si="60"/>
        <v>0</v>
      </c>
      <c r="AL145" s="26">
        <f t="shared" ca="1" si="61"/>
        <v>0</v>
      </c>
      <c r="AM145" s="26">
        <f t="shared" ca="1" si="62"/>
        <v>0</v>
      </c>
      <c r="AN145" s="26">
        <f ca="1">IF(AM145=0,0,COUNTIF($AM$19:AM145,C145*10+1))</f>
        <v>0</v>
      </c>
      <c r="AO145" s="21">
        <f t="shared" ca="1" si="63"/>
        <v>0</v>
      </c>
      <c r="AP145" s="33">
        <f t="shared" ca="1" si="64"/>
        <v>0</v>
      </c>
    </row>
    <row r="146" spans="1:42" x14ac:dyDescent="0.2">
      <c r="A146" s="15">
        <f>Daten!A146</f>
        <v>10817</v>
      </c>
      <c r="B146" s="8" t="str">
        <f>Daten!B146</f>
        <v>Pilgersdorf</v>
      </c>
      <c r="C146" s="15">
        <f t="shared" si="40"/>
        <v>1</v>
      </c>
      <c r="D146" s="10">
        <f>Daten!D146</f>
        <v>0</v>
      </c>
      <c r="E146" s="9">
        <f>Daten!E146</f>
        <v>1600</v>
      </c>
      <c r="F146" s="9">
        <f>Daten!F146</f>
        <v>1661</v>
      </c>
      <c r="G146" s="27">
        <f t="shared" si="41"/>
        <v>-61</v>
      </c>
      <c r="H146" s="29">
        <f t="shared" si="42"/>
        <v>-3.6724864539434077E-2</v>
      </c>
      <c r="I146" s="21">
        <f t="shared" si="43"/>
        <v>14.824018910136452</v>
      </c>
      <c r="J146" s="21">
        <f t="shared" si="44"/>
        <v>-75.824018910136459</v>
      </c>
      <c r="K146" s="27">
        <f t="shared" si="45"/>
        <v>37912.009455068226</v>
      </c>
      <c r="L146" s="16">
        <f>Daten!G146</f>
        <v>197</v>
      </c>
      <c r="M146" s="16">
        <f>Daten!H146</f>
        <v>1055</v>
      </c>
      <c r="N146" s="16">
        <f>Daten!I146</f>
        <v>348</v>
      </c>
      <c r="O146" s="28">
        <f t="shared" si="46"/>
        <v>0.51658767772511849</v>
      </c>
      <c r="P146" s="16">
        <f t="shared" si="47"/>
        <v>593.82468709790624</v>
      </c>
      <c r="Q146" s="21">
        <f t="shared" si="48"/>
        <v>-48.824687097906235</v>
      </c>
      <c r="R146" s="27">
        <f t="shared" si="49"/>
        <v>-9764.937419581247</v>
      </c>
      <c r="S146" s="9">
        <f>Daten!K146</f>
        <v>14205.34</v>
      </c>
      <c r="T146" s="9">
        <f>Daten!L146</f>
        <v>99601.16</v>
      </c>
      <c r="U146" s="9">
        <f>Daten!M146</f>
        <v>92163.94</v>
      </c>
      <c r="V146" s="9">
        <f>Daten!N146</f>
        <v>500</v>
      </c>
      <c r="W146" s="9">
        <f>Daten!O146</f>
        <v>500</v>
      </c>
      <c r="X146" s="23">
        <f t="shared" si="50"/>
        <v>205970.44</v>
      </c>
      <c r="Y146" s="9">
        <f t="shared" si="51"/>
        <v>575084.77707632969</v>
      </c>
      <c r="Z146" s="21">
        <f t="shared" si="52"/>
        <v>-369114.33707632968</v>
      </c>
      <c r="AA146" s="27">
        <f t="shared" si="53"/>
        <v>36911.433707632968</v>
      </c>
      <c r="AB146" s="32">
        <f t="shared" si="54"/>
        <v>65058.505743119946</v>
      </c>
      <c r="AC146" s="31">
        <f t="shared" si="55"/>
        <v>65058.505743119946</v>
      </c>
      <c r="AG146" s="26">
        <f t="shared" si="56"/>
        <v>37912.009455068226</v>
      </c>
      <c r="AH146" s="26">
        <f t="shared" si="57"/>
        <v>36911.433707632968</v>
      </c>
      <c r="AI146" s="26">
        <f t="shared" si="58"/>
        <v>74823.443162701195</v>
      </c>
      <c r="AJ146" s="26">
        <f t="shared" si="59"/>
        <v>1</v>
      </c>
      <c r="AK146" s="26">
        <f t="shared" si="60"/>
        <v>74823.443162701195</v>
      </c>
      <c r="AL146" s="26">
        <f t="shared" ca="1" si="61"/>
        <v>128314</v>
      </c>
      <c r="AM146" s="26">
        <f t="shared" ca="1" si="62"/>
        <v>11</v>
      </c>
      <c r="AN146" s="26">
        <f ca="1">IF(AM146=0,0,COUNTIF($AM$19:AM146,C146*10+1))</f>
        <v>83</v>
      </c>
      <c r="AO146" s="21">
        <f t="shared" ca="1" si="63"/>
        <v>0</v>
      </c>
      <c r="AP146" s="33">
        <f t="shared" ca="1" si="64"/>
        <v>128314</v>
      </c>
    </row>
    <row r="147" spans="1:42" x14ac:dyDescent="0.2">
      <c r="A147" s="15">
        <f>Daten!A147</f>
        <v>10818</v>
      </c>
      <c r="B147" s="8" t="str">
        <f>Daten!B147</f>
        <v>Piringsdorf</v>
      </c>
      <c r="C147" s="15">
        <f t="shared" ref="C147:C210" si="65">INT(A147/10000)</f>
        <v>1</v>
      </c>
      <c r="D147" s="10">
        <f>Daten!D147</f>
        <v>0</v>
      </c>
      <c r="E147" s="9">
        <f>Daten!E147</f>
        <v>844</v>
      </c>
      <c r="F147" s="9">
        <f>Daten!F147</f>
        <v>852</v>
      </c>
      <c r="G147" s="27">
        <f t="shared" ref="G147:G210" si="66">E147-F147</f>
        <v>-8</v>
      </c>
      <c r="H147" s="29">
        <f t="shared" ref="H147:H210" si="67">G147/F147</f>
        <v>-9.3896713615023476E-3</v>
      </c>
      <c r="I147" s="21">
        <f t="shared" ref="I147:I210" si="68">F147*$I$6</f>
        <v>7.6038916986371206</v>
      </c>
      <c r="J147" s="21">
        <f t="shared" ref="J147:J210" si="69">G147-I147</f>
        <v>-15.603891698637121</v>
      </c>
      <c r="K147" s="27">
        <f t="shared" ref="K147:K210" si="70">-J147*$K$5</f>
        <v>7801.9458493185602</v>
      </c>
      <c r="L147" s="16">
        <f>Daten!G147</f>
        <v>109</v>
      </c>
      <c r="M147" s="16">
        <f>Daten!H147</f>
        <v>525</v>
      </c>
      <c r="N147" s="16">
        <f>Daten!I147</f>
        <v>210</v>
      </c>
      <c r="O147" s="28">
        <f t="shared" ref="O147:O210" si="71">(L147+N147)/M147</f>
        <v>0.60761904761904761</v>
      </c>
      <c r="P147" s="16">
        <f t="shared" ref="P147:P210" si="72">M147*$P$6</f>
        <v>295.50517604398175</v>
      </c>
      <c r="Q147" s="21">
        <f t="shared" ref="Q147:Q210" si="73">L147+N147-P147</f>
        <v>23.494823956018251</v>
      </c>
      <c r="R147" s="27">
        <f t="shared" ref="R147:R210" si="74">Q147*$R$5</f>
        <v>4698.9647912036507</v>
      </c>
      <c r="S147" s="9">
        <f>Daten!K147</f>
        <v>4903.92</v>
      </c>
      <c r="T147" s="9">
        <f>Daten!L147</f>
        <v>61405.04</v>
      </c>
      <c r="U147" s="9">
        <f>Daten!M147</f>
        <v>48366.77</v>
      </c>
      <c r="V147" s="9">
        <f>Daten!N147</f>
        <v>500</v>
      </c>
      <c r="W147" s="9">
        <f>Daten!O147</f>
        <v>500</v>
      </c>
      <c r="X147" s="23">
        <f t="shared" ref="X147:X210" si="75">S147/V147*500+T147/W147*500+U147</f>
        <v>114675.73000000001</v>
      </c>
      <c r="Y147" s="9">
        <f t="shared" ref="Y147:Y210" si="76">E147*$Y$6</f>
        <v>303357.21990776394</v>
      </c>
      <c r="Z147" s="21">
        <f t="shared" ref="Z147:Z210" si="77">X147-Y147</f>
        <v>-188681.48990776393</v>
      </c>
      <c r="AA147" s="27">
        <f t="shared" ref="AA147:AA210" si="78">-Z147*$AA$5</f>
        <v>18868.148990776393</v>
      </c>
      <c r="AB147" s="32">
        <f t="shared" ref="AB147:AB210" si="79">K147+R147+AA147</f>
        <v>31369.059631298605</v>
      </c>
      <c r="AC147" s="31">
        <f t="shared" ref="AC147:AC210" si="80">MAX(0,AB147)</f>
        <v>31369.059631298605</v>
      </c>
      <c r="AG147" s="26">
        <f t="shared" ref="AG147:AG210" si="81">IF(AB147&gt;0,K147,0)</f>
        <v>7801.9458493185602</v>
      </c>
      <c r="AH147" s="26">
        <f t="shared" ref="AH147:AH210" si="82">IF(AB147&gt;0,AA147,0)</f>
        <v>18868.148990776393</v>
      </c>
      <c r="AI147" s="26">
        <f t="shared" ref="AI147:AI210" si="83">AG147+AH147</f>
        <v>26670.094840094953</v>
      </c>
      <c r="AJ147" s="26">
        <f t="shared" ref="AJ147:AJ210" si="84">IF(AND(V147=500,W147=500),1,0)</f>
        <v>1</v>
      </c>
      <c r="AK147" s="26">
        <f t="shared" ref="AK147:AK210" si="85">IF(AND(AJ147=1,AI147&gt;=E147*$AK$5),AI147,0)</f>
        <v>26670.094840094953</v>
      </c>
      <c r="AL147" s="26">
        <f t="shared" ref="AL147:AL210" ca="1" si="86">IF(OFFSET($AK$6,C147,0)=0,0,ROUND(AK147*OFFSET($AF$6,C147,0)/OFFSET($AK$6,C147,0),0))</f>
        <v>45736</v>
      </c>
      <c r="AM147" s="26">
        <f t="shared" ref="AM147:AM210" ca="1" si="87">IF(AL147&gt;0,C147*10+1,0)</f>
        <v>11</v>
      </c>
      <c r="AN147" s="26">
        <f ca="1">IF(AM147=0,0,COUNTIF($AM$19:AM147,C147*10+1))</f>
        <v>84</v>
      </c>
      <c r="AO147" s="21">
        <f t="shared" ref="AO147:AO210" ca="1" si="88">IF(AN147=1,OFFSET($AF$6,C147,0)-OFFSET($AL$6,C147,0),0)</f>
        <v>0</v>
      </c>
      <c r="AP147" s="33">
        <f t="shared" ref="AP147:AP210" ca="1" si="89">AL147+AO147</f>
        <v>45736</v>
      </c>
    </row>
    <row r="148" spans="1:42" x14ac:dyDescent="0.2">
      <c r="A148" s="15">
        <f>Daten!A148</f>
        <v>10819</v>
      </c>
      <c r="B148" s="8" t="str">
        <f>Daten!B148</f>
        <v>Raiding</v>
      </c>
      <c r="C148" s="15">
        <f t="shared" si="65"/>
        <v>1</v>
      </c>
      <c r="D148" s="10">
        <f>Daten!D148</f>
        <v>0</v>
      </c>
      <c r="E148" s="9">
        <f>Daten!E148</f>
        <v>892</v>
      </c>
      <c r="F148" s="9">
        <f>Daten!F148</f>
        <v>867</v>
      </c>
      <c r="G148" s="27">
        <f t="shared" si="66"/>
        <v>25</v>
      </c>
      <c r="H148" s="29">
        <f t="shared" si="67"/>
        <v>2.8835063437139562E-2</v>
      </c>
      <c r="I148" s="21">
        <f t="shared" si="68"/>
        <v>7.7377630313596049</v>
      </c>
      <c r="J148" s="21">
        <f t="shared" si="69"/>
        <v>17.262236968640394</v>
      </c>
      <c r="K148" s="27">
        <f t="shared" si="70"/>
        <v>-8631.1184843201972</v>
      </c>
      <c r="L148" s="16">
        <f>Daten!G148</f>
        <v>109</v>
      </c>
      <c r="M148" s="16">
        <f>Daten!H148</f>
        <v>508</v>
      </c>
      <c r="N148" s="16">
        <f>Daten!I148</f>
        <v>275</v>
      </c>
      <c r="O148" s="28">
        <f t="shared" si="71"/>
        <v>0.75590551181102361</v>
      </c>
      <c r="P148" s="16">
        <f t="shared" si="72"/>
        <v>285.93643701017663</v>
      </c>
      <c r="Q148" s="21">
        <f t="shared" si="73"/>
        <v>98.063562989823367</v>
      </c>
      <c r="R148" s="27">
        <f t="shared" si="74"/>
        <v>19612.712597964673</v>
      </c>
      <c r="S148" s="9">
        <f>Daten!K148</f>
        <v>11922.09</v>
      </c>
      <c r="T148" s="9">
        <f>Daten!L148</f>
        <v>61835.11</v>
      </c>
      <c r="U148" s="9">
        <f>Daten!M148</f>
        <v>59274.47</v>
      </c>
      <c r="V148" s="9">
        <f>Daten!N148</f>
        <v>500</v>
      </c>
      <c r="W148" s="9">
        <f>Daten!O148</f>
        <v>500</v>
      </c>
      <c r="X148" s="23">
        <f t="shared" si="75"/>
        <v>133031.66999999998</v>
      </c>
      <c r="Y148" s="9">
        <f t="shared" si="76"/>
        <v>320609.76322005381</v>
      </c>
      <c r="Z148" s="21">
        <f t="shared" si="77"/>
        <v>-187578.09322005382</v>
      </c>
      <c r="AA148" s="27">
        <f t="shared" si="78"/>
        <v>18757.809322005382</v>
      </c>
      <c r="AB148" s="32">
        <f t="shared" si="79"/>
        <v>29739.40343564986</v>
      </c>
      <c r="AC148" s="31">
        <f t="shared" si="80"/>
        <v>29739.40343564986</v>
      </c>
      <c r="AG148" s="26">
        <f t="shared" si="81"/>
        <v>-8631.1184843201972</v>
      </c>
      <c r="AH148" s="26">
        <f t="shared" si="82"/>
        <v>18757.809322005382</v>
      </c>
      <c r="AI148" s="26">
        <f t="shared" si="83"/>
        <v>10126.690837685184</v>
      </c>
      <c r="AJ148" s="26">
        <f t="shared" si="84"/>
        <v>1</v>
      </c>
      <c r="AK148" s="26">
        <f t="shared" si="85"/>
        <v>10126.690837685184</v>
      </c>
      <c r="AL148" s="26">
        <f t="shared" ca="1" si="86"/>
        <v>17366</v>
      </c>
      <c r="AM148" s="26">
        <f t="shared" ca="1" si="87"/>
        <v>11</v>
      </c>
      <c r="AN148" s="26">
        <f ca="1">IF(AM148=0,0,COUNTIF($AM$19:AM148,C148*10+1))</f>
        <v>85</v>
      </c>
      <c r="AO148" s="21">
        <f t="shared" ca="1" si="88"/>
        <v>0</v>
      </c>
      <c r="AP148" s="33">
        <f t="shared" ca="1" si="89"/>
        <v>17366</v>
      </c>
    </row>
    <row r="149" spans="1:42" x14ac:dyDescent="0.2">
      <c r="A149" s="15">
        <f>Daten!A149</f>
        <v>10820</v>
      </c>
      <c r="B149" s="8" t="str">
        <f>Daten!B149</f>
        <v>Ritzing</v>
      </c>
      <c r="C149" s="15">
        <f t="shared" si="65"/>
        <v>1</v>
      </c>
      <c r="D149" s="10">
        <f>Daten!D149</f>
        <v>0</v>
      </c>
      <c r="E149" s="9">
        <f>Daten!E149</f>
        <v>903</v>
      </c>
      <c r="F149" s="9">
        <f>Daten!F149</f>
        <v>895</v>
      </c>
      <c r="G149" s="27">
        <f t="shared" si="66"/>
        <v>8</v>
      </c>
      <c r="H149" s="29">
        <f t="shared" si="67"/>
        <v>8.9385474860335188E-3</v>
      </c>
      <c r="I149" s="21">
        <f t="shared" si="68"/>
        <v>7.9876561857749095</v>
      </c>
      <c r="J149" s="21">
        <f t="shared" si="69"/>
        <v>1.2343814225090455E-2</v>
      </c>
      <c r="K149" s="27">
        <f t="shared" si="70"/>
        <v>-6.1719071125452274</v>
      </c>
      <c r="L149" s="16">
        <f>Daten!G149</f>
        <v>85</v>
      </c>
      <c r="M149" s="16">
        <f>Daten!H149</f>
        <v>560</v>
      </c>
      <c r="N149" s="16">
        <f>Daten!I149</f>
        <v>258</v>
      </c>
      <c r="O149" s="28">
        <f t="shared" si="71"/>
        <v>0.61250000000000004</v>
      </c>
      <c r="P149" s="16">
        <f t="shared" si="72"/>
        <v>315.20552111358052</v>
      </c>
      <c r="Q149" s="21">
        <f t="shared" si="73"/>
        <v>27.794478886419483</v>
      </c>
      <c r="R149" s="27">
        <f t="shared" si="74"/>
        <v>5558.8957772838967</v>
      </c>
      <c r="S149" s="9">
        <f>Daten!K149</f>
        <v>7816.46</v>
      </c>
      <c r="T149" s="9">
        <f>Daten!L149</f>
        <v>64863.94</v>
      </c>
      <c r="U149" s="9">
        <f>Daten!M149</f>
        <v>60228.85</v>
      </c>
      <c r="V149" s="9">
        <f>Daten!N149</f>
        <v>500</v>
      </c>
      <c r="W149" s="9">
        <f>Daten!O149</f>
        <v>500</v>
      </c>
      <c r="X149" s="23">
        <f t="shared" si="75"/>
        <v>132909.25</v>
      </c>
      <c r="Y149" s="9">
        <f t="shared" si="76"/>
        <v>324563.47106245358</v>
      </c>
      <c r="Z149" s="21">
        <f t="shared" si="77"/>
        <v>-191654.22106245358</v>
      </c>
      <c r="AA149" s="27">
        <f t="shared" si="78"/>
        <v>19165.422106245358</v>
      </c>
      <c r="AB149" s="32">
        <f t="shared" si="79"/>
        <v>24718.145976416708</v>
      </c>
      <c r="AC149" s="31">
        <f t="shared" si="80"/>
        <v>24718.145976416708</v>
      </c>
      <c r="AG149" s="26">
        <f t="shared" si="81"/>
        <v>-6.1719071125452274</v>
      </c>
      <c r="AH149" s="26">
        <f t="shared" si="82"/>
        <v>19165.422106245358</v>
      </c>
      <c r="AI149" s="26">
        <f t="shared" si="83"/>
        <v>19159.250199132814</v>
      </c>
      <c r="AJ149" s="26">
        <f t="shared" si="84"/>
        <v>1</v>
      </c>
      <c r="AK149" s="26">
        <f t="shared" si="85"/>
        <v>19159.250199132814</v>
      </c>
      <c r="AL149" s="26">
        <f t="shared" ca="1" si="86"/>
        <v>32856</v>
      </c>
      <c r="AM149" s="26">
        <f t="shared" ca="1" si="87"/>
        <v>11</v>
      </c>
      <c r="AN149" s="26">
        <f ca="1">IF(AM149=0,0,COUNTIF($AM$19:AM149,C149*10+1))</f>
        <v>86</v>
      </c>
      <c r="AO149" s="21">
        <f t="shared" ca="1" si="88"/>
        <v>0</v>
      </c>
      <c r="AP149" s="33">
        <f t="shared" ca="1" si="89"/>
        <v>32856</v>
      </c>
    </row>
    <row r="150" spans="1:42" x14ac:dyDescent="0.2">
      <c r="A150" s="15">
        <f>Daten!A150</f>
        <v>10821</v>
      </c>
      <c r="B150" s="8" t="str">
        <f>Daten!B150</f>
        <v>Steinberg-Dörfl</v>
      </c>
      <c r="C150" s="15">
        <f t="shared" si="65"/>
        <v>1</v>
      </c>
      <c r="D150" s="10">
        <f>Daten!D150</f>
        <v>0</v>
      </c>
      <c r="E150" s="9">
        <f>Daten!E150</f>
        <v>1278</v>
      </c>
      <c r="F150" s="9">
        <f>Daten!F150</f>
        <v>1295</v>
      </c>
      <c r="G150" s="27">
        <f t="shared" si="66"/>
        <v>-17</v>
      </c>
      <c r="H150" s="29">
        <f t="shared" si="67"/>
        <v>-1.3127413127413128E-2</v>
      </c>
      <c r="I150" s="21">
        <f t="shared" si="68"/>
        <v>11.557558391707831</v>
      </c>
      <c r="J150" s="21">
        <f t="shared" si="69"/>
        <v>-28.557558391707829</v>
      </c>
      <c r="K150" s="27">
        <f t="shared" si="70"/>
        <v>14278.779195853915</v>
      </c>
      <c r="L150" s="16">
        <f>Daten!G150</f>
        <v>167</v>
      </c>
      <c r="M150" s="16">
        <f>Daten!H150</f>
        <v>808</v>
      </c>
      <c r="N150" s="16">
        <f>Daten!I150</f>
        <v>303</v>
      </c>
      <c r="O150" s="28">
        <f t="shared" si="71"/>
        <v>0.58168316831683164</v>
      </c>
      <c r="P150" s="16">
        <f t="shared" si="72"/>
        <v>454.79653760673762</v>
      </c>
      <c r="Q150" s="21">
        <f t="shared" si="73"/>
        <v>15.203462393262384</v>
      </c>
      <c r="R150" s="27">
        <f t="shared" si="74"/>
        <v>3040.6924786524769</v>
      </c>
      <c r="S150" s="9">
        <f>Daten!K150</f>
        <v>16890.5</v>
      </c>
      <c r="T150" s="9">
        <f>Daten!L150</f>
        <v>98797.89</v>
      </c>
      <c r="U150" s="9">
        <f>Daten!M150</f>
        <v>319141.01</v>
      </c>
      <c r="V150" s="9">
        <f>Daten!N150</f>
        <v>500</v>
      </c>
      <c r="W150" s="9">
        <f>Daten!O150</f>
        <v>500</v>
      </c>
      <c r="X150" s="23">
        <f t="shared" si="75"/>
        <v>434829.4</v>
      </c>
      <c r="Y150" s="9">
        <f t="shared" si="76"/>
        <v>459348.96568971837</v>
      </c>
      <c r="Z150" s="21">
        <f t="shared" si="77"/>
        <v>-24519.565689718351</v>
      </c>
      <c r="AA150" s="27">
        <f t="shared" si="78"/>
        <v>2451.9565689718352</v>
      </c>
      <c r="AB150" s="32">
        <f t="shared" si="79"/>
        <v>19771.428243478229</v>
      </c>
      <c r="AC150" s="31">
        <f t="shared" si="80"/>
        <v>19771.428243478229</v>
      </c>
      <c r="AG150" s="26">
        <f t="shared" si="81"/>
        <v>14278.779195853915</v>
      </c>
      <c r="AH150" s="26">
        <f t="shared" si="82"/>
        <v>2451.9565689718352</v>
      </c>
      <c r="AI150" s="26">
        <f t="shared" si="83"/>
        <v>16730.735764825749</v>
      </c>
      <c r="AJ150" s="26">
        <f t="shared" si="84"/>
        <v>1</v>
      </c>
      <c r="AK150" s="26">
        <f t="shared" si="85"/>
        <v>16730.735764825749</v>
      </c>
      <c r="AL150" s="26">
        <f t="shared" ca="1" si="86"/>
        <v>28691</v>
      </c>
      <c r="AM150" s="26">
        <f t="shared" ca="1" si="87"/>
        <v>11</v>
      </c>
      <c r="AN150" s="26">
        <f ca="1">IF(AM150=0,0,COUNTIF($AM$19:AM150,C150*10+1))</f>
        <v>87</v>
      </c>
      <c r="AO150" s="21">
        <f t="shared" ca="1" si="88"/>
        <v>0</v>
      </c>
      <c r="AP150" s="33">
        <f t="shared" ca="1" si="89"/>
        <v>28691</v>
      </c>
    </row>
    <row r="151" spans="1:42" x14ac:dyDescent="0.2">
      <c r="A151" s="15">
        <f>Daten!A151</f>
        <v>10822</v>
      </c>
      <c r="B151" s="8" t="str">
        <f>Daten!B151</f>
        <v>Stoob</v>
      </c>
      <c r="C151" s="15">
        <f t="shared" si="65"/>
        <v>1</v>
      </c>
      <c r="D151" s="10">
        <f>Daten!D151</f>
        <v>0</v>
      </c>
      <c r="E151" s="9">
        <f>Daten!E151</f>
        <v>1380</v>
      </c>
      <c r="F151" s="9">
        <f>Daten!F151</f>
        <v>1383</v>
      </c>
      <c r="G151" s="27">
        <f t="shared" si="66"/>
        <v>-3</v>
      </c>
      <c r="H151" s="29">
        <f t="shared" si="67"/>
        <v>-2.1691973969631237E-3</v>
      </c>
      <c r="I151" s="21">
        <f t="shared" si="68"/>
        <v>12.342936877013072</v>
      </c>
      <c r="J151" s="21">
        <f t="shared" si="69"/>
        <v>-15.342936877013072</v>
      </c>
      <c r="K151" s="27">
        <f t="shared" si="70"/>
        <v>7671.4684385065357</v>
      </c>
      <c r="L151" s="16">
        <f>Daten!G151</f>
        <v>158</v>
      </c>
      <c r="M151" s="16">
        <f>Daten!H151</f>
        <v>923</v>
      </c>
      <c r="N151" s="16">
        <f>Daten!I151</f>
        <v>299</v>
      </c>
      <c r="O151" s="28">
        <f t="shared" si="71"/>
        <v>0.49512459371614304</v>
      </c>
      <c r="P151" s="16">
        <f t="shared" si="72"/>
        <v>519.52624283541934</v>
      </c>
      <c r="Q151" s="21">
        <f t="shared" si="73"/>
        <v>-62.526242835419339</v>
      </c>
      <c r="R151" s="27">
        <f t="shared" si="74"/>
        <v>-12505.248567083869</v>
      </c>
      <c r="S151" s="9">
        <f>Daten!K151</f>
        <v>6025.83</v>
      </c>
      <c r="T151" s="9">
        <f>Daten!L151</f>
        <v>153264.09</v>
      </c>
      <c r="U151" s="9">
        <f>Daten!M151</f>
        <v>730881.07</v>
      </c>
      <c r="V151" s="9">
        <f>Daten!N151</f>
        <v>500</v>
      </c>
      <c r="W151" s="9">
        <f>Daten!O151</f>
        <v>500</v>
      </c>
      <c r="X151" s="23">
        <f t="shared" si="75"/>
        <v>890170.99</v>
      </c>
      <c r="Y151" s="9">
        <f t="shared" si="76"/>
        <v>496010.62022833439</v>
      </c>
      <c r="Z151" s="21">
        <f t="shared" si="77"/>
        <v>394160.3697716656</v>
      </c>
      <c r="AA151" s="27">
        <f t="shared" si="78"/>
        <v>-39416.036977166565</v>
      </c>
      <c r="AB151" s="32">
        <f t="shared" si="79"/>
        <v>-44249.817105743896</v>
      </c>
      <c r="AC151" s="31">
        <f t="shared" si="80"/>
        <v>0</v>
      </c>
      <c r="AG151" s="26">
        <f t="shared" si="81"/>
        <v>0</v>
      </c>
      <c r="AH151" s="26">
        <f t="shared" si="82"/>
        <v>0</v>
      </c>
      <c r="AI151" s="26">
        <f t="shared" si="83"/>
        <v>0</v>
      </c>
      <c r="AJ151" s="26">
        <f t="shared" si="84"/>
        <v>1</v>
      </c>
      <c r="AK151" s="26">
        <f t="shared" si="85"/>
        <v>0</v>
      </c>
      <c r="AL151" s="26">
        <f t="shared" ca="1" si="86"/>
        <v>0</v>
      </c>
      <c r="AM151" s="26">
        <f t="shared" ca="1" si="87"/>
        <v>0</v>
      </c>
      <c r="AN151" s="26">
        <f ca="1">IF(AM151=0,0,COUNTIF($AM$19:AM151,C151*10+1))</f>
        <v>0</v>
      </c>
      <c r="AO151" s="21">
        <f t="shared" ca="1" si="88"/>
        <v>0</v>
      </c>
      <c r="AP151" s="33">
        <f t="shared" ca="1" si="89"/>
        <v>0</v>
      </c>
    </row>
    <row r="152" spans="1:42" x14ac:dyDescent="0.2">
      <c r="A152" s="15">
        <f>Daten!A152</f>
        <v>10823</v>
      </c>
      <c r="B152" s="8" t="str">
        <f>Daten!B152</f>
        <v>Weppersdorf</v>
      </c>
      <c r="C152" s="15">
        <f t="shared" si="65"/>
        <v>1</v>
      </c>
      <c r="D152" s="10">
        <f>Daten!D152</f>
        <v>0</v>
      </c>
      <c r="E152" s="9">
        <f>Daten!E152</f>
        <v>1837</v>
      </c>
      <c r="F152" s="9">
        <f>Daten!F152</f>
        <v>1818</v>
      </c>
      <c r="G152" s="27">
        <f t="shared" si="66"/>
        <v>19</v>
      </c>
      <c r="H152" s="29">
        <f t="shared" si="67"/>
        <v>1.0451045104510451E-2</v>
      </c>
      <c r="I152" s="21">
        <f t="shared" si="68"/>
        <v>16.225205525965123</v>
      </c>
      <c r="J152" s="21">
        <f t="shared" si="69"/>
        <v>2.7747944740348771</v>
      </c>
      <c r="K152" s="27">
        <f t="shared" si="70"/>
        <v>-1387.3972370174386</v>
      </c>
      <c r="L152" s="16">
        <f>Daten!G152</f>
        <v>249</v>
      </c>
      <c r="M152" s="16">
        <f>Daten!H152</f>
        <v>1150</v>
      </c>
      <c r="N152" s="16">
        <f>Daten!I152</f>
        <v>438</v>
      </c>
      <c r="O152" s="28">
        <f t="shared" si="71"/>
        <v>0.59739130434782606</v>
      </c>
      <c r="P152" s="16">
        <f t="shared" si="72"/>
        <v>647.29705228681712</v>
      </c>
      <c r="Q152" s="21">
        <f t="shared" si="73"/>
        <v>39.70294771318288</v>
      </c>
      <c r="R152" s="27">
        <f t="shared" si="74"/>
        <v>7940.589542636576</v>
      </c>
      <c r="S152" s="9">
        <f>Daten!K152</f>
        <v>12144.82</v>
      </c>
      <c r="T152" s="9">
        <f>Daten!L152</f>
        <v>127628.72</v>
      </c>
      <c r="U152" s="9">
        <f>Daten!M152</f>
        <v>473623.65</v>
      </c>
      <c r="V152" s="9">
        <f>Daten!N152</f>
        <v>500</v>
      </c>
      <c r="W152" s="9">
        <f>Daten!O152</f>
        <v>500</v>
      </c>
      <c r="X152" s="23">
        <f t="shared" si="75"/>
        <v>613397.19000000006</v>
      </c>
      <c r="Y152" s="9">
        <f t="shared" si="76"/>
        <v>660269.20968076109</v>
      </c>
      <c r="Z152" s="21">
        <f t="shared" si="77"/>
        <v>-46872.019680761034</v>
      </c>
      <c r="AA152" s="27">
        <f t="shared" si="78"/>
        <v>4687.2019680761032</v>
      </c>
      <c r="AB152" s="32">
        <f t="shared" si="79"/>
        <v>11240.394273695241</v>
      </c>
      <c r="AC152" s="31">
        <f t="shared" si="80"/>
        <v>11240.394273695241</v>
      </c>
      <c r="AG152" s="26">
        <f t="shared" si="81"/>
        <v>-1387.3972370174386</v>
      </c>
      <c r="AH152" s="26">
        <f t="shared" si="82"/>
        <v>4687.2019680761032</v>
      </c>
      <c r="AI152" s="26">
        <f t="shared" si="83"/>
        <v>3299.8047310586644</v>
      </c>
      <c r="AJ152" s="26">
        <f t="shared" si="84"/>
        <v>1</v>
      </c>
      <c r="AK152" s="26">
        <f t="shared" si="85"/>
        <v>0</v>
      </c>
      <c r="AL152" s="26">
        <f t="shared" ca="1" si="86"/>
        <v>0</v>
      </c>
      <c r="AM152" s="26">
        <f t="shared" ca="1" si="87"/>
        <v>0</v>
      </c>
      <c r="AN152" s="26">
        <f ca="1">IF(AM152=0,0,COUNTIF($AM$19:AM152,C152*10+1))</f>
        <v>0</v>
      </c>
      <c r="AO152" s="21">
        <f t="shared" ca="1" si="88"/>
        <v>0</v>
      </c>
      <c r="AP152" s="33">
        <f t="shared" ca="1" si="89"/>
        <v>0</v>
      </c>
    </row>
    <row r="153" spans="1:42" x14ac:dyDescent="0.2">
      <c r="A153" s="15">
        <f>Daten!A153</f>
        <v>10824</v>
      </c>
      <c r="B153" s="8" t="str">
        <f>Daten!B153</f>
        <v>Lackendorf</v>
      </c>
      <c r="C153" s="15">
        <f t="shared" si="65"/>
        <v>1</v>
      </c>
      <c r="D153" s="10">
        <f>Daten!D153</f>
        <v>0</v>
      </c>
      <c r="E153" s="9">
        <f>Daten!E153</f>
        <v>598</v>
      </c>
      <c r="F153" s="9">
        <f>Daten!F153</f>
        <v>599</v>
      </c>
      <c r="G153" s="27">
        <f t="shared" si="66"/>
        <v>-1</v>
      </c>
      <c r="H153" s="29">
        <f t="shared" si="67"/>
        <v>-1.6694490818030051E-3</v>
      </c>
      <c r="I153" s="21">
        <f t="shared" si="68"/>
        <v>5.3459285533845486</v>
      </c>
      <c r="J153" s="21">
        <f t="shared" si="69"/>
        <v>-6.3459285533845486</v>
      </c>
      <c r="K153" s="27">
        <f t="shared" si="70"/>
        <v>3172.9642766922743</v>
      </c>
      <c r="L153" s="16">
        <f>Daten!G153</f>
        <v>78</v>
      </c>
      <c r="M153" s="16">
        <f>Daten!H153</f>
        <v>392</v>
      </c>
      <c r="N153" s="16">
        <f>Daten!I153</f>
        <v>128</v>
      </c>
      <c r="O153" s="28">
        <f t="shared" si="71"/>
        <v>0.52551020408163263</v>
      </c>
      <c r="P153" s="16">
        <f t="shared" si="72"/>
        <v>220.64386477950637</v>
      </c>
      <c r="Q153" s="21">
        <f t="shared" si="73"/>
        <v>-14.643864779506373</v>
      </c>
      <c r="R153" s="27">
        <f t="shared" si="74"/>
        <v>-2928.7729559012746</v>
      </c>
      <c r="S153" s="9">
        <f>Daten!K153</f>
        <v>11759.37</v>
      </c>
      <c r="T153" s="9">
        <f>Daten!L153</f>
        <v>42169.56</v>
      </c>
      <c r="U153" s="9">
        <f>Daten!M153</f>
        <v>43230.74</v>
      </c>
      <c r="V153" s="9">
        <f>Daten!N153</f>
        <v>500</v>
      </c>
      <c r="W153" s="9">
        <f>Daten!O153</f>
        <v>500</v>
      </c>
      <c r="X153" s="23">
        <f t="shared" si="75"/>
        <v>97159.67</v>
      </c>
      <c r="Y153" s="9">
        <f t="shared" si="76"/>
        <v>214937.93543227823</v>
      </c>
      <c r="Z153" s="21">
        <f t="shared" si="77"/>
        <v>-117778.26543227823</v>
      </c>
      <c r="AA153" s="27">
        <f t="shared" si="78"/>
        <v>11777.826543227824</v>
      </c>
      <c r="AB153" s="32">
        <f t="shared" si="79"/>
        <v>12022.017864018824</v>
      </c>
      <c r="AC153" s="31">
        <f t="shared" si="80"/>
        <v>12022.017864018824</v>
      </c>
      <c r="AG153" s="26">
        <f t="shared" si="81"/>
        <v>3172.9642766922743</v>
      </c>
      <c r="AH153" s="26">
        <f t="shared" si="82"/>
        <v>11777.826543227824</v>
      </c>
      <c r="AI153" s="26">
        <f t="shared" si="83"/>
        <v>14950.790819920097</v>
      </c>
      <c r="AJ153" s="26">
        <f t="shared" si="84"/>
        <v>1</v>
      </c>
      <c r="AK153" s="26">
        <f t="shared" si="85"/>
        <v>14950.790819920097</v>
      </c>
      <c r="AL153" s="26">
        <f t="shared" ca="1" si="86"/>
        <v>25639</v>
      </c>
      <c r="AM153" s="26">
        <f t="shared" ca="1" si="87"/>
        <v>11</v>
      </c>
      <c r="AN153" s="26">
        <f ca="1">IF(AM153=0,0,COUNTIF($AM$19:AM153,C153*10+1))</f>
        <v>88</v>
      </c>
      <c r="AO153" s="21">
        <f t="shared" ca="1" si="88"/>
        <v>0</v>
      </c>
      <c r="AP153" s="33">
        <f t="shared" ca="1" si="89"/>
        <v>25639</v>
      </c>
    </row>
    <row r="154" spans="1:42" x14ac:dyDescent="0.2">
      <c r="A154" s="15">
        <f>Daten!A154</f>
        <v>10825</v>
      </c>
      <c r="B154" s="8" t="str">
        <f>Daten!B154</f>
        <v>Unterfrauenhaid</v>
      </c>
      <c r="C154" s="15">
        <f t="shared" si="65"/>
        <v>1</v>
      </c>
      <c r="D154" s="10">
        <f>Daten!D154</f>
        <v>0</v>
      </c>
      <c r="E154" s="9">
        <f>Daten!E154</f>
        <v>643</v>
      </c>
      <c r="F154" s="9">
        <f>Daten!F154</f>
        <v>690</v>
      </c>
      <c r="G154" s="27">
        <f t="shared" si="66"/>
        <v>-47</v>
      </c>
      <c r="H154" s="29">
        <f t="shared" si="67"/>
        <v>-6.8115942028985507E-2</v>
      </c>
      <c r="I154" s="21">
        <f t="shared" si="68"/>
        <v>6.1580813052342878</v>
      </c>
      <c r="J154" s="21">
        <f t="shared" si="69"/>
        <v>-53.15808130523429</v>
      </c>
      <c r="K154" s="27">
        <f t="shared" si="70"/>
        <v>26579.040652617146</v>
      </c>
      <c r="L154" s="16">
        <f>Daten!G154</f>
        <v>93</v>
      </c>
      <c r="M154" s="16">
        <f>Daten!H154</f>
        <v>411</v>
      </c>
      <c r="N154" s="16">
        <f>Daten!I154</f>
        <v>139</v>
      </c>
      <c r="O154" s="28">
        <f t="shared" si="71"/>
        <v>0.56447688564476883</v>
      </c>
      <c r="P154" s="16">
        <f t="shared" si="72"/>
        <v>231.33833781728856</v>
      </c>
      <c r="Q154" s="21">
        <f t="shared" si="73"/>
        <v>0.66166218271143862</v>
      </c>
      <c r="R154" s="27">
        <f t="shared" si="74"/>
        <v>132.33243654228772</v>
      </c>
      <c r="S154" s="9">
        <f>Daten!K154</f>
        <v>8891.58</v>
      </c>
      <c r="T154" s="9">
        <f>Daten!L154</f>
        <v>46144.480000000003</v>
      </c>
      <c r="U154" s="9">
        <f>Daten!M154</f>
        <v>81877.75</v>
      </c>
      <c r="V154" s="9">
        <f>Daten!N154</f>
        <v>500</v>
      </c>
      <c r="W154" s="9">
        <f>Daten!O154</f>
        <v>500</v>
      </c>
      <c r="X154" s="23">
        <f t="shared" si="75"/>
        <v>136913.81</v>
      </c>
      <c r="Y154" s="9">
        <f t="shared" si="76"/>
        <v>231112.19478755002</v>
      </c>
      <c r="Z154" s="21">
        <f t="shared" si="77"/>
        <v>-94198.384787550021</v>
      </c>
      <c r="AA154" s="27">
        <f t="shared" si="78"/>
        <v>9419.8384787550021</v>
      </c>
      <c r="AB154" s="32">
        <f t="shared" si="79"/>
        <v>36131.211567914434</v>
      </c>
      <c r="AC154" s="31">
        <f t="shared" si="80"/>
        <v>36131.211567914434</v>
      </c>
      <c r="AG154" s="26">
        <f t="shared" si="81"/>
        <v>26579.040652617146</v>
      </c>
      <c r="AH154" s="26">
        <f t="shared" si="82"/>
        <v>9419.8384787550021</v>
      </c>
      <c r="AI154" s="26">
        <f t="shared" si="83"/>
        <v>35998.879131372145</v>
      </c>
      <c r="AJ154" s="26">
        <f t="shared" si="84"/>
        <v>1</v>
      </c>
      <c r="AK154" s="26">
        <f t="shared" si="85"/>
        <v>35998.879131372145</v>
      </c>
      <c r="AL154" s="26">
        <f t="shared" ca="1" si="86"/>
        <v>61734</v>
      </c>
      <c r="AM154" s="26">
        <f t="shared" ca="1" si="87"/>
        <v>11</v>
      </c>
      <c r="AN154" s="26">
        <f ca="1">IF(AM154=0,0,COUNTIF($AM$19:AM154,C154*10+1))</f>
        <v>89</v>
      </c>
      <c r="AO154" s="21">
        <f t="shared" ca="1" si="88"/>
        <v>0</v>
      </c>
      <c r="AP154" s="33">
        <f t="shared" ca="1" si="89"/>
        <v>61734</v>
      </c>
    </row>
    <row r="155" spans="1:42" x14ac:dyDescent="0.2">
      <c r="A155" s="15">
        <f>Daten!A155</f>
        <v>10826</v>
      </c>
      <c r="B155" s="8" t="str">
        <f>Daten!B155</f>
        <v>Unterrabnitz-Schwendgraben</v>
      </c>
      <c r="C155" s="15">
        <f t="shared" si="65"/>
        <v>1</v>
      </c>
      <c r="D155" s="10">
        <f>Daten!D155</f>
        <v>0</v>
      </c>
      <c r="E155" s="9">
        <f>Daten!E155</f>
        <v>639</v>
      </c>
      <c r="F155" s="9">
        <f>Daten!F155</f>
        <v>649</v>
      </c>
      <c r="G155" s="27">
        <f t="shared" si="66"/>
        <v>-10</v>
      </c>
      <c r="H155" s="29">
        <f t="shared" si="67"/>
        <v>-1.5408320493066256E-2</v>
      </c>
      <c r="I155" s="21">
        <f t="shared" si="68"/>
        <v>5.7921663291261636</v>
      </c>
      <c r="J155" s="21">
        <f t="shared" si="69"/>
        <v>-15.792166329126164</v>
      </c>
      <c r="K155" s="27">
        <f t="shared" si="70"/>
        <v>7896.0831645630824</v>
      </c>
      <c r="L155" s="16">
        <f>Daten!G155</f>
        <v>94</v>
      </c>
      <c r="M155" s="16">
        <f>Daten!H155</f>
        <v>425</v>
      </c>
      <c r="N155" s="16">
        <f>Daten!I155</f>
        <v>120</v>
      </c>
      <c r="O155" s="28">
        <f t="shared" si="71"/>
        <v>0.50352941176470589</v>
      </c>
      <c r="P155" s="16">
        <f t="shared" si="72"/>
        <v>239.2184758451281</v>
      </c>
      <c r="Q155" s="21">
        <f t="shared" si="73"/>
        <v>-25.218475845128097</v>
      </c>
      <c r="R155" s="27">
        <f t="shared" si="74"/>
        <v>-5043.6951690256192</v>
      </c>
      <c r="S155" s="9">
        <f>Daten!K155</f>
        <v>3524.86</v>
      </c>
      <c r="T155" s="9">
        <f>Daten!L155</f>
        <v>36533.910000000003</v>
      </c>
      <c r="U155" s="9">
        <f>Daten!M155</f>
        <v>98842.57</v>
      </c>
      <c r="V155" s="9">
        <f>Daten!N155</f>
        <v>500</v>
      </c>
      <c r="W155" s="9">
        <f>Daten!O155</f>
        <v>500</v>
      </c>
      <c r="X155" s="23">
        <f t="shared" si="75"/>
        <v>138901.34000000003</v>
      </c>
      <c r="Y155" s="9">
        <f t="shared" si="76"/>
        <v>229674.48284485919</v>
      </c>
      <c r="Z155" s="21">
        <f t="shared" si="77"/>
        <v>-90773.142844859161</v>
      </c>
      <c r="AA155" s="27">
        <f t="shared" si="78"/>
        <v>9077.3142844859158</v>
      </c>
      <c r="AB155" s="32">
        <f t="shared" si="79"/>
        <v>11929.702280023379</v>
      </c>
      <c r="AC155" s="31">
        <f t="shared" si="80"/>
        <v>11929.702280023379</v>
      </c>
      <c r="AG155" s="26">
        <f t="shared" si="81"/>
        <v>7896.0831645630824</v>
      </c>
      <c r="AH155" s="26">
        <f t="shared" si="82"/>
        <v>9077.3142844859158</v>
      </c>
      <c r="AI155" s="26">
        <f t="shared" si="83"/>
        <v>16973.397449049</v>
      </c>
      <c r="AJ155" s="26">
        <f t="shared" si="84"/>
        <v>1</v>
      </c>
      <c r="AK155" s="26">
        <f t="shared" si="85"/>
        <v>16973.397449049</v>
      </c>
      <c r="AL155" s="26">
        <f t="shared" ca="1" si="86"/>
        <v>29108</v>
      </c>
      <c r="AM155" s="26">
        <f t="shared" ca="1" si="87"/>
        <v>11</v>
      </c>
      <c r="AN155" s="26">
        <f ca="1">IF(AM155=0,0,COUNTIF($AM$19:AM155,C155*10+1))</f>
        <v>90</v>
      </c>
      <c r="AO155" s="21">
        <f t="shared" ca="1" si="88"/>
        <v>0</v>
      </c>
      <c r="AP155" s="33">
        <f t="shared" ca="1" si="89"/>
        <v>29108</v>
      </c>
    </row>
    <row r="156" spans="1:42" x14ac:dyDescent="0.2">
      <c r="A156" s="15">
        <f>Daten!A156</f>
        <v>10827</v>
      </c>
      <c r="B156" s="8" t="str">
        <f>Daten!B156</f>
        <v>Weingraben</v>
      </c>
      <c r="C156" s="15">
        <f t="shared" si="65"/>
        <v>1</v>
      </c>
      <c r="D156" s="10">
        <f>Daten!D156</f>
        <v>0</v>
      </c>
      <c r="E156" s="9">
        <f>Daten!E156</f>
        <v>355</v>
      </c>
      <c r="F156" s="9">
        <f>Daten!F156</f>
        <v>360</v>
      </c>
      <c r="G156" s="27">
        <f t="shared" si="66"/>
        <v>-5</v>
      </c>
      <c r="H156" s="29">
        <f t="shared" si="67"/>
        <v>-1.3888888888888888E-2</v>
      </c>
      <c r="I156" s="21">
        <f t="shared" si="68"/>
        <v>3.2129119853396286</v>
      </c>
      <c r="J156" s="21">
        <f t="shared" si="69"/>
        <v>-8.2129119853396286</v>
      </c>
      <c r="K156" s="27">
        <f t="shared" si="70"/>
        <v>4106.4559926698139</v>
      </c>
      <c r="L156" s="16">
        <f>Daten!G156</f>
        <v>48</v>
      </c>
      <c r="M156" s="16">
        <f>Daten!H156</f>
        <v>202</v>
      </c>
      <c r="N156" s="16">
        <f>Daten!I156</f>
        <v>105</v>
      </c>
      <c r="O156" s="28">
        <f t="shared" si="71"/>
        <v>0.75742574257425743</v>
      </c>
      <c r="P156" s="16">
        <f t="shared" si="72"/>
        <v>113.6991344016844</v>
      </c>
      <c r="Q156" s="21">
        <f t="shared" si="73"/>
        <v>39.300865598315596</v>
      </c>
      <c r="R156" s="27">
        <f t="shared" si="74"/>
        <v>7860.173119663119</v>
      </c>
      <c r="S156" s="9">
        <f>Daten!K156</f>
        <v>5252.41</v>
      </c>
      <c r="T156" s="9">
        <f>Daten!L156</f>
        <v>21905.360000000001</v>
      </c>
      <c r="U156" s="9">
        <f>Daten!M156</f>
        <v>18047.38</v>
      </c>
      <c r="V156" s="9">
        <f>Daten!N156</f>
        <v>500</v>
      </c>
      <c r="W156" s="9">
        <f>Daten!O156</f>
        <v>500</v>
      </c>
      <c r="X156" s="23">
        <f t="shared" si="75"/>
        <v>45205.15</v>
      </c>
      <c r="Y156" s="9">
        <f t="shared" si="76"/>
        <v>127596.93491381066</v>
      </c>
      <c r="Z156" s="21">
        <f t="shared" si="77"/>
        <v>-82391.784913810669</v>
      </c>
      <c r="AA156" s="27">
        <f t="shared" si="78"/>
        <v>8239.1784913810679</v>
      </c>
      <c r="AB156" s="32">
        <f t="shared" si="79"/>
        <v>20205.807603713998</v>
      </c>
      <c r="AC156" s="31">
        <f t="shared" si="80"/>
        <v>20205.807603713998</v>
      </c>
      <c r="AG156" s="26">
        <f t="shared" si="81"/>
        <v>4106.4559926698139</v>
      </c>
      <c r="AH156" s="26">
        <f t="shared" si="82"/>
        <v>8239.1784913810679</v>
      </c>
      <c r="AI156" s="26">
        <f t="shared" si="83"/>
        <v>12345.634484050883</v>
      </c>
      <c r="AJ156" s="26">
        <f t="shared" si="84"/>
        <v>1</v>
      </c>
      <c r="AK156" s="26">
        <f t="shared" si="85"/>
        <v>12345.634484050883</v>
      </c>
      <c r="AL156" s="26">
        <f t="shared" ca="1" si="86"/>
        <v>21171</v>
      </c>
      <c r="AM156" s="26">
        <f t="shared" ca="1" si="87"/>
        <v>11</v>
      </c>
      <c r="AN156" s="26">
        <f ca="1">IF(AM156=0,0,COUNTIF($AM$19:AM156,C156*10+1))</f>
        <v>91</v>
      </c>
      <c r="AO156" s="21">
        <f t="shared" ca="1" si="88"/>
        <v>0</v>
      </c>
      <c r="AP156" s="33">
        <f t="shared" ca="1" si="89"/>
        <v>21171</v>
      </c>
    </row>
    <row r="157" spans="1:42" x14ac:dyDescent="0.2">
      <c r="A157" s="15">
        <f>Daten!A157</f>
        <v>10828</v>
      </c>
      <c r="B157" s="8" t="str">
        <f>Daten!B157</f>
        <v>Oberloisdorf</v>
      </c>
      <c r="C157" s="15">
        <f t="shared" si="65"/>
        <v>1</v>
      </c>
      <c r="D157" s="10">
        <f>Daten!D157</f>
        <v>0</v>
      </c>
      <c r="E157" s="9">
        <f>Daten!E157</f>
        <v>792</v>
      </c>
      <c r="F157" s="9">
        <f>Daten!F157</f>
        <v>810</v>
      </c>
      <c r="G157" s="27">
        <f t="shared" si="66"/>
        <v>-18</v>
      </c>
      <c r="H157" s="29">
        <f t="shared" si="67"/>
        <v>-2.2222222222222223E-2</v>
      </c>
      <c r="I157" s="21">
        <f t="shared" si="68"/>
        <v>7.229051967014164</v>
      </c>
      <c r="J157" s="21">
        <f t="shared" si="69"/>
        <v>-25.229051967014165</v>
      </c>
      <c r="K157" s="27">
        <f t="shared" si="70"/>
        <v>12614.525983507083</v>
      </c>
      <c r="L157" s="16">
        <f>Daten!G157</f>
        <v>112</v>
      </c>
      <c r="M157" s="16">
        <f>Daten!H157</f>
        <v>511</v>
      </c>
      <c r="N157" s="16">
        <f>Daten!I157</f>
        <v>169</v>
      </c>
      <c r="O157" s="28">
        <f t="shared" si="71"/>
        <v>0.54990215264187869</v>
      </c>
      <c r="P157" s="16">
        <f t="shared" si="72"/>
        <v>287.62503801614224</v>
      </c>
      <c r="Q157" s="21">
        <f t="shared" si="73"/>
        <v>-6.6250380161422413</v>
      </c>
      <c r="R157" s="27">
        <f t="shared" si="74"/>
        <v>-1325.0076032284483</v>
      </c>
      <c r="S157" s="9">
        <f>Daten!K157</f>
        <v>6880.88</v>
      </c>
      <c r="T157" s="9">
        <f>Daten!L157</f>
        <v>46612.86</v>
      </c>
      <c r="U157" s="9">
        <f>Daten!M157</f>
        <v>49907.18</v>
      </c>
      <c r="V157" s="9">
        <f>Daten!N157</f>
        <v>500</v>
      </c>
      <c r="W157" s="9">
        <f>Daten!O157</f>
        <v>500</v>
      </c>
      <c r="X157" s="23">
        <f t="shared" si="75"/>
        <v>103400.92</v>
      </c>
      <c r="Y157" s="9">
        <f t="shared" si="76"/>
        <v>284666.96465278324</v>
      </c>
      <c r="Z157" s="21">
        <f t="shared" si="77"/>
        <v>-181266.04465278325</v>
      </c>
      <c r="AA157" s="27">
        <f t="shared" si="78"/>
        <v>18126.604465278328</v>
      </c>
      <c r="AB157" s="32">
        <f t="shared" si="79"/>
        <v>29416.122845556962</v>
      </c>
      <c r="AC157" s="31">
        <f t="shared" si="80"/>
        <v>29416.122845556962</v>
      </c>
      <c r="AG157" s="26">
        <f t="shared" si="81"/>
        <v>12614.525983507083</v>
      </c>
      <c r="AH157" s="26">
        <f t="shared" si="82"/>
        <v>18126.604465278328</v>
      </c>
      <c r="AI157" s="26">
        <f t="shared" si="83"/>
        <v>30741.13044878541</v>
      </c>
      <c r="AJ157" s="26">
        <f t="shared" si="84"/>
        <v>1</v>
      </c>
      <c r="AK157" s="26">
        <f t="shared" si="85"/>
        <v>30741.13044878541</v>
      </c>
      <c r="AL157" s="26">
        <f t="shared" ca="1" si="86"/>
        <v>52718</v>
      </c>
      <c r="AM157" s="26">
        <f t="shared" ca="1" si="87"/>
        <v>11</v>
      </c>
      <c r="AN157" s="26">
        <f ca="1">IF(AM157=0,0,COUNTIF($AM$19:AM157,C157*10+1))</f>
        <v>92</v>
      </c>
      <c r="AO157" s="21">
        <f t="shared" ca="1" si="88"/>
        <v>0</v>
      </c>
      <c r="AP157" s="33">
        <f t="shared" ca="1" si="89"/>
        <v>52718</v>
      </c>
    </row>
    <row r="158" spans="1:42" x14ac:dyDescent="0.2">
      <c r="A158" s="15">
        <f>Daten!A158</f>
        <v>10901</v>
      </c>
      <c r="B158" s="8" t="str">
        <f>Daten!B158</f>
        <v>Bad Tatzmannsdorf</v>
      </c>
      <c r="C158" s="15">
        <f t="shared" si="65"/>
        <v>1</v>
      </c>
      <c r="D158" s="10">
        <f>Daten!D158</f>
        <v>0</v>
      </c>
      <c r="E158" s="9">
        <f>Daten!E158</f>
        <v>1624</v>
      </c>
      <c r="F158" s="9">
        <f>Daten!F158</f>
        <v>1564</v>
      </c>
      <c r="G158" s="27">
        <f t="shared" si="66"/>
        <v>60</v>
      </c>
      <c r="H158" s="29">
        <f t="shared" si="67"/>
        <v>3.8363171355498722E-2</v>
      </c>
      <c r="I158" s="21">
        <f t="shared" si="68"/>
        <v>13.958317625197719</v>
      </c>
      <c r="J158" s="21">
        <f t="shared" si="69"/>
        <v>46.041682374802278</v>
      </c>
      <c r="K158" s="27">
        <f t="shared" si="70"/>
        <v>-23020.84118740114</v>
      </c>
      <c r="L158" s="16">
        <f>Daten!G158</f>
        <v>215</v>
      </c>
      <c r="M158" s="16">
        <f>Daten!H158</f>
        <v>991</v>
      </c>
      <c r="N158" s="16">
        <f>Daten!I158</f>
        <v>418</v>
      </c>
      <c r="O158" s="28">
        <f t="shared" si="71"/>
        <v>0.63874873864783044</v>
      </c>
      <c r="P158" s="16">
        <f t="shared" si="72"/>
        <v>557.8011989706398</v>
      </c>
      <c r="Q158" s="21">
        <f t="shared" si="73"/>
        <v>75.198801029360197</v>
      </c>
      <c r="R158" s="27">
        <f t="shared" si="74"/>
        <v>15039.76020587204</v>
      </c>
      <c r="S158" s="9">
        <f>Daten!K158</f>
        <v>3361.01</v>
      </c>
      <c r="T158" s="9">
        <f>Daten!L158</f>
        <v>424972.87</v>
      </c>
      <c r="U158" s="9">
        <f>Daten!M158</f>
        <v>673056.61</v>
      </c>
      <c r="V158" s="9">
        <f>Daten!N158</f>
        <v>500</v>
      </c>
      <c r="W158" s="9">
        <f>Daten!O158</f>
        <v>500</v>
      </c>
      <c r="X158" s="23">
        <f t="shared" si="75"/>
        <v>1101390.49</v>
      </c>
      <c r="Y158" s="9">
        <f t="shared" si="76"/>
        <v>583711.04873247468</v>
      </c>
      <c r="Z158" s="21">
        <f t="shared" si="77"/>
        <v>517679.44126752531</v>
      </c>
      <c r="AA158" s="27">
        <f t="shared" si="78"/>
        <v>-51767.944126752533</v>
      </c>
      <c r="AB158" s="32">
        <f t="shared" si="79"/>
        <v>-59749.025108281632</v>
      </c>
      <c r="AC158" s="31">
        <f t="shared" si="80"/>
        <v>0</v>
      </c>
      <c r="AG158" s="26">
        <f t="shared" si="81"/>
        <v>0</v>
      </c>
      <c r="AH158" s="26">
        <f t="shared" si="82"/>
        <v>0</v>
      </c>
      <c r="AI158" s="26">
        <f t="shared" si="83"/>
        <v>0</v>
      </c>
      <c r="AJ158" s="26">
        <f t="shared" si="84"/>
        <v>1</v>
      </c>
      <c r="AK158" s="26">
        <f t="shared" si="85"/>
        <v>0</v>
      </c>
      <c r="AL158" s="26">
        <f t="shared" ca="1" si="86"/>
        <v>0</v>
      </c>
      <c r="AM158" s="26">
        <f t="shared" ca="1" si="87"/>
        <v>0</v>
      </c>
      <c r="AN158" s="26">
        <f ca="1">IF(AM158=0,0,COUNTIF($AM$19:AM158,C158*10+1))</f>
        <v>0</v>
      </c>
      <c r="AO158" s="21">
        <f t="shared" ca="1" si="88"/>
        <v>0</v>
      </c>
      <c r="AP158" s="33">
        <f t="shared" ca="1" si="89"/>
        <v>0</v>
      </c>
    </row>
    <row r="159" spans="1:42" x14ac:dyDescent="0.2">
      <c r="A159" s="15">
        <f>Daten!A159</f>
        <v>10902</v>
      </c>
      <c r="B159" s="8" t="str">
        <f>Daten!B159</f>
        <v>Bernstein</v>
      </c>
      <c r="C159" s="15">
        <f t="shared" si="65"/>
        <v>1</v>
      </c>
      <c r="D159" s="10">
        <f>Daten!D159</f>
        <v>0</v>
      </c>
      <c r="E159" s="9">
        <f>Daten!E159</f>
        <v>2080</v>
      </c>
      <c r="F159" s="9">
        <f>Daten!F159</f>
        <v>2121</v>
      </c>
      <c r="G159" s="27">
        <f t="shared" si="66"/>
        <v>-41</v>
      </c>
      <c r="H159" s="29">
        <f t="shared" si="67"/>
        <v>-1.933050447901933E-2</v>
      </c>
      <c r="I159" s="21">
        <f t="shared" si="68"/>
        <v>18.929406446959312</v>
      </c>
      <c r="J159" s="21">
        <f t="shared" si="69"/>
        <v>-59.929406446959312</v>
      </c>
      <c r="K159" s="27">
        <f t="shared" si="70"/>
        <v>29964.703223479657</v>
      </c>
      <c r="L159" s="16">
        <f>Daten!G159</f>
        <v>221</v>
      </c>
      <c r="M159" s="16">
        <f>Daten!H159</f>
        <v>1310</v>
      </c>
      <c r="N159" s="16">
        <f>Daten!I159</f>
        <v>549</v>
      </c>
      <c r="O159" s="28">
        <f t="shared" si="71"/>
        <v>0.58778625954198471</v>
      </c>
      <c r="P159" s="16">
        <f t="shared" si="72"/>
        <v>737.35577260498303</v>
      </c>
      <c r="Q159" s="21">
        <f t="shared" si="73"/>
        <v>32.644227395016969</v>
      </c>
      <c r="R159" s="27">
        <f t="shared" si="74"/>
        <v>6528.8454790033938</v>
      </c>
      <c r="S159" s="9">
        <f>Daten!K159</f>
        <v>7939.26</v>
      </c>
      <c r="T159" s="9">
        <f>Daten!L159</f>
        <v>139016.09</v>
      </c>
      <c r="U159" s="9">
        <f>Daten!M159</f>
        <v>214873.47</v>
      </c>
      <c r="V159" s="9">
        <f>Daten!N159</f>
        <v>500</v>
      </c>
      <c r="W159" s="9">
        <f>Daten!O159</f>
        <v>500</v>
      </c>
      <c r="X159" s="23">
        <f t="shared" si="75"/>
        <v>361828.82</v>
      </c>
      <c r="Y159" s="9">
        <f t="shared" si="76"/>
        <v>747610.2101992286</v>
      </c>
      <c r="Z159" s="21">
        <f t="shared" si="77"/>
        <v>-385781.3901992286</v>
      </c>
      <c r="AA159" s="27">
        <f t="shared" si="78"/>
        <v>38578.139019922863</v>
      </c>
      <c r="AB159" s="32">
        <f t="shared" si="79"/>
        <v>75071.687722405914</v>
      </c>
      <c r="AC159" s="31">
        <f t="shared" si="80"/>
        <v>75071.687722405914</v>
      </c>
      <c r="AG159" s="26">
        <f t="shared" si="81"/>
        <v>29964.703223479657</v>
      </c>
      <c r="AH159" s="26">
        <f t="shared" si="82"/>
        <v>38578.139019922863</v>
      </c>
      <c r="AI159" s="26">
        <f t="shared" si="83"/>
        <v>68542.842243402527</v>
      </c>
      <c r="AJ159" s="26">
        <f t="shared" si="84"/>
        <v>1</v>
      </c>
      <c r="AK159" s="26">
        <f t="shared" si="85"/>
        <v>68542.842243402527</v>
      </c>
      <c r="AL159" s="26">
        <f t="shared" ca="1" si="86"/>
        <v>117544</v>
      </c>
      <c r="AM159" s="26">
        <f t="shared" ca="1" si="87"/>
        <v>11</v>
      </c>
      <c r="AN159" s="26">
        <f ca="1">IF(AM159=0,0,COUNTIF($AM$19:AM159,C159*10+1))</f>
        <v>93</v>
      </c>
      <c r="AO159" s="21">
        <f t="shared" ca="1" si="88"/>
        <v>0</v>
      </c>
      <c r="AP159" s="33">
        <f t="shared" ca="1" si="89"/>
        <v>117544</v>
      </c>
    </row>
    <row r="160" spans="1:42" x14ac:dyDescent="0.2">
      <c r="A160" s="15">
        <f>Daten!A160</f>
        <v>10903</v>
      </c>
      <c r="B160" s="8" t="str">
        <f>Daten!B160</f>
        <v>Deutsch Schützen-Eisenberg</v>
      </c>
      <c r="C160" s="15">
        <f t="shared" si="65"/>
        <v>1</v>
      </c>
      <c r="D160" s="10">
        <f>Daten!D160</f>
        <v>0</v>
      </c>
      <c r="E160" s="9">
        <f>Daten!E160</f>
        <v>1088</v>
      </c>
      <c r="F160" s="9">
        <f>Daten!F160</f>
        <v>1129</v>
      </c>
      <c r="G160" s="27">
        <f t="shared" si="66"/>
        <v>-41</v>
      </c>
      <c r="H160" s="29">
        <f t="shared" si="67"/>
        <v>-3.6315323294951282E-2</v>
      </c>
      <c r="I160" s="21">
        <f t="shared" si="68"/>
        <v>10.076048976245668</v>
      </c>
      <c r="J160" s="21">
        <f t="shared" si="69"/>
        <v>-51.076048976245666</v>
      </c>
      <c r="K160" s="27">
        <f t="shared" si="70"/>
        <v>25538.024488122832</v>
      </c>
      <c r="L160" s="16">
        <f>Daten!G160</f>
        <v>98</v>
      </c>
      <c r="M160" s="16">
        <f>Daten!H160</f>
        <v>643</v>
      </c>
      <c r="N160" s="16">
        <f>Daten!I160</f>
        <v>347</v>
      </c>
      <c r="O160" s="28">
        <f t="shared" si="71"/>
        <v>0.69206842923794709</v>
      </c>
      <c r="P160" s="16">
        <f t="shared" si="72"/>
        <v>361.92348227862908</v>
      </c>
      <c r="Q160" s="21">
        <f t="shared" si="73"/>
        <v>83.076517721370919</v>
      </c>
      <c r="R160" s="27">
        <f t="shared" si="74"/>
        <v>16615.303544274182</v>
      </c>
      <c r="S160" s="9">
        <f>Daten!K160</f>
        <v>19827.939999999999</v>
      </c>
      <c r="T160" s="9">
        <f>Daten!L160</f>
        <v>59043.56</v>
      </c>
      <c r="U160" s="9">
        <f>Daten!M160</f>
        <v>46917.71</v>
      </c>
      <c r="V160" s="9">
        <f>Daten!N160</f>
        <v>500</v>
      </c>
      <c r="W160" s="9">
        <f>Daten!O160</f>
        <v>500</v>
      </c>
      <c r="X160" s="23">
        <f t="shared" si="75"/>
        <v>125789.20999999999</v>
      </c>
      <c r="Y160" s="9">
        <f t="shared" si="76"/>
        <v>391057.64841190423</v>
      </c>
      <c r="Z160" s="21">
        <f t="shared" si="77"/>
        <v>-265268.43841190427</v>
      </c>
      <c r="AA160" s="27">
        <f t="shared" si="78"/>
        <v>26526.843841190428</v>
      </c>
      <c r="AB160" s="32">
        <f t="shared" si="79"/>
        <v>68680.171873587446</v>
      </c>
      <c r="AC160" s="31">
        <f t="shared" si="80"/>
        <v>68680.171873587446</v>
      </c>
      <c r="AG160" s="26">
        <f t="shared" si="81"/>
        <v>25538.024488122832</v>
      </c>
      <c r="AH160" s="26">
        <f t="shared" si="82"/>
        <v>26526.843841190428</v>
      </c>
      <c r="AI160" s="26">
        <f t="shared" si="83"/>
        <v>52064.868329313264</v>
      </c>
      <c r="AJ160" s="26">
        <f t="shared" si="84"/>
        <v>1</v>
      </c>
      <c r="AK160" s="26">
        <f t="shared" si="85"/>
        <v>52064.868329313264</v>
      </c>
      <c r="AL160" s="26">
        <f t="shared" ca="1" si="86"/>
        <v>89286</v>
      </c>
      <c r="AM160" s="26">
        <f t="shared" ca="1" si="87"/>
        <v>11</v>
      </c>
      <c r="AN160" s="26">
        <f ca="1">IF(AM160=0,0,COUNTIF($AM$19:AM160,C160*10+1))</f>
        <v>94</v>
      </c>
      <c r="AO160" s="21">
        <f t="shared" ca="1" si="88"/>
        <v>0</v>
      </c>
      <c r="AP160" s="33">
        <f t="shared" ca="1" si="89"/>
        <v>89286</v>
      </c>
    </row>
    <row r="161" spans="1:42" x14ac:dyDescent="0.2">
      <c r="A161" s="15">
        <f>Daten!A161</f>
        <v>10904</v>
      </c>
      <c r="B161" s="8" t="str">
        <f>Daten!B161</f>
        <v>Grafenschachen</v>
      </c>
      <c r="C161" s="15">
        <f t="shared" si="65"/>
        <v>1</v>
      </c>
      <c r="D161" s="10">
        <f>Daten!D161</f>
        <v>0</v>
      </c>
      <c r="E161" s="9">
        <f>Daten!E161</f>
        <v>1246</v>
      </c>
      <c r="F161" s="9">
        <f>Daten!F161</f>
        <v>1223</v>
      </c>
      <c r="G161" s="27">
        <f t="shared" si="66"/>
        <v>23</v>
      </c>
      <c r="H161" s="29">
        <f t="shared" si="67"/>
        <v>1.8806214227309895E-2</v>
      </c>
      <c r="I161" s="21">
        <f t="shared" si="68"/>
        <v>10.914975994639905</v>
      </c>
      <c r="J161" s="21">
        <f t="shared" si="69"/>
        <v>12.085024005360095</v>
      </c>
      <c r="K161" s="27">
        <f t="shared" si="70"/>
        <v>-6042.5120026800478</v>
      </c>
      <c r="L161" s="16">
        <f>Daten!G161</f>
        <v>155</v>
      </c>
      <c r="M161" s="16">
        <f>Daten!H161</f>
        <v>854</v>
      </c>
      <c r="N161" s="16">
        <f>Daten!I161</f>
        <v>237</v>
      </c>
      <c r="O161" s="28">
        <f t="shared" si="71"/>
        <v>0.45901639344262296</v>
      </c>
      <c r="P161" s="16">
        <f t="shared" si="72"/>
        <v>480.68841969821034</v>
      </c>
      <c r="Q161" s="21">
        <f t="shared" si="73"/>
        <v>-88.688419698210339</v>
      </c>
      <c r="R161" s="27">
        <f t="shared" si="74"/>
        <v>-17737.683939642069</v>
      </c>
      <c r="S161" s="9">
        <f>Daten!K161</f>
        <v>4211.26</v>
      </c>
      <c r="T161" s="9">
        <f>Daten!L161</f>
        <v>67777.14</v>
      </c>
      <c r="U161" s="9">
        <f>Daten!M161</f>
        <v>587357.79</v>
      </c>
      <c r="V161" s="9">
        <f>Daten!N161</f>
        <v>500</v>
      </c>
      <c r="W161" s="9">
        <f>Daten!O161</f>
        <v>500</v>
      </c>
      <c r="X161" s="23">
        <f t="shared" si="75"/>
        <v>659346.19000000006</v>
      </c>
      <c r="Y161" s="9">
        <f t="shared" si="76"/>
        <v>447847.27014819178</v>
      </c>
      <c r="Z161" s="21">
        <f t="shared" si="77"/>
        <v>211498.91985180828</v>
      </c>
      <c r="AA161" s="27">
        <f t="shared" si="78"/>
        <v>-21149.891985180831</v>
      </c>
      <c r="AB161" s="32">
        <f t="shared" si="79"/>
        <v>-44930.087927502944</v>
      </c>
      <c r="AC161" s="31">
        <f t="shared" si="80"/>
        <v>0</v>
      </c>
      <c r="AG161" s="26">
        <f t="shared" si="81"/>
        <v>0</v>
      </c>
      <c r="AH161" s="26">
        <f t="shared" si="82"/>
        <v>0</v>
      </c>
      <c r="AI161" s="26">
        <f t="shared" si="83"/>
        <v>0</v>
      </c>
      <c r="AJ161" s="26">
        <f t="shared" si="84"/>
        <v>1</v>
      </c>
      <c r="AK161" s="26">
        <f t="shared" si="85"/>
        <v>0</v>
      </c>
      <c r="AL161" s="26">
        <f t="shared" ca="1" si="86"/>
        <v>0</v>
      </c>
      <c r="AM161" s="26">
        <f t="shared" ca="1" si="87"/>
        <v>0</v>
      </c>
      <c r="AN161" s="26">
        <f ca="1">IF(AM161=0,0,COUNTIF($AM$19:AM161,C161*10+1))</f>
        <v>0</v>
      </c>
      <c r="AO161" s="21">
        <f t="shared" ca="1" si="88"/>
        <v>0</v>
      </c>
      <c r="AP161" s="33">
        <f t="shared" ca="1" si="89"/>
        <v>0</v>
      </c>
    </row>
    <row r="162" spans="1:42" x14ac:dyDescent="0.2">
      <c r="A162" s="15">
        <f>Daten!A162</f>
        <v>10905</v>
      </c>
      <c r="B162" s="8" t="str">
        <f>Daten!B162</f>
        <v>Großpetersdorf</v>
      </c>
      <c r="C162" s="15">
        <f t="shared" si="65"/>
        <v>1</v>
      </c>
      <c r="D162" s="10">
        <f>Daten!D162</f>
        <v>0</v>
      </c>
      <c r="E162" s="9">
        <f>Daten!E162</f>
        <v>3561</v>
      </c>
      <c r="F162" s="9">
        <f>Daten!F162</f>
        <v>3545</v>
      </c>
      <c r="G162" s="27">
        <f t="shared" si="66"/>
        <v>16</v>
      </c>
      <c r="H162" s="29">
        <f t="shared" si="67"/>
        <v>4.5133991537376584E-3</v>
      </c>
      <c r="I162" s="21">
        <f t="shared" si="68"/>
        <v>31.638258300080508</v>
      </c>
      <c r="J162" s="21">
        <f t="shared" si="69"/>
        <v>-15.638258300080508</v>
      </c>
      <c r="K162" s="27">
        <f t="shared" si="70"/>
        <v>7819.129150040254</v>
      </c>
      <c r="L162" s="16">
        <f>Daten!G162</f>
        <v>423</v>
      </c>
      <c r="M162" s="16">
        <f>Daten!H162</f>
        <v>2256</v>
      </c>
      <c r="N162" s="16">
        <f>Daten!I162</f>
        <v>882</v>
      </c>
      <c r="O162" s="28">
        <f t="shared" si="71"/>
        <v>0.57845744680851063</v>
      </c>
      <c r="P162" s="16">
        <f t="shared" si="72"/>
        <v>1269.8279564861386</v>
      </c>
      <c r="Q162" s="21">
        <f t="shared" si="73"/>
        <v>35.172043513861354</v>
      </c>
      <c r="R162" s="27">
        <f t="shared" si="74"/>
        <v>7034.4087027722708</v>
      </c>
      <c r="S162" s="9">
        <f>Daten!K162</f>
        <v>21417.3</v>
      </c>
      <c r="T162" s="9">
        <f>Daten!L162</f>
        <v>235104.6</v>
      </c>
      <c r="U162" s="9">
        <f>Daten!M162</f>
        <v>1491097.64</v>
      </c>
      <c r="V162" s="9">
        <f>Daten!N162</f>
        <v>500</v>
      </c>
      <c r="W162" s="9">
        <f>Daten!O162</f>
        <v>500</v>
      </c>
      <c r="X162" s="23">
        <f t="shared" si="75"/>
        <v>1747619.5399999998</v>
      </c>
      <c r="Y162" s="9">
        <f t="shared" si="76"/>
        <v>1279923.0569805063</v>
      </c>
      <c r="Z162" s="21">
        <f t="shared" si="77"/>
        <v>467696.48301949352</v>
      </c>
      <c r="AA162" s="27">
        <f t="shared" si="78"/>
        <v>-46769.648301949353</v>
      </c>
      <c r="AB162" s="32">
        <f t="shared" si="79"/>
        <v>-31916.110449136828</v>
      </c>
      <c r="AC162" s="31">
        <f t="shared" si="80"/>
        <v>0</v>
      </c>
      <c r="AG162" s="26">
        <f t="shared" si="81"/>
        <v>0</v>
      </c>
      <c r="AH162" s="26">
        <f t="shared" si="82"/>
        <v>0</v>
      </c>
      <c r="AI162" s="26">
        <f t="shared" si="83"/>
        <v>0</v>
      </c>
      <c r="AJ162" s="26">
        <f t="shared" si="84"/>
        <v>1</v>
      </c>
      <c r="AK162" s="26">
        <f t="shared" si="85"/>
        <v>0</v>
      </c>
      <c r="AL162" s="26">
        <f t="shared" ca="1" si="86"/>
        <v>0</v>
      </c>
      <c r="AM162" s="26">
        <f t="shared" ca="1" si="87"/>
        <v>0</v>
      </c>
      <c r="AN162" s="26">
        <f ca="1">IF(AM162=0,0,COUNTIF($AM$19:AM162,C162*10+1))</f>
        <v>0</v>
      </c>
      <c r="AO162" s="21">
        <f t="shared" ca="1" si="88"/>
        <v>0</v>
      </c>
      <c r="AP162" s="33">
        <f t="shared" ca="1" si="89"/>
        <v>0</v>
      </c>
    </row>
    <row r="163" spans="1:42" x14ac:dyDescent="0.2">
      <c r="A163" s="15">
        <f>Daten!A163</f>
        <v>10906</v>
      </c>
      <c r="B163" s="8" t="str">
        <f>Daten!B163</f>
        <v>Hannersdorf</v>
      </c>
      <c r="C163" s="15">
        <f t="shared" si="65"/>
        <v>1</v>
      </c>
      <c r="D163" s="10">
        <f>Daten!D163</f>
        <v>0</v>
      </c>
      <c r="E163" s="9">
        <f>Daten!E163</f>
        <v>743</v>
      </c>
      <c r="F163" s="9">
        <f>Daten!F163</f>
        <v>761</v>
      </c>
      <c r="G163" s="27">
        <f t="shared" si="66"/>
        <v>-18</v>
      </c>
      <c r="H163" s="29">
        <f t="shared" si="67"/>
        <v>-2.3653088042049936E-2</v>
      </c>
      <c r="I163" s="21">
        <f t="shared" si="68"/>
        <v>6.7917389467873814</v>
      </c>
      <c r="J163" s="21">
        <f t="shared" si="69"/>
        <v>-24.791738946787383</v>
      </c>
      <c r="K163" s="27">
        <f t="shared" si="70"/>
        <v>12395.869473393692</v>
      </c>
      <c r="L163" s="16">
        <f>Daten!G163</f>
        <v>72</v>
      </c>
      <c r="M163" s="16">
        <f>Daten!H163</f>
        <v>462</v>
      </c>
      <c r="N163" s="16">
        <f>Daten!I163</f>
        <v>209</v>
      </c>
      <c r="O163" s="28">
        <f t="shared" si="71"/>
        <v>0.60822510822510822</v>
      </c>
      <c r="P163" s="16">
        <f t="shared" si="72"/>
        <v>260.04455491870397</v>
      </c>
      <c r="Q163" s="21">
        <f t="shared" si="73"/>
        <v>20.955445081296034</v>
      </c>
      <c r="R163" s="27">
        <f t="shared" si="74"/>
        <v>4191.0890162592068</v>
      </c>
      <c r="S163" s="9">
        <f>Daten!K163</f>
        <v>11095.66</v>
      </c>
      <c r="T163" s="9">
        <f>Daten!L163</f>
        <v>48724.68</v>
      </c>
      <c r="U163" s="9">
        <f>Daten!M163</f>
        <v>93695.84</v>
      </c>
      <c r="V163" s="9">
        <f>Daten!N163</f>
        <v>500</v>
      </c>
      <c r="W163" s="9">
        <f>Daten!O163</f>
        <v>500</v>
      </c>
      <c r="X163" s="23">
        <f t="shared" si="75"/>
        <v>153516.18</v>
      </c>
      <c r="Y163" s="9">
        <f t="shared" si="76"/>
        <v>267054.99335482065</v>
      </c>
      <c r="Z163" s="21">
        <f t="shared" si="77"/>
        <v>-113538.81335482065</v>
      </c>
      <c r="AA163" s="27">
        <f t="shared" si="78"/>
        <v>11353.881335482067</v>
      </c>
      <c r="AB163" s="32">
        <f t="shared" si="79"/>
        <v>27940.839825134964</v>
      </c>
      <c r="AC163" s="31">
        <f t="shared" si="80"/>
        <v>27940.839825134964</v>
      </c>
      <c r="AG163" s="26">
        <f t="shared" si="81"/>
        <v>12395.869473393692</v>
      </c>
      <c r="AH163" s="26">
        <f t="shared" si="82"/>
        <v>11353.881335482067</v>
      </c>
      <c r="AI163" s="26">
        <f t="shared" si="83"/>
        <v>23749.75080887576</v>
      </c>
      <c r="AJ163" s="26">
        <f t="shared" si="84"/>
        <v>1</v>
      </c>
      <c r="AK163" s="26">
        <f t="shared" si="85"/>
        <v>23749.75080887576</v>
      </c>
      <c r="AL163" s="26">
        <f t="shared" ca="1" si="86"/>
        <v>40728</v>
      </c>
      <c r="AM163" s="26">
        <f t="shared" ca="1" si="87"/>
        <v>11</v>
      </c>
      <c r="AN163" s="26">
        <f ca="1">IF(AM163=0,0,COUNTIF($AM$19:AM163,C163*10+1))</f>
        <v>95</v>
      </c>
      <c r="AO163" s="21">
        <f t="shared" ca="1" si="88"/>
        <v>0</v>
      </c>
      <c r="AP163" s="33">
        <f t="shared" ca="1" si="89"/>
        <v>40728</v>
      </c>
    </row>
    <row r="164" spans="1:42" x14ac:dyDescent="0.2">
      <c r="A164" s="15">
        <f>Daten!A164</f>
        <v>10907</v>
      </c>
      <c r="B164" s="8" t="str">
        <f>Daten!B164</f>
        <v>Kemeten</v>
      </c>
      <c r="C164" s="15">
        <f t="shared" si="65"/>
        <v>1</v>
      </c>
      <c r="D164" s="10">
        <f>Daten!D164</f>
        <v>0</v>
      </c>
      <c r="E164" s="9">
        <f>Daten!E164</f>
        <v>1509</v>
      </c>
      <c r="F164" s="9">
        <f>Daten!F164</f>
        <v>1494</v>
      </c>
      <c r="G164" s="27">
        <f t="shared" si="66"/>
        <v>15</v>
      </c>
      <c r="H164" s="29">
        <f t="shared" si="67"/>
        <v>1.0040160642570281E-2</v>
      </c>
      <c r="I164" s="21">
        <f t="shared" si="68"/>
        <v>13.333584739159457</v>
      </c>
      <c r="J164" s="21">
        <f t="shared" si="69"/>
        <v>1.6664152608405427</v>
      </c>
      <c r="K164" s="27">
        <f t="shared" si="70"/>
        <v>-833.20763042027136</v>
      </c>
      <c r="L164" s="16">
        <f>Daten!G164</f>
        <v>187</v>
      </c>
      <c r="M164" s="16">
        <f>Daten!H164</f>
        <v>1009</v>
      </c>
      <c r="N164" s="16">
        <f>Daten!I164</f>
        <v>313</v>
      </c>
      <c r="O164" s="28">
        <f t="shared" si="71"/>
        <v>0.49554013875123887</v>
      </c>
      <c r="P164" s="16">
        <f t="shared" si="72"/>
        <v>567.93280500643345</v>
      </c>
      <c r="Q164" s="21">
        <f t="shared" si="73"/>
        <v>-67.932805006433455</v>
      </c>
      <c r="R164" s="27">
        <f t="shared" si="74"/>
        <v>-13586.561001286691</v>
      </c>
      <c r="S164" s="9">
        <f>Daten!K164</f>
        <v>4183.1899999999996</v>
      </c>
      <c r="T164" s="9">
        <f>Daten!L164</f>
        <v>91513.57</v>
      </c>
      <c r="U164" s="9">
        <f>Daten!M164</f>
        <v>312331.78000000003</v>
      </c>
      <c r="V164" s="9">
        <f>Daten!N164</f>
        <v>500</v>
      </c>
      <c r="W164" s="9">
        <f>Daten!O164</f>
        <v>500</v>
      </c>
      <c r="X164" s="23">
        <f t="shared" si="75"/>
        <v>408028.54000000004</v>
      </c>
      <c r="Y164" s="9">
        <f t="shared" si="76"/>
        <v>542376.83038011345</v>
      </c>
      <c r="Z164" s="21">
        <f t="shared" si="77"/>
        <v>-134348.29038011341</v>
      </c>
      <c r="AA164" s="27">
        <f t="shared" si="78"/>
        <v>13434.829038011341</v>
      </c>
      <c r="AB164" s="32">
        <f t="shared" si="79"/>
        <v>-984.93959369562072</v>
      </c>
      <c r="AC164" s="31">
        <f t="shared" si="80"/>
        <v>0</v>
      </c>
      <c r="AG164" s="26">
        <f t="shared" si="81"/>
        <v>0</v>
      </c>
      <c r="AH164" s="26">
        <f t="shared" si="82"/>
        <v>0</v>
      </c>
      <c r="AI164" s="26">
        <f t="shared" si="83"/>
        <v>0</v>
      </c>
      <c r="AJ164" s="26">
        <f t="shared" si="84"/>
        <v>1</v>
      </c>
      <c r="AK164" s="26">
        <f t="shared" si="85"/>
        <v>0</v>
      </c>
      <c r="AL164" s="26">
        <f t="shared" ca="1" si="86"/>
        <v>0</v>
      </c>
      <c r="AM164" s="26">
        <f t="shared" ca="1" si="87"/>
        <v>0</v>
      </c>
      <c r="AN164" s="26">
        <f ca="1">IF(AM164=0,0,COUNTIF($AM$19:AM164,C164*10+1))</f>
        <v>0</v>
      </c>
      <c r="AO164" s="21">
        <f t="shared" ca="1" si="88"/>
        <v>0</v>
      </c>
      <c r="AP164" s="33">
        <f t="shared" ca="1" si="89"/>
        <v>0</v>
      </c>
    </row>
    <row r="165" spans="1:42" x14ac:dyDescent="0.2">
      <c r="A165" s="15">
        <f>Daten!A165</f>
        <v>10908</v>
      </c>
      <c r="B165" s="8" t="str">
        <f>Daten!B165</f>
        <v>Kohfidisch</v>
      </c>
      <c r="C165" s="15">
        <f t="shared" si="65"/>
        <v>1</v>
      </c>
      <c r="D165" s="10">
        <f>Daten!D165</f>
        <v>0</v>
      </c>
      <c r="E165" s="9">
        <f>Daten!E165</f>
        <v>1464</v>
      </c>
      <c r="F165" s="9">
        <f>Daten!F165</f>
        <v>1460</v>
      </c>
      <c r="G165" s="27">
        <f t="shared" si="66"/>
        <v>4</v>
      </c>
      <c r="H165" s="29">
        <f t="shared" si="67"/>
        <v>2.7397260273972603E-3</v>
      </c>
      <c r="I165" s="21">
        <f t="shared" si="68"/>
        <v>13.030143051655159</v>
      </c>
      <c r="J165" s="21">
        <f t="shared" si="69"/>
        <v>-9.0301430516551591</v>
      </c>
      <c r="K165" s="27">
        <f t="shared" si="70"/>
        <v>4515.0715258275795</v>
      </c>
      <c r="L165" s="16">
        <f>Daten!G165</f>
        <v>167</v>
      </c>
      <c r="M165" s="16">
        <f>Daten!H165</f>
        <v>948</v>
      </c>
      <c r="N165" s="16">
        <f>Daten!I165</f>
        <v>349</v>
      </c>
      <c r="O165" s="28">
        <f t="shared" si="71"/>
        <v>0.54430379746835444</v>
      </c>
      <c r="P165" s="16">
        <f t="shared" si="72"/>
        <v>533.5979178851328</v>
      </c>
      <c r="Q165" s="21">
        <f t="shared" si="73"/>
        <v>-17.597917885132802</v>
      </c>
      <c r="R165" s="27">
        <f t="shared" si="74"/>
        <v>-3519.5835770265603</v>
      </c>
      <c r="S165" s="9">
        <f>Daten!K165</f>
        <v>11912</v>
      </c>
      <c r="T165" s="9">
        <f>Daten!L165</f>
        <v>92185.8</v>
      </c>
      <c r="U165" s="9">
        <f>Daten!M165</f>
        <v>120487.16</v>
      </c>
      <c r="V165" s="9">
        <f>Daten!N165</f>
        <v>500</v>
      </c>
      <c r="W165" s="9">
        <f>Daten!O165</f>
        <v>500</v>
      </c>
      <c r="X165" s="23">
        <f t="shared" si="75"/>
        <v>224584.96000000002</v>
      </c>
      <c r="Y165" s="9">
        <f t="shared" si="76"/>
        <v>526202.57102484175</v>
      </c>
      <c r="Z165" s="21">
        <f t="shared" si="77"/>
        <v>-301617.61102484172</v>
      </c>
      <c r="AA165" s="27">
        <f t="shared" si="78"/>
        <v>30161.761102484175</v>
      </c>
      <c r="AB165" s="32">
        <f t="shared" si="79"/>
        <v>31157.249051285195</v>
      </c>
      <c r="AC165" s="31">
        <f t="shared" si="80"/>
        <v>31157.249051285195</v>
      </c>
      <c r="AG165" s="26">
        <f t="shared" si="81"/>
        <v>4515.0715258275795</v>
      </c>
      <c r="AH165" s="26">
        <f t="shared" si="82"/>
        <v>30161.761102484175</v>
      </c>
      <c r="AI165" s="26">
        <f t="shared" si="83"/>
        <v>34676.832628311757</v>
      </c>
      <c r="AJ165" s="26">
        <f t="shared" si="84"/>
        <v>1</v>
      </c>
      <c r="AK165" s="26">
        <f t="shared" si="85"/>
        <v>34676.832628311757</v>
      </c>
      <c r="AL165" s="26">
        <f t="shared" ca="1" si="86"/>
        <v>59467</v>
      </c>
      <c r="AM165" s="26">
        <f t="shared" ca="1" si="87"/>
        <v>11</v>
      </c>
      <c r="AN165" s="26">
        <f ca="1">IF(AM165=0,0,COUNTIF($AM$19:AM165,C165*10+1))</f>
        <v>96</v>
      </c>
      <c r="AO165" s="21">
        <f t="shared" ca="1" si="88"/>
        <v>0</v>
      </c>
      <c r="AP165" s="33">
        <f t="shared" ca="1" si="89"/>
        <v>59467</v>
      </c>
    </row>
    <row r="166" spans="1:42" x14ac:dyDescent="0.2">
      <c r="A166" s="15">
        <f>Daten!A166</f>
        <v>10909</v>
      </c>
      <c r="B166" s="8" t="str">
        <f>Daten!B166</f>
        <v>Litzelsdorf</v>
      </c>
      <c r="C166" s="15">
        <f t="shared" si="65"/>
        <v>1</v>
      </c>
      <c r="D166" s="10">
        <f>Daten!D166</f>
        <v>0</v>
      </c>
      <c r="E166" s="9">
        <f>Daten!E166</f>
        <v>1145</v>
      </c>
      <c r="F166" s="9">
        <f>Daten!F166</f>
        <v>1179</v>
      </c>
      <c r="G166" s="27">
        <f t="shared" si="66"/>
        <v>-34</v>
      </c>
      <c r="H166" s="29">
        <f t="shared" si="67"/>
        <v>-2.883799830364716E-2</v>
      </c>
      <c r="I166" s="21">
        <f t="shared" si="68"/>
        <v>10.522286751987282</v>
      </c>
      <c r="J166" s="21">
        <f t="shared" si="69"/>
        <v>-44.522286751987281</v>
      </c>
      <c r="K166" s="27">
        <f t="shared" si="70"/>
        <v>22261.143375993641</v>
      </c>
      <c r="L166" s="16">
        <f>Daten!G166</f>
        <v>146</v>
      </c>
      <c r="M166" s="16">
        <f>Daten!H166</f>
        <v>743</v>
      </c>
      <c r="N166" s="16">
        <f>Daten!I166</f>
        <v>256</v>
      </c>
      <c r="O166" s="28">
        <f t="shared" si="71"/>
        <v>0.54104979811574694</v>
      </c>
      <c r="P166" s="16">
        <f t="shared" si="72"/>
        <v>418.21018247748276</v>
      </c>
      <c r="Q166" s="21">
        <f t="shared" si="73"/>
        <v>-16.210182477482761</v>
      </c>
      <c r="R166" s="27">
        <f t="shared" si="74"/>
        <v>-3242.0364954965521</v>
      </c>
      <c r="S166" s="9">
        <f>Daten!K166</f>
        <v>5547.2</v>
      </c>
      <c r="T166" s="9">
        <f>Daten!L166</f>
        <v>56408.29</v>
      </c>
      <c r="U166" s="9">
        <f>Daten!M166</f>
        <v>129797.85</v>
      </c>
      <c r="V166" s="9">
        <f>Daten!N166</f>
        <v>500</v>
      </c>
      <c r="W166" s="9">
        <f>Daten!O166</f>
        <v>500</v>
      </c>
      <c r="X166" s="23">
        <f t="shared" si="75"/>
        <v>191753.34</v>
      </c>
      <c r="Y166" s="9">
        <f t="shared" si="76"/>
        <v>411545.04359524848</v>
      </c>
      <c r="Z166" s="21">
        <f t="shared" si="77"/>
        <v>-219791.70359524849</v>
      </c>
      <c r="AA166" s="27">
        <f t="shared" si="78"/>
        <v>21979.170359524851</v>
      </c>
      <c r="AB166" s="32">
        <f t="shared" si="79"/>
        <v>40998.27724002194</v>
      </c>
      <c r="AC166" s="31">
        <f t="shared" si="80"/>
        <v>40998.27724002194</v>
      </c>
      <c r="AG166" s="26">
        <f t="shared" si="81"/>
        <v>22261.143375993641</v>
      </c>
      <c r="AH166" s="26">
        <f t="shared" si="82"/>
        <v>21979.170359524851</v>
      </c>
      <c r="AI166" s="26">
        <f t="shared" si="83"/>
        <v>44240.313735518488</v>
      </c>
      <c r="AJ166" s="26">
        <f t="shared" si="84"/>
        <v>1</v>
      </c>
      <c r="AK166" s="26">
        <f t="shared" si="85"/>
        <v>44240.313735518488</v>
      </c>
      <c r="AL166" s="26">
        <f t="shared" ca="1" si="86"/>
        <v>75867</v>
      </c>
      <c r="AM166" s="26">
        <f t="shared" ca="1" si="87"/>
        <v>11</v>
      </c>
      <c r="AN166" s="26">
        <f ca="1">IF(AM166=0,0,COUNTIF($AM$19:AM166,C166*10+1))</f>
        <v>97</v>
      </c>
      <c r="AO166" s="21">
        <f t="shared" ca="1" si="88"/>
        <v>0</v>
      </c>
      <c r="AP166" s="33">
        <f t="shared" ca="1" si="89"/>
        <v>75867</v>
      </c>
    </row>
    <row r="167" spans="1:42" x14ac:dyDescent="0.2">
      <c r="A167" s="15">
        <f>Daten!A167</f>
        <v>10910</v>
      </c>
      <c r="B167" s="8" t="str">
        <f>Daten!B167</f>
        <v>Loipersdorf-Kitzladen</v>
      </c>
      <c r="C167" s="15">
        <f t="shared" si="65"/>
        <v>1</v>
      </c>
      <c r="D167" s="10">
        <f>Daten!D167</f>
        <v>0</v>
      </c>
      <c r="E167" s="9">
        <f>Daten!E167</f>
        <v>1350</v>
      </c>
      <c r="F167" s="9">
        <f>Daten!F167</f>
        <v>1318</v>
      </c>
      <c r="G167" s="27">
        <f t="shared" si="66"/>
        <v>32</v>
      </c>
      <c r="H167" s="29">
        <f t="shared" si="67"/>
        <v>2.4279210925644917E-2</v>
      </c>
      <c r="I167" s="21">
        <f t="shared" si="68"/>
        <v>11.762827768548973</v>
      </c>
      <c r="J167" s="21">
        <f t="shared" si="69"/>
        <v>20.237172231451027</v>
      </c>
      <c r="K167" s="27">
        <f t="shared" si="70"/>
        <v>-10118.586115725513</v>
      </c>
      <c r="L167" s="16">
        <f>Daten!G167</f>
        <v>205</v>
      </c>
      <c r="M167" s="16">
        <f>Daten!H167</f>
        <v>920</v>
      </c>
      <c r="N167" s="16">
        <f>Daten!I167</f>
        <v>225</v>
      </c>
      <c r="O167" s="28">
        <f t="shared" si="71"/>
        <v>0.46739130434782611</v>
      </c>
      <c r="P167" s="16">
        <f t="shared" si="72"/>
        <v>517.83764182945379</v>
      </c>
      <c r="Q167" s="21">
        <f t="shared" si="73"/>
        <v>-87.837641829453787</v>
      </c>
      <c r="R167" s="27">
        <f t="shared" si="74"/>
        <v>-17567.528365890757</v>
      </c>
      <c r="S167" s="9">
        <f>Daten!K167</f>
        <v>7105.34</v>
      </c>
      <c r="T167" s="9">
        <f>Daten!L167</f>
        <v>88835.29</v>
      </c>
      <c r="U167" s="9">
        <f>Daten!M167</f>
        <v>282852.75</v>
      </c>
      <c r="V167" s="9">
        <f>Daten!N167</f>
        <v>500</v>
      </c>
      <c r="W167" s="9">
        <f>Daten!O167</f>
        <v>500</v>
      </c>
      <c r="X167" s="23">
        <f t="shared" si="75"/>
        <v>378793.38</v>
      </c>
      <c r="Y167" s="9">
        <f t="shared" si="76"/>
        <v>485227.78065815323</v>
      </c>
      <c r="Z167" s="21">
        <f t="shared" si="77"/>
        <v>-106434.40065815323</v>
      </c>
      <c r="AA167" s="27">
        <f t="shared" si="78"/>
        <v>10643.440065815324</v>
      </c>
      <c r="AB167" s="32">
        <f t="shared" si="79"/>
        <v>-17042.674415800946</v>
      </c>
      <c r="AC167" s="31">
        <f t="shared" si="80"/>
        <v>0</v>
      </c>
      <c r="AG167" s="26">
        <f t="shared" si="81"/>
        <v>0</v>
      </c>
      <c r="AH167" s="26">
        <f t="shared" si="82"/>
        <v>0</v>
      </c>
      <c r="AI167" s="26">
        <f t="shared" si="83"/>
        <v>0</v>
      </c>
      <c r="AJ167" s="26">
        <f t="shared" si="84"/>
        <v>1</v>
      </c>
      <c r="AK167" s="26">
        <f t="shared" si="85"/>
        <v>0</v>
      </c>
      <c r="AL167" s="26">
        <f t="shared" ca="1" si="86"/>
        <v>0</v>
      </c>
      <c r="AM167" s="26">
        <f t="shared" ca="1" si="87"/>
        <v>0</v>
      </c>
      <c r="AN167" s="26">
        <f ca="1">IF(AM167=0,0,COUNTIF($AM$19:AM167,C167*10+1))</f>
        <v>0</v>
      </c>
      <c r="AO167" s="21">
        <f t="shared" ca="1" si="88"/>
        <v>0</v>
      </c>
      <c r="AP167" s="33">
        <f t="shared" ca="1" si="89"/>
        <v>0</v>
      </c>
    </row>
    <row r="168" spans="1:42" x14ac:dyDescent="0.2">
      <c r="A168" s="15">
        <f>Daten!A168</f>
        <v>10911</v>
      </c>
      <c r="B168" s="8" t="str">
        <f>Daten!B168</f>
        <v>Mariasdorf</v>
      </c>
      <c r="C168" s="15">
        <f t="shared" si="65"/>
        <v>1</v>
      </c>
      <c r="D168" s="10">
        <f>Daten!D168</f>
        <v>0</v>
      </c>
      <c r="E168" s="9">
        <f>Daten!E168</f>
        <v>1144</v>
      </c>
      <c r="F168" s="9">
        <f>Daten!F168</f>
        <v>1140</v>
      </c>
      <c r="G168" s="27">
        <f t="shared" si="66"/>
        <v>4</v>
      </c>
      <c r="H168" s="29">
        <f t="shared" si="67"/>
        <v>3.5087719298245615E-3</v>
      </c>
      <c r="I168" s="21">
        <f t="shared" si="68"/>
        <v>10.174221286908823</v>
      </c>
      <c r="J168" s="21">
        <f t="shared" si="69"/>
        <v>-6.1742212869088231</v>
      </c>
      <c r="K168" s="27">
        <f t="shared" si="70"/>
        <v>3087.1106434544117</v>
      </c>
      <c r="L168" s="16">
        <f>Daten!G168</f>
        <v>131</v>
      </c>
      <c r="M168" s="16">
        <f>Daten!H168</f>
        <v>727</v>
      </c>
      <c r="N168" s="16">
        <f>Daten!I168</f>
        <v>286</v>
      </c>
      <c r="O168" s="28">
        <f t="shared" si="71"/>
        <v>0.57359009628610724</v>
      </c>
      <c r="P168" s="16">
        <f t="shared" si="72"/>
        <v>409.20431044566618</v>
      </c>
      <c r="Q168" s="21">
        <f t="shared" si="73"/>
        <v>7.7956895543338192</v>
      </c>
      <c r="R168" s="27">
        <f t="shared" si="74"/>
        <v>1559.1379108667638</v>
      </c>
      <c r="S168" s="9">
        <f>Daten!K168</f>
        <v>5951.02</v>
      </c>
      <c r="T168" s="9">
        <f>Daten!L168</f>
        <v>72129.460000000006</v>
      </c>
      <c r="U168" s="9">
        <f>Daten!M168</f>
        <v>92389.27</v>
      </c>
      <c r="V168" s="9">
        <f>Daten!N168</f>
        <v>500</v>
      </c>
      <c r="W168" s="9">
        <f>Daten!O168</f>
        <v>500</v>
      </c>
      <c r="X168" s="23">
        <f t="shared" si="75"/>
        <v>170469.75</v>
      </c>
      <c r="Y168" s="9">
        <f t="shared" si="76"/>
        <v>411185.61560957576</v>
      </c>
      <c r="Z168" s="21">
        <f t="shared" si="77"/>
        <v>-240715.86560957576</v>
      </c>
      <c r="AA168" s="27">
        <f t="shared" si="78"/>
        <v>24071.586560957578</v>
      </c>
      <c r="AB168" s="32">
        <f t="shared" si="79"/>
        <v>28717.835115278751</v>
      </c>
      <c r="AC168" s="31">
        <f t="shared" si="80"/>
        <v>28717.835115278751</v>
      </c>
      <c r="AG168" s="26">
        <f t="shared" si="81"/>
        <v>3087.1106434544117</v>
      </c>
      <c r="AH168" s="26">
        <f t="shared" si="82"/>
        <v>24071.586560957578</v>
      </c>
      <c r="AI168" s="26">
        <f t="shared" si="83"/>
        <v>27158.69720441199</v>
      </c>
      <c r="AJ168" s="26">
        <f t="shared" si="84"/>
        <v>1</v>
      </c>
      <c r="AK168" s="26">
        <f t="shared" si="85"/>
        <v>27158.69720441199</v>
      </c>
      <c r="AL168" s="26">
        <f t="shared" ca="1" si="86"/>
        <v>46574</v>
      </c>
      <c r="AM168" s="26">
        <f t="shared" ca="1" si="87"/>
        <v>11</v>
      </c>
      <c r="AN168" s="26">
        <f ca="1">IF(AM168=0,0,COUNTIF($AM$19:AM168,C168*10+1))</f>
        <v>98</v>
      </c>
      <c r="AO168" s="21">
        <f t="shared" ca="1" si="88"/>
        <v>0</v>
      </c>
      <c r="AP168" s="33">
        <f t="shared" ca="1" si="89"/>
        <v>46574</v>
      </c>
    </row>
    <row r="169" spans="1:42" x14ac:dyDescent="0.2">
      <c r="A169" s="15">
        <f>Daten!A169</f>
        <v>10912</v>
      </c>
      <c r="B169" s="8" t="str">
        <f>Daten!B169</f>
        <v>Markt Allhau</v>
      </c>
      <c r="C169" s="15">
        <f t="shared" si="65"/>
        <v>1</v>
      </c>
      <c r="D169" s="10">
        <f>Daten!D169</f>
        <v>0</v>
      </c>
      <c r="E169" s="9">
        <f>Daten!E169</f>
        <v>1898</v>
      </c>
      <c r="F169" s="9">
        <f>Daten!F169</f>
        <v>1858</v>
      </c>
      <c r="G169" s="27">
        <f t="shared" si="66"/>
        <v>40</v>
      </c>
      <c r="H169" s="29">
        <f t="shared" si="67"/>
        <v>2.1528525296017224E-2</v>
      </c>
      <c r="I169" s="21">
        <f t="shared" si="68"/>
        <v>16.582195746558416</v>
      </c>
      <c r="J169" s="21">
        <f t="shared" si="69"/>
        <v>23.417804253441584</v>
      </c>
      <c r="K169" s="27">
        <f t="shared" si="70"/>
        <v>-11708.902126720792</v>
      </c>
      <c r="L169" s="16">
        <f>Daten!G169</f>
        <v>271</v>
      </c>
      <c r="M169" s="16">
        <f>Daten!H169</f>
        <v>1212</v>
      </c>
      <c r="N169" s="16">
        <f>Daten!I169</f>
        <v>415</v>
      </c>
      <c r="O169" s="28">
        <f t="shared" si="71"/>
        <v>0.56600660066006603</v>
      </c>
      <c r="P169" s="16">
        <f t="shared" si="72"/>
        <v>682.19480641010648</v>
      </c>
      <c r="Q169" s="21">
        <f t="shared" si="73"/>
        <v>3.8051935898935199</v>
      </c>
      <c r="R169" s="27">
        <f t="shared" si="74"/>
        <v>761.03871797870397</v>
      </c>
      <c r="S169" s="9">
        <f>Daten!K169</f>
        <v>14878.62</v>
      </c>
      <c r="T169" s="9">
        <f>Daten!L169</f>
        <v>127422.08</v>
      </c>
      <c r="U169" s="9">
        <f>Daten!M169</f>
        <v>630204.99</v>
      </c>
      <c r="V169" s="9">
        <f>Daten!N169</f>
        <v>500</v>
      </c>
      <c r="W169" s="9">
        <f>Daten!O169</f>
        <v>500</v>
      </c>
      <c r="X169" s="23">
        <f t="shared" si="75"/>
        <v>772505.69</v>
      </c>
      <c r="Y169" s="9">
        <f t="shared" si="76"/>
        <v>682194.31680679612</v>
      </c>
      <c r="Z169" s="21">
        <f t="shared" si="77"/>
        <v>90311.373193203821</v>
      </c>
      <c r="AA169" s="27">
        <f t="shared" si="78"/>
        <v>-9031.1373193203817</v>
      </c>
      <c r="AB169" s="32">
        <f t="shared" si="79"/>
        <v>-19979.00072806247</v>
      </c>
      <c r="AC169" s="31">
        <f t="shared" si="80"/>
        <v>0</v>
      </c>
      <c r="AG169" s="26">
        <f t="shared" si="81"/>
        <v>0</v>
      </c>
      <c r="AH169" s="26">
        <f t="shared" si="82"/>
        <v>0</v>
      </c>
      <c r="AI169" s="26">
        <f t="shared" si="83"/>
        <v>0</v>
      </c>
      <c r="AJ169" s="26">
        <f t="shared" si="84"/>
        <v>1</v>
      </c>
      <c r="AK169" s="26">
        <f t="shared" si="85"/>
        <v>0</v>
      </c>
      <c r="AL169" s="26">
        <f t="shared" ca="1" si="86"/>
        <v>0</v>
      </c>
      <c r="AM169" s="26">
        <f t="shared" ca="1" si="87"/>
        <v>0</v>
      </c>
      <c r="AN169" s="26">
        <f ca="1">IF(AM169=0,0,COUNTIF($AM$19:AM169,C169*10+1))</f>
        <v>0</v>
      </c>
      <c r="AO169" s="21">
        <f t="shared" ca="1" si="88"/>
        <v>0</v>
      </c>
      <c r="AP169" s="33">
        <f t="shared" ca="1" si="89"/>
        <v>0</v>
      </c>
    </row>
    <row r="170" spans="1:42" x14ac:dyDescent="0.2">
      <c r="A170" s="15">
        <f>Daten!A170</f>
        <v>10913</v>
      </c>
      <c r="B170" s="8" t="str">
        <f>Daten!B170</f>
        <v>Markt Neuhodis</v>
      </c>
      <c r="C170" s="15">
        <f t="shared" si="65"/>
        <v>1</v>
      </c>
      <c r="D170" s="10">
        <f>Daten!D170</f>
        <v>0</v>
      </c>
      <c r="E170" s="9">
        <f>Daten!E170</f>
        <v>661</v>
      </c>
      <c r="F170" s="9">
        <f>Daten!F170</f>
        <v>662</v>
      </c>
      <c r="G170" s="27">
        <f t="shared" si="66"/>
        <v>-1</v>
      </c>
      <c r="H170" s="29">
        <f t="shared" si="67"/>
        <v>-1.5105740181268882E-3</v>
      </c>
      <c r="I170" s="21">
        <f t="shared" si="68"/>
        <v>5.9081881508189831</v>
      </c>
      <c r="J170" s="21">
        <f t="shared" si="69"/>
        <v>-6.9081881508189831</v>
      </c>
      <c r="K170" s="27">
        <f t="shared" si="70"/>
        <v>3454.0940754094913</v>
      </c>
      <c r="L170" s="16">
        <f>Daten!G170</f>
        <v>73</v>
      </c>
      <c r="M170" s="16">
        <f>Daten!H170</f>
        <v>421</v>
      </c>
      <c r="N170" s="16">
        <f>Daten!I170</f>
        <v>167</v>
      </c>
      <c r="O170" s="28">
        <f t="shared" si="71"/>
        <v>0.57007125890736343</v>
      </c>
      <c r="P170" s="16">
        <f t="shared" si="72"/>
        <v>236.96700783717395</v>
      </c>
      <c r="Q170" s="21">
        <f t="shared" si="73"/>
        <v>3.0329921628260479</v>
      </c>
      <c r="R170" s="27">
        <f t="shared" si="74"/>
        <v>606.59843256520958</v>
      </c>
      <c r="S170" s="9">
        <f>Daten!K170</f>
        <v>10019.06</v>
      </c>
      <c r="T170" s="9">
        <f>Daten!L170</f>
        <v>36441.5</v>
      </c>
      <c r="U170" s="9">
        <f>Daten!M170</f>
        <v>31589.93</v>
      </c>
      <c r="V170" s="9">
        <f>Daten!N170</f>
        <v>500</v>
      </c>
      <c r="W170" s="9">
        <f>Daten!O170</f>
        <v>500</v>
      </c>
      <c r="X170" s="23">
        <f t="shared" si="75"/>
        <v>78050.489999999991</v>
      </c>
      <c r="Y170" s="9">
        <f t="shared" si="76"/>
        <v>237581.89852965873</v>
      </c>
      <c r="Z170" s="21">
        <f t="shared" si="77"/>
        <v>-159531.40852965874</v>
      </c>
      <c r="AA170" s="27">
        <f t="shared" si="78"/>
        <v>15953.140852965875</v>
      </c>
      <c r="AB170" s="32">
        <f t="shared" si="79"/>
        <v>20013.833360940574</v>
      </c>
      <c r="AC170" s="31">
        <f t="shared" si="80"/>
        <v>20013.833360940574</v>
      </c>
      <c r="AG170" s="26">
        <f t="shared" si="81"/>
        <v>3454.0940754094913</v>
      </c>
      <c r="AH170" s="26">
        <f t="shared" si="82"/>
        <v>15953.140852965875</v>
      </c>
      <c r="AI170" s="26">
        <f t="shared" si="83"/>
        <v>19407.234928375365</v>
      </c>
      <c r="AJ170" s="26">
        <f t="shared" si="84"/>
        <v>1</v>
      </c>
      <c r="AK170" s="26">
        <f t="shared" si="85"/>
        <v>19407.234928375365</v>
      </c>
      <c r="AL170" s="26">
        <f t="shared" ca="1" si="86"/>
        <v>33281</v>
      </c>
      <c r="AM170" s="26">
        <f t="shared" ca="1" si="87"/>
        <v>11</v>
      </c>
      <c r="AN170" s="26">
        <f ca="1">IF(AM170=0,0,COUNTIF($AM$19:AM170,C170*10+1))</f>
        <v>99</v>
      </c>
      <c r="AO170" s="21">
        <f t="shared" ca="1" si="88"/>
        <v>0</v>
      </c>
      <c r="AP170" s="33">
        <f t="shared" ca="1" si="89"/>
        <v>33281</v>
      </c>
    </row>
    <row r="171" spans="1:42" x14ac:dyDescent="0.2">
      <c r="A171" s="15">
        <f>Daten!A171</f>
        <v>10914</v>
      </c>
      <c r="B171" s="8" t="str">
        <f>Daten!B171</f>
        <v>Mischendorf</v>
      </c>
      <c r="C171" s="15">
        <f t="shared" si="65"/>
        <v>1</v>
      </c>
      <c r="D171" s="10">
        <f>Daten!D171</f>
        <v>0</v>
      </c>
      <c r="E171" s="9">
        <f>Daten!E171</f>
        <v>1501</v>
      </c>
      <c r="F171" s="9">
        <f>Daten!F171</f>
        <v>1590</v>
      </c>
      <c r="G171" s="27">
        <f t="shared" si="66"/>
        <v>-89</v>
      </c>
      <c r="H171" s="29">
        <f t="shared" si="67"/>
        <v>-5.5974842767295599E-2</v>
      </c>
      <c r="I171" s="21">
        <f t="shared" si="68"/>
        <v>14.190361268583359</v>
      </c>
      <c r="J171" s="21">
        <f t="shared" si="69"/>
        <v>-103.19036126858336</v>
      </c>
      <c r="K171" s="27">
        <f t="shared" si="70"/>
        <v>51595.180634291683</v>
      </c>
      <c r="L171" s="16">
        <f>Daten!G171</f>
        <v>157</v>
      </c>
      <c r="M171" s="16">
        <f>Daten!H171</f>
        <v>933</v>
      </c>
      <c r="N171" s="16">
        <f>Daten!I171</f>
        <v>411</v>
      </c>
      <c r="O171" s="28">
        <f t="shared" si="71"/>
        <v>0.6087888531618435</v>
      </c>
      <c r="P171" s="16">
        <f t="shared" si="72"/>
        <v>525.1549128553047</v>
      </c>
      <c r="Q171" s="21">
        <f t="shared" si="73"/>
        <v>42.845087144695299</v>
      </c>
      <c r="R171" s="27">
        <f t="shared" si="74"/>
        <v>8569.0174289390598</v>
      </c>
      <c r="S171" s="9">
        <f>Daten!K171</f>
        <v>14189.11</v>
      </c>
      <c r="T171" s="9">
        <f>Daten!L171</f>
        <v>69292.600000000006</v>
      </c>
      <c r="U171" s="9">
        <f>Daten!M171</f>
        <v>70281.009999999995</v>
      </c>
      <c r="V171" s="9">
        <f>Daten!N171</f>
        <v>500</v>
      </c>
      <c r="W171" s="9">
        <f>Daten!O171</f>
        <v>500</v>
      </c>
      <c r="X171" s="23">
        <f t="shared" si="75"/>
        <v>153762.72</v>
      </c>
      <c r="Y171" s="9">
        <f t="shared" si="76"/>
        <v>539501.40649473178</v>
      </c>
      <c r="Z171" s="21">
        <f t="shared" si="77"/>
        <v>-385738.68649473181</v>
      </c>
      <c r="AA171" s="27">
        <f t="shared" si="78"/>
        <v>38573.868649473181</v>
      </c>
      <c r="AB171" s="32">
        <f t="shared" si="79"/>
        <v>98738.06671270392</v>
      </c>
      <c r="AC171" s="31">
        <f t="shared" si="80"/>
        <v>98738.06671270392</v>
      </c>
      <c r="AG171" s="26">
        <f t="shared" si="81"/>
        <v>51595.180634291683</v>
      </c>
      <c r="AH171" s="26">
        <f t="shared" si="82"/>
        <v>38573.868649473181</v>
      </c>
      <c r="AI171" s="26">
        <f t="shared" si="83"/>
        <v>90169.049283764864</v>
      </c>
      <c r="AJ171" s="26">
        <f t="shared" si="84"/>
        <v>1</v>
      </c>
      <c r="AK171" s="26">
        <f t="shared" si="85"/>
        <v>90169.049283764864</v>
      </c>
      <c r="AL171" s="26">
        <f t="shared" ca="1" si="86"/>
        <v>154630</v>
      </c>
      <c r="AM171" s="26">
        <f t="shared" ca="1" si="87"/>
        <v>11</v>
      </c>
      <c r="AN171" s="26">
        <f ca="1">IF(AM171=0,0,COUNTIF($AM$19:AM171,C171*10+1))</f>
        <v>100</v>
      </c>
      <c r="AO171" s="21">
        <f t="shared" ca="1" si="88"/>
        <v>0</v>
      </c>
      <c r="AP171" s="33">
        <f t="shared" ca="1" si="89"/>
        <v>154630</v>
      </c>
    </row>
    <row r="172" spans="1:42" x14ac:dyDescent="0.2">
      <c r="A172" s="15">
        <f>Daten!A172</f>
        <v>10915</v>
      </c>
      <c r="B172" s="8" t="str">
        <f>Daten!B172</f>
        <v>Oberdorf im Burgenland</v>
      </c>
      <c r="C172" s="15">
        <f t="shared" si="65"/>
        <v>1</v>
      </c>
      <c r="D172" s="10">
        <f>Daten!D172</f>
        <v>0</v>
      </c>
      <c r="E172" s="9">
        <f>Daten!E172</f>
        <v>1000</v>
      </c>
      <c r="F172" s="9">
        <f>Daten!F172</f>
        <v>996</v>
      </c>
      <c r="G172" s="27">
        <f t="shared" si="66"/>
        <v>4</v>
      </c>
      <c r="H172" s="29">
        <f t="shared" si="67"/>
        <v>4.0160642570281121E-3</v>
      </c>
      <c r="I172" s="21">
        <f t="shared" si="68"/>
        <v>8.8890564927729727</v>
      </c>
      <c r="J172" s="21">
        <f t="shared" si="69"/>
        <v>-4.8890564927729727</v>
      </c>
      <c r="K172" s="27">
        <f t="shared" si="70"/>
        <v>2444.5282463864864</v>
      </c>
      <c r="L172" s="16">
        <f>Daten!G172</f>
        <v>116</v>
      </c>
      <c r="M172" s="16">
        <f>Daten!H172</f>
        <v>654</v>
      </c>
      <c r="N172" s="16">
        <f>Daten!I172</f>
        <v>230</v>
      </c>
      <c r="O172" s="28">
        <f t="shared" si="71"/>
        <v>0.52905198776758411</v>
      </c>
      <c r="P172" s="16">
        <f t="shared" si="72"/>
        <v>368.11501930050298</v>
      </c>
      <c r="Q172" s="21">
        <f t="shared" si="73"/>
        <v>-22.115019300502979</v>
      </c>
      <c r="R172" s="27">
        <f t="shared" si="74"/>
        <v>-4423.0038601005963</v>
      </c>
      <c r="S172" s="9">
        <f>Daten!K172</f>
        <v>2726.15</v>
      </c>
      <c r="T172" s="9">
        <f>Daten!L172</f>
        <v>51210.400000000001</v>
      </c>
      <c r="U172" s="9">
        <f>Daten!M172</f>
        <v>9460.84</v>
      </c>
      <c r="V172" s="9">
        <f>Daten!N172</f>
        <v>500</v>
      </c>
      <c r="W172" s="9">
        <f>Daten!O172</f>
        <v>500</v>
      </c>
      <c r="X172" s="23">
        <f t="shared" si="75"/>
        <v>63397.39</v>
      </c>
      <c r="Y172" s="9">
        <f t="shared" si="76"/>
        <v>359427.9856727061</v>
      </c>
      <c r="Z172" s="21">
        <f t="shared" si="77"/>
        <v>-296030.59567270608</v>
      </c>
      <c r="AA172" s="27">
        <f t="shared" si="78"/>
        <v>29603.059567270611</v>
      </c>
      <c r="AB172" s="32">
        <f t="shared" si="79"/>
        <v>27624.583953556503</v>
      </c>
      <c r="AC172" s="31">
        <f t="shared" si="80"/>
        <v>27624.583953556503</v>
      </c>
      <c r="AG172" s="26">
        <f t="shared" si="81"/>
        <v>2444.5282463864864</v>
      </c>
      <c r="AH172" s="26">
        <f t="shared" si="82"/>
        <v>29603.059567270611</v>
      </c>
      <c r="AI172" s="26">
        <f t="shared" si="83"/>
        <v>32047.587813657097</v>
      </c>
      <c r="AJ172" s="26">
        <f t="shared" si="84"/>
        <v>1</v>
      </c>
      <c r="AK172" s="26">
        <f t="shared" si="85"/>
        <v>32047.587813657097</v>
      </c>
      <c r="AL172" s="26">
        <f t="shared" ca="1" si="86"/>
        <v>54958</v>
      </c>
      <c r="AM172" s="26">
        <f t="shared" ca="1" si="87"/>
        <v>11</v>
      </c>
      <c r="AN172" s="26">
        <f ca="1">IF(AM172=0,0,COUNTIF($AM$19:AM172,C172*10+1))</f>
        <v>101</v>
      </c>
      <c r="AO172" s="21">
        <f t="shared" ca="1" si="88"/>
        <v>0</v>
      </c>
      <c r="AP172" s="33">
        <f t="shared" ca="1" si="89"/>
        <v>54958</v>
      </c>
    </row>
    <row r="173" spans="1:42" x14ac:dyDescent="0.2">
      <c r="A173" s="15">
        <f>Daten!A173</f>
        <v>10916</v>
      </c>
      <c r="B173" s="8" t="str">
        <f>Daten!B173</f>
        <v>Oberschützen</v>
      </c>
      <c r="C173" s="15">
        <f t="shared" si="65"/>
        <v>1</v>
      </c>
      <c r="D173" s="10">
        <f>Daten!D173</f>
        <v>0</v>
      </c>
      <c r="E173" s="9">
        <f>Daten!E173</f>
        <v>2464</v>
      </c>
      <c r="F173" s="9">
        <f>Daten!F173</f>
        <v>2423</v>
      </c>
      <c r="G173" s="27">
        <f t="shared" si="66"/>
        <v>41</v>
      </c>
      <c r="H173" s="29">
        <f t="shared" si="67"/>
        <v>1.6921172100701608E-2</v>
      </c>
      <c r="I173" s="21">
        <f t="shared" si="68"/>
        <v>21.624682612438665</v>
      </c>
      <c r="J173" s="21">
        <f t="shared" si="69"/>
        <v>19.375317387561335</v>
      </c>
      <c r="K173" s="27">
        <f t="shared" si="70"/>
        <v>-9687.6586937806678</v>
      </c>
      <c r="L173" s="16">
        <f>Daten!G173</f>
        <v>372</v>
      </c>
      <c r="M173" s="16">
        <f>Daten!H173</f>
        <v>1505</v>
      </c>
      <c r="N173" s="16">
        <f>Daten!I173</f>
        <v>587</v>
      </c>
      <c r="O173" s="28">
        <f t="shared" si="71"/>
        <v>0.63720930232558137</v>
      </c>
      <c r="P173" s="16">
        <f t="shared" si="72"/>
        <v>847.11483799274765</v>
      </c>
      <c r="Q173" s="21">
        <f t="shared" si="73"/>
        <v>111.88516200725235</v>
      </c>
      <c r="R173" s="27">
        <f t="shared" si="74"/>
        <v>22377.032401450469</v>
      </c>
      <c r="S173" s="9">
        <f>Daten!K173</f>
        <v>20726.330000000002</v>
      </c>
      <c r="T173" s="9">
        <f>Daten!L173</f>
        <v>164893.81</v>
      </c>
      <c r="U173" s="9">
        <f>Daten!M173</f>
        <v>286262.61</v>
      </c>
      <c r="V173" s="9">
        <f>Daten!N173</f>
        <v>500</v>
      </c>
      <c r="W173" s="9">
        <f>Daten!O173</f>
        <v>500</v>
      </c>
      <c r="X173" s="23">
        <f t="shared" si="75"/>
        <v>471882.75</v>
      </c>
      <c r="Y173" s="9">
        <f t="shared" si="76"/>
        <v>885630.55669754779</v>
      </c>
      <c r="Z173" s="21">
        <f t="shared" si="77"/>
        <v>-413747.80669754779</v>
      </c>
      <c r="AA173" s="27">
        <f t="shared" si="78"/>
        <v>41374.780669754779</v>
      </c>
      <c r="AB173" s="32">
        <f t="shared" si="79"/>
        <v>54064.15437742458</v>
      </c>
      <c r="AC173" s="31">
        <f t="shared" si="80"/>
        <v>54064.15437742458</v>
      </c>
      <c r="AG173" s="26">
        <f t="shared" si="81"/>
        <v>-9687.6586937806678</v>
      </c>
      <c r="AH173" s="26">
        <f t="shared" si="82"/>
        <v>41374.780669754779</v>
      </c>
      <c r="AI173" s="26">
        <f t="shared" si="83"/>
        <v>31687.121975974111</v>
      </c>
      <c r="AJ173" s="26">
        <f t="shared" si="84"/>
        <v>1</v>
      </c>
      <c r="AK173" s="26">
        <f t="shared" si="85"/>
        <v>31687.121975974111</v>
      </c>
      <c r="AL173" s="26">
        <f t="shared" ca="1" si="86"/>
        <v>54340</v>
      </c>
      <c r="AM173" s="26">
        <f t="shared" ca="1" si="87"/>
        <v>11</v>
      </c>
      <c r="AN173" s="26">
        <f ca="1">IF(AM173=0,0,COUNTIF($AM$19:AM173,C173*10+1))</f>
        <v>102</v>
      </c>
      <c r="AO173" s="21">
        <f t="shared" ca="1" si="88"/>
        <v>0</v>
      </c>
      <c r="AP173" s="33">
        <f t="shared" ca="1" si="89"/>
        <v>54340</v>
      </c>
    </row>
    <row r="174" spans="1:42" x14ac:dyDescent="0.2">
      <c r="A174" s="15">
        <f>Daten!A174</f>
        <v>10917</v>
      </c>
      <c r="B174" s="8" t="str">
        <f>Daten!B174</f>
        <v>Oberwart</v>
      </c>
      <c r="C174" s="15">
        <f t="shared" si="65"/>
        <v>1</v>
      </c>
      <c r="D174" s="10">
        <f>Daten!D174</f>
        <v>0</v>
      </c>
      <c r="E174" s="9">
        <f>Daten!E174</f>
        <v>7692</v>
      </c>
      <c r="F174" s="9">
        <f>Daten!F174</f>
        <v>7564</v>
      </c>
      <c r="G174" s="27">
        <f t="shared" si="66"/>
        <v>128</v>
      </c>
      <c r="H174" s="29">
        <f t="shared" si="67"/>
        <v>1.6922263352723427E-2</v>
      </c>
      <c r="I174" s="21">
        <f t="shared" si="68"/>
        <v>67.506850714191529</v>
      </c>
      <c r="J174" s="21">
        <f t="shared" si="69"/>
        <v>60.493149285808471</v>
      </c>
      <c r="K174" s="27">
        <f t="shared" si="70"/>
        <v>-30246.574642904234</v>
      </c>
      <c r="L174" s="16">
        <f>Daten!G174</f>
        <v>1068</v>
      </c>
      <c r="M174" s="16">
        <f>Daten!H174</f>
        <v>4903</v>
      </c>
      <c r="N174" s="16">
        <f>Daten!I174</f>
        <v>1721</v>
      </c>
      <c r="O174" s="28">
        <f t="shared" si="71"/>
        <v>0.56883540689373857</v>
      </c>
      <c r="P174" s="16">
        <f t="shared" si="72"/>
        <v>2759.7369107497952</v>
      </c>
      <c r="Q174" s="21">
        <f t="shared" si="73"/>
        <v>29.263089250204757</v>
      </c>
      <c r="R174" s="27">
        <f t="shared" si="74"/>
        <v>5852.6178500409515</v>
      </c>
      <c r="S174" s="9">
        <f>Daten!K174</f>
        <v>57036.46</v>
      </c>
      <c r="T174" s="9">
        <f>Daten!L174</f>
        <v>814809.47</v>
      </c>
      <c r="U174" s="9">
        <f>Daten!M174</f>
        <v>4944531.54</v>
      </c>
      <c r="V174" s="9">
        <f>Daten!N174</f>
        <v>500</v>
      </c>
      <c r="W174" s="9">
        <f>Daten!O174</f>
        <v>500</v>
      </c>
      <c r="X174" s="23">
        <f t="shared" si="75"/>
        <v>5816377.4699999997</v>
      </c>
      <c r="Y174" s="9">
        <f t="shared" si="76"/>
        <v>2764720.0657944554</v>
      </c>
      <c r="Z174" s="21">
        <f t="shared" si="77"/>
        <v>3051657.4042055444</v>
      </c>
      <c r="AA174" s="27">
        <f t="shared" si="78"/>
        <v>-305165.74042055447</v>
      </c>
      <c r="AB174" s="32">
        <f t="shared" si="79"/>
        <v>-329559.69721341773</v>
      </c>
      <c r="AC174" s="31">
        <f t="shared" si="80"/>
        <v>0</v>
      </c>
      <c r="AG174" s="26">
        <f t="shared" si="81"/>
        <v>0</v>
      </c>
      <c r="AH174" s="26">
        <f t="shared" si="82"/>
        <v>0</v>
      </c>
      <c r="AI174" s="26">
        <f t="shared" si="83"/>
        <v>0</v>
      </c>
      <c r="AJ174" s="26">
        <f t="shared" si="84"/>
        <v>1</v>
      </c>
      <c r="AK174" s="26">
        <f t="shared" si="85"/>
        <v>0</v>
      </c>
      <c r="AL174" s="26">
        <f t="shared" ca="1" si="86"/>
        <v>0</v>
      </c>
      <c r="AM174" s="26">
        <f t="shared" ca="1" si="87"/>
        <v>0</v>
      </c>
      <c r="AN174" s="26">
        <f ca="1">IF(AM174=0,0,COUNTIF($AM$19:AM174,C174*10+1))</f>
        <v>0</v>
      </c>
      <c r="AO174" s="21">
        <f t="shared" ca="1" si="88"/>
        <v>0</v>
      </c>
      <c r="AP174" s="33">
        <f t="shared" ca="1" si="89"/>
        <v>0</v>
      </c>
    </row>
    <row r="175" spans="1:42" x14ac:dyDescent="0.2">
      <c r="A175" s="15">
        <f>Daten!A175</f>
        <v>10918</v>
      </c>
      <c r="B175" s="8" t="str">
        <f>Daten!B175</f>
        <v>Pinkafeld</v>
      </c>
      <c r="C175" s="15">
        <f t="shared" si="65"/>
        <v>1</v>
      </c>
      <c r="D175" s="10">
        <f>Daten!D175</f>
        <v>0</v>
      </c>
      <c r="E175" s="9">
        <f>Daten!E175</f>
        <v>5931</v>
      </c>
      <c r="F175" s="9">
        <f>Daten!F175</f>
        <v>5761</v>
      </c>
      <c r="G175" s="27">
        <f t="shared" si="66"/>
        <v>170</v>
      </c>
      <c r="H175" s="29">
        <f t="shared" si="67"/>
        <v>2.9508765839264015E-2</v>
      </c>
      <c r="I175" s="21">
        <f t="shared" si="68"/>
        <v>51.415516520948884</v>
      </c>
      <c r="J175" s="21">
        <f t="shared" si="69"/>
        <v>118.58448347905112</v>
      </c>
      <c r="K175" s="27">
        <f t="shared" si="70"/>
        <v>-59292.241739525554</v>
      </c>
      <c r="L175" s="16">
        <f>Daten!G175</f>
        <v>871</v>
      </c>
      <c r="M175" s="16">
        <f>Daten!H175</f>
        <v>3781</v>
      </c>
      <c r="N175" s="16">
        <f>Daten!I175</f>
        <v>1279</v>
      </c>
      <c r="O175" s="28">
        <f t="shared" si="71"/>
        <v>0.56863263686855325</v>
      </c>
      <c r="P175" s="16">
        <f t="shared" si="72"/>
        <v>2128.2001345186573</v>
      </c>
      <c r="Q175" s="21">
        <f t="shared" si="73"/>
        <v>21.799865481342749</v>
      </c>
      <c r="R175" s="27">
        <f t="shared" si="74"/>
        <v>4359.9730962685499</v>
      </c>
      <c r="S175" s="9">
        <f>Daten!K175</f>
        <v>7606.04</v>
      </c>
      <c r="T175" s="9">
        <f>Daten!L175</f>
        <v>403303.7</v>
      </c>
      <c r="U175" s="9">
        <f>Daten!M175</f>
        <v>2334352.5299999998</v>
      </c>
      <c r="V175" s="9">
        <f>Daten!N175</f>
        <v>500</v>
      </c>
      <c r="W175" s="9">
        <f>Daten!O175</f>
        <v>500</v>
      </c>
      <c r="X175" s="23">
        <f t="shared" si="75"/>
        <v>2745262.2699999996</v>
      </c>
      <c r="Y175" s="9">
        <f t="shared" si="76"/>
        <v>2131767.3830248197</v>
      </c>
      <c r="Z175" s="21">
        <f t="shared" si="77"/>
        <v>613494.88697517989</v>
      </c>
      <c r="AA175" s="27">
        <f t="shared" si="78"/>
        <v>-61349.488697517991</v>
      </c>
      <c r="AB175" s="32">
        <f t="shared" si="79"/>
        <v>-116281.75734077499</v>
      </c>
      <c r="AC175" s="31">
        <f t="shared" si="80"/>
        <v>0</v>
      </c>
      <c r="AG175" s="26">
        <f t="shared" si="81"/>
        <v>0</v>
      </c>
      <c r="AH175" s="26">
        <f t="shared" si="82"/>
        <v>0</v>
      </c>
      <c r="AI175" s="26">
        <f t="shared" si="83"/>
        <v>0</v>
      </c>
      <c r="AJ175" s="26">
        <f t="shared" si="84"/>
        <v>1</v>
      </c>
      <c r="AK175" s="26">
        <f t="shared" si="85"/>
        <v>0</v>
      </c>
      <c r="AL175" s="26">
        <f t="shared" ca="1" si="86"/>
        <v>0</v>
      </c>
      <c r="AM175" s="26">
        <f t="shared" ca="1" si="87"/>
        <v>0</v>
      </c>
      <c r="AN175" s="26">
        <f ca="1">IF(AM175=0,0,COUNTIF($AM$19:AM175,C175*10+1))</f>
        <v>0</v>
      </c>
      <c r="AO175" s="21">
        <f t="shared" ca="1" si="88"/>
        <v>0</v>
      </c>
      <c r="AP175" s="33">
        <f t="shared" ca="1" si="89"/>
        <v>0</v>
      </c>
    </row>
    <row r="176" spans="1:42" x14ac:dyDescent="0.2">
      <c r="A176" s="15">
        <f>Daten!A176</f>
        <v>10919</v>
      </c>
      <c r="B176" s="8" t="str">
        <f>Daten!B176</f>
        <v>Rechnitz</v>
      </c>
      <c r="C176" s="15">
        <f t="shared" si="65"/>
        <v>1</v>
      </c>
      <c r="D176" s="10">
        <f>Daten!D176</f>
        <v>0</v>
      </c>
      <c r="E176" s="9">
        <f>Daten!E176</f>
        <v>2984</v>
      </c>
      <c r="F176" s="9">
        <f>Daten!F176</f>
        <v>3052</v>
      </c>
      <c r="G176" s="27">
        <f t="shared" si="66"/>
        <v>-68</v>
      </c>
      <c r="H176" s="29">
        <f t="shared" si="67"/>
        <v>-2.2280471821756225E-2</v>
      </c>
      <c r="I176" s="21">
        <f t="shared" si="68"/>
        <v>27.238353831268185</v>
      </c>
      <c r="J176" s="21">
        <f t="shared" si="69"/>
        <v>-95.238353831268185</v>
      </c>
      <c r="K176" s="27">
        <f t="shared" si="70"/>
        <v>47619.176915634096</v>
      </c>
      <c r="L176" s="16">
        <f>Daten!G176</f>
        <v>347</v>
      </c>
      <c r="M176" s="16">
        <f>Daten!H176</f>
        <v>1809</v>
      </c>
      <c r="N176" s="16">
        <f>Daten!I176</f>
        <v>828</v>
      </c>
      <c r="O176" s="28">
        <f t="shared" si="71"/>
        <v>0.64953012714206748</v>
      </c>
      <c r="P176" s="16">
        <f t="shared" si="72"/>
        <v>1018.2264065972629</v>
      </c>
      <c r="Q176" s="21">
        <f t="shared" si="73"/>
        <v>156.77359340273711</v>
      </c>
      <c r="R176" s="27">
        <f t="shared" si="74"/>
        <v>31354.718680547419</v>
      </c>
      <c r="S176" s="9">
        <f>Daten!K176</f>
        <v>27734.67</v>
      </c>
      <c r="T176" s="9">
        <f>Daten!L176</f>
        <v>192295.91</v>
      </c>
      <c r="U176" s="9">
        <f>Daten!M176</f>
        <v>361695.74</v>
      </c>
      <c r="V176" s="9">
        <f>Daten!N176</f>
        <v>500</v>
      </c>
      <c r="W176" s="9">
        <f>Daten!O176</f>
        <v>500</v>
      </c>
      <c r="X176" s="23">
        <f t="shared" si="75"/>
        <v>581726.32000000007</v>
      </c>
      <c r="Y176" s="9">
        <f t="shared" si="76"/>
        <v>1072533.109247355</v>
      </c>
      <c r="Z176" s="21">
        <f t="shared" si="77"/>
        <v>-490806.78924735496</v>
      </c>
      <c r="AA176" s="27">
        <f t="shared" si="78"/>
        <v>49080.678924735497</v>
      </c>
      <c r="AB176" s="32">
        <f t="shared" si="79"/>
        <v>128054.574520917</v>
      </c>
      <c r="AC176" s="31">
        <f t="shared" si="80"/>
        <v>128054.574520917</v>
      </c>
      <c r="AG176" s="26">
        <f t="shared" si="81"/>
        <v>47619.176915634096</v>
      </c>
      <c r="AH176" s="26">
        <f t="shared" si="82"/>
        <v>49080.678924735497</v>
      </c>
      <c r="AI176" s="26">
        <f t="shared" si="83"/>
        <v>96699.855840369593</v>
      </c>
      <c r="AJ176" s="26">
        <f t="shared" si="84"/>
        <v>1</v>
      </c>
      <c r="AK176" s="26">
        <f t="shared" si="85"/>
        <v>96699.855840369593</v>
      </c>
      <c r="AL176" s="26">
        <f t="shared" ca="1" si="86"/>
        <v>165830</v>
      </c>
      <c r="AM176" s="26">
        <f t="shared" ca="1" si="87"/>
        <v>11</v>
      </c>
      <c r="AN176" s="26">
        <f ca="1">IF(AM176=0,0,COUNTIF($AM$19:AM176,C176*10+1))</f>
        <v>103</v>
      </c>
      <c r="AO176" s="21">
        <f t="shared" ca="1" si="88"/>
        <v>0</v>
      </c>
      <c r="AP176" s="33">
        <f t="shared" ca="1" si="89"/>
        <v>165830</v>
      </c>
    </row>
    <row r="177" spans="1:42" x14ac:dyDescent="0.2">
      <c r="A177" s="15">
        <f>Daten!A177</f>
        <v>10920</v>
      </c>
      <c r="B177" s="8" t="str">
        <f>Daten!B177</f>
        <v>Riedlingsdorf</v>
      </c>
      <c r="C177" s="15">
        <f t="shared" si="65"/>
        <v>1</v>
      </c>
      <c r="D177" s="10">
        <f>Daten!D177</f>
        <v>0</v>
      </c>
      <c r="E177" s="9">
        <f>Daten!E177</f>
        <v>1641</v>
      </c>
      <c r="F177" s="9">
        <f>Daten!F177</f>
        <v>1626</v>
      </c>
      <c r="G177" s="27">
        <f t="shared" si="66"/>
        <v>15</v>
      </c>
      <c r="H177" s="29">
        <f t="shared" si="67"/>
        <v>9.2250922509225092E-3</v>
      </c>
      <c r="I177" s="21">
        <f t="shared" si="68"/>
        <v>14.511652467117322</v>
      </c>
      <c r="J177" s="21">
        <f t="shared" si="69"/>
        <v>0.48834753288267763</v>
      </c>
      <c r="K177" s="27">
        <f t="shared" si="70"/>
        <v>-244.17376644133881</v>
      </c>
      <c r="L177" s="16">
        <f>Daten!G177</f>
        <v>202</v>
      </c>
      <c r="M177" s="16">
        <f>Daten!H177</f>
        <v>1092</v>
      </c>
      <c r="N177" s="16">
        <f>Daten!I177</f>
        <v>347</v>
      </c>
      <c r="O177" s="28">
        <f t="shared" si="71"/>
        <v>0.50274725274725274</v>
      </c>
      <c r="P177" s="16">
        <f t="shared" si="72"/>
        <v>614.65076617148202</v>
      </c>
      <c r="Q177" s="21">
        <f t="shared" si="73"/>
        <v>-65.650766171482019</v>
      </c>
      <c r="R177" s="27">
        <f t="shared" si="74"/>
        <v>-13130.153234296404</v>
      </c>
      <c r="S177" s="9">
        <f>Daten!K177</f>
        <v>6284.01</v>
      </c>
      <c r="T177" s="9">
        <f>Daten!L177</f>
        <v>103157.58</v>
      </c>
      <c r="U177" s="9">
        <f>Daten!M177</f>
        <v>156829.44</v>
      </c>
      <c r="V177" s="9">
        <f>Daten!N177</f>
        <v>500</v>
      </c>
      <c r="W177" s="9">
        <f>Daten!O177</f>
        <v>500</v>
      </c>
      <c r="X177" s="23">
        <f t="shared" si="75"/>
        <v>266271.03000000003</v>
      </c>
      <c r="Y177" s="9">
        <f t="shared" si="76"/>
        <v>589821.32448891073</v>
      </c>
      <c r="Z177" s="21">
        <f t="shared" si="77"/>
        <v>-323550.2944889107</v>
      </c>
      <c r="AA177" s="27">
        <f t="shared" si="78"/>
        <v>32355.029448891073</v>
      </c>
      <c r="AB177" s="32">
        <f t="shared" si="79"/>
        <v>18980.70244815333</v>
      </c>
      <c r="AC177" s="31">
        <f t="shared" si="80"/>
        <v>18980.70244815333</v>
      </c>
      <c r="AG177" s="26">
        <f t="shared" si="81"/>
        <v>-244.17376644133881</v>
      </c>
      <c r="AH177" s="26">
        <f t="shared" si="82"/>
        <v>32355.029448891073</v>
      </c>
      <c r="AI177" s="26">
        <f t="shared" si="83"/>
        <v>32110.855682449735</v>
      </c>
      <c r="AJ177" s="26">
        <f t="shared" si="84"/>
        <v>1</v>
      </c>
      <c r="AK177" s="26">
        <f t="shared" si="85"/>
        <v>32110.855682449735</v>
      </c>
      <c r="AL177" s="26">
        <f t="shared" ca="1" si="86"/>
        <v>55067</v>
      </c>
      <c r="AM177" s="26">
        <f t="shared" ca="1" si="87"/>
        <v>11</v>
      </c>
      <c r="AN177" s="26">
        <f ca="1">IF(AM177=0,0,COUNTIF($AM$19:AM177,C177*10+1))</f>
        <v>104</v>
      </c>
      <c r="AO177" s="21">
        <f t="shared" ca="1" si="88"/>
        <v>0</v>
      </c>
      <c r="AP177" s="33">
        <f t="shared" ca="1" si="89"/>
        <v>55067</v>
      </c>
    </row>
    <row r="178" spans="1:42" x14ac:dyDescent="0.2">
      <c r="A178" s="15">
        <f>Daten!A178</f>
        <v>10921</v>
      </c>
      <c r="B178" s="8" t="str">
        <f>Daten!B178</f>
        <v>Rotenturm an der Pinka</v>
      </c>
      <c r="C178" s="15">
        <f t="shared" si="65"/>
        <v>1</v>
      </c>
      <c r="D178" s="10">
        <f>Daten!D178</f>
        <v>0</v>
      </c>
      <c r="E178" s="9">
        <f>Daten!E178</f>
        <v>1446</v>
      </c>
      <c r="F178" s="9">
        <f>Daten!F178</f>
        <v>1442</v>
      </c>
      <c r="G178" s="27">
        <f t="shared" si="66"/>
        <v>4</v>
      </c>
      <c r="H178" s="29">
        <f t="shared" si="67"/>
        <v>2.7739251040221915E-3</v>
      </c>
      <c r="I178" s="21">
        <f t="shared" si="68"/>
        <v>12.869497452388179</v>
      </c>
      <c r="J178" s="21">
        <f t="shared" si="69"/>
        <v>-8.8694974523881793</v>
      </c>
      <c r="K178" s="27">
        <f t="shared" si="70"/>
        <v>4434.7487261940896</v>
      </c>
      <c r="L178" s="16">
        <f>Daten!G178</f>
        <v>177</v>
      </c>
      <c r="M178" s="16">
        <f>Daten!H178</f>
        <v>966</v>
      </c>
      <c r="N178" s="16">
        <f>Daten!I178</f>
        <v>303</v>
      </c>
      <c r="O178" s="28">
        <f t="shared" si="71"/>
        <v>0.49689440993788819</v>
      </c>
      <c r="P178" s="16">
        <f t="shared" si="72"/>
        <v>543.72952392092645</v>
      </c>
      <c r="Q178" s="21">
        <f t="shared" si="73"/>
        <v>-63.729523920926454</v>
      </c>
      <c r="R178" s="27">
        <f t="shared" si="74"/>
        <v>-12745.904784185292</v>
      </c>
      <c r="S178" s="9">
        <f>Daten!K178</f>
        <v>6814.98</v>
      </c>
      <c r="T178" s="9">
        <f>Daten!L178</f>
        <v>86890.880000000005</v>
      </c>
      <c r="U178" s="9">
        <f>Daten!M178</f>
        <v>141239.28</v>
      </c>
      <c r="V178" s="9">
        <f>Daten!N178</f>
        <v>500</v>
      </c>
      <c r="W178" s="9">
        <f>Daten!O178</f>
        <v>500</v>
      </c>
      <c r="X178" s="23">
        <f t="shared" si="75"/>
        <v>234945.14</v>
      </c>
      <c r="Y178" s="9">
        <f t="shared" si="76"/>
        <v>519732.86728273297</v>
      </c>
      <c r="Z178" s="21">
        <f t="shared" si="77"/>
        <v>-284787.72728273296</v>
      </c>
      <c r="AA178" s="27">
        <f t="shared" si="78"/>
        <v>28478.772728273296</v>
      </c>
      <c r="AB178" s="32">
        <f t="shared" si="79"/>
        <v>20167.616670282092</v>
      </c>
      <c r="AC178" s="31">
        <f t="shared" si="80"/>
        <v>20167.616670282092</v>
      </c>
      <c r="AG178" s="26">
        <f t="shared" si="81"/>
        <v>4434.7487261940896</v>
      </c>
      <c r="AH178" s="26">
        <f t="shared" si="82"/>
        <v>28478.772728273296</v>
      </c>
      <c r="AI178" s="26">
        <f t="shared" si="83"/>
        <v>32913.521454467387</v>
      </c>
      <c r="AJ178" s="26">
        <f t="shared" si="84"/>
        <v>1</v>
      </c>
      <c r="AK178" s="26">
        <f t="shared" si="85"/>
        <v>32913.521454467387</v>
      </c>
      <c r="AL178" s="26">
        <f t="shared" ca="1" si="86"/>
        <v>56443</v>
      </c>
      <c r="AM178" s="26">
        <f t="shared" ca="1" si="87"/>
        <v>11</v>
      </c>
      <c r="AN178" s="26">
        <f ca="1">IF(AM178=0,0,COUNTIF($AM$19:AM178,C178*10+1))</f>
        <v>105</v>
      </c>
      <c r="AO178" s="21">
        <f t="shared" ca="1" si="88"/>
        <v>0</v>
      </c>
      <c r="AP178" s="33">
        <f t="shared" ca="1" si="89"/>
        <v>56443</v>
      </c>
    </row>
    <row r="179" spans="1:42" x14ac:dyDescent="0.2">
      <c r="A179" s="15">
        <f>Daten!A179</f>
        <v>10922</v>
      </c>
      <c r="B179" s="8" t="str">
        <f>Daten!B179</f>
        <v>Schachendorf</v>
      </c>
      <c r="C179" s="15">
        <f t="shared" si="65"/>
        <v>1</v>
      </c>
      <c r="D179" s="10">
        <f>Daten!D179</f>
        <v>0</v>
      </c>
      <c r="E179" s="9">
        <f>Daten!E179</f>
        <v>755</v>
      </c>
      <c r="F179" s="9">
        <f>Daten!F179</f>
        <v>777</v>
      </c>
      <c r="G179" s="27">
        <f t="shared" si="66"/>
        <v>-22</v>
      </c>
      <c r="H179" s="29">
        <f t="shared" si="67"/>
        <v>-2.8314028314028315E-2</v>
      </c>
      <c r="I179" s="21">
        <f t="shared" si="68"/>
        <v>6.9345350350246981</v>
      </c>
      <c r="J179" s="21">
        <f t="shared" si="69"/>
        <v>-28.934535035024698</v>
      </c>
      <c r="K179" s="27">
        <f t="shared" si="70"/>
        <v>14467.26751751235</v>
      </c>
      <c r="L179" s="16">
        <f>Daten!G179</f>
        <v>96</v>
      </c>
      <c r="M179" s="16">
        <f>Daten!H179</f>
        <v>475</v>
      </c>
      <c r="N179" s="16">
        <f>Daten!I179</f>
        <v>184</v>
      </c>
      <c r="O179" s="28">
        <f t="shared" si="71"/>
        <v>0.58947368421052626</v>
      </c>
      <c r="P179" s="16">
        <f t="shared" si="72"/>
        <v>267.36182594455494</v>
      </c>
      <c r="Q179" s="21">
        <f t="shared" si="73"/>
        <v>12.638174055445063</v>
      </c>
      <c r="R179" s="27">
        <f t="shared" si="74"/>
        <v>2527.6348110890126</v>
      </c>
      <c r="S179" s="9">
        <f>Daten!K179</f>
        <v>32803</v>
      </c>
      <c r="T179" s="9">
        <f>Daten!L179</f>
        <v>31899.759999999998</v>
      </c>
      <c r="U179" s="9">
        <f>Daten!M179</f>
        <v>24045.03</v>
      </c>
      <c r="V179" s="9">
        <f>Daten!N179</f>
        <v>500</v>
      </c>
      <c r="W179" s="9">
        <f>Daten!O179</f>
        <v>500</v>
      </c>
      <c r="X179" s="23">
        <f t="shared" si="75"/>
        <v>88747.79</v>
      </c>
      <c r="Y179" s="9">
        <f t="shared" si="76"/>
        <v>271368.12918289308</v>
      </c>
      <c r="Z179" s="21">
        <f t="shared" si="77"/>
        <v>-182620.33918289311</v>
      </c>
      <c r="AA179" s="27">
        <f t="shared" si="78"/>
        <v>18262.033918289311</v>
      </c>
      <c r="AB179" s="32">
        <f t="shared" si="79"/>
        <v>35256.936246890677</v>
      </c>
      <c r="AC179" s="31">
        <f t="shared" si="80"/>
        <v>35256.936246890677</v>
      </c>
      <c r="AG179" s="26">
        <f t="shared" si="81"/>
        <v>14467.26751751235</v>
      </c>
      <c r="AH179" s="26">
        <f t="shared" si="82"/>
        <v>18262.033918289311</v>
      </c>
      <c r="AI179" s="26">
        <f t="shared" si="83"/>
        <v>32729.301435801659</v>
      </c>
      <c r="AJ179" s="26">
        <f t="shared" si="84"/>
        <v>1</v>
      </c>
      <c r="AK179" s="26">
        <f t="shared" si="85"/>
        <v>32729.301435801659</v>
      </c>
      <c r="AL179" s="26">
        <f t="shared" ca="1" si="86"/>
        <v>56127</v>
      </c>
      <c r="AM179" s="26">
        <f t="shared" ca="1" si="87"/>
        <v>11</v>
      </c>
      <c r="AN179" s="26">
        <f ca="1">IF(AM179=0,0,COUNTIF($AM$19:AM179,C179*10+1))</f>
        <v>106</v>
      </c>
      <c r="AO179" s="21">
        <f t="shared" ca="1" si="88"/>
        <v>0</v>
      </c>
      <c r="AP179" s="33">
        <f t="shared" ca="1" si="89"/>
        <v>56127</v>
      </c>
    </row>
    <row r="180" spans="1:42" x14ac:dyDescent="0.2">
      <c r="A180" s="15">
        <f>Daten!A180</f>
        <v>10923</v>
      </c>
      <c r="B180" s="8" t="str">
        <f>Daten!B180</f>
        <v>Stadtschlaining</v>
      </c>
      <c r="C180" s="15">
        <f t="shared" si="65"/>
        <v>1</v>
      </c>
      <c r="D180" s="10">
        <f>Daten!D180</f>
        <v>0</v>
      </c>
      <c r="E180" s="9">
        <f>Daten!E180</f>
        <v>2001</v>
      </c>
      <c r="F180" s="9">
        <f>Daten!F180</f>
        <v>1967</v>
      </c>
      <c r="G180" s="27">
        <f t="shared" si="66"/>
        <v>34</v>
      </c>
      <c r="H180" s="29">
        <f t="shared" si="67"/>
        <v>1.728520589730554E-2</v>
      </c>
      <c r="I180" s="21">
        <f t="shared" si="68"/>
        <v>17.554994097675138</v>
      </c>
      <c r="J180" s="21">
        <f t="shared" si="69"/>
        <v>16.445005902324862</v>
      </c>
      <c r="K180" s="27">
        <f t="shared" si="70"/>
        <v>-8222.5029511624307</v>
      </c>
      <c r="L180" s="16">
        <f>Daten!G180</f>
        <v>248</v>
      </c>
      <c r="M180" s="16">
        <f>Daten!H180</f>
        <v>1237</v>
      </c>
      <c r="N180" s="16">
        <f>Daten!I180</f>
        <v>516</v>
      </c>
      <c r="O180" s="28">
        <f t="shared" si="71"/>
        <v>0.61762328213419559</v>
      </c>
      <c r="P180" s="16">
        <f t="shared" si="72"/>
        <v>696.26648145981983</v>
      </c>
      <c r="Q180" s="21">
        <f t="shared" si="73"/>
        <v>67.733518540180171</v>
      </c>
      <c r="R180" s="27">
        <f t="shared" si="74"/>
        <v>13546.703708036035</v>
      </c>
      <c r="S180" s="9">
        <f>Daten!K180</f>
        <v>14196.07</v>
      </c>
      <c r="T180" s="9">
        <f>Daten!L180</f>
        <v>100977.06</v>
      </c>
      <c r="U180" s="9">
        <f>Daten!M180</f>
        <v>132288.79</v>
      </c>
      <c r="V180" s="9">
        <f>Daten!N180</f>
        <v>500</v>
      </c>
      <c r="W180" s="9">
        <f>Daten!O180</f>
        <v>500</v>
      </c>
      <c r="X180" s="23">
        <f t="shared" si="75"/>
        <v>247461.92</v>
      </c>
      <c r="Y180" s="9">
        <f t="shared" si="76"/>
        <v>719215.39933108492</v>
      </c>
      <c r="Z180" s="21">
        <f t="shared" si="77"/>
        <v>-471753.47933108488</v>
      </c>
      <c r="AA180" s="27">
        <f t="shared" si="78"/>
        <v>47175.347933108489</v>
      </c>
      <c r="AB180" s="32">
        <f t="shared" si="79"/>
        <v>52499.548689982097</v>
      </c>
      <c r="AC180" s="31">
        <f t="shared" si="80"/>
        <v>52499.548689982097</v>
      </c>
      <c r="AG180" s="26">
        <f t="shared" si="81"/>
        <v>-8222.5029511624307</v>
      </c>
      <c r="AH180" s="26">
        <f t="shared" si="82"/>
        <v>47175.347933108489</v>
      </c>
      <c r="AI180" s="26">
        <f t="shared" si="83"/>
        <v>38952.844981946058</v>
      </c>
      <c r="AJ180" s="26">
        <f t="shared" si="84"/>
        <v>1</v>
      </c>
      <c r="AK180" s="26">
        <f t="shared" si="85"/>
        <v>38952.844981946058</v>
      </c>
      <c r="AL180" s="26">
        <f t="shared" ca="1" si="86"/>
        <v>66800</v>
      </c>
      <c r="AM180" s="26">
        <f t="shared" ca="1" si="87"/>
        <v>11</v>
      </c>
      <c r="AN180" s="26">
        <f ca="1">IF(AM180=0,0,COUNTIF($AM$19:AM180,C180*10+1))</f>
        <v>107</v>
      </c>
      <c r="AO180" s="21">
        <f t="shared" ca="1" si="88"/>
        <v>0</v>
      </c>
      <c r="AP180" s="33">
        <f t="shared" ca="1" si="89"/>
        <v>66800</v>
      </c>
    </row>
    <row r="181" spans="1:42" x14ac:dyDescent="0.2">
      <c r="A181" s="15">
        <f>Daten!A181</f>
        <v>10924</v>
      </c>
      <c r="B181" s="8" t="str">
        <f>Daten!B181</f>
        <v>Unterkohlstätten</v>
      </c>
      <c r="C181" s="15">
        <f t="shared" si="65"/>
        <v>1</v>
      </c>
      <c r="D181" s="10">
        <f>Daten!D181</f>
        <v>0</v>
      </c>
      <c r="E181" s="9">
        <f>Daten!E181</f>
        <v>975</v>
      </c>
      <c r="F181" s="9">
        <f>Daten!F181</f>
        <v>1028</v>
      </c>
      <c r="G181" s="27">
        <f t="shared" si="66"/>
        <v>-53</v>
      </c>
      <c r="H181" s="29">
        <f t="shared" si="67"/>
        <v>-5.1556420233463032E-2</v>
      </c>
      <c r="I181" s="21">
        <f t="shared" si="68"/>
        <v>9.1746486692476061</v>
      </c>
      <c r="J181" s="21">
        <f t="shared" si="69"/>
        <v>-62.174648669247603</v>
      </c>
      <c r="K181" s="27">
        <f t="shared" si="70"/>
        <v>31087.324334623801</v>
      </c>
      <c r="L181" s="16">
        <f>Daten!G181</f>
        <v>130</v>
      </c>
      <c r="M181" s="16">
        <f>Daten!H181</f>
        <v>614</v>
      </c>
      <c r="N181" s="16">
        <f>Daten!I181</f>
        <v>231</v>
      </c>
      <c r="O181" s="28">
        <f t="shared" si="71"/>
        <v>0.58794788273615639</v>
      </c>
      <c r="P181" s="16">
        <f t="shared" si="72"/>
        <v>345.60033922096153</v>
      </c>
      <c r="Q181" s="21">
        <f t="shared" si="73"/>
        <v>15.39966077903847</v>
      </c>
      <c r="R181" s="27">
        <f t="shared" si="74"/>
        <v>3079.932155807694</v>
      </c>
      <c r="S181" s="9">
        <f>Daten!K181</f>
        <v>8552.68</v>
      </c>
      <c r="T181" s="9">
        <f>Daten!L181</f>
        <v>64954.879999999997</v>
      </c>
      <c r="U181" s="9">
        <f>Daten!M181</f>
        <v>168330.02</v>
      </c>
      <c r="V181" s="9">
        <f>Daten!N181</f>
        <v>500</v>
      </c>
      <c r="W181" s="9">
        <f>Daten!O181</f>
        <v>500</v>
      </c>
      <c r="X181" s="23">
        <f t="shared" si="75"/>
        <v>241837.58</v>
      </c>
      <c r="Y181" s="9">
        <f t="shared" si="76"/>
        <v>350442.28603088844</v>
      </c>
      <c r="Z181" s="21">
        <f t="shared" si="77"/>
        <v>-108604.70603088845</v>
      </c>
      <c r="AA181" s="27">
        <f t="shared" si="78"/>
        <v>10860.470603088846</v>
      </c>
      <c r="AB181" s="32">
        <f t="shared" si="79"/>
        <v>45027.727093520341</v>
      </c>
      <c r="AC181" s="31">
        <f t="shared" si="80"/>
        <v>45027.727093520341</v>
      </c>
      <c r="AG181" s="26">
        <f t="shared" si="81"/>
        <v>31087.324334623801</v>
      </c>
      <c r="AH181" s="26">
        <f t="shared" si="82"/>
        <v>10860.470603088846</v>
      </c>
      <c r="AI181" s="26">
        <f t="shared" si="83"/>
        <v>41947.79493771265</v>
      </c>
      <c r="AJ181" s="26">
        <f t="shared" si="84"/>
        <v>1</v>
      </c>
      <c r="AK181" s="26">
        <f t="shared" si="85"/>
        <v>41947.79493771265</v>
      </c>
      <c r="AL181" s="26">
        <f t="shared" ca="1" si="86"/>
        <v>71936</v>
      </c>
      <c r="AM181" s="26">
        <f t="shared" ca="1" si="87"/>
        <v>11</v>
      </c>
      <c r="AN181" s="26">
        <f ca="1">IF(AM181=0,0,COUNTIF($AM$19:AM181,C181*10+1))</f>
        <v>108</v>
      </c>
      <c r="AO181" s="21">
        <f t="shared" ca="1" si="88"/>
        <v>0</v>
      </c>
      <c r="AP181" s="33">
        <f t="shared" ca="1" si="89"/>
        <v>71936</v>
      </c>
    </row>
    <row r="182" spans="1:42" x14ac:dyDescent="0.2">
      <c r="A182" s="15">
        <f>Daten!A182</f>
        <v>10925</v>
      </c>
      <c r="B182" s="8" t="str">
        <f>Daten!B182</f>
        <v>Unterwart</v>
      </c>
      <c r="C182" s="15">
        <f t="shared" si="65"/>
        <v>1</v>
      </c>
      <c r="D182" s="10">
        <f>Daten!D182</f>
        <v>0</v>
      </c>
      <c r="E182" s="9">
        <f>Daten!E182</f>
        <v>965</v>
      </c>
      <c r="F182" s="9">
        <f>Daten!F182</f>
        <v>975</v>
      </c>
      <c r="G182" s="27">
        <f t="shared" si="66"/>
        <v>-10</v>
      </c>
      <c r="H182" s="29">
        <f t="shared" si="67"/>
        <v>-1.0256410256410256E-2</v>
      </c>
      <c r="I182" s="21">
        <f t="shared" si="68"/>
        <v>8.7016366269614931</v>
      </c>
      <c r="J182" s="21">
        <f t="shared" si="69"/>
        <v>-18.701636626961495</v>
      </c>
      <c r="K182" s="27">
        <f t="shared" si="70"/>
        <v>9350.8183134807477</v>
      </c>
      <c r="L182" s="16">
        <f>Daten!G182</f>
        <v>146</v>
      </c>
      <c r="M182" s="16">
        <f>Daten!H182</f>
        <v>625</v>
      </c>
      <c r="N182" s="16">
        <f>Daten!I182</f>
        <v>194</v>
      </c>
      <c r="O182" s="28">
        <f t="shared" si="71"/>
        <v>0.54400000000000004</v>
      </c>
      <c r="P182" s="16">
        <f t="shared" si="72"/>
        <v>351.79187624283543</v>
      </c>
      <c r="Q182" s="21">
        <f t="shared" si="73"/>
        <v>-11.791876242835428</v>
      </c>
      <c r="R182" s="27">
        <f t="shared" si="74"/>
        <v>-2358.3752485670857</v>
      </c>
      <c r="S182" s="9">
        <f>Daten!K182</f>
        <v>8317.85</v>
      </c>
      <c r="T182" s="9">
        <f>Daten!L182</f>
        <v>144555.85999999999</v>
      </c>
      <c r="U182" s="9">
        <f>Daten!M182</f>
        <v>473758.94</v>
      </c>
      <c r="V182" s="9">
        <f>Daten!N182</f>
        <v>500</v>
      </c>
      <c r="W182" s="9">
        <f>Daten!O182</f>
        <v>500</v>
      </c>
      <c r="X182" s="23">
        <f t="shared" si="75"/>
        <v>626632.65</v>
      </c>
      <c r="Y182" s="9">
        <f t="shared" si="76"/>
        <v>346848.00617416139</v>
      </c>
      <c r="Z182" s="21">
        <f t="shared" si="77"/>
        <v>279784.64382583863</v>
      </c>
      <c r="AA182" s="27">
        <f t="shared" si="78"/>
        <v>-27978.464382583865</v>
      </c>
      <c r="AB182" s="32">
        <f t="shared" si="79"/>
        <v>-20986.021317670202</v>
      </c>
      <c r="AC182" s="31">
        <f t="shared" si="80"/>
        <v>0</v>
      </c>
      <c r="AG182" s="26">
        <f t="shared" si="81"/>
        <v>0</v>
      </c>
      <c r="AH182" s="26">
        <f t="shared" si="82"/>
        <v>0</v>
      </c>
      <c r="AI182" s="26">
        <f t="shared" si="83"/>
        <v>0</v>
      </c>
      <c r="AJ182" s="26">
        <f t="shared" si="84"/>
        <v>1</v>
      </c>
      <c r="AK182" s="26">
        <f t="shared" si="85"/>
        <v>0</v>
      </c>
      <c r="AL182" s="26">
        <f t="shared" ca="1" si="86"/>
        <v>0</v>
      </c>
      <c r="AM182" s="26">
        <f t="shared" ca="1" si="87"/>
        <v>0</v>
      </c>
      <c r="AN182" s="26">
        <f ca="1">IF(AM182=0,0,COUNTIF($AM$19:AM182,C182*10+1))</f>
        <v>0</v>
      </c>
      <c r="AO182" s="21">
        <f t="shared" ca="1" si="88"/>
        <v>0</v>
      </c>
      <c r="AP182" s="33">
        <f t="shared" ca="1" si="89"/>
        <v>0</v>
      </c>
    </row>
    <row r="183" spans="1:42" x14ac:dyDescent="0.2">
      <c r="A183" s="15">
        <f>Daten!A183</f>
        <v>10926</v>
      </c>
      <c r="B183" s="8" t="str">
        <f>Daten!B183</f>
        <v>Weiden bei Rechnitz</v>
      </c>
      <c r="C183" s="15">
        <f t="shared" si="65"/>
        <v>1</v>
      </c>
      <c r="D183" s="10">
        <f>Daten!D183</f>
        <v>0</v>
      </c>
      <c r="E183" s="9">
        <f>Daten!E183</f>
        <v>813</v>
      </c>
      <c r="F183" s="9">
        <f>Daten!F183</f>
        <v>827</v>
      </c>
      <c r="G183" s="27">
        <f t="shared" si="66"/>
        <v>-14</v>
      </c>
      <c r="H183" s="29">
        <f t="shared" si="67"/>
        <v>-1.6928657799274487E-2</v>
      </c>
      <c r="I183" s="21">
        <f t="shared" si="68"/>
        <v>7.3807728107663131</v>
      </c>
      <c r="J183" s="21">
        <f t="shared" si="69"/>
        <v>-21.380772810766313</v>
      </c>
      <c r="K183" s="27">
        <f t="shared" si="70"/>
        <v>10690.386405383157</v>
      </c>
      <c r="L183" s="16">
        <f>Daten!G183</f>
        <v>84</v>
      </c>
      <c r="M183" s="16">
        <f>Daten!H183</f>
        <v>496</v>
      </c>
      <c r="N183" s="16">
        <f>Daten!I183</f>
        <v>233</v>
      </c>
      <c r="O183" s="28">
        <f t="shared" si="71"/>
        <v>0.63911290322580649</v>
      </c>
      <c r="P183" s="16">
        <f t="shared" si="72"/>
        <v>279.1820329863142</v>
      </c>
      <c r="Q183" s="21">
        <f t="shared" si="73"/>
        <v>37.817967013685802</v>
      </c>
      <c r="R183" s="27">
        <f t="shared" si="74"/>
        <v>7563.5934027371604</v>
      </c>
      <c r="S183" s="9">
        <f>Daten!K183</f>
        <v>16473.53</v>
      </c>
      <c r="T183" s="9">
        <f>Daten!L183</f>
        <v>43130.76</v>
      </c>
      <c r="U183" s="9">
        <f>Daten!M183</f>
        <v>40248.29</v>
      </c>
      <c r="V183" s="9">
        <f>Daten!N183</f>
        <v>500</v>
      </c>
      <c r="W183" s="9">
        <f>Daten!O183</f>
        <v>500</v>
      </c>
      <c r="X183" s="23">
        <f t="shared" si="75"/>
        <v>99852.58</v>
      </c>
      <c r="Y183" s="9">
        <f t="shared" si="76"/>
        <v>292214.95235191006</v>
      </c>
      <c r="Z183" s="21">
        <f t="shared" si="77"/>
        <v>-192362.37235191005</v>
      </c>
      <c r="AA183" s="27">
        <f t="shared" si="78"/>
        <v>19236.237235191005</v>
      </c>
      <c r="AB183" s="32">
        <f t="shared" si="79"/>
        <v>37490.217043311321</v>
      </c>
      <c r="AC183" s="31">
        <f t="shared" si="80"/>
        <v>37490.217043311321</v>
      </c>
      <c r="AG183" s="26">
        <f t="shared" si="81"/>
        <v>10690.386405383157</v>
      </c>
      <c r="AH183" s="26">
        <f t="shared" si="82"/>
        <v>19236.237235191005</v>
      </c>
      <c r="AI183" s="26">
        <f t="shared" si="83"/>
        <v>29926.623640574162</v>
      </c>
      <c r="AJ183" s="26">
        <f t="shared" si="84"/>
        <v>1</v>
      </c>
      <c r="AK183" s="26">
        <f t="shared" si="85"/>
        <v>29926.623640574162</v>
      </c>
      <c r="AL183" s="26">
        <f t="shared" ca="1" si="86"/>
        <v>51321</v>
      </c>
      <c r="AM183" s="26">
        <f t="shared" ca="1" si="87"/>
        <v>11</v>
      </c>
      <c r="AN183" s="26">
        <f ca="1">IF(AM183=0,0,COUNTIF($AM$19:AM183,C183*10+1))</f>
        <v>109</v>
      </c>
      <c r="AO183" s="21">
        <f t="shared" ca="1" si="88"/>
        <v>0</v>
      </c>
      <c r="AP183" s="33">
        <f t="shared" ca="1" si="89"/>
        <v>51321</v>
      </c>
    </row>
    <row r="184" spans="1:42" x14ac:dyDescent="0.2">
      <c r="A184" s="15">
        <f>Daten!A184</f>
        <v>10927</v>
      </c>
      <c r="B184" s="8" t="str">
        <f>Daten!B184</f>
        <v>Wiesfleck</v>
      </c>
      <c r="C184" s="15">
        <f t="shared" si="65"/>
        <v>1</v>
      </c>
      <c r="D184" s="10">
        <f>Daten!D184</f>
        <v>0</v>
      </c>
      <c r="E184" s="9">
        <f>Daten!E184</f>
        <v>1155</v>
      </c>
      <c r="F184" s="9">
        <f>Daten!F184</f>
        <v>1151</v>
      </c>
      <c r="G184" s="27">
        <f t="shared" si="66"/>
        <v>4</v>
      </c>
      <c r="H184" s="29">
        <f t="shared" si="67"/>
        <v>3.4752389226759338E-3</v>
      </c>
      <c r="I184" s="21">
        <f t="shared" si="68"/>
        <v>10.272393597571979</v>
      </c>
      <c r="J184" s="21">
        <f t="shared" si="69"/>
        <v>-6.2723935975719787</v>
      </c>
      <c r="K184" s="27">
        <f t="shared" si="70"/>
        <v>3136.1967987859894</v>
      </c>
      <c r="L184" s="16">
        <f>Daten!G184</f>
        <v>177</v>
      </c>
      <c r="M184" s="16">
        <f>Daten!H184</f>
        <v>776</v>
      </c>
      <c r="N184" s="16">
        <f>Daten!I184</f>
        <v>202</v>
      </c>
      <c r="O184" s="28">
        <f t="shared" si="71"/>
        <v>0.48840206185567009</v>
      </c>
      <c r="P184" s="16">
        <f t="shared" si="72"/>
        <v>436.78479354310446</v>
      </c>
      <c r="Q184" s="21">
        <f t="shared" si="73"/>
        <v>-57.784793543104456</v>
      </c>
      <c r="R184" s="27">
        <f t="shared" si="74"/>
        <v>-11556.958708620892</v>
      </c>
      <c r="S184" s="9">
        <f>Daten!K184</f>
        <v>6606.55</v>
      </c>
      <c r="T184" s="9">
        <f>Daten!L184</f>
        <v>58949.41</v>
      </c>
      <c r="U184" s="9">
        <f>Daten!M184</f>
        <v>61596.38</v>
      </c>
      <c r="V184" s="9">
        <f>Daten!N184</f>
        <v>500</v>
      </c>
      <c r="W184" s="9">
        <f>Daten!O184</f>
        <v>500</v>
      </c>
      <c r="X184" s="23">
        <f t="shared" si="75"/>
        <v>127152.34</v>
      </c>
      <c r="Y184" s="9">
        <f t="shared" si="76"/>
        <v>415139.32345197554</v>
      </c>
      <c r="Z184" s="21">
        <f t="shared" si="77"/>
        <v>-287986.98345197551</v>
      </c>
      <c r="AA184" s="27">
        <f t="shared" si="78"/>
        <v>28798.698345197554</v>
      </c>
      <c r="AB184" s="32">
        <f t="shared" si="79"/>
        <v>20377.936435362652</v>
      </c>
      <c r="AC184" s="31">
        <f t="shared" si="80"/>
        <v>20377.936435362652</v>
      </c>
      <c r="AG184" s="26">
        <f t="shared" si="81"/>
        <v>3136.1967987859894</v>
      </c>
      <c r="AH184" s="26">
        <f t="shared" si="82"/>
        <v>28798.698345197554</v>
      </c>
      <c r="AI184" s="26">
        <f t="shared" si="83"/>
        <v>31934.895143983544</v>
      </c>
      <c r="AJ184" s="26">
        <f t="shared" si="84"/>
        <v>1</v>
      </c>
      <c r="AK184" s="26">
        <f t="shared" si="85"/>
        <v>31934.895143983544</v>
      </c>
      <c r="AL184" s="26">
        <f t="shared" ca="1" si="86"/>
        <v>54765</v>
      </c>
      <c r="AM184" s="26">
        <f t="shared" ca="1" si="87"/>
        <v>11</v>
      </c>
      <c r="AN184" s="26">
        <f ca="1">IF(AM184=0,0,COUNTIF($AM$19:AM184,C184*10+1))</f>
        <v>110</v>
      </c>
      <c r="AO184" s="21">
        <f t="shared" ca="1" si="88"/>
        <v>0</v>
      </c>
      <c r="AP184" s="33">
        <f t="shared" ca="1" si="89"/>
        <v>54765</v>
      </c>
    </row>
    <row r="185" spans="1:42" x14ac:dyDescent="0.2">
      <c r="A185" s="15">
        <f>Daten!A185</f>
        <v>10928</v>
      </c>
      <c r="B185" s="8" t="str">
        <f>Daten!B185</f>
        <v>Wolfau</v>
      </c>
      <c r="C185" s="15">
        <f t="shared" si="65"/>
        <v>1</v>
      </c>
      <c r="D185" s="10">
        <f>Daten!D185</f>
        <v>0</v>
      </c>
      <c r="E185" s="9">
        <f>Daten!E185</f>
        <v>1443</v>
      </c>
      <c r="F185" s="9">
        <f>Daten!F185</f>
        <v>1439</v>
      </c>
      <c r="G185" s="27">
        <f t="shared" si="66"/>
        <v>4</v>
      </c>
      <c r="H185" s="29">
        <f t="shared" si="67"/>
        <v>2.7797081306462821E-3</v>
      </c>
      <c r="I185" s="21">
        <f t="shared" si="68"/>
        <v>12.842723185843681</v>
      </c>
      <c r="J185" s="21">
        <f t="shared" si="69"/>
        <v>-8.8427231858436812</v>
      </c>
      <c r="K185" s="27">
        <f t="shared" si="70"/>
        <v>4421.3615929218404</v>
      </c>
      <c r="L185" s="16">
        <f>Daten!G185</f>
        <v>219</v>
      </c>
      <c r="M185" s="16">
        <f>Daten!H185</f>
        <v>958</v>
      </c>
      <c r="N185" s="16">
        <f>Daten!I185</f>
        <v>266</v>
      </c>
      <c r="O185" s="28">
        <f t="shared" si="71"/>
        <v>0.50626304801670141</v>
      </c>
      <c r="P185" s="16">
        <f t="shared" si="72"/>
        <v>539.22658790501816</v>
      </c>
      <c r="Q185" s="21">
        <f t="shared" si="73"/>
        <v>-54.226587905018164</v>
      </c>
      <c r="R185" s="27">
        <f t="shared" si="74"/>
        <v>-10845.317581003634</v>
      </c>
      <c r="S185" s="9">
        <f>Daten!K185</f>
        <v>6733.61</v>
      </c>
      <c r="T185" s="9">
        <f>Daten!L185</f>
        <v>96179.83</v>
      </c>
      <c r="U185" s="9">
        <f>Daten!M185</f>
        <v>210971.3</v>
      </c>
      <c r="V185" s="9">
        <f>Daten!N185</f>
        <v>500</v>
      </c>
      <c r="W185" s="9">
        <f>Daten!O185</f>
        <v>500</v>
      </c>
      <c r="X185" s="23">
        <f t="shared" si="75"/>
        <v>313884.74</v>
      </c>
      <c r="Y185" s="9">
        <f t="shared" si="76"/>
        <v>518654.58332571486</v>
      </c>
      <c r="Z185" s="21">
        <f t="shared" si="77"/>
        <v>-204769.84332571487</v>
      </c>
      <c r="AA185" s="27">
        <f t="shared" si="78"/>
        <v>20476.98433257149</v>
      </c>
      <c r="AB185" s="32">
        <f t="shared" si="79"/>
        <v>14053.028344489696</v>
      </c>
      <c r="AC185" s="31">
        <f t="shared" si="80"/>
        <v>14053.028344489696</v>
      </c>
      <c r="AG185" s="26">
        <f t="shared" si="81"/>
        <v>4421.3615929218404</v>
      </c>
      <c r="AH185" s="26">
        <f t="shared" si="82"/>
        <v>20476.98433257149</v>
      </c>
      <c r="AI185" s="26">
        <f t="shared" si="83"/>
        <v>24898.34592549333</v>
      </c>
      <c r="AJ185" s="26">
        <f t="shared" si="84"/>
        <v>1</v>
      </c>
      <c r="AK185" s="26">
        <f t="shared" si="85"/>
        <v>24898.34592549333</v>
      </c>
      <c r="AL185" s="26">
        <f t="shared" ca="1" si="86"/>
        <v>42698</v>
      </c>
      <c r="AM185" s="26">
        <f t="shared" ca="1" si="87"/>
        <v>11</v>
      </c>
      <c r="AN185" s="26">
        <f ca="1">IF(AM185=0,0,COUNTIF($AM$19:AM185,C185*10+1))</f>
        <v>111</v>
      </c>
      <c r="AO185" s="21">
        <f t="shared" ca="1" si="88"/>
        <v>0</v>
      </c>
      <c r="AP185" s="33">
        <f t="shared" ca="1" si="89"/>
        <v>42698</v>
      </c>
    </row>
    <row r="186" spans="1:42" x14ac:dyDescent="0.2">
      <c r="A186" s="15">
        <f>Daten!A186</f>
        <v>10929</v>
      </c>
      <c r="B186" s="8" t="str">
        <f>Daten!B186</f>
        <v>Neustift an der Lafnitz</v>
      </c>
      <c r="C186" s="15">
        <f t="shared" si="65"/>
        <v>1</v>
      </c>
      <c r="D186" s="10">
        <f>Daten!D186</f>
        <v>0</v>
      </c>
      <c r="E186" s="9">
        <f>Daten!E186</f>
        <v>795</v>
      </c>
      <c r="F186" s="9">
        <f>Daten!F186</f>
        <v>799</v>
      </c>
      <c r="G186" s="27">
        <f t="shared" si="66"/>
        <v>-4</v>
      </c>
      <c r="H186" s="29">
        <f t="shared" si="67"/>
        <v>-5.0062578222778474E-3</v>
      </c>
      <c r="I186" s="21">
        <f t="shared" si="68"/>
        <v>7.1308796563510084</v>
      </c>
      <c r="J186" s="21">
        <f t="shared" si="69"/>
        <v>-11.130879656351009</v>
      </c>
      <c r="K186" s="27">
        <f t="shared" si="70"/>
        <v>5565.4398281755048</v>
      </c>
      <c r="L186" s="16">
        <f>Daten!G186</f>
        <v>119</v>
      </c>
      <c r="M186" s="16">
        <f>Daten!H186</f>
        <v>547</v>
      </c>
      <c r="N186" s="16">
        <f>Daten!I186</f>
        <v>129</v>
      </c>
      <c r="O186" s="28">
        <f t="shared" si="71"/>
        <v>0.45338208409506398</v>
      </c>
      <c r="P186" s="16">
        <f t="shared" si="72"/>
        <v>307.88825008772955</v>
      </c>
      <c r="Q186" s="21">
        <f t="shared" si="73"/>
        <v>-59.888250087729546</v>
      </c>
      <c r="R186" s="27">
        <f t="shared" si="74"/>
        <v>-11977.65001754591</v>
      </c>
      <c r="S186" s="9">
        <f>Daten!K186</f>
        <v>1879.9</v>
      </c>
      <c r="T186" s="9">
        <f>Daten!L186</f>
        <v>33222.949999999997</v>
      </c>
      <c r="U186" s="9">
        <f>Daten!M186</f>
        <v>67206.05</v>
      </c>
      <c r="V186" s="9">
        <f>Daten!N186</f>
        <v>500</v>
      </c>
      <c r="W186" s="9">
        <f>Daten!O186</f>
        <v>500</v>
      </c>
      <c r="X186" s="23">
        <f t="shared" si="75"/>
        <v>102308.9</v>
      </c>
      <c r="Y186" s="9">
        <f t="shared" si="76"/>
        <v>285745.24860980135</v>
      </c>
      <c r="Z186" s="21">
        <f t="shared" si="77"/>
        <v>-183436.34860980135</v>
      </c>
      <c r="AA186" s="27">
        <f t="shared" si="78"/>
        <v>18343.634860980135</v>
      </c>
      <c r="AB186" s="32">
        <f t="shared" si="79"/>
        <v>11931.42467160973</v>
      </c>
      <c r="AC186" s="31">
        <f t="shared" si="80"/>
        <v>11931.42467160973</v>
      </c>
      <c r="AG186" s="26">
        <f t="shared" si="81"/>
        <v>5565.4398281755048</v>
      </c>
      <c r="AH186" s="26">
        <f t="shared" si="82"/>
        <v>18343.634860980135</v>
      </c>
      <c r="AI186" s="26">
        <f t="shared" si="83"/>
        <v>23909.074689155641</v>
      </c>
      <c r="AJ186" s="26">
        <f t="shared" si="84"/>
        <v>1</v>
      </c>
      <c r="AK186" s="26">
        <f t="shared" si="85"/>
        <v>23909.074689155641</v>
      </c>
      <c r="AL186" s="26">
        <f t="shared" ca="1" si="86"/>
        <v>41001</v>
      </c>
      <c r="AM186" s="26">
        <f t="shared" ca="1" si="87"/>
        <v>11</v>
      </c>
      <c r="AN186" s="26">
        <f ca="1">IF(AM186=0,0,COUNTIF($AM$19:AM186,C186*10+1))</f>
        <v>112</v>
      </c>
      <c r="AO186" s="21">
        <f t="shared" ca="1" si="88"/>
        <v>0</v>
      </c>
      <c r="AP186" s="33">
        <f t="shared" ca="1" si="89"/>
        <v>41001</v>
      </c>
    </row>
    <row r="187" spans="1:42" x14ac:dyDescent="0.2">
      <c r="A187" s="15">
        <f>Daten!A187</f>
        <v>10930</v>
      </c>
      <c r="B187" s="8" t="str">
        <f>Daten!B187</f>
        <v>Jabing</v>
      </c>
      <c r="C187" s="15">
        <f t="shared" si="65"/>
        <v>1</v>
      </c>
      <c r="D187" s="10">
        <f>Daten!D187</f>
        <v>0</v>
      </c>
      <c r="E187" s="9">
        <f>Daten!E187</f>
        <v>753</v>
      </c>
      <c r="F187" s="9">
        <f>Daten!F187</f>
        <v>732</v>
      </c>
      <c r="G187" s="27">
        <f t="shared" si="66"/>
        <v>21</v>
      </c>
      <c r="H187" s="29">
        <f t="shared" si="67"/>
        <v>2.8688524590163935E-2</v>
      </c>
      <c r="I187" s="21">
        <f t="shared" si="68"/>
        <v>6.5329210368572443</v>
      </c>
      <c r="J187" s="21">
        <f t="shared" si="69"/>
        <v>14.467078963142756</v>
      </c>
      <c r="K187" s="27">
        <f t="shared" si="70"/>
        <v>-7233.539481571378</v>
      </c>
      <c r="L187" s="16">
        <f>Daten!G187</f>
        <v>85</v>
      </c>
      <c r="M187" s="16">
        <f>Daten!H187</f>
        <v>489</v>
      </c>
      <c r="N187" s="16">
        <f>Daten!I187</f>
        <v>179</v>
      </c>
      <c r="O187" s="28">
        <f t="shared" si="71"/>
        <v>0.53987730061349692</v>
      </c>
      <c r="P187" s="16">
        <f t="shared" si="72"/>
        <v>275.24196397239444</v>
      </c>
      <c r="Q187" s="21">
        <f t="shared" si="73"/>
        <v>-11.241963972394444</v>
      </c>
      <c r="R187" s="27">
        <f t="shared" si="74"/>
        <v>-2248.3927944788888</v>
      </c>
      <c r="S187" s="9">
        <f>Daten!K187</f>
        <v>2666.41</v>
      </c>
      <c r="T187" s="9">
        <f>Daten!L187</f>
        <v>36029.550000000003</v>
      </c>
      <c r="U187" s="9">
        <f>Daten!M187</f>
        <v>10729.51</v>
      </c>
      <c r="V187" s="9">
        <f>Daten!N187</f>
        <v>500</v>
      </c>
      <c r="W187" s="9">
        <f>Daten!O187</f>
        <v>500</v>
      </c>
      <c r="X187" s="23">
        <f t="shared" si="75"/>
        <v>49425.470000000008</v>
      </c>
      <c r="Y187" s="9">
        <f t="shared" si="76"/>
        <v>270649.2732115477</v>
      </c>
      <c r="Z187" s="21">
        <f t="shared" si="77"/>
        <v>-221223.8032115477</v>
      </c>
      <c r="AA187" s="27">
        <f t="shared" si="78"/>
        <v>22122.380321154771</v>
      </c>
      <c r="AB187" s="32">
        <f t="shared" si="79"/>
        <v>12640.448045104504</v>
      </c>
      <c r="AC187" s="31">
        <f t="shared" si="80"/>
        <v>12640.448045104504</v>
      </c>
      <c r="AG187" s="26">
        <f t="shared" si="81"/>
        <v>-7233.539481571378</v>
      </c>
      <c r="AH187" s="26">
        <f t="shared" si="82"/>
        <v>22122.380321154771</v>
      </c>
      <c r="AI187" s="26">
        <f t="shared" si="83"/>
        <v>14888.840839583394</v>
      </c>
      <c r="AJ187" s="26">
        <f t="shared" si="84"/>
        <v>1</v>
      </c>
      <c r="AK187" s="26">
        <f t="shared" si="85"/>
        <v>14888.840839583394</v>
      </c>
      <c r="AL187" s="26">
        <f t="shared" ca="1" si="86"/>
        <v>25533</v>
      </c>
      <c r="AM187" s="26">
        <f t="shared" ca="1" si="87"/>
        <v>11</v>
      </c>
      <c r="AN187" s="26">
        <f ca="1">IF(AM187=0,0,COUNTIF($AM$19:AM187,C187*10+1))</f>
        <v>113</v>
      </c>
      <c r="AO187" s="21">
        <f t="shared" ca="1" si="88"/>
        <v>0</v>
      </c>
      <c r="AP187" s="33">
        <f t="shared" ca="1" si="89"/>
        <v>25533</v>
      </c>
    </row>
    <row r="188" spans="1:42" x14ac:dyDescent="0.2">
      <c r="A188" s="15">
        <f>Daten!A188</f>
        <v>10931</v>
      </c>
      <c r="B188" s="8" t="str">
        <f>Daten!B188</f>
        <v>Badersdorf</v>
      </c>
      <c r="C188" s="15">
        <f t="shared" si="65"/>
        <v>1</v>
      </c>
      <c r="D188" s="10">
        <f>Daten!D188</f>
        <v>0</v>
      </c>
      <c r="E188" s="9">
        <f>Daten!E188</f>
        <v>277</v>
      </c>
      <c r="F188" s="9">
        <f>Daten!F188</f>
        <v>287</v>
      </c>
      <c r="G188" s="27">
        <f t="shared" si="66"/>
        <v>-10</v>
      </c>
      <c r="H188" s="29">
        <f t="shared" si="67"/>
        <v>-3.484320557491289E-2</v>
      </c>
      <c r="I188" s="21">
        <f t="shared" si="68"/>
        <v>2.5614048327568706</v>
      </c>
      <c r="J188" s="21">
        <f t="shared" si="69"/>
        <v>-12.561404832756871</v>
      </c>
      <c r="K188" s="27">
        <f t="shared" si="70"/>
        <v>6280.7024163784354</v>
      </c>
      <c r="L188" s="16">
        <f>Daten!G188</f>
        <v>33</v>
      </c>
      <c r="M188" s="16">
        <f>Daten!H188</f>
        <v>168</v>
      </c>
      <c r="N188" s="16">
        <f>Daten!I188</f>
        <v>76</v>
      </c>
      <c r="O188" s="28">
        <f t="shared" si="71"/>
        <v>0.64880952380952384</v>
      </c>
      <c r="P188" s="16">
        <f t="shared" si="72"/>
        <v>94.561656334074158</v>
      </c>
      <c r="Q188" s="21">
        <f t="shared" si="73"/>
        <v>14.438343665925842</v>
      </c>
      <c r="R188" s="27">
        <f t="shared" si="74"/>
        <v>2887.6687331851685</v>
      </c>
      <c r="S188" s="9">
        <f>Daten!K188</f>
        <v>5185.83</v>
      </c>
      <c r="T188" s="9">
        <f>Daten!L188</f>
        <v>12009.71</v>
      </c>
      <c r="U188" s="9">
        <f>Daten!M188</f>
        <v>22611.07</v>
      </c>
      <c r="V188" s="9">
        <f>Daten!N188</f>
        <v>500</v>
      </c>
      <c r="W188" s="9">
        <f>Daten!O188</f>
        <v>500</v>
      </c>
      <c r="X188" s="23">
        <f t="shared" si="75"/>
        <v>39806.61</v>
      </c>
      <c r="Y188" s="9">
        <f t="shared" si="76"/>
        <v>99561.552031339583</v>
      </c>
      <c r="Z188" s="21">
        <f t="shared" si="77"/>
        <v>-59754.942031339582</v>
      </c>
      <c r="AA188" s="27">
        <f t="shared" si="78"/>
        <v>5975.4942031339588</v>
      </c>
      <c r="AB188" s="32">
        <f t="shared" si="79"/>
        <v>15143.865352697561</v>
      </c>
      <c r="AC188" s="31">
        <f t="shared" si="80"/>
        <v>15143.865352697561</v>
      </c>
      <c r="AG188" s="26">
        <f t="shared" si="81"/>
        <v>6280.7024163784354</v>
      </c>
      <c r="AH188" s="26">
        <f t="shared" si="82"/>
        <v>5975.4942031339588</v>
      </c>
      <c r="AI188" s="26">
        <f t="shared" si="83"/>
        <v>12256.196619512393</v>
      </c>
      <c r="AJ188" s="26">
        <f t="shared" si="84"/>
        <v>1</v>
      </c>
      <c r="AK188" s="26">
        <f t="shared" si="85"/>
        <v>12256.196619512393</v>
      </c>
      <c r="AL188" s="26">
        <f t="shared" ca="1" si="86"/>
        <v>21018</v>
      </c>
      <c r="AM188" s="26">
        <f t="shared" ca="1" si="87"/>
        <v>11</v>
      </c>
      <c r="AN188" s="26">
        <f ca="1">IF(AM188=0,0,COUNTIF($AM$19:AM188,C188*10+1))</f>
        <v>114</v>
      </c>
      <c r="AO188" s="21">
        <f t="shared" ca="1" si="88"/>
        <v>0</v>
      </c>
      <c r="AP188" s="33">
        <f t="shared" ca="1" si="89"/>
        <v>21018</v>
      </c>
    </row>
    <row r="189" spans="1:42" x14ac:dyDescent="0.2">
      <c r="A189" s="15">
        <f>Daten!A189</f>
        <v>10932</v>
      </c>
      <c r="B189" s="8" t="str">
        <f>Daten!B189</f>
        <v>Schandorf</v>
      </c>
      <c r="C189" s="15">
        <f t="shared" si="65"/>
        <v>1</v>
      </c>
      <c r="D189" s="10">
        <f>Daten!D189</f>
        <v>0</v>
      </c>
      <c r="E189" s="9">
        <f>Daten!E189</f>
        <v>262</v>
      </c>
      <c r="F189" s="9">
        <f>Daten!F189</f>
        <v>275</v>
      </c>
      <c r="G189" s="27">
        <f t="shared" si="66"/>
        <v>-13</v>
      </c>
      <c r="H189" s="29">
        <f t="shared" si="67"/>
        <v>-4.7272727272727272E-2</v>
      </c>
      <c r="I189" s="21">
        <f t="shared" si="68"/>
        <v>2.4543077665788831</v>
      </c>
      <c r="J189" s="21">
        <f t="shared" si="69"/>
        <v>-15.454307766578882</v>
      </c>
      <c r="K189" s="27">
        <f t="shared" si="70"/>
        <v>7727.1538832894412</v>
      </c>
      <c r="L189" s="16">
        <f>Daten!G189</f>
        <v>33</v>
      </c>
      <c r="M189" s="16">
        <f>Daten!H189</f>
        <v>142</v>
      </c>
      <c r="N189" s="16">
        <f>Daten!I189</f>
        <v>87</v>
      </c>
      <c r="O189" s="28">
        <f t="shared" si="71"/>
        <v>0.84507042253521125</v>
      </c>
      <c r="P189" s="16">
        <f t="shared" si="72"/>
        <v>79.927114282372202</v>
      </c>
      <c r="Q189" s="21">
        <f t="shared" si="73"/>
        <v>40.072885717627798</v>
      </c>
      <c r="R189" s="27">
        <f t="shared" si="74"/>
        <v>8014.5771435255592</v>
      </c>
      <c r="S189" s="9">
        <f>Daten!K189</f>
        <v>6675.38</v>
      </c>
      <c r="T189" s="9">
        <f>Daten!L189</f>
        <v>19241.810000000001</v>
      </c>
      <c r="U189" s="9">
        <f>Daten!M189</f>
        <v>8403.3799999999992</v>
      </c>
      <c r="V189" s="9">
        <f>Daten!N189</f>
        <v>500</v>
      </c>
      <c r="W189" s="9">
        <f>Daten!O189</f>
        <v>500</v>
      </c>
      <c r="X189" s="23">
        <f t="shared" si="75"/>
        <v>34320.57</v>
      </c>
      <c r="Y189" s="9">
        <f t="shared" si="76"/>
        <v>94170.132246248992</v>
      </c>
      <c r="Z189" s="21">
        <f t="shared" si="77"/>
        <v>-59849.562246248992</v>
      </c>
      <c r="AA189" s="27">
        <f t="shared" si="78"/>
        <v>5984.9562246248997</v>
      </c>
      <c r="AB189" s="32">
        <f t="shared" si="79"/>
        <v>21726.6872514399</v>
      </c>
      <c r="AC189" s="31">
        <f t="shared" si="80"/>
        <v>21726.6872514399</v>
      </c>
      <c r="AG189" s="26">
        <f t="shared" si="81"/>
        <v>7727.1538832894412</v>
      </c>
      <c r="AH189" s="26">
        <f t="shared" si="82"/>
        <v>5984.9562246248997</v>
      </c>
      <c r="AI189" s="26">
        <f t="shared" si="83"/>
        <v>13712.110107914341</v>
      </c>
      <c r="AJ189" s="26">
        <f t="shared" si="84"/>
        <v>1</v>
      </c>
      <c r="AK189" s="26">
        <f t="shared" si="85"/>
        <v>13712.110107914341</v>
      </c>
      <c r="AL189" s="26">
        <f t="shared" ca="1" si="86"/>
        <v>23515</v>
      </c>
      <c r="AM189" s="26">
        <f t="shared" ca="1" si="87"/>
        <v>11</v>
      </c>
      <c r="AN189" s="26">
        <f ca="1">IF(AM189=0,0,COUNTIF($AM$19:AM189,C189*10+1))</f>
        <v>115</v>
      </c>
      <c r="AO189" s="21">
        <f t="shared" ca="1" si="88"/>
        <v>0</v>
      </c>
      <c r="AP189" s="33">
        <f t="shared" ca="1" si="89"/>
        <v>23515</v>
      </c>
    </row>
    <row r="190" spans="1:42" x14ac:dyDescent="0.2">
      <c r="A190" s="15">
        <f>Daten!A190</f>
        <v>20101</v>
      </c>
      <c r="B190" s="8" t="str">
        <f>Daten!B190</f>
        <v>Klagenfurt am Wörthersee</v>
      </c>
      <c r="C190" s="15">
        <f t="shared" si="65"/>
        <v>2</v>
      </c>
      <c r="D190" s="10">
        <f>Daten!D190</f>
        <v>1</v>
      </c>
      <c r="E190" s="9">
        <f>Daten!E190</f>
        <v>102527</v>
      </c>
      <c r="F190" s="9">
        <f>Daten!F190</f>
        <v>100281</v>
      </c>
      <c r="G190" s="27">
        <f t="shared" si="66"/>
        <v>2246</v>
      </c>
      <c r="H190" s="29">
        <f t="shared" si="67"/>
        <v>2.2397064249459021E-2</v>
      </c>
      <c r="I190" s="21">
        <f t="shared" si="68"/>
        <v>894.98340778289798</v>
      </c>
      <c r="J190" s="21">
        <f t="shared" si="69"/>
        <v>1351.016592217102</v>
      </c>
      <c r="K190" s="27">
        <f t="shared" si="70"/>
        <v>-675508.29610855097</v>
      </c>
      <c r="L190" s="16">
        <f>Daten!G190</f>
        <v>13319</v>
      </c>
      <c r="M190" s="16">
        <f>Daten!H190</f>
        <v>67476</v>
      </c>
      <c r="N190" s="16">
        <f>Daten!I190</f>
        <v>21732</v>
      </c>
      <c r="O190" s="28">
        <f t="shared" si="71"/>
        <v>0.51945877052581657</v>
      </c>
      <c r="P190" s="16">
        <f t="shared" si="72"/>
        <v>37980.013826178503</v>
      </c>
      <c r="Q190" s="21">
        <f t="shared" si="73"/>
        <v>-2929.0138261785032</v>
      </c>
      <c r="R190" s="27">
        <f t="shared" si="74"/>
        <v>-585802.76523570064</v>
      </c>
      <c r="S190" s="9">
        <f>Daten!K190</f>
        <v>43710.54</v>
      </c>
      <c r="T190" s="9">
        <f>Daten!L190</f>
        <v>10127645.77</v>
      </c>
      <c r="U190" s="9">
        <f>Daten!M190</f>
        <v>47276432.579999998</v>
      </c>
      <c r="V190" s="9">
        <f>Daten!N190</f>
        <v>500</v>
      </c>
      <c r="W190" s="9">
        <f>Daten!O190</f>
        <v>500</v>
      </c>
      <c r="X190" s="23">
        <f t="shared" si="75"/>
        <v>57447788.890000001</v>
      </c>
      <c r="Y190" s="9">
        <f t="shared" si="76"/>
        <v>36851073.08706554</v>
      </c>
      <c r="Z190" s="21">
        <f t="shared" si="77"/>
        <v>20596715.80293446</v>
      </c>
      <c r="AA190" s="27">
        <f t="shared" si="78"/>
        <v>-2059671.5802934461</v>
      </c>
      <c r="AB190" s="32">
        <f t="shared" si="79"/>
        <v>-3320982.6416376978</v>
      </c>
      <c r="AC190" s="31">
        <f t="shared" si="80"/>
        <v>0</v>
      </c>
      <c r="AG190" s="26">
        <f t="shared" si="81"/>
        <v>0</v>
      </c>
      <c r="AH190" s="26">
        <f t="shared" si="82"/>
        <v>0</v>
      </c>
      <c r="AI190" s="26">
        <f t="shared" si="83"/>
        <v>0</v>
      </c>
      <c r="AJ190" s="26">
        <f t="shared" si="84"/>
        <v>1</v>
      </c>
      <c r="AK190" s="26">
        <f t="shared" si="85"/>
        <v>0</v>
      </c>
      <c r="AL190" s="26">
        <f t="shared" ca="1" si="86"/>
        <v>0</v>
      </c>
      <c r="AM190" s="26">
        <f t="shared" ca="1" si="87"/>
        <v>0</v>
      </c>
      <c r="AN190" s="26">
        <f ca="1">IF(AM190=0,0,COUNTIF($AM$19:AM190,C190*10+1))</f>
        <v>0</v>
      </c>
      <c r="AO190" s="21">
        <f t="shared" ca="1" si="88"/>
        <v>0</v>
      </c>
      <c r="AP190" s="33">
        <f t="shared" ca="1" si="89"/>
        <v>0</v>
      </c>
    </row>
    <row r="191" spans="1:42" x14ac:dyDescent="0.2">
      <c r="A191" s="15">
        <f>Daten!A191</f>
        <v>20201</v>
      </c>
      <c r="B191" s="8" t="str">
        <f>Daten!B191</f>
        <v>Villach</v>
      </c>
      <c r="C191" s="15">
        <f t="shared" si="65"/>
        <v>2</v>
      </c>
      <c r="D191" s="10">
        <f>Daten!D191</f>
        <v>1</v>
      </c>
      <c r="E191" s="9">
        <f>Daten!E191</f>
        <v>63935</v>
      </c>
      <c r="F191" s="9">
        <f>Daten!F191</f>
        <v>61835</v>
      </c>
      <c r="G191" s="27">
        <f t="shared" si="66"/>
        <v>2100</v>
      </c>
      <c r="H191" s="29">
        <f t="shared" si="67"/>
        <v>3.3961348750707526E-2</v>
      </c>
      <c r="I191" s="21">
        <f t="shared" si="68"/>
        <v>551.86225725965539</v>
      </c>
      <c r="J191" s="21">
        <f t="shared" si="69"/>
        <v>1548.1377427403445</v>
      </c>
      <c r="K191" s="27">
        <f t="shared" si="70"/>
        <v>-774068.87137017224</v>
      </c>
      <c r="L191" s="16">
        <f>Daten!G191</f>
        <v>8173</v>
      </c>
      <c r="M191" s="16">
        <f>Daten!H191</f>
        <v>41957</v>
      </c>
      <c r="N191" s="16">
        <f>Daten!I191</f>
        <v>13805</v>
      </c>
      <c r="O191" s="28">
        <f t="shared" si="71"/>
        <v>0.52382200824653813</v>
      </c>
      <c r="P191" s="16">
        <f t="shared" si="72"/>
        <v>23616.210802433034</v>
      </c>
      <c r="Q191" s="21">
        <f t="shared" si="73"/>
        <v>-1638.2108024330337</v>
      </c>
      <c r="R191" s="27">
        <f t="shared" si="74"/>
        <v>-327642.16048660676</v>
      </c>
      <c r="S191" s="9">
        <f>Daten!K191</f>
        <v>47244.68</v>
      </c>
      <c r="T191" s="9">
        <f>Daten!L191</f>
        <v>6774497.0099999998</v>
      </c>
      <c r="U191" s="9">
        <f>Daten!M191</f>
        <v>35468577.100000001</v>
      </c>
      <c r="V191" s="9">
        <f>Daten!N191</f>
        <v>500</v>
      </c>
      <c r="W191" s="9">
        <f>Daten!O191</f>
        <v>500</v>
      </c>
      <c r="X191" s="23">
        <f t="shared" si="75"/>
        <v>42290318.789999999</v>
      </c>
      <c r="Y191" s="9">
        <f t="shared" si="76"/>
        <v>22980028.263984464</v>
      </c>
      <c r="Z191" s="21">
        <f t="shared" si="77"/>
        <v>19310290.526015535</v>
      </c>
      <c r="AA191" s="27">
        <f t="shared" si="78"/>
        <v>-1931029.0526015535</v>
      </c>
      <c r="AB191" s="32">
        <f t="shared" si="79"/>
        <v>-3032740.0844583325</v>
      </c>
      <c r="AC191" s="31">
        <f t="shared" si="80"/>
        <v>0</v>
      </c>
      <c r="AG191" s="26">
        <f t="shared" si="81"/>
        <v>0</v>
      </c>
      <c r="AH191" s="26">
        <f t="shared" si="82"/>
        <v>0</v>
      </c>
      <c r="AI191" s="26">
        <f t="shared" si="83"/>
        <v>0</v>
      </c>
      <c r="AJ191" s="26">
        <f t="shared" si="84"/>
        <v>1</v>
      </c>
      <c r="AK191" s="26">
        <f t="shared" si="85"/>
        <v>0</v>
      </c>
      <c r="AL191" s="26">
        <f t="shared" ca="1" si="86"/>
        <v>0</v>
      </c>
      <c r="AM191" s="26">
        <f t="shared" ca="1" si="87"/>
        <v>0</v>
      </c>
      <c r="AN191" s="26">
        <f ca="1">IF(AM191=0,0,COUNTIF($AM$19:AM191,C191*10+1))</f>
        <v>0</v>
      </c>
      <c r="AO191" s="21">
        <f t="shared" ca="1" si="88"/>
        <v>0</v>
      </c>
      <c r="AP191" s="33">
        <f t="shared" ca="1" si="89"/>
        <v>0</v>
      </c>
    </row>
    <row r="192" spans="1:42" x14ac:dyDescent="0.2">
      <c r="A192" s="15">
        <f>Daten!A192</f>
        <v>20302</v>
      </c>
      <c r="B192" s="8" t="str">
        <f>Daten!B192</f>
        <v>Dellach</v>
      </c>
      <c r="C192" s="15">
        <f t="shared" si="65"/>
        <v>2</v>
      </c>
      <c r="D192" s="10">
        <f>Daten!D192</f>
        <v>0</v>
      </c>
      <c r="E192" s="9">
        <f>Daten!E192</f>
        <v>1195</v>
      </c>
      <c r="F192" s="9">
        <f>Daten!F192</f>
        <v>1228</v>
      </c>
      <c r="G192" s="27">
        <f t="shared" si="66"/>
        <v>-33</v>
      </c>
      <c r="H192" s="29">
        <f t="shared" si="67"/>
        <v>-2.6872964169381109E-2</v>
      </c>
      <c r="I192" s="21">
        <f t="shared" si="68"/>
        <v>10.959599772214066</v>
      </c>
      <c r="J192" s="21">
        <f t="shared" si="69"/>
        <v>-43.959599772214062</v>
      </c>
      <c r="K192" s="27">
        <f t="shared" si="70"/>
        <v>21979.79988610703</v>
      </c>
      <c r="L192" s="16">
        <f>Daten!G192</f>
        <v>139</v>
      </c>
      <c r="M192" s="16">
        <f>Daten!H192</f>
        <v>748</v>
      </c>
      <c r="N192" s="16">
        <f>Daten!I192</f>
        <v>308</v>
      </c>
      <c r="O192" s="28">
        <f t="shared" si="71"/>
        <v>0.59759358288770048</v>
      </c>
      <c r="P192" s="16">
        <f t="shared" si="72"/>
        <v>421.02451748742544</v>
      </c>
      <c r="Q192" s="21">
        <f t="shared" si="73"/>
        <v>25.975482512574558</v>
      </c>
      <c r="R192" s="27">
        <f t="shared" si="74"/>
        <v>5195.0965025149117</v>
      </c>
      <c r="S192" s="9">
        <f>Daten!K192</f>
        <v>5267.53</v>
      </c>
      <c r="T192" s="9">
        <f>Daten!L192</f>
        <v>65997.83</v>
      </c>
      <c r="U192" s="9">
        <f>Daten!M192</f>
        <v>125176.92</v>
      </c>
      <c r="V192" s="9">
        <f>Daten!N192</f>
        <v>500</v>
      </c>
      <c r="W192" s="9">
        <f>Daten!O192</f>
        <v>500</v>
      </c>
      <c r="X192" s="23">
        <f t="shared" si="75"/>
        <v>196442.28</v>
      </c>
      <c r="Y192" s="9">
        <f t="shared" si="76"/>
        <v>429516.4428788838</v>
      </c>
      <c r="Z192" s="21">
        <f t="shared" si="77"/>
        <v>-233074.1628788838</v>
      </c>
      <c r="AA192" s="27">
        <f t="shared" si="78"/>
        <v>23307.41628788838</v>
      </c>
      <c r="AB192" s="32">
        <f t="shared" si="79"/>
        <v>50482.312676510322</v>
      </c>
      <c r="AC192" s="31">
        <f t="shared" si="80"/>
        <v>50482.312676510322</v>
      </c>
      <c r="AG192" s="26">
        <f t="shared" si="81"/>
        <v>21979.79988610703</v>
      </c>
      <c r="AH192" s="26">
        <f t="shared" si="82"/>
        <v>23307.41628788838</v>
      </c>
      <c r="AI192" s="26">
        <f t="shared" si="83"/>
        <v>45287.21617399541</v>
      </c>
      <c r="AJ192" s="26">
        <f t="shared" si="84"/>
        <v>1</v>
      </c>
      <c r="AK192" s="26">
        <f t="shared" si="85"/>
        <v>45287.21617399541</v>
      </c>
      <c r="AL192" s="26">
        <f t="shared" ca="1" si="86"/>
        <v>77395</v>
      </c>
      <c r="AM192" s="26">
        <f t="shared" ca="1" si="87"/>
        <v>21</v>
      </c>
      <c r="AN192" s="26">
        <f ca="1">IF(AM192=0,0,COUNTIF($AM$19:AM192,C192*10+1))</f>
        <v>1</v>
      </c>
      <c r="AO192" s="21">
        <f t="shared" ca="1" si="88"/>
        <v>-5</v>
      </c>
      <c r="AP192" s="33">
        <f t="shared" ca="1" si="89"/>
        <v>77390</v>
      </c>
    </row>
    <row r="193" spans="1:42" x14ac:dyDescent="0.2">
      <c r="A193" s="15">
        <f>Daten!A193</f>
        <v>20305</v>
      </c>
      <c r="B193" s="8" t="str">
        <f>Daten!B193</f>
        <v>Hermagor-Pressegger See</v>
      </c>
      <c r="C193" s="15">
        <f t="shared" si="65"/>
        <v>2</v>
      </c>
      <c r="D193" s="10">
        <f>Daten!D193</f>
        <v>0</v>
      </c>
      <c r="E193" s="9">
        <f>Daten!E193</f>
        <v>6938</v>
      </c>
      <c r="F193" s="9">
        <f>Daten!F193</f>
        <v>6839</v>
      </c>
      <c r="G193" s="27">
        <f t="shared" si="66"/>
        <v>99</v>
      </c>
      <c r="H193" s="29">
        <f t="shared" si="67"/>
        <v>1.4475800555636789E-2</v>
      </c>
      <c r="I193" s="21">
        <f t="shared" si="68"/>
        <v>61.036402965938109</v>
      </c>
      <c r="J193" s="21">
        <f t="shared" si="69"/>
        <v>37.963597034061891</v>
      </c>
      <c r="K193" s="27">
        <f t="shared" si="70"/>
        <v>-18981.798517030944</v>
      </c>
      <c r="L193" s="16">
        <f>Daten!G193</f>
        <v>846</v>
      </c>
      <c r="M193" s="16">
        <f>Daten!H193</f>
        <v>4244</v>
      </c>
      <c r="N193" s="16">
        <f>Daten!I193</f>
        <v>1848</v>
      </c>
      <c r="O193" s="28">
        <f t="shared" si="71"/>
        <v>0.6347785108388313</v>
      </c>
      <c r="P193" s="16">
        <f t="shared" si="72"/>
        <v>2388.8075564393498</v>
      </c>
      <c r="Q193" s="21">
        <f t="shared" si="73"/>
        <v>305.19244356065019</v>
      </c>
      <c r="R193" s="27">
        <f t="shared" si="74"/>
        <v>61038.488712130042</v>
      </c>
      <c r="S193" s="9">
        <f>Daten!K193</f>
        <v>26192.880000000001</v>
      </c>
      <c r="T193" s="9">
        <f>Daten!L193</f>
        <v>975682.38</v>
      </c>
      <c r="U193" s="9">
        <f>Daten!M193</f>
        <v>1991854.31</v>
      </c>
      <c r="V193" s="9">
        <f>Daten!N193</f>
        <v>500</v>
      </c>
      <c r="W193" s="9">
        <f>Daten!O193</f>
        <v>500</v>
      </c>
      <c r="X193" s="23">
        <f t="shared" si="75"/>
        <v>2993729.5700000003</v>
      </c>
      <c r="Y193" s="9">
        <f t="shared" si="76"/>
        <v>2493711.3645972349</v>
      </c>
      <c r="Z193" s="21">
        <f t="shared" si="77"/>
        <v>500018.20540276542</v>
      </c>
      <c r="AA193" s="27">
        <f t="shared" si="78"/>
        <v>-50001.820540276545</v>
      </c>
      <c r="AB193" s="32">
        <f t="shared" si="79"/>
        <v>-7945.1303451774438</v>
      </c>
      <c r="AC193" s="31">
        <f t="shared" si="80"/>
        <v>0</v>
      </c>
      <c r="AG193" s="26">
        <f t="shared" si="81"/>
        <v>0</v>
      </c>
      <c r="AH193" s="26">
        <f t="shared" si="82"/>
        <v>0</v>
      </c>
      <c r="AI193" s="26">
        <f t="shared" si="83"/>
        <v>0</v>
      </c>
      <c r="AJ193" s="26">
        <f t="shared" si="84"/>
        <v>1</v>
      </c>
      <c r="AK193" s="26">
        <f t="shared" si="85"/>
        <v>0</v>
      </c>
      <c r="AL193" s="26">
        <f t="shared" ca="1" si="86"/>
        <v>0</v>
      </c>
      <c r="AM193" s="26">
        <f t="shared" ca="1" si="87"/>
        <v>0</v>
      </c>
      <c r="AN193" s="26">
        <f ca="1">IF(AM193=0,0,COUNTIF($AM$19:AM193,C193*10+1))</f>
        <v>0</v>
      </c>
      <c r="AO193" s="21">
        <f t="shared" ca="1" si="88"/>
        <v>0</v>
      </c>
      <c r="AP193" s="33">
        <f t="shared" ca="1" si="89"/>
        <v>0</v>
      </c>
    </row>
    <row r="194" spans="1:42" x14ac:dyDescent="0.2">
      <c r="A194" s="15">
        <f>Daten!A194</f>
        <v>20306</v>
      </c>
      <c r="B194" s="8" t="str">
        <f>Daten!B194</f>
        <v>Kirchbach</v>
      </c>
      <c r="C194" s="15">
        <f t="shared" si="65"/>
        <v>2</v>
      </c>
      <c r="D194" s="10">
        <f>Daten!D194</f>
        <v>0</v>
      </c>
      <c r="E194" s="9">
        <f>Daten!E194</f>
        <v>2525</v>
      </c>
      <c r="F194" s="9">
        <f>Daten!F194</f>
        <v>2613</v>
      </c>
      <c r="G194" s="27">
        <f t="shared" si="66"/>
        <v>-88</v>
      </c>
      <c r="H194" s="29">
        <f t="shared" si="67"/>
        <v>-3.3677765021048606E-2</v>
      </c>
      <c r="I194" s="21">
        <f t="shared" si="68"/>
        <v>23.320386160256803</v>
      </c>
      <c r="J194" s="21">
        <f t="shared" si="69"/>
        <v>-111.3203861602568</v>
      </c>
      <c r="K194" s="27">
        <f t="shared" si="70"/>
        <v>55660.193080128403</v>
      </c>
      <c r="L194" s="16">
        <f>Daten!G194</f>
        <v>323</v>
      </c>
      <c r="M194" s="16">
        <f>Daten!H194</f>
        <v>1563</v>
      </c>
      <c r="N194" s="16">
        <f>Daten!I194</f>
        <v>639</v>
      </c>
      <c r="O194" s="28">
        <f t="shared" si="71"/>
        <v>0.61548304542546384</v>
      </c>
      <c r="P194" s="16">
        <f t="shared" si="72"/>
        <v>879.76112410808287</v>
      </c>
      <c r="Q194" s="21">
        <f t="shared" si="73"/>
        <v>82.238875891917132</v>
      </c>
      <c r="R194" s="27">
        <f t="shared" si="74"/>
        <v>16447.775178383425</v>
      </c>
      <c r="S194" s="9">
        <f>Daten!K194</f>
        <v>13078.7</v>
      </c>
      <c r="T194" s="9">
        <f>Daten!L194</f>
        <v>164615.71</v>
      </c>
      <c r="U194" s="9">
        <f>Daten!M194</f>
        <v>308937.21000000002</v>
      </c>
      <c r="V194" s="9">
        <f>Daten!N194</f>
        <v>500</v>
      </c>
      <c r="W194" s="9">
        <f>Daten!O194</f>
        <v>500</v>
      </c>
      <c r="X194" s="23">
        <f t="shared" si="75"/>
        <v>486631.62</v>
      </c>
      <c r="Y194" s="9">
        <f t="shared" si="76"/>
        <v>907555.66382358281</v>
      </c>
      <c r="Z194" s="21">
        <f t="shared" si="77"/>
        <v>-420924.04382358282</v>
      </c>
      <c r="AA194" s="27">
        <f t="shared" si="78"/>
        <v>42092.404382358283</v>
      </c>
      <c r="AB194" s="32">
        <f t="shared" si="79"/>
        <v>114200.3726408701</v>
      </c>
      <c r="AC194" s="31">
        <f t="shared" si="80"/>
        <v>114200.3726408701</v>
      </c>
      <c r="AG194" s="26">
        <f t="shared" si="81"/>
        <v>55660.193080128403</v>
      </c>
      <c r="AH194" s="26">
        <f t="shared" si="82"/>
        <v>42092.404382358283</v>
      </c>
      <c r="AI194" s="26">
        <f t="shared" si="83"/>
        <v>97752.597462486679</v>
      </c>
      <c r="AJ194" s="26">
        <f t="shared" si="84"/>
        <v>1</v>
      </c>
      <c r="AK194" s="26">
        <f t="shared" si="85"/>
        <v>97752.597462486679</v>
      </c>
      <c r="AL194" s="26">
        <f t="shared" ca="1" si="86"/>
        <v>167057</v>
      </c>
      <c r="AM194" s="26">
        <f t="shared" ca="1" si="87"/>
        <v>21</v>
      </c>
      <c r="AN194" s="26">
        <f ca="1">IF(AM194=0,0,COUNTIF($AM$19:AM194,C194*10+1))</f>
        <v>2</v>
      </c>
      <c r="AO194" s="21">
        <f t="shared" ca="1" si="88"/>
        <v>0</v>
      </c>
      <c r="AP194" s="33">
        <f t="shared" ca="1" si="89"/>
        <v>167057</v>
      </c>
    </row>
    <row r="195" spans="1:42" x14ac:dyDescent="0.2">
      <c r="A195" s="15">
        <f>Daten!A195</f>
        <v>20307</v>
      </c>
      <c r="B195" s="8" t="str">
        <f>Daten!B195</f>
        <v>Kötschach-Mauthen</v>
      </c>
      <c r="C195" s="15">
        <f t="shared" si="65"/>
        <v>2</v>
      </c>
      <c r="D195" s="10">
        <f>Daten!D195</f>
        <v>0</v>
      </c>
      <c r="E195" s="9">
        <f>Daten!E195</f>
        <v>3309</v>
      </c>
      <c r="F195" s="9">
        <f>Daten!F195</f>
        <v>3356</v>
      </c>
      <c r="G195" s="27">
        <f t="shared" si="66"/>
        <v>-47</v>
      </c>
      <c r="H195" s="29">
        <f t="shared" si="67"/>
        <v>-1.400476758045292E-2</v>
      </c>
      <c r="I195" s="21">
        <f t="shared" si="68"/>
        <v>29.951479507777204</v>
      </c>
      <c r="J195" s="21">
        <f t="shared" si="69"/>
        <v>-76.951479507777208</v>
      </c>
      <c r="K195" s="27">
        <f t="shared" si="70"/>
        <v>38475.739753888607</v>
      </c>
      <c r="L195" s="16">
        <f>Daten!G195</f>
        <v>394</v>
      </c>
      <c r="M195" s="16">
        <f>Daten!H195</f>
        <v>2038</v>
      </c>
      <c r="N195" s="16">
        <f>Daten!I195</f>
        <v>877</v>
      </c>
      <c r="O195" s="28">
        <f t="shared" si="71"/>
        <v>0.62365063788027475</v>
      </c>
      <c r="P195" s="16">
        <f t="shared" si="72"/>
        <v>1147.1229500526376</v>
      </c>
      <c r="Q195" s="21">
        <f t="shared" si="73"/>
        <v>123.87704994736237</v>
      </c>
      <c r="R195" s="27">
        <f t="shared" si="74"/>
        <v>24775.409989472471</v>
      </c>
      <c r="S195" s="9">
        <f>Daten!K195</f>
        <v>9862.89</v>
      </c>
      <c r="T195" s="9">
        <f>Daten!L195</f>
        <v>345967.08</v>
      </c>
      <c r="U195" s="9">
        <f>Daten!M195</f>
        <v>729444.01</v>
      </c>
      <c r="V195" s="9">
        <f>Daten!N195</f>
        <v>500</v>
      </c>
      <c r="W195" s="9">
        <f>Daten!O195</f>
        <v>500</v>
      </c>
      <c r="X195" s="23">
        <f t="shared" si="75"/>
        <v>1085273.98</v>
      </c>
      <c r="Y195" s="9">
        <f t="shared" si="76"/>
        <v>1189347.2045909844</v>
      </c>
      <c r="Z195" s="21">
        <f t="shared" si="77"/>
        <v>-104073.22459098441</v>
      </c>
      <c r="AA195" s="27">
        <f t="shared" si="78"/>
        <v>10407.322459098441</v>
      </c>
      <c r="AB195" s="32">
        <f t="shared" si="79"/>
        <v>73658.472202459525</v>
      </c>
      <c r="AC195" s="31">
        <f t="shared" si="80"/>
        <v>73658.472202459525</v>
      </c>
      <c r="AG195" s="26">
        <f t="shared" si="81"/>
        <v>38475.739753888607</v>
      </c>
      <c r="AH195" s="26">
        <f t="shared" si="82"/>
        <v>10407.322459098441</v>
      </c>
      <c r="AI195" s="26">
        <f t="shared" si="83"/>
        <v>48883.062212987046</v>
      </c>
      <c r="AJ195" s="26">
        <f t="shared" si="84"/>
        <v>1</v>
      </c>
      <c r="AK195" s="26">
        <f t="shared" si="85"/>
        <v>48883.062212987046</v>
      </c>
      <c r="AL195" s="26">
        <f t="shared" ca="1" si="86"/>
        <v>83540</v>
      </c>
      <c r="AM195" s="26">
        <f t="shared" ca="1" si="87"/>
        <v>21</v>
      </c>
      <c r="AN195" s="26">
        <f ca="1">IF(AM195=0,0,COUNTIF($AM$19:AM195,C195*10+1))</f>
        <v>3</v>
      </c>
      <c r="AO195" s="21">
        <f t="shared" ca="1" si="88"/>
        <v>0</v>
      </c>
      <c r="AP195" s="33">
        <f t="shared" ca="1" si="89"/>
        <v>83540</v>
      </c>
    </row>
    <row r="196" spans="1:42" x14ac:dyDescent="0.2">
      <c r="A196" s="15">
        <f>Daten!A196</f>
        <v>20316</v>
      </c>
      <c r="B196" s="8" t="str">
        <f>Daten!B196</f>
        <v>St. Stefan im Gailtal</v>
      </c>
      <c r="C196" s="15">
        <f t="shared" si="65"/>
        <v>2</v>
      </c>
      <c r="D196" s="10">
        <f>Daten!D196</f>
        <v>0</v>
      </c>
      <c r="E196" s="9">
        <f>Daten!E196</f>
        <v>1579</v>
      </c>
      <c r="F196" s="9">
        <f>Daten!F196</f>
        <v>1591</v>
      </c>
      <c r="G196" s="27">
        <f t="shared" si="66"/>
        <v>-12</v>
      </c>
      <c r="H196" s="29">
        <f t="shared" si="67"/>
        <v>-7.54242614707731E-3</v>
      </c>
      <c r="I196" s="21">
        <f t="shared" si="68"/>
        <v>14.199286024098191</v>
      </c>
      <c r="J196" s="21">
        <f t="shared" si="69"/>
        <v>-26.199286024098193</v>
      </c>
      <c r="K196" s="27">
        <f t="shared" si="70"/>
        <v>13099.643012049097</v>
      </c>
      <c r="L196" s="16">
        <f>Daten!G196</f>
        <v>191</v>
      </c>
      <c r="M196" s="16">
        <f>Daten!H196</f>
        <v>927</v>
      </c>
      <c r="N196" s="16">
        <f>Daten!I196</f>
        <v>461</v>
      </c>
      <c r="O196" s="28">
        <f t="shared" si="71"/>
        <v>0.70334412081984898</v>
      </c>
      <c r="P196" s="16">
        <f t="shared" si="72"/>
        <v>521.77771084337348</v>
      </c>
      <c r="Q196" s="21">
        <f t="shared" si="73"/>
        <v>130.22228915662652</v>
      </c>
      <c r="R196" s="27">
        <f t="shared" si="74"/>
        <v>26044.457831325304</v>
      </c>
      <c r="S196" s="9">
        <f>Daten!K196</f>
        <v>7030.38</v>
      </c>
      <c r="T196" s="9">
        <f>Daten!L196</f>
        <v>64539.82</v>
      </c>
      <c r="U196" s="9">
        <f>Daten!M196</f>
        <v>63490.99</v>
      </c>
      <c r="V196" s="9">
        <f>Daten!N196</f>
        <v>500</v>
      </c>
      <c r="W196" s="9">
        <f>Daten!O196</f>
        <v>500</v>
      </c>
      <c r="X196" s="23">
        <f t="shared" si="75"/>
        <v>135061.19</v>
      </c>
      <c r="Y196" s="9">
        <f t="shared" si="76"/>
        <v>567536.78937720286</v>
      </c>
      <c r="Z196" s="21">
        <f t="shared" si="77"/>
        <v>-432475.59937720286</v>
      </c>
      <c r="AA196" s="27">
        <f t="shared" si="78"/>
        <v>43247.559937720289</v>
      </c>
      <c r="AB196" s="32">
        <f t="shared" si="79"/>
        <v>82391.660781094688</v>
      </c>
      <c r="AC196" s="31">
        <f t="shared" si="80"/>
        <v>82391.660781094688</v>
      </c>
      <c r="AG196" s="26">
        <f t="shared" si="81"/>
        <v>13099.643012049097</v>
      </c>
      <c r="AH196" s="26">
        <f t="shared" si="82"/>
        <v>43247.559937720289</v>
      </c>
      <c r="AI196" s="26">
        <f t="shared" si="83"/>
        <v>56347.202949769387</v>
      </c>
      <c r="AJ196" s="26">
        <f t="shared" si="84"/>
        <v>1</v>
      </c>
      <c r="AK196" s="26">
        <f t="shared" si="85"/>
        <v>56347.202949769387</v>
      </c>
      <c r="AL196" s="26">
        <f t="shared" ca="1" si="86"/>
        <v>96296</v>
      </c>
      <c r="AM196" s="26">
        <f t="shared" ca="1" si="87"/>
        <v>21</v>
      </c>
      <c r="AN196" s="26">
        <f ca="1">IF(AM196=0,0,COUNTIF($AM$19:AM196,C196*10+1))</f>
        <v>4</v>
      </c>
      <c r="AO196" s="21">
        <f t="shared" ca="1" si="88"/>
        <v>0</v>
      </c>
      <c r="AP196" s="33">
        <f t="shared" ca="1" si="89"/>
        <v>96296</v>
      </c>
    </row>
    <row r="197" spans="1:42" x14ac:dyDescent="0.2">
      <c r="A197" s="15">
        <f>Daten!A197</f>
        <v>20320</v>
      </c>
      <c r="B197" s="8" t="str">
        <f>Daten!B197</f>
        <v>Gitschtal</v>
      </c>
      <c r="C197" s="15">
        <f t="shared" si="65"/>
        <v>2</v>
      </c>
      <c r="D197" s="10">
        <f>Daten!D197</f>
        <v>0</v>
      </c>
      <c r="E197" s="9">
        <f>Daten!E197</f>
        <v>1229</v>
      </c>
      <c r="F197" s="9">
        <f>Daten!F197</f>
        <v>1265</v>
      </c>
      <c r="G197" s="27">
        <f t="shared" si="66"/>
        <v>-36</v>
      </c>
      <c r="H197" s="29">
        <f t="shared" si="67"/>
        <v>-2.8458498023715414E-2</v>
      </c>
      <c r="I197" s="21">
        <f t="shared" si="68"/>
        <v>11.28981572626286</v>
      </c>
      <c r="J197" s="21">
        <f t="shared" si="69"/>
        <v>-47.289815726262859</v>
      </c>
      <c r="K197" s="27">
        <f t="shared" si="70"/>
        <v>23644.90786313143</v>
      </c>
      <c r="L197" s="16">
        <f>Daten!G197</f>
        <v>161</v>
      </c>
      <c r="M197" s="16">
        <f>Daten!H197</f>
        <v>751</v>
      </c>
      <c r="N197" s="16">
        <f>Daten!I197</f>
        <v>317</v>
      </c>
      <c r="O197" s="28">
        <f t="shared" si="71"/>
        <v>0.63648468708388817</v>
      </c>
      <c r="P197" s="16">
        <f t="shared" si="72"/>
        <v>422.71311849339105</v>
      </c>
      <c r="Q197" s="21">
        <f t="shared" si="73"/>
        <v>55.28688150660895</v>
      </c>
      <c r="R197" s="27">
        <f t="shared" si="74"/>
        <v>11057.37630132179</v>
      </c>
      <c r="S197" s="9">
        <f>Daten!K197</f>
        <v>11523.52</v>
      </c>
      <c r="T197" s="9">
        <f>Daten!L197</f>
        <v>105910.55</v>
      </c>
      <c r="U197" s="9">
        <f>Daten!M197</f>
        <v>175359.51</v>
      </c>
      <c r="V197" s="9">
        <f>Daten!N197</f>
        <v>500</v>
      </c>
      <c r="W197" s="9">
        <f>Daten!O197</f>
        <v>500</v>
      </c>
      <c r="X197" s="23">
        <f t="shared" si="75"/>
        <v>292793.58</v>
      </c>
      <c r="Y197" s="9">
        <f t="shared" si="76"/>
        <v>441736.99439175578</v>
      </c>
      <c r="Z197" s="21">
        <f t="shared" si="77"/>
        <v>-148943.41439175577</v>
      </c>
      <c r="AA197" s="27">
        <f t="shared" si="78"/>
        <v>14894.341439175578</v>
      </c>
      <c r="AB197" s="32">
        <f t="shared" si="79"/>
        <v>49596.625603628796</v>
      </c>
      <c r="AC197" s="31">
        <f t="shared" si="80"/>
        <v>49596.625603628796</v>
      </c>
      <c r="AG197" s="26">
        <f t="shared" si="81"/>
        <v>23644.90786313143</v>
      </c>
      <c r="AH197" s="26">
        <f t="shared" si="82"/>
        <v>14894.341439175578</v>
      </c>
      <c r="AI197" s="26">
        <f t="shared" si="83"/>
        <v>38539.249302307006</v>
      </c>
      <c r="AJ197" s="26">
        <f t="shared" si="84"/>
        <v>1</v>
      </c>
      <c r="AK197" s="26">
        <f t="shared" si="85"/>
        <v>38539.249302307006</v>
      </c>
      <c r="AL197" s="26">
        <f t="shared" ca="1" si="86"/>
        <v>65863</v>
      </c>
      <c r="AM197" s="26">
        <f t="shared" ca="1" si="87"/>
        <v>21</v>
      </c>
      <c r="AN197" s="26">
        <f ca="1">IF(AM197=0,0,COUNTIF($AM$19:AM197,C197*10+1))</f>
        <v>5</v>
      </c>
      <c r="AO197" s="21">
        <f t="shared" ca="1" si="88"/>
        <v>0</v>
      </c>
      <c r="AP197" s="33">
        <f t="shared" ca="1" si="89"/>
        <v>65863</v>
      </c>
    </row>
    <row r="198" spans="1:42" x14ac:dyDescent="0.2">
      <c r="A198" s="15">
        <f>Daten!A198</f>
        <v>20321</v>
      </c>
      <c r="B198" s="8" t="str">
        <f>Daten!B198</f>
        <v>Lesachtal</v>
      </c>
      <c r="C198" s="15">
        <f t="shared" si="65"/>
        <v>2</v>
      </c>
      <c r="D198" s="10">
        <f>Daten!D198</f>
        <v>0</v>
      </c>
      <c r="E198" s="9">
        <f>Daten!E198</f>
        <v>1289</v>
      </c>
      <c r="F198" s="9">
        <f>Daten!F198</f>
        <v>1321</v>
      </c>
      <c r="G198" s="27">
        <f t="shared" si="66"/>
        <v>-32</v>
      </c>
      <c r="H198" s="29">
        <f t="shared" si="67"/>
        <v>-2.4224072672218017E-2</v>
      </c>
      <c r="I198" s="21">
        <f t="shared" si="68"/>
        <v>11.78960203509347</v>
      </c>
      <c r="J198" s="21">
        <f t="shared" si="69"/>
        <v>-43.789602035093466</v>
      </c>
      <c r="K198" s="27">
        <f t="shared" si="70"/>
        <v>21894.801017546732</v>
      </c>
      <c r="L198" s="16">
        <f>Daten!G198</f>
        <v>191</v>
      </c>
      <c r="M198" s="16">
        <f>Daten!H198</f>
        <v>799</v>
      </c>
      <c r="N198" s="16">
        <f>Daten!I198</f>
        <v>299</v>
      </c>
      <c r="O198" s="28">
        <f t="shared" si="71"/>
        <v>0.61326658322903627</v>
      </c>
      <c r="P198" s="16">
        <f t="shared" si="72"/>
        <v>449.73073458884079</v>
      </c>
      <c r="Q198" s="21">
        <f t="shared" si="73"/>
        <v>40.269265411159211</v>
      </c>
      <c r="R198" s="27">
        <f t="shared" si="74"/>
        <v>8053.8530822318426</v>
      </c>
      <c r="S198" s="9">
        <f>Daten!K198</f>
        <v>12516.1</v>
      </c>
      <c r="T198" s="9">
        <f>Daten!L198</f>
        <v>86843.5</v>
      </c>
      <c r="U198" s="9">
        <f>Daten!M198</f>
        <v>116426.95</v>
      </c>
      <c r="V198" s="9">
        <f>Daten!N198</f>
        <v>500</v>
      </c>
      <c r="W198" s="9">
        <f>Daten!O198</f>
        <v>500</v>
      </c>
      <c r="X198" s="23">
        <f t="shared" si="75"/>
        <v>215786.55</v>
      </c>
      <c r="Y198" s="9">
        <f t="shared" si="76"/>
        <v>463302.67353211815</v>
      </c>
      <c r="Z198" s="21">
        <f t="shared" si="77"/>
        <v>-247516.12353211816</v>
      </c>
      <c r="AA198" s="27">
        <f t="shared" si="78"/>
        <v>24751.612353211818</v>
      </c>
      <c r="AB198" s="32">
        <f t="shared" si="79"/>
        <v>54700.266452990392</v>
      </c>
      <c r="AC198" s="31">
        <f t="shared" si="80"/>
        <v>54700.266452990392</v>
      </c>
      <c r="AG198" s="26">
        <f t="shared" si="81"/>
        <v>21894.801017546732</v>
      </c>
      <c r="AH198" s="26">
        <f t="shared" si="82"/>
        <v>24751.612353211818</v>
      </c>
      <c r="AI198" s="26">
        <f t="shared" si="83"/>
        <v>46646.41337075855</v>
      </c>
      <c r="AJ198" s="26">
        <f t="shared" si="84"/>
        <v>1</v>
      </c>
      <c r="AK198" s="26">
        <f t="shared" si="85"/>
        <v>46646.41337075855</v>
      </c>
      <c r="AL198" s="26">
        <f t="shared" ca="1" si="86"/>
        <v>79718</v>
      </c>
      <c r="AM198" s="26">
        <f t="shared" ca="1" si="87"/>
        <v>21</v>
      </c>
      <c r="AN198" s="26">
        <f ca="1">IF(AM198=0,0,COUNTIF($AM$19:AM198,C198*10+1))</f>
        <v>6</v>
      </c>
      <c r="AO198" s="21">
        <f t="shared" ca="1" si="88"/>
        <v>0</v>
      </c>
      <c r="AP198" s="33">
        <f t="shared" ca="1" si="89"/>
        <v>79718</v>
      </c>
    </row>
    <row r="199" spans="1:42" x14ac:dyDescent="0.2">
      <c r="A199" s="15">
        <f>Daten!A199</f>
        <v>20402</v>
      </c>
      <c r="B199" s="8" t="str">
        <f>Daten!B199</f>
        <v>Ebenthal in Kärnten</v>
      </c>
      <c r="C199" s="15">
        <f t="shared" si="65"/>
        <v>2</v>
      </c>
      <c r="D199" s="10">
        <f>Daten!D199</f>
        <v>0</v>
      </c>
      <c r="E199" s="9">
        <f>Daten!E199</f>
        <v>8173</v>
      </c>
      <c r="F199" s="9">
        <f>Daten!F199</f>
        <v>7840</v>
      </c>
      <c r="G199" s="27">
        <f t="shared" si="66"/>
        <v>333</v>
      </c>
      <c r="H199" s="29">
        <f t="shared" si="67"/>
        <v>4.247448979591837E-2</v>
      </c>
      <c r="I199" s="21">
        <f t="shared" si="68"/>
        <v>69.970083236285248</v>
      </c>
      <c r="J199" s="21">
        <f t="shared" si="69"/>
        <v>263.02991676371477</v>
      </c>
      <c r="K199" s="27">
        <f t="shared" si="70"/>
        <v>-131514.95838185737</v>
      </c>
      <c r="L199" s="16">
        <f>Daten!G199</f>
        <v>1155</v>
      </c>
      <c r="M199" s="16">
        <f>Daten!H199</f>
        <v>5318</v>
      </c>
      <c r="N199" s="16">
        <f>Daten!I199</f>
        <v>1700</v>
      </c>
      <c r="O199" s="28">
        <f t="shared" si="71"/>
        <v>0.53685596088755172</v>
      </c>
      <c r="P199" s="16">
        <f t="shared" si="72"/>
        <v>2993.3267165750381</v>
      </c>
      <c r="Q199" s="21">
        <f t="shared" si="73"/>
        <v>-138.32671657503806</v>
      </c>
      <c r="R199" s="27">
        <f t="shared" si="74"/>
        <v>-27665.343315007613</v>
      </c>
      <c r="S199" s="9">
        <f>Daten!K199</f>
        <v>22145.4</v>
      </c>
      <c r="T199" s="9">
        <f>Daten!L199</f>
        <v>498806.73</v>
      </c>
      <c r="U199" s="9">
        <f>Daten!M199</f>
        <v>991172.28</v>
      </c>
      <c r="V199" s="9">
        <f>Daten!N199</f>
        <v>500</v>
      </c>
      <c r="W199" s="9">
        <f>Daten!O199</f>
        <v>500</v>
      </c>
      <c r="X199" s="23">
        <f t="shared" si="75"/>
        <v>1512124.4100000001</v>
      </c>
      <c r="Y199" s="9">
        <f t="shared" si="76"/>
        <v>2937604.9269030266</v>
      </c>
      <c r="Z199" s="21">
        <f t="shared" si="77"/>
        <v>-1425480.5169030265</v>
      </c>
      <c r="AA199" s="27">
        <f t="shared" si="78"/>
        <v>142548.05169030264</v>
      </c>
      <c r="AB199" s="32">
        <f t="shared" si="79"/>
        <v>-16632.250006562332</v>
      </c>
      <c r="AC199" s="31">
        <f t="shared" si="80"/>
        <v>0</v>
      </c>
      <c r="AG199" s="26">
        <f t="shared" si="81"/>
        <v>0</v>
      </c>
      <c r="AH199" s="26">
        <f t="shared" si="82"/>
        <v>0</v>
      </c>
      <c r="AI199" s="26">
        <f t="shared" si="83"/>
        <v>0</v>
      </c>
      <c r="AJ199" s="26">
        <f t="shared" si="84"/>
        <v>1</v>
      </c>
      <c r="AK199" s="26">
        <f t="shared" si="85"/>
        <v>0</v>
      </c>
      <c r="AL199" s="26">
        <f t="shared" ca="1" si="86"/>
        <v>0</v>
      </c>
      <c r="AM199" s="26">
        <f t="shared" ca="1" si="87"/>
        <v>0</v>
      </c>
      <c r="AN199" s="26">
        <f ca="1">IF(AM199=0,0,COUNTIF($AM$19:AM199,C199*10+1))</f>
        <v>0</v>
      </c>
      <c r="AO199" s="21">
        <f t="shared" ca="1" si="88"/>
        <v>0</v>
      </c>
      <c r="AP199" s="33">
        <f t="shared" ca="1" si="89"/>
        <v>0</v>
      </c>
    </row>
    <row r="200" spans="1:42" x14ac:dyDescent="0.2">
      <c r="A200" s="15">
        <f>Daten!A200</f>
        <v>20403</v>
      </c>
      <c r="B200" s="8" t="str">
        <f>Daten!B200</f>
        <v>Feistritz im Rosental</v>
      </c>
      <c r="C200" s="15">
        <f t="shared" si="65"/>
        <v>2</v>
      </c>
      <c r="D200" s="10">
        <f>Daten!D200</f>
        <v>0</v>
      </c>
      <c r="E200" s="9">
        <f>Daten!E200</f>
        <v>2531</v>
      </c>
      <c r="F200" s="9">
        <f>Daten!F200</f>
        <v>2494</v>
      </c>
      <c r="G200" s="27">
        <f t="shared" si="66"/>
        <v>37</v>
      </c>
      <c r="H200" s="29">
        <f t="shared" si="67"/>
        <v>1.483560545308741E-2</v>
      </c>
      <c r="I200" s="21">
        <f t="shared" si="68"/>
        <v>22.258340253991758</v>
      </c>
      <c r="J200" s="21">
        <f t="shared" si="69"/>
        <v>14.741659746008242</v>
      </c>
      <c r="K200" s="27">
        <f t="shared" si="70"/>
        <v>-7370.8298730041215</v>
      </c>
      <c r="L200" s="16">
        <f>Daten!G200</f>
        <v>360</v>
      </c>
      <c r="M200" s="16">
        <f>Daten!H200</f>
        <v>1536</v>
      </c>
      <c r="N200" s="16">
        <f>Daten!I200</f>
        <v>635</v>
      </c>
      <c r="O200" s="28">
        <f t="shared" si="71"/>
        <v>0.64778645833333337</v>
      </c>
      <c r="P200" s="16">
        <f t="shared" si="72"/>
        <v>864.56371505439233</v>
      </c>
      <c r="Q200" s="21">
        <f t="shared" si="73"/>
        <v>130.43628494560767</v>
      </c>
      <c r="R200" s="27">
        <f t="shared" si="74"/>
        <v>26087.256989121532</v>
      </c>
      <c r="S200" s="9">
        <f>Daten!K200</f>
        <v>12733.91</v>
      </c>
      <c r="T200" s="9">
        <f>Daten!L200</f>
        <v>175303.83</v>
      </c>
      <c r="U200" s="9">
        <f>Daten!M200</f>
        <v>670080.48</v>
      </c>
      <c r="V200" s="9">
        <f>Daten!N200</f>
        <v>500</v>
      </c>
      <c r="W200" s="9">
        <f>Daten!O200</f>
        <v>500</v>
      </c>
      <c r="X200" s="23">
        <f t="shared" si="75"/>
        <v>858118.22</v>
      </c>
      <c r="Y200" s="9">
        <f t="shared" si="76"/>
        <v>909712.23173761915</v>
      </c>
      <c r="Z200" s="21">
        <f t="shared" si="77"/>
        <v>-51594.011737619177</v>
      </c>
      <c r="AA200" s="27">
        <f t="shared" si="78"/>
        <v>5159.4011737619185</v>
      </c>
      <c r="AB200" s="32">
        <f t="shared" si="79"/>
        <v>23875.82828987933</v>
      </c>
      <c r="AC200" s="31">
        <f t="shared" si="80"/>
        <v>23875.82828987933</v>
      </c>
      <c r="AG200" s="26">
        <f t="shared" si="81"/>
        <v>-7370.8298730041215</v>
      </c>
      <c r="AH200" s="26">
        <f t="shared" si="82"/>
        <v>5159.4011737619185</v>
      </c>
      <c r="AI200" s="26">
        <f t="shared" si="83"/>
        <v>-2211.428699242203</v>
      </c>
      <c r="AJ200" s="26">
        <f t="shared" si="84"/>
        <v>1</v>
      </c>
      <c r="AK200" s="26">
        <f t="shared" si="85"/>
        <v>0</v>
      </c>
      <c r="AL200" s="26">
        <f t="shared" ca="1" si="86"/>
        <v>0</v>
      </c>
      <c r="AM200" s="26">
        <f t="shared" ca="1" si="87"/>
        <v>0</v>
      </c>
      <c r="AN200" s="26">
        <f ca="1">IF(AM200=0,0,COUNTIF($AM$19:AM200,C200*10+1))</f>
        <v>0</v>
      </c>
      <c r="AO200" s="21">
        <f t="shared" ca="1" si="88"/>
        <v>0</v>
      </c>
      <c r="AP200" s="33">
        <f t="shared" ca="1" si="89"/>
        <v>0</v>
      </c>
    </row>
    <row r="201" spans="1:42" x14ac:dyDescent="0.2">
      <c r="A201" s="15">
        <f>Daten!A201</f>
        <v>20405</v>
      </c>
      <c r="B201" s="8" t="str">
        <f>Daten!B201</f>
        <v>Ferlach</v>
      </c>
      <c r="C201" s="15">
        <f t="shared" si="65"/>
        <v>2</v>
      </c>
      <c r="D201" s="10">
        <f>Daten!D201</f>
        <v>0</v>
      </c>
      <c r="E201" s="9">
        <f>Daten!E201</f>
        <v>7255</v>
      </c>
      <c r="F201" s="9">
        <f>Daten!F201</f>
        <v>7165</v>
      </c>
      <c r="G201" s="27">
        <f t="shared" si="66"/>
        <v>90</v>
      </c>
      <c r="H201" s="29">
        <f t="shared" si="67"/>
        <v>1.2561060711793441E-2</v>
      </c>
      <c r="I201" s="21">
        <f t="shared" si="68"/>
        <v>63.945873263773436</v>
      </c>
      <c r="J201" s="21">
        <f t="shared" si="69"/>
        <v>26.054126736226564</v>
      </c>
      <c r="K201" s="27">
        <f t="shared" si="70"/>
        <v>-13027.063368113282</v>
      </c>
      <c r="L201" s="16">
        <f>Daten!G201</f>
        <v>890</v>
      </c>
      <c r="M201" s="16">
        <f>Daten!H201</f>
        <v>4549</v>
      </c>
      <c r="N201" s="16">
        <f>Daten!I201</f>
        <v>1816</v>
      </c>
      <c r="O201" s="28">
        <f t="shared" si="71"/>
        <v>0.59485601231039786</v>
      </c>
      <c r="P201" s="16">
        <f t="shared" si="72"/>
        <v>2560.4819920458535</v>
      </c>
      <c r="Q201" s="21">
        <f t="shared" si="73"/>
        <v>145.51800795414647</v>
      </c>
      <c r="R201" s="27">
        <f t="shared" si="74"/>
        <v>29103.601590829294</v>
      </c>
      <c r="S201" s="9">
        <f>Daten!K201</f>
        <v>22218.14</v>
      </c>
      <c r="T201" s="9">
        <f>Daten!L201</f>
        <v>485717.59</v>
      </c>
      <c r="U201" s="9">
        <f>Daten!M201</f>
        <v>2765504.05</v>
      </c>
      <c r="V201" s="9">
        <f>Daten!N201</f>
        <v>500</v>
      </c>
      <c r="W201" s="9">
        <f>Daten!O201</f>
        <v>500</v>
      </c>
      <c r="X201" s="23">
        <f t="shared" si="75"/>
        <v>3273439.78</v>
      </c>
      <c r="Y201" s="9">
        <f t="shared" si="76"/>
        <v>2607650.0360554825</v>
      </c>
      <c r="Z201" s="21">
        <f t="shared" si="77"/>
        <v>665789.74394451734</v>
      </c>
      <c r="AA201" s="27">
        <f t="shared" si="78"/>
        <v>-66578.974394451739</v>
      </c>
      <c r="AB201" s="32">
        <f t="shared" si="79"/>
        <v>-50502.436171735724</v>
      </c>
      <c r="AC201" s="31">
        <f t="shared" si="80"/>
        <v>0</v>
      </c>
      <c r="AG201" s="26">
        <f t="shared" si="81"/>
        <v>0</v>
      </c>
      <c r="AH201" s="26">
        <f t="shared" si="82"/>
        <v>0</v>
      </c>
      <c r="AI201" s="26">
        <f t="shared" si="83"/>
        <v>0</v>
      </c>
      <c r="AJ201" s="26">
        <f t="shared" si="84"/>
        <v>1</v>
      </c>
      <c r="AK201" s="26">
        <f t="shared" si="85"/>
        <v>0</v>
      </c>
      <c r="AL201" s="26">
        <f t="shared" ca="1" si="86"/>
        <v>0</v>
      </c>
      <c r="AM201" s="26">
        <f t="shared" ca="1" si="87"/>
        <v>0</v>
      </c>
      <c r="AN201" s="26">
        <f ca="1">IF(AM201=0,0,COUNTIF($AM$19:AM201,C201*10+1))</f>
        <v>0</v>
      </c>
      <c r="AO201" s="21">
        <f t="shared" ca="1" si="88"/>
        <v>0</v>
      </c>
      <c r="AP201" s="33">
        <f t="shared" ca="1" si="89"/>
        <v>0</v>
      </c>
    </row>
    <row r="202" spans="1:42" x14ac:dyDescent="0.2">
      <c r="A202" s="15">
        <f>Daten!A202</f>
        <v>20409</v>
      </c>
      <c r="B202" s="8" t="str">
        <f>Daten!B202</f>
        <v>Grafenstein</v>
      </c>
      <c r="C202" s="15">
        <f t="shared" si="65"/>
        <v>2</v>
      </c>
      <c r="D202" s="10">
        <f>Daten!D202</f>
        <v>0</v>
      </c>
      <c r="E202" s="9">
        <f>Daten!E202</f>
        <v>3043</v>
      </c>
      <c r="F202" s="9">
        <f>Daten!F202</f>
        <v>2889</v>
      </c>
      <c r="G202" s="27">
        <f t="shared" si="66"/>
        <v>154</v>
      </c>
      <c r="H202" s="29">
        <f t="shared" si="67"/>
        <v>5.3305642090688818E-2</v>
      </c>
      <c r="I202" s="21">
        <f t="shared" si="68"/>
        <v>25.783618682350518</v>
      </c>
      <c r="J202" s="21">
        <f t="shared" si="69"/>
        <v>128.21638131764948</v>
      </c>
      <c r="K202" s="27">
        <f t="shared" si="70"/>
        <v>-64108.190658824737</v>
      </c>
      <c r="L202" s="16">
        <f>Daten!G202</f>
        <v>463</v>
      </c>
      <c r="M202" s="16">
        <f>Daten!H202</f>
        <v>2002</v>
      </c>
      <c r="N202" s="16">
        <f>Daten!I202</f>
        <v>578</v>
      </c>
      <c r="O202" s="28">
        <f t="shared" si="71"/>
        <v>0.51998001998001997</v>
      </c>
      <c r="P202" s="16">
        <f t="shared" si="72"/>
        <v>1126.8597379810503</v>
      </c>
      <c r="Q202" s="21">
        <f t="shared" si="73"/>
        <v>-85.85973798105033</v>
      </c>
      <c r="R202" s="27">
        <f t="shared" si="74"/>
        <v>-17171.947596210066</v>
      </c>
      <c r="S202" s="9">
        <f>Daten!K202</f>
        <v>45122</v>
      </c>
      <c r="T202" s="9">
        <f>Daten!L202</f>
        <v>179001.49</v>
      </c>
      <c r="U202" s="9">
        <f>Daten!M202</f>
        <v>640922</v>
      </c>
      <c r="V202" s="9">
        <f>Daten!N202</f>
        <v>500</v>
      </c>
      <c r="W202" s="9">
        <f>Daten!O202</f>
        <v>500</v>
      </c>
      <c r="X202" s="23">
        <f t="shared" si="75"/>
        <v>865045.49</v>
      </c>
      <c r="Y202" s="9">
        <f t="shared" si="76"/>
        <v>1093739.3604020446</v>
      </c>
      <c r="Z202" s="21">
        <f t="shared" si="77"/>
        <v>-228693.87040204462</v>
      </c>
      <c r="AA202" s="27">
        <f t="shared" si="78"/>
        <v>22869.387040204463</v>
      </c>
      <c r="AB202" s="32">
        <f t="shared" si="79"/>
        <v>-58410.751214830343</v>
      </c>
      <c r="AC202" s="31">
        <f t="shared" si="80"/>
        <v>0</v>
      </c>
      <c r="AG202" s="26">
        <f t="shared" si="81"/>
        <v>0</v>
      </c>
      <c r="AH202" s="26">
        <f t="shared" si="82"/>
        <v>0</v>
      </c>
      <c r="AI202" s="26">
        <f t="shared" si="83"/>
        <v>0</v>
      </c>
      <c r="AJ202" s="26">
        <f t="shared" si="84"/>
        <v>1</v>
      </c>
      <c r="AK202" s="26">
        <f t="shared" si="85"/>
        <v>0</v>
      </c>
      <c r="AL202" s="26">
        <f t="shared" ca="1" si="86"/>
        <v>0</v>
      </c>
      <c r="AM202" s="26">
        <f t="shared" ca="1" si="87"/>
        <v>0</v>
      </c>
      <c r="AN202" s="26">
        <f ca="1">IF(AM202=0,0,COUNTIF($AM$19:AM202,C202*10+1))</f>
        <v>0</v>
      </c>
      <c r="AO202" s="21">
        <f t="shared" ca="1" si="88"/>
        <v>0</v>
      </c>
      <c r="AP202" s="33">
        <f t="shared" ca="1" si="89"/>
        <v>0</v>
      </c>
    </row>
    <row r="203" spans="1:42" x14ac:dyDescent="0.2">
      <c r="A203" s="15">
        <f>Daten!A203</f>
        <v>20412</v>
      </c>
      <c r="B203" s="8" t="str">
        <f>Daten!B203</f>
        <v>Keutschach am See</v>
      </c>
      <c r="C203" s="15">
        <f t="shared" si="65"/>
        <v>2</v>
      </c>
      <c r="D203" s="10">
        <f>Daten!D203</f>
        <v>0</v>
      </c>
      <c r="E203" s="9">
        <f>Daten!E203</f>
        <v>2427</v>
      </c>
      <c r="F203" s="9">
        <f>Daten!F203</f>
        <v>2444</v>
      </c>
      <c r="G203" s="27">
        <f t="shared" si="66"/>
        <v>-17</v>
      </c>
      <c r="H203" s="29">
        <f t="shared" si="67"/>
        <v>-6.9558101472995092E-3</v>
      </c>
      <c r="I203" s="21">
        <f t="shared" si="68"/>
        <v>21.812102478250143</v>
      </c>
      <c r="J203" s="21">
        <f t="shared" si="69"/>
        <v>-38.812102478250139</v>
      </c>
      <c r="K203" s="27">
        <f t="shared" si="70"/>
        <v>19406.05123912507</v>
      </c>
      <c r="L203" s="16">
        <f>Daten!G203</f>
        <v>298</v>
      </c>
      <c r="M203" s="16">
        <f>Daten!H203</f>
        <v>1536</v>
      </c>
      <c r="N203" s="16">
        <f>Daten!I203</f>
        <v>593</v>
      </c>
      <c r="O203" s="28">
        <f t="shared" si="71"/>
        <v>0.580078125</v>
      </c>
      <c r="P203" s="16">
        <f t="shared" si="72"/>
        <v>864.56371505439233</v>
      </c>
      <c r="Q203" s="21">
        <f t="shared" si="73"/>
        <v>26.436284945607667</v>
      </c>
      <c r="R203" s="27">
        <f t="shared" si="74"/>
        <v>5287.2569891215335</v>
      </c>
      <c r="S203" s="9">
        <f>Daten!K203</f>
        <v>4813.2</v>
      </c>
      <c r="T203" s="9">
        <f>Daten!L203</f>
        <v>295639.58</v>
      </c>
      <c r="U203" s="9">
        <f>Daten!M203</f>
        <v>332616.73</v>
      </c>
      <c r="V203" s="9">
        <f>Daten!N203</f>
        <v>500</v>
      </c>
      <c r="W203" s="9">
        <f>Daten!O203</f>
        <v>500</v>
      </c>
      <c r="X203" s="23">
        <f t="shared" si="75"/>
        <v>633069.51</v>
      </c>
      <c r="Y203" s="9">
        <f t="shared" si="76"/>
        <v>872331.72122765763</v>
      </c>
      <c r="Z203" s="21">
        <f t="shared" si="77"/>
        <v>-239262.21122765762</v>
      </c>
      <c r="AA203" s="27">
        <f t="shared" si="78"/>
        <v>23926.221122765764</v>
      </c>
      <c r="AB203" s="32">
        <f t="shared" si="79"/>
        <v>48619.529351012374</v>
      </c>
      <c r="AC203" s="31">
        <f t="shared" si="80"/>
        <v>48619.529351012374</v>
      </c>
      <c r="AG203" s="26">
        <f t="shared" si="81"/>
        <v>19406.05123912507</v>
      </c>
      <c r="AH203" s="26">
        <f t="shared" si="82"/>
        <v>23926.221122765764</v>
      </c>
      <c r="AI203" s="26">
        <f t="shared" si="83"/>
        <v>43332.272361890835</v>
      </c>
      <c r="AJ203" s="26">
        <f t="shared" si="84"/>
        <v>1</v>
      </c>
      <c r="AK203" s="26">
        <f t="shared" si="85"/>
        <v>43332.272361890835</v>
      </c>
      <c r="AL203" s="26">
        <f t="shared" ca="1" si="86"/>
        <v>74054</v>
      </c>
      <c r="AM203" s="26">
        <f t="shared" ca="1" si="87"/>
        <v>21</v>
      </c>
      <c r="AN203" s="26">
        <f ca="1">IF(AM203=0,0,COUNTIF($AM$19:AM203,C203*10+1))</f>
        <v>7</v>
      </c>
      <c r="AO203" s="21">
        <f t="shared" ca="1" si="88"/>
        <v>0</v>
      </c>
      <c r="AP203" s="33">
        <f t="shared" ca="1" si="89"/>
        <v>74054</v>
      </c>
    </row>
    <row r="204" spans="1:42" x14ac:dyDescent="0.2">
      <c r="A204" s="15">
        <f>Daten!A204</f>
        <v>20414</v>
      </c>
      <c r="B204" s="8" t="str">
        <f>Daten!B204</f>
        <v>Köttmannsdorf</v>
      </c>
      <c r="C204" s="15">
        <f t="shared" si="65"/>
        <v>2</v>
      </c>
      <c r="D204" s="10">
        <f>Daten!D204</f>
        <v>0</v>
      </c>
      <c r="E204" s="9">
        <f>Daten!E204</f>
        <v>3128</v>
      </c>
      <c r="F204" s="9">
        <f>Daten!F204</f>
        <v>2987</v>
      </c>
      <c r="G204" s="27">
        <f t="shared" si="66"/>
        <v>141</v>
      </c>
      <c r="H204" s="29">
        <f t="shared" si="67"/>
        <v>4.7204553063274188E-2</v>
      </c>
      <c r="I204" s="21">
        <f t="shared" si="68"/>
        <v>26.658244722804085</v>
      </c>
      <c r="J204" s="21">
        <f t="shared" si="69"/>
        <v>114.34175527719592</v>
      </c>
      <c r="K204" s="27">
        <f t="shared" si="70"/>
        <v>-57170.877638597958</v>
      </c>
      <c r="L204" s="16">
        <f>Daten!G204</f>
        <v>465</v>
      </c>
      <c r="M204" s="16">
        <f>Daten!H204</f>
        <v>1957</v>
      </c>
      <c r="N204" s="16">
        <f>Daten!I204</f>
        <v>706</v>
      </c>
      <c r="O204" s="28">
        <f t="shared" si="71"/>
        <v>0.59836484414920799</v>
      </c>
      <c r="P204" s="16">
        <f t="shared" si="72"/>
        <v>1101.5307228915663</v>
      </c>
      <c r="Q204" s="21">
        <f t="shared" si="73"/>
        <v>69.469277108433744</v>
      </c>
      <c r="R204" s="27">
        <f t="shared" si="74"/>
        <v>13893.855421686749</v>
      </c>
      <c r="S204" s="9">
        <f>Daten!K204</f>
        <v>-5856.39</v>
      </c>
      <c r="T204" s="9">
        <f>Daten!L204</f>
        <v>186056.51</v>
      </c>
      <c r="U204" s="9">
        <f>Daten!M204</f>
        <v>231106.69</v>
      </c>
      <c r="V204" s="9">
        <f>Daten!N204</f>
        <v>500</v>
      </c>
      <c r="W204" s="9">
        <f>Daten!O204</f>
        <v>500</v>
      </c>
      <c r="X204" s="23">
        <f t="shared" si="75"/>
        <v>411306.81</v>
      </c>
      <c r="Y204" s="9">
        <f t="shared" si="76"/>
        <v>1124290.7391842247</v>
      </c>
      <c r="Z204" s="21">
        <f t="shared" si="77"/>
        <v>-712983.92918422469</v>
      </c>
      <c r="AA204" s="27">
        <f t="shared" si="78"/>
        <v>71298.392918422469</v>
      </c>
      <c r="AB204" s="32">
        <f t="shared" si="79"/>
        <v>28021.37070151126</v>
      </c>
      <c r="AC204" s="31">
        <f t="shared" si="80"/>
        <v>28021.37070151126</v>
      </c>
      <c r="AG204" s="26">
        <f t="shared" si="81"/>
        <v>-57170.877638597958</v>
      </c>
      <c r="AH204" s="26">
        <f t="shared" si="82"/>
        <v>71298.392918422469</v>
      </c>
      <c r="AI204" s="26">
        <f t="shared" si="83"/>
        <v>14127.515279824511</v>
      </c>
      <c r="AJ204" s="26">
        <f t="shared" si="84"/>
        <v>1</v>
      </c>
      <c r="AK204" s="26">
        <f t="shared" si="85"/>
        <v>14127.515279824511</v>
      </c>
      <c r="AL204" s="26">
        <f t="shared" ca="1" si="86"/>
        <v>24144</v>
      </c>
      <c r="AM204" s="26">
        <f t="shared" ca="1" si="87"/>
        <v>21</v>
      </c>
      <c r="AN204" s="26">
        <f ca="1">IF(AM204=0,0,COUNTIF($AM$19:AM204,C204*10+1))</f>
        <v>8</v>
      </c>
      <c r="AO204" s="21">
        <f t="shared" ca="1" si="88"/>
        <v>0</v>
      </c>
      <c r="AP204" s="33">
        <f t="shared" ca="1" si="89"/>
        <v>24144</v>
      </c>
    </row>
    <row r="205" spans="1:42" x14ac:dyDescent="0.2">
      <c r="A205" s="15">
        <f>Daten!A205</f>
        <v>20415</v>
      </c>
      <c r="B205" s="8" t="str">
        <f>Daten!B205</f>
        <v>Krumpendorf am Wörthersee</v>
      </c>
      <c r="C205" s="15">
        <f t="shared" si="65"/>
        <v>2</v>
      </c>
      <c r="D205" s="10">
        <f>Daten!D205</f>
        <v>0</v>
      </c>
      <c r="E205" s="9">
        <f>Daten!E205</f>
        <v>3498</v>
      </c>
      <c r="F205" s="9">
        <f>Daten!F205</f>
        <v>3519</v>
      </c>
      <c r="G205" s="27">
        <f t="shared" si="66"/>
        <v>-21</v>
      </c>
      <c r="H205" s="29">
        <f t="shared" si="67"/>
        <v>-5.9676044330775786E-3</v>
      </c>
      <c r="I205" s="21">
        <f t="shared" si="68"/>
        <v>31.406214656694868</v>
      </c>
      <c r="J205" s="21">
        <f t="shared" si="69"/>
        <v>-52.406214656694871</v>
      </c>
      <c r="K205" s="27">
        <f t="shared" si="70"/>
        <v>26203.107328347436</v>
      </c>
      <c r="L205" s="16">
        <f>Daten!G205</f>
        <v>475</v>
      </c>
      <c r="M205" s="16">
        <f>Daten!H205</f>
        <v>2182</v>
      </c>
      <c r="N205" s="16">
        <f>Daten!I205</f>
        <v>841</v>
      </c>
      <c r="O205" s="28">
        <f t="shared" si="71"/>
        <v>0.60311640696608615</v>
      </c>
      <c r="P205" s="16">
        <f t="shared" si="72"/>
        <v>1228.1757983389871</v>
      </c>
      <c r="Q205" s="21">
        <f t="shared" si="73"/>
        <v>87.824201661012921</v>
      </c>
      <c r="R205" s="27">
        <f t="shared" si="74"/>
        <v>17564.840332202584</v>
      </c>
      <c r="S205" s="9">
        <f>Daten!K205</f>
        <v>4770.5</v>
      </c>
      <c r="T205" s="9">
        <f>Daten!L205</f>
        <v>592346.99</v>
      </c>
      <c r="U205" s="9">
        <f>Daten!M205</f>
        <v>709482.14</v>
      </c>
      <c r="V205" s="9">
        <f>Daten!N205</f>
        <v>500</v>
      </c>
      <c r="W205" s="9">
        <f>Daten!O205</f>
        <v>500</v>
      </c>
      <c r="X205" s="23">
        <f t="shared" si="75"/>
        <v>1306599.6299999999</v>
      </c>
      <c r="Y205" s="9">
        <f t="shared" si="76"/>
        <v>1257279.0938831258</v>
      </c>
      <c r="Z205" s="21">
        <f t="shared" si="77"/>
        <v>49320.536116874078</v>
      </c>
      <c r="AA205" s="27">
        <f t="shared" si="78"/>
        <v>-4932.0536116874082</v>
      </c>
      <c r="AB205" s="32">
        <f t="shared" si="79"/>
        <v>38835.894048862618</v>
      </c>
      <c r="AC205" s="31">
        <f t="shared" si="80"/>
        <v>38835.894048862618</v>
      </c>
      <c r="AG205" s="26">
        <f t="shared" si="81"/>
        <v>26203.107328347436</v>
      </c>
      <c r="AH205" s="26">
        <f t="shared" si="82"/>
        <v>-4932.0536116874082</v>
      </c>
      <c r="AI205" s="26">
        <f t="shared" si="83"/>
        <v>21271.053716660026</v>
      </c>
      <c r="AJ205" s="26">
        <f t="shared" si="84"/>
        <v>1</v>
      </c>
      <c r="AK205" s="26">
        <f t="shared" si="85"/>
        <v>21271.053716660026</v>
      </c>
      <c r="AL205" s="26">
        <f t="shared" ca="1" si="86"/>
        <v>36352</v>
      </c>
      <c r="AM205" s="26">
        <f t="shared" ca="1" si="87"/>
        <v>21</v>
      </c>
      <c r="AN205" s="26">
        <f ca="1">IF(AM205=0,0,COUNTIF($AM$19:AM205,C205*10+1))</f>
        <v>9</v>
      </c>
      <c r="AO205" s="21">
        <f t="shared" ca="1" si="88"/>
        <v>0</v>
      </c>
      <c r="AP205" s="33">
        <f t="shared" ca="1" si="89"/>
        <v>36352</v>
      </c>
    </row>
    <row r="206" spans="1:42" x14ac:dyDescent="0.2">
      <c r="A206" s="15">
        <f>Daten!A206</f>
        <v>20416</v>
      </c>
      <c r="B206" s="8" t="str">
        <f>Daten!B206</f>
        <v>Ludmannsdorf</v>
      </c>
      <c r="C206" s="15">
        <f t="shared" si="65"/>
        <v>2</v>
      </c>
      <c r="D206" s="10">
        <f>Daten!D206</f>
        <v>0</v>
      </c>
      <c r="E206" s="9">
        <f>Daten!E206</f>
        <v>1820</v>
      </c>
      <c r="F206" s="9">
        <f>Daten!F206</f>
        <v>1787</v>
      </c>
      <c r="G206" s="27">
        <f t="shared" si="66"/>
        <v>33</v>
      </c>
      <c r="H206" s="29">
        <f t="shared" si="67"/>
        <v>1.8466703973139341E-2</v>
      </c>
      <c r="I206" s="21">
        <f t="shared" si="68"/>
        <v>15.948538105005323</v>
      </c>
      <c r="J206" s="21">
        <f t="shared" si="69"/>
        <v>17.051461894994677</v>
      </c>
      <c r="K206" s="27">
        <f t="shared" si="70"/>
        <v>-8525.730947497339</v>
      </c>
      <c r="L206" s="16">
        <f>Daten!G206</f>
        <v>253</v>
      </c>
      <c r="M206" s="16">
        <f>Daten!H206</f>
        <v>1162</v>
      </c>
      <c r="N206" s="16">
        <f>Daten!I206</f>
        <v>405</v>
      </c>
      <c r="O206" s="28">
        <f t="shared" si="71"/>
        <v>0.5662650602409639</v>
      </c>
      <c r="P206" s="16">
        <f t="shared" si="72"/>
        <v>654.05145631067967</v>
      </c>
      <c r="Q206" s="21">
        <f t="shared" si="73"/>
        <v>3.9485436893203314</v>
      </c>
      <c r="R206" s="27">
        <f t="shared" si="74"/>
        <v>789.70873786406628</v>
      </c>
      <c r="S206" s="9">
        <f>Daten!K206</f>
        <v>6161.25</v>
      </c>
      <c r="T206" s="9">
        <f>Daten!L206</f>
        <v>101184.26</v>
      </c>
      <c r="U206" s="9">
        <f>Daten!M206</f>
        <v>185829.1</v>
      </c>
      <c r="V206" s="9">
        <f>Daten!N206</f>
        <v>500</v>
      </c>
      <c r="W206" s="9">
        <f>Daten!O206</f>
        <v>500</v>
      </c>
      <c r="X206" s="23">
        <f t="shared" si="75"/>
        <v>293174.61</v>
      </c>
      <c r="Y206" s="9">
        <f t="shared" si="76"/>
        <v>654158.93392432504</v>
      </c>
      <c r="Z206" s="21">
        <f t="shared" si="77"/>
        <v>-360984.32392432506</v>
      </c>
      <c r="AA206" s="27">
        <f t="shared" si="78"/>
        <v>36098.432392432507</v>
      </c>
      <c r="AB206" s="32">
        <f t="shared" si="79"/>
        <v>28362.410182799234</v>
      </c>
      <c r="AC206" s="31">
        <f t="shared" si="80"/>
        <v>28362.410182799234</v>
      </c>
      <c r="AG206" s="26">
        <f t="shared" si="81"/>
        <v>-8525.730947497339</v>
      </c>
      <c r="AH206" s="26">
        <f t="shared" si="82"/>
        <v>36098.432392432507</v>
      </c>
      <c r="AI206" s="26">
        <f t="shared" si="83"/>
        <v>27572.70144493517</v>
      </c>
      <c r="AJ206" s="26">
        <f t="shared" si="84"/>
        <v>1</v>
      </c>
      <c r="AK206" s="26">
        <f t="shared" si="85"/>
        <v>27572.70144493517</v>
      </c>
      <c r="AL206" s="26">
        <f t="shared" ca="1" si="86"/>
        <v>47121</v>
      </c>
      <c r="AM206" s="26">
        <f t="shared" ca="1" si="87"/>
        <v>21</v>
      </c>
      <c r="AN206" s="26">
        <f ca="1">IF(AM206=0,0,COUNTIF($AM$19:AM206,C206*10+1))</f>
        <v>10</v>
      </c>
      <c r="AO206" s="21">
        <f t="shared" ca="1" si="88"/>
        <v>0</v>
      </c>
      <c r="AP206" s="33">
        <f t="shared" ca="1" si="89"/>
        <v>47121</v>
      </c>
    </row>
    <row r="207" spans="1:42" x14ac:dyDescent="0.2">
      <c r="A207" s="15">
        <f>Daten!A207</f>
        <v>20417</v>
      </c>
      <c r="B207" s="8" t="str">
        <f>Daten!B207</f>
        <v>Maria Rain</v>
      </c>
      <c r="C207" s="15">
        <f t="shared" si="65"/>
        <v>2</v>
      </c>
      <c r="D207" s="10">
        <f>Daten!D207</f>
        <v>0</v>
      </c>
      <c r="E207" s="9">
        <f>Daten!E207</f>
        <v>2667</v>
      </c>
      <c r="F207" s="9">
        <f>Daten!F207</f>
        <v>2579</v>
      </c>
      <c r="G207" s="27">
        <f t="shared" si="66"/>
        <v>88</v>
      </c>
      <c r="H207" s="29">
        <f t="shared" si="67"/>
        <v>3.4121752617293527E-2</v>
      </c>
      <c r="I207" s="21">
        <f t="shared" si="68"/>
        <v>23.016944472752506</v>
      </c>
      <c r="J207" s="21">
        <f t="shared" si="69"/>
        <v>64.983055527247501</v>
      </c>
      <c r="K207" s="27">
        <f t="shared" si="70"/>
        <v>-32491.527763623752</v>
      </c>
      <c r="L207" s="16">
        <f>Daten!G207</f>
        <v>441</v>
      </c>
      <c r="M207" s="16">
        <f>Daten!H207</f>
        <v>1708</v>
      </c>
      <c r="N207" s="16">
        <f>Daten!I207</f>
        <v>518</v>
      </c>
      <c r="O207" s="28">
        <f t="shared" si="71"/>
        <v>0.56147540983606559</v>
      </c>
      <c r="P207" s="16">
        <f t="shared" si="72"/>
        <v>961.37683939642068</v>
      </c>
      <c r="Q207" s="21">
        <f t="shared" si="73"/>
        <v>-2.376839396420678</v>
      </c>
      <c r="R207" s="27">
        <f t="shared" si="74"/>
        <v>-475.3678792841356</v>
      </c>
      <c r="S207" s="9">
        <f>Daten!K207</f>
        <v>7302.74</v>
      </c>
      <c r="T207" s="9">
        <f>Daten!L207</f>
        <v>179343.63</v>
      </c>
      <c r="U207" s="9">
        <f>Daten!M207</f>
        <v>131155.59</v>
      </c>
      <c r="V207" s="9">
        <f>Daten!N207</f>
        <v>500</v>
      </c>
      <c r="W207" s="9">
        <f>Daten!O207</f>
        <v>500</v>
      </c>
      <c r="X207" s="23">
        <f t="shared" si="75"/>
        <v>317801.95999999996</v>
      </c>
      <c r="Y207" s="9">
        <f t="shared" si="76"/>
        <v>958594.43778910709</v>
      </c>
      <c r="Z207" s="21">
        <f t="shared" si="77"/>
        <v>-640792.47778910713</v>
      </c>
      <c r="AA207" s="27">
        <f t="shared" si="78"/>
        <v>64079.247778910714</v>
      </c>
      <c r="AB207" s="32">
        <f t="shared" si="79"/>
        <v>31112.352136002824</v>
      </c>
      <c r="AC207" s="31">
        <f t="shared" si="80"/>
        <v>31112.352136002824</v>
      </c>
      <c r="AG207" s="26">
        <f t="shared" si="81"/>
        <v>-32491.527763623752</v>
      </c>
      <c r="AH207" s="26">
        <f t="shared" si="82"/>
        <v>64079.247778910714</v>
      </c>
      <c r="AI207" s="26">
        <f t="shared" si="83"/>
        <v>31587.720015286963</v>
      </c>
      <c r="AJ207" s="26">
        <f t="shared" si="84"/>
        <v>1</v>
      </c>
      <c r="AK207" s="26">
        <f t="shared" si="85"/>
        <v>31587.720015286963</v>
      </c>
      <c r="AL207" s="26">
        <f t="shared" ca="1" si="86"/>
        <v>53983</v>
      </c>
      <c r="AM207" s="26">
        <f t="shared" ca="1" si="87"/>
        <v>21</v>
      </c>
      <c r="AN207" s="26">
        <f ca="1">IF(AM207=0,0,COUNTIF($AM$19:AM207,C207*10+1))</f>
        <v>11</v>
      </c>
      <c r="AO207" s="21">
        <f t="shared" ca="1" si="88"/>
        <v>0</v>
      </c>
      <c r="AP207" s="33">
        <f t="shared" ca="1" si="89"/>
        <v>53983</v>
      </c>
    </row>
    <row r="208" spans="1:42" x14ac:dyDescent="0.2">
      <c r="A208" s="15">
        <f>Daten!A208</f>
        <v>20418</v>
      </c>
      <c r="B208" s="8" t="str">
        <f>Daten!B208</f>
        <v>Maria Saal</v>
      </c>
      <c r="C208" s="15">
        <f t="shared" si="65"/>
        <v>2</v>
      </c>
      <c r="D208" s="10">
        <f>Daten!D208</f>
        <v>0</v>
      </c>
      <c r="E208" s="9">
        <f>Daten!E208</f>
        <v>3915</v>
      </c>
      <c r="F208" s="9">
        <f>Daten!F208</f>
        <v>3839</v>
      </c>
      <c r="G208" s="27">
        <f t="shared" si="66"/>
        <v>76</v>
      </c>
      <c r="H208" s="29">
        <f t="shared" si="67"/>
        <v>1.9796822089085699E-2</v>
      </c>
      <c r="I208" s="21">
        <f t="shared" si="68"/>
        <v>34.262136421441205</v>
      </c>
      <c r="J208" s="21">
        <f t="shared" si="69"/>
        <v>41.737863578558795</v>
      </c>
      <c r="K208" s="27">
        <f t="shared" si="70"/>
        <v>-20868.931789279399</v>
      </c>
      <c r="L208" s="16">
        <f>Daten!G208</f>
        <v>537</v>
      </c>
      <c r="M208" s="16">
        <f>Daten!H208</f>
        <v>2434</v>
      </c>
      <c r="N208" s="16">
        <f>Daten!I208</f>
        <v>944</v>
      </c>
      <c r="O208" s="28">
        <f t="shared" si="71"/>
        <v>0.6084634346754314</v>
      </c>
      <c r="P208" s="16">
        <f t="shared" si="72"/>
        <v>1370.0182828400982</v>
      </c>
      <c r="Q208" s="21">
        <f t="shared" si="73"/>
        <v>110.98171715990179</v>
      </c>
      <c r="R208" s="27">
        <f t="shared" si="74"/>
        <v>22196.343431980356</v>
      </c>
      <c r="S208" s="9">
        <f>Daten!K208</f>
        <v>17096.47</v>
      </c>
      <c r="T208" s="9">
        <f>Daten!L208</f>
        <v>309207.74</v>
      </c>
      <c r="U208" s="9">
        <f>Daten!M208</f>
        <v>879280.26</v>
      </c>
      <c r="V208" s="9">
        <f>Daten!N208</f>
        <v>500</v>
      </c>
      <c r="W208" s="9">
        <f>Daten!O208</f>
        <v>500</v>
      </c>
      <c r="X208" s="23">
        <f t="shared" si="75"/>
        <v>1205584.47</v>
      </c>
      <c r="Y208" s="9">
        <f t="shared" si="76"/>
        <v>1407160.5639086443</v>
      </c>
      <c r="Z208" s="21">
        <f t="shared" si="77"/>
        <v>-201576.09390864428</v>
      </c>
      <c r="AA208" s="27">
        <f t="shared" si="78"/>
        <v>20157.609390864429</v>
      </c>
      <c r="AB208" s="32">
        <f t="shared" si="79"/>
        <v>21485.021033565386</v>
      </c>
      <c r="AC208" s="31">
        <f t="shared" si="80"/>
        <v>21485.021033565386</v>
      </c>
      <c r="AG208" s="26">
        <f t="shared" si="81"/>
        <v>-20868.931789279399</v>
      </c>
      <c r="AH208" s="26">
        <f t="shared" si="82"/>
        <v>20157.609390864429</v>
      </c>
      <c r="AI208" s="26">
        <f t="shared" si="83"/>
        <v>-711.32239841496994</v>
      </c>
      <c r="AJ208" s="26">
        <f t="shared" si="84"/>
        <v>1</v>
      </c>
      <c r="AK208" s="26">
        <f t="shared" si="85"/>
        <v>0</v>
      </c>
      <c r="AL208" s="26">
        <f t="shared" ca="1" si="86"/>
        <v>0</v>
      </c>
      <c r="AM208" s="26">
        <f t="shared" ca="1" si="87"/>
        <v>0</v>
      </c>
      <c r="AN208" s="26">
        <f ca="1">IF(AM208=0,0,COUNTIF($AM$19:AM208,C208*10+1))</f>
        <v>0</v>
      </c>
      <c r="AO208" s="21">
        <f t="shared" ca="1" si="88"/>
        <v>0</v>
      </c>
      <c r="AP208" s="33">
        <f t="shared" ca="1" si="89"/>
        <v>0</v>
      </c>
    </row>
    <row r="209" spans="1:42" x14ac:dyDescent="0.2">
      <c r="A209" s="15">
        <f>Daten!A209</f>
        <v>20419</v>
      </c>
      <c r="B209" s="8" t="str">
        <f>Daten!B209</f>
        <v>Maria Wörth</v>
      </c>
      <c r="C209" s="15">
        <f t="shared" si="65"/>
        <v>2</v>
      </c>
      <c r="D209" s="10">
        <f>Daten!D209</f>
        <v>0</v>
      </c>
      <c r="E209" s="9">
        <f>Daten!E209</f>
        <v>1614</v>
      </c>
      <c r="F209" s="9">
        <f>Daten!F209</f>
        <v>1618</v>
      </c>
      <c r="G209" s="27">
        <f t="shared" si="66"/>
        <v>-4</v>
      </c>
      <c r="H209" s="29">
        <f t="shared" si="67"/>
        <v>-2.472187886279357E-3</v>
      </c>
      <c r="I209" s="21">
        <f t="shared" si="68"/>
        <v>14.440254422998663</v>
      </c>
      <c r="J209" s="21">
        <f t="shared" si="69"/>
        <v>-18.440254422998663</v>
      </c>
      <c r="K209" s="27">
        <f t="shared" si="70"/>
        <v>9220.1272114993317</v>
      </c>
      <c r="L209" s="16">
        <f>Daten!G209</f>
        <v>175</v>
      </c>
      <c r="M209" s="16">
        <f>Daten!H209</f>
        <v>987</v>
      </c>
      <c r="N209" s="16">
        <f>Daten!I209</f>
        <v>452</v>
      </c>
      <c r="O209" s="28">
        <f t="shared" si="71"/>
        <v>0.63525835866261393</v>
      </c>
      <c r="P209" s="16">
        <f t="shared" si="72"/>
        <v>555.54973096268566</v>
      </c>
      <c r="Q209" s="21">
        <f t="shared" si="73"/>
        <v>71.450269037314342</v>
      </c>
      <c r="R209" s="27">
        <f t="shared" si="74"/>
        <v>14290.053807462868</v>
      </c>
      <c r="S209" s="9">
        <f>Daten!K209</f>
        <v>8852.2800000000007</v>
      </c>
      <c r="T209" s="9">
        <f>Daten!L209</f>
        <v>530476.69999999995</v>
      </c>
      <c r="U209" s="9">
        <f>Daten!M209</f>
        <v>496954.4</v>
      </c>
      <c r="V209" s="9">
        <f>Daten!N209</f>
        <v>500</v>
      </c>
      <c r="W209" s="9">
        <f>Daten!O209</f>
        <v>500</v>
      </c>
      <c r="X209" s="23">
        <f t="shared" si="75"/>
        <v>1036283.38</v>
      </c>
      <c r="Y209" s="9">
        <f t="shared" si="76"/>
        <v>580116.76887574757</v>
      </c>
      <c r="Z209" s="21">
        <f t="shared" si="77"/>
        <v>456166.61112425243</v>
      </c>
      <c r="AA209" s="27">
        <f t="shared" si="78"/>
        <v>-45616.661112425245</v>
      </c>
      <c r="AB209" s="32">
        <f t="shared" si="79"/>
        <v>-22106.480093463048</v>
      </c>
      <c r="AC209" s="31">
        <f t="shared" si="80"/>
        <v>0</v>
      </c>
      <c r="AG209" s="26">
        <f t="shared" si="81"/>
        <v>0</v>
      </c>
      <c r="AH209" s="26">
        <f t="shared" si="82"/>
        <v>0</v>
      </c>
      <c r="AI209" s="26">
        <f t="shared" si="83"/>
        <v>0</v>
      </c>
      <c r="AJ209" s="26">
        <f t="shared" si="84"/>
        <v>1</v>
      </c>
      <c r="AK209" s="26">
        <f t="shared" si="85"/>
        <v>0</v>
      </c>
      <c r="AL209" s="26">
        <f t="shared" ca="1" si="86"/>
        <v>0</v>
      </c>
      <c r="AM209" s="26">
        <f t="shared" ca="1" si="87"/>
        <v>0</v>
      </c>
      <c r="AN209" s="26">
        <f ca="1">IF(AM209=0,0,COUNTIF($AM$19:AM209,C209*10+1))</f>
        <v>0</v>
      </c>
      <c r="AO209" s="21">
        <f t="shared" ca="1" si="88"/>
        <v>0</v>
      </c>
      <c r="AP209" s="33">
        <f t="shared" ca="1" si="89"/>
        <v>0</v>
      </c>
    </row>
    <row r="210" spans="1:42" x14ac:dyDescent="0.2">
      <c r="A210" s="15">
        <f>Daten!A210</f>
        <v>20421</v>
      </c>
      <c r="B210" s="8" t="str">
        <f>Daten!B210</f>
        <v>Moosburg</v>
      </c>
      <c r="C210" s="15">
        <f t="shared" si="65"/>
        <v>2</v>
      </c>
      <c r="D210" s="10">
        <f>Daten!D210</f>
        <v>0</v>
      </c>
      <c r="E210" s="9">
        <f>Daten!E210</f>
        <v>4516</v>
      </c>
      <c r="F210" s="9">
        <f>Daten!F210</f>
        <v>4471</v>
      </c>
      <c r="G210" s="27">
        <f t="shared" si="66"/>
        <v>45</v>
      </c>
      <c r="H210" s="29">
        <f t="shared" si="67"/>
        <v>1.0064862446879893E-2</v>
      </c>
      <c r="I210" s="21">
        <f t="shared" si="68"/>
        <v>39.902581906815222</v>
      </c>
      <c r="J210" s="21">
        <f t="shared" si="69"/>
        <v>5.0974180931847783</v>
      </c>
      <c r="K210" s="27">
        <f t="shared" si="70"/>
        <v>-2548.7090465923893</v>
      </c>
      <c r="L210" s="16">
        <f>Daten!G210</f>
        <v>696</v>
      </c>
      <c r="M210" s="16">
        <f>Daten!H210</f>
        <v>2748</v>
      </c>
      <c r="N210" s="16">
        <f>Daten!I210</f>
        <v>1072</v>
      </c>
      <c r="O210" s="28">
        <f t="shared" si="71"/>
        <v>0.64337700145560406</v>
      </c>
      <c r="P210" s="16">
        <f t="shared" si="72"/>
        <v>1546.7585214644987</v>
      </c>
      <c r="Q210" s="21">
        <f t="shared" si="73"/>
        <v>221.2414785355013</v>
      </c>
      <c r="R210" s="27">
        <f t="shared" si="74"/>
        <v>44248.29570710026</v>
      </c>
      <c r="S210" s="9">
        <f>Daten!K210</f>
        <v>16121.98</v>
      </c>
      <c r="T210" s="9">
        <f>Daten!L210</f>
        <v>297695.98</v>
      </c>
      <c r="U210" s="9">
        <f>Daten!M210</f>
        <v>391099.72</v>
      </c>
      <c r="V210" s="9">
        <f>Daten!N210</f>
        <v>500</v>
      </c>
      <c r="W210" s="9">
        <f>Daten!O210</f>
        <v>500</v>
      </c>
      <c r="X210" s="23">
        <f t="shared" si="75"/>
        <v>704917.67999999993</v>
      </c>
      <c r="Y210" s="9">
        <f t="shared" si="76"/>
        <v>1623176.7832979406</v>
      </c>
      <c r="Z210" s="21">
        <f t="shared" si="77"/>
        <v>-918259.10329794069</v>
      </c>
      <c r="AA210" s="27">
        <f t="shared" si="78"/>
        <v>91825.910329794075</v>
      </c>
      <c r="AB210" s="32">
        <f t="shared" si="79"/>
        <v>133525.49699030194</v>
      </c>
      <c r="AC210" s="31">
        <f t="shared" si="80"/>
        <v>133525.49699030194</v>
      </c>
      <c r="AG210" s="26">
        <f t="shared" si="81"/>
        <v>-2548.7090465923893</v>
      </c>
      <c r="AH210" s="26">
        <f t="shared" si="82"/>
        <v>91825.910329794075</v>
      </c>
      <c r="AI210" s="26">
        <f t="shared" si="83"/>
        <v>89277.201283201692</v>
      </c>
      <c r="AJ210" s="26">
        <f t="shared" si="84"/>
        <v>1</v>
      </c>
      <c r="AK210" s="26">
        <f t="shared" si="85"/>
        <v>89277.201283201692</v>
      </c>
      <c r="AL210" s="26">
        <f t="shared" ca="1" si="86"/>
        <v>152573</v>
      </c>
      <c r="AM210" s="26">
        <f t="shared" ca="1" si="87"/>
        <v>21</v>
      </c>
      <c r="AN210" s="26">
        <f ca="1">IF(AM210=0,0,COUNTIF($AM$19:AM210,C210*10+1))</f>
        <v>12</v>
      </c>
      <c r="AO210" s="21">
        <f t="shared" ca="1" si="88"/>
        <v>0</v>
      </c>
      <c r="AP210" s="33">
        <f t="shared" ca="1" si="89"/>
        <v>152573</v>
      </c>
    </row>
    <row r="211" spans="1:42" x14ac:dyDescent="0.2">
      <c r="A211" s="15">
        <f>Daten!A211</f>
        <v>20424</v>
      </c>
      <c r="B211" s="8" t="str">
        <f>Daten!B211</f>
        <v>Pörtschach am Wörther See</v>
      </c>
      <c r="C211" s="15">
        <f t="shared" ref="C211:C274" si="90">INT(A211/10000)</f>
        <v>2</v>
      </c>
      <c r="D211" s="10">
        <f>Daten!D211</f>
        <v>0</v>
      </c>
      <c r="E211" s="9">
        <f>Daten!E211</f>
        <v>2882</v>
      </c>
      <c r="F211" s="9">
        <f>Daten!F211</f>
        <v>2740</v>
      </c>
      <c r="G211" s="27">
        <f t="shared" ref="G211:G274" si="91">E211-F211</f>
        <v>142</v>
      </c>
      <c r="H211" s="29">
        <f t="shared" ref="H211:H274" si="92">G211/F211</f>
        <v>5.1824817518248176E-2</v>
      </c>
      <c r="I211" s="21">
        <f t="shared" ref="I211:I274" si="93">F211*$I$6</f>
        <v>24.453830110640506</v>
      </c>
      <c r="J211" s="21">
        <f t="shared" ref="J211:J274" si="94">G211-I211</f>
        <v>117.54616988935949</v>
      </c>
      <c r="K211" s="27">
        <f t="shared" ref="K211:K274" si="95">-J211*$K$5</f>
        <v>-58773.084944679744</v>
      </c>
      <c r="L211" s="16">
        <f>Daten!G211</f>
        <v>363</v>
      </c>
      <c r="M211" s="16">
        <f>Daten!H211</f>
        <v>1755</v>
      </c>
      <c r="N211" s="16">
        <f>Daten!I211</f>
        <v>764</v>
      </c>
      <c r="O211" s="28">
        <f t="shared" ref="O211:O274" si="96">(L211+N211)/M211</f>
        <v>0.64216524216524218</v>
      </c>
      <c r="P211" s="16">
        <f t="shared" ref="P211:P274" si="97">M211*$P$6</f>
        <v>987.83158848988182</v>
      </c>
      <c r="Q211" s="21">
        <f t="shared" ref="Q211:Q274" si="98">L211+N211-P211</f>
        <v>139.16841151011818</v>
      </c>
      <c r="R211" s="27">
        <f t="shared" ref="R211:R274" si="99">Q211*$R$5</f>
        <v>27833.682302023633</v>
      </c>
      <c r="S211" s="9">
        <f>Daten!K211</f>
        <v>5007.12</v>
      </c>
      <c r="T211" s="9">
        <f>Daten!L211</f>
        <v>756225.47</v>
      </c>
      <c r="U211" s="9">
        <f>Daten!M211</f>
        <v>705605.36</v>
      </c>
      <c r="V211" s="9">
        <f>Daten!N211</f>
        <v>500</v>
      </c>
      <c r="W211" s="9">
        <f>Daten!O211</f>
        <v>500</v>
      </c>
      <c r="X211" s="23">
        <f t="shared" ref="X211:X274" si="100">S211/V211*500+T211/W211*500+U211</f>
        <v>1466837.95</v>
      </c>
      <c r="Y211" s="9">
        <f t="shared" ref="Y211:Y274" si="101">E211*$Y$6</f>
        <v>1035871.454708739</v>
      </c>
      <c r="Z211" s="21">
        <f t="shared" ref="Z211:Z274" si="102">X211-Y211</f>
        <v>430966.495291261</v>
      </c>
      <c r="AA211" s="27">
        <f t="shared" ref="AA211:AA274" si="103">-Z211*$AA$5</f>
        <v>-43096.649529126102</v>
      </c>
      <c r="AB211" s="32">
        <f t="shared" ref="AB211:AB274" si="104">K211+R211+AA211</f>
        <v>-74036.052171782212</v>
      </c>
      <c r="AC211" s="31">
        <f t="shared" ref="AC211:AC274" si="105">MAX(0,AB211)</f>
        <v>0</v>
      </c>
      <c r="AG211" s="26">
        <f t="shared" ref="AG211:AG274" si="106">IF(AB211&gt;0,K211,0)</f>
        <v>0</v>
      </c>
      <c r="AH211" s="26">
        <f t="shared" ref="AH211:AH274" si="107">IF(AB211&gt;0,AA211,0)</f>
        <v>0</v>
      </c>
      <c r="AI211" s="26">
        <f t="shared" ref="AI211:AI274" si="108">AG211+AH211</f>
        <v>0</v>
      </c>
      <c r="AJ211" s="26">
        <f t="shared" ref="AJ211:AJ274" si="109">IF(AND(V211=500,W211=500),1,0)</f>
        <v>1</v>
      </c>
      <c r="AK211" s="26">
        <f t="shared" ref="AK211:AK274" si="110">IF(AND(AJ211=1,AI211&gt;=E211*$AK$5),AI211,0)</f>
        <v>0</v>
      </c>
      <c r="AL211" s="26">
        <f t="shared" ref="AL211:AL274" ca="1" si="111">IF(OFFSET($AK$6,C211,0)=0,0,ROUND(AK211*OFFSET($AF$6,C211,0)/OFFSET($AK$6,C211,0),0))</f>
        <v>0</v>
      </c>
      <c r="AM211" s="26">
        <f t="shared" ref="AM211:AM274" ca="1" si="112">IF(AL211&gt;0,C211*10+1,0)</f>
        <v>0</v>
      </c>
      <c r="AN211" s="26">
        <f ca="1">IF(AM211=0,0,COUNTIF($AM$19:AM211,C211*10+1))</f>
        <v>0</v>
      </c>
      <c r="AO211" s="21">
        <f t="shared" ref="AO211:AO274" ca="1" si="113">IF(AN211=1,OFFSET($AF$6,C211,0)-OFFSET($AL$6,C211,0),0)</f>
        <v>0</v>
      </c>
      <c r="AP211" s="33">
        <f t="shared" ref="AP211:AP274" ca="1" si="114">AL211+AO211</f>
        <v>0</v>
      </c>
    </row>
    <row r="212" spans="1:42" x14ac:dyDescent="0.2">
      <c r="A212" s="15">
        <f>Daten!A212</f>
        <v>20425</v>
      </c>
      <c r="B212" s="8" t="str">
        <f>Daten!B212</f>
        <v>Poggersdorf</v>
      </c>
      <c r="C212" s="15">
        <f t="shared" si="90"/>
        <v>2</v>
      </c>
      <c r="D212" s="10">
        <f>Daten!D212</f>
        <v>0</v>
      </c>
      <c r="E212" s="9">
        <f>Daten!E212</f>
        <v>3255</v>
      </c>
      <c r="F212" s="9">
        <f>Daten!F212</f>
        <v>3194</v>
      </c>
      <c r="G212" s="27">
        <f t="shared" si="91"/>
        <v>61</v>
      </c>
      <c r="H212" s="29">
        <f t="shared" si="92"/>
        <v>1.9098309329993738E-2</v>
      </c>
      <c r="I212" s="21">
        <f t="shared" si="93"/>
        <v>28.505669114374371</v>
      </c>
      <c r="J212" s="21">
        <f t="shared" si="94"/>
        <v>32.494330885625629</v>
      </c>
      <c r="K212" s="27">
        <f t="shared" si="95"/>
        <v>-16247.165442812815</v>
      </c>
      <c r="L212" s="16">
        <f>Daten!G212</f>
        <v>500</v>
      </c>
      <c r="M212" s="16">
        <f>Daten!H212</f>
        <v>2124</v>
      </c>
      <c r="N212" s="16">
        <f>Daten!I212</f>
        <v>631</v>
      </c>
      <c r="O212" s="28">
        <f t="shared" si="96"/>
        <v>0.53248587570621464</v>
      </c>
      <c r="P212" s="16">
        <f t="shared" si="97"/>
        <v>1195.5295122236519</v>
      </c>
      <c r="Q212" s="21">
        <f t="shared" si="98"/>
        <v>-64.529512223651864</v>
      </c>
      <c r="R212" s="27">
        <f t="shared" si="99"/>
        <v>-12905.902444730373</v>
      </c>
      <c r="S212" s="9">
        <f>Daten!K212</f>
        <v>19722.27</v>
      </c>
      <c r="T212" s="9">
        <f>Daten!L212</f>
        <v>235984.74</v>
      </c>
      <c r="U212" s="9">
        <f>Daten!M212</f>
        <v>913595.72</v>
      </c>
      <c r="V212" s="9">
        <f>Daten!N212</f>
        <v>500</v>
      </c>
      <c r="W212" s="9">
        <f>Daten!O212</f>
        <v>500</v>
      </c>
      <c r="X212" s="23">
        <f t="shared" si="100"/>
        <v>1169302.73</v>
      </c>
      <c r="Y212" s="9">
        <f t="shared" si="101"/>
        <v>1169938.0933646583</v>
      </c>
      <c r="Z212" s="21">
        <f t="shared" si="102"/>
        <v>-635.36336465831846</v>
      </c>
      <c r="AA212" s="27">
        <f t="shared" si="103"/>
        <v>63.536336465831852</v>
      </c>
      <c r="AB212" s="32">
        <f t="shared" si="104"/>
        <v>-29089.531551077354</v>
      </c>
      <c r="AC212" s="31">
        <f t="shared" si="105"/>
        <v>0</v>
      </c>
      <c r="AG212" s="26">
        <f t="shared" si="106"/>
        <v>0</v>
      </c>
      <c r="AH212" s="26">
        <f t="shared" si="107"/>
        <v>0</v>
      </c>
      <c r="AI212" s="26">
        <f t="shared" si="108"/>
        <v>0</v>
      </c>
      <c r="AJ212" s="26">
        <f t="shared" si="109"/>
        <v>1</v>
      </c>
      <c r="AK212" s="26">
        <f t="shared" si="110"/>
        <v>0</v>
      </c>
      <c r="AL212" s="26">
        <f t="shared" ca="1" si="111"/>
        <v>0</v>
      </c>
      <c r="AM212" s="26">
        <f t="shared" ca="1" si="112"/>
        <v>0</v>
      </c>
      <c r="AN212" s="26">
        <f ca="1">IF(AM212=0,0,COUNTIF($AM$19:AM212,C212*10+1))</f>
        <v>0</v>
      </c>
      <c r="AO212" s="21">
        <f t="shared" ca="1" si="113"/>
        <v>0</v>
      </c>
      <c r="AP212" s="33">
        <f t="shared" ca="1" si="114"/>
        <v>0</v>
      </c>
    </row>
    <row r="213" spans="1:42" x14ac:dyDescent="0.2">
      <c r="A213" s="15">
        <f>Daten!A213</f>
        <v>20428</v>
      </c>
      <c r="B213" s="8" t="str">
        <f>Daten!B213</f>
        <v>St. Margareten im Rosental</v>
      </c>
      <c r="C213" s="15">
        <f t="shared" si="90"/>
        <v>2</v>
      </c>
      <c r="D213" s="10">
        <f>Daten!D213</f>
        <v>0</v>
      </c>
      <c r="E213" s="9">
        <f>Daten!E213</f>
        <v>1090</v>
      </c>
      <c r="F213" s="9">
        <f>Daten!F213</f>
        <v>1097</v>
      </c>
      <c r="G213" s="27">
        <f t="shared" si="91"/>
        <v>-7</v>
      </c>
      <c r="H213" s="29">
        <f t="shared" si="92"/>
        <v>-6.3810391978122152E-3</v>
      </c>
      <c r="I213" s="21">
        <f t="shared" si="93"/>
        <v>9.7904567997710341</v>
      </c>
      <c r="J213" s="21">
        <f t="shared" si="94"/>
        <v>-16.790456799771036</v>
      </c>
      <c r="K213" s="27">
        <f t="shared" si="95"/>
        <v>8395.2283998855182</v>
      </c>
      <c r="L213" s="16">
        <f>Daten!G213</f>
        <v>181</v>
      </c>
      <c r="M213" s="16">
        <f>Daten!H213</f>
        <v>660</v>
      </c>
      <c r="N213" s="16">
        <f>Daten!I213</f>
        <v>249</v>
      </c>
      <c r="O213" s="28">
        <f t="shared" si="96"/>
        <v>0.65151515151515149</v>
      </c>
      <c r="P213" s="16">
        <f t="shared" si="97"/>
        <v>371.4922213124342</v>
      </c>
      <c r="Q213" s="21">
        <f t="shared" si="98"/>
        <v>58.507778687565803</v>
      </c>
      <c r="R213" s="27">
        <f t="shared" si="99"/>
        <v>11701.555737513161</v>
      </c>
      <c r="S213" s="9">
        <f>Daten!K213</f>
        <v>6931.11</v>
      </c>
      <c r="T213" s="9">
        <f>Daten!L213</f>
        <v>65181.11</v>
      </c>
      <c r="U213" s="9">
        <f>Daten!M213</f>
        <v>49595.12</v>
      </c>
      <c r="V213" s="9">
        <f>Daten!N213</f>
        <v>500</v>
      </c>
      <c r="W213" s="9">
        <f>Daten!O213</f>
        <v>500</v>
      </c>
      <c r="X213" s="23">
        <f t="shared" si="100"/>
        <v>121707.34</v>
      </c>
      <c r="Y213" s="9">
        <f t="shared" si="101"/>
        <v>391776.50438324962</v>
      </c>
      <c r="Z213" s="21">
        <f t="shared" si="102"/>
        <v>-270069.16438324959</v>
      </c>
      <c r="AA213" s="27">
        <f t="shared" si="103"/>
        <v>27006.916438324959</v>
      </c>
      <c r="AB213" s="32">
        <f t="shared" si="104"/>
        <v>47103.70057572364</v>
      </c>
      <c r="AC213" s="31">
        <f t="shared" si="105"/>
        <v>47103.70057572364</v>
      </c>
      <c r="AG213" s="26">
        <f t="shared" si="106"/>
        <v>8395.2283998855182</v>
      </c>
      <c r="AH213" s="26">
        <f t="shared" si="107"/>
        <v>27006.916438324959</v>
      </c>
      <c r="AI213" s="26">
        <f t="shared" si="108"/>
        <v>35402.144838210479</v>
      </c>
      <c r="AJ213" s="26">
        <f t="shared" si="109"/>
        <v>1</v>
      </c>
      <c r="AK213" s="26">
        <f t="shared" si="110"/>
        <v>35402.144838210479</v>
      </c>
      <c r="AL213" s="26">
        <f t="shared" ca="1" si="111"/>
        <v>60502</v>
      </c>
      <c r="AM213" s="26">
        <f t="shared" ca="1" si="112"/>
        <v>21</v>
      </c>
      <c r="AN213" s="26">
        <f ca="1">IF(AM213=0,0,COUNTIF($AM$19:AM213,C213*10+1))</f>
        <v>13</v>
      </c>
      <c r="AO213" s="21">
        <f t="shared" ca="1" si="113"/>
        <v>0</v>
      </c>
      <c r="AP213" s="33">
        <f t="shared" ca="1" si="114"/>
        <v>60502</v>
      </c>
    </row>
    <row r="214" spans="1:42" x14ac:dyDescent="0.2">
      <c r="A214" s="15">
        <f>Daten!A214</f>
        <v>20432</v>
      </c>
      <c r="B214" s="8" t="str">
        <f>Daten!B214</f>
        <v>Schiefling am Wörthersee</v>
      </c>
      <c r="C214" s="15">
        <f t="shared" si="90"/>
        <v>2</v>
      </c>
      <c r="D214" s="10">
        <f>Daten!D214</f>
        <v>0</v>
      </c>
      <c r="E214" s="9">
        <f>Daten!E214</f>
        <v>2659</v>
      </c>
      <c r="F214" s="9">
        <f>Daten!F214</f>
        <v>2632</v>
      </c>
      <c r="G214" s="27">
        <f t="shared" si="91"/>
        <v>27</v>
      </c>
      <c r="H214" s="29">
        <f t="shared" si="92"/>
        <v>1.0258358662613981E-2</v>
      </c>
      <c r="I214" s="21">
        <f t="shared" si="93"/>
        <v>23.489956515038617</v>
      </c>
      <c r="J214" s="21">
        <f t="shared" si="94"/>
        <v>3.5100434849613826</v>
      </c>
      <c r="K214" s="27">
        <f t="shared" si="95"/>
        <v>-1755.0217424806913</v>
      </c>
      <c r="L214" s="16">
        <f>Daten!G214</f>
        <v>351</v>
      </c>
      <c r="M214" s="16">
        <f>Daten!H214</f>
        <v>1745</v>
      </c>
      <c r="N214" s="16">
        <f>Daten!I214</f>
        <v>563</v>
      </c>
      <c r="O214" s="28">
        <f t="shared" si="96"/>
        <v>0.52378223495702003</v>
      </c>
      <c r="P214" s="16">
        <f t="shared" si="97"/>
        <v>982.20291846999646</v>
      </c>
      <c r="Q214" s="21">
        <f t="shared" si="98"/>
        <v>-68.202918469996462</v>
      </c>
      <c r="R214" s="27">
        <f t="shared" si="99"/>
        <v>-13640.583693999291</v>
      </c>
      <c r="S214" s="9">
        <f>Daten!K214</f>
        <v>8216.5499999999993</v>
      </c>
      <c r="T214" s="9">
        <f>Daten!L214</f>
        <v>292205.25</v>
      </c>
      <c r="U214" s="9">
        <f>Daten!M214</f>
        <v>218486.69</v>
      </c>
      <c r="V214" s="9">
        <f>Daten!N214</f>
        <v>500</v>
      </c>
      <c r="W214" s="9">
        <f>Daten!O214</f>
        <v>500</v>
      </c>
      <c r="X214" s="23">
        <f t="shared" si="100"/>
        <v>518908.49</v>
      </c>
      <c r="Y214" s="9">
        <f t="shared" si="101"/>
        <v>955719.01390372543</v>
      </c>
      <c r="Z214" s="21">
        <f t="shared" si="102"/>
        <v>-436810.52390372544</v>
      </c>
      <c r="AA214" s="27">
        <f t="shared" si="103"/>
        <v>43681.052390372548</v>
      </c>
      <c r="AB214" s="32">
        <f t="shared" si="104"/>
        <v>28285.446953892566</v>
      </c>
      <c r="AC214" s="31">
        <f t="shared" si="105"/>
        <v>28285.446953892566</v>
      </c>
      <c r="AG214" s="26">
        <f t="shared" si="106"/>
        <v>-1755.0217424806913</v>
      </c>
      <c r="AH214" s="26">
        <f t="shared" si="107"/>
        <v>43681.052390372548</v>
      </c>
      <c r="AI214" s="26">
        <f t="shared" si="108"/>
        <v>41926.030647891857</v>
      </c>
      <c r="AJ214" s="26">
        <f t="shared" si="109"/>
        <v>1</v>
      </c>
      <c r="AK214" s="26">
        <f t="shared" si="110"/>
        <v>41926.030647891857</v>
      </c>
      <c r="AL214" s="26">
        <f t="shared" ca="1" si="111"/>
        <v>71651</v>
      </c>
      <c r="AM214" s="26">
        <f t="shared" ca="1" si="112"/>
        <v>21</v>
      </c>
      <c r="AN214" s="26">
        <f ca="1">IF(AM214=0,0,COUNTIF($AM$19:AM214,C214*10+1))</f>
        <v>14</v>
      </c>
      <c r="AO214" s="21">
        <f t="shared" ca="1" si="113"/>
        <v>0</v>
      </c>
      <c r="AP214" s="33">
        <f t="shared" ca="1" si="114"/>
        <v>71651</v>
      </c>
    </row>
    <row r="215" spans="1:42" x14ac:dyDescent="0.2">
      <c r="A215" s="15">
        <f>Daten!A215</f>
        <v>20435</v>
      </c>
      <c r="B215" s="8" t="str">
        <f>Daten!B215</f>
        <v>Techelsberg am Wörther See</v>
      </c>
      <c r="C215" s="15">
        <f t="shared" si="90"/>
        <v>2</v>
      </c>
      <c r="D215" s="10">
        <f>Daten!D215</f>
        <v>0</v>
      </c>
      <c r="E215" s="9">
        <f>Daten!E215</f>
        <v>2227</v>
      </c>
      <c r="F215" s="9">
        <f>Daten!F215</f>
        <v>2188</v>
      </c>
      <c r="G215" s="27">
        <f t="shared" si="91"/>
        <v>39</v>
      </c>
      <c r="H215" s="29">
        <f t="shared" si="92"/>
        <v>1.7824497257769651E-2</v>
      </c>
      <c r="I215" s="21">
        <f t="shared" si="93"/>
        <v>19.527365066453076</v>
      </c>
      <c r="J215" s="21">
        <f t="shared" si="94"/>
        <v>19.472634933546924</v>
      </c>
      <c r="K215" s="27">
        <f t="shared" si="95"/>
        <v>-9736.317466773462</v>
      </c>
      <c r="L215" s="16">
        <f>Daten!G215</f>
        <v>269</v>
      </c>
      <c r="M215" s="16">
        <f>Daten!H215</f>
        <v>1482</v>
      </c>
      <c r="N215" s="16">
        <f>Daten!I215</f>
        <v>476</v>
      </c>
      <c r="O215" s="28">
        <f t="shared" si="96"/>
        <v>0.5026990553306343</v>
      </c>
      <c r="P215" s="16">
        <f t="shared" si="97"/>
        <v>834.16889694701138</v>
      </c>
      <c r="Q215" s="21">
        <f t="shared" si="98"/>
        <v>-89.168896947011376</v>
      </c>
      <c r="R215" s="27">
        <f t="shared" si="99"/>
        <v>-17833.779389402276</v>
      </c>
      <c r="S215" s="9">
        <f>Daten!K215</f>
        <v>7091.05</v>
      </c>
      <c r="T215" s="9">
        <f>Daten!L215</f>
        <v>290502.43</v>
      </c>
      <c r="U215" s="9">
        <f>Daten!M215</f>
        <v>209872.42</v>
      </c>
      <c r="V215" s="9">
        <f>Daten!N215</f>
        <v>500</v>
      </c>
      <c r="W215" s="9">
        <f>Daten!O215</f>
        <v>500</v>
      </c>
      <c r="X215" s="23">
        <f t="shared" si="100"/>
        <v>507465.9</v>
      </c>
      <c r="Y215" s="9">
        <f t="shared" si="101"/>
        <v>800446.12409311649</v>
      </c>
      <c r="Z215" s="21">
        <f t="shared" si="102"/>
        <v>-292980.22409311647</v>
      </c>
      <c r="AA215" s="27">
        <f t="shared" si="103"/>
        <v>29298.022409311649</v>
      </c>
      <c r="AB215" s="32">
        <f t="shared" si="104"/>
        <v>1727.9255531359086</v>
      </c>
      <c r="AC215" s="31">
        <f t="shared" si="105"/>
        <v>1727.9255531359086</v>
      </c>
      <c r="AG215" s="26">
        <f t="shared" si="106"/>
        <v>-9736.317466773462</v>
      </c>
      <c r="AH215" s="26">
        <f t="shared" si="107"/>
        <v>29298.022409311649</v>
      </c>
      <c r="AI215" s="26">
        <f t="shared" si="108"/>
        <v>19561.704942538185</v>
      </c>
      <c r="AJ215" s="26">
        <f t="shared" si="109"/>
        <v>1</v>
      </c>
      <c r="AK215" s="26">
        <f t="shared" si="110"/>
        <v>19561.704942538185</v>
      </c>
      <c r="AL215" s="26">
        <f t="shared" ca="1" si="111"/>
        <v>33431</v>
      </c>
      <c r="AM215" s="26">
        <f t="shared" ca="1" si="112"/>
        <v>21</v>
      </c>
      <c r="AN215" s="26">
        <f ca="1">IF(AM215=0,0,COUNTIF($AM$19:AM215,C215*10+1))</f>
        <v>15</v>
      </c>
      <c r="AO215" s="21">
        <f t="shared" ca="1" si="113"/>
        <v>0</v>
      </c>
      <c r="AP215" s="33">
        <f t="shared" ca="1" si="114"/>
        <v>33431</v>
      </c>
    </row>
    <row r="216" spans="1:42" x14ac:dyDescent="0.2">
      <c r="A216" s="15">
        <f>Daten!A216</f>
        <v>20441</v>
      </c>
      <c r="B216" s="8" t="str">
        <f>Daten!B216</f>
        <v>Zell</v>
      </c>
      <c r="C216" s="15">
        <f t="shared" si="90"/>
        <v>2</v>
      </c>
      <c r="D216" s="10">
        <f>Daten!D216</f>
        <v>0</v>
      </c>
      <c r="E216" s="9">
        <f>Daten!E216</f>
        <v>603</v>
      </c>
      <c r="F216" s="9">
        <f>Daten!F216</f>
        <v>611</v>
      </c>
      <c r="G216" s="27">
        <f t="shared" si="91"/>
        <v>-8</v>
      </c>
      <c r="H216" s="29">
        <f t="shared" si="92"/>
        <v>-1.3093289689034371E-2</v>
      </c>
      <c r="I216" s="21">
        <f t="shared" si="93"/>
        <v>5.4530256195625357</v>
      </c>
      <c r="J216" s="21">
        <f t="shared" si="94"/>
        <v>-13.453025619562535</v>
      </c>
      <c r="K216" s="27">
        <f t="shared" si="95"/>
        <v>6726.5128097812676</v>
      </c>
      <c r="L216" s="16">
        <f>Daten!G216</f>
        <v>89</v>
      </c>
      <c r="M216" s="16">
        <f>Daten!H216</f>
        <v>359</v>
      </c>
      <c r="N216" s="16">
        <f>Daten!I216</f>
        <v>155</v>
      </c>
      <c r="O216" s="28">
        <f t="shared" si="96"/>
        <v>0.67966573816155984</v>
      </c>
      <c r="P216" s="16">
        <f t="shared" si="97"/>
        <v>202.06925371388468</v>
      </c>
      <c r="Q216" s="21">
        <f t="shared" si="98"/>
        <v>41.930746286115323</v>
      </c>
      <c r="R216" s="27">
        <f t="shared" si="99"/>
        <v>8386.1492572230636</v>
      </c>
      <c r="S216" s="9">
        <f>Daten!K216</f>
        <v>10571.24</v>
      </c>
      <c r="T216" s="9">
        <f>Daten!L216</f>
        <v>29493.38</v>
      </c>
      <c r="U216" s="9">
        <f>Daten!M216</f>
        <v>12429.4</v>
      </c>
      <c r="V216" s="9">
        <f>Daten!N216</f>
        <v>500</v>
      </c>
      <c r="W216" s="9">
        <f>Daten!O216</f>
        <v>500</v>
      </c>
      <c r="X216" s="23">
        <f t="shared" si="100"/>
        <v>52494.020000000004</v>
      </c>
      <c r="Y216" s="9">
        <f t="shared" si="101"/>
        <v>216735.07536064176</v>
      </c>
      <c r="Z216" s="21">
        <f t="shared" si="102"/>
        <v>-164241.05536064174</v>
      </c>
      <c r="AA216" s="27">
        <f t="shared" si="103"/>
        <v>16424.105536064173</v>
      </c>
      <c r="AB216" s="32">
        <f t="shared" si="104"/>
        <v>31536.767603068503</v>
      </c>
      <c r="AC216" s="31">
        <f t="shared" si="105"/>
        <v>31536.767603068503</v>
      </c>
      <c r="AG216" s="26">
        <f t="shared" si="106"/>
        <v>6726.5128097812676</v>
      </c>
      <c r="AH216" s="26">
        <f t="shared" si="107"/>
        <v>16424.105536064173</v>
      </c>
      <c r="AI216" s="26">
        <f t="shared" si="108"/>
        <v>23150.61834584544</v>
      </c>
      <c r="AJ216" s="26">
        <f t="shared" si="109"/>
        <v>1</v>
      </c>
      <c r="AK216" s="26">
        <f t="shared" si="110"/>
        <v>23150.61834584544</v>
      </c>
      <c r="AL216" s="26">
        <f t="shared" ca="1" si="111"/>
        <v>39564</v>
      </c>
      <c r="AM216" s="26">
        <f t="shared" ca="1" si="112"/>
        <v>21</v>
      </c>
      <c r="AN216" s="26">
        <f ca="1">IF(AM216=0,0,COUNTIF($AM$19:AM216,C216*10+1))</f>
        <v>16</v>
      </c>
      <c r="AO216" s="21">
        <f t="shared" ca="1" si="113"/>
        <v>0</v>
      </c>
      <c r="AP216" s="33">
        <f t="shared" ca="1" si="114"/>
        <v>39564</v>
      </c>
    </row>
    <row r="217" spans="1:42" x14ac:dyDescent="0.2">
      <c r="A217" s="15">
        <f>Daten!A217</f>
        <v>20442</v>
      </c>
      <c r="B217" s="8" t="str">
        <f>Daten!B217</f>
        <v>Magdalensberg</v>
      </c>
      <c r="C217" s="15">
        <f t="shared" si="90"/>
        <v>2</v>
      </c>
      <c r="D217" s="10">
        <f>Daten!D217</f>
        <v>0</v>
      </c>
      <c r="E217" s="9">
        <f>Daten!E217</f>
        <v>3642</v>
      </c>
      <c r="F217" s="9">
        <f>Daten!F217</f>
        <v>3437</v>
      </c>
      <c r="G217" s="27">
        <f t="shared" si="91"/>
        <v>205</v>
      </c>
      <c r="H217" s="29">
        <f t="shared" si="92"/>
        <v>5.9645039278440504E-2</v>
      </c>
      <c r="I217" s="21">
        <f t="shared" si="93"/>
        <v>30.674384704478619</v>
      </c>
      <c r="J217" s="21">
        <f t="shared" si="94"/>
        <v>174.32561529552137</v>
      </c>
      <c r="K217" s="27">
        <f t="shared" si="95"/>
        <v>-87162.807647760681</v>
      </c>
      <c r="L217" s="16">
        <f>Daten!G217</f>
        <v>594</v>
      </c>
      <c r="M217" s="16">
        <f>Daten!H217</f>
        <v>2239</v>
      </c>
      <c r="N217" s="16">
        <f>Daten!I217</f>
        <v>809</v>
      </c>
      <c r="O217" s="28">
        <f t="shared" si="96"/>
        <v>0.6266190263510496</v>
      </c>
      <c r="P217" s="16">
        <f t="shared" si="97"/>
        <v>1260.2592174523336</v>
      </c>
      <c r="Q217" s="21">
        <f t="shared" si="98"/>
        <v>142.74078254766641</v>
      </c>
      <c r="R217" s="27">
        <f t="shared" si="99"/>
        <v>28548.156509533284</v>
      </c>
      <c r="S217" s="9">
        <f>Daten!K217</f>
        <v>30279.05</v>
      </c>
      <c r="T217" s="9">
        <f>Daten!L217</f>
        <v>230634.48</v>
      </c>
      <c r="U217" s="9">
        <f>Daten!M217</f>
        <v>601915.30000000005</v>
      </c>
      <c r="V217" s="9">
        <f>Daten!N217</f>
        <v>500</v>
      </c>
      <c r="W217" s="9">
        <f>Daten!O217</f>
        <v>500</v>
      </c>
      <c r="X217" s="23">
        <f t="shared" si="100"/>
        <v>862828.83000000007</v>
      </c>
      <c r="Y217" s="9">
        <f t="shared" si="101"/>
        <v>1309036.7238199955</v>
      </c>
      <c r="Z217" s="21">
        <f t="shared" si="102"/>
        <v>-446207.89381999546</v>
      </c>
      <c r="AA217" s="27">
        <f t="shared" si="103"/>
        <v>44620.789381999552</v>
      </c>
      <c r="AB217" s="32">
        <f t="shared" si="104"/>
        <v>-13993.861756227845</v>
      </c>
      <c r="AC217" s="31">
        <f t="shared" si="105"/>
        <v>0</v>
      </c>
      <c r="AG217" s="26">
        <f t="shared" si="106"/>
        <v>0</v>
      </c>
      <c r="AH217" s="26">
        <f t="shared" si="107"/>
        <v>0</v>
      </c>
      <c r="AI217" s="26">
        <f t="shared" si="108"/>
        <v>0</v>
      </c>
      <c r="AJ217" s="26">
        <f t="shared" si="109"/>
        <v>1</v>
      </c>
      <c r="AK217" s="26">
        <f t="shared" si="110"/>
        <v>0</v>
      </c>
      <c r="AL217" s="26">
        <f t="shared" ca="1" si="111"/>
        <v>0</v>
      </c>
      <c r="AM217" s="26">
        <f t="shared" ca="1" si="112"/>
        <v>0</v>
      </c>
      <c r="AN217" s="26">
        <f ca="1">IF(AM217=0,0,COUNTIF($AM$19:AM217,C217*10+1))</f>
        <v>0</v>
      </c>
      <c r="AO217" s="21">
        <f t="shared" ca="1" si="113"/>
        <v>0</v>
      </c>
      <c r="AP217" s="33">
        <f t="shared" ca="1" si="114"/>
        <v>0</v>
      </c>
    </row>
    <row r="218" spans="1:42" x14ac:dyDescent="0.2">
      <c r="A218" s="15">
        <f>Daten!A218</f>
        <v>20501</v>
      </c>
      <c r="B218" s="8" t="str">
        <f>Daten!B218</f>
        <v>Althofen</v>
      </c>
      <c r="C218" s="15">
        <f t="shared" si="90"/>
        <v>2</v>
      </c>
      <c r="D218" s="10">
        <f>Daten!D218</f>
        <v>0</v>
      </c>
      <c r="E218" s="9">
        <f>Daten!E218</f>
        <v>4683</v>
      </c>
      <c r="F218" s="9">
        <f>Daten!F218</f>
        <v>4724</v>
      </c>
      <c r="G218" s="27">
        <f t="shared" si="91"/>
        <v>-41</v>
      </c>
      <c r="H218" s="29">
        <f t="shared" si="92"/>
        <v>-8.6790855207451306E-3</v>
      </c>
      <c r="I218" s="21">
        <f t="shared" si="93"/>
        <v>42.160545052067789</v>
      </c>
      <c r="J218" s="21">
        <f t="shared" si="94"/>
        <v>-83.160545052067789</v>
      </c>
      <c r="K218" s="27">
        <f t="shared" si="95"/>
        <v>41580.272526033892</v>
      </c>
      <c r="L218" s="16">
        <f>Daten!G218</f>
        <v>604</v>
      </c>
      <c r="M218" s="16">
        <f>Daten!H218</f>
        <v>3067</v>
      </c>
      <c r="N218" s="16">
        <f>Daten!I218</f>
        <v>1012</v>
      </c>
      <c r="O218" s="28">
        <f t="shared" si="96"/>
        <v>0.52689925008151284</v>
      </c>
      <c r="P218" s="16">
        <f t="shared" si="97"/>
        <v>1726.313095098842</v>
      </c>
      <c r="Q218" s="21">
        <f t="shared" si="98"/>
        <v>-110.31309509884204</v>
      </c>
      <c r="R218" s="27">
        <f t="shared" si="99"/>
        <v>-22062.619019768408</v>
      </c>
      <c r="S218" s="9">
        <f>Daten!K218</f>
        <v>5165.91</v>
      </c>
      <c r="T218" s="9">
        <f>Daten!L218</f>
        <v>487228.6</v>
      </c>
      <c r="U218" s="9">
        <f>Daten!M218</f>
        <v>4818253.3600000003</v>
      </c>
      <c r="V218" s="9">
        <f>Daten!N218</f>
        <v>500</v>
      </c>
      <c r="W218" s="9">
        <f>Daten!O218</f>
        <v>500</v>
      </c>
      <c r="X218" s="23">
        <f t="shared" si="100"/>
        <v>5310647.87</v>
      </c>
      <c r="Y218" s="9">
        <f t="shared" si="101"/>
        <v>1683201.2569052826</v>
      </c>
      <c r="Z218" s="21">
        <f t="shared" si="102"/>
        <v>3627446.6130947173</v>
      </c>
      <c r="AA218" s="27">
        <f t="shared" si="103"/>
        <v>-362744.66130947176</v>
      </c>
      <c r="AB218" s="32">
        <f t="shared" si="104"/>
        <v>-343227.00780320627</v>
      </c>
      <c r="AC218" s="31">
        <f t="shared" si="105"/>
        <v>0</v>
      </c>
      <c r="AG218" s="26">
        <f t="shared" si="106"/>
        <v>0</v>
      </c>
      <c r="AH218" s="26">
        <f t="shared" si="107"/>
        <v>0</v>
      </c>
      <c r="AI218" s="26">
        <f t="shared" si="108"/>
        <v>0</v>
      </c>
      <c r="AJ218" s="26">
        <f t="shared" si="109"/>
        <v>1</v>
      </c>
      <c r="AK218" s="26">
        <f t="shared" si="110"/>
        <v>0</v>
      </c>
      <c r="AL218" s="26">
        <f t="shared" ca="1" si="111"/>
        <v>0</v>
      </c>
      <c r="AM218" s="26">
        <f t="shared" ca="1" si="112"/>
        <v>0</v>
      </c>
      <c r="AN218" s="26">
        <f ca="1">IF(AM218=0,0,COUNTIF($AM$19:AM218,C218*10+1))</f>
        <v>0</v>
      </c>
      <c r="AO218" s="21">
        <f t="shared" ca="1" si="113"/>
        <v>0</v>
      </c>
      <c r="AP218" s="33">
        <f t="shared" ca="1" si="114"/>
        <v>0</v>
      </c>
    </row>
    <row r="219" spans="1:42" x14ac:dyDescent="0.2">
      <c r="A219" s="15">
        <f>Daten!A219</f>
        <v>20502</v>
      </c>
      <c r="B219" s="8" t="str">
        <f>Daten!B219</f>
        <v>Brückl</v>
      </c>
      <c r="C219" s="15">
        <f t="shared" si="90"/>
        <v>2</v>
      </c>
      <c r="D219" s="10">
        <f>Daten!D219</f>
        <v>0</v>
      </c>
      <c r="E219" s="9">
        <f>Daten!E219</f>
        <v>2728</v>
      </c>
      <c r="F219" s="9">
        <f>Daten!F219</f>
        <v>2728</v>
      </c>
      <c r="G219" s="27">
        <f t="shared" si="91"/>
        <v>0</v>
      </c>
      <c r="H219" s="29">
        <f t="shared" si="92"/>
        <v>0</v>
      </c>
      <c r="I219" s="21">
        <f t="shared" si="93"/>
        <v>24.346733044462518</v>
      </c>
      <c r="J219" s="21">
        <f t="shared" si="94"/>
        <v>-24.346733044462518</v>
      </c>
      <c r="K219" s="27">
        <f t="shared" si="95"/>
        <v>12173.366522231259</v>
      </c>
      <c r="L219" s="16">
        <f>Daten!G219</f>
        <v>369</v>
      </c>
      <c r="M219" s="16">
        <f>Daten!H219</f>
        <v>1737</v>
      </c>
      <c r="N219" s="16">
        <f>Daten!I219</f>
        <v>622</v>
      </c>
      <c r="O219" s="28">
        <f t="shared" si="96"/>
        <v>0.57052389176741514</v>
      </c>
      <c r="P219" s="16">
        <f t="shared" si="97"/>
        <v>977.69998245408817</v>
      </c>
      <c r="Q219" s="21">
        <f t="shared" si="98"/>
        <v>13.300017545911828</v>
      </c>
      <c r="R219" s="27">
        <f t="shared" si="99"/>
        <v>2660.0035091823656</v>
      </c>
      <c r="S219" s="9">
        <f>Daten!K219</f>
        <v>15057.16</v>
      </c>
      <c r="T219" s="9">
        <f>Daten!L219</f>
        <v>156915.20000000001</v>
      </c>
      <c r="U219" s="9">
        <f>Daten!M219</f>
        <v>634251.79</v>
      </c>
      <c r="V219" s="9">
        <f>Daten!N219</f>
        <v>500</v>
      </c>
      <c r="W219" s="9">
        <f>Daten!O219</f>
        <v>500</v>
      </c>
      <c r="X219" s="23">
        <f t="shared" si="100"/>
        <v>806224.15</v>
      </c>
      <c r="Y219" s="9">
        <f t="shared" si="101"/>
        <v>980519.54491514224</v>
      </c>
      <c r="Z219" s="21">
        <f t="shared" si="102"/>
        <v>-174295.39491514221</v>
      </c>
      <c r="AA219" s="27">
        <f t="shared" si="103"/>
        <v>17429.539491514221</v>
      </c>
      <c r="AB219" s="32">
        <f t="shared" si="104"/>
        <v>32262.909522927846</v>
      </c>
      <c r="AC219" s="31">
        <f t="shared" si="105"/>
        <v>32262.909522927846</v>
      </c>
      <c r="AG219" s="26">
        <f t="shared" si="106"/>
        <v>12173.366522231259</v>
      </c>
      <c r="AH219" s="26">
        <f t="shared" si="107"/>
        <v>17429.539491514221</v>
      </c>
      <c r="AI219" s="26">
        <f t="shared" si="108"/>
        <v>29602.90601374548</v>
      </c>
      <c r="AJ219" s="26">
        <f t="shared" si="109"/>
        <v>1</v>
      </c>
      <c r="AK219" s="26">
        <f t="shared" si="110"/>
        <v>29602.90601374548</v>
      </c>
      <c r="AL219" s="26">
        <f t="shared" ca="1" si="111"/>
        <v>50591</v>
      </c>
      <c r="AM219" s="26">
        <f t="shared" ca="1" si="112"/>
        <v>21</v>
      </c>
      <c r="AN219" s="26">
        <f ca="1">IF(AM219=0,0,COUNTIF($AM$19:AM219,C219*10+1))</f>
        <v>17</v>
      </c>
      <c r="AO219" s="21">
        <f t="shared" ca="1" si="113"/>
        <v>0</v>
      </c>
      <c r="AP219" s="33">
        <f t="shared" ca="1" si="114"/>
        <v>50591</v>
      </c>
    </row>
    <row r="220" spans="1:42" x14ac:dyDescent="0.2">
      <c r="A220" s="15">
        <f>Daten!A220</f>
        <v>20503</v>
      </c>
      <c r="B220" s="8" t="str">
        <f>Daten!B220</f>
        <v>Deutsch-Griffen</v>
      </c>
      <c r="C220" s="15">
        <f t="shared" si="90"/>
        <v>2</v>
      </c>
      <c r="D220" s="10">
        <f>Daten!D220</f>
        <v>0</v>
      </c>
      <c r="E220" s="9">
        <f>Daten!E220</f>
        <v>860</v>
      </c>
      <c r="F220" s="9">
        <f>Daten!F220</f>
        <v>908</v>
      </c>
      <c r="G220" s="27">
        <f t="shared" si="91"/>
        <v>-48</v>
      </c>
      <c r="H220" s="29">
        <f t="shared" si="92"/>
        <v>-5.2863436123348019E-2</v>
      </c>
      <c r="I220" s="21">
        <f t="shared" si="93"/>
        <v>8.1036780074677299</v>
      </c>
      <c r="J220" s="21">
        <f t="shared" si="94"/>
        <v>-56.103678007467728</v>
      </c>
      <c r="K220" s="27">
        <f t="shared" si="95"/>
        <v>28051.839003733865</v>
      </c>
      <c r="L220" s="16">
        <f>Daten!G220</f>
        <v>112</v>
      </c>
      <c r="M220" s="16">
        <f>Daten!H220</f>
        <v>517</v>
      </c>
      <c r="N220" s="16">
        <f>Daten!I220</f>
        <v>231</v>
      </c>
      <c r="O220" s="28">
        <f t="shared" si="96"/>
        <v>0.66344294003868476</v>
      </c>
      <c r="P220" s="16">
        <f t="shared" si="97"/>
        <v>291.00224002807346</v>
      </c>
      <c r="Q220" s="21">
        <f t="shared" si="98"/>
        <v>51.997759971926541</v>
      </c>
      <c r="R220" s="27">
        <f t="shared" si="99"/>
        <v>10399.551994385309</v>
      </c>
      <c r="S220" s="9">
        <f>Daten!K220</f>
        <v>8110.81</v>
      </c>
      <c r="T220" s="9">
        <f>Daten!L220</f>
        <v>37811.019999999997</v>
      </c>
      <c r="U220" s="9">
        <f>Daten!M220</f>
        <v>57705.26</v>
      </c>
      <c r="V220" s="9">
        <f>Daten!N220</f>
        <v>500</v>
      </c>
      <c r="W220" s="9">
        <f>Daten!O220</f>
        <v>500</v>
      </c>
      <c r="X220" s="23">
        <f t="shared" si="100"/>
        <v>103627.09</v>
      </c>
      <c r="Y220" s="9">
        <f t="shared" si="101"/>
        <v>309108.06767852721</v>
      </c>
      <c r="Z220" s="21">
        <f t="shared" si="102"/>
        <v>-205480.97767852721</v>
      </c>
      <c r="AA220" s="27">
        <f t="shared" si="103"/>
        <v>20548.097767852723</v>
      </c>
      <c r="AB220" s="32">
        <f t="shared" si="104"/>
        <v>58999.488765971895</v>
      </c>
      <c r="AC220" s="31">
        <f t="shared" si="105"/>
        <v>58999.488765971895</v>
      </c>
      <c r="AG220" s="26">
        <f t="shared" si="106"/>
        <v>28051.839003733865</v>
      </c>
      <c r="AH220" s="26">
        <f t="shared" si="107"/>
        <v>20548.097767852723</v>
      </c>
      <c r="AI220" s="26">
        <f t="shared" si="108"/>
        <v>48599.936771586588</v>
      </c>
      <c r="AJ220" s="26">
        <f t="shared" si="109"/>
        <v>1</v>
      </c>
      <c r="AK220" s="26">
        <f t="shared" si="110"/>
        <v>48599.936771586588</v>
      </c>
      <c r="AL220" s="26">
        <f t="shared" ca="1" si="111"/>
        <v>83056</v>
      </c>
      <c r="AM220" s="26">
        <f t="shared" ca="1" si="112"/>
        <v>21</v>
      </c>
      <c r="AN220" s="26">
        <f ca="1">IF(AM220=0,0,COUNTIF($AM$19:AM220,C220*10+1))</f>
        <v>18</v>
      </c>
      <c r="AO220" s="21">
        <f t="shared" ca="1" si="113"/>
        <v>0</v>
      </c>
      <c r="AP220" s="33">
        <f t="shared" ca="1" si="114"/>
        <v>83056</v>
      </c>
    </row>
    <row r="221" spans="1:42" x14ac:dyDescent="0.2">
      <c r="A221" s="15">
        <f>Daten!A221</f>
        <v>20504</v>
      </c>
      <c r="B221" s="8" t="str">
        <f>Daten!B221</f>
        <v>Eberstein</v>
      </c>
      <c r="C221" s="15">
        <f t="shared" si="90"/>
        <v>2</v>
      </c>
      <c r="D221" s="10">
        <f>Daten!D221</f>
        <v>0</v>
      </c>
      <c r="E221" s="9">
        <f>Daten!E221</f>
        <v>1223</v>
      </c>
      <c r="F221" s="9">
        <f>Daten!F221</f>
        <v>1284</v>
      </c>
      <c r="G221" s="27">
        <f t="shared" si="91"/>
        <v>-61</v>
      </c>
      <c r="H221" s="29">
        <f t="shared" si="92"/>
        <v>-4.7507788161993768E-2</v>
      </c>
      <c r="I221" s="21">
        <f t="shared" si="93"/>
        <v>11.459386081044675</v>
      </c>
      <c r="J221" s="21">
        <f t="shared" si="94"/>
        <v>-72.45938608104467</v>
      </c>
      <c r="K221" s="27">
        <f t="shared" si="95"/>
        <v>36229.693040522332</v>
      </c>
      <c r="L221" s="16">
        <f>Daten!G221</f>
        <v>151</v>
      </c>
      <c r="M221" s="16">
        <f>Daten!H221</f>
        <v>764</v>
      </c>
      <c r="N221" s="16">
        <f>Daten!I221</f>
        <v>308</v>
      </c>
      <c r="O221" s="28">
        <f t="shared" si="96"/>
        <v>0.60078534031413611</v>
      </c>
      <c r="P221" s="16">
        <f t="shared" si="97"/>
        <v>430.03038951924202</v>
      </c>
      <c r="Q221" s="21">
        <f t="shared" si="98"/>
        <v>28.969610480757979</v>
      </c>
      <c r="R221" s="27">
        <f t="shared" si="99"/>
        <v>5793.9220961515957</v>
      </c>
      <c r="S221" s="9">
        <f>Daten!K221</f>
        <v>12168.51</v>
      </c>
      <c r="T221" s="9">
        <f>Daten!L221</f>
        <v>71443.509999999995</v>
      </c>
      <c r="U221" s="9">
        <f>Daten!M221</f>
        <v>202837.85</v>
      </c>
      <c r="V221" s="9">
        <f>Daten!N221</f>
        <v>500</v>
      </c>
      <c r="W221" s="9">
        <f>Daten!O221</f>
        <v>500</v>
      </c>
      <c r="X221" s="23">
        <f t="shared" si="100"/>
        <v>286449.87</v>
      </c>
      <c r="Y221" s="9">
        <f t="shared" si="101"/>
        <v>439580.42647771956</v>
      </c>
      <c r="Z221" s="21">
        <f t="shared" si="102"/>
        <v>-153130.55647771957</v>
      </c>
      <c r="AA221" s="27">
        <f t="shared" si="103"/>
        <v>15313.055647771958</v>
      </c>
      <c r="AB221" s="32">
        <f t="shared" si="104"/>
        <v>57336.670784445887</v>
      </c>
      <c r="AC221" s="31">
        <f t="shared" si="105"/>
        <v>57336.670784445887</v>
      </c>
      <c r="AG221" s="26">
        <f t="shared" si="106"/>
        <v>36229.693040522332</v>
      </c>
      <c r="AH221" s="26">
        <f t="shared" si="107"/>
        <v>15313.055647771958</v>
      </c>
      <c r="AI221" s="26">
        <f t="shared" si="108"/>
        <v>51542.74868829429</v>
      </c>
      <c r="AJ221" s="26">
        <f t="shared" si="109"/>
        <v>1</v>
      </c>
      <c r="AK221" s="26">
        <f t="shared" si="110"/>
        <v>51542.74868829429</v>
      </c>
      <c r="AL221" s="26">
        <f t="shared" ca="1" si="111"/>
        <v>88085</v>
      </c>
      <c r="AM221" s="26">
        <f t="shared" ca="1" si="112"/>
        <v>21</v>
      </c>
      <c r="AN221" s="26">
        <f ca="1">IF(AM221=0,0,COUNTIF($AM$19:AM221,C221*10+1))</f>
        <v>19</v>
      </c>
      <c r="AO221" s="21">
        <f t="shared" ca="1" si="113"/>
        <v>0</v>
      </c>
      <c r="AP221" s="33">
        <f t="shared" ca="1" si="114"/>
        <v>88085</v>
      </c>
    </row>
    <row r="222" spans="1:42" x14ac:dyDescent="0.2">
      <c r="A222" s="15">
        <f>Daten!A222</f>
        <v>20505</v>
      </c>
      <c r="B222" s="8" t="str">
        <f>Daten!B222</f>
        <v>Friesach</v>
      </c>
      <c r="C222" s="15">
        <f t="shared" si="90"/>
        <v>2</v>
      </c>
      <c r="D222" s="10">
        <f>Daten!D222</f>
        <v>0</v>
      </c>
      <c r="E222" s="9">
        <f>Daten!E222</f>
        <v>4906</v>
      </c>
      <c r="F222" s="9">
        <f>Daten!F222</f>
        <v>4961</v>
      </c>
      <c r="G222" s="27">
        <f t="shared" si="91"/>
        <v>-55</v>
      </c>
      <c r="H222" s="29">
        <f t="shared" si="92"/>
        <v>-1.1086474501108648E-2</v>
      </c>
      <c r="I222" s="21">
        <f t="shared" si="93"/>
        <v>44.275712109083045</v>
      </c>
      <c r="J222" s="21">
        <f t="shared" si="94"/>
        <v>-99.275712109083045</v>
      </c>
      <c r="K222" s="27">
        <f t="shared" si="95"/>
        <v>49637.856054541524</v>
      </c>
      <c r="L222" s="16">
        <f>Daten!G222</f>
        <v>622</v>
      </c>
      <c r="M222" s="16">
        <f>Daten!H222</f>
        <v>2998</v>
      </c>
      <c r="N222" s="16">
        <f>Daten!I222</f>
        <v>1286</v>
      </c>
      <c r="O222" s="28">
        <f t="shared" si="96"/>
        <v>0.63642428285523678</v>
      </c>
      <c r="P222" s="16">
        <f t="shared" si="97"/>
        <v>1687.4752719616329</v>
      </c>
      <c r="Q222" s="21">
        <f t="shared" si="98"/>
        <v>220.52472803836713</v>
      </c>
      <c r="R222" s="27">
        <f t="shared" si="99"/>
        <v>44104.945607673428</v>
      </c>
      <c r="S222" s="9">
        <f>Daten!K222</f>
        <v>28854.78</v>
      </c>
      <c r="T222" s="9">
        <f>Daten!L222</f>
        <v>331899.90000000002</v>
      </c>
      <c r="U222" s="9">
        <f>Daten!M222</f>
        <v>1038615.91</v>
      </c>
      <c r="V222" s="9">
        <f>Daten!N222</f>
        <v>500</v>
      </c>
      <c r="W222" s="9">
        <f>Daten!O222</f>
        <v>500</v>
      </c>
      <c r="X222" s="23">
        <f t="shared" si="100"/>
        <v>1399370.59</v>
      </c>
      <c r="Y222" s="9">
        <f t="shared" si="101"/>
        <v>1763353.6977102961</v>
      </c>
      <c r="Z222" s="21">
        <f t="shared" si="102"/>
        <v>-363983.10771029606</v>
      </c>
      <c r="AA222" s="27">
        <f t="shared" si="103"/>
        <v>36398.31077102961</v>
      </c>
      <c r="AB222" s="32">
        <f t="shared" si="104"/>
        <v>130141.11243324456</v>
      </c>
      <c r="AC222" s="31">
        <f t="shared" si="105"/>
        <v>130141.11243324456</v>
      </c>
      <c r="AG222" s="26">
        <f t="shared" si="106"/>
        <v>49637.856054541524</v>
      </c>
      <c r="AH222" s="26">
        <f t="shared" si="107"/>
        <v>36398.31077102961</v>
      </c>
      <c r="AI222" s="26">
        <f t="shared" si="108"/>
        <v>86036.166825571127</v>
      </c>
      <c r="AJ222" s="26">
        <f t="shared" si="109"/>
        <v>1</v>
      </c>
      <c r="AK222" s="26">
        <f t="shared" si="110"/>
        <v>86036.166825571127</v>
      </c>
      <c r="AL222" s="26">
        <f t="shared" ca="1" si="111"/>
        <v>147034</v>
      </c>
      <c r="AM222" s="26">
        <f t="shared" ca="1" si="112"/>
        <v>21</v>
      </c>
      <c r="AN222" s="26">
        <f ca="1">IF(AM222=0,0,COUNTIF($AM$19:AM222,C222*10+1))</f>
        <v>20</v>
      </c>
      <c r="AO222" s="21">
        <f t="shared" ca="1" si="113"/>
        <v>0</v>
      </c>
      <c r="AP222" s="33">
        <f t="shared" ca="1" si="114"/>
        <v>147034</v>
      </c>
    </row>
    <row r="223" spans="1:42" x14ac:dyDescent="0.2">
      <c r="A223" s="15">
        <f>Daten!A223</f>
        <v>20506</v>
      </c>
      <c r="B223" s="8" t="str">
        <f>Daten!B223</f>
        <v>Glödnitz</v>
      </c>
      <c r="C223" s="15">
        <f t="shared" si="90"/>
        <v>2</v>
      </c>
      <c r="D223" s="10">
        <f>Daten!D223</f>
        <v>0</v>
      </c>
      <c r="E223" s="9">
        <f>Daten!E223</f>
        <v>827</v>
      </c>
      <c r="F223" s="9">
        <f>Daten!F223</f>
        <v>808</v>
      </c>
      <c r="G223" s="27">
        <f t="shared" si="91"/>
        <v>19</v>
      </c>
      <c r="H223" s="29">
        <f t="shared" si="92"/>
        <v>2.3514851485148515E-2</v>
      </c>
      <c r="I223" s="21">
        <f t="shared" si="93"/>
        <v>7.2112024559844992</v>
      </c>
      <c r="J223" s="21">
        <f t="shared" si="94"/>
        <v>11.788797544015502</v>
      </c>
      <c r="K223" s="27">
        <f t="shared" si="95"/>
        <v>-5894.3987720077512</v>
      </c>
      <c r="L223" s="16">
        <f>Daten!G223</f>
        <v>107</v>
      </c>
      <c r="M223" s="16">
        <f>Daten!H223</f>
        <v>515</v>
      </c>
      <c r="N223" s="16">
        <f>Daten!I223</f>
        <v>205</v>
      </c>
      <c r="O223" s="28">
        <f t="shared" si="96"/>
        <v>0.60582524271844662</v>
      </c>
      <c r="P223" s="16">
        <f t="shared" si="97"/>
        <v>289.87650602409639</v>
      </c>
      <c r="Q223" s="21">
        <f t="shared" si="98"/>
        <v>22.123493975903614</v>
      </c>
      <c r="R223" s="27">
        <f t="shared" si="99"/>
        <v>4424.6987951807223</v>
      </c>
      <c r="S223" s="9">
        <f>Daten!K223</f>
        <v>13266.37</v>
      </c>
      <c r="T223" s="9">
        <f>Daten!L223</f>
        <v>71013.62</v>
      </c>
      <c r="U223" s="9">
        <f>Daten!M223</f>
        <v>91635.86</v>
      </c>
      <c r="V223" s="9">
        <f>Daten!N223</f>
        <v>500</v>
      </c>
      <c r="W223" s="9">
        <f>Daten!O223</f>
        <v>500</v>
      </c>
      <c r="X223" s="23">
        <f t="shared" si="100"/>
        <v>175915.84999999998</v>
      </c>
      <c r="Y223" s="9">
        <f t="shared" si="101"/>
        <v>297246.94415132795</v>
      </c>
      <c r="Z223" s="21">
        <f t="shared" si="102"/>
        <v>-121331.09415132797</v>
      </c>
      <c r="AA223" s="27">
        <f t="shared" si="103"/>
        <v>12133.109415132798</v>
      </c>
      <c r="AB223" s="32">
        <f t="shared" si="104"/>
        <v>10663.409438305769</v>
      </c>
      <c r="AC223" s="31">
        <f t="shared" si="105"/>
        <v>10663.409438305769</v>
      </c>
      <c r="AG223" s="26">
        <f t="shared" si="106"/>
        <v>-5894.3987720077512</v>
      </c>
      <c r="AH223" s="26">
        <f t="shared" si="107"/>
        <v>12133.109415132798</v>
      </c>
      <c r="AI223" s="26">
        <f t="shared" si="108"/>
        <v>6238.7106431250468</v>
      </c>
      <c r="AJ223" s="26">
        <f t="shared" si="109"/>
        <v>1</v>
      </c>
      <c r="AK223" s="26">
        <f t="shared" si="110"/>
        <v>6238.7106431250468</v>
      </c>
      <c r="AL223" s="26">
        <f t="shared" ca="1" si="111"/>
        <v>10662</v>
      </c>
      <c r="AM223" s="26">
        <f t="shared" ca="1" si="112"/>
        <v>21</v>
      </c>
      <c r="AN223" s="26">
        <f ca="1">IF(AM223=0,0,COUNTIF($AM$19:AM223,C223*10+1))</f>
        <v>21</v>
      </c>
      <c r="AO223" s="21">
        <f t="shared" ca="1" si="113"/>
        <v>0</v>
      </c>
      <c r="AP223" s="33">
        <f t="shared" ca="1" si="114"/>
        <v>10662</v>
      </c>
    </row>
    <row r="224" spans="1:42" x14ac:dyDescent="0.2">
      <c r="A224" s="15">
        <f>Daten!A224</f>
        <v>20508</v>
      </c>
      <c r="B224" s="8" t="str">
        <f>Daten!B224</f>
        <v>Gurk</v>
      </c>
      <c r="C224" s="15">
        <f t="shared" si="90"/>
        <v>2</v>
      </c>
      <c r="D224" s="10">
        <f>Daten!D224</f>
        <v>0</v>
      </c>
      <c r="E224" s="9">
        <f>Daten!E224</f>
        <v>1198</v>
      </c>
      <c r="F224" s="9">
        <f>Daten!F224</f>
        <v>1228</v>
      </c>
      <c r="G224" s="27">
        <f t="shared" si="91"/>
        <v>-30</v>
      </c>
      <c r="H224" s="29">
        <f t="shared" si="92"/>
        <v>-2.4429967426710098E-2</v>
      </c>
      <c r="I224" s="21">
        <f t="shared" si="93"/>
        <v>10.959599772214066</v>
      </c>
      <c r="J224" s="21">
        <f t="shared" si="94"/>
        <v>-40.959599772214062</v>
      </c>
      <c r="K224" s="27">
        <f t="shared" si="95"/>
        <v>20479.79988610703</v>
      </c>
      <c r="L224" s="16">
        <f>Daten!G224</f>
        <v>165</v>
      </c>
      <c r="M224" s="16">
        <f>Daten!H224</f>
        <v>751</v>
      </c>
      <c r="N224" s="16">
        <f>Daten!I224</f>
        <v>282</v>
      </c>
      <c r="O224" s="28">
        <f t="shared" si="96"/>
        <v>0.59520639147802934</v>
      </c>
      <c r="P224" s="16">
        <f t="shared" si="97"/>
        <v>422.71311849339105</v>
      </c>
      <c r="Q224" s="21">
        <f t="shared" si="98"/>
        <v>24.28688150660895</v>
      </c>
      <c r="R224" s="27">
        <f t="shared" si="99"/>
        <v>4857.3763013217904</v>
      </c>
      <c r="S224" s="9">
        <f>Daten!K224</f>
        <v>10208.61</v>
      </c>
      <c r="T224" s="9">
        <f>Daten!L224</f>
        <v>52202.89</v>
      </c>
      <c r="U224" s="9">
        <f>Daten!M224</f>
        <v>92983.38</v>
      </c>
      <c r="V224" s="9">
        <f>Daten!N224</f>
        <v>500</v>
      </c>
      <c r="W224" s="9">
        <f>Daten!O224</f>
        <v>500</v>
      </c>
      <c r="X224" s="23">
        <f t="shared" si="100"/>
        <v>155394.88</v>
      </c>
      <c r="Y224" s="9">
        <f t="shared" si="101"/>
        <v>430594.72683590191</v>
      </c>
      <c r="Z224" s="21">
        <f t="shared" si="102"/>
        <v>-275199.8468359019</v>
      </c>
      <c r="AA224" s="27">
        <f t="shared" si="103"/>
        <v>27519.984683590192</v>
      </c>
      <c r="AB224" s="32">
        <f t="shared" si="104"/>
        <v>52857.160871019012</v>
      </c>
      <c r="AC224" s="31">
        <f t="shared" si="105"/>
        <v>52857.160871019012</v>
      </c>
      <c r="AG224" s="26">
        <f t="shared" si="106"/>
        <v>20479.79988610703</v>
      </c>
      <c r="AH224" s="26">
        <f t="shared" si="107"/>
        <v>27519.984683590192</v>
      </c>
      <c r="AI224" s="26">
        <f t="shared" si="108"/>
        <v>47999.784569697222</v>
      </c>
      <c r="AJ224" s="26">
        <f t="shared" si="109"/>
        <v>1</v>
      </c>
      <c r="AK224" s="26">
        <f t="shared" si="110"/>
        <v>47999.784569697222</v>
      </c>
      <c r="AL224" s="26">
        <f t="shared" ca="1" si="111"/>
        <v>82031</v>
      </c>
      <c r="AM224" s="26">
        <f t="shared" ca="1" si="112"/>
        <v>21</v>
      </c>
      <c r="AN224" s="26">
        <f ca="1">IF(AM224=0,0,COUNTIF($AM$19:AM224,C224*10+1))</f>
        <v>22</v>
      </c>
      <c r="AO224" s="21">
        <f t="shared" ca="1" si="113"/>
        <v>0</v>
      </c>
      <c r="AP224" s="33">
        <f t="shared" ca="1" si="114"/>
        <v>82031</v>
      </c>
    </row>
    <row r="225" spans="1:42" x14ac:dyDescent="0.2">
      <c r="A225" s="15">
        <f>Daten!A225</f>
        <v>20509</v>
      </c>
      <c r="B225" s="8" t="str">
        <f>Daten!B225</f>
        <v>Guttaring</v>
      </c>
      <c r="C225" s="15">
        <f t="shared" si="90"/>
        <v>2</v>
      </c>
      <c r="D225" s="10">
        <f>Daten!D225</f>
        <v>0</v>
      </c>
      <c r="E225" s="9">
        <f>Daten!E225</f>
        <v>1494</v>
      </c>
      <c r="F225" s="9">
        <f>Daten!F225</f>
        <v>1471</v>
      </c>
      <c r="G225" s="27">
        <f t="shared" si="91"/>
        <v>23</v>
      </c>
      <c r="H225" s="29">
        <f t="shared" si="92"/>
        <v>1.5635622025832768E-2</v>
      </c>
      <c r="I225" s="21">
        <f t="shared" si="93"/>
        <v>13.128315362318315</v>
      </c>
      <c r="J225" s="21">
        <f t="shared" si="94"/>
        <v>9.8716846376816854</v>
      </c>
      <c r="K225" s="27">
        <f t="shared" si="95"/>
        <v>-4935.8423188408424</v>
      </c>
      <c r="L225" s="16">
        <f>Daten!G225</f>
        <v>223</v>
      </c>
      <c r="M225" s="16">
        <f>Daten!H225</f>
        <v>954</v>
      </c>
      <c r="N225" s="16">
        <f>Daten!I225</f>
        <v>317</v>
      </c>
      <c r="O225" s="28">
        <f t="shared" si="96"/>
        <v>0.56603773584905659</v>
      </c>
      <c r="P225" s="16">
        <f t="shared" si="97"/>
        <v>536.97511989706402</v>
      </c>
      <c r="Q225" s="21">
        <f t="shared" si="98"/>
        <v>3.0248801029359811</v>
      </c>
      <c r="R225" s="27">
        <f t="shared" si="99"/>
        <v>604.97602058719622</v>
      </c>
      <c r="S225" s="9">
        <f>Daten!K225</f>
        <v>16728.39</v>
      </c>
      <c r="T225" s="9">
        <f>Daten!L225</f>
        <v>80287.69</v>
      </c>
      <c r="U225" s="9">
        <f>Daten!M225</f>
        <v>239511.97</v>
      </c>
      <c r="V225" s="9">
        <f>Daten!N225</f>
        <v>500</v>
      </c>
      <c r="W225" s="9">
        <f>Daten!O225</f>
        <v>500</v>
      </c>
      <c r="X225" s="23">
        <f t="shared" si="100"/>
        <v>336528.05</v>
      </c>
      <c r="Y225" s="9">
        <f t="shared" si="101"/>
        <v>536985.41059502284</v>
      </c>
      <c r="Z225" s="21">
        <f t="shared" si="102"/>
        <v>-200457.36059502285</v>
      </c>
      <c r="AA225" s="27">
        <f t="shared" si="103"/>
        <v>20045.736059502287</v>
      </c>
      <c r="AB225" s="32">
        <f t="shared" si="104"/>
        <v>15714.869761248641</v>
      </c>
      <c r="AC225" s="31">
        <f t="shared" si="105"/>
        <v>15714.869761248641</v>
      </c>
      <c r="AG225" s="26">
        <f t="shared" si="106"/>
        <v>-4935.8423188408424</v>
      </c>
      <c r="AH225" s="26">
        <f t="shared" si="107"/>
        <v>20045.736059502287</v>
      </c>
      <c r="AI225" s="26">
        <f t="shared" si="108"/>
        <v>15109.893740661446</v>
      </c>
      <c r="AJ225" s="26">
        <f t="shared" si="109"/>
        <v>1</v>
      </c>
      <c r="AK225" s="26">
        <f t="shared" si="110"/>
        <v>15109.893740661446</v>
      </c>
      <c r="AL225" s="26">
        <f t="shared" ca="1" si="111"/>
        <v>25822</v>
      </c>
      <c r="AM225" s="26">
        <f t="shared" ca="1" si="112"/>
        <v>21</v>
      </c>
      <c r="AN225" s="26">
        <f ca="1">IF(AM225=0,0,COUNTIF($AM$19:AM225,C225*10+1))</f>
        <v>23</v>
      </c>
      <c r="AO225" s="21">
        <f t="shared" ca="1" si="113"/>
        <v>0</v>
      </c>
      <c r="AP225" s="33">
        <f t="shared" ca="1" si="114"/>
        <v>25822</v>
      </c>
    </row>
    <row r="226" spans="1:42" x14ac:dyDescent="0.2">
      <c r="A226" s="15">
        <f>Daten!A226</f>
        <v>20511</v>
      </c>
      <c r="B226" s="8" t="str">
        <f>Daten!B226</f>
        <v>Hüttenberg</v>
      </c>
      <c r="C226" s="15">
        <f t="shared" si="90"/>
        <v>2</v>
      </c>
      <c r="D226" s="10">
        <f>Daten!D226</f>
        <v>0</v>
      </c>
      <c r="E226" s="9">
        <f>Daten!E226</f>
        <v>1315</v>
      </c>
      <c r="F226" s="9">
        <f>Daten!F226</f>
        <v>1429</v>
      </c>
      <c r="G226" s="27">
        <f t="shared" si="91"/>
        <v>-114</v>
      </c>
      <c r="H226" s="29">
        <f t="shared" si="92"/>
        <v>-7.9776067179846047E-2</v>
      </c>
      <c r="I226" s="21">
        <f t="shared" si="93"/>
        <v>12.753475630695359</v>
      </c>
      <c r="J226" s="21">
        <f t="shared" si="94"/>
        <v>-126.75347563069536</v>
      </c>
      <c r="K226" s="27">
        <f t="shared" si="95"/>
        <v>63376.737815347682</v>
      </c>
      <c r="L226" s="16">
        <f>Daten!G226</f>
        <v>130</v>
      </c>
      <c r="M226" s="16">
        <f>Daten!H226</f>
        <v>820</v>
      </c>
      <c r="N226" s="16">
        <f>Daten!I226</f>
        <v>365</v>
      </c>
      <c r="O226" s="28">
        <f t="shared" si="96"/>
        <v>0.60365853658536583</v>
      </c>
      <c r="P226" s="16">
        <f t="shared" si="97"/>
        <v>461.55094163060005</v>
      </c>
      <c r="Q226" s="21">
        <f t="shared" si="98"/>
        <v>33.44905836939995</v>
      </c>
      <c r="R226" s="27">
        <f t="shared" si="99"/>
        <v>6689.8116738799899</v>
      </c>
      <c r="S226" s="9">
        <f>Daten!K226</f>
        <v>31834.71</v>
      </c>
      <c r="T226" s="9">
        <f>Daten!L226</f>
        <v>58262.81</v>
      </c>
      <c r="U226" s="9">
        <f>Daten!M226</f>
        <v>71123.44</v>
      </c>
      <c r="V226" s="9">
        <f>Daten!N226</f>
        <v>500</v>
      </c>
      <c r="W226" s="9">
        <f>Daten!O226</f>
        <v>500</v>
      </c>
      <c r="X226" s="23">
        <f t="shared" si="100"/>
        <v>161220.96</v>
      </c>
      <c r="Y226" s="9">
        <f t="shared" si="101"/>
        <v>472647.80115960853</v>
      </c>
      <c r="Z226" s="21">
        <f t="shared" si="102"/>
        <v>-311426.84115960856</v>
      </c>
      <c r="AA226" s="27">
        <f t="shared" si="103"/>
        <v>31142.684115960859</v>
      </c>
      <c r="AB226" s="32">
        <f t="shared" si="104"/>
        <v>101209.23360518854</v>
      </c>
      <c r="AC226" s="31">
        <f t="shared" si="105"/>
        <v>101209.23360518854</v>
      </c>
      <c r="AG226" s="26">
        <f t="shared" si="106"/>
        <v>63376.737815347682</v>
      </c>
      <c r="AH226" s="26">
        <f t="shared" si="107"/>
        <v>31142.684115960859</v>
      </c>
      <c r="AI226" s="26">
        <f t="shared" si="108"/>
        <v>94519.421931308549</v>
      </c>
      <c r="AJ226" s="26">
        <f t="shared" si="109"/>
        <v>1</v>
      </c>
      <c r="AK226" s="26">
        <f t="shared" si="110"/>
        <v>94519.421931308549</v>
      </c>
      <c r="AL226" s="26">
        <f t="shared" ca="1" si="111"/>
        <v>161532</v>
      </c>
      <c r="AM226" s="26">
        <f t="shared" ca="1" si="112"/>
        <v>21</v>
      </c>
      <c r="AN226" s="26">
        <f ca="1">IF(AM226=0,0,COUNTIF($AM$19:AM226,C226*10+1))</f>
        <v>24</v>
      </c>
      <c r="AO226" s="21">
        <f t="shared" ca="1" si="113"/>
        <v>0</v>
      </c>
      <c r="AP226" s="33">
        <f t="shared" ca="1" si="114"/>
        <v>161532</v>
      </c>
    </row>
    <row r="227" spans="1:42" x14ac:dyDescent="0.2">
      <c r="A227" s="15">
        <f>Daten!A227</f>
        <v>20512</v>
      </c>
      <c r="B227" s="8" t="str">
        <f>Daten!B227</f>
        <v>Kappel am Krappfeld</v>
      </c>
      <c r="C227" s="15">
        <f t="shared" si="90"/>
        <v>2</v>
      </c>
      <c r="D227" s="10">
        <f>Daten!D227</f>
        <v>0</v>
      </c>
      <c r="E227" s="9">
        <f>Daten!E227</f>
        <v>1957</v>
      </c>
      <c r="F227" s="9">
        <f>Daten!F227</f>
        <v>1961</v>
      </c>
      <c r="G227" s="27">
        <f t="shared" si="91"/>
        <v>-4</v>
      </c>
      <c r="H227" s="29">
        <f t="shared" si="92"/>
        <v>-2.0397756246812852E-3</v>
      </c>
      <c r="I227" s="21">
        <f t="shared" si="93"/>
        <v>17.501445564586142</v>
      </c>
      <c r="J227" s="21">
        <f t="shared" si="94"/>
        <v>-21.501445564586142</v>
      </c>
      <c r="K227" s="27">
        <f t="shared" si="95"/>
        <v>10750.722782293071</v>
      </c>
      <c r="L227" s="16">
        <f>Daten!G227</f>
        <v>267</v>
      </c>
      <c r="M227" s="16">
        <f>Daten!H227</f>
        <v>1294</v>
      </c>
      <c r="N227" s="16">
        <f>Daten!I227</f>
        <v>396</v>
      </c>
      <c r="O227" s="28">
        <f t="shared" si="96"/>
        <v>0.51236476043276657</v>
      </c>
      <c r="P227" s="16">
        <f t="shared" si="97"/>
        <v>728.34990057316645</v>
      </c>
      <c r="Q227" s="21">
        <f t="shared" si="98"/>
        <v>-65.349900573166451</v>
      </c>
      <c r="R227" s="27">
        <f t="shared" si="99"/>
        <v>-13069.98011463329</v>
      </c>
      <c r="S227" s="9">
        <f>Daten!K227</f>
        <v>31589.96</v>
      </c>
      <c r="T227" s="9">
        <f>Daten!L227</f>
        <v>108196.16</v>
      </c>
      <c r="U227" s="9">
        <f>Daten!M227</f>
        <v>144943.35</v>
      </c>
      <c r="V227" s="9">
        <f>Daten!N227</f>
        <v>500</v>
      </c>
      <c r="W227" s="9">
        <f>Daten!O227</f>
        <v>500</v>
      </c>
      <c r="X227" s="23">
        <f t="shared" si="100"/>
        <v>284729.46999999997</v>
      </c>
      <c r="Y227" s="9">
        <f t="shared" si="101"/>
        <v>703400.56796148582</v>
      </c>
      <c r="Z227" s="21">
        <f t="shared" si="102"/>
        <v>-418671.09796148585</v>
      </c>
      <c r="AA227" s="27">
        <f t="shared" si="103"/>
        <v>41867.109796148587</v>
      </c>
      <c r="AB227" s="32">
        <f t="shared" si="104"/>
        <v>39547.852463808369</v>
      </c>
      <c r="AC227" s="31">
        <f t="shared" si="105"/>
        <v>39547.852463808369</v>
      </c>
      <c r="AG227" s="26">
        <f t="shared" si="106"/>
        <v>10750.722782293071</v>
      </c>
      <c r="AH227" s="26">
        <f t="shared" si="107"/>
        <v>41867.109796148587</v>
      </c>
      <c r="AI227" s="26">
        <f t="shared" si="108"/>
        <v>52617.832578441659</v>
      </c>
      <c r="AJ227" s="26">
        <f t="shared" si="109"/>
        <v>1</v>
      </c>
      <c r="AK227" s="26">
        <f t="shared" si="110"/>
        <v>52617.832578441659</v>
      </c>
      <c r="AL227" s="26">
        <f t="shared" ca="1" si="111"/>
        <v>89923</v>
      </c>
      <c r="AM227" s="26">
        <f t="shared" ca="1" si="112"/>
        <v>21</v>
      </c>
      <c r="AN227" s="26">
        <f ca="1">IF(AM227=0,0,COUNTIF($AM$19:AM227,C227*10+1))</f>
        <v>25</v>
      </c>
      <c r="AO227" s="21">
        <f t="shared" ca="1" si="113"/>
        <v>0</v>
      </c>
      <c r="AP227" s="33">
        <f t="shared" ca="1" si="114"/>
        <v>89923</v>
      </c>
    </row>
    <row r="228" spans="1:42" x14ac:dyDescent="0.2">
      <c r="A228" s="15">
        <f>Daten!A228</f>
        <v>20513</v>
      </c>
      <c r="B228" s="8" t="str">
        <f>Daten!B228</f>
        <v>Klein St. Paul</v>
      </c>
      <c r="C228" s="15">
        <f t="shared" si="90"/>
        <v>2</v>
      </c>
      <c r="D228" s="10">
        <f>Daten!D228</f>
        <v>0</v>
      </c>
      <c r="E228" s="9">
        <f>Daten!E228</f>
        <v>1739</v>
      </c>
      <c r="F228" s="9">
        <f>Daten!F228</f>
        <v>1824</v>
      </c>
      <c r="G228" s="27">
        <f t="shared" si="91"/>
        <v>-85</v>
      </c>
      <c r="H228" s="29">
        <f t="shared" si="92"/>
        <v>-4.6600877192982455E-2</v>
      </c>
      <c r="I228" s="21">
        <f t="shared" si="93"/>
        <v>16.278754059054119</v>
      </c>
      <c r="J228" s="21">
        <f t="shared" si="94"/>
        <v>-101.27875405905412</v>
      </c>
      <c r="K228" s="27">
        <f t="shared" si="95"/>
        <v>50639.377029527059</v>
      </c>
      <c r="L228" s="16">
        <f>Daten!G228</f>
        <v>230</v>
      </c>
      <c r="M228" s="16">
        <f>Daten!H228</f>
        <v>1081</v>
      </c>
      <c r="N228" s="16">
        <f>Daten!I228</f>
        <v>428</v>
      </c>
      <c r="O228" s="28">
        <f t="shared" si="96"/>
        <v>0.60869565217391308</v>
      </c>
      <c r="P228" s="16">
        <f t="shared" si="97"/>
        <v>608.45922914960818</v>
      </c>
      <c r="Q228" s="21">
        <f t="shared" si="98"/>
        <v>49.540770850391823</v>
      </c>
      <c r="R228" s="27">
        <f t="shared" si="99"/>
        <v>9908.1541700783637</v>
      </c>
      <c r="S228" s="9">
        <f>Daten!K228</f>
        <v>15535.73</v>
      </c>
      <c r="T228" s="9">
        <f>Daten!L228</f>
        <v>133750.17000000001</v>
      </c>
      <c r="U228" s="9">
        <f>Daten!M228</f>
        <v>433593.47</v>
      </c>
      <c r="V228" s="9">
        <f>Daten!N228</f>
        <v>500</v>
      </c>
      <c r="W228" s="9">
        <f>Daten!O228</f>
        <v>500</v>
      </c>
      <c r="X228" s="23">
        <f t="shared" si="100"/>
        <v>582879.37</v>
      </c>
      <c r="Y228" s="9">
        <f t="shared" si="101"/>
        <v>625045.26708483591</v>
      </c>
      <c r="Z228" s="21">
        <f t="shared" si="102"/>
        <v>-42165.897084835917</v>
      </c>
      <c r="AA228" s="27">
        <f t="shared" si="103"/>
        <v>4216.5897084835915</v>
      </c>
      <c r="AB228" s="32">
        <f t="shared" si="104"/>
        <v>64764.120908089011</v>
      </c>
      <c r="AC228" s="31">
        <f t="shared" si="105"/>
        <v>64764.120908089011</v>
      </c>
      <c r="AG228" s="26">
        <f t="shared" si="106"/>
        <v>50639.377029527059</v>
      </c>
      <c r="AH228" s="26">
        <f t="shared" si="107"/>
        <v>4216.5897084835915</v>
      </c>
      <c r="AI228" s="26">
        <f t="shared" si="108"/>
        <v>54855.966738010648</v>
      </c>
      <c r="AJ228" s="26">
        <f t="shared" si="109"/>
        <v>1</v>
      </c>
      <c r="AK228" s="26">
        <f t="shared" si="110"/>
        <v>54855.966738010648</v>
      </c>
      <c r="AL228" s="26">
        <f t="shared" ca="1" si="111"/>
        <v>93748</v>
      </c>
      <c r="AM228" s="26">
        <f t="shared" ca="1" si="112"/>
        <v>21</v>
      </c>
      <c r="AN228" s="26">
        <f ca="1">IF(AM228=0,0,COUNTIF($AM$19:AM228,C228*10+1))</f>
        <v>26</v>
      </c>
      <c r="AO228" s="21">
        <f t="shared" ca="1" si="113"/>
        <v>0</v>
      </c>
      <c r="AP228" s="33">
        <f t="shared" ca="1" si="114"/>
        <v>93748</v>
      </c>
    </row>
    <row r="229" spans="1:42" x14ac:dyDescent="0.2">
      <c r="A229" s="15">
        <f>Daten!A229</f>
        <v>20515</v>
      </c>
      <c r="B229" s="8" t="str">
        <f>Daten!B229</f>
        <v>Liebenfels</v>
      </c>
      <c r="C229" s="15">
        <f t="shared" si="90"/>
        <v>2</v>
      </c>
      <c r="D229" s="10">
        <f>Daten!D229</f>
        <v>0</v>
      </c>
      <c r="E229" s="9">
        <f>Daten!E229</f>
        <v>3400</v>
      </c>
      <c r="F229" s="9">
        <f>Daten!F229</f>
        <v>3322</v>
      </c>
      <c r="G229" s="27">
        <f t="shared" si="91"/>
        <v>78</v>
      </c>
      <c r="H229" s="29">
        <f t="shared" si="92"/>
        <v>2.3479831426851294E-2</v>
      </c>
      <c r="I229" s="21">
        <f t="shared" si="93"/>
        <v>29.648037820272904</v>
      </c>
      <c r="J229" s="21">
        <f t="shared" si="94"/>
        <v>48.351962179727096</v>
      </c>
      <c r="K229" s="27">
        <f t="shared" si="95"/>
        <v>-24175.981089863548</v>
      </c>
      <c r="L229" s="16">
        <f>Daten!G229</f>
        <v>520</v>
      </c>
      <c r="M229" s="16">
        <f>Daten!H229</f>
        <v>2223</v>
      </c>
      <c r="N229" s="16">
        <f>Daten!I229</f>
        <v>657</v>
      </c>
      <c r="O229" s="28">
        <f t="shared" si="96"/>
        <v>0.5294646873594242</v>
      </c>
      <c r="P229" s="16">
        <f t="shared" si="97"/>
        <v>1251.253345420517</v>
      </c>
      <c r="Q229" s="21">
        <f t="shared" si="98"/>
        <v>-74.253345420517007</v>
      </c>
      <c r="R229" s="27">
        <f t="shared" si="99"/>
        <v>-14850.669084103401</v>
      </c>
      <c r="S229" s="9">
        <f>Daten!K229</f>
        <v>24078.26</v>
      </c>
      <c r="T229" s="9">
        <f>Daten!L229</f>
        <v>214518.08</v>
      </c>
      <c r="U229" s="9">
        <f>Daten!M229</f>
        <v>690058.64</v>
      </c>
      <c r="V229" s="9">
        <f>Daten!N229</f>
        <v>500</v>
      </c>
      <c r="W229" s="9">
        <f>Daten!O229</f>
        <v>500</v>
      </c>
      <c r="X229" s="23">
        <f t="shared" si="100"/>
        <v>928654.98</v>
      </c>
      <c r="Y229" s="9">
        <f t="shared" si="101"/>
        <v>1222055.1512872006</v>
      </c>
      <c r="Z229" s="21">
        <f t="shared" si="102"/>
        <v>-293400.17128720065</v>
      </c>
      <c r="AA229" s="27">
        <f t="shared" si="103"/>
        <v>29340.017128720065</v>
      </c>
      <c r="AB229" s="32">
        <f t="shared" si="104"/>
        <v>-9686.6330452468828</v>
      </c>
      <c r="AC229" s="31">
        <f t="shared" si="105"/>
        <v>0</v>
      </c>
      <c r="AG229" s="26">
        <f t="shared" si="106"/>
        <v>0</v>
      </c>
      <c r="AH229" s="26">
        <f t="shared" si="107"/>
        <v>0</v>
      </c>
      <c r="AI229" s="26">
        <f t="shared" si="108"/>
        <v>0</v>
      </c>
      <c r="AJ229" s="26">
        <f t="shared" si="109"/>
        <v>1</v>
      </c>
      <c r="AK229" s="26">
        <f t="shared" si="110"/>
        <v>0</v>
      </c>
      <c r="AL229" s="26">
        <f t="shared" ca="1" si="111"/>
        <v>0</v>
      </c>
      <c r="AM229" s="26">
        <f t="shared" ca="1" si="112"/>
        <v>0</v>
      </c>
      <c r="AN229" s="26">
        <f ca="1">IF(AM229=0,0,COUNTIF($AM$19:AM229,C229*10+1))</f>
        <v>0</v>
      </c>
      <c r="AO229" s="21">
        <f t="shared" ca="1" si="113"/>
        <v>0</v>
      </c>
      <c r="AP229" s="33">
        <f t="shared" ca="1" si="114"/>
        <v>0</v>
      </c>
    </row>
    <row r="230" spans="1:42" x14ac:dyDescent="0.2">
      <c r="A230" s="15">
        <f>Daten!A230</f>
        <v>20518</v>
      </c>
      <c r="B230" s="8" t="str">
        <f>Daten!B230</f>
        <v>Metnitz</v>
      </c>
      <c r="C230" s="15">
        <f t="shared" si="90"/>
        <v>2</v>
      </c>
      <c r="D230" s="10">
        <f>Daten!D230</f>
        <v>0</v>
      </c>
      <c r="E230" s="9">
        <f>Daten!E230</f>
        <v>1900</v>
      </c>
      <c r="F230" s="9">
        <f>Daten!F230</f>
        <v>2010</v>
      </c>
      <c r="G230" s="27">
        <f t="shared" si="91"/>
        <v>-110</v>
      </c>
      <c r="H230" s="29">
        <f t="shared" si="92"/>
        <v>-5.4726368159203981E-2</v>
      </c>
      <c r="I230" s="21">
        <f t="shared" si="93"/>
        <v>17.938758584812927</v>
      </c>
      <c r="J230" s="21">
        <f t="shared" si="94"/>
        <v>-127.93875858481293</v>
      </c>
      <c r="K230" s="27">
        <f t="shared" si="95"/>
        <v>63969.379292406462</v>
      </c>
      <c r="L230" s="16">
        <f>Daten!G230</f>
        <v>251</v>
      </c>
      <c r="M230" s="16">
        <f>Daten!H230</f>
        <v>1166</v>
      </c>
      <c r="N230" s="16">
        <f>Daten!I230</f>
        <v>483</v>
      </c>
      <c r="O230" s="28">
        <f t="shared" si="96"/>
        <v>0.6295025728987993</v>
      </c>
      <c r="P230" s="16">
        <f t="shared" si="97"/>
        <v>656.30292431863381</v>
      </c>
      <c r="Q230" s="21">
        <f t="shared" si="98"/>
        <v>77.697075681366186</v>
      </c>
      <c r="R230" s="27">
        <f t="shared" si="99"/>
        <v>15539.415136273237</v>
      </c>
      <c r="S230" s="9">
        <f>Daten!K230</f>
        <v>30659.79</v>
      </c>
      <c r="T230" s="9">
        <f>Daten!L230</f>
        <v>84445.35</v>
      </c>
      <c r="U230" s="9">
        <f>Daten!M230</f>
        <v>77058.350000000006</v>
      </c>
      <c r="V230" s="9">
        <f>Daten!N230</f>
        <v>500</v>
      </c>
      <c r="W230" s="9">
        <f>Daten!O230</f>
        <v>500</v>
      </c>
      <c r="X230" s="23">
        <f t="shared" si="100"/>
        <v>192163.49000000002</v>
      </c>
      <c r="Y230" s="9">
        <f t="shared" si="101"/>
        <v>682913.17277814157</v>
      </c>
      <c r="Z230" s="21">
        <f t="shared" si="102"/>
        <v>-490749.68277814158</v>
      </c>
      <c r="AA230" s="27">
        <f t="shared" si="103"/>
        <v>49074.968277814158</v>
      </c>
      <c r="AB230" s="32">
        <f t="shared" si="104"/>
        <v>128583.76270649386</v>
      </c>
      <c r="AC230" s="31">
        <f t="shared" si="105"/>
        <v>128583.76270649386</v>
      </c>
      <c r="AG230" s="26">
        <f t="shared" si="106"/>
        <v>63969.379292406462</v>
      </c>
      <c r="AH230" s="26">
        <f t="shared" si="107"/>
        <v>49074.968277814158</v>
      </c>
      <c r="AI230" s="26">
        <f t="shared" si="108"/>
        <v>113044.34757022062</v>
      </c>
      <c r="AJ230" s="26">
        <f t="shared" si="109"/>
        <v>1</v>
      </c>
      <c r="AK230" s="26">
        <f t="shared" si="110"/>
        <v>113044.34757022062</v>
      </c>
      <c r="AL230" s="26">
        <f t="shared" ca="1" si="111"/>
        <v>193190</v>
      </c>
      <c r="AM230" s="26">
        <f t="shared" ca="1" si="112"/>
        <v>21</v>
      </c>
      <c r="AN230" s="26">
        <f ca="1">IF(AM230=0,0,COUNTIF($AM$19:AM230,C230*10+1))</f>
        <v>27</v>
      </c>
      <c r="AO230" s="21">
        <f t="shared" ca="1" si="113"/>
        <v>0</v>
      </c>
      <c r="AP230" s="33">
        <f t="shared" ca="1" si="114"/>
        <v>193190</v>
      </c>
    </row>
    <row r="231" spans="1:42" x14ac:dyDescent="0.2">
      <c r="A231" s="15">
        <f>Daten!A231</f>
        <v>20519</v>
      </c>
      <c r="B231" s="8" t="str">
        <f>Daten!B231</f>
        <v>Micheldorf</v>
      </c>
      <c r="C231" s="15">
        <f t="shared" si="90"/>
        <v>2</v>
      </c>
      <c r="D231" s="10">
        <f>Daten!D231</f>
        <v>0</v>
      </c>
      <c r="E231" s="9">
        <f>Daten!E231</f>
        <v>991</v>
      </c>
      <c r="F231" s="9">
        <f>Daten!F231</f>
        <v>1010</v>
      </c>
      <c r="G231" s="27">
        <f t="shared" si="91"/>
        <v>-19</v>
      </c>
      <c r="H231" s="29">
        <f t="shared" si="92"/>
        <v>-1.8811881188118811E-2</v>
      </c>
      <c r="I231" s="21">
        <f t="shared" si="93"/>
        <v>9.0140030699806246</v>
      </c>
      <c r="J231" s="21">
        <f t="shared" si="94"/>
        <v>-28.014003069980625</v>
      </c>
      <c r="K231" s="27">
        <f t="shared" si="95"/>
        <v>14007.001534990311</v>
      </c>
      <c r="L231" s="16">
        <f>Daten!G231</f>
        <v>129</v>
      </c>
      <c r="M231" s="16">
        <f>Daten!H231</f>
        <v>627</v>
      </c>
      <c r="N231" s="16">
        <f>Daten!I231</f>
        <v>235</v>
      </c>
      <c r="O231" s="28">
        <f t="shared" si="96"/>
        <v>0.58054226475279103</v>
      </c>
      <c r="P231" s="16">
        <f t="shared" si="97"/>
        <v>352.9176102468125</v>
      </c>
      <c r="Q231" s="21">
        <f t="shared" si="98"/>
        <v>11.082389753187499</v>
      </c>
      <c r="R231" s="27">
        <f t="shared" si="99"/>
        <v>2216.4779506374998</v>
      </c>
      <c r="S231" s="9">
        <f>Daten!K231</f>
        <v>12625.61</v>
      </c>
      <c r="T231" s="9">
        <f>Daten!L231</f>
        <v>74474.36</v>
      </c>
      <c r="U231" s="9">
        <f>Daten!M231</f>
        <v>298480.57</v>
      </c>
      <c r="V231" s="9">
        <f>Daten!N231</f>
        <v>500</v>
      </c>
      <c r="W231" s="9">
        <f>Daten!O231</f>
        <v>500</v>
      </c>
      <c r="X231" s="23">
        <f t="shared" si="100"/>
        <v>385580.54000000004</v>
      </c>
      <c r="Y231" s="9">
        <f t="shared" si="101"/>
        <v>356193.13380165171</v>
      </c>
      <c r="Z231" s="21">
        <f t="shared" si="102"/>
        <v>29387.406198348326</v>
      </c>
      <c r="AA231" s="27">
        <f t="shared" si="103"/>
        <v>-2938.7406198348326</v>
      </c>
      <c r="AB231" s="32">
        <f t="shared" si="104"/>
        <v>13284.738865792979</v>
      </c>
      <c r="AC231" s="31">
        <f t="shared" si="105"/>
        <v>13284.738865792979</v>
      </c>
      <c r="AG231" s="26">
        <f t="shared" si="106"/>
        <v>14007.001534990311</v>
      </c>
      <c r="AH231" s="26">
        <f t="shared" si="107"/>
        <v>-2938.7406198348326</v>
      </c>
      <c r="AI231" s="26">
        <f t="shared" si="108"/>
        <v>11068.260915155479</v>
      </c>
      <c r="AJ231" s="26">
        <f t="shared" si="109"/>
        <v>1</v>
      </c>
      <c r="AK231" s="26">
        <f t="shared" si="110"/>
        <v>11068.260915155479</v>
      </c>
      <c r="AL231" s="26">
        <f t="shared" ca="1" si="111"/>
        <v>18915</v>
      </c>
      <c r="AM231" s="26">
        <f t="shared" ca="1" si="112"/>
        <v>21</v>
      </c>
      <c r="AN231" s="26">
        <f ca="1">IF(AM231=0,0,COUNTIF($AM$19:AM231,C231*10+1))</f>
        <v>28</v>
      </c>
      <c r="AO231" s="21">
        <f t="shared" ca="1" si="113"/>
        <v>0</v>
      </c>
      <c r="AP231" s="33">
        <f t="shared" ca="1" si="114"/>
        <v>18915</v>
      </c>
    </row>
    <row r="232" spans="1:42" x14ac:dyDescent="0.2">
      <c r="A232" s="15">
        <f>Daten!A232</f>
        <v>20520</v>
      </c>
      <c r="B232" s="8" t="str">
        <f>Daten!B232</f>
        <v>Mölbling</v>
      </c>
      <c r="C232" s="15">
        <f t="shared" si="90"/>
        <v>2</v>
      </c>
      <c r="D232" s="10">
        <f>Daten!D232</f>
        <v>0</v>
      </c>
      <c r="E232" s="9">
        <f>Daten!E232</f>
        <v>1337</v>
      </c>
      <c r="F232" s="9">
        <f>Daten!F232</f>
        <v>1327</v>
      </c>
      <c r="G232" s="27">
        <f t="shared" si="91"/>
        <v>10</v>
      </c>
      <c r="H232" s="29">
        <f t="shared" si="92"/>
        <v>7.5357950263752827E-3</v>
      </c>
      <c r="I232" s="21">
        <f t="shared" si="93"/>
        <v>11.843150568182464</v>
      </c>
      <c r="J232" s="21">
        <f t="shared" si="94"/>
        <v>-1.8431505681824643</v>
      </c>
      <c r="K232" s="27">
        <f t="shared" si="95"/>
        <v>921.57528409123211</v>
      </c>
      <c r="L232" s="16">
        <f>Daten!G232</f>
        <v>226</v>
      </c>
      <c r="M232" s="16">
        <f>Daten!H232</f>
        <v>851</v>
      </c>
      <c r="N232" s="16">
        <f>Daten!I232</f>
        <v>260</v>
      </c>
      <c r="O232" s="28">
        <f t="shared" si="96"/>
        <v>0.57109283196239713</v>
      </c>
      <c r="P232" s="16">
        <f t="shared" si="97"/>
        <v>478.99981869224473</v>
      </c>
      <c r="Q232" s="21">
        <f t="shared" si="98"/>
        <v>7.0001813077552697</v>
      </c>
      <c r="R232" s="27">
        <f t="shared" si="99"/>
        <v>1400.0362615510539</v>
      </c>
      <c r="S232" s="9">
        <f>Daten!K232</f>
        <v>20502.84</v>
      </c>
      <c r="T232" s="9">
        <f>Daten!L232</f>
        <v>68852.19</v>
      </c>
      <c r="U232" s="9">
        <f>Daten!M232</f>
        <v>263324.63</v>
      </c>
      <c r="V232" s="9">
        <f>Daten!N232</f>
        <v>500</v>
      </c>
      <c r="W232" s="9">
        <f>Daten!O232</f>
        <v>500</v>
      </c>
      <c r="X232" s="23">
        <f t="shared" si="100"/>
        <v>352679.66000000003</v>
      </c>
      <c r="Y232" s="9">
        <f t="shared" si="101"/>
        <v>480555.21684440802</v>
      </c>
      <c r="Z232" s="21">
        <f t="shared" si="102"/>
        <v>-127875.55684440798</v>
      </c>
      <c r="AA232" s="27">
        <f t="shared" si="103"/>
        <v>12787.555684440798</v>
      </c>
      <c r="AB232" s="32">
        <f t="shared" si="104"/>
        <v>15109.167230083083</v>
      </c>
      <c r="AC232" s="31">
        <f t="shared" si="105"/>
        <v>15109.167230083083</v>
      </c>
      <c r="AG232" s="26">
        <f t="shared" si="106"/>
        <v>921.57528409123211</v>
      </c>
      <c r="AH232" s="26">
        <f t="shared" si="107"/>
        <v>12787.555684440798</v>
      </c>
      <c r="AI232" s="26">
        <f t="shared" si="108"/>
        <v>13709.13096853203</v>
      </c>
      <c r="AJ232" s="26">
        <f t="shared" si="109"/>
        <v>1</v>
      </c>
      <c r="AK232" s="26">
        <f t="shared" si="110"/>
        <v>13709.13096853203</v>
      </c>
      <c r="AL232" s="26">
        <f t="shared" ca="1" si="111"/>
        <v>23429</v>
      </c>
      <c r="AM232" s="26">
        <f t="shared" ca="1" si="112"/>
        <v>21</v>
      </c>
      <c r="AN232" s="26">
        <f ca="1">IF(AM232=0,0,COUNTIF($AM$19:AM232,C232*10+1))</f>
        <v>29</v>
      </c>
      <c r="AO232" s="21">
        <f t="shared" ca="1" si="113"/>
        <v>0</v>
      </c>
      <c r="AP232" s="33">
        <f t="shared" ca="1" si="114"/>
        <v>23429</v>
      </c>
    </row>
    <row r="233" spans="1:42" x14ac:dyDescent="0.2">
      <c r="A233" s="15">
        <f>Daten!A233</f>
        <v>20523</v>
      </c>
      <c r="B233" s="8" t="str">
        <f>Daten!B233</f>
        <v>St. Georgen am Längsee</v>
      </c>
      <c r="C233" s="15">
        <f t="shared" si="90"/>
        <v>2</v>
      </c>
      <c r="D233" s="10">
        <f>Daten!D233</f>
        <v>0</v>
      </c>
      <c r="E233" s="9">
        <f>Daten!E233</f>
        <v>3576</v>
      </c>
      <c r="F233" s="9">
        <f>Daten!F233</f>
        <v>3649</v>
      </c>
      <c r="G233" s="27">
        <f t="shared" si="91"/>
        <v>-73</v>
      </c>
      <c r="H233" s="29">
        <f t="shared" si="92"/>
        <v>-2.0005480953685942E-2</v>
      </c>
      <c r="I233" s="21">
        <f t="shared" si="93"/>
        <v>32.566432873623064</v>
      </c>
      <c r="J233" s="21">
        <f t="shared" si="94"/>
        <v>-105.56643287362306</v>
      </c>
      <c r="K233" s="27">
        <f t="shared" si="95"/>
        <v>52783.216436811526</v>
      </c>
      <c r="L233" s="16">
        <f>Daten!G233</f>
        <v>505</v>
      </c>
      <c r="M233" s="16">
        <f>Daten!H233</f>
        <v>2295</v>
      </c>
      <c r="N233" s="16">
        <f>Daten!I233</f>
        <v>776</v>
      </c>
      <c r="O233" s="28">
        <f t="shared" si="96"/>
        <v>0.55816993464052289</v>
      </c>
      <c r="P233" s="16">
        <f t="shared" si="97"/>
        <v>1291.7797695636916</v>
      </c>
      <c r="Q233" s="21">
        <f t="shared" si="98"/>
        <v>-10.779769563691616</v>
      </c>
      <c r="R233" s="27">
        <f t="shared" si="99"/>
        <v>-2155.9539127383232</v>
      </c>
      <c r="S233" s="9">
        <f>Daten!K233</f>
        <v>31294.15</v>
      </c>
      <c r="T233" s="9">
        <f>Daten!L233</f>
        <v>270384.89</v>
      </c>
      <c r="U233" s="9">
        <f>Daten!M233</f>
        <v>434463.83</v>
      </c>
      <c r="V233" s="9">
        <f>Daten!N233</f>
        <v>500</v>
      </c>
      <c r="W233" s="9">
        <f>Daten!O233</f>
        <v>500</v>
      </c>
      <c r="X233" s="23">
        <f t="shared" si="100"/>
        <v>736142.87000000011</v>
      </c>
      <c r="Y233" s="9">
        <f t="shared" si="101"/>
        <v>1285314.476765597</v>
      </c>
      <c r="Z233" s="21">
        <f t="shared" si="102"/>
        <v>-549171.60676559689</v>
      </c>
      <c r="AA233" s="27">
        <f t="shared" si="103"/>
        <v>54917.160676559695</v>
      </c>
      <c r="AB233" s="32">
        <f t="shared" si="104"/>
        <v>105544.4232006329</v>
      </c>
      <c r="AC233" s="31">
        <f t="shared" si="105"/>
        <v>105544.4232006329</v>
      </c>
      <c r="AG233" s="26">
        <f t="shared" si="106"/>
        <v>52783.216436811526</v>
      </c>
      <c r="AH233" s="26">
        <f t="shared" si="107"/>
        <v>54917.160676559695</v>
      </c>
      <c r="AI233" s="26">
        <f t="shared" si="108"/>
        <v>107700.37711337121</v>
      </c>
      <c r="AJ233" s="26">
        <f t="shared" si="109"/>
        <v>1</v>
      </c>
      <c r="AK233" s="26">
        <f t="shared" si="110"/>
        <v>107700.37711337121</v>
      </c>
      <c r="AL233" s="26">
        <f t="shared" ca="1" si="111"/>
        <v>184058</v>
      </c>
      <c r="AM233" s="26">
        <f t="shared" ca="1" si="112"/>
        <v>21</v>
      </c>
      <c r="AN233" s="26">
        <f ca="1">IF(AM233=0,0,COUNTIF($AM$19:AM233,C233*10+1))</f>
        <v>30</v>
      </c>
      <c r="AO233" s="21">
        <f t="shared" ca="1" si="113"/>
        <v>0</v>
      </c>
      <c r="AP233" s="33">
        <f t="shared" ca="1" si="114"/>
        <v>184058</v>
      </c>
    </row>
    <row r="234" spans="1:42" x14ac:dyDescent="0.2">
      <c r="A234" s="15">
        <f>Daten!A234</f>
        <v>20527</v>
      </c>
      <c r="B234" s="8" t="str">
        <f>Daten!B234</f>
        <v>St. Veit an der Glan</v>
      </c>
      <c r="C234" s="15">
        <f t="shared" si="90"/>
        <v>2</v>
      </c>
      <c r="D234" s="10">
        <f>Daten!D234</f>
        <v>0</v>
      </c>
      <c r="E234" s="9">
        <f>Daten!E234</f>
        <v>12211</v>
      </c>
      <c r="F234" s="9">
        <f>Daten!F234</f>
        <v>12489</v>
      </c>
      <c r="G234" s="27">
        <f t="shared" si="91"/>
        <v>-278</v>
      </c>
      <c r="H234" s="29">
        <f t="shared" si="92"/>
        <v>-2.2259588437825287E-2</v>
      </c>
      <c r="I234" s="21">
        <f t="shared" si="93"/>
        <v>111.4612716247406</v>
      </c>
      <c r="J234" s="21">
        <f t="shared" si="94"/>
        <v>-389.46127162474062</v>
      </c>
      <c r="K234" s="27">
        <f t="shared" si="95"/>
        <v>194730.63581237031</v>
      </c>
      <c r="L234" s="16">
        <f>Daten!G234</f>
        <v>1433</v>
      </c>
      <c r="M234" s="16">
        <f>Daten!H234</f>
        <v>7923</v>
      </c>
      <c r="N234" s="16">
        <f>Daten!I234</f>
        <v>2855</v>
      </c>
      <c r="O234" s="28">
        <f t="shared" si="96"/>
        <v>0.54120913795279568</v>
      </c>
      <c r="P234" s="16">
        <f t="shared" si="97"/>
        <v>4459.5952567551758</v>
      </c>
      <c r="Q234" s="21">
        <f t="shared" si="98"/>
        <v>-171.5952567551758</v>
      </c>
      <c r="R234" s="27">
        <f t="shared" si="99"/>
        <v>-34319.051351035159</v>
      </c>
      <c r="S234" s="9">
        <f>Daten!K234</f>
        <v>28763.18</v>
      </c>
      <c r="T234" s="9">
        <f>Daten!L234</f>
        <v>1262935.6399999999</v>
      </c>
      <c r="U234" s="9">
        <f>Daten!M234</f>
        <v>5900423.3399999999</v>
      </c>
      <c r="V234" s="9">
        <f>Daten!N234</f>
        <v>500</v>
      </c>
      <c r="W234" s="9">
        <f>Daten!O234</f>
        <v>500</v>
      </c>
      <c r="X234" s="23">
        <f t="shared" si="100"/>
        <v>7192122.1600000001</v>
      </c>
      <c r="Y234" s="9">
        <f t="shared" si="101"/>
        <v>4388975.1330494136</v>
      </c>
      <c r="Z234" s="21">
        <f t="shared" si="102"/>
        <v>2803147.0269505866</v>
      </c>
      <c r="AA234" s="27">
        <f t="shared" si="103"/>
        <v>-280314.70269505866</v>
      </c>
      <c r="AB234" s="32">
        <f t="shared" si="104"/>
        <v>-119903.11823372351</v>
      </c>
      <c r="AC234" s="31">
        <f t="shared" si="105"/>
        <v>0</v>
      </c>
      <c r="AG234" s="26">
        <f t="shared" si="106"/>
        <v>0</v>
      </c>
      <c r="AH234" s="26">
        <f t="shared" si="107"/>
        <v>0</v>
      </c>
      <c r="AI234" s="26">
        <f t="shared" si="108"/>
        <v>0</v>
      </c>
      <c r="AJ234" s="26">
        <f t="shared" si="109"/>
        <v>1</v>
      </c>
      <c r="AK234" s="26">
        <f t="shared" si="110"/>
        <v>0</v>
      </c>
      <c r="AL234" s="26">
        <f t="shared" ca="1" si="111"/>
        <v>0</v>
      </c>
      <c r="AM234" s="26">
        <f t="shared" ca="1" si="112"/>
        <v>0</v>
      </c>
      <c r="AN234" s="26">
        <f ca="1">IF(AM234=0,0,COUNTIF($AM$19:AM234,C234*10+1))</f>
        <v>0</v>
      </c>
      <c r="AO234" s="21">
        <f t="shared" ca="1" si="113"/>
        <v>0</v>
      </c>
      <c r="AP234" s="33">
        <f t="shared" ca="1" si="114"/>
        <v>0</v>
      </c>
    </row>
    <row r="235" spans="1:42" x14ac:dyDescent="0.2">
      <c r="A235" s="15">
        <f>Daten!A235</f>
        <v>20530</v>
      </c>
      <c r="B235" s="8" t="str">
        <f>Daten!B235</f>
        <v>Straßburg</v>
      </c>
      <c r="C235" s="15">
        <f t="shared" si="90"/>
        <v>2</v>
      </c>
      <c r="D235" s="10">
        <f>Daten!D235</f>
        <v>0</v>
      </c>
      <c r="E235" s="9">
        <f>Daten!E235</f>
        <v>2000</v>
      </c>
      <c r="F235" s="9">
        <f>Daten!F235</f>
        <v>2100</v>
      </c>
      <c r="G235" s="27">
        <f t="shared" si="91"/>
        <v>-100</v>
      </c>
      <c r="H235" s="29">
        <f t="shared" si="92"/>
        <v>-4.7619047619047616E-2</v>
      </c>
      <c r="I235" s="21">
        <f t="shared" si="93"/>
        <v>18.741986581147831</v>
      </c>
      <c r="J235" s="21">
        <f t="shared" si="94"/>
        <v>-118.74198658114783</v>
      </c>
      <c r="K235" s="27">
        <f t="shared" si="95"/>
        <v>59370.993290573912</v>
      </c>
      <c r="L235" s="16">
        <f>Daten!G235</f>
        <v>292</v>
      </c>
      <c r="M235" s="16">
        <f>Daten!H235</f>
        <v>1223</v>
      </c>
      <c r="N235" s="16">
        <f>Daten!I235</f>
        <v>485</v>
      </c>
      <c r="O235" s="28">
        <f t="shared" si="96"/>
        <v>0.63532297628781687</v>
      </c>
      <c r="P235" s="16">
        <f t="shared" si="97"/>
        <v>688.38634343198032</v>
      </c>
      <c r="Q235" s="21">
        <f t="shared" si="98"/>
        <v>88.613656568019678</v>
      </c>
      <c r="R235" s="27">
        <f t="shared" si="99"/>
        <v>17722.731313603937</v>
      </c>
      <c r="S235" s="9">
        <f>Daten!K235</f>
        <v>24552.05</v>
      </c>
      <c r="T235" s="9">
        <f>Daten!L235</f>
        <v>100904.83</v>
      </c>
      <c r="U235" s="9">
        <f>Daten!M235</f>
        <v>389151.61</v>
      </c>
      <c r="V235" s="9">
        <f>Daten!N235</f>
        <v>500</v>
      </c>
      <c r="W235" s="9">
        <f>Daten!O235</f>
        <v>500</v>
      </c>
      <c r="X235" s="23">
        <f t="shared" si="100"/>
        <v>514608.49</v>
      </c>
      <c r="Y235" s="9">
        <f t="shared" si="101"/>
        <v>718855.9713454122</v>
      </c>
      <c r="Z235" s="21">
        <f t="shared" si="102"/>
        <v>-204247.4813454122</v>
      </c>
      <c r="AA235" s="27">
        <f t="shared" si="103"/>
        <v>20424.748134541223</v>
      </c>
      <c r="AB235" s="32">
        <f t="shared" si="104"/>
        <v>97518.472738719065</v>
      </c>
      <c r="AC235" s="31">
        <f t="shared" si="105"/>
        <v>97518.472738719065</v>
      </c>
      <c r="AG235" s="26">
        <f t="shared" si="106"/>
        <v>59370.993290573912</v>
      </c>
      <c r="AH235" s="26">
        <f t="shared" si="107"/>
        <v>20424.748134541223</v>
      </c>
      <c r="AI235" s="26">
        <f t="shared" si="108"/>
        <v>79795.741425115135</v>
      </c>
      <c r="AJ235" s="26">
        <f t="shared" si="109"/>
        <v>1</v>
      </c>
      <c r="AK235" s="26">
        <f t="shared" si="110"/>
        <v>79795.741425115135</v>
      </c>
      <c r="AL235" s="26">
        <f t="shared" ca="1" si="111"/>
        <v>136369</v>
      </c>
      <c r="AM235" s="26">
        <f t="shared" ca="1" si="112"/>
        <v>21</v>
      </c>
      <c r="AN235" s="26">
        <f ca="1">IF(AM235=0,0,COUNTIF($AM$19:AM235,C235*10+1))</f>
        <v>31</v>
      </c>
      <c r="AO235" s="21">
        <f t="shared" ca="1" si="113"/>
        <v>0</v>
      </c>
      <c r="AP235" s="33">
        <f t="shared" ca="1" si="114"/>
        <v>136369</v>
      </c>
    </row>
    <row r="236" spans="1:42" x14ac:dyDescent="0.2">
      <c r="A236" s="15">
        <f>Daten!A236</f>
        <v>20531</v>
      </c>
      <c r="B236" s="8" t="str">
        <f>Daten!B236</f>
        <v>Weitensfeld im Gurktal</v>
      </c>
      <c r="C236" s="15">
        <f t="shared" si="90"/>
        <v>2</v>
      </c>
      <c r="D236" s="10">
        <f>Daten!D236</f>
        <v>0</v>
      </c>
      <c r="E236" s="9">
        <f>Daten!E236</f>
        <v>2002</v>
      </c>
      <c r="F236" s="9">
        <f>Daten!F236</f>
        <v>2091</v>
      </c>
      <c r="G236" s="27">
        <f t="shared" si="91"/>
        <v>-89</v>
      </c>
      <c r="H236" s="29">
        <f t="shared" si="92"/>
        <v>-4.2563366810138691E-2</v>
      </c>
      <c r="I236" s="21">
        <f t="shared" si="93"/>
        <v>18.661663781514342</v>
      </c>
      <c r="J236" s="21">
        <f t="shared" si="94"/>
        <v>-107.66166378151433</v>
      </c>
      <c r="K236" s="27">
        <f t="shared" si="95"/>
        <v>53830.831890757167</v>
      </c>
      <c r="L236" s="16">
        <f>Daten!G236</f>
        <v>241</v>
      </c>
      <c r="M236" s="16">
        <f>Daten!H236</f>
        <v>1251</v>
      </c>
      <c r="N236" s="16">
        <f>Daten!I236</f>
        <v>510</v>
      </c>
      <c r="O236" s="28">
        <f t="shared" si="96"/>
        <v>0.6003197442046363</v>
      </c>
      <c r="P236" s="16">
        <f t="shared" si="97"/>
        <v>704.14661948765934</v>
      </c>
      <c r="Q236" s="21">
        <f t="shared" si="98"/>
        <v>46.853380512340664</v>
      </c>
      <c r="R236" s="27">
        <f t="shared" si="99"/>
        <v>9370.6761024681327</v>
      </c>
      <c r="S236" s="9">
        <f>Daten!K236</f>
        <v>17568.11</v>
      </c>
      <c r="T236" s="9">
        <f>Daten!L236</f>
        <v>104284.42</v>
      </c>
      <c r="U236" s="9">
        <f>Daten!M236</f>
        <v>200483.89</v>
      </c>
      <c r="V236" s="9">
        <f>Daten!N236</f>
        <v>500</v>
      </c>
      <c r="W236" s="9">
        <f>Daten!O236</f>
        <v>500</v>
      </c>
      <c r="X236" s="23">
        <f t="shared" si="100"/>
        <v>322336.42000000004</v>
      </c>
      <c r="Y236" s="9">
        <f t="shared" si="101"/>
        <v>719574.82731675764</v>
      </c>
      <c r="Z236" s="21">
        <f t="shared" si="102"/>
        <v>-397238.4073167576</v>
      </c>
      <c r="AA236" s="27">
        <f t="shared" si="103"/>
        <v>39723.840731675766</v>
      </c>
      <c r="AB236" s="32">
        <f t="shared" si="104"/>
        <v>102925.34872490106</v>
      </c>
      <c r="AC236" s="31">
        <f t="shared" si="105"/>
        <v>102925.34872490106</v>
      </c>
      <c r="AG236" s="26">
        <f t="shared" si="106"/>
        <v>53830.831890757167</v>
      </c>
      <c r="AH236" s="26">
        <f t="shared" si="107"/>
        <v>39723.840731675766</v>
      </c>
      <c r="AI236" s="26">
        <f t="shared" si="108"/>
        <v>93554.672622432932</v>
      </c>
      <c r="AJ236" s="26">
        <f t="shared" si="109"/>
        <v>1</v>
      </c>
      <c r="AK236" s="26">
        <f t="shared" si="110"/>
        <v>93554.672622432932</v>
      </c>
      <c r="AL236" s="26">
        <f t="shared" ca="1" si="111"/>
        <v>159883</v>
      </c>
      <c r="AM236" s="26">
        <f t="shared" ca="1" si="112"/>
        <v>21</v>
      </c>
      <c r="AN236" s="26">
        <f ca="1">IF(AM236=0,0,COUNTIF($AM$19:AM236,C236*10+1))</f>
        <v>32</v>
      </c>
      <c r="AO236" s="21">
        <f t="shared" ca="1" si="113"/>
        <v>0</v>
      </c>
      <c r="AP236" s="33">
        <f t="shared" ca="1" si="114"/>
        <v>159883</v>
      </c>
    </row>
    <row r="237" spans="1:42" x14ac:dyDescent="0.2">
      <c r="A237" s="15">
        <f>Daten!A237</f>
        <v>20534</v>
      </c>
      <c r="B237" s="8" t="str">
        <f>Daten!B237</f>
        <v>Frauenstein</v>
      </c>
      <c r="C237" s="15">
        <f t="shared" si="90"/>
        <v>2</v>
      </c>
      <c r="D237" s="10">
        <f>Daten!D237</f>
        <v>0</v>
      </c>
      <c r="E237" s="9">
        <f>Daten!E237</f>
        <v>3564</v>
      </c>
      <c r="F237" s="9">
        <f>Daten!F237</f>
        <v>3607</v>
      </c>
      <c r="G237" s="27">
        <f t="shared" si="91"/>
        <v>-43</v>
      </c>
      <c r="H237" s="29">
        <f t="shared" si="92"/>
        <v>-1.1921264208483504E-2</v>
      </c>
      <c r="I237" s="21">
        <f t="shared" si="93"/>
        <v>32.191593142000109</v>
      </c>
      <c r="J237" s="21">
        <f t="shared" si="94"/>
        <v>-75.191593142000102</v>
      </c>
      <c r="K237" s="27">
        <f t="shared" si="95"/>
        <v>37595.79657100005</v>
      </c>
      <c r="L237" s="16">
        <f>Daten!G237</f>
        <v>533</v>
      </c>
      <c r="M237" s="16">
        <f>Daten!H237</f>
        <v>2252</v>
      </c>
      <c r="N237" s="16">
        <f>Daten!I237</f>
        <v>779</v>
      </c>
      <c r="O237" s="28">
        <f t="shared" si="96"/>
        <v>0.58259325044404975</v>
      </c>
      <c r="P237" s="16">
        <f t="shared" si="97"/>
        <v>1267.5764884781845</v>
      </c>
      <c r="Q237" s="21">
        <f t="shared" si="98"/>
        <v>44.423511521815499</v>
      </c>
      <c r="R237" s="27">
        <f t="shared" si="99"/>
        <v>8884.7023043630998</v>
      </c>
      <c r="S237" s="9">
        <f>Daten!K237</f>
        <v>29418.560000000001</v>
      </c>
      <c r="T237" s="9">
        <f>Daten!L237</f>
        <v>229805.06</v>
      </c>
      <c r="U237" s="9">
        <f>Daten!M237</f>
        <v>257693.4</v>
      </c>
      <c r="V237" s="9">
        <f>Daten!N237</f>
        <v>500</v>
      </c>
      <c r="W237" s="9">
        <f>Daten!O237</f>
        <v>500</v>
      </c>
      <c r="X237" s="23">
        <f t="shared" si="100"/>
        <v>516917.02</v>
      </c>
      <c r="Y237" s="9">
        <f t="shared" si="101"/>
        <v>1281001.3409375246</v>
      </c>
      <c r="Z237" s="21">
        <f t="shared" si="102"/>
        <v>-764084.32093752455</v>
      </c>
      <c r="AA237" s="27">
        <f t="shared" si="103"/>
        <v>76408.432093752461</v>
      </c>
      <c r="AB237" s="32">
        <f t="shared" si="104"/>
        <v>122888.93096911561</v>
      </c>
      <c r="AC237" s="31">
        <f t="shared" si="105"/>
        <v>122888.93096911561</v>
      </c>
      <c r="AG237" s="26">
        <f t="shared" si="106"/>
        <v>37595.79657100005</v>
      </c>
      <c r="AH237" s="26">
        <f t="shared" si="107"/>
        <v>76408.432093752461</v>
      </c>
      <c r="AI237" s="26">
        <f t="shared" si="108"/>
        <v>114004.2286647525</v>
      </c>
      <c r="AJ237" s="26">
        <f t="shared" si="109"/>
        <v>1</v>
      </c>
      <c r="AK237" s="26">
        <f t="shared" si="110"/>
        <v>114004.2286647525</v>
      </c>
      <c r="AL237" s="26">
        <f t="shared" ca="1" si="111"/>
        <v>194831</v>
      </c>
      <c r="AM237" s="26">
        <f t="shared" ca="1" si="112"/>
        <v>21</v>
      </c>
      <c r="AN237" s="26">
        <f ca="1">IF(AM237=0,0,COUNTIF($AM$19:AM237,C237*10+1))</f>
        <v>33</v>
      </c>
      <c r="AO237" s="21">
        <f t="shared" ca="1" si="113"/>
        <v>0</v>
      </c>
      <c r="AP237" s="33">
        <f t="shared" ca="1" si="114"/>
        <v>194831</v>
      </c>
    </row>
    <row r="238" spans="1:42" x14ac:dyDescent="0.2">
      <c r="A238" s="15">
        <f>Daten!A238</f>
        <v>20601</v>
      </c>
      <c r="B238" s="8" t="str">
        <f>Daten!B238</f>
        <v>Bad Kleinkirchheim</v>
      </c>
      <c r="C238" s="15">
        <f t="shared" si="90"/>
        <v>2</v>
      </c>
      <c r="D238" s="10">
        <f>Daten!D238</f>
        <v>0</v>
      </c>
      <c r="E238" s="9">
        <f>Daten!E238</f>
        <v>1661</v>
      </c>
      <c r="F238" s="9">
        <f>Daten!F238</f>
        <v>1724</v>
      </c>
      <c r="G238" s="27">
        <f t="shared" si="91"/>
        <v>-63</v>
      </c>
      <c r="H238" s="29">
        <f t="shared" si="92"/>
        <v>-3.6542923433874712E-2</v>
      </c>
      <c r="I238" s="21">
        <f t="shared" si="93"/>
        <v>15.386278507570887</v>
      </c>
      <c r="J238" s="21">
        <f t="shared" si="94"/>
        <v>-78.386278507570893</v>
      </c>
      <c r="K238" s="27">
        <f t="shared" si="95"/>
        <v>39193.139253785448</v>
      </c>
      <c r="L238" s="16">
        <f>Daten!G238</f>
        <v>142</v>
      </c>
      <c r="M238" s="16">
        <f>Daten!H238</f>
        <v>1062</v>
      </c>
      <c r="N238" s="16">
        <f>Daten!I238</f>
        <v>457</v>
      </c>
      <c r="O238" s="28">
        <f t="shared" si="96"/>
        <v>0.564030131826742</v>
      </c>
      <c r="P238" s="16">
        <f t="shared" si="97"/>
        <v>597.76475611182593</v>
      </c>
      <c r="Q238" s="21">
        <f t="shared" si="98"/>
        <v>1.2352438881740682</v>
      </c>
      <c r="R238" s="27">
        <f t="shared" si="99"/>
        <v>247.04877763481363</v>
      </c>
      <c r="S238" s="9">
        <f>Daten!K238</f>
        <v>7266.55</v>
      </c>
      <c r="T238" s="9">
        <f>Daten!L238</f>
        <v>559332.07999999996</v>
      </c>
      <c r="U238" s="9">
        <f>Daten!M238</f>
        <v>652582.80000000005</v>
      </c>
      <c r="V238" s="9">
        <f>Daten!N238</f>
        <v>500</v>
      </c>
      <c r="W238" s="9">
        <f>Daten!O238</f>
        <v>500</v>
      </c>
      <c r="X238" s="23">
        <f t="shared" si="100"/>
        <v>1219181.4300000002</v>
      </c>
      <c r="Y238" s="9">
        <f t="shared" si="101"/>
        <v>597009.88420236483</v>
      </c>
      <c r="Z238" s="21">
        <f t="shared" si="102"/>
        <v>622171.54579763534</v>
      </c>
      <c r="AA238" s="27">
        <f t="shared" si="103"/>
        <v>-62217.154579763534</v>
      </c>
      <c r="AB238" s="32">
        <f t="shared" si="104"/>
        <v>-22776.966548343269</v>
      </c>
      <c r="AC238" s="31">
        <f t="shared" si="105"/>
        <v>0</v>
      </c>
      <c r="AG238" s="26">
        <f t="shared" si="106"/>
        <v>0</v>
      </c>
      <c r="AH238" s="26">
        <f t="shared" si="107"/>
        <v>0</v>
      </c>
      <c r="AI238" s="26">
        <f t="shared" si="108"/>
        <v>0</v>
      </c>
      <c r="AJ238" s="26">
        <f t="shared" si="109"/>
        <v>1</v>
      </c>
      <c r="AK238" s="26">
        <f t="shared" si="110"/>
        <v>0</v>
      </c>
      <c r="AL238" s="26">
        <f t="shared" ca="1" si="111"/>
        <v>0</v>
      </c>
      <c r="AM238" s="26">
        <f t="shared" ca="1" si="112"/>
        <v>0</v>
      </c>
      <c r="AN238" s="26">
        <f ca="1">IF(AM238=0,0,COUNTIF($AM$19:AM238,C238*10+1))</f>
        <v>0</v>
      </c>
      <c r="AO238" s="21">
        <f t="shared" ca="1" si="113"/>
        <v>0</v>
      </c>
      <c r="AP238" s="33">
        <f t="shared" ca="1" si="114"/>
        <v>0</v>
      </c>
    </row>
    <row r="239" spans="1:42" x14ac:dyDescent="0.2">
      <c r="A239" s="15">
        <f>Daten!A239</f>
        <v>20602</v>
      </c>
      <c r="B239" s="8" t="str">
        <f>Daten!B239</f>
        <v>Baldramsdorf</v>
      </c>
      <c r="C239" s="15">
        <f t="shared" si="90"/>
        <v>2</v>
      </c>
      <c r="D239" s="10">
        <f>Daten!D239</f>
        <v>0</v>
      </c>
      <c r="E239" s="9">
        <f>Daten!E239</f>
        <v>1836</v>
      </c>
      <c r="F239" s="9">
        <f>Daten!F239</f>
        <v>1869</v>
      </c>
      <c r="G239" s="27">
        <f t="shared" si="91"/>
        <v>-33</v>
      </c>
      <c r="H239" s="29">
        <f t="shared" si="92"/>
        <v>-1.7656500802568219E-2</v>
      </c>
      <c r="I239" s="21">
        <f t="shared" si="93"/>
        <v>16.680368057221571</v>
      </c>
      <c r="J239" s="21">
        <f t="shared" si="94"/>
        <v>-49.680368057221571</v>
      </c>
      <c r="K239" s="27">
        <f t="shared" si="95"/>
        <v>24840.184028610787</v>
      </c>
      <c r="L239" s="16">
        <f>Daten!G239</f>
        <v>243</v>
      </c>
      <c r="M239" s="16">
        <f>Daten!H239</f>
        <v>1199</v>
      </c>
      <c r="N239" s="16">
        <f>Daten!I239</f>
        <v>394</v>
      </c>
      <c r="O239" s="28">
        <f t="shared" si="96"/>
        <v>0.53127606338615518</v>
      </c>
      <c r="P239" s="16">
        <f t="shared" si="97"/>
        <v>674.87753538425545</v>
      </c>
      <c r="Q239" s="21">
        <f t="shared" si="98"/>
        <v>-37.877535384255452</v>
      </c>
      <c r="R239" s="27">
        <f t="shared" si="99"/>
        <v>-7575.5070768510905</v>
      </c>
      <c r="S239" s="9">
        <f>Daten!K239</f>
        <v>10306.58</v>
      </c>
      <c r="T239" s="9">
        <f>Daten!L239</f>
        <v>86904.2</v>
      </c>
      <c r="U239" s="9">
        <f>Daten!M239</f>
        <v>63070.58</v>
      </c>
      <c r="V239" s="9">
        <f>Daten!N239</f>
        <v>500</v>
      </c>
      <c r="W239" s="9">
        <f>Daten!O239</f>
        <v>500</v>
      </c>
      <c r="X239" s="23">
        <f t="shared" si="100"/>
        <v>160281.35999999999</v>
      </c>
      <c r="Y239" s="9">
        <f t="shared" si="101"/>
        <v>659909.78169508837</v>
      </c>
      <c r="Z239" s="21">
        <f t="shared" si="102"/>
        <v>-499628.42169508839</v>
      </c>
      <c r="AA239" s="27">
        <f t="shared" si="103"/>
        <v>49962.84216950884</v>
      </c>
      <c r="AB239" s="32">
        <f t="shared" si="104"/>
        <v>67227.519121268531</v>
      </c>
      <c r="AC239" s="31">
        <f t="shared" si="105"/>
        <v>67227.519121268531</v>
      </c>
      <c r="AG239" s="26">
        <f t="shared" si="106"/>
        <v>24840.184028610787</v>
      </c>
      <c r="AH239" s="26">
        <f t="shared" si="107"/>
        <v>49962.84216950884</v>
      </c>
      <c r="AI239" s="26">
        <f t="shared" si="108"/>
        <v>74803.026198119624</v>
      </c>
      <c r="AJ239" s="26">
        <f t="shared" si="109"/>
        <v>1</v>
      </c>
      <c r="AK239" s="26">
        <f t="shared" si="110"/>
        <v>74803.026198119624</v>
      </c>
      <c r="AL239" s="26">
        <f t="shared" ca="1" si="111"/>
        <v>127837</v>
      </c>
      <c r="AM239" s="26">
        <f t="shared" ca="1" si="112"/>
        <v>21</v>
      </c>
      <c r="AN239" s="26">
        <f ca="1">IF(AM239=0,0,COUNTIF($AM$19:AM239,C239*10+1))</f>
        <v>34</v>
      </c>
      <c r="AO239" s="21">
        <f t="shared" ca="1" si="113"/>
        <v>0</v>
      </c>
      <c r="AP239" s="33">
        <f t="shared" ca="1" si="114"/>
        <v>127837</v>
      </c>
    </row>
    <row r="240" spans="1:42" x14ac:dyDescent="0.2">
      <c r="A240" s="15">
        <f>Daten!A240</f>
        <v>20603</v>
      </c>
      <c r="B240" s="8" t="str">
        <f>Daten!B240</f>
        <v>Berg im Drautal</v>
      </c>
      <c r="C240" s="15">
        <f t="shared" si="90"/>
        <v>2</v>
      </c>
      <c r="D240" s="10">
        <f>Daten!D240</f>
        <v>0</v>
      </c>
      <c r="E240" s="9">
        <f>Daten!E240</f>
        <v>1246</v>
      </c>
      <c r="F240" s="9">
        <f>Daten!F240</f>
        <v>1284</v>
      </c>
      <c r="G240" s="27">
        <f t="shared" si="91"/>
        <v>-38</v>
      </c>
      <c r="H240" s="29">
        <f t="shared" si="92"/>
        <v>-2.9595015576323987E-2</v>
      </c>
      <c r="I240" s="21">
        <f t="shared" si="93"/>
        <v>11.459386081044675</v>
      </c>
      <c r="J240" s="21">
        <f t="shared" si="94"/>
        <v>-49.459386081044677</v>
      </c>
      <c r="K240" s="27">
        <f t="shared" si="95"/>
        <v>24729.693040522339</v>
      </c>
      <c r="L240" s="16">
        <f>Daten!G240</f>
        <v>173</v>
      </c>
      <c r="M240" s="16">
        <f>Daten!H240</f>
        <v>785</v>
      </c>
      <c r="N240" s="16">
        <f>Daten!I240</f>
        <v>288</v>
      </c>
      <c r="O240" s="28">
        <f t="shared" si="96"/>
        <v>0.58726114649681527</v>
      </c>
      <c r="P240" s="16">
        <f t="shared" si="97"/>
        <v>441.85059656100128</v>
      </c>
      <c r="Q240" s="21">
        <f t="shared" si="98"/>
        <v>19.149403438998718</v>
      </c>
      <c r="R240" s="27">
        <f t="shared" si="99"/>
        <v>3829.8806877997436</v>
      </c>
      <c r="S240" s="9">
        <f>Daten!K240</f>
        <v>13508.37</v>
      </c>
      <c r="T240" s="9">
        <f>Daten!L240</f>
        <v>99417.13</v>
      </c>
      <c r="U240" s="9">
        <f>Daten!M240</f>
        <v>116526.9</v>
      </c>
      <c r="V240" s="9">
        <f>Daten!N240</f>
        <v>500</v>
      </c>
      <c r="W240" s="9">
        <f>Daten!O240</f>
        <v>500</v>
      </c>
      <c r="X240" s="23">
        <f t="shared" si="100"/>
        <v>229452.4</v>
      </c>
      <c r="Y240" s="9">
        <f t="shared" si="101"/>
        <v>447847.27014819178</v>
      </c>
      <c r="Z240" s="21">
        <f t="shared" si="102"/>
        <v>-218394.87014819178</v>
      </c>
      <c r="AA240" s="27">
        <f t="shared" si="103"/>
        <v>21839.48701481918</v>
      </c>
      <c r="AB240" s="32">
        <f t="shared" si="104"/>
        <v>50399.060743141265</v>
      </c>
      <c r="AC240" s="31">
        <f t="shared" si="105"/>
        <v>50399.060743141265</v>
      </c>
      <c r="AG240" s="26">
        <f t="shared" si="106"/>
        <v>24729.693040522339</v>
      </c>
      <c r="AH240" s="26">
        <f t="shared" si="107"/>
        <v>21839.48701481918</v>
      </c>
      <c r="AI240" s="26">
        <f t="shared" si="108"/>
        <v>46569.180055341523</v>
      </c>
      <c r="AJ240" s="26">
        <f t="shared" si="109"/>
        <v>1</v>
      </c>
      <c r="AK240" s="26">
        <f t="shared" si="110"/>
        <v>46569.180055341523</v>
      </c>
      <c r="AL240" s="26">
        <f t="shared" ca="1" si="111"/>
        <v>79586</v>
      </c>
      <c r="AM240" s="26">
        <f t="shared" ca="1" si="112"/>
        <v>21</v>
      </c>
      <c r="AN240" s="26">
        <f ca="1">IF(AM240=0,0,COUNTIF($AM$19:AM240,C240*10+1))</f>
        <v>35</v>
      </c>
      <c r="AO240" s="21">
        <f t="shared" ca="1" si="113"/>
        <v>0</v>
      </c>
      <c r="AP240" s="33">
        <f t="shared" ca="1" si="114"/>
        <v>79586</v>
      </c>
    </row>
    <row r="241" spans="1:42" x14ac:dyDescent="0.2">
      <c r="A241" s="15">
        <f>Daten!A241</f>
        <v>20604</v>
      </c>
      <c r="B241" s="8" t="str">
        <f>Daten!B241</f>
        <v>Dellach im Drautal</v>
      </c>
      <c r="C241" s="15">
        <f t="shared" si="90"/>
        <v>2</v>
      </c>
      <c r="D241" s="10">
        <f>Daten!D241</f>
        <v>0</v>
      </c>
      <c r="E241" s="9">
        <f>Daten!E241</f>
        <v>1584</v>
      </c>
      <c r="F241" s="9">
        <f>Daten!F241</f>
        <v>1599</v>
      </c>
      <c r="G241" s="27">
        <f t="shared" si="91"/>
        <v>-15</v>
      </c>
      <c r="H241" s="29">
        <f t="shared" si="92"/>
        <v>-9.3808630393996256E-3</v>
      </c>
      <c r="I241" s="21">
        <f t="shared" si="93"/>
        <v>14.27068406821685</v>
      </c>
      <c r="J241" s="21">
        <f t="shared" si="94"/>
        <v>-29.270684068216852</v>
      </c>
      <c r="K241" s="27">
        <f t="shared" si="95"/>
        <v>14635.342034108426</v>
      </c>
      <c r="L241" s="16">
        <f>Daten!G241</f>
        <v>231</v>
      </c>
      <c r="M241" s="16">
        <f>Daten!H241</f>
        <v>959</v>
      </c>
      <c r="N241" s="16">
        <f>Daten!I241</f>
        <v>394</v>
      </c>
      <c r="O241" s="28">
        <f t="shared" si="96"/>
        <v>0.65172054223149112</v>
      </c>
      <c r="P241" s="16">
        <f t="shared" si="97"/>
        <v>539.78945490700664</v>
      </c>
      <c r="Q241" s="21">
        <f t="shared" si="98"/>
        <v>85.210545092993357</v>
      </c>
      <c r="R241" s="27">
        <f t="shared" si="99"/>
        <v>17042.109018598672</v>
      </c>
      <c r="S241" s="9">
        <f>Daten!K241</f>
        <v>8920.9500000000007</v>
      </c>
      <c r="T241" s="9">
        <f>Daten!L241</f>
        <v>102413.3</v>
      </c>
      <c r="U241" s="9">
        <f>Daten!M241</f>
        <v>433607.38</v>
      </c>
      <c r="V241" s="9">
        <f>Daten!N241</f>
        <v>500</v>
      </c>
      <c r="W241" s="9">
        <f>Daten!O241</f>
        <v>500</v>
      </c>
      <c r="X241" s="23">
        <f t="shared" si="100"/>
        <v>544941.63</v>
      </c>
      <c r="Y241" s="9">
        <f t="shared" si="101"/>
        <v>569333.92930556647</v>
      </c>
      <c r="Z241" s="21">
        <f t="shared" si="102"/>
        <v>-24392.29930556647</v>
      </c>
      <c r="AA241" s="27">
        <f t="shared" si="103"/>
        <v>2439.2299305566471</v>
      </c>
      <c r="AB241" s="32">
        <f t="shared" si="104"/>
        <v>34116.680983263745</v>
      </c>
      <c r="AC241" s="31">
        <f t="shared" si="105"/>
        <v>34116.680983263745</v>
      </c>
      <c r="AG241" s="26">
        <f t="shared" si="106"/>
        <v>14635.342034108426</v>
      </c>
      <c r="AH241" s="26">
        <f t="shared" si="107"/>
        <v>2439.2299305566471</v>
      </c>
      <c r="AI241" s="26">
        <f t="shared" si="108"/>
        <v>17074.571964665072</v>
      </c>
      <c r="AJ241" s="26">
        <f t="shared" si="109"/>
        <v>1</v>
      </c>
      <c r="AK241" s="26">
        <f t="shared" si="110"/>
        <v>17074.571964665072</v>
      </c>
      <c r="AL241" s="26">
        <f t="shared" ca="1" si="111"/>
        <v>29180</v>
      </c>
      <c r="AM241" s="26">
        <f t="shared" ca="1" si="112"/>
        <v>21</v>
      </c>
      <c r="AN241" s="26">
        <f ca="1">IF(AM241=0,0,COUNTIF($AM$19:AM241,C241*10+1))</f>
        <v>36</v>
      </c>
      <c r="AO241" s="21">
        <f t="shared" ca="1" si="113"/>
        <v>0</v>
      </c>
      <c r="AP241" s="33">
        <f t="shared" ca="1" si="114"/>
        <v>29180</v>
      </c>
    </row>
    <row r="242" spans="1:42" x14ac:dyDescent="0.2">
      <c r="A242" s="15">
        <f>Daten!A242</f>
        <v>20605</v>
      </c>
      <c r="B242" s="8" t="str">
        <f>Daten!B242</f>
        <v>Großkirchheim</v>
      </c>
      <c r="C242" s="15">
        <f t="shared" si="90"/>
        <v>2</v>
      </c>
      <c r="D242" s="10">
        <f>Daten!D242</f>
        <v>0</v>
      </c>
      <c r="E242" s="9">
        <f>Daten!E242</f>
        <v>1309</v>
      </c>
      <c r="F242" s="9">
        <f>Daten!F242</f>
        <v>1349</v>
      </c>
      <c r="G242" s="27">
        <f t="shared" si="91"/>
        <v>-40</v>
      </c>
      <c r="H242" s="29">
        <f t="shared" si="92"/>
        <v>-2.9651593773165306E-2</v>
      </c>
      <c r="I242" s="21">
        <f t="shared" si="93"/>
        <v>12.039495189508774</v>
      </c>
      <c r="J242" s="21">
        <f t="shared" si="94"/>
        <v>-52.03949518950877</v>
      </c>
      <c r="K242" s="27">
        <f t="shared" si="95"/>
        <v>26019.747594754386</v>
      </c>
      <c r="L242" s="16">
        <f>Daten!G242</f>
        <v>183</v>
      </c>
      <c r="M242" s="16">
        <f>Daten!H242</f>
        <v>827</v>
      </c>
      <c r="N242" s="16">
        <f>Daten!I242</f>
        <v>299</v>
      </c>
      <c r="O242" s="28">
        <f t="shared" si="96"/>
        <v>0.5828295042321644</v>
      </c>
      <c r="P242" s="16">
        <f t="shared" si="97"/>
        <v>465.4910106445198</v>
      </c>
      <c r="Q242" s="21">
        <f t="shared" si="98"/>
        <v>16.508989355480196</v>
      </c>
      <c r="R242" s="27">
        <f t="shared" si="99"/>
        <v>3301.7978710960392</v>
      </c>
      <c r="S242" s="9">
        <f>Daten!K242</f>
        <v>3936.39</v>
      </c>
      <c r="T242" s="9">
        <f>Daten!L242</f>
        <v>89875.65</v>
      </c>
      <c r="U242" s="9">
        <f>Daten!M242</f>
        <v>100990.93</v>
      </c>
      <c r="V242" s="9">
        <f>Daten!N242</f>
        <v>500</v>
      </c>
      <c r="W242" s="9">
        <f>Daten!O242</f>
        <v>500</v>
      </c>
      <c r="X242" s="23">
        <f t="shared" si="100"/>
        <v>194802.96999999997</v>
      </c>
      <c r="Y242" s="9">
        <f t="shared" si="101"/>
        <v>470491.23324557225</v>
      </c>
      <c r="Z242" s="21">
        <f t="shared" si="102"/>
        <v>-275688.26324557228</v>
      </c>
      <c r="AA242" s="27">
        <f t="shared" si="103"/>
        <v>27568.826324557231</v>
      </c>
      <c r="AB242" s="32">
        <f t="shared" si="104"/>
        <v>56890.371790407655</v>
      </c>
      <c r="AC242" s="31">
        <f t="shared" si="105"/>
        <v>56890.371790407655</v>
      </c>
      <c r="AG242" s="26">
        <f t="shared" si="106"/>
        <v>26019.747594754386</v>
      </c>
      <c r="AH242" s="26">
        <f t="shared" si="107"/>
        <v>27568.826324557231</v>
      </c>
      <c r="AI242" s="26">
        <f t="shared" si="108"/>
        <v>53588.573919311617</v>
      </c>
      <c r="AJ242" s="26">
        <f t="shared" si="109"/>
        <v>1</v>
      </c>
      <c r="AK242" s="26">
        <f t="shared" si="110"/>
        <v>53588.573919311617</v>
      </c>
      <c r="AL242" s="26">
        <f t="shared" ca="1" si="111"/>
        <v>91582</v>
      </c>
      <c r="AM242" s="26">
        <f t="shared" ca="1" si="112"/>
        <v>21</v>
      </c>
      <c r="AN242" s="26">
        <f ca="1">IF(AM242=0,0,COUNTIF($AM$19:AM242,C242*10+1))</f>
        <v>37</v>
      </c>
      <c r="AO242" s="21">
        <f t="shared" ca="1" si="113"/>
        <v>0</v>
      </c>
      <c r="AP242" s="33">
        <f t="shared" ca="1" si="114"/>
        <v>91582</v>
      </c>
    </row>
    <row r="243" spans="1:42" x14ac:dyDescent="0.2">
      <c r="A243" s="15">
        <f>Daten!A243</f>
        <v>20607</v>
      </c>
      <c r="B243" s="8" t="str">
        <f>Daten!B243</f>
        <v>Flattach</v>
      </c>
      <c r="C243" s="15">
        <f t="shared" si="90"/>
        <v>2</v>
      </c>
      <c r="D243" s="10">
        <f>Daten!D243</f>
        <v>0</v>
      </c>
      <c r="E243" s="9">
        <f>Daten!E243</f>
        <v>1189</v>
      </c>
      <c r="F243" s="9">
        <f>Daten!F243</f>
        <v>1201</v>
      </c>
      <c r="G243" s="27">
        <f t="shared" si="91"/>
        <v>-12</v>
      </c>
      <c r="H243" s="29">
        <f t="shared" si="92"/>
        <v>-9.9916736053288924E-3</v>
      </c>
      <c r="I243" s="21">
        <f t="shared" si="93"/>
        <v>10.718631373313594</v>
      </c>
      <c r="J243" s="21">
        <f t="shared" si="94"/>
        <v>-22.718631373313592</v>
      </c>
      <c r="K243" s="27">
        <f t="shared" si="95"/>
        <v>11359.315686656795</v>
      </c>
      <c r="L243" s="16">
        <f>Daten!G243</f>
        <v>179</v>
      </c>
      <c r="M243" s="16">
        <f>Daten!H243</f>
        <v>772</v>
      </c>
      <c r="N243" s="16">
        <f>Daten!I243</f>
        <v>238</v>
      </c>
      <c r="O243" s="28">
        <f t="shared" si="96"/>
        <v>0.5401554404145078</v>
      </c>
      <c r="P243" s="16">
        <f t="shared" si="97"/>
        <v>434.53332553515031</v>
      </c>
      <c r="Q243" s="21">
        <f t="shared" si="98"/>
        <v>-17.533325535150311</v>
      </c>
      <c r="R243" s="27">
        <f t="shared" si="99"/>
        <v>-3506.6651070300622</v>
      </c>
      <c r="S243" s="9">
        <f>Daten!K243</f>
        <v>21877.91</v>
      </c>
      <c r="T243" s="9">
        <f>Daten!L243</f>
        <v>111003.21</v>
      </c>
      <c r="U243" s="9">
        <f>Daten!M243</f>
        <v>268321.44</v>
      </c>
      <c r="V243" s="9">
        <f>Daten!N243</f>
        <v>500</v>
      </c>
      <c r="W243" s="9">
        <f>Daten!O243</f>
        <v>500</v>
      </c>
      <c r="X243" s="23">
        <f t="shared" si="100"/>
        <v>401202.56</v>
      </c>
      <c r="Y243" s="9">
        <f t="shared" si="101"/>
        <v>427359.87496484752</v>
      </c>
      <c r="Z243" s="21">
        <f t="shared" si="102"/>
        <v>-26157.314964847523</v>
      </c>
      <c r="AA243" s="27">
        <f t="shared" si="103"/>
        <v>2615.7314964847524</v>
      </c>
      <c r="AB243" s="32">
        <f t="shared" si="104"/>
        <v>10468.382076111486</v>
      </c>
      <c r="AC243" s="31">
        <f t="shared" si="105"/>
        <v>10468.382076111486</v>
      </c>
      <c r="AG243" s="26">
        <f t="shared" si="106"/>
        <v>11359.315686656795</v>
      </c>
      <c r="AH243" s="26">
        <f t="shared" si="107"/>
        <v>2615.7314964847524</v>
      </c>
      <c r="AI243" s="26">
        <f t="shared" si="108"/>
        <v>13975.047183141547</v>
      </c>
      <c r="AJ243" s="26">
        <f t="shared" si="109"/>
        <v>1</v>
      </c>
      <c r="AK243" s="26">
        <f t="shared" si="110"/>
        <v>13975.047183141547</v>
      </c>
      <c r="AL243" s="26">
        <f t="shared" ca="1" si="111"/>
        <v>23883</v>
      </c>
      <c r="AM243" s="26">
        <f t="shared" ca="1" si="112"/>
        <v>21</v>
      </c>
      <c r="AN243" s="26">
        <f ca="1">IF(AM243=0,0,COUNTIF($AM$19:AM243,C243*10+1))</f>
        <v>38</v>
      </c>
      <c r="AO243" s="21">
        <f t="shared" ca="1" si="113"/>
        <v>0</v>
      </c>
      <c r="AP243" s="33">
        <f t="shared" ca="1" si="114"/>
        <v>23883</v>
      </c>
    </row>
    <row r="244" spans="1:42" x14ac:dyDescent="0.2">
      <c r="A244" s="15">
        <f>Daten!A244</f>
        <v>20608</v>
      </c>
      <c r="B244" s="8" t="str">
        <f>Daten!B244</f>
        <v>Gmünd in Kärnten</v>
      </c>
      <c r="C244" s="15">
        <f t="shared" si="90"/>
        <v>2</v>
      </c>
      <c r="D244" s="10">
        <f>Daten!D244</f>
        <v>0</v>
      </c>
      <c r="E244" s="9">
        <f>Daten!E244</f>
        <v>2531</v>
      </c>
      <c r="F244" s="9">
        <f>Daten!F244</f>
        <v>2561</v>
      </c>
      <c r="G244" s="27">
        <f t="shared" si="91"/>
        <v>-30</v>
      </c>
      <c r="H244" s="29">
        <f t="shared" si="92"/>
        <v>-1.1714174150722375E-2</v>
      </c>
      <c r="I244" s="21">
        <f t="shared" si="93"/>
        <v>22.856298873485525</v>
      </c>
      <c r="J244" s="21">
        <f t="shared" si="94"/>
        <v>-52.856298873485528</v>
      </c>
      <c r="K244" s="27">
        <f t="shared" si="95"/>
        <v>26428.149436742766</v>
      </c>
      <c r="L244" s="16">
        <f>Daten!G244</f>
        <v>342</v>
      </c>
      <c r="M244" s="16">
        <f>Daten!H244</f>
        <v>1575</v>
      </c>
      <c r="N244" s="16">
        <f>Daten!I244</f>
        <v>614</v>
      </c>
      <c r="O244" s="28">
        <f t="shared" si="96"/>
        <v>0.60698412698412696</v>
      </c>
      <c r="P244" s="16">
        <f t="shared" si="97"/>
        <v>886.5155281319453</v>
      </c>
      <c r="Q244" s="21">
        <f t="shared" si="98"/>
        <v>69.484471868054698</v>
      </c>
      <c r="R244" s="27">
        <f t="shared" si="99"/>
        <v>13896.89437361094</v>
      </c>
      <c r="S244" s="9">
        <f>Daten!K244</f>
        <v>4342.2299999999996</v>
      </c>
      <c r="T244" s="9">
        <f>Daten!L244</f>
        <v>128777.9</v>
      </c>
      <c r="U244" s="9">
        <f>Daten!M244</f>
        <v>567175.64</v>
      </c>
      <c r="V244" s="9">
        <f>Daten!N244</f>
        <v>500</v>
      </c>
      <c r="W244" s="9">
        <f>Daten!O244</f>
        <v>500</v>
      </c>
      <c r="X244" s="23">
        <f t="shared" si="100"/>
        <v>700295.77</v>
      </c>
      <c r="Y244" s="9">
        <f t="shared" si="101"/>
        <v>909712.23173761915</v>
      </c>
      <c r="Z244" s="21">
        <f t="shared" si="102"/>
        <v>-209416.46173761913</v>
      </c>
      <c r="AA244" s="27">
        <f t="shared" si="103"/>
        <v>20941.646173761914</v>
      </c>
      <c r="AB244" s="32">
        <f t="shared" si="104"/>
        <v>61266.689984115612</v>
      </c>
      <c r="AC244" s="31">
        <f t="shared" si="105"/>
        <v>61266.689984115612</v>
      </c>
      <c r="AG244" s="26">
        <f t="shared" si="106"/>
        <v>26428.149436742766</v>
      </c>
      <c r="AH244" s="26">
        <f t="shared" si="107"/>
        <v>20941.646173761914</v>
      </c>
      <c r="AI244" s="26">
        <f t="shared" si="108"/>
        <v>47369.795610504676</v>
      </c>
      <c r="AJ244" s="26">
        <f t="shared" si="109"/>
        <v>1</v>
      </c>
      <c r="AK244" s="26">
        <f t="shared" si="110"/>
        <v>47369.795610504676</v>
      </c>
      <c r="AL244" s="26">
        <f t="shared" ca="1" si="111"/>
        <v>80954</v>
      </c>
      <c r="AM244" s="26">
        <f t="shared" ca="1" si="112"/>
        <v>21</v>
      </c>
      <c r="AN244" s="26">
        <f ca="1">IF(AM244=0,0,COUNTIF($AM$19:AM244,C244*10+1))</f>
        <v>39</v>
      </c>
      <c r="AO244" s="21">
        <f t="shared" ca="1" si="113"/>
        <v>0</v>
      </c>
      <c r="AP244" s="33">
        <f t="shared" ca="1" si="114"/>
        <v>80954</v>
      </c>
    </row>
    <row r="245" spans="1:42" x14ac:dyDescent="0.2">
      <c r="A245" s="15">
        <f>Daten!A245</f>
        <v>20609</v>
      </c>
      <c r="B245" s="8" t="str">
        <f>Daten!B245</f>
        <v>Greifenburg</v>
      </c>
      <c r="C245" s="15">
        <f t="shared" si="90"/>
        <v>2</v>
      </c>
      <c r="D245" s="10">
        <f>Daten!D245</f>
        <v>0</v>
      </c>
      <c r="E245" s="9">
        <f>Daten!E245</f>
        <v>1714</v>
      </c>
      <c r="F245" s="9">
        <f>Daten!F245</f>
        <v>1734</v>
      </c>
      <c r="G245" s="27">
        <f t="shared" si="91"/>
        <v>-20</v>
      </c>
      <c r="H245" s="29">
        <f t="shared" si="92"/>
        <v>-1.1534025374855825E-2</v>
      </c>
      <c r="I245" s="21">
        <f t="shared" si="93"/>
        <v>15.47552606271921</v>
      </c>
      <c r="J245" s="21">
        <f t="shared" si="94"/>
        <v>-35.475526062719211</v>
      </c>
      <c r="K245" s="27">
        <f t="shared" si="95"/>
        <v>17737.763031359606</v>
      </c>
      <c r="L245" s="16">
        <f>Daten!G245</f>
        <v>230</v>
      </c>
      <c r="M245" s="16">
        <f>Daten!H245</f>
        <v>1080</v>
      </c>
      <c r="N245" s="16">
        <f>Daten!I245</f>
        <v>404</v>
      </c>
      <c r="O245" s="28">
        <f t="shared" si="96"/>
        <v>0.58703703703703702</v>
      </c>
      <c r="P245" s="16">
        <f t="shared" si="97"/>
        <v>607.89636214761958</v>
      </c>
      <c r="Q245" s="21">
        <f t="shared" si="98"/>
        <v>26.103637852380416</v>
      </c>
      <c r="R245" s="27">
        <f t="shared" si="99"/>
        <v>5220.7275704760832</v>
      </c>
      <c r="S245" s="9">
        <f>Daten!K245</f>
        <v>11151.18</v>
      </c>
      <c r="T245" s="9">
        <f>Daten!L245</f>
        <v>133245.76000000001</v>
      </c>
      <c r="U245" s="9">
        <f>Daten!M245</f>
        <v>436040.59</v>
      </c>
      <c r="V245" s="9">
        <f>Daten!N245</f>
        <v>500</v>
      </c>
      <c r="W245" s="9">
        <f>Daten!O245</f>
        <v>500</v>
      </c>
      <c r="X245" s="23">
        <f t="shared" si="100"/>
        <v>580437.53</v>
      </c>
      <c r="Y245" s="9">
        <f t="shared" si="101"/>
        <v>616059.5674430182</v>
      </c>
      <c r="Z245" s="21">
        <f t="shared" si="102"/>
        <v>-35622.037443018169</v>
      </c>
      <c r="AA245" s="27">
        <f t="shared" si="103"/>
        <v>3562.2037443018171</v>
      </c>
      <c r="AB245" s="32">
        <f t="shared" si="104"/>
        <v>26520.694346137505</v>
      </c>
      <c r="AC245" s="31">
        <f t="shared" si="105"/>
        <v>26520.694346137505</v>
      </c>
      <c r="AG245" s="26">
        <f t="shared" si="106"/>
        <v>17737.763031359606</v>
      </c>
      <c r="AH245" s="26">
        <f t="shared" si="107"/>
        <v>3562.2037443018171</v>
      </c>
      <c r="AI245" s="26">
        <f t="shared" si="108"/>
        <v>21299.966775661422</v>
      </c>
      <c r="AJ245" s="26">
        <f t="shared" si="109"/>
        <v>1</v>
      </c>
      <c r="AK245" s="26">
        <f t="shared" si="110"/>
        <v>21299.966775661422</v>
      </c>
      <c r="AL245" s="26">
        <f t="shared" ca="1" si="111"/>
        <v>36401</v>
      </c>
      <c r="AM245" s="26">
        <f t="shared" ca="1" si="112"/>
        <v>21</v>
      </c>
      <c r="AN245" s="26">
        <f ca="1">IF(AM245=0,0,COUNTIF($AM$19:AM245,C245*10+1))</f>
        <v>40</v>
      </c>
      <c r="AO245" s="21">
        <f t="shared" ca="1" si="113"/>
        <v>0</v>
      </c>
      <c r="AP245" s="33">
        <f t="shared" ca="1" si="114"/>
        <v>36401</v>
      </c>
    </row>
    <row r="246" spans="1:42" x14ac:dyDescent="0.2">
      <c r="A246" s="15">
        <f>Daten!A246</f>
        <v>20610</v>
      </c>
      <c r="B246" s="8" t="str">
        <f>Daten!B246</f>
        <v>Heiligenblut am Großglockner</v>
      </c>
      <c r="C246" s="15">
        <f t="shared" si="90"/>
        <v>2</v>
      </c>
      <c r="D246" s="10">
        <f>Daten!D246</f>
        <v>0</v>
      </c>
      <c r="E246" s="9">
        <f>Daten!E246</f>
        <v>964</v>
      </c>
      <c r="F246" s="9">
        <f>Daten!F246</f>
        <v>1020</v>
      </c>
      <c r="G246" s="27">
        <f t="shared" si="91"/>
        <v>-56</v>
      </c>
      <c r="H246" s="29">
        <f t="shared" si="92"/>
        <v>-5.4901960784313725E-2</v>
      </c>
      <c r="I246" s="21">
        <f t="shared" si="93"/>
        <v>9.1032506251289469</v>
      </c>
      <c r="J246" s="21">
        <f t="shared" si="94"/>
        <v>-65.10325062512895</v>
      </c>
      <c r="K246" s="27">
        <f t="shared" si="95"/>
        <v>32551.625312564476</v>
      </c>
      <c r="L246" s="16">
        <f>Daten!G246</f>
        <v>128</v>
      </c>
      <c r="M246" s="16">
        <f>Daten!H246</f>
        <v>595</v>
      </c>
      <c r="N246" s="16">
        <f>Daten!I246</f>
        <v>241</v>
      </c>
      <c r="O246" s="28">
        <f t="shared" si="96"/>
        <v>0.62016806722689077</v>
      </c>
      <c r="P246" s="16">
        <f t="shared" si="97"/>
        <v>334.90586618317934</v>
      </c>
      <c r="Q246" s="21">
        <f t="shared" si="98"/>
        <v>34.094133816820658</v>
      </c>
      <c r="R246" s="27">
        <f t="shared" si="99"/>
        <v>6818.8267633641317</v>
      </c>
      <c r="S246" s="9">
        <f>Daten!K246</f>
        <v>4929.01</v>
      </c>
      <c r="T246" s="9">
        <f>Daten!L246</f>
        <v>138964.47</v>
      </c>
      <c r="U246" s="9">
        <f>Daten!M246</f>
        <v>203163.08</v>
      </c>
      <c r="V246" s="9">
        <f>Daten!N246</f>
        <v>500</v>
      </c>
      <c r="W246" s="9">
        <f>Daten!O246</f>
        <v>500</v>
      </c>
      <c r="X246" s="23">
        <f t="shared" si="100"/>
        <v>347056.56</v>
      </c>
      <c r="Y246" s="9">
        <f t="shared" si="101"/>
        <v>346488.57818848867</v>
      </c>
      <c r="Z246" s="21">
        <f t="shared" si="102"/>
        <v>567.98181151133031</v>
      </c>
      <c r="AA246" s="27">
        <f t="shared" si="103"/>
        <v>-56.798181151133036</v>
      </c>
      <c r="AB246" s="32">
        <f t="shared" si="104"/>
        <v>39313.653894777475</v>
      </c>
      <c r="AC246" s="31">
        <f t="shared" si="105"/>
        <v>39313.653894777475</v>
      </c>
      <c r="AG246" s="26">
        <f t="shared" si="106"/>
        <v>32551.625312564476</v>
      </c>
      <c r="AH246" s="26">
        <f t="shared" si="107"/>
        <v>-56.798181151133036</v>
      </c>
      <c r="AI246" s="26">
        <f t="shared" si="108"/>
        <v>32494.827131413342</v>
      </c>
      <c r="AJ246" s="26">
        <f t="shared" si="109"/>
        <v>1</v>
      </c>
      <c r="AK246" s="26">
        <f t="shared" si="110"/>
        <v>32494.827131413342</v>
      </c>
      <c r="AL246" s="26">
        <f t="shared" ca="1" si="111"/>
        <v>55533</v>
      </c>
      <c r="AM246" s="26">
        <f t="shared" ca="1" si="112"/>
        <v>21</v>
      </c>
      <c r="AN246" s="26">
        <f ca="1">IF(AM246=0,0,COUNTIF($AM$19:AM246,C246*10+1))</f>
        <v>41</v>
      </c>
      <c r="AO246" s="21">
        <f t="shared" ca="1" si="113"/>
        <v>0</v>
      </c>
      <c r="AP246" s="33">
        <f t="shared" ca="1" si="114"/>
        <v>55533</v>
      </c>
    </row>
    <row r="247" spans="1:42" x14ac:dyDescent="0.2">
      <c r="A247" s="15">
        <f>Daten!A247</f>
        <v>20611</v>
      </c>
      <c r="B247" s="8" t="str">
        <f>Daten!B247</f>
        <v>Irschen</v>
      </c>
      <c r="C247" s="15">
        <f t="shared" si="90"/>
        <v>2</v>
      </c>
      <c r="D247" s="10">
        <f>Daten!D247</f>
        <v>0</v>
      </c>
      <c r="E247" s="9">
        <f>Daten!E247</f>
        <v>1966</v>
      </c>
      <c r="F247" s="9">
        <f>Daten!F247</f>
        <v>2017</v>
      </c>
      <c r="G247" s="27">
        <f t="shared" si="91"/>
        <v>-51</v>
      </c>
      <c r="H247" s="29">
        <f t="shared" si="92"/>
        <v>-2.5285076846802181E-2</v>
      </c>
      <c r="I247" s="21">
        <f t="shared" si="93"/>
        <v>18.001231873416753</v>
      </c>
      <c r="J247" s="21">
        <f t="shared" si="94"/>
        <v>-69.001231873416756</v>
      </c>
      <c r="K247" s="27">
        <f t="shared" si="95"/>
        <v>34500.615936708375</v>
      </c>
      <c r="L247" s="16">
        <f>Daten!G247</f>
        <v>266</v>
      </c>
      <c r="M247" s="16">
        <f>Daten!H247</f>
        <v>1301</v>
      </c>
      <c r="N247" s="16">
        <f>Daten!I247</f>
        <v>399</v>
      </c>
      <c r="O247" s="28">
        <f t="shared" si="96"/>
        <v>0.51114527286702538</v>
      </c>
      <c r="P247" s="16">
        <f t="shared" si="97"/>
        <v>732.28996958708626</v>
      </c>
      <c r="Q247" s="21">
        <f t="shared" si="98"/>
        <v>-67.289969587086262</v>
      </c>
      <c r="R247" s="27">
        <f t="shared" si="99"/>
        <v>-13457.993917417252</v>
      </c>
      <c r="S247" s="9">
        <f>Daten!K247</f>
        <v>4514.09</v>
      </c>
      <c r="T247" s="9">
        <f>Daten!L247</f>
        <v>103824</v>
      </c>
      <c r="U247" s="9">
        <f>Daten!M247</f>
        <v>124634.78</v>
      </c>
      <c r="V247" s="9">
        <f>Daten!N247</f>
        <v>500</v>
      </c>
      <c r="W247" s="9">
        <f>Daten!O247</f>
        <v>500</v>
      </c>
      <c r="X247" s="23">
        <f t="shared" si="100"/>
        <v>232972.87</v>
      </c>
      <c r="Y247" s="9">
        <f t="shared" si="101"/>
        <v>706635.41983254021</v>
      </c>
      <c r="Z247" s="21">
        <f t="shared" si="102"/>
        <v>-473662.54983254021</v>
      </c>
      <c r="AA247" s="27">
        <f t="shared" si="103"/>
        <v>47366.254983254024</v>
      </c>
      <c r="AB247" s="32">
        <f t="shared" si="104"/>
        <v>68408.877002545138</v>
      </c>
      <c r="AC247" s="31">
        <f t="shared" si="105"/>
        <v>68408.877002545138</v>
      </c>
      <c r="AG247" s="26">
        <f t="shared" si="106"/>
        <v>34500.615936708375</v>
      </c>
      <c r="AH247" s="26">
        <f t="shared" si="107"/>
        <v>47366.254983254024</v>
      </c>
      <c r="AI247" s="26">
        <f t="shared" si="108"/>
        <v>81866.870919962399</v>
      </c>
      <c r="AJ247" s="26">
        <f t="shared" si="109"/>
        <v>1</v>
      </c>
      <c r="AK247" s="26">
        <f t="shared" si="110"/>
        <v>81866.870919962399</v>
      </c>
      <c r="AL247" s="26">
        <f t="shared" ca="1" si="111"/>
        <v>139909</v>
      </c>
      <c r="AM247" s="26">
        <f t="shared" ca="1" si="112"/>
        <v>21</v>
      </c>
      <c r="AN247" s="26">
        <f ca="1">IF(AM247=0,0,COUNTIF($AM$19:AM247,C247*10+1))</f>
        <v>42</v>
      </c>
      <c r="AO247" s="21">
        <f t="shared" ca="1" si="113"/>
        <v>0</v>
      </c>
      <c r="AP247" s="33">
        <f t="shared" ca="1" si="114"/>
        <v>139909</v>
      </c>
    </row>
    <row r="248" spans="1:42" x14ac:dyDescent="0.2">
      <c r="A248" s="15">
        <f>Daten!A248</f>
        <v>20613</v>
      </c>
      <c r="B248" s="8" t="str">
        <f>Daten!B248</f>
        <v>Kleblach-Lind</v>
      </c>
      <c r="C248" s="15">
        <f t="shared" si="90"/>
        <v>2</v>
      </c>
      <c r="D248" s="10">
        <f>Daten!D248</f>
        <v>0</v>
      </c>
      <c r="E248" s="9">
        <f>Daten!E248</f>
        <v>1162</v>
      </c>
      <c r="F248" s="9">
        <f>Daten!F248</f>
        <v>1176</v>
      </c>
      <c r="G248" s="27">
        <f t="shared" si="91"/>
        <v>-14</v>
      </c>
      <c r="H248" s="29">
        <f t="shared" si="92"/>
        <v>-1.1904761904761904E-2</v>
      </c>
      <c r="I248" s="21">
        <f t="shared" si="93"/>
        <v>10.495512485442786</v>
      </c>
      <c r="J248" s="21">
        <f t="shared" si="94"/>
        <v>-24.495512485442788</v>
      </c>
      <c r="K248" s="27">
        <f t="shared" si="95"/>
        <v>12247.756242721394</v>
      </c>
      <c r="L248" s="16">
        <f>Daten!G248</f>
        <v>180</v>
      </c>
      <c r="M248" s="16">
        <f>Daten!H248</f>
        <v>718</v>
      </c>
      <c r="N248" s="16">
        <f>Daten!I248</f>
        <v>264</v>
      </c>
      <c r="O248" s="28">
        <f t="shared" si="96"/>
        <v>0.61838440111420612</v>
      </c>
      <c r="P248" s="16">
        <f t="shared" si="97"/>
        <v>404.13850742776935</v>
      </c>
      <c r="Q248" s="21">
        <f t="shared" si="98"/>
        <v>39.861492572230645</v>
      </c>
      <c r="R248" s="27">
        <f t="shared" si="99"/>
        <v>7972.298514446129</v>
      </c>
      <c r="S248" s="9">
        <f>Daten!K248</f>
        <v>5905.78</v>
      </c>
      <c r="T248" s="9">
        <f>Daten!L248</f>
        <v>45994.71</v>
      </c>
      <c r="U248" s="9">
        <f>Daten!M248</f>
        <v>54274.02</v>
      </c>
      <c r="V248" s="9">
        <f>Daten!N248</f>
        <v>500</v>
      </c>
      <c r="W248" s="9">
        <f>Daten!O248</f>
        <v>500</v>
      </c>
      <c r="X248" s="23">
        <f t="shared" si="100"/>
        <v>106174.51</v>
      </c>
      <c r="Y248" s="9">
        <f t="shared" si="101"/>
        <v>417655.31935168448</v>
      </c>
      <c r="Z248" s="21">
        <f t="shared" si="102"/>
        <v>-311480.80935168447</v>
      </c>
      <c r="AA248" s="27">
        <f t="shared" si="103"/>
        <v>31148.080935168447</v>
      </c>
      <c r="AB248" s="32">
        <f t="shared" si="104"/>
        <v>51368.135692335971</v>
      </c>
      <c r="AC248" s="31">
        <f t="shared" si="105"/>
        <v>51368.135692335971</v>
      </c>
      <c r="AG248" s="26">
        <f t="shared" si="106"/>
        <v>12247.756242721394</v>
      </c>
      <c r="AH248" s="26">
        <f t="shared" si="107"/>
        <v>31148.080935168447</v>
      </c>
      <c r="AI248" s="26">
        <f t="shared" si="108"/>
        <v>43395.837177889844</v>
      </c>
      <c r="AJ248" s="26">
        <f t="shared" si="109"/>
        <v>1</v>
      </c>
      <c r="AK248" s="26">
        <f t="shared" si="110"/>
        <v>43395.837177889844</v>
      </c>
      <c r="AL248" s="26">
        <f t="shared" ca="1" si="111"/>
        <v>74163</v>
      </c>
      <c r="AM248" s="26">
        <f t="shared" ca="1" si="112"/>
        <v>21</v>
      </c>
      <c r="AN248" s="26">
        <f ca="1">IF(AM248=0,0,COUNTIF($AM$19:AM248,C248*10+1))</f>
        <v>43</v>
      </c>
      <c r="AO248" s="21">
        <f t="shared" ca="1" si="113"/>
        <v>0</v>
      </c>
      <c r="AP248" s="33">
        <f t="shared" ca="1" si="114"/>
        <v>74163</v>
      </c>
    </row>
    <row r="249" spans="1:42" x14ac:dyDescent="0.2">
      <c r="A249" s="15">
        <f>Daten!A249</f>
        <v>20616</v>
      </c>
      <c r="B249" s="8" t="str">
        <f>Daten!B249</f>
        <v>Lendorf</v>
      </c>
      <c r="C249" s="15">
        <f t="shared" si="90"/>
        <v>2</v>
      </c>
      <c r="D249" s="10">
        <f>Daten!D249</f>
        <v>0</v>
      </c>
      <c r="E249" s="9">
        <f>Daten!E249</f>
        <v>1713</v>
      </c>
      <c r="F249" s="9">
        <f>Daten!F249</f>
        <v>1723</v>
      </c>
      <c r="G249" s="27">
        <f t="shared" si="91"/>
        <v>-10</v>
      </c>
      <c r="H249" s="29">
        <f t="shared" si="92"/>
        <v>-5.8038305281485781E-3</v>
      </c>
      <c r="I249" s="21">
        <f t="shared" si="93"/>
        <v>15.377353752056056</v>
      </c>
      <c r="J249" s="21">
        <f t="shared" si="94"/>
        <v>-25.377353752056056</v>
      </c>
      <c r="K249" s="27">
        <f t="shared" si="95"/>
        <v>12688.676876028028</v>
      </c>
      <c r="L249" s="16">
        <f>Daten!G249</f>
        <v>233</v>
      </c>
      <c r="M249" s="16">
        <f>Daten!H249</f>
        <v>1142</v>
      </c>
      <c r="N249" s="16">
        <f>Daten!I249</f>
        <v>338</v>
      </c>
      <c r="O249" s="28">
        <f t="shared" si="96"/>
        <v>0.5</v>
      </c>
      <c r="P249" s="16">
        <f t="shared" si="97"/>
        <v>642.79411627090883</v>
      </c>
      <c r="Q249" s="21">
        <f t="shared" si="98"/>
        <v>-71.79411627090883</v>
      </c>
      <c r="R249" s="27">
        <f t="shared" si="99"/>
        <v>-14358.823254181767</v>
      </c>
      <c r="S249" s="9">
        <f>Daten!K249</f>
        <v>8775</v>
      </c>
      <c r="T249" s="9">
        <f>Daten!L249</f>
        <v>114942.12</v>
      </c>
      <c r="U249" s="9">
        <f>Daten!M249</f>
        <v>276463.61</v>
      </c>
      <c r="V249" s="9">
        <f>Daten!N249</f>
        <v>500</v>
      </c>
      <c r="W249" s="9">
        <f>Daten!O249</f>
        <v>500</v>
      </c>
      <c r="X249" s="23">
        <f t="shared" si="100"/>
        <v>400180.73</v>
      </c>
      <c r="Y249" s="9">
        <f t="shared" si="101"/>
        <v>615700.13945734547</v>
      </c>
      <c r="Z249" s="21">
        <f t="shared" si="102"/>
        <v>-215519.40945734549</v>
      </c>
      <c r="AA249" s="27">
        <f t="shared" si="103"/>
        <v>21551.94094573455</v>
      </c>
      <c r="AB249" s="32">
        <f t="shared" si="104"/>
        <v>19881.794567580811</v>
      </c>
      <c r="AC249" s="31">
        <f t="shared" si="105"/>
        <v>19881.794567580811</v>
      </c>
      <c r="AG249" s="26">
        <f t="shared" si="106"/>
        <v>12688.676876028028</v>
      </c>
      <c r="AH249" s="26">
        <f t="shared" si="107"/>
        <v>21551.94094573455</v>
      </c>
      <c r="AI249" s="26">
        <f t="shared" si="108"/>
        <v>34240.617821762578</v>
      </c>
      <c r="AJ249" s="26">
        <f t="shared" si="109"/>
        <v>1</v>
      </c>
      <c r="AK249" s="26">
        <f t="shared" si="110"/>
        <v>34240.617821762578</v>
      </c>
      <c r="AL249" s="26">
        <f t="shared" ca="1" si="111"/>
        <v>58516</v>
      </c>
      <c r="AM249" s="26">
        <f t="shared" ca="1" si="112"/>
        <v>21</v>
      </c>
      <c r="AN249" s="26">
        <f ca="1">IF(AM249=0,0,COUNTIF($AM$19:AM249,C249*10+1))</f>
        <v>44</v>
      </c>
      <c r="AO249" s="21">
        <f t="shared" ca="1" si="113"/>
        <v>0</v>
      </c>
      <c r="AP249" s="33">
        <f t="shared" ca="1" si="114"/>
        <v>58516</v>
      </c>
    </row>
    <row r="250" spans="1:42" x14ac:dyDescent="0.2">
      <c r="A250" s="15">
        <f>Daten!A250</f>
        <v>20618</v>
      </c>
      <c r="B250" s="8" t="str">
        <f>Daten!B250</f>
        <v>Mallnitz</v>
      </c>
      <c r="C250" s="15">
        <f t="shared" si="90"/>
        <v>2</v>
      </c>
      <c r="D250" s="10">
        <f>Daten!D250</f>
        <v>0</v>
      </c>
      <c r="E250" s="9">
        <f>Daten!E250</f>
        <v>751</v>
      </c>
      <c r="F250" s="9">
        <f>Daten!F250</f>
        <v>787</v>
      </c>
      <c r="G250" s="27">
        <f t="shared" si="91"/>
        <v>-36</v>
      </c>
      <c r="H250" s="29">
        <f t="shared" si="92"/>
        <v>-4.5743329097839895E-2</v>
      </c>
      <c r="I250" s="21">
        <f t="shared" si="93"/>
        <v>7.0237825901730213</v>
      </c>
      <c r="J250" s="21">
        <f t="shared" si="94"/>
        <v>-43.02378259017302</v>
      </c>
      <c r="K250" s="27">
        <f t="shared" si="95"/>
        <v>21511.891295086509</v>
      </c>
      <c r="L250" s="16">
        <f>Daten!G250</f>
        <v>81</v>
      </c>
      <c r="M250" s="16">
        <f>Daten!H250</f>
        <v>446</v>
      </c>
      <c r="N250" s="16">
        <f>Daten!I250</f>
        <v>224</v>
      </c>
      <c r="O250" s="28">
        <f t="shared" si="96"/>
        <v>0.68385650224215244</v>
      </c>
      <c r="P250" s="16">
        <f t="shared" si="97"/>
        <v>251.03868288688736</v>
      </c>
      <c r="Q250" s="21">
        <f t="shared" si="98"/>
        <v>53.961317113112642</v>
      </c>
      <c r="R250" s="27">
        <f t="shared" si="99"/>
        <v>10792.263422622529</v>
      </c>
      <c r="S250" s="9">
        <f>Daten!K250</f>
        <v>1860.65</v>
      </c>
      <c r="T250" s="9">
        <f>Daten!L250</f>
        <v>110052.93</v>
      </c>
      <c r="U250" s="9">
        <f>Daten!M250</f>
        <v>128785.24</v>
      </c>
      <c r="V250" s="9">
        <f>Daten!N250</f>
        <v>500</v>
      </c>
      <c r="W250" s="9">
        <f>Daten!O250</f>
        <v>500</v>
      </c>
      <c r="X250" s="23">
        <f t="shared" si="100"/>
        <v>240698.82</v>
      </c>
      <c r="Y250" s="9">
        <f t="shared" si="101"/>
        <v>269930.41724020225</v>
      </c>
      <c r="Z250" s="21">
        <f t="shared" si="102"/>
        <v>-29231.597240202245</v>
      </c>
      <c r="AA250" s="27">
        <f t="shared" si="103"/>
        <v>2923.1597240202245</v>
      </c>
      <c r="AB250" s="32">
        <f t="shared" si="104"/>
        <v>35227.314441729264</v>
      </c>
      <c r="AC250" s="31">
        <f t="shared" si="105"/>
        <v>35227.314441729264</v>
      </c>
      <c r="AG250" s="26">
        <f t="shared" si="106"/>
        <v>21511.891295086509</v>
      </c>
      <c r="AH250" s="26">
        <f t="shared" si="107"/>
        <v>2923.1597240202245</v>
      </c>
      <c r="AI250" s="26">
        <f t="shared" si="108"/>
        <v>24435.051019106733</v>
      </c>
      <c r="AJ250" s="26">
        <f t="shared" si="109"/>
        <v>1</v>
      </c>
      <c r="AK250" s="26">
        <f t="shared" si="110"/>
        <v>24435.051019106733</v>
      </c>
      <c r="AL250" s="26">
        <f t="shared" ca="1" si="111"/>
        <v>41759</v>
      </c>
      <c r="AM250" s="26">
        <f t="shared" ca="1" si="112"/>
        <v>21</v>
      </c>
      <c r="AN250" s="26">
        <f ca="1">IF(AM250=0,0,COUNTIF($AM$19:AM250,C250*10+1))</f>
        <v>45</v>
      </c>
      <c r="AO250" s="21">
        <f t="shared" ca="1" si="113"/>
        <v>0</v>
      </c>
      <c r="AP250" s="33">
        <f t="shared" ca="1" si="114"/>
        <v>41759</v>
      </c>
    </row>
    <row r="251" spans="1:42" x14ac:dyDescent="0.2">
      <c r="A251" s="15">
        <f>Daten!A251</f>
        <v>20619</v>
      </c>
      <c r="B251" s="8" t="str">
        <f>Daten!B251</f>
        <v>Malta</v>
      </c>
      <c r="C251" s="15">
        <f t="shared" si="90"/>
        <v>2</v>
      </c>
      <c r="D251" s="10">
        <f>Daten!D251</f>
        <v>0</v>
      </c>
      <c r="E251" s="9">
        <f>Daten!E251</f>
        <v>1928</v>
      </c>
      <c r="F251" s="9">
        <f>Daten!F251</f>
        <v>1998</v>
      </c>
      <c r="G251" s="27">
        <f t="shared" si="91"/>
        <v>-70</v>
      </c>
      <c r="H251" s="29">
        <f t="shared" si="92"/>
        <v>-3.5035035035035036E-2</v>
      </c>
      <c r="I251" s="21">
        <f t="shared" si="93"/>
        <v>17.831661518634938</v>
      </c>
      <c r="J251" s="21">
        <f t="shared" si="94"/>
        <v>-87.831661518634945</v>
      </c>
      <c r="K251" s="27">
        <f t="shared" si="95"/>
        <v>43915.830759317476</v>
      </c>
      <c r="L251" s="16">
        <f>Daten!G251</f>
        <v>252</v>
      </c>
      <c r="M251" s="16">
        <f>Daten!H251</f>
        <v>1267</v>
      </c>
      <c r="N251" s="16">
        <f>Daten!I251</f>
        <v>409</v>
      </c>
      <c r="O251" s="28">
        <f t="shared" si="96"/>
        <v>0.52170481452249406</v>
      </c>
      <c r="P251" s="16">
        <f t="shared" si="97"/>
        <v>713.15249151947592</v>
      </c>
      <c r="Q251" s="21">
        <f t="shared" si="98"/>
        <v>-52.152491519475916</v>
      </c>
      <c r="R251" s="27">
        <f t="shared" si="99"/>
        <v>-10430.498303895183</v>
      </c>
      <c r="S251" s="9">
        <f>Daten!K251</f>
        <v>11050.59</v>
      </c>
      <c r="T251" s="9">
        <f>Daten!L251</f>
        <v>113236.08</v>
      </c>
      <c r="U251" s="9">
        <f>Daten!M251</f>
        <v>147655.29999999999</v>
      </c>
      <c r="V251" s="9">
        <f>Daten!N251</f>
        <v>500</v>
      </c>
      <c r="W251" s="9">
        <f>Daten!O251</f>
        <v>500</v>
      </c>
      <c r="X251" s="23">
        <f t="shared" si="100"/>
        <v>271941.96999999997</v>
      </c>
      <c r="Y251" s="9">
        <f t="shared" si="101"/>
        <v>692977.15637697733</v>
      </c>
      <c r="Z251" s="21">
        <f t="shared" si="102"/>
        <v>-421035.18637697736</v>
      </c>
      <c r="AA251" s="27">
        <f t="shared" si="103"/>
        <v>42103.518637697736</v>
      </c>
      <c r="AB251" s="32">
        <f t="shared" si="104"/>
        <v>75588.851093120029</v>
      </c>
      <c r="AC251" s="31">
        <f t="shared" si="105"/>
        <v>75588.851093120029</v>
      </c>
      <c r="AG251" s="26">
        <f t="shared" si="106"/>
        <v>43915.830759317476</v>
      </c>
      <c r="AH251" s="26">
        <f t="shared" si="107"/>
        <v>42103.518637697736</v>
      </c>
      <c r="AI251" s="26">
        <f t="shared" si="108"/>
        <v>86019.349397015205</v>
      </c>
      <c r="AJ251" s="26">
        <f t="shared" si="109"/>
        <v>1</v>
      </c>
      <c r="AK251" s="26">
        <f t="shared" si="110"/>
        <v>86019.349397015205</v>
      </c>
      <c r="AL251" s="26">
        <f t="shared" ca="1" si="111"/>
        <v>147005</v>
      </c>
      <c r="AM251" s="26">
        <f t="shared" ca="1" si="112"/>
        <v>21</v>
      </c>
      <c r="AN251" s="26">
        <f ca="1">IF(AM251=0,0,COUNTIF($AM$19:AM251,C251*10+1))</f>
        <v>46</v>
      </c>
      <c r="AO251" s="21">
        <f t="shared" ca="1" si="113"/>
        <v>0</v>
      </c>
      <c r="AP251" s="33">
        <f t="shared" ca="1" si="114"/>
        <v>147005</v>
      </c>
    </row>
    <row r="252" spans="1:42" x14ac:dyDescent="0.2">
      <c r="A252" s="15">
        <f>Daten!A252</f>
        <v>20620</v>
      </c>
      <c r="B252" s="8" t="str">
        <f>Daten!B252</f>
        <v>Millstatt am See</v>
      </c>
      <c r="C252" s="15">
        <f t="shared" si="90"/>
        <v>2</v>
      </c>
      <c r="D252" s="10">
        <f>Daten!D252</f>
        <v>0</v>
      </c>
      <c r="E252" s="9">
        <f>Daten!E252</f>
        <v>3467</v>
      </c>
      <c r="F252" s="9">
        <f>Daten!F252</f>
        <v>3462</v>
      </c>
      <c r="G252" s="27">
        <f t="shared" si="91"/>
        <v>5</v>
      </c>
      <c r="H252" s="29">
        <f t="shared" si="92"/>
        <v>1.4442518775274408E-3</v>
      </c>
      <c r="I252" s="21">
        <f t="shared" si="93"/>
        <v>30.897503592349427</v>
      </c>
      <c r="J252" s="21">
        <f t="shared" si="94"/>
        <v>-25.897503592349427</v>
      </c>
      <c r="K252" s="27">
        <f t="shared" si="95"/>
        <v>12948.751796174713</v>
      </c>
      <c r="L252" s="16">
        <f>Daten!G252</f>
        <v>384</v>
      </c>
      <c r="M252" s="16">
        <f>Daten!H252</f>
        <v>2168</v>
      </c>
      <c r="N252" s="16">
        <f>Daten!I252</f>
        <v>915</v>
      </c>
      <c r="O252" s="28">
        <f t="shared" si="96"/>
        <v>0.59916974169741699</v>
      </c>
      <c r="P252" s="16">
        <f t="shared" si="97"/>
        <v>1220.2956603111475</v>
      </c>
      <c r="Q252" s="21">
        <f t="shared" si="98"/>
        <v>78.704339688852542</v>
      </c>
      <c r="R252" s="27">
        <f t="shared" si="99"/>
        <v>15740.867937770508</v>
      </c>
      <c r="S252" s="9">
        <f>Daten!K252</f>
        <v>14526.48</v>
      </c>
      <c r="T252" s="9">
        <f>Daten!L252</f>
        <v>467317.45</v>
      </c>
      <c r="U252" s="9">
        <f>Daten!M252</f>
        <v>393731.19</v>
      </c>
      <c r="V252" s="9">
        <f>Daten!N252</f>
        <v>500</v>
      </c>
      <c r="W252" s="9">
        <f>Daten!O252</f>
        <v>500</v>
      </c>
      <c r="X252" s="23">
        <f t="shared" si="100"/>
        <v>875575.12</v>
      </c>
      <c r="Y252" s="9">
        <f t="shared" si="101"/>
        <v>1246136.826327272</v>
      </c>
      <c r="Z252" s="21">
        <f t="shared" si="102"/>
        <v>-370561.706327272</v>
      </c>
      <c r="AA252" s="27">
        <f t="shared" si="103"/>
        <v>37056.170632727204</v>
      </c>
      <c r="AB252" s="32">
        <f t="shared" si="104"/>
        <v>65745.790366672416</v>
      </c>
      <c r="AC252" s="31">
        <f t="shared" si="105"/>
        <v>65745.790366672416</v>
      </c>
      <c r="AG252" s="26">
        <f t="shared" si="106"/>
        <v>12948.751796174713</v>
      </c>
      <c r="AH252" s="26">
        <f t="shared" si="107"/>
        <v>37056.170632727204</v>
      </c>
      <c r="AI252" s="26">
        <f t="shared" si="108"/>
        <v>50004.922428901918</v>
      </c>
      <c r="AJ252" s="26">
        <f t="shared" si="109"/>
        <v>1</v>
      </c>
      <c r="AK252" s="26">
        <f t="shared" si="110"/>
        <v>50004.922428901918</v>
      </c>
      <c r="AL252" s="26">
        <f t="shared" ca="1" si="111"/>
        <v>85457</v>
      </c>
      <c r="AM252" s="26">
        <f t="shared" ca="1" si="112"/>
        <v>21</v>
      </c>
      <c r="AN252" s="26">
        <f ca="1">IF(AM252=0,0,COUNTIF($AM$19:AM252,C252*10+1))</f>
        <v>47</v>
      </c>
      <c r="AO252" s="21">
        <f t="shared" ca="1" si="113"/>
        <v>0</v>
      </c>
      <c r="AP252" s="33">
        <f t="shared" ca="1" si="114"/>
        <v>85457</v>
      </c>
    </row>
    <row r="253" spans="1:42" x14ac:dyDescent="0.2">
      <c r="A253" s="15">
        <f>Daten!A253</f>
        <v>20622</v>
      </c>
      <c r="B253" s="8" t="str">
        <f>Daten!B253</f>
        <v>Mörtschach</v>
      </c>
      <c r="C253" s="15">
        <f t="shared" si="90"/>
        <v>2</v>
      </c>
      <c r="D253" s="10">
        <f>Daten!D253</f>
        <v>0</v>
      </c>
      <c r="E253" s="9">
        <f>Daten!E253</f>
        <v>823</v>
      </c>
      <c r="F253" s="9">
        <f>Daten!F253</f>
        <v>818</v>
      </c>
      <c r="G253" s="27">
        <f t="shared" si="91"/>
        <v>5</v>
      </c>
      <c r="H253" s="29">
        <f t="shared" si="92"/>
        <v>6.1124694376528121E-3</v>
      </c>
      <c r="I253" s="21">
        <f t="shared" si="93"/>
        <v>7.3004500111328223</v>
      </c>
      <c r="J253" s="21">
        <f t="shared" si="94"/>
        <v>-2.3004500111328223</v>
      </c>
      <c r="K253" s="27">
        <f t="shared" si="95"/>
        <v>1150.2250055664113</v>
      </c>
      <c r="L253" s="16">
        <f>Daten!G253</f>
        <v>139</v>
      </c>
      <c r="M253" s="16">
        <f>Daten!H253</f>
        <v>547</v>
      </c>
      <c r="N253" s="16">
        <f>Daten!I253</f>
        <v>137</v>
      </c>
      <c r="O253" s="28">
        <f t="shared" si="96"/>
        <v>0.50457038391224862</v>
      </c>
      <c r="P253" s="16">
        <f t="shared" si="97"/>
        <v>307.88825008772955</v>
      </c>
      <c r="Q253" s="21">
        <f t="shared" si="98"/>
        <v>-31.888250087729546</v>
      </c>
      <c r="R253" s="27">
        <f t="shared" si="99"/>
        <v>-6377.6500175459096</v>
      </c>
      <c r="S253" s="9">
        <f>Daten!K253</f>
        <v>4672.24</v>
      </c>
      <c r="T253" s="9">
        <f>Daten!L253</f>
        <v>38345.769999999997</v>
      </c>
      <c r="U253" s="9">
        <f>Daten!M253</f>
        <v>37673.089999999997</v>
      </c>
      <c r="V253" s="9">
        <f>Daten!N253</f>
        <v>500</v>
      </c>
      <c r="W253" s="9">
        <f>Daten!O253</f>
        <v>500</v>
      </c>
      <c r="X253" s="23">
        <f t="shared" si="100"/>
        <v>80691.099999999991</v>
      </c>
      <c r="Y253" s="9">
        <f t="shared" si="101"/>
        <v>295809.23220863711</v>
      </c>
      <c r="Z253" s="21">
        <f t="shared" si="102"/>
        <v>-215118.13220863714</v>
      </c>
      <c r="AA253" s="27">
        <f t="shared" si="103"/>
        <v>21511.813220863714</v>
      </c>
      <c r="AB253" s="32">
        <f t="shared" si="104"/>
        <v>16284.388208884217</v>
      </c>
      <c r="AC253" s="31">
        <f t="shared" si="105"/>
        <v>16284.388208884217</v>
      </c>
      <c r="AG253" s="26">
        <f t="shared" si="106"/>
        <v>1150.2250055664113</v>
      </c>
      <c r="AH253" s="26">
        <f t="shared" si="107"/>
        <v>21511.813220863714</v>
      </c>
      <c r="AI253" s="26">
        <f t="shared" si="108"/>
        <v>22662.038226430126</v>
      </c>
      <c r="AJ253" s="26">
        <f t="shared" si="109"/>
        <v>1</v>
      </c>
      <c r="AK253" s="26">
        <f t="shared" si="110"/>
        <v>22662.038226430126</v>
      </c>
      <c r="AL253" s="26">
        <f t="shared" ca="1" si="111"/>
        <v>38729</v>
      </c>
      <c r="AM253" s="26">
        <f t="shared" ca="1" si="112"/>
        <v>21</v>
      </c>
      <c r="AN253" s="26">
        <f ca="1">IF(AM253=0,0,COUNTIF($AM$19:AM253,C253*10+1))</f>
        <v>48</v>
      </c>
      <c r="AO253" s="21">
        <f t="shared" ca="1" si="113"/>
        <v>0</v>
      </c>
      <c r="AP253" s="33">
        <f t="shared" ca="1" si="114"/>
        <v>38729</v>
      </c>
    </row>
    <row r="254" spans="1:42" x14ac:dyDescent="0.2">
      <c r="A254" s="15">
        <f>Daten!A254</f>
        <v>20624</v>
      </c>
      <c r="B254" s="8" t="str">
        <f>Daten!B254</f>
        <v>Mühldorf</v>
      </c>
      <c r="C254" s="15">
        <f t="shared" si="90"/>
        <v>2</v>
      </c>
      <c r="D254" s="10">
        <f>Daten!D254</f>
        <v>0</v>
      </c>
      <c r="E254" s="9">
        <f>Daten!E254</f>
        <v>1006</v>
      </c>
      <c r="F254" s="9">
        <f>Daten!F254</f>
        <v>1003</v>
      </c>
      <c r="G254" s="27">
        <f t="shared" si="91"/>
        <v>3</v>
      </c>
      <c r="H254" s="29">
        <f t="shared" si="92"/>
        <v>2.9910269192422734E-3</v>
      </c>
      <c r="I254" s="21">
        <f t="shared" si="93"/>
        <v>8.9515297813767987</v>
      </c>
      <c r="J254" s="21">
        <f t="shared" si="94"/>
        <v>-5.9515297813767987</v>
      </c>
      <c r="K254" s="27">
        <f t="shared" si="95"/>
        <v>2975.7648906883992</v>
      </c>
      <c r="L254" s="16">
        <f>Daten!G254</f>
        <v>137</v>
      </c>
      <c r="M254" s="16">
        <f>Daten!H254</f>
        <v>623</v>
      </c>
      <c r="N254" s="16">
        <f>Daten!I254</f>
        <v>246</v>
      </c>
      <c r="O254" s="28">
        <f t="shared" si="96"/>
        <v>0.6147672552166934</v>
      </c>
      <c r="P254" s="16">
        <f t="shared" si="97"/>
        <v>350.66614223885836</v>
      </c>
      <c r="Q254" s="21">
        <f t="shared" si="98"/>
        <v>32.333857761141644</v>
      </c>
      <c r="R254" s="27">
        <f t="shared" si="99"/>
        <v>6466.7715522283288</v>
      </c>
      <c r="S254" s="9">
        <f>Daten!K254</f>
        <v>6945.5</v>
      </c>
      <c r="T254" s="9">
        <f>Daten!L254</f>
        <v>65424.9</v>
      </c>
      <c r="U254" s="9">
        <f>Daten!M254</f>
        <v>239392.93</v>
      </c>
      <c r="V254" s="9">
        <f>Daten!N254</f>
        <v>500</v>
      </c>
      <c r="W254" s="9">
        <f>Daten!O254</f>
        <v>500</v>
      </c>
      <c r="X254" s="23">
        <f t="shared" si="100"/>
        <v>311763.33</v>
      </c>
      <c r="Y254" s="9">
        <f t="shared" si="101"/>
        <v>361584.55358674232</v>
      </c>
      <c r="Z254" s="21">
        <f t="shared" si="102"/>
        <v>-49821.223586742301</v>
      </c>
      <c r="AA254" s="27">
        <f t="shared" si="103"/>
        <v>4982.1223586742308</v>
      </c>
      <c r="AB254" s="32">
        <f t="shared" si="104"/>
        <v>14424.658801590958</v>
      </c>
      <c r="AC254" s="31">
        <f t="shared" si="105"/>
        <v>14424.658801590958</v>
      </c>
      <c r="AG254" s="26">
        <f t="shared" si="106"/>
        <v>2975.7648906883992</v>
      </c>
      <c r="AH254" s="26">
        <f t="shared" si="107"/>
        <v>4982.1223586742308</v>
      </c>
      <c r="AI254" s="26">
        <f t="shared" si="108"/>
        <v>7957.8872493626295</v>
      </c>
      <c r="AJ254" s="26">
        <f t="shared" si="109"/>
        <v>1</v>
      </c>
      <c r="AK254" s="26">
        <f t="shared" si="110"/>
        <v>7957.8872493626295</v>
      </c>
      <c r="AL254" s="26">
        <f t="shared" ca="1" si="111"/>
        <v>13600</v>
      </c>
      <c r="AM254" s="26">
        <f t="shared" ca="1" si="112"/>
        <v>21</v>
      </c>
      <c r="AN254" s="26">
        <f ca="1">IF(AM254=0,0,COUNTIF($AM$19:AM254,C254*10+1))</f>
        <v>49</v>
      </c>
      <c r="AO254" s="21">
        <f t="shared" ca="1" si="113"/>
        <v>0</v>
      </c>
      <c r="AP254" s="33">
        <f t="shared" ca="1" si="114"/>
        <v>13600</v>
      </c>
    </row>
    <row r="255" spans="1:42" x14ac:dyDescent="0.2">
      <c r="A255" s="15">
        <f>Daten!A255</f>
        <v>20625</v>
      </c>
      <c r="B255" s="8" t="str">
        <f>Daten!B255</f>
        <v>Oberdrauburg</v>
      </c>
      <c r="C255" s="15">
        <f t="shared" si="90"/>
        <v>2</v>
      </c>
      <c r="D255" s="10">
        <f>Daten!D255</f>
        <v>0</v>
      </c>
      <c r="E255" s="9">
        <f>Daten!E255</f>
        <v>1164</v>
      </c>
      <c r="F255" s="9">
        <f>Daten!F255</f>
        <v>1176</v>
      </c>
      <c r="G255" s="27">
        <f t="shared" si="91"/>
        <v>-12</v>
      </c>
      <c r="H255" s="29">
        <f t="shared" si="92"/>
        <v>-1.020408163265306E-2</v>
      </c>
      <c r="I255" s="21">
        <f t="shared" si="93"/>
        <v>10.495512485442786</v>
      </c>
      <c r="J255" s="21">
        <f t="shared" si="94"/>
        <v>-22.495512485442788</v>
      </c>
      <c r="K255" s="27">
        <f t="shared" si="95"/>
        <v>11247.756242721394</v>
      </c>
      <c r="L255" s="16">
        <f>Daten!G255</f>
        <v>137</v>
      </c>
      <c r="M255" s="16">
        <f>Daten!H255</f>
        <v>747</v>
      </c>
      <c r="N255" s="16">
        <f>Daten!I255</f>
        <v>280</v>
      </c>
      <c r="O255" s="28">
        <f t="shared" si="96"/>
        <v>0.55823293172690758</v>
      </c>
      <c r="P255" s="16">
        <f t="shared" si="97"/>
        <v>420.46165048543691</v>
      </c>
      <c r="Q255" s="21">
        <f t="shared" si="98"/>
        <v>-3.4616504854369055</v>
      </c>
      <c r="R255" s="27">
        <f t="shared" si="99"/>
        <v>-692.33009708738109</v>
      </c>
      <c r="S255" s="9">
        <f>Daten!K255</f>
        <v>6361.71</v>
      </c>
      <c r="T255" s="9">
        <f>Daten!L255</f>
        <v>64490.12</v>
      </c>
      <c r="U255" s="9">
        <f>Daten!M255</f>
        <v>81824.850000000006</v>
      </c>
      <c r="V255" s="9">
        <f>Daten!N255</f>
        <v>500</v>
      </c>
      <c r="W255" s="9">
        <f>Daten!O255</f>
        <v>500</v>
      </c>
      <c r="X255" s="23">
        <f t="shared" si="100"/>
        <v>152676.68</v>
      </c>
      <c r="Y255" s="9">
        <f t="shared" si="101"/>
        <v>418374.17532302986</v>
      </c>
      <c r="Z255" s="21">
        <f t="shared" si="102"/>
        <v>-265697.49532302987</v>
      </c>
      <c r="AA255" s="27">
        <f t="shared" si="103"/>
        <v>26569.749532302987</v>
      </c>
      <c r="AB255" s="32">
        <f t="shared" si="104"/>
        <v>37125.175677937004</v>
      </c>
      <c r="AC255" s="31">
        <f t="shared" si="105"/>
        <v>37125.175677937004</v>
      </c>
      <c r="AG255" s="26">
        <f t="shared" si="106"/>
        <v>11247.756242721394</v>
      </c>
      <c r="AH255" s="26">
        <f t="shared" si="107"/>
        <v>26569.749532302987</v>
      </c>
      <c r="AI255" s="26">
        <f t="shared" si="108"/>
        <v>37817.50577502438</v>
      </c>
      <c r="AJ255" s="26">
        <f t="shared" si="109"/>
        <v>1</v>
      </c>
      <c r="AK255" s="26">
        <f t="shared" si="110"/>
        <v>37817.50577502438</v>
      </c>
      <c r="AL255" s="26">
        <f t="shared" ca="1" si="111"/>
        <v>64629</v>
      </c>
      <c r="AM255" s="26">
        <f t="shared" ca="1" si="112"/>
        <v>21</v>
      </c>
      <c r="AN255" s="26">
        <f ca="1">IF(AM255=0,0,COUNTIF($AM$19:AM255,C255*10+1))</f>
        <v>50</v>
      </c>
      <c r="AO255" s="21">
        <f t="shared" ca="1" si="113"/>
        <v>0</v>
      </c>
      <c r="AP255" s="33">
        <f t="shared" ca="1" si="114"/>
        <v>64629</v>
      </c>
    </row>
    <row r="256" spans="1:42" x14ac:dyDescent="0.2">
      <c r="A256" s="15">
        <f>Daten!A256</f>
        <v>20627</v>
      </c>
      <c r="B256" s="8" t="str">
        <f>Daten!B256</f>
        <v>Obervellach</v>
      </c>
      <c r="C256" s="15">
        <f t="shared" si="90"/>
        <v>2</v>
      </c>
      <c r="D256" s="10">
        <f>Daten!D256</f>
        <v>0</v>
      </c>
      <c r="E256" s="9">
        <f>Daten!E256</f>
        <v>2185</v>
      </c>
      <c r="F256" s="9">
        <f>Daten!F256</f>
        <v>2208</v>
      </c>
      <c r="G256" s="27">
        <f t="shared" si="91"/>
        <v>-23</v>
      </c>
      <c r="H256" s="29">
        <f t="shared" si="92"/>
        <v>-1.0416666666666666E-2</v>
      </c>
      <c r="I256" s="21">
        <f t="shared" si="93"/>
        <v>19.70586017674972</v>
      </c>
      <c r="J256" s="21">
        <f t="shared" si="94"/>
        <v>-42.705860176749724</v>
      </c>
      <c r="K256" s="27">
        <f t="shared" si="95"/>
        <v>21352.930088374862</v>
      </c>
      <c r="L256" s="16">
        <f>Daten!G256</f>
        <v>304</v>
      </c>
      <c r="M256" s="16">
        <f>Daten!H256</f>
        <v>1345</v>
      </c>
      <c r="N256" s="16">
        <f>Daten!I256</f>
        <v>536</v>
      </c>
      <c r="O256" s="28">
        <f t="shared" si="96"/>
        <v>0.62453531598513012</v>
      </c>
      <c r="P256" s="16">
        <f t="shared" si="97"/>
        <v>757.05611767458186</v>
      </c>
      <c r="Q256" s="21">
        <f t="shared" si="98"/>
        <v>82.943882325418144</v>
      </c>
      <c r="R256" s="27">
        <f t="shared" si="99"/>
        <v>16588.776465083629</v>
      </c>
      <c r="S256" s="9">
        <f>Daten!K256</f>
        <v>13967.07</v>
      </c>
      <c r="T256" s="9">
        <f>Daten!L256</f>
        <v>143617.9</v>
      </c>
      <c r="U256" s="9">
        <f>Daten!M256</f>
        <v>718756.48</v>
      </c>
      <c r="V256" s="9">
        <f>Daten!N256</f>
        <v>500</v>
      </c>
      <c r="W256" s="9">
        <f>Daten!O256</f>
        <v>500</v>
      </c>
      <c r="X256" s="23">
        <f t="shared" si="100"/>
        <v>876341.45</v>
      </c>
      <c r="Y256" s="9">
        <f t="shared" si="101"/>
        <v>785350.14869486284</v>
      </c>
      <c r="Z256" s="21">
        <f t="shared" si="102"/>
        <v>90991.301305137109</v>
      </c>
      <c r="AA256" s="27">
        <f t="shared" si="103"/>
        <v>-9099.1301305137113</v>
      </c>
      <c r="AB256" s="32">
        <f t="shared" si="104"/>
        <v>28842.576422944781</v>
      </c>
      <c r="AC256" s="31">
        <f t="shared" si="105"/>
        <v>28842.576422944781</v>
      </c>
      <c r="AG256" s="26">
        <f t="shared" si="106"/>
        <v>21352.930088374862</v>
      </c>
      <c r="AH256" s="26">
        <f t="shared" si="107"/>
        <v>-9099.1301305137113</v>
      </c>
      <c r="AI256" s="26">
        <f t="shared" si="108"/>
        <v>12253.799957861151</v>
      </c>
      <c r="AJ256" s="26">
        <f t="shared" si="109"/>
        <v>1</v>
      </c>
      <c r="AK256" s="26">
        <f t="shared" si="110"/>
        <v>12253.799957861151</v>
      </c>
      <c r="AL256" s="26">
        <f t="shared" ca="1" si="111"/>
        <v>20941</v>
      </c>
      <c r="AM256" s="26">
        <f t="shared" ca="1" si="112"/>
        <v>21</v>
      </c>
      <c r="AN256" s="26">
        <f ca="1">IF(AM256=0,0,COUNTIF($AM$19:AM256,C256*10+1))</f>
        <v>51</v>
      </c>
      <c r="AO256" s="21">
        <f t="shared" ca="1" si="113"/>
        <v>0</v>
      </c>
      <c r="AP256" s="33">
        <f t="shared" ca="1" si="114"/>
        <v>20941</v>
      </c>
    </row>
    <row r="257" spans="1:42" x14ac:dyDescent="0.2">
      <c r="A257" s="15">
        <f>Daten!A257</f>
        <v>20630</v>
      </c>
      <c r="B257" s="8" t="str">
        <f>Daten!B257</f>
        <v>Radenthein</v>
      </c>
      <c r="C257" s="15">
        <f t="shared" si="90"/>
        <v>2</v>
      </c>
      <c r="D257" s="10">
        <f>Daten!D257</f>
        <v>0</v>
      </c>
      <c r="E257" s="9">
        <f>Daten!E257</f>
        <v>5749</v>
      </c>
      <c r="F257" s="9">
        <f>Daten!F257</f>
        <v>5827</v>
      </c>
      <c r="G257" s="27">
        <f t="shared" si="91"/>
        <v>-78</v>
      </c>
      <c r="H257" s="29">
        <f t="shared" si="92"/>
        <v>-1.338596190149305E-2</v>
      </c>
      <c r="I257" s="21">
        <f t="shared" si="93"/>
        <v>52.004550384927818</v>
      </c>
      <c r="J257" s="21">
        <f t="shared" si="94"/>
        <v>-130.00455038492782</v>
      </c>
      <c r="K257" s="27">
        <f t="shared" si="95"/>
        <v>65002.275192463916</v>
      </c>
      <c r="L257" s="16">
        <f>Daten!G257</f>
        <v>642</v>
      </c>
      <c r="M257" s="16">
        <f>Daten!H257</f>
        <v>3550</v>
      </c>
      <c r="N257" s="16">
        <f>Daten!I257</f>
        <v>1557</v>
      </c>
      <c r="O257" s="28">
        <f t="shared" si="96"/>
        <v>0.61943661971830988</v>
      </c>
      <c r="P257" s="16">
        <f t="shared" si="97"/>
        <v>1998.1778570593051</v>
      </c>
      <c r="Q257" s="21">
        <f t="shared" si="98"/>
        <v>200.8221429406949</v>
      </c>
      <c r="R257" s="27">
        <f t="shared" si="99"/>
        <v>40164.428588138981</v>
      </c>
      <c r="S257" s="9">
        <f>Daten!K257</f>
        <v>9435.84</v>
      </c>
      <c r="T257" s="9">
        <f>Daten!L257</f>
        <v>466897.12</v>
      </c>
      <c r="U257" s="9">
        <f>Daten!M257</f>
        <v>1403245.65</v>
      </c>
      <c r="V257" s="9">
        <f>Daten!N257</f>
        <v>500</v>
      </c>
      <c r="W257" s="9">
        <f>Daten!O257</f>
        <v>500</v>
      </c>
      <c r="X257" s="23">
        <f t="shared" si="100"/>
        <v>1879578.6099999999</v>
      </c>
      <c r="Y257" s="9">
        <f t="shared" si="101"/>
        <v>2066351.4896323872</v>
      </c>
      <c r="Z257" s="21">
        <f t="shared" si="102"/>
        <v>-186772.87963238731</v>
      </c>
      <c r="AA257" s="27">
        <f t="shared" si="103"/>
        <v>18677.28796323873</v>
      </c>
      <c r="AB257" s="32">
        <f t="shared" si="104"/>
        <v>123843.99174384163</v>
      </c>
      <c r="AC257" s="31">
        <f t="shared" si="105"/>
        <v>123843.99174384163</v>
      </c>
      <c r="AG257" s="26">
        <f t="shared" si="106"/>
        <v>65002.275192463916</v>
      </c>
      <c r="AH257" s="26">
        <f t="shared" si="107"/>
        <v>18677.28796323873</v>
      </c>
      <c r="AI257" s="26">
        <f t="shared" si="108"/>
        <v>83679.56315570265</v>
      </c>
      <c r="AJ257" s="26">
        <f t="shared" si="109"/>
        <v>1</v>
      </c>
      <c r="AK257" s="26">
        <f t="shared" si="110"/>
        <v>83679.56315570265</v>
      </c>
      <c r="AL257" s="26">
        <f t="shared" ca="1" si="111"/>
        <v>143007</v>
      </c>
      <c r="AM257" s="26">
        <f t="shared" ca="1" si="112"/>
        <v>21</v>
      </c>
      <c r="AN257" s="26">
        <f ca="1">IF(AM257=0,0,COUNTIF($AM$19:AM257,C257*10+1))</f>
        <v>52</v>
      </c>
      <c r="AO257" s="21">
        <f t="shared" ca="1" si="113"/>
        <v>0</v>
      </c>
      <c r="AP257" s="33">
        <f t="shared" ca="1" si="114"/>
        <v>143007</v>
      </c>
    </row>
    <row r="258" spans="1:42" x14ac:dyDescent="0.2">
      <c r="A258" s="15">
        <f>Daten!A258</f>
        <v>20631</v>
      </c>
      <c r="B258" s="8" t="str">
        <f>Daten!B258</f>
        <v>Rangersdorf</v>
      </c>
      <c r="C258" s="15">
        <f t="shared" si="90"/>
        <v>2</v>
      </c>
      <c r="D258" s="10">
        <f>Daten!D258</f>
        <v>0</v>
      </c>
      <c r="E258" s="9">
        <f>Daten!E258</f>
        <v>1687</v>
      </c>
      <c r="F258" s="9">
        <f>Daten!F258</f>
        <v>1739</v>
      </c>
      <c r="G258" s="27">
        <f t="shared" si="91"/>
        <v>-52</v>
      </c>
      <c r="H258" s="29">
        <f t="shared" si="92"/>
        <v>-2.9902242668200116E-2</v>
      </c>
      <c r="I258" s="21">
        <f t="shared" si="93"/>
        <v>15.520149840293373</v>
      </c>
      <c r="J258" s="21">
        <f t="shared" si="94"/>
        <v>-67.520149840293371</v>
      </c>
      <c r="K258" s="27">
        <f t="shared" si="95"/>
        <v>33760.074920146682</v>
      </c>
      <c r="L258" s="16">
        <f>Daten!G258</f>
        <v>285</v>
      </c>
      <c r="M258" s="16">
        <f>Daten!H258</f>
        <v>1068</v>
      </c>
      <c r="N258" s="16">
        <f>Daten!I258</f>
        <v>334</v>
      </c>
      <c r="O258" s="28">
        <f t="shared" si="96"/>
        <v>0.57958801498127344</v>
      </c>
      <c r="P258" s="16">
        <f t="shared" si="97"/>
        <v>601.14195812375715</v>
      </c>
      <c r="Q258" s="21">
        <f t="shared" si="98"/>
        <v>17.858041876242851</v>
      </c>
      <c r="R258" s="27">
        <f t="shared" si="99"/>
        <v>3571.6083752485702</v>
      </c>
      <c r="S258" s="9">
        <f>Daten!K258</f>
        <v>6094.05</v>
      </c>
      <c r="T258" s="9">
        <f>Daten!L258</f>
        <v>104451.36</v>
      </c>
      <c r="U258" s="9">
        <f>Daten!M258</f>
        <v>300809.56</v>
      </c>
      <c r="V258" s="9">
        <f>Daten!N258</f>
        <v>500</v>
      </c>
      <c r="W258" s="9">
        <f>Daten!O258</f>
        <v>500</v>
      </c>
      <c r="X258" s="23">
        <f t="shared" si="100"/>
        <v>411354.97</v>
      </c>
      <c r="Y258" s="9">
        <f t="shared" si="101"/>
        <v>606355.01182985515</v>
      </c>
      <c r="Z258" s="21">
        <f t="shared" si="102"/>
        <v>-195000.04182985518</v>
      </c>
      <c r="AA258" s="27">
        <f t="shared" si="103"/>
        <v>19500.004182985518</v>
      </c>
      <c r="AB258" s="32">
        <f t="shared" si="104"/>
        <v>56831.687478380773</v>
      </c>
      <c r="AC258" s="31">
        <f t="shared" si="105"/>
        <v>56831.687478380773</v>
      </c>
      <c r="AG258" s="26">
        <f t="shared" si="106"/>
        <v>33760.074920146682</v>
      </c>
      <c r="AH258" s="26">
        <f t="shared" si="107"/>
        <v>19500.004182985518</v>
      </c>
      <c r="AI258" s="26">
        <f t="shared" si="108"/>
        <v>53260.079103132201</v>
      </c>
      <c r="AJ258" s="26">
        <f t="shared" si="109"/>
        <v>1</v>
      </c>
      <c r="AK258" s="26">
        <f t="shared" si="110"/>
        <v>53260.079103132201</v>
      </c>
      <c r="AL258" s="26">
        <f t="shared" ca="1" si="111"/>
        <v>91020</v>
      </c>
      <c r="AM258" s="26">
        <f t="shared" ca="1" si="112"/>
        <v>21</v>
      </c>
      <c r="AN258" s="26">
        <f ca="1">IF(AM258=0,0,COUNTIF($AM$19:AM258,C258*10+1))</f>
        <v>53</v>
      </c>
      <c r="AO258" s="21">
        <f t="shared" ca="1" si="113"/>
        <v>0</v>
      </c>
      <c r="AP258" s="33">
        <f t="shared" ca="1" si="114"/>
        <v>91020</v>
      </c>
    </row>
    <row r="259" spans="1:42" x14ac:dyDescent="0.2">
      <c r="A259" s="15">
        <f>Daten!A259</f>
        <v>20632</v>
      </c>
      <c r="B259" s="8" t="str">
        <f>Daten!B259</f>
        <v>Rennweg am Katschberg</v>
      </c>
      <c r="C259" s="15">
        <f t="shared" si="90"/>
        <v>2</v>
      </c>
      <c r="D259" s="10">
        <f>Daten!D259</f>
        <v>0</v>
      </c>
      <c r="E259" s="9">
        <f>Daten!E259</f>
        <v>1741</v>
      </c>
      <c r="F259" s="9">
        <f>Daten!F259</f>
        <v>1749</v>
      </c>
      <c r="G259" s="27">
        <f t="shared" si="91"/>
        <v>-8</v>
      </c>
      <c r="H259" s="29">
        <f t="shared" si="92"/>
        <v>-4.5740423098913664E-3</v>
      </c>
      <c r="I259" s="21">
        <f t="shared" si="93"/>
        <v>15.609397395441695</v>
      </c>
      <c r="J259" s="21">
        <f t="shared" si="94"/>
        <v>-23.609397395441697</v>
      </c>
      <c r="K259" s="27">
        <f t="shared" si="95"/>
        <v>11804.698697720849</v>
      </c>
      <c r="L259" s="16">
        <f>Daten!G259</f>
        <v>256</v>
      </c>
      <c r="M259" s="16">
        <f>Daten!H259</f>
        <v>1114</v>
      </c>
      <c r="N259" s="16">
        <f>Daten!I259</f>
        <v>371</v>
      </c>
      <c r="O259" s="28">
        <f t="shared" si="96"/>
        <v>0.56283662477558349</v>
      </c>
      <c r="P259" s="16">
        <f t="shared" si="97"/>
        <v>627.03384021522982</v>
      </c>
      <c r="Q259" s="21">
        <f t="shared" si="98"/>
        <v>-3.384021522981584E-2</v>
      </c>
      <c r="R259" s="27">
        <f t="shared" si="99"/>
        <v>-6.768043045963168</v>
      </c>
      <c r="S259" s="9">
        <f>Daten!K259</f>
        <v>6362.03</v>
      </c>
      <c r="T259" s="9">
        <f>Daten!L259</f>
        <v>176255.29</v>
      </c>
      <c r="U259" s="9">
        <f>Daten!M259</f>
        <v>326556.43</v>
      </c>
      <c r="V259" s="9">
        <f>Daten!N259</f>
        <v>500</v>
      </c>
      <c r="W259" s="9">
        <f>Daten!O259</f>
        <v>500</v>
      </c>
      <c r="X259" s="23">
        <f t="shared" si="100"/>
        <v>509173.75</v>
      </c>
      <c r="Y259" s="9">
        <f t="shared" si="101"/>
        <v>625764.12305618124</v>
      </c>
      <c r="Z259" s="21">
        <f t="shared" si="102"/>
        <v>-116590.37305618124</v>
      </c>
      <c r="AA259" s="27">
        <f t="shared" si="103"/>
        <v>11659.037305618125</v>
      </c>
      <c r="AB259" s="32">
        <f t="shared" si="104"/>
        <v>23456.967960293012</v>
      </c>
      <c r="AC259" s="31">
        <f t="shared" si="105"/>
        <v>23456.967960293012</v>
      </c>
      <c r="AG259" s="26">
        <f t="shared" si="106"/>
        <v>11804.698697720849</v>
      </c>
      <c r="AH259" s="26">
        <f t="shared" si="107"/>
        <v>11659.037305618125</v>
      </c>
      <c r="AI259" s="26">
        <f t="shared" si="108"/>
        <v>23463.736003338974</v>
      </c>
      <c r="AJ259" s="26">
        <f t="shared" si="109"/>
        <v>1</v>
      </c>
      <c r="AK259" s="26">
        <f t="shared" si="110"/>
        <v>23463.736003338974</v>
      </c>
      <c r="AL259" s="26">
        <f t="shared" ca="1" si="111"/>
        <v>40099</v>
      </c>
      <c r="AM259" s="26">
        <f t="shared" ca="1" si="112"/>
        <v>21</v>
      </c>
      <c r="AN259" s="26">
        <f ca="1">IF(AM259=0,0,COUNTIF($AM$19:AM259,C259*10+1))</f>
        <v>54</v>
      </c>
      <c r="AO259" s="21">
        <f t="shared" ca="1" si="113"/>
        <v>0</v>
      </c>
      <c r="AP259" s="33">
        <f t="shared" ca="1" si="114"/>
        <v>40099</v>
      </c>
    </row>
    <row r="260" spans="1:42" x14ac:dyDescent="0.2">
      <c r="A260" s="15">
        <f>Daten!A260</f>
        <v>20633</v>
      </c>
      <c r="B260" s="8" t="str">
        <f>Daten!B260</f>
        <v>Sachsenburg</v>
      </c>
      <c r="C260" s="15">
        <f t="shared" si="90"/>
        <v>2</v>
      </c>
      <c r="D260" s="10">
        <f>Daten!D260</f>
        <v>0</v>
      </c>
      <c r="E260" s="9">
        <f>Daten!E260</f>
        <v>1352</v>
      </c>
      <c r="F260" s="9">
        <f>Daten!F260</f>
        <v>1287</v>
      </c>
      <c r="G260" s="27">
        <f t="shared" si="91"/>
        <v>65</v>
      </c>
      <c r="H260" s="29">
        <f t="shared" si="92"/>
        <v>5.0505050505050504E-2</v>
      </c>
      <c r="I260" s="21">
        <f t="shared" si="93"/>
        <v>11.486160347589172</v>
      </c>
      <c r="J260" s="21">
        <f t="shared" si="94"/>
        <v>53.51383965241083</v>
      </c>
      <c r="K260" s="27">
        <f t="shared" si="95"/>
        <v>-26756.919826205416</v>
      </c>
      <c r="L260" s="16">
        <f>Daten!G260</f>
        <v>211</v>
      </c>
      <c r="M260" s="16">
        <f>Daten!H260</f>
        <v>862</v>
      </c>
      <c r="N260" s="16">
        <f>Daten!I260</f>
        <v>279</v>
      </c>
      <c r="O260" s="28">
        <f t="shared" si="96"/>
        <v>0.56844547563805103</v>
      </c>
      <c r="P260" s="16">
        <f t="shared" si="97"/>
        <v>485.19135571411863</v>
      </c>
      <c r="Q260" s="21">
        <f t="shared" si="98"/>
        <v>4.8086442858813712</v>
      </c>
      <c r="R260" s="27">
        <f t="shared" si="99"/>
        <v>961.72885717627423</v>
      </c>
      <c r="S260" s="9">
        <f>Daten!K260</f>
        <v>4239.96</v>
      </c>
      <c r="T260" s="9">
        <f>Daten!L260</f>
        <v>108236.39</v>
      </c>
      <c r="U260" s="9">
        <f>Daten!M260</f>
        <v>796870.67</v>
      </c>
      <c r="V260" s="9">
        <f>Daten!N260</f>
        <v>500</v>
      </c>
      <c r="W260" s="9">
        <f>Daten!O260</f>
        <v>500</v>
      </c>
      <c r="X260" s="23">
        <f t="shared" si="100"/>
        <v>909347.02</v>
      </c>
      <c r="Y260" s="9">
        <f t="shared" si="101"/>
        <v>485946.63662949862</v>
      </c>
      <c r="Z260" s="21">
        <f t="shared" si="102"/>
        <v>423400.3833705014</v>
      </c>
      <c r="AA260" s="27">
        <f t="shared" si="103"/>
        <v>-42340.038337050144</v>
      </c>
      <c r="AB260" s="32">
        <f t="shared" si="104"/>
        <v>-68135.229306079287</v>
      </c>
      <c r="AC260" s="31">
        <f t="shared" si="105"/>
        <v>0</v>
      </c>
      <c r="AG260" s="26">
        <f t="shared" si="106"/>
        <v>0</v>
      </c>
      <c r="AH260" s="26">
        <f t="shared" si="107"/>
        <v>0</v>
      </c>
      <c r="AI260" s="26">
        <f t="shared" si="108"/>
        <v>0</v>
      </c>
      <c r="AJ260" s="26">
        <f t="shared" si="109"/>
        <v>1</v>
      </c>
      <c r="AK260" s="26">
        <f t="shared" si="110"/>
        <v>0</v>
      </c>
      <c r="AL260" s="26">
        <f t="shared" ca="1" si="111"/>
        <v>0</v>
      </c>
      <c r="AM260" s="26">
        <f t="shared" ca="1" si="112"/>
        <v>0</v>
      </c>
      <c r="AN260" s="26">
        <f ca="1">IF(AM260=0,0,COUNTIF($AM$19:AM260,C260*10+1))</f>
        <v>0</v>
      </c>
      <c r="AO260" s="21">
        <f t="shared" ca="1" si="113"/>
        <v>0</v>
      </c>
      <c r="AP260" s="33">
        <f t="shared" ca="1" si="114"/>
        <v>0</v>
      </c>
    </row>
    <row r="261" spans="1:42" x14ac:dyDescent="0.2">
      <c r="A261" s="15">
        <f>Daten!A261</f>
        <v>20634</v>
      </c>
      <c r="B261" s="8" t="str">
        <f>Daten!B261</f>
        <v>Seeboden am Millstätter See</v>
      </c>
      <c r="C261" s="15">
        <f t="shared" si="90"/>
        <v>2</v>
      </c>
      <c r="D261" s="10">
        <f>Daten!D261</f>
        <v>0</v>
      </c>
      <c r="E261" s="9">
        <f>Daten!E261</f>
        <v>6628</v>
      </c>
      <c r="F261" s="9">
        <f>Daten!F261</f>
        <v>6385</v>
      </c>
      <c r="G261" s="27">
        <f t="shared" si="91"/>
        <v>243</v>
      </c>
      <c r="H261" s="29">
        <f t="shared" si="92"/>
        <v>3.8057948316366483E-2</v>
      </c>
      <c r="I261" s="21">
        <f t="shared" si="93"/>
        <v>56.984563962204241</v>
      </c>
      <c r="J261" s="21">
        <f t="shared" si="94"/>
        <v>186.01543603779575</v>
      </c>
      <c r="K261" s="27">
        <f t="shared" si="95"/>
        <v>-93007.718018897882</v>
      </c>
      <c r="L261" s="16">
        <f>Daten!G261</f>
        <v>852</v>
      </c>
      <c r="M261" s="16">
        <f>Daten!H261</f>
        <v>4037</v>
      </c>
      <c r="N261" s="16">
        <f>Daten!I261</f>
        <v>1739</v>
      </c>
      <c r="O261" s="28">
        <f t="shared" si="96"/>
        <v>0.64181322764429027</v>
      </c>
      <c r="P261" s="16">
        <f t="shared" si="97"/>
        <v>2272.2940870277225</v>
      </c>
      <c r="Q261" s="21">
        <f t="shared" si="98"/>
        <v>318.70591297227747</v>
      </c>
      <c r="R261" s="27">
        <f t="shared" si="99"/>
        <v>63741.182594455495</v>
      </c>
      <c r="S261" s="9">
        <f>Daten!K261</f>
        <v>12618.15</v>
      </c>
      <c r="T261" s="9">
        <f>Daten!L261</f>
        <v>639010.99</v>
      </c>
      <c r="U261" s="9">
        <f>Daten!M261</f>
        <v>1311872.25</v>
      </c>
      <c r="V261" s="9">
        <f>Daten!N261</f>
        <v>500</v>
      </c>
      <c r="W261" s="9">
        <f>Daten!O261</f>
        <v>500</v>
      </c>
      <c r="X261" s="23">
        <f t="shared" si="100"/>
        <v>1963501.3900000001</v>
      </c>
      <c r="Y261" s="9">
        <f t="shared" si="101"/>
        <v>2382288.6890386958</v>
      </c>
      <c r="Z261" s="21">
        <f t="shared" si="102"/>
        <v>-418787.29903869564</v>
      </c>
      <c r="AA261" s="27">
        <f t="shared" si="103"/>
        <v>41878.729903869564</v>
      </c>
      <c r="AB261" s="32">
        <f t="shared" si="104"/>
        <v>12612.194479427177</v>
      </c>
      <c r="AC261" s="31">
        <f t="shared" si="105"/>
        <v>12612.194479427177</v>
      </c>
      <c r="AG261" s="26">
        <f t="shared" si="106"/>
        <v>-93007.718018897882</v>
      </c>
      <c r="AH261" s="26">
        <f t="shared" si="107"/>
        <v>41878.729903869564</v>
      </c>
      <c r="AI261" s="26">
        <f t="shared" si="108"/>
        <v>-51128.988115028318</v>
      </c>
      <c r="AJ261" s="26">
        <f t="shared" si="109"/>
        <v>1</v>
      </c>
      <c r="AK261" s="26">
        <f t="shared" si="110"/>
        <v>0</v>
      </c>
      <c r="AL261" s="26">
        <f t="shared" ca="1" si="111"/>
        <v>0</v>
      </c>
      <c r="AM261" s="26">
        <f t="shared" ca="1" si="112"/>
        <v>0</v>
      </c>
      <c r="AN261" s="26">
        <f ca="1">IF(AM261=0,0,COUNTIF($AM$19:AM261,C261*10+1))</f>
        <v>0</v>
      </c>
      <c r="AO261" s="21">
        <f t="shared" ca="1" si="113"/>
        <v>0</v>
      </c>
      <c r="AP261" s="33">
        <f t="shared" ca="1" si="114"/>
        <v>0</v>
      </c>
    </row>
    <row r="262" spans="1:42" x14ac:dyDescent="0.2">
      <c r="A262" s="15">
        <f>Daten!A262</f>
        <v>20635</v>
      </c>
      <c r="B262" s="8" t="str">
        <f>Daten!B262</f>
        <v>Spittal an der Drau</v>
      </c>
      <c r="C262" s="15">
        <f t="shared" si="90"/>
        <v>2</v>
      </c>
      <c r="D262" s="10">
        <f>Daten!D262</f>
        <v>0</v>
      </c>
      <c r="E262" s="9">
        <f>Daten!E262</f>
        <v>15168</v>
      </c>
      <c r="F262" s="9">
        <f>Daten!F262</f>
        <v>15444</v>
      </c>
      <c r="G262" s="27">
        <f t="shared" si="91"/>
        <v>-276</v>
      </c>
      <c r="H262" s="29">
        <f t="shared" si="92"/>
        <v>-1.7871017871017872E-2</v>
      </c>
      <c r="I262" s="21">
        <f t="shared" si="93"/>
        <v>137.83392417107007</v>
      </c>
      <c r="J262" s="21">
        <f t="shared" si="94"/>
        <v>-413.83392417107007</v>
      </c>
      <c r="K262" s="27">
        <f t="shared" si="95"/>
        <v>206916.96208553502</v>
      </c>
      <c r="L262" s="16">
        <f>Daten!G262</f>
        <v>1823</v>
      </c>
      <c r="M262" s="16">
        <f>Daten!H262</f>
        <v>9636</v>
      </c>
      <c r="N262" s="16">
        <f>Daten!I262</f>
        <v>3709</v>
      </c>
      <c r="O262" s="28">
        <f t="shared" si="96"/>
        <v>0.57409713574097132</v>
      </c>
      <c r="P262" s="16">
        <f t="shared" si="97"/>
        <v>5423.7864311615394</v>
      </c>
      <c r="Q262" s="21">
        <f t="shared" si="98"/>
        <v>108.21356883846056</v>
      </c>
      <c r="R262" s="27">
        <f t="shared" si="99"/>
        <v>21642.713767692112</v>
      </c>
      <c r="S262" s="9">
        <f>Daten!K262</f>
        <v>16655.29</v>
      </c>
      <c r="T262" s="9">
        <f>Daten!L262</f>
        <v>1459149.83</v>
      </c>
      <c r="U262" s="9">
        <f>Daten!M262</f>
        <v>7725341.5599999996</v>
      </c>
      <c r="V262" s="9">
        <f>Daten!N262</f>
        <v>500</v>
      </c>
      <c r="W262" s="9">
        <f>Daten!O262</f>
        <v>500</v>
      </c>
      <c r="X262" s="23">
        <f t="shared" si="100"/>
        <v>9201146.6799999997</v>
      </c>
      <c r="Y262" s="9">
        <f t="shared" si="101"/>
        <v>5451803.6866836064</v>
      </c>
      <c r="Z262" s="21">
        <f t="shared" si="102"/>
        <v>3749342.9933163933</v>
      </c>
      <c r="AA262" s="27">
        <f t="shared" si="103"/>
        <v>-374934.29933163937</v>
      </c>
      <c r="AB262" s="32">
        <f t="shared" si="104"/>
        <v>-146374.62347841222</v>
      </c>
      <c r="AC262" s="31">
        <f t="shared" si="105"/>
        <v>0</v>
      </c>
      <c r="AG262" s="26">
        <f t="shared" si="106"/>
        <v>0</v>
      </c>
      <c r="AH262" s="26">
        <f t="shared" si="107"/>
        <v>0</v>
      </c>
      <c r="AI262" s="26">
        <f t="shared" si="108"/>
        <v>0</v>
      </c>
      <c r="AJ262" s="26">
        <f t="shared" si="109"/>
        <v>1</v>
      </c>
      <c r="AK262" s="26">
        <f t="shared" si="110"/>
        <v>0</v>
      </c>
      <c r="AL262" s="26">
        <f t="shared" ca="1" si="111"/>
        <v>0</v>
      </c>
      <c r="AM262" s="26">
        <f t="shared" ca="1" si="112"/>
        <v>0</v>
      </c>
      <c r="AN262" s="26">
        <f ca="1">IF(AM262=0,0,COUNTIF($AM$19:AM262,C262*10+1))</f>
        <v>0</v>
      </c>
      <c r="AO262" s="21">
        <f t="shared" ca="1" si="113"/>
        <v>0</v>
      </c>
      <c r="AP262" s="33">
        <f t="shared" ca="1" si="114"/>
        <v>0</v>
      </c>
    </row>
    <row r="263" spans="1:42" x14ac:dyDescent="0.2">
      <c r="A263" s="15">
        <f>Daten!A263</f>
        <v>20636</v>
      </c>
      <c r="B263" s="8" t="str">
        <f>Daten!B263</f>
        <v>Stall</v>
      </c>
      <c r="C263" s="15">
        <f t="shared" si="90"/>
        <v>2</v>
      </c>
      <c r="D263" s="10">
        <f>Daten!D263</f>
        <v>0</v>
      </c>
      <c r="E263" s="9">
        <f>Daten!E263</f>
        <v>1491</v>
      </c>
      <c r="F263" s="9">
        <f>Daten!F263</f>
        <v>1576</v>
      </c>
      <c r="G263" s="27">
        <f t="shared" si="91"/>
        <v>-85</v>
      </c>
      <c r="H263" s="29">
        <f t="shared" si="92"/>
        <v>-5.3934010152284266E-2</v>
      </c>
      <c r="I263" s="21">
        <f t="shared" si="93"/>
        <v>14.065414691375707</v>
      </c>
      <c r="J263" s="21">
        <f t="shared" si="94"/>
        <v>-99.065414691375707</v>
      </c>
      <c r="K263" s="27">
        <f t="shared" si="95"/>
        <v>49532.707345687857</v>
      </c>
      <c r="L263" s="16">
        <f>Daten!G263</f>
        <v>196</v>
      </c>
      <c r="M263" s="16">
        <f>Daten!H263</f>
        <v>989</v>
      </c>
      <c r="N263" s="16">
        <f>Daten!I263</f>
        <v>306</v>
      </c>
      <c r="O263" s="28">
        <f t="shared" si="96"/>
        <v>0.50758341759352876</v>
      </c>
      <c r="P263" s="16">
        <f t="shared" si="97"/>
        <v>556.67546496666273</v>
      </c>
      <c r="Q263" s="21">
        <f t="shared" si="98"/>
        <v>-54.67546496666273</v>
      </c>
      <c r="R263" s="27">
        <f t="shared" si="99"/>
        <v>-10935.092993332546</v>
      </c>
      <c r="S263" s="9">
        <f>Daten!K263</f>
        <v>4129.8599999999997</v>
      </c>
      <c r="T263" s="9">
        <f>Daten!L263</f>
        <v>62629.8</v>
      </c>
      <c r="U263" s="9">
        <f>Daten!M263</f>
        <v>183048.27</v>
      </c>
      <c r="V263" s="9">
        <f>Daten!N263</f>
        <v>500</v>
      </c>
      <c r="W263" s="9">
        <f>Daten!O263</f>
        <v>500</v>
      </c>
      <c r="X263" s="23">
        <f t="shared" si="100"/>
        <v>249807.93</v>
      </c>
      <c r="Y263" s="9">
        <f t="shared" si="101"/>
        <v>535907.12663800479</v>
      </c>
      <c r="Z263" s="21">
        <f t="shared" si="102"/>
        <v>-286099.1966380048</v>
      </c>
      <c r="AA263" s="27">
        <f t="shared" si="103"/>
        <v>28609.91966380048</v>
      </c>
      <c r="AB263" s="32">
        <f t="shared" si="104"/>
        <v>67207.534016155783</v>
      </c>
      <c r="AC263" s="31">
        <f t="shared" si="105"/>
        <v>67207.534016155783</v>
      </c>
      <c r="AG263" s="26">
        <f t="shared" si="106"/>
        <v>49532.707345687857</v>
      </c>
      <c r="AH263" s="26">
        <f t="shared" si="107"/>
        <v>28609.91966380048</v>
      </c>
      <c r="AI263" s="26">
        <f t="shared" si="108"/>
        <v>78142.627009488337</v>
      </c>
      <c r="AJ263" s="26">
        <f t="shared" si="109"/>
        <v>1</v>
      </c>
      <c r="AK263" s="26">
        <f t="shared" si="110"/>
        <v>78142.627009488337</v>
      </c>
      <c r="AL263" s="26">
        <f t="shared" ca="1" si="111"/>
        <v>133544</v>
      </c>
      <c r="AM263" s="26">
        <f t="shared" ca="1" si="112"/>
        <v>21</v>
      </c>
      <c r="AN263" s="26">
        <f ca="1">IF(AM263=0,0,COUNTIF($AM$19:AM263,C263*10+1))</f>
        <v>55</v>
      </c>
      <c r="AO263" s="21">
        <f t="shared" ca="1" si="113"/>
        <v>0</v>
      </c>
      <c r="AP263" s="33">
        <f t="shared" ca="1" si="114"/>
        <v>133544</v>
      </c>
    </row>
    <row r="264" spans="1:42" x14ac:dyDescent="0.2">
      <c r="A264" s="15">
        <f>Daten!A264</f>
        <v>20637</v>
      </c>
      <c r="B264" s="8" t="str">
        <f>Daten!B264</f>
        <v>Steinfeld</v>
      </c>
      <c r="C264" s="15">
        <f t="shared" si="90"/>
        <v>2</v>
      </c>
      <c r="D264" s="10">
        <f>Daten!D264</f>
        <v>0</v>
      </c>
      <c r="E264" s="9">
        <f>Daten!E264</f>
        <v>2018</v>
      </c>
      <c r="F264" s="9">
        <f>Daten!F264</f>
        <v>2052</v>
      </c>
      <c r="G264" s="27">
        <f t="shared" si="91"/>
        <v>-34</v>
      </c>
      <c r="H264" s="29">
        <f t="shared" si="92"/>
        <v>-1.6569200779727095E-2</v>
      </c>
      <c r="I264" s="21">
        <f t="shared" si="93"/>
        <v>18.313598316435883</v>
      </c>
      <c r="J264" s="21">
        <f t="shared" si="94"/>
        <v>-52.313598316435886</v>
      </c>
      <c r="K264" s="27">
        <f t="shared" si="95"/>
        <v>26156.799158217942</v>
      </c>
      <c r="L264" s="16">
        <f>Daten!G264</f>
        <v>295</v>
      </c>
      <c r="M264" s="16">
        <f>Daten!H264</f>
        <v>1231</v>
      </c>
      <c r="N264" s="16">
        <f>Daten!I264</f>
        <v>492</v>
      </c>
      <c r="O264" s="28">
        <f t="shared" si="96"/>
        <v>0.63931762794476032</v>
      </c>
      <c r="P264" s="16">
        <f t="shared" si="97"/>
        <v>692.88927944788861</v>
      </c>
      <c r="Q264" s="21">
        <f t="shared" si="98"/>
        <v>94.110720552111388</v>
      </c>
      <c r="R264" s="27">
        <f t="shared" si="99"/>
        <v>18822.144110422276</v>
      </c>
      <c r="S264" s="9">
        <f>Daten!K264</f>
        <v>10442.85</v>
      </c>
      <c r="T264" s="9">
        <f>Daten!L264</f>
        <v>94168</v>
      </c>
      <c r="U264" s="9">
        <f>Daten!M264</f>
        <v>235925.02</v>
      </c>
      <c r="V264" s="9">
        <f>Daten!N264</f>
        <v>500</v>
      </c>
      <c r="W264" s="9">
        <f>Daten!O264</f>
        <v>500</v>
      </c>
      <c r="X264" s="23">
        <f t="shared" si="100"/>
        <v>340535.87</v>
      </c>
      <c r="Y264" s="9">
        <f t="shared" si="101"/>
        <v>725325.67508752085</v>
      </c>
      <c r="Z264" s="21">
        <f t="shared" si="102"/>
        <v>-384789.80508752086</v>
      </c>
      <c r="AA264" s="27">
        <f t="shared" si="103"/>
        <v>38478.980508752087</v>
      </c>
      <c r="AB264" s="32">
        <f t="shared" si="104"/>
        <v>83457.923777392309</v>
      </c>
      <c r="AC264" s="31">
        <f t="shared" si="105"/>
        <v>83457.923777392309</v>
      </c>
      <c r="AG264" s="26">
        <f t="shared" si="106"/>
        <v>26156.799158217942</v>
      </c>
      <c r="AH264" s="26">
        <f t="shared" si="107"/>
        <v>38478.980508752087</v>
      </c>
      <c r="AI264" s="26">
        <f t="shared" si="108"/>
        <v>64635.779666970033</v>
      </c>
      <c r="AJ264" s="26">
        <f t="shared" si="109"/>
        <v>1</v>
      </c>
      <c r="AK264" s="26">
        <f t="shared" si="110"/>
        <v>64635.779666970033</v>
      </c>
      <c r="AL264" s="26">
        <f t="shared" ca="1" si="111"/>
        <v>110461</v>
      </c>
      <c r="AM264" s="26">
        <f t="shared" ca="1" si="112"/>
        <v>21</v>
      </c>
      <c r="AN264" s="26">
        <f ca="1">IF(AM264=0,0,COUNTIF($AM$19:AM264,C264*10+1))</f>
        <v>56</v>
      </c>
      <c r="AO264" s="21">
        <f t="shared" ca="1" si="113"/>
        <v>0</v>
      </c>
      <c r="AP264" s="33">
        <f t="shared" ca="1" si="114"/>
        <v>110461</v>
      </c>
    </row>
    <row r="265" spans="1:42" x14ac:dyDescent="0.2">
      <c r="A265" s="15">
        <f>Daten!A265</f>
        <v>20638</v>
      </c>
      <c r="B265" s="8" t="str">
        <f>Daten!B265</f>
        <v>Trebesing</v>
      </c>
      <c r="C265" s="15">
        <f t="shared" si="90"/>
        <v>2</v>
      </c>
      <c r="D265" s="10">
        <f>Daten!D265</f>
        <v>0</v>
      </c>
      <c r="E265" s="9">
        <f>Daten!E265</f>
        <v>1168</v>
      </c>
      <c r="F265" s="9">
        <f>Daten!F265</f>
        <v>1163</v>
      </c>
      <c r="G265" s="27">
        <f t="shared" si="91"/>
        <v>5</v>
      </c>
      <c r="H265" s="29">
        <f t="shared" si="92"/>
        <v>4.2992261392949269E-3</v>
      </c>
      <c r="I265" s="21">
        <f t="shared" si="93"/>
        <v>10.379490663749966</v>
      </c>
      <c r="J265" s="21">
        <f t="shared" si="94"/>
        <v>-5.3794906637499658</v>
      </c>
      <c r="K265" s="27">
        <f t="shared" si="95"/>
        <v>2689.7453318749831</v>
      </c>
      <c r="L265" s="16">
        <f>Daten!G265</f>
        <v>160</v>
      </c>
      <c r="M265" s="16">
        <f>Daten!H265</f>
        <v>782</v>
      </c>
      <c r="N265" s="16">
        <f>Daten!I265</f>
        <v>226</v>
      </c>
      <c r="O265" s="28">
        <f t="shared" si="96"/>
        <v>0.49360613810741688</v>
      </c>
      <c r="P265" s="16">
        <f t="shared" si="97"/>
        <v>440.16199555503567</v>
      </c>
      <c r="Q265" s="21">
        <f t="shared" si="98"/>
        <v>-54.161995555035674</v>
      </c>
      <c r="R265" s="27">
        <f t="shared" si="99"/>
        <v>-10832.399111007135</v>
      </c>
      <c r="S265" s="9">
        <f>Daten!K265</f>
        <v>6510.8</v>
      </c>
      <c r="T265" s="9">
        <f>Daten!L265</f>
        <v>60328.42</v>
      </c>
      <c r="U265" s="9">
        <f>Daten!M265</f>
        <v>81924.800000000003</v>
      </c>
      <c r="V265" s="9">
        <f>Daten!N265</f>
        <v>500</v>
      </c>
      <c r="W265" s="9">
        <f>Daten!O265</f>
        <v>500</v>
      </c>
      <c r="X265" s="23">
        <f t="shared" si="100"/>
        <v>148764.02000000002</v>
      </c>
      <c r="Y265" s="9">
        <f t="shared" si="101"/>
        <v>419811.8872657207</v>
      </c>
      <c r="Z265" s="21">
        <f t="shared" si="102"/>
        <v>-271047.86726572068</v>
      </c>
      <c r="AA265" s="27">
        <f t="shared" si="103"/>
        <v>27104.786726572071</v>
      </c>
      <c r="AB265" s="32">
        <f t="shared" si="104"/>
        <v>18962.132947439917</v>
      </c>
      <c r="AC265" s="31">
        <f t="shared" si="105"/>
        <v>18962.132947439917</v>
      </c>
      <c r="AG265" s="26">
        <f t="shared" si="106"/>
        <v>2689.7453318749831</v>
      </c>
      <c r="AH265" s="26">
        <f t="shared" si="107"/>
        <v>27104.786726572071</v>
      </c>
      <c r="AI265" s="26">
        <f t="shared" si="108"/>
        <v>29794.532058447054</v>
      </c>
      <c r="AJ265" s="26">
        <f t="shared" si="109"/>
        <v>1</v>
      </c>
      <c r="AK265" s="26">
        <f t="shared" si="110"/>
        <v>29794.532058447054</v>
      </c>
      <c r="AL265" s="26">
        <f t="shared" ca="1" si="111"/>
        <v>50918</v>
      </c>
      <c r="AM265" s="26">
        <f t="shared" ca="1" si="112"/>
        <v>21</v>
      </c>
      <c r="AN265" s="26">
        <f ca="1">IF(AM265=0,0,COUNTIF($AM$19:AM265,C265*10+1))</f>
        <v>57</v>
      </c>
      <c r="AO265" s="21">
        <f t="shared" ca="1" si="113"/>
        <v>0</v>
      </c>
      <c r="AP265" s="33">
        <f t="shared" ca="1" si="114"/>
        <v>50918</v>
      </c>
    </row>
    <row r="266" spans="1:42" x14ac:dyDescent="0.2">
      <c r="A266" s="15">
        <f>Daten!A266</f>
        <v>20639</v>
      </c>
      <c r="B266" s="8" t="str">
        <f>Daten!B266</f>
        <v>Weißensee</v>
      </c>
      <c r="C266" s="15">
        <f t="shared" si="90"/>
        <v>2</v>
      </c>
      <c r="D266" s="10">
        <f>Daten!D266</f>
        <v>0</v>
      </c>
      <c r="E266" s="9">
        <f>Daten!E266</f>
        <v>771</v>
      </c>
      <c r="F266" s="9">
        <f>Daten!F266</f>
        <v>758</v>
      </c>
      <c r="G266" s="27">
        <f t="shared" si="91"/>
        <v>13</v>
      </c>
      <c r="H266" s="29">
        <f t="shared" si="92"/>
        <v>1.7150395778364115E-2</v>
      </c>
      <c r="I266" s="21">
        <f t="shared" si="93"/>
        <v>6.7649646802428842</v>
      </c>
      <c r="J266" s="21">
        <f t="shared" si="94"/>
        <v>6.2350353197571158</v>
      </c>
      <c r="K266" s="27">
        <f t="shared" si="95"/>
        <v>-3117.5176598785579</v>
      </c>
      <c r="L266" s="16">
        <f>Daten!G266</f>
        <v>101</v>
      </c>
      <c r="M266" s="16">
        <f>Daten!H266</f>
        <v>466</v>
      </c>
      <c r="N266" s="16">
        <f>Daten!I266</f>
        <v>204</v>
      </c>
      <c r="O266" s="28">
        <f t="shared" si="96"/>
        <v>0.65450643776824036</v>
      </c>
      <c r="P266" s="16">
        <f t="shared" si="97"/>
        <v>262.29602292665811</v>
      </c>
      <c r="Q266" s="21">
        <f t="shared" si="98"/>
        <v>42.703977073341889</v>
      </c>
      <c r="R266" s="27">
        <f t="shared" si="99"/>
        <v>8540.7954146683769</v>
      </c>
      <c r="S266" s="9">
        <f>Daten!K266</f>
        <v>8663.25</v>
      </c>
      <c r="T266" s="9">
        <f>Daten!L266</f>
        <v>251786.1</v>
      </c>
      <c r="U266" s="9">
        <f>Daten!M266</f>
        <v>282885.28000000003</v>
      </c>
      <c r="V266" s="9">
        <f>Daten!N266</f>
        <v>500</v>
      </c>
      <c r="W266" s="9">
        <f>Daten!O266</f>
        <v>500</v>
      </c>
      <c r="X266" s="23">
        <f t="shared" si="100"/>
        <v>543334.63</v>
      </c>
      <c r="Y266" s="9">
        <f t="shared" si="101"/>
        <v>277118.97695365641</v>
      </c>
      <c r="Z266" s="21">
        <f t="shared" si="102"/>
        <v>266215.65304634359</v>
      </c>
      <c r="AA266" s="27">
        <f t="shared" si="103"/>
        <v>-26621.565304634361</v>
      </c>
      <c r="AB266" s="32">
        <f t="shared" si="104"/>
        <v>-21198.287549844543</v>
      </c>
      <c r="AC266" s="31">
        <f t="shared" si="105"/>
        <v>0</v>
      </c>
      <c r="AG266" s="26">
        <f t="shared" si="106"/>
        <v>0</v>
      </c>
      <c r="AH266" s="26">
        <f t="shared" si="107"/>
        <v>0</v>
      </c>
      <c r="AI266" s="26">
        <f t="shared" si="108"/>
        <v>0</v>
      </c>
      <c r="AJ266" s="26">
        <f t="shared" si="109"/>
        <v>1</v>
      </c>
      <c r="AK266" s="26">
        <f t="shared" si="110"/>
        <v>0</v>
      </c>
      <c r="AL266" s="26">
        <f t="shared" ca="1" si="111"/>
        <v>0</v>
      </c>
      <c r="AM266" s="26">
        <f t="shared" ca="1" si="112"/>
        <v>0</v>
      </c>
      <c r="AN266" s="26">
        <f ca="1">IF(AM266=0,0,COUNTIF($AM$19:AM266,C266*10+1))</f>
        <v>0</v>
      </c>
      <c r="AO266" s="21">
        <f t="shared" ca="1" si="113"/>
        <v>0</v>
      </c>
      <c r="AP266" s="33">
        <f t="shared" ca="1" si="114"/>
        <v>0</v>
      </c>
    </row>
    <row r="267" spans="1:42" x14ac:dyDescent="0.2">
      <c r="A267" s="15">
        <f>Daten!A267</f>
        <v>20640</v>
      </c>
      <c r="B267" s="8" t="str">
        <f>Daten!B267</f>
        <v>Winklern</v>
      </c>
      <c r="C267" s="15">
        <f t="shared" si="90"/>
        <v>2</v>
      </c>
      <c r="D267" s="10">
        <f>Daten!D267</f>
        <v>0</v>
      </c>
      <c r="E267" s="9">
        <f>Daten!E267</f>
        <v>1198</v>
      </c>
      <c r="F267" s="9">
        <f>Daten!F267</f>
        <v>1208</v>
      </c>
      <c r="G267" s="27">
        <f t="shared" si="91"/>
        <v>-10</v>
      </c>
      <c r="H267" s="29">
        <f t="shared" si="92"/>
        <v>-8.2781456953642391E-3</v>
      </c>
      <c r="I267" s="21">
        <f t="shared" si="93"/>
        <v>10.78110466191742</v>
      </c>
      <c r="J267" s="21">
        <f t="shared" si="94"/>
        <v>-20.781104661917418</v>
      </c>
      <c r="K267" s="27">
        <f t="shared" si="95"/>
        <v>10390.55233095871</v>
      </c>
      <c r="L267" s="16">
        <f>Daten!G267</f>
        <v>164</v>
      </c>
      <c r="M267" s="16">
        <f>Daten!H267</f>
        <v>750</v>
      </c>
      <c r="N267" s="16">
        <f>Daten!I267</f>
        <v>284</v>
      </c>
      <c r="O267" s="28">
        <f t="shared" si="96"/>
        <v>0.59733333333333338</v>
      </c>
      <c r="P267" s="16">
        <f t="shared" si="97"/>
        <v>422.15025149140251</v>
      </c>
      <c r="Q267" s="21">
        <f t="shared" si="98"/>
        <v>25.849748508597486</v>
      </c>
      <c r="R267" s="27">
        <f t="shared" si="99"/>
        <v>5169.9497017194972</v>
      </c>
      <c r="S267" s="9">
        <f>Daten!K267</f>
        <v>3158.84</v>
      </c>
      <c r="T267" s="9">
        <f>Daten!L267</f>
        <v>77005.03</v>
      </c>
      <c r="U267" s="9">
        <f>Daten!M267</f>
        <v>248457.33</v>
      </c>
      <c r="V267" s="9">
        <f>Daten!N267</f>
        <v>500</v>
      </c>
      <c r="W267" s="9">
        <f>Daten!O267</f>
        <v>500</v>
      </c>
      <c r="X267" s="23">
        <f t="shared" si="100"/>
        <v>328621.19999999995</v>
      </c>
      <c r="Y267" s="9">
        <f t="shared" si="101"/>
        <v>430594.72683590191</v>
      </c>
      <c r="Z267" s="21">
        <f t="shared" si="102"/>
        <v>-101973.52683590195</v>
      </c>
      <c r="AA267" s="27">
        <f t="shared" si="103"/>
        <v>10197.352683590196</v>
      </c>
      <c r="AB267" s="32">
        <f t="shared" si="104"/>
        <v>25757.854716268404</v>
      </c>
      <c r="AC267" s="31">
        <f t="shared" si="105"/>
        <v>25757.854716268404</v>
      </c>
      <c r="AG267" s="26">
        <f t="shared" si="106"/>
        <v>10390.55233095871</v>
      </c>
      <c r="AH267" s="26">
        <f t="shared" si="107"/>
        <v>10197.352683590196</v>
      </c>
      <c r="AI267" s="26">
        <f t="shared" si="108"/>
        <v>20587.905014548905</v>
      </c>
      <c r="AJ267" s="26">
        <f t="shared" si="109"/>
        <v>1</v>
      </c>
      <c r="AK267" s="26">
        <f t="shared" si="110"/>
        <v>20587.905014548905</v>
      </c>
      <c r="AL267" s="26">
        <f t="shared" ca="1" si="111"/>
        <v>35184</v>
      </c>
      <c r="AM267" s="26">
        <f t="shared" ca="1" si="112"/>
        <v>21</v>
      </c>
      <c r="AN267" s="26">
        <f ca="1">IF(AM267=0,0,COUNTIF($AM$19:AM267,C267*10+1))</f>
        <v>58</v>
      </c>
      <c r="AO267" s="21">
        <f t="shared" ca="1" si="113"/>
        <v>0</v>
      </c>
      <c r="AP267" s="33">
        <f t="shared" ca="1" si="114"/>
        <v>35184</v>
      </c>
    </row>
    <row r="268" spans="1:42" x14ac:dyDescent="0.2">
      <c r="A268" s="15">
        <f>Daten!A268</f>
        <v>20642</v>
      </c>
      <c r="B268" s="8" t="str">
        <f>Daten!B268</f>
        <v>Krems in Kärnten</v>
      </c>
      <c r="C268" s="15">
        <f t="shared" si="90"/>
        <v>2</v>
      </c>
      <c r="D268" s="10">
        <f>Daten!D268</f>
        <v>0</v>
      </c>
      <c r="E268" s="9">
        <f>Daten!E268</f>
        <v>1634</v>
      </c>
      <c r="F268" s="9">
        <f>Daten!F268</f>
        <v>1674</v>
      </c>
      <c r="G268" s="27">
        <f t="shared" si="91"/>
        <v>-40</v>
      </c>
      <c r="H268" s="29">
        <f t="shared" si="92"/>
        <v>-2.3894862604540025E-2</v>
      </c>
      <c r="I268" s="21">
        <f t="shared" si="93"/>
        <v>14.940040731829273</v>
      </c>
      <c r="J268" s="21">
        <f t="shared" si="94"/>
        <v>-54.940040731829271</v>
      </c>
      <c r="K268" s="27">
        <f t="shared" si="95"/>
        <v>27470.020365914635</v>
      </c>
      <c r="L268" s="16">
        <f>Daten!G268</f>
        <v>177</v>
      </c>
      <c r="M268" s="16">
        <f>Daten!H268</f>
        <v>1044</v>
      </c>
      <c r="N268" s="16">
        <f>Daten!I268</f>
        <v>413</v>
      </c>
      <c r="O268" s="28">
        <f t="shared" si="96"/>
        <v>0.56513409961685823</v>
      </c>
      <c r="P268" s="16">
        <f t="shared" si="97"/>
        <v>587.63315007603228</v>
      </c>
      <c r="Q268" s="21">
        <f t="shared" si="98"/>
        <v>2.3668499239677203</v>
      </c>
      <c r="R268" s="27">
        <f t="shared" si="99"/>
        <v>473.36998479354406</v>
      </c>
      <c r="S268" s="9">
        <f>Daten!K268</f>
        <v>22496.799999999999</v>
      </c>
      <c r="T268" s="9">
        <f>Daten!L268</f>
        <v>100127.78</v>
      </c>
      <c r="U268" s="9">
        <f>Daten!M268</f>
        <v>125177.53</v>
      </c>
      <c r="V268" s="9">
        <f>Daten!N268</f>
        <v>500</v>
      </c>
      <c r="W268" s="9">
        <f>Daten!O268</f>
        <v>500</v>
      </c>
      <c r="X268" s="23">
        <f t="shared" si="100"/>
        <v>247802.11</v>
      </c>
      <c r="Y268" s="9">
        <f t="shared" si="101"/>
        <v>587305.32858920179</v>
      </c>
      <c r="Z268" s="21">
        <f t="shared" si="102"/>
        <v>-339503.2185892018</v>
      </c>
      <c r="AA268" s="27">
        <f t="shared" si="103"/>
        <v>33950.321858920179</v>
      </c>
      <c r="AB268" s="32">
        <f t="shared" si="104"/>
        <v>61893.712209628357</v>
      </c>
      <c r="AC268" s="31">
        <f t="shared" si="105"/>
        <v>61893.712209628357</v>
      </c>
      <c r="AG268" s="26">
        <f t="shared" si="106"/>
        <v>27470.020365914635</v>
      </c>
      <c r="AH268" s="26">
        <f t="shared" si="107"/>
        <v>33950.321858920179</v>
      </c>
      <c r="AI268" s="26">
        <f t="shared" si="108"/>
        <v>61420.342224834814</v>
      </c>
      <c r="AJ268" s="26">
        <f t="shared" si="109"/>
        <v>1</v>
      </c>
      <c r="AK268" s="26">
        <f t="shared" si="110"/>
        <v>61420.342224834814</v>
      </c>
      <c r="AL268" s="26">
        <f t="shared" ca="1" si="111"/>
        <v>104966</v>
      </c>
      <c r="AM268" s="26">
        <f t="shared" ca="1" si="112"/>
        <v>21</v>
      </c>
      <c r="AN268" s="26">
        <f ca="1">IF(AM268=0,0,COUNTIF($AM$19:AM268,C268*10+1))</f>
        <v>59</v>
      </c>
      <c r="AO268" s="21">
        <f t="shared" ca="1" si="113"/>
        <v>0</v>
      </c>
      <c r="AP268" s="33">
        <f t="shared" ca="1" si="114"/>
        <v>104966</v>
      </c>
    </row>
    <row r="269" spans="1:42" x14ac:dyDescent="0.2">
      <c r="A269" s="15">
        <f>Daten!A269</f>
        <v>20643</v>
      </c>
      <c r="B269" s="8" t="str">
        <f>Daten!B269</f>
        <v>Lurnfeld</v>
      </c>
      <c r="C269" s="15">
        <f t="shared" si="90"/>
        <v>2</v>
      </c>
      <c r="D269" s="10">
        <f>Daten!D269</f>
        <v>0</v>
      </c>
      <c r="E269" s="9">
        <f>Daten!E269</f>
        <v>2666</v>
      </c>
      <c r="F269" s="9">
        <f>Daten!F269</f>
        <v>2598</v>
      </c>
      <c r="G269" s="27">
        <f t="shared" si="91"/>
        <v>68</v>
      </c>
      <c r="H269" s="29">
        <f t="shared" si="92"/>
        <v>2.6173979984603541E-2</v>
      </c>
      <c r="I269" s="21">
        <f t="shared" si="93"/>
        <v>23.186514827534317</v>
      </c>
      <c r="J269" s="21">
        <f t="shared" si="94"/>
        <v>44.813485172465683</v>
      </c>
      <c r="K269" s="27">
        <f t="shared" si="95"/>
        <v>-22406.742586232842</v>
      </c>
      <c r="L269" s="16">
        <f>Daten!G269</f>
        <v>342</v>
      </c>
      <c r="M269" s="16">
        <f>Daten!H269</f>
        <v>1692</v>
      </c>
      <c r="N269" s="16">
        <f>Daten!I269</f>
        <v>632</v>
      </c>
      <c r="O269" s="28">
        <f t="shared" si="96"/>
        <v>0.57565011820330969</v>
      </c>
      <c r="P269" s="16">
        <f t="shared" si="97"/>
        <v>952.3709673646041</v>
      </c>
      <c r="Q269" s="21">
        <f t="shared" si="98"/>
        <v>21.629032635395902</v>
      </c>
      <c r="R269" s="27">
        <f t="shared" si="99"/>
        <v>4325.8065270791803</v>
      </c>
      <c r="S269" s="9">
        <f>Daten!K269</f>
        <v>7680.08</v>
      </c>
      <c r="T269" s="9">
        <f>Daten!L269</f>
        <v>197594.93</v>
      </c>
      <c r="U269" s="9">
        <f>Daten!M269</f>
        <v>566169.17000000004</v>
      </c>
      <c r="V269" s="9">
        <f>Daten!N269</f>
        <v>500</v>
      </c>
      <c r="W269" s="9">
        <f>Daten!O269</f>
        <v>500</v>
      </c>
      <c r="X269" s="23">
        <f t="shared" si="100"/>
        <v>771444.18</v>
      </c>
      <c r="Y269" s="9">
        <f t="shared" si="101"/>
        <v>958235.00980343437</v>
      </c>
      <c r="Z269" s="21">
        <f t="shared" si="102"/>
        <v>-186790.82980343432</v>
      </c>
      <c r="AA269" s="27">
        <f t="shared" si="103"/>
        <v>18679.082980343432</v>
      </c>
      <c r="AB269" s="32">
        <f t="shared" si="104"/>
        <v>598.14692118977109</v>
      </c>
      <c r="AC269" s="31">
        <f t="shared" si="105"/>
        <v>598.14692118977109</v>
      </c>
      <c r="AG269" s="26">
        <f t="shared" si="106"/>
        <v>-22406.742586232842</v>
      </c>
      <c r="AH269" s="26">
        <f t="shared" si="107"/>
        <v>18679.082980343432</v>
      </c>
      <c r="AI269" s="26">
        <f t="shared" si="108"/>
        <v>-3727.6596058894102</v>
      </c>
      <c r="AJ269" s="26">
        <f t="shared" si="109"/>
        <v>1</v>
      </c>
      <c r="AK269" s="26">
        <f t="shared" si="110"/>
        <v>0</v>
      </c>
      <c r="AL269" s="26">
        <f t="shared" ca="1" si="111"/>
        <v>0</v>
      </c>
      <c r="AM269" s="26">
        <f t="shared" ca="1" si="112"/>
        <v>0</v>
      </c>
      <c r="AN269" s="26">
        <f ca="1">IF(AM269=0,0,COUNTIF($AM$19:AM269,C269*10+1))</f>
        <v>0</v>
      </c>
      <c r="AO269" s="21">
        <f t="shared" ca="1" si="113"/>
        <v>0</v>
      </c>
      <c r="AP269" s="33">
        <f t="shared" ca="1" si="114"/>
        <v>0</v>
      </c>
    </row>
    <row r="270" spans="1:42" x14ac:dyDescent="0.2">
      <c r="A270" s="15">
        <f>Daten!A270</f>
        <v>20644</v>
      </c>
      <c r="B270" s="8" t="str">
        <f>Daten!B270</f>
        <v>Reißeck</v>
      </c>
      <c r="C270" s="15">
        <f t="shared" si="90"/>
        <v>2</v>
      </c>
      <c r="D270" s="10">
        <f>Daten!D270</f>
        <v>0</v>
      </c>
      <c r="E270" s="9">
        <f>Daten!E270</f>
        <v>2108</v>
      </c>
      <c r="F270" s="9">
        <f>Daten!F270</f>
        <v>2130</v>
      </c>
      <c r="G270" s="27">
        <f t="shared" si="91"/>
        <v>-22</v>
      </c>
      <c r="H270" s="29">
        <f t="shared" si="92"/>
        <v>-1.0328638497652582E-2</v>
      </c>
      <c r="I270" s="21">
        <f t="shared" si="93"/>
        <v>19.009729246592801</v>
      </c>
      <c r="J270" s="21">
        <f t="shared" si="94"/>
        <v>-41.009729246592798</v>
      </c>
      <c r="K270" s="27">
        <f t="shared" si="95"/>
        <v>20504.864623296398</v>
      </c>
      <c r="L270" s="16">
        <f>Daten!G270</f>
        <v>253</v>
      </c>
      <c r="M270" s="16">
        <f>Daten!H270</f>
        <v>1307</v>
      </c>
      <c r="N270" s="16">
        <f>Daten!I270</f>
        <v>548</v>
      </c>
      <c r="O270" s="28">
        <f t="shared" si="96"/>
        <v>0.61285386381025253</v>
      </c>
      <c r="P270" s="16">
        <f t="shared" si="97"/>
        <v>735.66717159901748</v>
      </c>
      <c r="Q270" s="21">
        <f t="shared" si="98"/>
        <v>65.332828400982521</v>
      </c>
      <c r="R270" s="27">
        <f t="shared" si="99"/>
        <v>13066.565680196505</v>
      </c>
      <c r="S270" s="9">
        <f>Daten!K270</f>
        <v>25895.96</v>
      </c>
      <c r="T270" s="9">
        <f>Daten!L270</f>
        <v>151774.39000000001</v>
      </c>
      <c r="U270" s="9">
        <f>Daten!M270</f>
        <v>525695.03</v>
      </c>
      <c r="V270" s="9">
        <f>Daten!N270</f>
        <v>500</v>
      </c>
      <c r="W270" s="9">
        <f>Daten!O270</f>
        <v>500</v>
      </c>
      <c r="X270" s="23">
        <f t="shared" si="100"/>
        <v>703365.38</v>
      </c>
      <c r="Y270" s="9">
        <f t="shared" si="101"/>
        <v>757674.19379806449</v>
      </c>
      <c r="Z270" s="21">
        <f t="shared" si="102"/>
        <v>-54308.813798064482</v>
      </c>
      <c r="AA270" s="27">
        <f t="shared" si="103"/>
        <v>5430.8813798064484</v>
      </c>
      <c r="AB270" s="32">
        <f t="shared" si="104"/>
        <v>39002.311683299355</v>
      </c>
      <c r="AC270" s="31">
        <f t="shared" si="105"/>
        <v>39002.311683299355</v>
      </c>
      <c r="AG270" s="26">
        <f t="shared" si="106"/>
        <v>20504.864623296398</v>
      </c>
      <c r="AH270" s="26">
        <f t="shared" si="107"/>
        <v>5430.8813798064484</v>
      </c>
      <c r="AI270" s="26">
        <f t="shared" si="108"/>
        <v>25935.746003102846</v>
      </c>
      <c r="AJ270" s="26">
        <f t="shared" si="109"/>
        <v>1</v>
      </c>
      <c r="AK270" s="26">
        <f t="shared" si="110"/>
        <v>25935.746003102846</v>
      </c>
      <c r="AL270" s="26">
        <f t="shared" ca="1" si="111"/>
        <v>44324</v>
      </c>
      <c r="AM270" s="26">
        <f t="shared" ca="1" si="112"/>
        <v>21</v>
      </c>
      <c r="AN270" s="26">
        <f ca="1">IF(AM270=0,0,COUNTIF($AM$19:AM270,C270*10+1))</f>
        <v>60</v>
      </c>
      <c r="AO270" s="21">
        <f t="shared" ca="1" si="113"/>
        <v>0</v>
      </c>
      <c r="AP270" s="33">
        <f t="shared" ca="1" si="114"/>
        <v>44324</v>
      </c>
    </row>
    <row r="271" spans="1:42" x14ac:dyDescent="0.2">
      <c r="A271" s="15">
        <f>Daten!A271</f>
        <v>20701</v>
      </c>
      <c r="B271" s="8" t="str">
        <f>Daten!B271</f>
        <v>Afritz am See</v>
      </c>
      <c r="C271" s="15">
        <f t="shared" si="90"/>
        <v>2</v>
      </c>
      <c r="D271" s="10">
        <f>Daten!D271</f>
        <v>0</v>
      </c>
      <c r="E271" s="9">
        <f>Daten!E271</f>
        <v>1428</v>
      </c>
      <c r="F271" s="9">
        <f>Daten!F271</f>
        <v>1422</v>
      </c>
      <c r="G271" s="27">
        <f t="shared" si="91"/>
        <v>6</v>
      </c>
      <c r="H271" s="29">
        <f t="shared" si="92"/>
        <v>4.2194092827004216E-3</v>
      </c>
      <c r="I271" s="21">
        <f t="shared" si="93"/>
        <v>12.691002342091533</v>
      </c>
      <c r="J271" s="21">
        <f t="shared" si="94"/>
        <v>-6.691002342091533</v>
      </c>
      <c r="K271" s="27">
        <f t="shared" si="95"/>
        <v>3345.5011710457666</v>
      </c>
      <c r="L271" s="16">
        <f>Daten!G271</f>
        <v>186</v>
      </c>
      <c r="M271" s="16">
        <f>Daten!H271</f>
        <v>875</v>
      </c>
      <c r="N271" s="16">
        <f>Daten!I271</f>
        <v>367</v>
      </c>
      <c r="O271" s="28">
        <f t="shared" si="96"/>
        <v>0.63200000000000001</v>
      </c>
      <c r="P271" s="16">
        <f t="shared" si="97"/>
        <v>492.5086267399696</v>
      </c>
      <c r="Q271" s="21">
        <f t="shared" si="98"/>
        <v>60.4913732600304</v>
      </c>
      <c r="R271" s="27">
        <f t="shared" si="99"/>
        <v>12098.274652006079</v>
      </c>
      <c r="S271" s="9">
        <f>Daten!K271</f>
        <v>4828.16</v>
      </c>
      <c r="T271" s="9">
        <f>Daten!L271</f>
        <v>138763.97</v>
      </c>
      <c r="U271" s="9">
        <f>Daten!M271</f>
        <v>151609.23000000001</v>
      </c>
      <c r="V271" s="9">
        <f>Daten!N271</f>
        <v>500</v>
      </c>
      <c r="W271" s="9">
        <f>Daten!O271</f>
        <v>500</v>
      </c>
      <c r="X271" s="23">
        <f t="shared" si="100"/>
        <v>295201.36</v>
      </c>
      <c r="Y271" s="9">
        <f t="shared" si="101"/>
        <v>513263.16354062431</v>
      </c>
      <c r="Z271" s="21">
        <f t="shared" si="102"/>
        <v>-218061.80354062433</v>
      </c>
      <c r="AA271" s="27">
        <f t="shared" si="103"/>
        <v>21806.180354062435</v>
      </c>
      <c r="AB271" s="32">
        <f t="shared" si="104"/>
        <v>37249.956177114276</v>
      </c>
      <c r="AC271" s="31">
        <f t="shared" si="105"/>
        <v>37249.956177114276</v>
      </c>
      <c r="AG271" s="26">
        <f t="shared" si="106"/>
        <v>3345.5011710457666</v>
      </c>
      <c r="AH271" s="26">
        <f t="shared" si="107"/>
        <v>21806.180354062435</v>
      </c>
      <c r="AI271" s="26">
        <f t="shared" si="108"/>
        <v>25151.681525108201</v>
      </c>
      <c r="AJ271" s="26">
        <f t="shared" si="109"/>
        <v>1</v>
      </c>
      <c r="AK271" s="26">
        <f t="shared" si="110"/>
        <v>25151.681525108201</v>
      </c>
      <c r="AL271" s="26">
        <f t="shared" ca="1" si="111"/>
        <v>42984</v>
      </c>
      <c r="AM271" s="26">
        <f t="shared" ca="1" si="112"/>
        <v>21</v>
      </c>
      <c r="AN271" s="26">
        <f ca="1">IF(AM271=0,0,COUNTIF($AM$19:AM271,C271*10+1))</f>
        <v>61</v>
      </c>
      <c r="AO271" s="21">
        <f t="shared" ca="1" si="113"/>
        <v>0</v>
      </c>
      <c r="AP271" s="33">
        <f t="shared" ca="1" si="114"/>
        <v>42984</v>
      </c>
    </row>
    <row r="272" spans="1:42" x14ac:dyDescent="0.2">
      <c r="A272" s="15">
        <f>Daten!A272</f>
        <v>20702</v>
      </c>
      <c r="B272" s="8" t="str">
        <f>Daten!B272</f>
        <v>Arnoldstein</v>
      </c>
      <c r="C272" s="15">
        <f t="shared" si="90"/>
        <v>2</v>
      </c>
      <c r="D272" s="10">
        <f>Daten!D272</f>
        <v>0</v>
      </c>
      <c r="E272" s="9">
        <f>Daten!E272</f>
        <v>7031</v>
      </c>
      <c r="F272" s="9">
        <f>Daten!F272</f>
        <v>7072</v>
      </c>
      <c r="G272" s="27">
        <f t="shared" si="91"/>
        <v>-41</v>
      </c>
      <c r="H272" s="29">
        <f t="shared" si="92"/>
        <v>-5.7975113122171948E-3</v>
      </c>
      <c r="I272" s="21">
        <f t="shared" si="93"/>
        <v>63.115871000894032</v>
      </c>
      <c r="J272" s="21">
        <f t="shared" si="94"/>
        <v>-104.11587100089403</v>
      </c>
      <c r="K272" s="27">
        <f t="shared" si="95"/>
        <v>52057.935500447013</v>
      </c>
      <c r="L272" s="16">
        <f>Daten!G272</f>
        <v>1000</v>
      </c>
      <c r="M272" s="16">
        <f>Daten!H272</f>
        <v>4536</v>
      </c>
      <c r="N272" s="16">
        <f>Daten!I272</f>
        <v>1495</v>
      </c>
      <c r="O272" s="28">
        <f t="shared" si="96"/>
        <v>0.55004409171075841</v>
      </c>
      <c r="P272" s="16">
        <f t="shared" si="97"/>
        <v>2553.1647210200022</v>
      </c>
      <c r="Q272" s="21">
        <f t="shared" si="98"/>
        <v>-58.164721020002162</v>
      </c>
      <c r="R272" s="27">
        <f t="shared" si="99"/>
        <v>-11632.944204000432</v>
      </c>
      <c r="S272" s="9">
        <f>Daten!K272</f>
        <v>9487.35</v>
      </c>
      <c r="T272" s="9">
        <f>Daten!L272</f>
        <v>707189.75</v>
      </c>
      <c r="U272" s="9">
        <f>Daten!M272</f>
        <v>1741748.36</v>
      </c>
      <c r="V272" s="9">
        <f>Daten!N272</f>
        <v>500</v>
      </c>
      <c r="W272" s="9">
        <f>Daten!O272</f>
        <v>500</v>
      </c>
      <c r="X272" s="23">
        <f t="shared" si="100"/>
        <v>2458425.46</v>
      </c>
      <c r="Y272" s="9">
        <f t="shared" si="101"/>
        <v>2527138.1672647963</v>
      </c>
      <c r="Z272" s="21">
        <f t="shared" si="102"/>
        <v>-68712.707264796365</v>
      </c>
      <c r="AA272" s="27">
        <f t="shared" si="103"/>
        <v>6871.2707264796372</v>
      </c>
      <c r="AB272" s="32">
        <f t="shared" si="104"/>
        <v>47296.26202292621</v>
      </c>
      <c r="AC272" s="31">
        <f t="shared" si="105"/>
        <v>47296.26202292621</v>
      </c>
      <c r="AG272" s="26">
        <f t="shared" si="106"/>
        <v>52057.935500447013</v>
      </c>
      <c r="AH272" s="26">
        <f t="shared" si="107"/>
        <v>6871.2707264796372</v>
      </c>
      <c r="AI272" s="26">
        <f t="shared" si="108"/>
        <v>58929.206226926646</v>
      </c>
      <c r="AJ272" s="26">
        <f t="shared" si="109"/>
        <v>1</v>
      </c>
      <c r="AK272" s="26">
        <f t="shared" si="110"/>
        <v>58929.206226926646</v>
      </c>
      <c r="AL272" s="26">
        <f t="shared" ca="1" si="111"/>
        <v>100709</v>
      </c>
      <c r="AM272" s="26">
        <f t="shared" ca="1" si="112"/>
        <v>21</v>
      </c>
      <c r="AN272" s="26">
        <f ca="1">IF(AM272=0,0,COUNTIF($AM$19:AM272,C272*10+1))</f>
        <v>62</v>
      </c>
      <c r="AO272" s="21">
        <f t="shared" ca="1" si="113"/>
        <v>0</v>
      </c>
      <c r="AP272" s="33">
        <f t="shared" ca="1" si="114"/>
        <v>100709</v>
      </c>
    </row>
    <row r="273" spans="1:42" x14ac:dyDescent="0.2">
      <c r="A273" s="15">
        <f>Daten!A273</f>
        <v>20703</v>
      </c>
      <c r="B273" s="8" t="str">
        <f>Daten!B273</f>
        <v>Arriach</v>
      </c>
      <c r="C273" s="15">
        <f t="shared" si="90"/>
        <v>2</v>
      </c>
      <c r="D273" s="10">
        <f>Daten!D273</f>
        <v>0</v>
      </c>
      <c r="E273" s="9">
        <f>Daten!E273</f>
        <v>1322</v>
      </c>
      <c r="F273" s="9">
        <f>Daten!F273</f>
        <v>1337</v>
      </c>
      <c r="G273" s="27">
        <f t="shared" si="91"/>
        <v>-15</v>
      </c>
      <c r="H273" s="29">
        <f t="shared" si="92"/>
        <v>-1.1219147344801795E-2</v>
      </c>
      <c r="I273" s="21">
        <f t="shared" si="93"/>
        <v>11.932398123330787</v>
      </c>
      <c r="J273" s="21">
        <f t="shared" si="94"/>
        <v>-26.932398123330785</v>
      </c>
      <c r="K273" s="27">
        <f t="shared" si="95"/>
        <v>13466.199061665393</v>
      </c>
      <c r="L273" s="16">
        <f>Daten!G273</f>
        <v>180</v>
      </c>
      <c r="M273" s="16">
        <f>Daten!H273</f>
        <v>815</v>
      </c>
      <c r="N273" s="16">
        <f>Daten!I273</f>
        <v>327</v>
      </c>
      <c r="O273" s="28">
        <f t="shared" si="96"/>
        <v>0.62208588957055211</v>
      </c>
      <c r="P273" s="16">
        <f t="shared" si="97"/>
        <v>458.73660662065737</v>
      </c>
      <c r="Q273" s="21">
        <f t="shared" si="98"/>
        <v>48.263393379342631</v>
      </c>
      <c r="R273" s="27">
        <f t="shared" si="99"/>
        <v>9652.6786758685266</v>
      </c>
      <c r="S273" s="9">
        <f>Daten!K273</f>
        <v>13434.53</v>
      </c>
      <c r="T273" s="9">
        <f>Daten!L273</f>
        <v>112167.62</v>
      </c>
      <c r="U273" s="9">
        <f>Daten!M273</f>
        <v>54770.2</v>
      </c>
      <c r="V273" s="9">
        <f>Daten!N273</f>
        <v>500</v>
      </c>
      <c r="W273" s="9">
        <f>Daten!O273</f>
        <v>500</v>
      </c>
      <c r="X273" s="23">
        <f t="shared" si="100"/>
        <v>180372.34999999998</v>
      </c>
      <c r="Y273" s="9">
        <f t="shared" si="101"/>
        <v>475163.79705931747</v>
      </c>
      <c r="Z273" s="21">
        <f t="shared" si="102"/>
        <v>-294791.44705931749</v>
      </c>
      <c r="AA273" s="27">
        <f t="shared" si="103"/>
        <v>29479.144705931751</v>
      </c>
      <c r="AB273" s="32">
        <f t="shared" si="104"/>
        <v>52598.02244346567</v>
      </c>
      <c r="AC273" s="31">
        <f t="shared" si="105"/>
        <v>52598.02244346567</v>
      </c>
      <c r="AG273" s="26">
        <f t="shared" si="106"/>
        <v>13466.199061665393</v>
      </c>
      <c r="AH273" s="26">
        <f t="shared" si="107"/>
        <v>29479.144705931751</v>
      </c>
      <c r="AI273" s="26">
        <f t="shared" si="108"/>
        <v>42945.343767597144</v>
      </c>
      <c r="AJ273" s="26">
        <f t="shared" si="109"/>
        <v>1</v>
      </c>
      <c r="AK273" s="26">
        <f t="shared" si="110"/>
        <v>42945.343767597144</v>
      </c>
      <c r="AL273" s="26">
        <f t="shared" ca="1" si="111"/>
        <v>73393</v>
      </c>
      <c r="AM273" s="26">
        <f t="shared" ca="1" si="112"/>
        <v>21</v>
      </c>
      <c r="AN273" s="26">
        <f ca="1">IF(AM273=0,0,COUNTIF($AM$19:AM273,C273*10+1))</f>
        <v>63</v>
      </c>
      <c r="AO273" s="21">
        <f t="shared" ca="1" si="113"/>
        <v>0</v>
      </c>
      <c r="AP273" s="33">
        <f t="shared" ca="1" si="114"/>
        <v>73393</v>
      </c>
    </row>
    <row r="274" spans="1:42" x14ac:dyDescent="0.2">
      <c r="A274" s="15">
        <f>Daten!A274</f>
        <v>20705</v>
      </c>
      <c r="B274" s="8" t="str">
        <f>Daten!B274</f>
        <v>Bad Bleiberg</v>
      </c>
      <c r="C274" s="15">
        <f t="shared" si="90"/>
        <v>2</v>
      </c>
      <c r="D274" s="10">
        <f>Daten!D274</f>
        <v>0</v>
      </c>
      <c r="E274" s="9">
        <f>Daten!E274</f>
        <v>2176</v>
      </c>
      <c r="F274" s="9">
        <f>Daten!F274</f>
        <v>2287</v>
      </c>
      <c r="G274" s="27">
        <f t="shared" si="91"/>
        <v>-111</v>
      </c>
      <c r="H274" s="29">
        <f t="shared" si="92"/>
        <v>-4.8535198950590296E-2</v>
      </c>
      <c r="I274" s="21">
        <f t="shared" si="93"/>
        <v>20.410915862421472</v>
      </c>
      <c r="J274" s="21">
        <f t="shared" si="94"/>
        <v>-131.41091586242146</v>
      </c>
      <c r="K274" s="27">
        <f t="shared" si="95"/>
        <v>65705.457931210723</v>
      </c>
      <c r="L274" s="16">
        <f>Daten!G274</f>
        <v>242</v>
      </c>
      <c r="M274" s="16">
        <f>Daten!H274</f>
        <v>1325</v>
      </c>
      <c r="N274" s="16">
        <f>Daten!I274</f>
        <v>609</v>
      </c>
      <c r="O274" s="28">
        <f t="shared" si="96"/>
        <v>0.64226415094339617</v>
      </c>
      <c r="P274" s="16">
        <f t="shared" si="97"/>
        <v>745.79877763481113</v>
      </c>
      <c r="Q274" s="21">
        <f t="shared" si="98"/>
        <v>105.20122236518887</v>
      </c>
      <c r="R274" s="27">
        <f t="shared" si="99"/>
        <v>21040.244473037776</v>
      </c>
      <c r="S274" s="9">
        <f>Daten!K274</f>
        <v>-6626.85</v>
      </c>
      <c r="T274" s="9">
        <f>Daten!L274</f>
        <v>270442.15999999997</v>
      </c>
      <c r="U274" s="9">
        <f>Daten!M274</f>
        <v>374367.29</v>
      </c>
      <c r="V274" s="9">
        <f>Daten!N274</f>
        <v>500</v>
      </c>
      <c r="W274" s="9">
        <f>Daten!O274</f>
        <v>500</v>
      </c>
      <c r="X274" s="23">
        <f t="shared" si="100"/>
        <v>638182.6</v>
      </c>
      <c r="Y274" s="9">
        <f t="shared" si="101"/>
        <v>782115.29682380846</v>
      </c>
      <c r="Z274" s="21">
        <f t="shared" si="102"/>
        <v>-143932.69682380848</v>
      </c>
      <c r="AA274" s="27">
        <f t="shared" si="103"/>
        <v>14393.269682380849</v>
      </c>
      <c r="AB274" s="32">
        <f t="shared" si="104"/>
        <v>101138.97208662935</v>
      </c>
      <c r="AC274" s="31">
        <f t="shared" si="105"/>
        <v>101138.97208662935</v>
      </c>
      <c r="AG274" s="26">
        <f t="shared" si="106"/>
        <v>65705.457931210723</v>
      </c>
      <c r="AH274" s="26">
        <f t="shared" si="107"/>
        <v>14393.269682380849</v>
      </c>
      <c r="AI274" s="26">
        <f t="shared" si="108"/>
        <v>80098.727613591574</v>
      </c>
      <c r="AJ274" s="26">
        <f t="shared" si="109"/>
        <v>1</v>
      </c>
      <c r="AK274" s="26">
        <f t="shared" si="110"/>
        <v>80098.727613591574</v>
      </c>
      <c r="AL274" s="26">
        <f t="shared" ca="1" si="111"/>
        <v>136887</v>
      </c>
      <c r="AM274" s="26">
        <f t="shared" ca="1" si="112"/>
        <v>21</v>
      </c>
      <c r="AN274" s="26">
        <f ca="1">IF(AM274=0,0,COUNTIF($AM$19:AM274,C274*10+1))</f>
        <v>64</v>
      </c>
      <c r="AO274" s="21">
        <f t="shared" ca="1" si="113"/>
        <v>0</v>
      </c>
      <c r="AP274" s="33">
        <f t="shared" ca="1" si="114"/>
        <v>136887</v>
      </c>
    </row>
    <row r="275" spans="1:42" x14ac:dyDescent="0.2">
      <c r="A275" s="15">
        <f>Daten!A275</f>
        <v>20707</v>
      </c>
      <c r="B275" s="8" t="str">
        <f>Daten!B275</f>
        <v>Feistritz an der Gail</v>
      </c>
      <c r="C275" s="15">
        <f t="shared" ref="C275:C338" si="115">INT(A275/10000)</f>
        <v>2</v>
      </c>
      <c r="D275" s="10">
        <f>Daten!D275</f>
        <v>0</v>
      </c>
      <c r="E275" s="9">
        <f>Daten!E275</f>
        <v>655</v>
      </c>
      <c r="F275" s="9">
        <f>Daten!F275</f>
        <v>628</v>
      </c>
      <c r="G275" s="27">
        <f t="shared" ref="G275:G338" si="116">E275-F275</f>
        <v>27</v>
      </c>
      <c r="H275" s="29">
        <f t="shared" ref="H275:H338" si="117">G275/F275</f>
        <v>4.2993630573248405E-2</v>
      </c>
      <c r="I275" s="21">
        <f t="shared" ref="I275:I338" si="118">F275*$I$6</f>
        <v>5.6047464633146848</v>
      </c>
      <c r="J275" s="21">
        <f t="shared" ref="J275:J338" si="119">G275-I275</f>
        <v>21.395253536685317</v>
      </c>
      <c r="K275" s="27">
        <f t="shared" ref="K275:K338" si="120">-J275*$K$5</f>
        <v>-10697.626768342658</v>
      </c>
      <c r="L275" s="16">
        <f>Daten!G275</f>
        <v>99</v>
      </c>
      <c r="M275" s="16">
        <f>Daten!H275</f>
        <v>397</v>
      </c>
      <c r="N275" s="16">
        <f>Daten!I275</f>
        <v>159</v>
      </c>
      <c r="O275" s="28">
        <f t="shared" ref="O275:O338" si="121">(L275+N275)/M275</f>
        <v>0.64987405541561716</v>
      </c>
      <c r="P275" s="16">
        <f t="shared" ref="P275:P338" si="122">M275*$P$6</f>
        <v>223.45819978944905</v>
      </c>
      <c r="Q275" s="21">
        <f t="shared" ref="Q275:Q338" si="123">L275+N275-P275</f>
        <v>34.541800210550946</v>
      </c>
      <c r="R275" s="27">
        <f t="shared" ref="R275:R338" si="124">Q275*$R$5</f>
        <v>6908.3600421101892</v>
      </c>
      <c r="S275" s="9">
        <f>Daten!K275</f>
        <v>3366.23</v>
      </c>
      <c r="T275" s="9">
        <f>Daten!L275</f>
        <v>41774.68</v>
      </c>
      <c r="U275" s="9">
        <f>Daten!M275</f>
        <v>157457.64000000001</v>
      </c>
      <c r="V275" s="9">
        <f>Daten!N275</f>
        <v>500</v>
      </c>
      <c r="W275" s="9">
        <f>Daten!O275</f>
        <v>500</v>
      </c>
      <c r="X275" s="23">
        <f t="shared" ref="X275:X338" si="125">S275/V275*500+T275/W275*500+U275</f>
        <v>202598.55000000002</v>
      </c>
      <c r="Y275" s="9">
        <f t="shared" ref="Y275:Y338" si="126">E275*$Y$6</f>
        <v>235425.33061562249</v>
      </c>
      <c r="Z275" s="21">
        <f t="shared" ref="Z275:Z338" si="127">X275-Y275</f>
        <v>-32826.780615622469</v>
      </c>
      <c r="AA275" s="27">
        <f t="shared" ref="AA275:AA338" si="128">-Z275*$AA$5</f>
        <v>3282.678061562247</v>
      </c>
      <c r="AB275" s="32">
        <f t="shared" ref="AB275:AB338" si="129">K275+R275+AA275</f>
        <v>-506.58866467022153</v>
      </c>
      <c r="AC275" s="31">
        <f t="shared" ref="AC275:AC338" si="130">MAX(0,AB275)</f>
        <v>0</v>
      </c>
      <c r="AG275" s="26">
        <f t="shared" ref="AG275:AG338" si="131">IF(AB275&gt;0,K275,0)</f>
        <v>0</v>
      </c>
      <c r="AH275" s="26">
        <f t="shared" ref="AH275:AH338" si="132">IF(AB275&gt;0,AA275,0)</f>
        <v>0</v>
      </c>
      <c r="AI275" s="26">
        <f t="shared" ref="AI275:AI338" si="133">AG275+AH275</f>
        <v>0</v>
      </c>
      <c r="AJ275" s="26">
        <f t="shared" ref="AJ275:AJ338" si="134">IF(AND(V275=500,W275=500),1,0)</f>
        <v>1</v>
      </c>
      <c r="AK275" s="26">
        <f t="shared" ref="AK275:AK338" si="135">IF(AND(AJ275=1,AI275&gt;=E275*$AK$5),AI275,0)</f>
        <v>0</v>
      </c>
      <c r="AL275" s="26">
        <f t="shared" ref="AL275:AL338" ca="1" si="136">IF(OFFSET($AK$6,C275,0)=0,0,ROUND(AK275*OFFSET($AF$6,C275,0)/OFFSET($AK$6,C275,0),0))</f>
        <v>0</v>
      </c>
      <c r="AM275" s="26">
        <f t="shared" ref="AM275:AM338" ca="1" si="137">IF(AL275&gt;0,C275*10+1,0)</f>
        <v>0</v>
      </c>
      <c r="AN275" s="26">
        <f ca="1">IF(AM275=0,0,COUNTIF($AM$19:AM275,C275*10+1))</f>
        <v>0</v>
      </c>
      <c r="AO275" s="21">
        <f t="shared" ref="AO275:AO338" ca="1" si="138">IF(AN275=1,OFFSET($AF$6,C275,0)-OFFSET($AL$6,C275,0),0)</f>
        <v>0</v>
      </c>
      <c r="AP275" s="33">
        <f t="shared" ref="AP275:AP338" ca="1" si="139">AL275+AO275</f>
        <v>0</v>
      </c>
    </row>
    <row r="276" spans="1:42" x14ac:dyDescent="0.2">
      <c r="A276" s="15">
        <f>Daten!A276</f>
        <v>20708</v>
      </c>
      <c r="B276" s="8" t="str">
        <f>Daten!B276</f>
        <v>Feld am See</v>
      </c>
      <c r="C276" s="15">
        <f t="shared" si="115"/>
        <v>2</v>
      </c>
      <c r="D276" s="10">
        <f>Daten!D276</f>
        <v>0</v>
      </c>
      <c r="E276" s="9">
        <f>Daten!E276</f>
        <v>1072</v>
      </c>
      <c r="F276" s="9">
        <f>Daten!F276</f>
        <v>1096</v>
      </c>
      <c r="G276" s="27">
        <f t="shared" si="116"/>
        <v>-24</v>
      </c>
      <c r="H276" s="29">
        <f t="shared" si="117"/>
        <v>-2.1897810218978103E-2</v>
      </c>
      <c r="I276" s="21">
        <f t="shared" si="118"/>
        <v>9.7815320442562026</v>
      </c>
      <c r="J276" s="21">
        <f t="shared" si="119"/>
        <v>-33.781532044256203</v>
      </c>
      <c r="K276" s="27">
        <f t="shared" si="120"/>
        <v>16890.7660221281</v>
      </c>
      <c r="L276" s="16">
        <f>Daten!G276</f>
        <v>147</v>
      </c>
      <c r="M276" s="16">
        <f>Daten!H276</f>
        <v>659</v>
      </c>
      <c r="N276" s="16">
        <f>Daten!I276</f>
        <v>266</v>
      </c>
      <c r="O276" s="28">
        <f t="shared" si="121"/>
        <v>0.62670713201820938</v>
      </c>
      <c r="P276" s="16">
        <f t="shared" si="122"/>
        <v>370.92935431044566</v>
      </c>
      <c r="Q276" s="21">
        <f t="shared" si="123"/>
        <v>42.07064568955434</v>
      </c>
      <c r="R276" s="27">
        <f t="shared" si="124"/>
        <v>8414.1291379108679</v>
      </c>
      <c r="S276" s="9">
        <f>Daten!K276</f>
        <v>6085.42</v>
      </c>
      <c r="T276" s="9">
        <f>Daten!L276</f>
        <v>167895.38</v>
      </c>
      <c r="U276" s="9">
        <f>Daten!M276</f>
        <v>121481.06</v>
      </c>
      <c r="V276" s="9">
        <f>Daten!N276</f>
        <v>500</v>
      </c>
      <c r="W276" s="9">
        <f>Daten!O276</f>
        <v>500</v>
      </c>
      <c r="X276" s="23">
        <f t="shared" si="125"/>
        <v>295461.86</v>
      </c>
      <c r="Y276" s="9">
        <f t="shared" si="126"/>
        <v>385306.8006411409</v>
      </c>
      <c r="Z276" s="21">
        <f t="shared" si="127"/>
        <v>-89844.940641140915</v>
      </c>
      <c r="AA276" s="27">
        <f t="shared" si="128"/>
        <v>8984.4940641140911</v>
      </c>
      <c r="AB276" s="32">
        <f t="shared" si="129"/>
        <v>34289.389224153063</v>
      </c>
      <c r="AC276" s="31">
        <f t="shared" si="130"/>
        <v>34289.389224153063</v>
      </c>
      <c r="AG276" s="26">
        <f t="shared" si="131"/>
        <v>16890.7660221281</v>
      </c>
      <c r="AH276" s="26">
        <f t="shared" si="132"/>
        <v>8984.4940641140911</v>
      </c>
      <c r="AI276" s="26">
        <f t="shared" si="133"/>
        <v>25875.26008624219</v>
      </c>
      <c r="AJ276" s="26">
        <f t="shared" si="134"/>
        <v>1</v>
      </c>
      <c r="AK276" s="26">
        <f t="shared" si="135"/>
        <v>25875.26008624219</v>
      </c>
      <c r="AL276" s="26">
        <f t="shared" ca="1" si="136"/>
        <v>44220</v>
      </c>
      <c r="AM276" s="26">
        <f t="shared" ca="1" si="137"/>
        <v>21</v>
      </c>
      <c r="AN276" s="26">
        <f ca="1">IF(AM276=0,0,COUNTIF($AM$19:AM276,C276*10+1))</f>
        <v>65</v>
      </c>
      <c r="AO276" s="21">
        <f t="shared" ca="1" si="138"/>
        <v>0</v>
      </c>
      <c r="AP276" s="33">
        <f t="shared" ca="1" si="139"/>
        <v>44220</v>
      </c>
    </row>
    <row r="277" spans="1:42" x14ac:dyDescent="0.2">
      <c r="A277" s="15">
        <f>Daten!A277</f>
        <v>20710</v>
      </c>
      <c r="B277" s="8" t="str">
        <f>Daten!B277</f>
        <v>Ferndorf</v>
      </c>
      <c r="C277" s="15">
        <f t="shared" si="115"/>
        <v>2</v>
      </c>
      <c r="D277" s="10">
        <f>Daten!D277</f>
        <v>0</v>
      </c>
      <c r="E277" s="9">
        <f>Daten!E277</f>
        <v>2051</v>
      </c>
      <c r="F277" s="9">
        <f>Daten!F277</f>
        <v>2147</v>
      </c>
      <c r="G277" s="27">
        <f t="shared" si="116"/>
        <v>-96</v>
      </c>
      <c r="H277" s="29">
        <f t="shared" si="117"/>
        <v>-4.4713553795994412E-2</v>
      </c>
      <c r="I277" s="21">
        <f t="shared" si="118"/>
        <v>19.16145009034495</v>
      </c>
      <c r="J277" s="21">
        <f t="shared" si="119"/>
        <v>-115.16145009034494</v>
      </c>
      <c r="K277" s="27">
        <f t="shared" si="120"/>
        <v>57580.725045172469</v>
      </c>
      <c r="L277" s="16">
        <f>Daten!G277</f>
        <v>241</v>
      </c>
      <c r="M277" s="16">
        <f>Daten!H277</f>
        <v>1287</v>
      </c>
      <c r="N277" s="16">
        <f>Daten!I277</f>
        <v>523</v>
      </c>
      <c r="O277" s="28">
        <f t="shared" si="121"/>
        <v>0.59362859362859366</v>
      </c>
      <c r="P277" s="16">
        <f t="shared" si="122"/>
        <v>724.40983155924675</v>
      </c>
      <c r="Q277" s="21">
        <f t="shared" si="123"/>
        <v>39.590168440753246</v>
      </c>
      <c r="R277" s="27">
        <f t="shared" si="124"/>
        <v>7918.0336881506491</v>
      </c>
      <c r="S277" s="9">
        <f>Daten!K277</f>
        <v>12020.9</v>
      </c>
      <c r="T277" s="9">
        <f>Daten!L277</f>
        <v>197075.43</v>
      </c>
      <c r="U277" s="9">
        <f>Daten!M277</f>
        <v>248945.08</v>
      </c>
      <c r="V277" s="9">
        <f>Daten!N277</f>
        <v>500</v>
      </c>
      <c r="W277" s="9">
        <f>Daten!O277</f>
        <v>500</v>
      </c>
      <c r="X277" s="23">
        <f t="shared" si="125"/>
        <v>458041.41</v>
      </c>
      <c r="Y277" s="9">
        <f t="shared" si="126"/>
        <v>737186.79861472023</v>
      </c>
      <c r="Z277" s="21">
        <f t="shared" si="127"/>
        <v>-279145.38861472026</v>
      </c>
      <c r="AA277" s="27">
        <f t="shared" si="128"/>
        <v>27914.538861472029</v>
      </c>
      <c r="AB277" s="32">
        <f t="shared" si="129"/>
        <v>93413.297594795149</v>
      </c>
      <c r="AC277" s="31">
        <f t="shared" si="130"/>
        <v>93413.297594795149</v>
      </c>
      <c r="AG277" s="26">
        <f t="shared" si="131"/>
        <v>57580.725045172469</v>
      </c>
      <c r="AH277" s="26">
        <f t="shared" si="132"/>
        <v>27914.538861472029</v>
      </c>
      <c r="AI277" s="26">
        <f t="shared" si="133"/>
        <v>85495.263906644497</v>
      </c>
      <c r="AJ277" s="26">
        <f t="shared" si="134"/>
        <v>1</v>
      </c>
      <c r="AK277" s="26">
        <f t="shared" si="135"/>
        <v>85495.263906644497</v>
      </c>
      <c r="AL277" s="26">
        <f t="shared" ca="1" si="136"/>
        <v>146110</v>
      </c>
      <c r="AM277" s="26">
        <f t="shared" ca="1" si="137"/>
        <v>21</v>
      </c>
      <c r="AN277" s="26">
        <f ca="1">IF(AM277=0,0,COUNTIF($AM$19:AM277,C277*10+1))</f>
        <v>66</v>
      </c>
      <c r="AO277" s="21">
        <f t="shared" ca="1" si="138"/>
        <v>0</v>
      </c>
      <c r="AP277" s="33">
        <f t="shared" ca="1" si="139"/>
        <v>146110</v>
      </c>
    </row>
    <row r="278" spans="1:42" x14ac:dyDescent="0.2">
      <c r="A278" s="15">
        <f>Daten!A278</f>
        <v>20711</v>
      </c>
      <c r="B278" s="8" t="str">
        <f>Daten!B278</f>
        <v>Finkenstein am Faaker See</v>
      </c>
      <c r="C278" s="15">
        <f t="shared" si="115"/>
        <v>2</v>
      </c>
      <c r="D278" s="10">
        <f>Daten!D278</f>
        <v>0</v>
      </c>
      <c r="E278" s="9">
        <f>Daten!E278</f>
        <v>9262</v>
      </c>
      <c r="F278" s="9">
        <f>Daten!F278</f>
        <v>8984</v>
      </c>
      <c r="G278" s="27">
        <f t="shared" si="116"/>
        <v>278</v>
      </c>
      <c r="H278" s="29">
        <f t="shared" si="117"/>
        <v>3.0943900267141587E-2</v>
      </c>
      <c r="I278" s="21">
        <f t="shared" si="118"/>
        <v>80.180003545253399</v>
      </c>
      <c r="J278" s="21">
        <f t="shared" si="119"/>
        <v>197.81999645474662</v>
      </c>
      <c r="K278" s="27">
        <f t="shared" si="120"/>
        <v>-98909.998227373304</v>
      </c>
      <c r="L278" s="16">
        <f>Daten!G278</f>
        <v>1283</v>
      </c>
      <c r="M278" s="16">
        <f>Daten!H278</f>
        <v>6083</v>
      </c>
      <c r="N278" s="16">
        <f>Daten!I278</f>
        <v>1896</v>
      </c>
      <c r="O278" s="28">
        <f t="shared" si="121"/>
        <v>0.52260397830018079</v>
      </c>
      <c r="P278" s="16">
        <f t="shared" si="122"/>
        <v>3423.9199730962687</v>
      </c>
      <c r="Q278" s="21">
        <f t="shared" si="123"/>
        <v>-244.91997309626868</v>
      </c>
      <c r="R278" s="27">
        <f t="shared" si="124"/>
        <v>-48983.994619253732</v>
      </c>
      <c r="S278" s="9">
        <f>Daten!K278</f>
        <v>11743.66</v>
      </c>
      <c r="T278" s="9">
        <f>Daten!L278</f>
        <v>1142821.8600000001</v>
      </c>
      <c r="U278" s="9">
        <f>Daten!M278</f>
        <v>2104440.9700000002</v>
      </c>
      <c r="V278" s="9">
        <f>Daten!N278</f>
        <v>500</v>
      </c>
      <c r="W278" s="9">
        <f>Daten!O278</f>
        <v>500</v>
      </c>
      <c r="X278" s="23">
        <f t="shared" si="125"/>
        <v>3259006.49</v>
      </c>
      <c r="Y278" s="9">
        <f t="shared" si="126"/>
        <v>3329022.0033006039</v>
      </c>
      <c r="Z278" s="21">
        <f t="shared" si="127"/>
        <v>-70015.513300603721</v>
      </c>
      <c r="AA278" s="27">
        <f t="shared" si="128"/>
        <v>7001.5513300603725</v>
      </c>
      <c r="AB278" s="32">
        <f t="shared" si="129"/>
        <v>-140892.44151656664</v>
      </c>
      <c r="AC278" s="31">
        <f t="shared" si="130"/>
        <v>0</v>
      </c>
      <c r="AG278" s="26">
        <f t="shared" si="131"/>
        <v>0</v>
      </c>
      <c r="AH278" s="26">
        <f t="shared" si="132"/>
        <v>0</v>
      </c>
      <c r="AI278" s="26">
        <f t="shared" si="133"/>
        <v>0</v>
      </c>
      <c r="AJ278" s="26">
        <f t="shared" si="134"/>
        <v>1</v>
      </c>
      <c r="AK278" s="26">
        <f t="shared" si="135"/>
        <v>0</v>
      </c>
      <c r="AL278" s="26">
        <f t="shared" ca="1" si="136"/>
        <v>0</v>
      </c>
      <c r="AM278" s="26">
        <f t="shared" ca="1" si="137"/>
        <v>0</v>
      </c>
      <c r="AN278" s="26">
        <f ca="1">IF(AM278=0,0,COUNTIF($AM$19:AM278,C278*10+1))</f>
        <v>0</v>
      </c>
      <c r="AO278" s="21">
        <f t="shared" ca="1" si="138"/>
        <v>0</v>
      </c>
      <c r="AP278" s="33">
        <f t="shared" ca="1" si="139"/>
        <v>0</v>
      </c>
    </row>
    <row r="279" spans="1:42" x14ac:dyDescent="0.2">
      <c r="A279" s="15">
        <f>Daten!A279</f>
        <v>20712</v>
      </c>
      <c r="B279" s="8" t="str">
        <f>Daten!B279</f>
        <v>Fresach</v>
      </c>
      <c r="C279" s="15">
        <f t="shared" si="115"/>
        <v>2</v>
      </c>
      <c r="D279" s="10">
        <f>Daten!D279</f>
        <v>0</v>
      </c>
      <c r="E279" s="9">
        <f>Daten!E279</f>
        <v>1252</v>
      </c>
      <c r="F279" s="9">
        <f>Daten!F279</f>
        <v>1221</v>
      </c>
      <c r="G279" s="27">
        <f t="shared" si="116"/>
        <v>31</v>
      </c>
      <c r="H279" s="29">
        <f t="shared" si="117"/>
        <v>2.5389025389025387E-2</v>
      </c>
      <c r="I279" s="21">
        <f t="shared" si="118"/>
        <v>10.89712648361024</v>
      </c>
      <c r="J279" s="21">
        <f t="shared" si="119"/>
        <v>20.10287351638976</v>
      </c>
      <c r="K279" s="27">
        <f t="shared" si="120"/>
        <v>-10051.436758194881</v>
      </c>
      <c r="L279" s="16">
        <f>Daten!G279</f>
        <v>182</v>
      </c>
      <c r="M279" s="16">
        <f>Daten!H279</f>
        <v>763</v>
      </c>
      <c r="N279" s="16">
        <f>Daten!I279</f>
        <v>307</v>
      </c>
      <c r="O279" s="28">
        <f t="shared" si="121"/>
        <v>0.64089121887287026</v>
      </c>
      <c r="P279" s="16">
        <f t="shared" si="122"/>
        <v>429.46752251725349</v>
      </c>
      <c r="Q279" s="21">
        <f t="shared" si="123"/>
        <v>59.532477482746515</v>
      </c>
      <c r="R279" s="27">
        <f t="shared" si="124"/>
        <v>11906.495496549303</v>
      </c>
      <c r="S279" s="9">
        <f>Daten!K279</f>
        <v>7395.3</v>
      </c>
      <c r="T279" s="9">
        <f>Daten!L279</f>
        <v>69091.81</v>
      </c>
      <c r="U279" s="9">
        <f>Daten!M279</f>
        <v>22760.86</v>
      </c>
      <c r="V279" s="9">
        <f>Daten!N279</f>
        <v>500</v>
      </c>
      <c r="W279" s="9">
        <f>Daten!O279</f>
        <v>500</v>
      </c>
      <c r="X279" s="23">
        <f t="shared" si="125"/>
        <v>99247.97</v>
      </c>
      <c r="Y279" s="9">
        <f t="shared" si="126"/>
        <v>450003.83806222799</v>
      </c>
      <c r="Z279" s="21">
        <f t="shared" si="127"/>
        <v>-350755.86806222796</v>
      </c>
      <c r="AA279" s="27">
        <f t="shared" si="128"/>
        <v>35075.586806222796</v>
      </c>
      <c r="AB279" s="32">
        <f t="shared" si="129"/>
        <v>36930.645544577215</v>
      </c>
      <c r="AC279" s="31">
        <f t="shared" si="130"/>
        <v>36930.645544577215</v>
      </c>
      <c r="AG279" s="26">
        <f t="shared" si="131"/>
        <v>-10051.436758194881</v>
      </c>
      <c r="AH279" s="26">
        <f t="shared" si="132"/>
        <v>35075.586806222796</v>
      </c>
      <c r="AI279" s="26">
        <f t="shared" si="133"/>
        <v>25024.150048027914</v>
      </c>
      <c r="AJ279" s="26">
        <f t="shared" si="134"/>
        <v>1</v>
      </c>
      <c r="AK279" s="26">
        <f t="shared" si="135"/>
        <v>25024.150048027914</v>
      </c>
      <c r="AL279" s="26">
        <f t="shared" ca="1" si="136"/>
        <v>42766</v>
      </c>
      <c r="AM279" s="26">
        <f t="shared" ca="1" si="137"/>
        <v>21</v>
      </c>
      <c r="AN279" s="26">
        <f ca="1">IF(AM279=0,0,COUNTIF($AM$19:AM279,C279*10+1))</f>
        <v>67</v>
      </c>
      <c r="AO279" s="21">
        <f t="shared" ca="1" si="138"/>
        <v>0</v>
      </c>
      <c r="AP279" s="33">
        <f t="shared" ca="1" si="139"/>
        <v>42766</v>
      </c>
    </row>
    <row r="280" spans="1:42" x14ac:dyDescent="0.2">
      <c r="A280" s="15">
        <f>Daten!A280</f>
        <v>20713</v>
      </c>
      <c r="B280" s="8" t="str">
        <f>Daten!B280</f>
        <v>Hohenthurn</v>
      </c>
      <c r="C280" s="15">
        <f t="shared" si="115"/>
        <v>2</v>
      </c>
      <c r="D280" s="10">
        <f>Daten!D280</f>
        <v>0</v>
      </c>
      <c r="E280" s="9">
        <f>Daten!E280</f>
        <v>859</v>
      </c>
      <c r="F280" s="9">
        <f>Daten!F280</f>
        <v>833</v>
      </c>
      <c r="G280" s="27">
        <f t="shared" si="116"/>
        <v>26</v>
      </c>
      <c r="H280" s="29">
        <f t="shared" si="117"/>
        <v>3.1212484993997598E-2</v>
      </c>
      <c r="I280" s="21">
        <f t="shared" si="118"/>
        <v>7.4343213438553066</v>
      </c>
      <c r="J280" s="21">
        <f t="shared" si="119"/>
        <v>18.565678656144694</v>
      </c>
      <c r="K280" s="27">
        <f t="shared" si="120"/>
        <v>-9282.8393280723467</v>
      </c>
      <c r="L280" s="16">
        <f>Daten!G280</f>
        <v>112</v>
      </c>
      <c r="M280" s="16">
        <f>Daten!H280</f>
        <v>552</v>
      </c>
      <c r="N280" s="16">
        <f>Daten!I280</f>
        <v>195</v>
      </c>
      <c r="O280" s="28">
        <f t="shared" si="121"/>
        <v>0.5561594202898551</v>
      </c>
      <c r="P280" s="16">
        <f t="shared" si="122"/>
        <v>310.70258509767223</v>
      </c>
      <c r="Q280" s="21">
        <f t="shared" si="123"/>
        <v>-3.7025850976722268</v>
      </c>
      <c r="R280" s="27">
        <f t="shared" si="124"/>
        <v>-740.51701953444535</v>
      </c>
      <c r="S280" s="9">
        <f>Daten!K280</f>
        <v>3920.48</v>
      </c>
      <c r="T280" s="9">
        <f>Daten!L280</f>
        <v>79803.78</v>
      </c>
      <c r="U280" s="9">
        <f>Daten!M280</f>
        <v>105889.27</v>
      </c>
      <c r="V280" s="9">
        <f>Daten!N280</f>
        <v>500</v>
      </c>
      <c r="W280" s="9">
        <f>Daten!O280</f>
        <v>500</v>
      </c>
      <c r="X280" s="23">
        <f t="shared" si="125"/>
        <v>189613.53</v>
      </c>
      <c r="Y280" s="9">
        <f t="shared" si="126"/>
        <v>308748.63969285454</v>
      </c>
      <c r="Z280" s="21">
        <f t="shared" si="127"/>
        <v>-119135.10969285454</v>
      </c>
      <c r="AA280" s="27">
        <f t="shared" si="128"/>
        <v>11913.510969285455</v>
      </c>
      <c r="AB280" s="32">
        <f t="shared" si="129"/>
        <v>1890.1546216786628</v>
      </c>
      <c r="AC280" s="31">
        <f t="shared" si="130"/>
        <v>1890.1546216786628</v>
      </c>
      <c r="AG280" s="26">
        <f t="shared" si="131"/>
        <v>-9282.8393280723467</v>
      </c>
      <c r="AH280" s="26">
        <f t="shared" si="132"/>
        <v>11913.510969285455</v>
      </c>
      <c r="AI280" s="26">
        <f t="shared" si="133"/>
        <v>2630.6716412131082</v>
      </c>
      <c r="AJ280" s="26">
        <f t="shared" si="134"/>
        <v>1</v>
      </c>
      <c r="AK280" s="26">
        <f t="shared" si="135"/>
        <v>2630.6716412131082</v>
      </c>
      <c r="AL280" s="26">
        <f t="shared" ca="1" si="136"/>
        <v>4496</v>
      </c>
      <c r="AM280" s="26">
        <f t="shared" ca="1" si="137"/>
        <v>21</v>
      </c>
      <c r="AN280" s="26">
        <f ca="1">IF(AM280=0,0,COUNTIF($AM$19:AM280,C280*10+1))</f>
        <v>68</v>
      </c>
      <c r="AO280" s="21">
        <f t="shared" ca="1" si="138"/>
        <v>0</v>
      </c>
      <c r="AP280" s="33">
        <f t="shared" ca="1" si="139"/>
        <v>4496</v>
      </c>
    </row>
    <row r="281" spans="1:42" x14ac:dyDescent="0.2">
      <c r="A281" s="15">
        <f>Daten!A281</f>
        <v>20719</v>
      </c>
      <c r="B281" s="8" t="str">
        <f>Daten!B281</f>
        <v>Nötsch im Gailtal</v>
      </c>
      <c r="C281" s="15">
        <f t="shared" si="115"/>
        <v>2</v>
      </c>
      <c r="D281" s="10">
        <f>Daten!D281</f>
        <v>0</v>
      </c>
      <c r="E281" s="9">
        <f>Daten!E281</f>
        <v>2308</v>
      </c>
      <c r="F281" s="9">
        <f>Daten!F281</f>
        <v>2239</v>
      </c>
      <c r="G281" s="27">
        <f t="shared" si="116"/>
        <v>69</v>
      </c>
      <c r="H281" s="29">
        <f t="shared" si="117"/>
        <v>3.0817329164805715E-2</v>
      </c>
      <c r="I281" s="21">
        <f t="shared" si="118"/>
        <v>19.982527597709524</v>
      </c>
      <c r="J281" s="21">
        <f t="shared" si="119"/>
        <v>49.01747240229048</v>
      </c>
      <c r="K281" s="27">
        <f t="shared" si="120"/>
        <v>-24508.736201145239</v>
      </c>
      <c r="L281" s="16">
        <f>Daten!G281</f>
        <v>322</v>
      </c>
      <c r="M281" s="16">
        <f>Daten!H281</f>
        <v>1438</v>
      </c>
      <c r="N281" s="16">
        <f>Daten!I281</f>
        <v>548</v>
      </c>
      <c r="O281" s="28">
        <f t="shared" si="121"/>
        <v>0.60500695410292071</v>
      </c>
      <c r="P281" s="16">
        <f t="shared" si="122"/>
        <v>809.40274885951578</v>
      </c>
      <c r="Q281" s="21">
        <f t="shared" si="123"/>
        <v>60.597251140484218</v>
      </c>
      <c r="R281" s="27">
        <f t="shared" si="124"/>
        <v>12119.450228096845</v>
      </c>
      <c r="S281" s="9">
        <f>Daten!K281</f>
        <v>7173.67</v>
      </c>
      <c r="T281" s="9">
        <f>Daten!L281</f>
        <v>240717.97</v>
      </c>
      <c r="U281" s="9">
        <f>Daten!M281</f>
        <v>163357.43</v>
      </c>
      <c r="V281" s="9">
        <f>Daten!N281</f>
        <v>500</v>
      </c>
      <c r="W281" s="9">
        <f>Daten!O281</f>
        <v>500</v>
      </c>
      <c r="X281" s="23">
        <f t="shared" si="125"/>
        <v>411249.07</v>
      </c>
      <c r="Y281" s="9">
        <f t="shared" si="126"/>
        <v>829559.79093260563</v>
      </c>
      <c r="Z281" s="21">
        <f t="shared" si="127"/>
        <v>-418310.72093260562</v>
      </c>
      <c r="AA281" s="27">
        <f t="shared" si="128"/>
        <v>41831.072093260562</v>
      </c>
      <c r="AB281" s="32">
        <f t="shared" si="129"/>
        <v>29441.786120212168</v>
      </c>
      <c r="AC281" s="31">
        <f t="shared" si="130"/>
        <v>29441.786120212168</v>
      </c>
      <c r="AG281" s="26">
        <f t="shared" si="131"/>
        <v>-24508.736201145239</v>
      </c>
      <c r="AH281" s="26">
        <f t="shared" si="132"/>
        <v>41831.072093260562</v>
      </c>
      <c r="AI281" s="26">
        <f t="shared" si="133"/>
        <v>17322.335892115323</v>
      </c>
      <c r="AJ281" s="26">
        <f t="shared" si="134"/>
        <v>1</v>
      </c>
      <c r="AK281" s="26">
        <f t="shared" si="135"/>
        <v>17322.335892115323</v>
      </c>
      <c r="AL281" s="26">
        <f t="shared" ca="1" si="136"/>
        <v>29604</v>
      </c>
      <c r="AM281" s="26">
        <f t="shared" ca="1" si="137"/>
        <v>21</v>
      </c>
      <c r="AN281" s="26">
        <f ca="1">IF(AM281=0,0,COUNTIF($AM$19:AM281,C281*10+1))</f>
        <v>69</v>
      </c>
      <c r="AO281" s="21">
        <f t="shared" ca="1" si="138"/>
        <v>0</v>
      </c>
      <c r="AP281" s="33">
        <f t="shared" ca="1" si="139"/>
        <v>29604</v>
      </c>
    </row>
    <row r="282" spans="1:42" x14ac:dyDescent="0.2">
      <c r="A282" s="15">
        <f>Daten!A282</f>
        <v>20720</v>
      </c>
      <c r="B282" s="8" t="str">
        <f>Daten!B282</f>
        <v>Paternion</v>
      </c>
      <c r="C282" s="15">
        <f t="shared" si="115"/>
        <v>2</v>
      </c>
      <c r="D282" s="10">
        <f>Daten!D282</f>
        <v>0</v>
      </c>
      <c r="E282" s="9">
        <f>Daten!E282</f>
        <v>5810</v>
      </c>
      <c r="F282" s="9">
        <f>Daten!F282</f>
        <v>5855</v>
      </c>
      <c r="G282" s="27">
        <f t="shared" si="116"/>
        <v>-45</v>
      </c>
      <c r="H282" s="29">
        <f t="shared" si="117"/>
        <v>-7.6857386848847142E-3</v>
      </c>
      <c r="I282" s="21">
        <f t="shared" si="118"/>
        <v>52.254443539343121</v>
      </c>
      <c r="J282" s="21">
        <f t="shared" si="119"/>
        <v>-97.254443539343129</v>
      </c>
      <c r="K282" s="27">
        <f t="shared" si="120"/>
        <v>48627.221769671567</v>
      </c>
      <c r="L282" s="16">
        <f>Daten!G282</f>
        <v>726</v>
      </c>
      <c r="M282" s="16">
        <f>Daten!H282</f>
        <v>3671</v>
      </c>
      <c r="N282" s="16">
        <f>Daten!I282</f>
        <v>1413</v>
      </c>
      <c r="O282" s="28">
        <f t="shared" si="121"/>
        <v>0.58267502043040043</v>
      </c>
      <c r="P282" s="16">
        <f t="shared" si="122"/>
        <v>2066.2847642999182</v>
      </c>
      <c r="Q282" s="21">
        <f t="shared" si="123"/>
        <v>72.715235700081848</v>
      </c>
      <c r="R282" s="27">
        <f t="shared" si="124"/>
        <v>14543.04714001637</v>
      </c>
      <c r="S282" s="9">
        <f>Daten!K282</f>
        <v>13465.86</v>
      </c>
      <c r="T282" s="9">
        <f>Daten!L282</f>
        <v>435689.23</v>
      </c>
      <c r="U282" s="9">
        <f>Daten!M282</f>
        <v>1434804.72</v>
      </c>
      <c r="V282" s="9">
        <f>Daten!N282</f>
        <v>500</v>
      </c>
      <c r="W282" s="9">
        <f>Daten!O282</f>
        <v>500</v>
      </c>
      <c r="X282" s="23">
        <f t="shared" si="125"/>
        <v>1883959.81</v>
      </c>
      <c r="Y282" s="9">
        <f t="shared" si="126"/>
        <v>2088276.5967584224</v>
      </c>
      <c r="Z282" s="21">
        <f t="shared" si="127"/>
        <v>-204316.78675842239</v>
      </c>
      <c r="AA282" s="27">
        <f t="shared" si="128"/>
        <v>20431.678675842239</v>
      </c>
      <c r="AB282" s="32">
        <f t="shared" si="129"/>
        <v>83601.947585530172</v>
      </c>
      <c r="AC282" s="31">
        <f t="shared" si="130"/>
        <v>83601.947585530172</v>
      </c>
      <c r="AG282" s="26">
        <f t="shared" si="131"/>
        <v>48627.221769671567</v>
      </c>
      <c r="AH282" s="26">
        <f t="shared" si="132"/>
        <v>20431.678675842239</v>
      </c>
      <c r="AI282" s="26">
        <f t="shared" si="133"/>
        <v>69058.900445513806</v>
      </c>
      <c r="AJ282" s="26">
        <f t="shared" si="134"/>
        <v>1</v>
      </c>
      <c r="AK282" s="26">
        <f t="shared" si="135"/>
        <v>69058.900445513806</v>
      </c>
      <c r="AL282" s="26">
        <f t="shared" ca="1" si="136"/>
        <v>118020</v>
      </c>
      <c r="AM282" s="26">
        <f t="shared" ca="1" si="137"/>
        <v>21</v>
      </c>
      <c r="AN282" s="26">
        <f ca="1">IF(AM282=0,0,COUNTIF($AM$19:AM282,C282*10+1))</f>
        <v>70</v>
      </c>
      <c r="AO282" s="21">
        <f t="shared" ca="1" si="138"/>
        <v>0</v>
      </c>
      <c r="AP282" s="33">
        <f t="shared" ca="1" si="139"/>
        <v>118020</v>
      </c>
    </row>
    <row r="283" spans="1:42" x14ac:dyDescent="0.2">
      <c r="A283" s="15">
        <f>Daten!A283</f>
        <v>20721</v>
      </c>
      <c r="B283" s="8" t="str">
        <f>Daten!B283</f>
        <v>Rosegg</v>
      </c>
      <c r="C283" s="15">
        <f t="shared" si="115"/>
        <v>2</v>
      </c>
      <c r="D283" s="10">
        <f>Daten!D283</f>
        <v>0</v>
      </c>
      <c r="E283" s="9">
        <f>Daten!E283</f>
        <v>1873</v>
      </c>
      <c r="F283" s="9">
        <f>Daten!F283</f>
        <v>1824</v>
      </c>
      <c r="G283" s="27">
        <f t="shared" si="116"/>
        <v>49</v>
      </c>
      <c r="H283" s="29">
        <f t="shared" si="117"/>
        <v>2.6864035087719298E-2</v>
      </c>
      <c r="I283" s="21">
        <f t="shared" si="118"/>
        <v>16.278754059054119</v>
      </c>
      <c r="J283" s="21">
        <f t="shared" si="119"/>
        <v>32.721245940945877</v>
      </c>
      <c r="K283" s="27">
        <f t="shared" si="120"/>
        <v>-16360.622970472939</v>
      </c>
      <c r="L283" s="16">
        <f>Daten!G283</f>
        <v>255</v>
      </c>
      <c r="M283" s="16">
        <f>Daten!H283</f>
        <v>1247</v>
      </c>
      <c r="N283" s="16">
        <f>Daten!I283</f>
        <v>371</v>
      </c>
      <c r="O283" s="28">
        <f t="shared" si="121"/>
        <v>0.50200481154771448</v>
      </c>
      <c r="P283" s="16">
        <f t="shared" si="122"/>
        <v>701.89515147970519</v>
      </c>
      <c r="Q283" s="21">
        <f t="shared" si="123"/>
        <v>-75.895151479705191</v>
      </c>
      <c r="R283" s="27">
        <f t="shared" si="124"/>
        <v>-15179.030295941038</v>
      </c>
      <c r="S283" s="9">
        <f>Daten!K283</f>
        <v>5159.88</v>
      </c>
      <c r="T283" s="9">
        <f>Daten!L283</f>
        <v>177862.22</v>
      </c>
      <c r="U283" s="9">
        <f>Daten!M283</f>
        <v>172142.04</v>
      </c>
      <c r="V283" s="9">
        <f>Daten!N283</f>
        <v>500</v>
      </c>
      <c r="W283" s="9">
        <f>Daten!O283</f>
        <v>500</v>
      </c>
      <c r="X283" s="23">
        <f t="shared" si="125"/>
        <v>355164.14</v>
      </c>
      <c r="Y283" s="9">
        <f t="shared" si="126"/>
        <v>673208.61716497852</v>
      </c>
      <c r="Z283" s="21">
        <f t="shared" si="127"/>
        <v>-318044.47716497851</v>
      </c>
      <c r="AA283" s="27">
        <f t="shared" si="128"/>
        <v>31804.447716497853</v>
      </c>
      <c r="AB283" s="32">
        <f t="shared" si="129"/>
        <v>264.79445008387484</v>
      </c>
      <c r="AC283" s="31">
        <f t="shared" si="130"/>
        <v>264.79445008387484</v>
      </c>
      <c r="AG283" s="26">
        <f t="shared" si="131"/>
        <v>-16360.622970472939</v>
      </c>
      <c r="AH283" s="26">
        <f t="shared" si="132"/>
        <v>31804.447716497853</v>
      </c>
      <c r="AI283" s="26">
        <f t="shared" si="133"/>
        <v>15443.824746024913</v>
      </c>
      <c r="AJ283" s="26">
        <f t="shared" si="134"/>
        <v>1</v>
      </c>
      <c r="AK283" s="26">
        <f t="shared" si="135"/>
        <v>15443.824746024913</v>
      </c>
      <c r="AL283" s="26">
        <f t="shared" ca="1" si="136"/>
        <v>26393</v>
      </c>
      <c r="AM283" s="26">
        <f t="shared" ca="1" si="137"/>
        <v>21</v>
      </c>
      <c r="AN283" s="26">
        <f ca="1">IF(AM283=0,0,COUNTIF($AM$19:AM283,C283*10+1))</f>
        <v>71</v>
      </c>
      <c r="AO283" s="21">
        <f t="shared" ca="1" si="138"/>
        <v>0</v>
      </c>
      <c r="AP283" s="33">
        <f t="shared" ca="1" si="139"/>
        <v>26393</v>
      </c>
    </row>
    <row r="284" spans="1:42" x14ac:dyDescent="0.2">
      <c r="A284" s="15">
        <f>Daten!A284</f>
        <v>20722</v>
      </c>
      <c r="B284" s="8" t="str">
        <f>Daten!B284</f>
        <v>St. Jakob im Rosental</v>
      </c>
      <c r="C284" s="15">
        <f t="shared" si="115"/>
        <v>2</v>
      </c>
      <c r="D284" s="10">
        <f>Daten!D284</f>
        <v>0</v>
      </c>
      <c r="E284" s="9">
        <f>Daten!E284</f>
        <v>4273</v>
      </c>
      <c r="F284" s="9">
        <f>Daten!F284</f>
        <v>4238</v>
      </c>
      <c r="G284" s="27">
        <f t="shared" si="116"/>
        <v>35</v>
      </c>
      <c r="H284" s="29">
        <f t="shared" si="117"/>
        <v>8.2586125530910801E-3</v>
      </c>
      <c r="I284" s="21">
        <f t="shared" si="118"/>
        <v>37.823113871859292</v>
      </c>
      <c r="J284" s="21">
        <f t="shared" si="119"/>
        <v>-2.8231138718592916</v>
      </c>
      <c r="K284" s="27">
        <f t="shared" si="120"/>
        <v>1411.5569359296458</v>
      </c>
      <c r="L284" s="16">
        <f>Daten!G284</f>
        <v>503</v>
      </c>
      <c r="M284" s="16">
        <f>Daten!H284</f>
        <v>2699</v>
      </c>
      <c r="N284" s="16">
        <f>Daten!I284</f>
        <v>1071</v>
      </c>
      <c r="O284" s="28">
        <f t="shared" si="121"/>
        <v>0.58317895516858098</v>
      </c>
      <c r="P284" s="16">
        <f t="shared" si="122"/>
        <v>1519.1780383670605</v>
      </c>
      <c r="Q284" s="21">
        <f t="shared" si="123"/>
        <v>54.821961632939519</v>
      </c>
      <c r="R284" s="27">
        <f t="shared" si="124"/>
        <v>10964.392326587904</v>
      </c>
      <c r="S284" s="9">
        <f>Daten!K284</f>
        <v>9513.4500000000007</v>
      </c>
      <c r="T284" s="9">
        <f>Daten!L284</f>
        <v>341988.73</v>
      </c>
      <c r="U284" s="9">
        <f>Daten!M284</f>
        <v>905136.46</v>
      </c>
      <c r="V284" s="9">
        <f>Daten!N284</f>
        <v>500</v>
      </c>
      <c r="W284" s="9">
        <f>Daten!O284</f>
        <v>500</v>
      </c>
      <c r="X284" s="23">
        <f t="shared" si="125"/>
        <v>1256638.6399999999</v>
      </c>
      <c r="Y284" s="9">
        <f t="shared" si="126"/>
        <v>1535835.7827794731</v>
      </c>
      <c r="Z284" s="21">
        <f t="shared" si="127"/>
        <v>-279197.14277947322</v>
      </c>
      <c r="AA284" s="27">
        <f t="shared" si="128"/>
        <v>27919.714277947322</v>
      </c>
      <c r="AB284" s="32">
        <f t="shared" si="129"/>
        <v>40295.66354046487</v>
      </c>
      <c r="AC284" s="31">
        <f t="shared" si="130"/>
        <v>40295.66354046487</v>
      </c>
      <c r="AG284" s="26">
        <f t="shared" si="131"/>
        <v>1411.5569359296458</v>
      </c>
      <c r="AH284" s="26">
        <f t="shared" si="132"/>
        <v>27919.714277947322</v>
      </c>
      <c r="AI284" s="26">
        <f t="shared" si="133"/>
        <v>29331.271213876968</v>
      </c>
      <c r="AJ284" s="26">
        <f t="shared" si="134"/>
        <v>1</v>
      </c>
      <c r="AK284" s="26">
        <f t="shared" si="135"/>
        <v>29331.271213876968</v>
      </c>
      <c r="AL284" s="26">
        <f t="shared" ca="1" si="136"/>
        <v>50127</v>
      </c>
      <c r="AM284" s="26">
        <f t="shared" ca="1" si="137"/>
        <v>21</v>
      </c>
      <c r="AN284" s="26">
        <f ca="1">IF(AM284=0,0,COUNTIF($AM$19:AM284,C284*10+1))</f>
        <v>72</v>
      </c>
      <c r="AO284" s="21">
        <f t="shared" ca="1" si="138"/>
        <v>0</v>
      </c>
      <c r="AP284" s="33">
        <f t="shared" ca="1" si="139"/>
        <v>50127</v>
      </c>
    </row>
    <row r="285" spans="1:42" x14ac:dyDescent="0.2">
      <c r="A285" s="15">
        <f>Daten!A285</f>
        <v>20723</v>
      </c>
      <c r="B285" s="8" t="str">
        <f>Daten!B285</f>
        <v>Stockenboi</v>
      </c>
      <c r="C285" s="15">
        <f t="shared" si="115"/>
        <v>2</v>
      </c>
      <c r="D285" s="10">
        <f>Daten!D285</f>
        <v>0</v>
      </c>
      <c r="E285" s="9">
        <f>Daten!E285</f>
        <v>1598</v>
      </c>
      <c r="F285" s="9">
        <f>Daten!F285</f>
        <v>1604</v>
      </c>
      <c r="G285" s="27">
        <f t="shared" si="116"/>
        <v>-6</v>
      </c>
      <c r="H285" s="29">
        <f t="shared" si="117"/>
        <v>-3.740648379052369E-3</v>
      </c>
      <c r="I285" s="21">
        <f t="shared" si="118"/>
        <v>14.315307845791011</v>
      </c>
      <c r="J285" s="21">
        <f t="shared" si="119"/>
        <v>-20.315307845791011</v>
      </c>
      <c r="K285" s="27">
        <f t="shared" si="120"/>
        <v>10157.653922895506</v>
      </c>
      <c r="L285" s="16">
        <f>Daten!G285</f>
        <v>255</v>
      </c>
      <c r="M285" s="16">
        <f>Daten!H285</f>
        <v>988</v>
      </c>
      <c r="N285" s="16">
        <f>Daten!I285</f>
        <v>355</v>
      </c>
      <c r="O285" s="28">
        <f t="shared" si="121"/>
        <v>0.61740890688259109</v>
      </c>
      <c r="P285" s="16">
        <f t="shared" si="122"/>
        <v>556.11259796467425</v>
      </c>
      <c r="Q285" s="21">
        <f t="shared" si="123"/>
        <v>53.887402035325749</v>
      </c>
      <c r="R285" s="27">
        <f t="shared" si="124"/>
        <v>10777.48040706515</v>
      </c>
      <c r="S285" s="9">
        <f>Daten!K285</f>
        <v>9197.4500000000007</v>
      </c>
      <c r="T285" s="9">
        <f>Daten!L285</f>
        <v>130006.1</v>
      </c>
      <c r="U285" s="9">
        <f>Daten!M285</f>
        <v>173282.18</v>
      </c>
      <c r="V285" s="9">
        <f>Daten!N285</f>
        <v>500</v>
      </c>
      <c r="W285" s="9">
        <f>Daten!O285</f>
        <v>500</v>
      </c>
      <c r="X285" s="23">
        <f t="shared" si="125"/>
        <v>312485.73</v>
      </c>
      <c r="Y285" s="9">
        <f t="shared" si="126"/>
        <v>574365.92110498436</v>
      </c>
      <c r="Z285" s="21">
        <f t="shared" si="127"/>
        <v>-261880.19110498438</v>
      </c>
      <c r="AA285" s="27">
        <f t="shared" si="128"/>
        <v>26188.019110498441</v>
      </c>
      <c r="AB285" s="32">
        <f t="shared" si="129"/>
        <v>47123.153440459093</v>
      </c>
      <c r="AC285" s="31">
        <f t="shared" si="130"/>
        <v>47123.153440459093</v>
      </c>
      <c r="AG285" s="26">
        <f t="shared" si="131"/>
        <v>10157.653922895506</v>
      </c>
      <c r="AH285" s="26">
        <f t="shared" si="132"/>
        <v>26188.019110498441</v>
      </c>
      <c r="AI285" s="26">
        <f t="shared" si="133"/>
        <v>36345.673033393949</v>
      </c>
      <c r="AJ285" s="26">
        <f t="shared" si="134"/>
        <v>1</v>
      </c>
      <c r="AK285" s="26">
        <f t="shared" si="135"/>
        <v>36345.673033393949</v>
      </c>
      <c r="AL285" s="26">
        <f t="shared" ca="1" si="136"/>
        <v>62114</v>
      </c>
      <c r="AM285" s="26">
        <f t="shared" ca="1" si="137"/>
        <v>21</v>
      </c>
      <c r="AN285" s="26">
        <f ca="1">IF(AM285=0,0,COUNTIF($AM$19:AM285,C285*10+1))</f>
        <v>73</v>
      </c>
      <c r="AO285" s="21">
        <f t="shared" ca="1" si="138"/>
        <v>0</v>
      </c>
      <c r="AP285" s="33">
        <f t="shared" ca="1" si="139"/>
        <v>62114</v>
      </c>
    </row>
    <row r="286" spans="1:42" x14ac:dyDescent="0.2">
      <c r="A286" s="15">
        <f>Daten!A286</f>
        <v>20724</v>
      </c>
      <c r="B286" s="8" t="str">
        <f>Daten!B286</f>
        <v>Treffen am Ossiacher See</v>
      </c>
      <c r="C286" s="15">
        <f t="shared" si="115"/>
        <v>2</v>
      </c>
      <c r="D286" s="10">
        <f>Daten!D286</f>
        <v>0</v>
      </c>
      <c r="E286" s="9">
        <f>Daten!E286</f>
        <v>4573</v>
      </c>
      <c r="F286" s="9">
        <f>Daten!F286</f>
        <v>4434</v>
      </c>
      <c r="G286" s="27">
        <f t="shared" si="116"/>
        <v>139</v>
      </c>
      <c r="H286" s="29">
        <f t="shared" si="117"/>
        <v>3.1348669373026612E-2</v>
      </c>
      <c r="I286" s="21">
        <f t="shared" si="118"/>
        <v>39.572365952766425</v>
      </c>
      <c r="J286" s="21">
        <f t="shared" si="119"/>
        <v>99.427634047233568</v>
      </c>
      <c r="K286" s="27">
        <f t="shared" si="120"/>
        <v>-49713.817023616786</v>
      </c>
      <c r="L286" s="16">
        <f>Daten!G286</f>
        <v>549</v>
      </c>
      <c r="M286" s="16">
        <f>Daten!H286</f>
        <v>2777</v>
      </c>
      <c r="N286" s="16">
        <f>Daten!I286</f>
        <v>1247</v>
      </c>
      <c r="O286" s="28">
        <f t="shared" si="121"/>
        <v>0.64674108750450121</v>
      </c>
      <c r="P286" s="16">
        <f t="shared" si="122"/>
        <v>1563.0816645221664</v>
      </c>
      <c r="Q286" s="21">
        <f t="shared" si="123"/>
        <v>232.91833547783358</v>
      </c>
      <c r="R286" s="27">
        <f t="shared" si="124"/>
        <v>46583.667095566714</v>
      </c>
      <c r="S286" s="9">
        <f>Daten!K286</f>
        <v>11937.04</v>
      </c>
      <c r="T286" s="9">
        <f>Daten!L286</f>
        <v>632037.37</v>
      </c>
      <c r="U286" s="9">
        <f>Daten!M286</f>
        <v>1057824.43</v>
      </c>
      <c r="V286" s="9">
        <f>Daten!N286</f>
        <v>500</v>
      </c>
      <c r="W286" s="9">
        <f>Daten!O286</f>
        <v>500</v>
      </c>
      <c r="X286" s="23">
        <f t="shared" si="125"/>
        <v>1701798.8399999999</v>
      </c>
      <c r="Y286" s="9">
        <f t="shared" si="126"/>
        <v>1643664.178481285</v>
      </c>
      <c r="Z286" s="21">
        <f t="shared" si="127"/>
        <v>58134.661518714856</v>
      </c>
      <c r="AA286" s="27">
        <f t="shared" si="128"/>
        <v>-5813.4661518714856</v>
      </c>
      <c r="AB286" s="32">
        <f t="shared" si="129"/>
        <v>-8943.6160799215577</v>
      </c>
      <c r="AC286" s="31">
        <f t="shared" si="130"/>
        <v>0</v>
      </c>
      <c r="AG286" s="26">
        <f t="shared" si="131"/>
        <v>0</v>
      </c>
      <c r="AH286" s="26">
        <f t="shared" si="132"/>
        <v>0</v>
      </c>
      <c r="AI286" s="26">
        <f t="shared" si="133"/>
        <v>0</v>
      </c>
      <c r="AJ286" s="26">
        <f t="shared" si="134"/>
        <v>1</v>
      </c>
      <c r="AK286" s="26">
        <f t="shared" si="135"/>
        <v>0</v>
      </c>
      <c r="AL286" s="26">
        <f t="shared" ca="1" si="136"/>
        <v>0</v>
      </c>
      <c r="AM286" s="26">
        <f t="shared" ca="1" si="137"/>
        <v>0</v>
      </c>
      <c r="AN286" s="26">
        <f ca="1">IF(AM286=0,0,COUNTIF($AM$19:AM286,C286*10+1))</f>
        <v>0</v>
      </c>
      <c r="AO286" s="21">
        <f t="shared" ca="1" si="138"/>
        <v>0</v>
      </c>
      <c r="AP286" s="33">
        <f t="shared" ca="1" si="139"/>
        <v>0</v>
      </c>
    </row>
    <row r="287" spans="1:42" x14ac:dyDescent="0.2">
      <c r="A287" s="15">
        <f>Daten!A287</f>
        <v>20725</v>
      </c>
      <c r="B287" s="8" t="str">
        <f>Daten!B287</f>
        <v>Velden am Wörther See</v>
      </c>
      <c r="C287" s="15">
        <f t="shared" si="115"/>
        <v>2</v>
      </c>
      <c r="D287" s="10">
        <f>Daten!D287</f>
        <v>0</v>
      </c>
      <c r="E287" s="9">
        <f>Daten!E287</f>
        <v>9100</v>
      </c>
      <c r="F287" s="9">
        <f>Daten!F287</f>
        <v>8975</v>
      </c>
      <c r="G287" s="27">
        <f t="shared" si="116"/>
        <v>125</v>
      </c>
      <c r="H287" s="29">
        <f t="shared" si="117"/>
        <v>1.3927576601671309E-2</v>
      </c>
      <c r="I287" s="21">
        <f t="shared" si="118"/>
        <v>80.099680745619906</v>
      </c>
      <c r="J287" s="21">
        <f t="shared" si="119"/>
        <v>44.900319254380094</v>
      </c>
      <c r="K287" s="27">
        <f t="shared" si="120"/>
        <v>-22450.159627190045</v>
      </c>
      <c r="L287" s="16">
        <f>Daten!G287</f>
        <v>1102</v>
      </c>
      <c r="M287" s="16">
        <f>Daten!H287</f>
        <v>5635</v>
      </c>
      <c r="N287" s="16">
        <f>Daten!I287</f>
        <v>2363</v>
      </c>
      <c r="O287" s="28">
        <f t="shared" si="121"/>
        <v>0.6149068322981367</v>
      </c>
      <c r="P287" s="16">
        <f t="shared" si="122"/>
        <v>3171.755556205404</v>
      </c>
      <c r="Q287" s="21">
        <f t="shared" si="123"/>
        <v>293.24444379459601</v>
      </c>
      <c r="R287" s="27">
        <f t="shared" si="124"/>
        <v>58648.888758919202</v>
      </c>
      <c r="S287" s="9">
        <f>Daten!K287</f>
        <v>15189.82</v>
      </c>
      <c r="T287" s="9">
        <f>Daten!L287</f>
        <v>1493389.69</v>
      </c>
      <c r="U287" s="9">
        <f>Daten!M287</f>
        <v>1895496.44</v>
      </c>
      <c r="V287" s="9">
        <f>Daten!N287</f>
        <v>500</v>
      </c>
      <c r="W287" s="9">
        <f>Daten!O287</f>
        <v>500</v>
      </c>
      <c r="X287" s="23">
        <f t="shared" si="125"/>
        <v>3404075.95</v>
      </c>
      <c r="Y287" s="9">
        <f t="shared" si="126"/>
        <v>3270794.6696216254</v>
      </c>
      <c r="Z287" s="21">
        <f t="shared" si="127"/>
        <v>133281.28037837474</v>
      </c>
      <c r="AA287" s="27">
        <f t="shared" si="128"/>
        <v>-13328.128037837474</v>
      </c>
      <c r="AB287" s="32">
        <f t="shared" si="129"/>
        <v>22870.601093891681</v>
      </c>
      <c r="AC287" s="31">
        <f t="shared" si="130"/>
        <v>22870.601093891681</v>
      </c>
      <c r="AG287" s="26">
        <f t="shared" si="131"/>
        <v>-22450.159627190045</v>
      </c>
      <c r="AH287" s="26">
        <f t="shared" si="132"/>
        <v>-13328.128037837474</v>
      </c>
      <c r="AI287" s="26">
        <f t="shared" si="133"/>
        <v>-35778.287665027521</v>
      </c>
      <c r="AJ287" s="26">
        <f t="shared" si="134"/>
        <v>1</v>
      </c>
      <c r="AK287" s="26">
        <f t="shared" si="135"/>
        <v>0</v>
      </c>
      <c r="AL287" s="26">
        <f t="shared" ca="1" si="136"/>
        <v>0</v>
      </c>
      <c r="AM287" s="26">
        <f t="shared" ca="1" si="137"/>
        <v>0</v>
      </c>
      <c r="AN287" s="26">
        <f ca="1">IF(AM287=0,0,COUNTIF($AM$19:AM287,C287*10+1))</f>
        <v>0</v>
      </c>
      <c r="AO287" s="21">
        <f t="shared" ca="1" si="138"/>
        <v>0</v>
      </c>
      <c r="AP287" s="33">
        <f t="shared" ca="1" si="139"/>
        <v>0</v>
      </c>
    </row>
    <row r="288" spans="1:42" x14ac:dyDescent="0.2">
      <c r="A288" s="15">
        <f>Daten!A288</f>
        <v>20726</v>
      </c>
      <c r="B288" s="8" t="str">
        <f>Daten!B288</f>
        <v>Weißenstein</v>
      </c>
      <c r="C288" s="15">
        <f t="shared" si="115"/>
        <v>2</v>
      </c>
      <c r="D288" s="10">
        <f>Daten!D288</f>
        <v>0</v>
      </c>
      <c r="E288" s="9">
        <f>Daten!E288</f>
        <v>2929</v>
      </c>
      <c r="F288" s="9">
        <f>Daten!F288</f>
        <v>2964</v>
      </c>
      <c r="G288" s="27">
        <f t="shared" si="116"/>
        <v>-35</v>
      </c>
      <c r="H288" s="29">
        <f t="shared" si="117"/>
        <v>-1.1808367071524967E-2</v>
      </c>
      <c r="I288" s="21">
        <f t="shared" si="118"/>
        <v>26.45297534596294</v>
      </c>
      <c r="J288" s="21">
        <f t="shared" si="119"/>
        <v>-61.45297534596294</v>
      </c>
      <c r="K288" s="27">
        <f t="shared" si="120"/>
        <v>30726.487672981471</v>
      </c>
      <c r="L288" s="16">
        <f>Daten!G288</f>
        <v>374</v>
      </c>
      <c r="M288" s="16">
        <f>Daten!H288</f>
        <v>1873</v>
      </c>
      <c r="N288" s="16">
        <f>Daten!I288</f>
        <v>682</v>
      </c>
      <c r="O288" s="28">
        <f t="shared" si="121"/>
        <v>0.56380138814735714</v>
      </c>
      <c r="P288" s="16">
        <f t="shared" si="122"/>
        <v>1054.2498947245292</v>
      </c>
      <c r="Q288" s="21">
        <f t="shared" si="123"/>
        <v>1.7501052754707871</v>
      </c>
      <c r="R288" s="27">
        <f t="shared" si="124"/>
        <v>350.02105509415742</v>
      </c>
      <c r="S288" s="9">
        <f>Daten!K288</f>
        <v>10031.42</v>
      </c>
      <c r="T288" s="9">
        <f>Daten!L288</f>
        <v>383695.24</v>
      </c>
      <c r="U288" s="9">
        <f>Daten!M288</f>
        <v>1211306.69</v>
      </c>
      <c r="V288" s="9">
        <f>Daten!N288</f>
        <v>500</v>
      </c>
      <c r="W288" s="9">
        <f>Daten!O288</f>
        <v>500</v>
      </c>
      <c r="X288" s="23">
        <f t="shared" si="125"/>
        <v>1605033.3499999999</v>
      </c>
      <c r="Y288" s="9">
        <f t="shared" si="126"/>
        <v>1052764.5700353561</v>
      </c>
      <c r="Z288" s="21">
        <f t="shared" si="127"/>
        <v>552268.77996464376</v>
      </c>
      <c r="AA288" s="27">
        <f t="shared" si="128"/>
        <v>-55226.877996464376</v>
      </c>
      <c r="AB288" s="32">
        <f t="shared" si="129"/>
        <v>-24150.369268388749</v>
      </c>
      <c r="AC288" s="31">
        <f t="shared" si="130"/>
        <v>0</v>
      </c>
      <c r="AG288" s="26">
        <f t="shared" si="131"/>
        <v>0</v>
      </c>
      <c r="AH288" s="26">
        <f t="shared" si="132"/>
        <v>0</v>
      </c>
      <c r="AI288" s="26">
        <f t="shared" si="133"/>
        <v>0</v>
      </c>
      <c r="AJ288" s="26">
        <f t="shared" si="134"/>
        <v>1</v>
      </c>
      <c r="AK288" s="26">
        <f t="shared" si="135"/>
        <v>0</v>
      </c>
      <c r="AL288" s="26">
        <f t="shared" ca="1" si="136"/>
        <v>0</v>
      </c>
      <c r="AM288" s="26">
        <f t="shared" ca="1" si="137"/>
        <v>0</v>
      </c>
      <c r="AN288" s="26">
        <f ca="1">IF(AM288=0,0,COUNTIF($AM$19:AM288,C288*10+1))</f>
        <v>0</v>
      </c>
      <c r="AO288" s="21">
        <f t="shared" ca="1" si="138"/>
        <v>0</v>
      </c>
      <c r="AP288" s="33">
        <f t="shared" ca="1" si="139"/>
        <v>0</v>
      </c>
    </row>
    <row r="289" spans="1:42" x14ac:dyDescent="0.2">
      <c r="A289" s="15">
        <f>Daten!A289</f>
        <v>20727</v>
      </c>
      <c r="B289" s="8" t="str">
        <f>Daten!B289</f>
        <v>Wernberg</v>
      </c>
      <c r="C289" s="15">
        <f t="shared" si="115"/>
        <v>2</v>
      </c>
      <c r="D289" s="10">
        <f>Daten!D289</f>
        <v>0</v>
      </c>
      <c r="E289" s="9">
        <f>Daten!E289</f>
        <v>5594</v>
      </c>
      <c r="F289" s="9">
        <f>Daten!F289</f>
        <v>5541</v>
      </c>
      <c r="G289" s="27">
        <f t="shared" si="116"/>
        <v>53</v>
      </c>
      <c r="H289" s="29">
        <f t="shared" si="117"/>
        <v>9.5650604584010101E-3</v>
      </c>
      <c r="I289" s="21">
        <f t="shared" si="118"/>
        <v>49.45207030768578</v>
      </c>
      <c r="J289" s="21">
        <f t="shared" si="119"/>
        <v>3.5479296923142201</v>
      </c>
      <c r="K289" s="27">
        <f t="shared" si="120"/>
        <v>-1773.9648461571101</v>
      </c>
      <c r="L289" s="16">
        <f>Daten!G289</f>
        <v>850</v>
      </c>
      <c r="M289" s="16">
        <f>Daten!H289</f>
        <v>3560</v>
      </c>
      <c r="N289" s="16">
        <f>Daten!I289</f>
        <v>1184</v>
      </c>
      <c r="O289" s="28">
        <f t="shared" si="121"/>
        <v>0.57134831460674163</v>
      </c>
      <c r="P289" s="16">
        <f t="shared" si="122"/>
        <v>2003.8065270791906</v>
      </c>
      <c r="Q289" s="21">
        <f t="shared" si="123"/>
        <v>30.193472920809427</v>
      </c>
      <c r="R289" s="27">
        <f t="shared" si="124"/>
        <v>6038.6945841618854</v>
      </c>
      <c r="S289" s="9">
        <f>Daten!K289</f>
        <v>7232.56</v>
      </c>
      <c r="T289" s="9">
        <f>Daten!L289</f>
        <v>643058.97</v>
      </c>
      <c r="U289" s="9">
        <f>Daten!M289</f>
        <v>1301238.77</v>
      </c>
      <c r="V289" s="9">
        <f>Daten!N289</f>
        <v>500</v>
      </c>
      <c r="W289" s="9">
        <f>Daten!O289</f>
        <v>500</v>
      </c>
      <c r="X289" s="23">
        <f t="shared" si="125"/>
        <v>1951530.3</v>
      </c>
      <c r="Y289" s="9">
        <f t="shared" si="126"/>
        <v>2010640.1518531179</v>
      </c>
      <c r="Z289" s="21">
        <f t="shared" si="127"/>
        <v>-59109.851853117812</v>
      </c>
      <c r="AA289" s="27">
        <f t="shared" si="128"/>
        <v>5910.9851853117816</v>
      </c>
      <c r="AB289" s="32">
        <f t="shared" si="129"/>
        <v>10175.714923316556</v>
      </c>
      <c r="AC289" s="31">
        <f t="shared" si="130"/>
        <v>10175.714923316556</v>
      </c>
      <c r="AG289" s="26">
        <f t="shared" si="131"/>
        <v>-1773.9648461571101</v>
      </c>
      <c r="AH289" s="26">
        <f t="shared" si="132"/>
        <v>5910.9851853117816</v>
      </c>
      <c r="AI289" s="26">
        <f t="shared" si="133"/>
        <v>4137.0203391546711</v>
      </c>
      <c r="AJ289" s="26">
        <f t="shared" si="134"/>
        <v>1</v>
      </c>
      <c r="AK289" s="26">
        <f t="shared" si="135"/>
        <v>0</v>
      </c>
      <c r="AL289" s="26">
        <f t="shared" ca="1" si="136"/>
        <v>0</v>
      </c>
      <c r="AM289" s="26">
        <f t="shared" ca="1" si="137"/>
        <v>0</v>
      </c>
      <c r="AN289" s="26">
        <f ca="1">IF(AM289=0,0,COUNTIF($AM$19:AM289,C289*10+1))</f>
        <v>0</v>
      </c>
      <c r="AO289" s="21">
        <f t="shared" ca="1" si="138"/>
        <v>0</v>
      </c>
      <c r="AP289" s="33">
        <f t="shared" ca="1" si="139"/>
        <v>0</v>
      </c>
    </row>
    <row r="290" spans="1:42" x14ac:dyDescent="0.2">
      <c r="A290" s="15">
        <f>Daten!A290</f>
        <v>20801</v>
      </c>
      <c r="B290" s="8" t="str">
        <f>Daten!B290</f>
        <v>Bleiburg</v>
      </c>
      <c r="C290" s="15">
        <f t="shared" si="115"/>
        <v>2</v>
      </c>
      <c r="D290" s="10">
        <f>Daten!D290</f>
        <v>0</v>
      </c>
      <c r="E290" s="9">
        <f>Daten!E290</f>
        <v>4121</v>
      </c>
      <c r="F290" s="9">
        <f>Daten!F290</f>
        <v>4068</v>
      </c>
      <c r="G290" s="27">
        <f t="shared" si="116"/>
        <v>53</v>
      </c>
      <c r="H290" s="29">
        <f t="shared" si="117"/>
        <v>1.3028515240904622E-2</v>
      </c>
      <c r="I290" s="21">
        <f t="shared" si="118"/>
        <v>36.305905434337802</v>
      </c>
      <c r="J290" s="21">
        <f t="shared" si="119"/>
        <v>16.694094565662198</v>
      </c>
      <c r="K290" s="27">
        <f t="shared" si="120"/>
        <v>-8347.0472828310994</v>
      </c>
      <c r="L290" s="16">
        <f>Daten!G290</f>
        <v>595</v>
      </c>
      <c r="M290" s="16">
        <f>Daten!H290</f>
        <v>2672</v>
      </c>
      <c r="N290" s="16">
        <f>Daten!I290</f>
        <v>854</v>
      </c>
      <c r="O290" s="28">
        <f t="shared" si="121"/>
        <v>0.54229041916167664</v>
      </c>
      <c r="P290" s="16">
        <f t="shared" si="122"/>
        <v>1503.9806293133699</v>
      </c>
      <c r="Q290" s="21">
        <f t="shared" si="123"/>
        <v>-54.980629313369946</v>
      </c>
      <c r="R290" s="27">
        <f t="shared" si="124"/>
        <v>-10996.125862673989</v>
      </c>
      <c r="S290" s="9">
        <f>Daten!K290</f>
        <v>23011.85</v>
      </c>
      <c r="T290" s="9">
        <f>Daten!L290</f>
        <v>262482.42</v>
      </c>
      <c r="U290" s="9">
        <f>Daten!M290</f>
        <v>805498.74</v>
      </c>
      <c r="V290" s="9">
        <f>Daten!N290</f>
        <v>500</v>
      </c>
      <c r="W290" s="9">
        <f>Daten!O290</f>
        <v>500</v>
      </c>
      <c r="X290" s="23">
        <f t="shared" si="125"/>
        <v>1090993.01</v>
      </c>
      <c r="Y290" s="9">
        <f t="shared" si="126"/>
        <v>1481202.7289572218</v>
      </c>
      <c r="Z290" s="21">
        <f t="shared" si="127"/>
        <v>-390209.71895722183</v>
      </c>
      <c r="AA290" s="27">
        <f t="shared" si="128"/>
        <v>39020.971895722185</v>
      </c>
      <c r="AB290" s="32">
        <f t="shared" si="129"/>
        <v>19677.798750217094</v>
      </c>
      <c r="AC290" s="31">
        <f t="shared" si="130"/>
        <v>19677.798750217094</v>
      </c>
      <c r="AG290" s="26">
        <f t="shared" si="131"/>
        <v>-8347.0472828310994</v>
      </c>
      <c r="AH290" s="26">
        <f t="shared" si="132"/>
        <v>39020.971895722185</v>
      </c>
      <c r="AI290" s="26">
        <f t="shared" si="133"/>
        <v>30673.924612891085</v>
      </c>
      <c r="AJ290" s="26">
        <f t="shared" si="134"/>
        <v>1</v>
      </c>
      <c r="AK290" s="26">
        <f t="shared" si="135"/>
        <v>30673.924612891085</v>
      </c>
      <c r="AL290" s="26">
        <f t="shared" ca="1" si="136"/>
        <v>52421</v>
      </c>
      <c r="AM290" s="26">
        <f t="shared" ca="1" si="137"/>
        <v>21</v>
      </c>
      <c r="AN290" s="26">
        <f ca="1">IF(AM290=0,0,COUNTIF($AM$19:AM290,C290*10+1))</f>
        <v>74</v>
      </c>
      <c r="AO290" s="21">
        <f t="shared" ca="1" si="138"/>
        <v>0</v>
      </c>
      <c r="AP290" s="33">
        <f t="shared" ca="1" si="139"/>
        <v>52421</v>
      </c>
    </row>
    <row r="291" spans="1:42" x14ac:dyDescent="0.2">
      <c r="A291" s="15">
        <f>Daten!A291</f>
        <v>20802</v>
      </c>
      <c r="B291" s="8" t="str">
        <f>Daten!B291</f>
        <v>Diex</v>
      </c>
      <c r="C291" s="15">
        <f t="shared" si="115"/>
        <v>2</v>
      </c>
      <c r="D291" s="10">
        <f>Daten!D291</f>
        <v>0</v>
      </c>
      <c r="E291" s="9">
        <f>Daten!E291</f>
        <v>789</v>
      </c>
      <c r="F291" s="9">
        <f>Daten!F291</f>
        <v>832</v>
      </c>
      <c r="G291" s="27">
        <f t="shared" si="116"/>
        <v>-43</v>
      </c>
      <c r="H291" s="29">
        <f t="shared" si="117"/>
        <v>-5.1682692307692304E-2</v>
      </c>
      <c r="I291" s="21">
        <f t="shared" si="118"/>
        <v>7.4253965883404742</v>
      </c>
      <c r="J291" s="21">
        <f t="shared" si="119"/>
        <v>-50.425396588340476</v>
      </c>
      <c r="K291" s="27">
        <f t="shared" si="120"/>
        <v>25212.698294170237</v>
      </c>
      <c r="L291" s="16">
        <f>Daten!G291</f>
        <v>125</v>
      </c>
      <c r="M291" s="16">
        <f>Daten!H291</f>
        <v>487</v>
      </c>
      <c r="N291" s="16">
        <f>Daten!I291</f>
        <v>177</v>
      </c>
      <c r="O291" s="28">
        <f t="shared" si="121"/>
        <v>0.62012320328542092</v>
      </c>
      <c r="P291" s="16">
        <f t="shared" si="122"/>
        <v>274.11622996841737</v>
      </c>
      <c r="Q291" s="21">
        <f t="shared" si="123"/>
        <v>27.883770031582628</v>
      </c>
      <c r="R291" s="27">
        <f t="shared" si="124"/>
        <v>5576.7540063165252</v>
      </c>
      <c r="S291" s="9">
        <f>Daten!K291</f>
        <v>12554.33</v>
      </c>
      <c r="T291" s="9">
        <f>Daten!L291</f>
        <v>35737.01</v>
      </c>
      <c r="U291" s="9">
        <f>Daten!M291</f>
        <v>62433.94</v>
      </c>
      <c r="V291" s="9">
        <f>Daten!N291</f>
        <v>500</v>
      </c>
      <c r="W291" s="9">
        <f>Daten!O291</f>
        <v>500</v>
      </c>
      <c r="X291" s="23">
        <f t="shared" si="125"/>
        <v>110725.28</v>
      </c>
      <c r="Y291" s="9">
        <f t="shared" si="126"/>
        <v>283588.68069576513</v>
      </c>
      <c r="Z291" s="21">
        <f t="shared" si="127"/>
        <v>-172863.40069576513</v>
      </c>
      <c r="AA291" s="27">
        <f t="shared" si="128"/>
        <v>17286.340069576512</v>
      </c>
      <c r="AB291" s="32">
        <f t="shared" si="129"/>
        <v>48075.792370063275</v>
      </c>
      <c r="AC291" s="31">
        <f t="shared" si="130"/>
        <v>48075.792370063275</v>
      </c>
      <c r="AG291" s="26">
        <f t="shared" si="131"/>
        <v>25212.698294170237</v>
      </c>
      <c r="AH291" s="26">
        <f t="shared" si="132"/>
        <v>17286.340069576512</v>
      </c>
      <c r="AI291" s="26">
        <f t="shared" si="133"/>
        <v>42499.038363746746</v>
      </c>
      <c r="AJ291" s="26">
        <f t="shared" si="134"/>
        <v>1</v>
      </c>
      <c r="AK291" s="26">
        <f t="shared" si="135"/>
        <v>42499.038363746746</v>
      </c>
      <c r="AL291" s="26">
        <f t="shared" ca="1" si="136"/>
        <v>72630</v>
      </c>
      <c r="AM291" s="26">
        <f t="shared" ca="1" si="137"/>
        <v>21</v>
      </c>
      <c r="AN291" s="26">
        <f ca="1">IF(AM291=0,0,COUNTIF($AM$19:AM291,C291*10+1))</f>
        <v>75</v>
      </c>
      <c r="AO291" s="21">
        <f t="shared" ca="1" si="138"/>
        <v>0</v>
      </c>
      <c r="AP291" s="33">
        <f t="shared" ca="1" si="139"/>
        <v>72630</v>
      </c>
    </row>
    <row r="292" spans="1:42" x14ac:dyDescent="0.2">
      <c r="A292" s="15">
        <f>Daten!A292</f>
        <v>20803</v>
      </c>
      <c r="B292" s="8" t="str">
        <f>Daten!B292</f>
        <v>Eberndorf</v>
      </c>
      <c r="C292" s="15">
        <f t="shared" si="115"/>
        <v>2</v>
      </c>
      <c r="D292" s="10">
        <f>Daten!D292</f>
        <v>0</v>
      </c>
      <c r="E292" s="9">
        <f>Daten!E292</f>
        <v>5887</v>
      </c>
      <c r="F292" s="9">
        <f>Daten!F292</f>
        <v>5888</v>
      </c>
      <c r="G292" s="27">
        <f t="shared" si="116"/>
        <v>-1</v>
      </c>
      <c r="H292" s="29">
        <f t="shared" si="117"/>
        <v>-1.6983695652173913E-4</v>
      </c>
      <c r="I292" s="21">
        <f t="shared" si="118"/>
        <v>52.548960471332592</v>
      </c>
      <c r="J292" s="21">
        <f t="shared" si="119"/>
        <v>-53.548960471332592</v>
      </c>
      <c r="K292" s="27">
        <f t="shared" si="120"/>
        <v>26774.480235666295</v>
      </c>
      <c r="L292" s="16">
        <f>Daten!G292</f>
        <v>834</v>
      </c>
      <c r="M292" s="16">
        <f>Daten!H292</f>
        <v>3686</v>
      </c>
      <c r="N292" s="16">
        <f>Daten!I292</f>
        <v>1367</v>
      </c>
      <c r="O292" s="28">
        <f t="shared" si="121"/>
        <v>0.59712425393380353</v>
      </c>
      <c r="P292" s="16">
        <f t="shared" si="122"/>
        <v>2074.727769329746</v>
      </c>
      <c r="Q292" s="21">
        <f t="shared" si="123"/>
        <v>126.27223067025398</v>
      </c>
      <c r="R292" s="27">
        <f t="shared" si="124"/>
        <v>25254.446134050795</v>
      </c>
      <c r="S292" s="9">
        <f>Daten!K292</f>
        <v>24779.06</v>
      </c>
      <c r="T292" s="9">
        <f>Daten!L292</f>
        <v>511620.99</v>
      </c>
      <c r="U292" s="9">
        <f>Daten!M292</f>
        <v>1128133.8799999999</v>
      </c>
      <c r="V292" s="9">
        <f>Daten!N292</f>
        <v>500</v>
      </c>
      <c r="W292" s="9">
        <f>Daten!O292</f>
        <v>500</v>
      </c>
      <c r="X292" s="23">
        <f t="shared" si="125"/>
        <v>1664533.93</v>
      </c>
      <c r="Y292" s="9">
        <f t="shared" si="126"/>
        <v>2115952.5516552208</v>
      </c>
      <c r="Z292" s="21">
        <f t="shared" si="127"/>
        <v>-451418.62165522086</v>
      </c>
      <c r="AA292" s="27">
        <f t="shared" si="128"/>
        <v>45141.862165522092</v>
      </c>
      <c r="AB292" s="32">
        <f t="shared" si="129"/>
        <v>97170.788535239175</v>
      </c>
      <c r="AC292" s="31">
        <f t="shared" si="130"/>
        <v>97170.788535239175</v>
      </c>
      <c r="AG292" s="26">
        <f t="shared" si="131"/>
        <v>26774.480235666295</v>
      </c>
      <c r="AH292" s="26">
        <f t="shared" si="132"/>
        <v>45141.862165522092</v>
      </c>
      <c r="AI292" s="26">
        <f t="shared" si="133"/>
        <v>71916.342401188391</v>
      </c>
      <c r="AJ292" s="26">
        <f t="shared" si="134"/>
        <v>1</v>
      </c>
      <c r="AK292" s="26">
        <f t="shared" si="135"/>
        <v>71916.342401188391</v>
      </c>
      <c r="AL292" s="26">
        <f t="shared" ca="1" si="136"/>
        <v>122903</v>
      </c>
      <c r="AM292" s="26">
        <f t="shared" ca="1" si="137"/>
        <v>21</v>
      </c>
      <c r="AN292" s="26">
        <f ca="1">IF(AM292=0,0,COUNTIF($AM$19:AM292,C292*10+1))</f>
        <v>76</v>
      </c>
      <c r="AO292" s="21">
        <f t="shared" ca="1" si="138"/>
        <v>0</v>
      </c>
      <c r="AP292" s="33">
        <f t="shared" ca="1" si="139"/>
        <v>122903</v>
      </c>
    </row>
    <row r="293" spans="1:42" x14ac:dyDescent="0.2">
      <c r="A293" s="15">
        <f>Daten!A293</f>
        <v>20804</v>
      </c>
      <c r="B293" s="8" t="str">
        <f>Daten!B293</f>
        <v>Eisenkappel-Vellach</v>
      </c>
      <c r="C293" s="15">
        <f t="shared" si="115"/>
        <v>2</v>
      </c>
      <c r="D293" s="10">
        <f>Daten!D293</f>
        <v>0</v>
      </c>
      <c r="E293" s="9">
        <f>Daten!E293</f>
        <v>2208</v>
      </c>
      <c r="F293" s="9">
        <f>Daten!F293</f>
        <v>2300</v>
      </c>
      <c r="G293" s="27">
        <f t="shared" si="116"/>
        <v>-92</v>
      </c>
      <c r="H293" s="29">
        <f t="shared" si="117"/>
        <v>-0.04</v>
      </c>
      <c r="I293" s="21">
        <f t="shared" si="118"/>
        <v>20.526937684114294</v>
      </c>
      <c r="J293" s="21">
        <f t="shared" si="119"/>
        <v>-112.5269376841143</v>
      </c>
      <c r="K293" s="27">
        <f t="shared" si="120"/>
        <v>56263.468842057147</v>
      </c>
      <c r="L293" s="16">
        <f>Daten!G293</f>
        <v>262</v>
      </c>
      <c r="M293" s="16">
        <f>Daten!H293</f>
        <v>1350</v>
      </c>
      <c r="N293" s="16">
        <f>Daten!I293</f>
        <v>596</v>
      </c>
      <c r="O293" s="28">
        <f t="shared" si="121"/>
        <v>0.63555555555555554</v>
      </c>
      <c r="P293" s="16">
        <f t="shared" si="122"/>
        <v>759.87045268452448</v>
      </c>
      <c r="Q293" s="21">
        <f t="shared" si="123"/>
        <v>98.12954731547552</v>
      </c>
      <c r="R293" s="27">
        <f t="shared" si="124"/>
        <v>19625.909463095104</v>
      </c>
      <c r="S293" s="9">
        <f>Daten!K293</f>
        <v>32567.87</v>
      </c>
      <c r="T293" s="9">
        <f>Daten!L293</f>
        <v>152423.46</v>
      </c>
      <c r="U293" s="9">
        <f>Daten!M293</f>
        <v>213584.5</v>
      </c>
      <c r="V293" s="9">
        <f>Daten!N293</f>
        <v>500</v>
      </c>
      <c r="W293" s="9">
        <f>Daten!O293</f>
        <v>500</v>
      </c>
      <c r="X293" s="23">
        <f t="shared" si="125"/>
        <v>398575.82999999996</v>
      </c>
      <c r="Y293" s="9">
        <f t="shared" si="126"/>
        <v>793616.992365335</v>
      </c>
      <c r="Z293" s="21">
        <f t="shared" si="127"/>
        <v>-395041.16236533504</v>
      </c>
      <c r="AA293" s="27">
        <f t="shared" si="128"/>
        <v>39504.116236533504</v>
      </c>
      <c r="AB293" s="32">
        <f t="shared" si="129"/>
        <v>115393.49454168575</v>
      </c>
      <c r="AC293" s="31">
        <f t="shared" si="130"/>
        <v>115393.49454168575</v>
      </c>
      <c r="AG293" s="26">
        <f t="shared" si="131"/>
        <v>56263.468842057147</v>
      </c>
      <c r="AH293" s="26">
        <f t="shared" si="132"/>
        <v>39504.116236533504</v>
      </c>
      <c r="AI293" s="26">
        <f t="shared" si="133"/>
        <v>95767.585078590651</v>
      </c>
      <c r="AJ293" s="26">
        <f t="shared" si="134"/>
        <v>1</v>
      </c>
      <c r="AK293" s="26">
        <f t="shared" si="135"/>
        <v>95767.585078590651</v>
      </c>
      <c r="AL293" s="26">
        <f t="shared" ca="1" si="136"/>
        <v>163665</v>
      </c>
      <c r="AM293" s="26">
        <f t="shared" ca="1" si="137"/>
        <v>21</v>
      </c>
      <c r="AN293" s="26">
        <f ca="1">IF(AM293=0,0,COUNTIF($AM$19:AM293,C293*10+1))</f>
        <v>77</v>
      </c>
      <c r="AO293" s="21">
        <f t="shared" ca="1" si="138"/>
        <v>0</v>
      </c>
      <c r="AP293" s="33">
        <f t="shared" ca="1" si="139"/>
        <v>163665</v>
      </c>
    </row>
    <row r="294" spans="1:42" x14ac:dyDescent="0.2">
      <c r="A294" s="15">
        <f>Daten!A294</f>
        <v>20805</v>
      </c>
      <c r="B294" s="8" t="str">
        <f>Daten!B294</f>
        <v>Feistritz ob Bleiburg</v>
      </c>
      <c r="C294" s="15">
        <f t="shared" si="115"/>
        <v>2</v>
      </c>
      <c r="D294" s="10">
        <f>Daten!D294</f>
        <v>0</v>
      </c>
      <c r="E294" s="9">
        <f>Daten!E294</f>
        <v>2178</v>
      </c>
      <c r="F294" s="9">
        <f>Daten!F294</f>
        <v>2177</v>
      </c>
      <c r="G294" s="27">
        <f t="shared" si="116"/>
        <v>1</v>
      </c>
      <c r="H294" s="29">
        <f t="shared" si="117"/>
        <v>4.5934772622875517E-4</v>
      </c>
      <c r="I294" s="21">
        <f t="shared" si="118"/>
        <v>19.42919275578992</v>
      </c>
      <c r="J294" s="21">
        <f t="shared" si="119"/>
        <v>-18.42919275578992</v>
      </c>
      <c r="K294" s="27">
        <f t="shared" si="120"/>
        <v>9214.5963778949608</v>
      </c>
      <c r="L294" s="16">
        <f>Daten!G294</f>
        <v>336</v>
      </c>
      <c r="M294" s="16">
        <f>Daten!H294</f>
        <v>1442</v>
      </c>
      <c r="N294" s="16">
        <f>Daten!I294</f>
        <v>400</v>
      </c>
      <c r="O294" s="28">
        <f t="shared" si="121"/>
        <v>0.51040221914008321</v>
      </c>
      <c r="P294" s="16">
        <f t="shared" si="122"/>
        <v>811.65421686746993</v>
      </c>
      <c r="Q294" s="21">
        <f t="shared" si="123"/>
        <v>-75.654216867469927</v>
      </c>
      <c r="R294" s="27">
        <f t="shared" si="124"/>
        <v>-15130.843373493986</v>
      </c>
      <c r="S294" s="9">
        <f>Daten!K294</f>
        <v>14104.31</v>
      </c>
      <c r="T294" s="9">
        <f>Daten!L294</f>
        <v>190505.26</v>
      </c>
      <c r="U294" s="9">
        <f>Daten!M294</f>
        <v>2728238.41</v>
      </c>
      <c r="V294" s="9">
        <f>Daten!N294</f>
        <v>500</v>
      </c>
      <c r="W294" s="9">
        <f>Daten!O294</f>
        <v>500</v>
      </c>
      <c r="X294" s="23">
        <f t="shared" si="125"/>
        <v>2932847.98</v>
      </c>
      <c r="Y294" s="9">
        <f t="shared" si="126"/>
        <v>782834.1527951539</v>
      </c>
      <c r="Z294" s="21">
        <f t="shared" si="127"/>
        <v>2150013.8272048458</v>
      </c>
      <c r="AA294" s="27">
        <f t="shared" si="128"/>
        <v>-215001.3827204846</v>
      </c>
      <c r="AB294" s="32">
        <f t="shared" si="129"/>
        <v>-220917.62971608364</v>
      </c>
      <c r="AC294" s="31">
        <f t="shared" si="130"/>
        <v>0</v>
      </c>
      <c r="AG294" s="26">
        <f t="shared" si="131"/>
        <v>0</v>
      </c>
      <c r="AH294" s="26">
        <f t="shared" si="132"/>
        <v>0</v>
      </c>
      <c r="AI294" s="26">
        <f t="shared" si="133"/>
        <v>0</v>
      </c>
      <c r="AJ294" s="26">
        <f t="shared" si="134"/>
        <v>1</v>
      </c>
      <c r="AK294" s="26">
        <f t="shared" si="135"/>
        <v>0</v>
      </c>
      <c r="AL294" s="26">
        <f t="shared" ca="1" si="136"/>
        <v>0</v>
      </c>
      <c r="AM294" s="26">
        <f t="shared" ca="1" si="137"/>
        <v>0</v>
      </c>
      <c r="AN294" s="26">
        <f ca="1">IF(AM294=0,0,COUNTIF($AM$19:AM294,C294*10+1))</f>
        <v>0</v>
      </c>
      <c r="AO294" s="21">
        <f t="shared" ca="1" si="138"/>
        <v>0</v>
      </c>
      <c r="AP294" s="33">
        <f t="shared" ca="1" si="139"/>
        <v>0</v>
      </c>
    </row>
    <row r="295" spans="1:42" x14ac:dyDescent="0.2">
      <c r="A295" s="15">
        <f>Daten!A295</f>
        <v>20806</v>
      </c>
      <c r="B295" s="8" t="str">
        <f>Daten!B295</f>
        <v>Gallizien</v>
      </c>
      <c r="C295" s="15">
        <f t="shared" si="115"/>
        <v>2</v>
      </c>
      <c r="D295" s="10">
        <f>Daten!D295</f>
        <v>0</v>
      </c>
      <c r="E295" s="9">
        <f>Daten!E295</f>
        <v>1757</v>
      </c>
      <c r="F295" s="9">
        <f>Daten!F295</f>
        <v>1760</v>
      </c>
      <c r="G295" s="27">
        <f t="shared" si="116"/>
        <v>-3</v>
      </c>
      <c r="H295" s="29">
        <f t="shared" si="117"/>
        <v>-1.7045454545454545E-3</v>
      </c>
      <c r="I295" s="21">
        <f t="shared" si="118"/>
        <v>15.70756970610485</v>
      </c>
      <c r="J295" s="21">
        <f t="shared" si="119"/>
        <v>-18.707569706104849</v>
      </c>
      <c r="K295" s="27">
        <f t="shared" si="120"/>
        <v>9353.7848530524243</v>
      </c>
      <c r="L295" s="16">
        <f>Daten!G295</f>
        <v>230</v>
      </c>
      <c r="M295" s="16">
        <f>Daten!H295</f>
        <v>1129</v>
      </c>
      <c r="N295" s="16">
        <f>Daten!I295</f>
        <v>398</v>
      </c>
      <c r="O295" s="28">
        <f t="shared" si="121"/>
        <v>0.55624446412754647</v>
      </c>
      <c r="P295" s="16">
        <f t="shared" si="122"/>
        <v>635.47684524505792</v>
      </c>
      <c r="Q295" s="21">
        <f t="shared" si="123"/>
        <v>-7.4768452450579161</v>
      </c>
      <c r="R295" s="27">
        <f t="shared" si="124"/>
        <v>-1495.3690490115832</v>
      </c>
      <c r="S295" s="9">
        <f>Daten!K295</f>
        <v>8634.5300000000007</v>
      </c>
      <c r="T295" s="9">
        <f>Daten!L295</f>
        <v>100059.42</v>
      </c>
      <c r="U295" s="9">
        <f>Daten!M295</f>
        <v>108260.66</v>
      </c>
      <c r="V295" s="9">
        <f>Daten!N295</f>
        <v>500</v>
      </c>
      <c r="W295" s="9">
        <f>Daten!O295</f>
        <v>500</v>
      </c>
      <c r="X295" s="23">
        <f t="shared" si="125"/>
        <v>216954.61</v>
      </c>
      <c r="Y295" s="9">
        <f t="shared" si="126"/>
        <v>631514.97082694457</v>
      </c>
      <c r="Z295" s="21">
        <f t="shared" si="127"/>
        <v>-414560.36082694458</v>
      </c>
      <c r="AA295" s="27">
        <f t="shared" si="128"/>
        <v>41456.03608269446</v>
      </c>
      <c r="AB295" s="32">
        <f t="shared" si="129"/>
        <v>49314.451886735304</v>
      </c>
      <c r="AC295" s="31">
        <f t="shared" si="130"/>
        <v>49314.451886735304</v>
      </c>
      <c r="AG295" s="26">
        <f t="shared" si="131"/>
        <v>9353.7848530524243</v>
      </c>
      <c r="AH295" s="26">
        <f t="shared" si="132"/>
        <v>41456.03608269446</v>
      </c>
      <c r="AI295" s="26">
        <f t="shared" si="133"/>
        <v>50809.820935746888</v>
      </c>
      <c r="AJ295" s="26">
        <f t="shared" si="134"/>
        <v>1</v>
      </c>
      <c r="AK295" s="26">
        <f t="shared" si="135"/>
        <v>50809.820935746888</v>
      </c>
      <c r="AL295" s="26">
        <f t="shared" ca="1" si="136"/>
        <v>86833</v>
      </c>
      <c r="AM295" s="26">
        <f t="shared" ca="1" si="137"/>
        <v>21</v>
      </c>
      <c r="AN295" s="26">
        <f ca="1">IF(AM295=0,0,COUNTIF($AM$19:AM295,C295*10+1))</f>
        <v>78</v>
      </c>
      <c r="AO295" s="21">
        <f t="shared" ca="1" si="138"/>
        <v>0</v>
      </c>
      <c r="AP295" s="33">
        <f t="shared" ca="1" si="139"/>
        <v>86833</v>
      </c>
    </row>
    <row r="296" spans="1:42" x14ac:dyDescent="0.2">
      <c r="A296" s="15">
        <f>Daten!A296</f>
        <v>20807</v>
      </c>
      <c r="B296" s="8" t="str">
        <f>Daten!B296</f>
        <v>Globasnitz</v>
      </c>
      <c r="C296" s="15">
        <f t="shared" si="115"/>
        <v>2</v>
      </c>
      <c r="D296" s="10">
        <f>Daten!D296</f>
        <v>0</v>
      </c>
      <c r="E296" s="9">
        <f>Daten!E296</f>
        <v>1592</v>
      </c>
      <c r="F296" s="9">
        <f>Daten!F296</f>
        <v>1609</v>
      </c>
      <c r="G296" s="27">
        <f t="shared" si="116"/>
        <v>-17</v>
      </c>
      <c r="H296" s="29">
        <f t="shared" si="117"/>
        <v>-1.0565568676196395E-2</v>
      </c>
      <c r="I296" s="21">
        <f t="shared" si="118"/>
        <v>14.359931623365172</v>
      </c>
      <c r="J296" s="21">
        <f t="shared" si="119"/>
        <v>-31.359931623365171</v>
      </c>
      <c r="K296" s="27">
        <f t="shared" si="120"/>
        <v>15679.965811682585</v>
      </c>
      <c r="L296" s="16">
        <f>Daten!G296</f>
        <v>221</v>
      </c>
      <c r="M296" s="16">
        <f>Daten!H296</f>
        <v>1060</v>
      </c>
      <c r="N296" s="16">
        <f>Daten!I296</f>
        <v>311</v>
      </c>
      <c r="O296" s="28">
        <f t="shared" si="121"/>
        <v>0.50188679245283019</v>
      </c>
      <c r="P296" s="16">
        <f t="shared" si="122"/>
        <v>596.63902210784886</v>
      </c>
      <c r="Q296" s="21">
        <f t="shared" si="123"/>
        <v>-64.639022107848859</v>
      </c>
      <c r="R296" s="27">
        <f t="shared" si="124"/>
        <v>-12927.804421569772</v>
      </c>
      <c r="S296" s="9">
        <f>Daten!K296</f>
        <v>10984.09</v>
      </c>
      <c r="T296" s="9">
        <f>Daten!L296</f>
        <v>86665.04</v>
      </c>
      <c r="U296" s="9">
        <f>Daten!M296</f>
        <v>71933.95</v>
      </c>
      <c r="V296" s="9">
        <f>Daten!N296</f>
        <v>500</v>
      </c>
      <c r="W296" s="9">
        <f>Daten!O296</f>
        <v>500</v>
      </c>
      <c r="X296" s="23">
        <f t="shared" si="125"/>
        <v>169583.08</v>
      </c>
      <c r="Y296" s="9">
        <f t="shared" si="126"/>
        <v>572209.35319094814</v>
      </c>
      <c r="Z296" s="21">
        <f t="shared" si="127"/>
        <v>-402626.27319094818</v>
      </c>
      <c r="AA296" s="27">
        <f t="shared" si="128"/>
        <v>40262.62731909482</v>
      </c>
      <c r="AB296" s="32">
        <f t="shared" si="129"/>
        <v>43014.788709207634</v>
      </c>
      <c r="AC296" s="31">
        <f t="shared" si="130"/>
        <v>43014.788709207634</v>
      </c>
      <c r="AG296" s="26">
        <f t="shared" si="131"/>
        <v>15679.965811682585</v>
      </c>
      <c r="AH296" s="26">
        <f t="shared" si="132"/>
        <v>40262.62731909482</v>
      </c>
      <c r="AI296" s="26">
        <f t="shared" si="133"/>
        <v>55942.593130777401</v>
      </c>
      <c r="AJ296" s="26">
        <f t="shared" si="134"/>
        <v>1</v>
      </c>
      <c r="AK296" s="26">
        <f t="shared" si="135"/>
        <v>55942.593130777401</v>
      </c>
      <c r="AL296" s="26">
        <f t="shared" ca="1" si="136"/>
        <v>95605</v>
      </c>
      <c r="AM296" s="26">
        <f t="shared" ca="1" si="137"/>
        <v>21</v>
      </c>
      <c r="AN296" s="26">
        <f ca="1">IF(AM296=0,0,COUNTIF($AM$19:AM296,C296*10+1))</f>
        <v>79</v>
      </c>
      <c r="AO296" s="21">
        <f t="shared" ca="1" si="138"/>
        <v>0</v>
      </c>
      <c r="AP296" s="33">
        <f t="shared" ca="1" si="139"/>
        <v>95605</v>
      </c>
    </row>
    <row r="297" spans="1:42" x14ac:dyDescent="0.2">
      <c r="A297" s="15">
        <f>Daten!A297</f>
        <v>20808</v>
      </c>
      <c r="B297" s="8" t="str">
        <f>Daten!B297</f>
        <v>Griffen</v>
      </c>
      <c r="C297" s="15">
        <f t="shared" si="115"/>
        <v>2</v>
      </c>
      <c r="D297" s="10">
        <f>Daten!D297</f>
        <v>0</v>
      </c>
      <c r="E297" s="9">
        <f>Daten!E297</f>
        <v>3422</v>
      </c>
      <c r="F297" s="9">
        <f>Daten!F297</f>
        <v>3487</v>
      </c>
      <c r="G297" s="27">
        <f t="shared" si="116"/>
        <v>-65</v>
      </c>
      <c r="H297" s="29">
        <f t="shared" si="117"/>
        <v>-1.8640665328362491E-2</v>
      </c>
      <c r="I297" s="21">
        <f t="shared" si="118"/>
        <v>31.120622480220234</v>
      </c>
      <c r="J297" s="21">
        <f t="shared" si="119"/>
        <v>-96.120622480220234</v>
      </c>
      <c r="K297" s="27">
        <f t="shared" si="120"/>
        <v>48060.311240110117</v>
      </c>
      <c r="L297" s="16">
        <f>Daten!G297</f>
        <v>488</v>
      </c>
      <c r="M297" s="16">
        <f>Daten!H297</f>
        <v>2218</v>
      </c>
      <c r="N297" s="16">
        <f>Daten!I297</f>
        <v>716</v>
      </c>
      <c r="O297" s="28">
        <f t="shared" si="121"/>
        <v>0.54283137962128047</v>
      </c>
      <c r="P297" s="16">
        <f t="shared" si="122"/>
        <v>1248.4390104105744</v>
      </c>
      <c r="Q297" s="21">
        <f t="shared" si="123"/>
        <v>-44.439010410574383</v>
      </c>
      <c r="R297" s="27">
        <f t="shared" si="124"/>
        <v>-8887.8020821148766</v>
      </c>
      <c r="S297" s="9">
        <f>Daten!K297</f>
        <v>21633.64</v>
      </c>
      <c r="T297" s="9">
        <f>Daten!L297</f>
        <v>231469.5</v>
      </c>
      <c r="U297" s="9">
        <f>Daten!M297</f>
        <v>1282260.6399999999</v>
      </c>
      <c r="V297" s="9">
        <f>Daten!N297</f>
        <v>500</v>
      </c>
      <c r="W297" s="9">
        <f>Daten!O297</f>
        <v>500</v>
      </c>
      <c r="X297" s="23">
        <f t="shared" si="125"/>
        <v>1535363.7799999998</v>
      </c>
      <c r="Y297" s="9">
        <f t="shared" si="126"/>
        <v>1229962.5669720003</v>
      </c>
      <c r="Z297" s="21">
        <f t="shared" si="127"/>
        <v>305401.2130279995</v>
      </c>
      <c r="AA297" s="27">
        <f t="shared" si="128"/>
        <v>-30540.121302799951</v>
      </c>
      <c r="AB297" s="32">
        <f t="shared" si="129"/>
        <v>8632.3878551952912</v>
      </c>
      <c r="AC297" s="31">
        <f t="shared" si="130"/>
        <v>8632.3878551952912</v>
      </c>
      <c r="AG297" s="26">
        <f t="shared" si="131"/>
        <v>48060.311240110117</v>
      </c>
      <c r="AH297" s="26">
        <f t="shared" si="132"/>
        <v>-30540.121302799951</v>
      </c>
      <c r="AI297" s="26">
        <f t="shared" si="133"/>
        <v>17520.189937310166</v>
      </c>
      <c r="AJ297" s="26">
        <f t="shared" si="134"/>
        <v>1</v>
      </c>
      <c r="AK297" s="26">
        <f t="shared" si="135"/>
        <v>17520.189937310166</v>
      </c>
      <c r="AL297" s="26">
        <f t="shared" ca="1" si="136"/>
        <v>29942</v>
      </c>
      <c r="AM297" s="26">
        <f t="shared" ca="1" si="137"/>
        <v>21</v>
      </c>
      <c r="AN297" s="26">
        <f ca="1">IF(AM297=0,0,COUNTIF($AM$19:AM297,C297*10+1))</f>
        <v>80</v>
      </c>
      <c r="AO297" s="21">
        <f t="shared" ca="1" si="138"/>
        <v>0</v>
      </c>
      <c r="AP297" s="33">
        <f t="shared" ca="1" si="139"/>
        <v>29942</v>
      </c>
    </row>
    <row r="298" spans="1:42" x14ac:dyDescent="0.2">
      <c r="A298" s="15">
        <f>Daten!A298</f>
        <v>20810</v>
      </c>
      <c r="B298" s="8" t="str">
        <f>Daten!B298</f>
        <v>Neuhaus</v>
      </c>
      <c r="C298" s="15">
        <f t="shared" si="115"/>
        <v>2</v>
      </c>
      <c r="D298" s="10">
        <f>Daten!D298</f>
        <v>0</v>
      </c>
      <c r="E298" s="9">
        <f>Daten!E298</f>
        <v>1015</v>
      </c>
      <c r="F298" s="9">
        <f>Daten!F298</f>
        <v>1044</v>
      </c>
      <c r="G298" s="27">
        <f t="shared" si="116"/>
        <v>-29</v>
      </c>
      <c r="H298" s="29">
        <f t="shared" si="117"/>
        <v>-2.7777777777777776E-2</v>
      </c>
      <c r="I298" s="21">
        <f t="shared" si="118"/>
        <v>9.3174447574849228</v>
      </c>
      <c r="J298" s="21">
        <f t="shared" si="119"/>
        <v>-38.317444757484921</v>
      </c>
      <c r="K298" s="27">
        <f t="shared" si="120"/>
        <v>19158.722378742459</v>
      </c>
      <c r="L298" s="16">
        <f>Daten!G298</f>
        <v>116</v>
      </c>
      <c r="M298" s="16">
        <f>Daten!H298</f>
        <v>614</v>
      </c>
      <c r="N298" s="16">
        <f>Daten!I298</f>
        <v>285</v>
      </c>
      <c r="O298" s="28">
        <f t="shared" si="121"/>
        <v>0.65309446254071657</v>
      </c>
      <c r="P298" s="16">
        <f t="shared" si="122"/>
        <v>345.60033922096153</v>
      </c>
      <c r="Q298" s="21">
        <f t="shared" si="123"/>
        <v>55.39966077903847</v>
      </c>
      <c r="R298" s="27">
        <f t="shared" si="124"/>
        <v>11079.932155807694</v>
      </c>
      <c r="S298" s="9">
        <f>Daten!K298</f>
        <v>10354.64</v>
      </c>
      <c r="T298" s="9">
        <f>Daten!L298</f>
        <v>50425.04</v>
      </c>
      <c r="U298" s="9">
        <f>Daten!M298</f>
        <v>27459.31</v>
      </c>
      <c r="V298" s="9">
        <f>Daten!N298</f>
        <v>500</v>
      </c>
      <c r="W298" s="9">
        <f>Daten!O298</f>
        <v>500</v>
      </c>
      <c r="X298" s="23">
        <f t="shared" si="125"/>
        <v>88238.99</v>
      </c>
      <c r="Y298" s="9">
        <f t="shared" si="126"/>
        <v>364819.4054577967</v>
      </c>
      <c r="Z298" s="21">
        <f t="shared" si="127"/>
        <v>-276580.41545779671</v>
      </c>
      <c r="AA298" s="27">
        <f t="shared" si="128"/>
        <v>27658.041545779673</v>
      </c>
      <c r="AB298" s="32">
        <f t="shared" si="129"/>
        <v>57896.696080329828</v>
      </c>
      <c r="AC298" s="31">
        <f t="shared" si="130"/>
        <v>57896.696080329828</v>
      </c>
      <c r="AG298" s="26">
        <f t="shared" si="131"/>
        <v>19158.722378742459</v>
      </c>
      <c r="AH298" s="26">
        <f t="shared" si="132"/>
        <v>27658.041545779673</v>
      </c>
      <c r="AI298" s="26">
        <f t="shared" si="133"/>
        <v>46816.763924522136</v>
      </c>
      <c r="AJ298" s="26">
        <f t="shared" si="134"/>
        <v>1</v>
      </c>
      <c r="AK298" s="26">
        <f t="shared" si="135"/>
        <v>46816.763924522136</v>
      </c>
      <c r="AL298" s="26">
        <f t="shared" ca="1" si="136"/>
        <v>80009</v>
      </c>
      <c r="AM298" s="26">
        <f t="shared" ca="1" si="137"/>
        <v>21</v>
      </c>
      <c r="AN298" s="26">
        <f ca="1">IF(AM298=0,0,COUNTIF($AM$19:AM298,C298*10+1))</f>
        <v>81</v>
      </c>
      <c r="AO298" s="21">
        <f t="shared" ca="1" si="138"/>
        <v>0</v>
      </c>
      <c r="AP298" s="33">
        <f t="shared" ca="1" si="139"/>
        <v>80009</v>
      </c>
    </row>
    <row r="299" spans="1:42" x14ac:dyDescent="0.2">
      <c r="A299" s="15">
        <f>Daten!A299</f>
        <v>20812</v>
      </c>
      <c r="B299" s="8" t="str">
        <f>Daten!B299</f>
        <v>Ruden</v>
      </c>
      <c r="C299" s="15">
        <f t="shared" si="115"/>
        <v>2</v>
      </c>
      <c r="D299" s="10">
        <f>Daten!D299</f>
        <v>0</v>
      </c>
      <c r="E299" s="9">
        <f>Daten!E299</f>
        <v>1513</v>
      </c>
      <c r="F299" s="9">
        <f>Daten!F299</f>
        <v>1528</v>
      </c>
      <c r="G299" s="27">
        <f t="shared" si="116"/>
        <v>-15</v>
      </c>
      <c r="H299" s="29">
        <f t="shared" si="117"/>
        <v>-9.8167539267015706E-3</v>
      </c>
      <c r="I299" s="21">
        <f t="shared" si="118"/>
        <v>13.637026426663756</v>
      </c>
      <c r="J299" s="21">
        <f t="shared" si="119"/>
        <v>-28.637026426663756</v>
      </c>
      <c r="K299" s="27">
        <f t="shared" si="120"/>
        <v>14318.513213331878</v>
      </c>
      <c r="L299" s="16">
        <f>Daten!G299</f>
        <v>189</v>
      </c>
      <c r="M299" s="16">
        <f>Daten!H299</f>
        <v>992</v>
      </c>
      <c r="N299" s="16">
        <f>Daten!I299</f>
        <v>332</v>
      </c>
      <c r="O299" s="28">
        <f t="shared" si="121"/>
        <v>0.52520161290322576</v>
      </c>
      <c r="P299" s="16">
        <f t="shared" si="122"/>
        <v>558.3640659726284</v>
      </c>
      <c r="Q299" s="21">
        <f t="shared" si="123"/>
        <v>-37.364065972628396</v>
      </c>
      <c r="R299" s="27">
        <f t="shared" si="124"/>
        <v>-7472.8131945256791</v>
      </c>
      <c r="S299" s="9">
        <f>Daten!K299</f>
        <v>14218.17</v>
      </c>
      <c r="T299" s="9">
        <f>Daten!L299</f>
        <v>88617.95</v>
      </c>
      <c r="U299" s="9">
        <f>Daten!M299</f>
        <v>548734.5</v>
      </c>
      <c r="V299" s="9">
        <f>Daten!N299</f>
        <v>500</v>
      </c>
      <c r="W299" s="9">
        <f>Daten!O299</f>
        <v>500</v>
      </c>
      <c r="X299" s="23">
        <f t="shared" si="125"/>
        <v>651570.62</v>
      </c>
      <c r="Y299" s="9">
        <f t="shared" si="126"/>
        <v>543814.54232280434</v>
      </c>
      <c r="Z299" s="21">
        <f t="shared" si="127"/>
        <v>107756.07767719566</v>
      </c>
      <c r="AA299" s="27">
        <f t="shared" si="128"/>
        <v>-10775.607767719566</v>
      </c>
      <c r="AB299" s="32">
        <f t="shared" si="129"/>
        <v>-3929.907748913367</v>
      </c>
      <c r="AC299" s="31">
        <f t="shared" si="130"/>
        <v>0</v>
      </c>
      <c r="AG299" s="26">
        <f t="shared" si="131"/>
        <v>0</v>
      </c>
      <c r="AH299" s="26">
        <f t="shared" si="132"/>
        <v>0</v>
      </c>
      <c r="AI299" s="26">
        <f t="shared" si="133"/>
        <v>0</v>
      </c>
      <c r="AJ299" s="26">
        <f t="shared" si="134"/>
        <v>1</v>
      </c>
      <c r="AK299" s="26">
        <f t="shared" si="135"/>
        <v>0</v>
      </c>
      <c r="AL299" s="26">
        <f t="shared" ca="1" si="136"/>
        <v>0</v>
      </c>
      <c r="AM299" s="26">
        <f t="shared" ca="1" si="137"/>
        <v>0</v>
      </c>
      <c r="AN299" s="26">
        <f ca="1">IF(AM299=0,0,COUNTIF($AM$19:AM299,C299*10+1))</f>
        <v>0</v>
      </c>
      <c r="AO299" s="21">
        <f t="shared" ca="1" si="138"/>
        <v>0</v>
      </c>
      <c r="AP299" s="33">
        <f t="shared" ca="1" si="139"/>
        <v>0</v>
      </c>
    </row>
    <row r="300" spans="1:42" x14ac:dyDescent="0.2">
      <c r="A300" s="15">
        <f>Daten!A300</f>
        <v>20813</v>
      </c>
      <c r="B300" s="8" t="str">
        <f>Daten!B300</f>
        <v>St. Kanzian am Klopeiner See</v>
      </c>
      <c r="C300" s="15">
        <f t="shared" si="115"/>
        <v>2</v>
      </c>
      <c r="D300" s="10">
        <f>Daten!D300</f>
        <v>0</v>
      </c>
      <c r="E300" s="9">
        <f>Daten!E300</f>
        <v>4575</v>
      </c>
      <c r="F300" s="9">
        <f>Daten!F300</f>
        <v>4410</v>
      </c>
      <c r="G300" s="27">
        <f t="shared" si="116"/>
        <v>165</v>
      </c>
      <c r="H300" s="29">
        <f t="shared" si="117"/>
        <v>3.7414965986394558E-2</v>
      </c>
      <c r="I300" s="21">
        <f t="shared" si="118"/>
        <v>39.358171820410448</v>
      </c>
      <c r="J300" s="21">
        <f t="shared" si="119"/>
        <v>125.64182817958955</v>
      </c>
      <c r="K300" s="27">
        <f t="shared" si="120"/>
        <v>-62820.914089794773</v>
      </c>
      <c r="L300" s="16">
        <f>Daten!G300</f>
        <v>596</v>
      </c>
      <c r="M300" s="16">
        <f>Daten!H300</f>
        <v>2937</v>
      </c>
      <c r="N300" s="16">
        <f>Daten!I300</f>
        <v>1042</v>
      </c>
      <c r="O300" s="28">
        <f t="shared" si="121"/>
        <v>0.55771195097037796</v>
      </c>
      <c r="P300" s="16">
        <f t="shared" si="122"/>
        <v>1653.1403848403322</v>
      </c>
      <c r="Q300" s="21">
        <f t="shared" si="123"/>
        <v>-15.140384840332217</v>
      </c>
      <c r="R300" s="27">
        <f t="shared" si="124"/>
        <v>-3028.0769680664434</v>
      </c>
      <c r="S300" s="9">
        <f>Daten!K300</f>
        <v>14836.38</v>
      </c>
      <c r="T300" s="9">
        <f>Daten!L300</f>
        <v>648182.17000000004</v>
      </c>
      <c r="U300" s="9">
        <f>Daten!M300</f>
        <v>637906.41</v>
      </c>
      <c r="V300" s="9">
        <f>Daten!N300</f>
        <v>500</v>
      </c>
      <c r="W300" s="9">
        <f>Daten!O300</f>
        <v>500</v>
      </c>
      <c r="X300" s="23">
        <f t="shared" si="125"/>
        <v>1300924.96</v>
      </c>
      <c r="Y300" s="9">
        <f t="shared" si="126"/>
        <v>1644383.0344526304</v>
      </c>
      <c r="Z300" s="21">
        <f t="shared" si="127"/>
        <v>-343458.07445263048</v>
      </c>
      <c r="AA300" s="27">
        <f t="shared" si="128"/>
        <v>34345.807445263046</v>
      </c>
      <c r="AB300" s="32">
        <f t="shared" si="129"/>
        <v>-31503.183612598172</v>
      </c>
      <c r="AC300" s="31">
        <f t="shared" si="130"/>
        <v>0</v>
      </c>
      <c r="AG300" s="26">
        <f t="shared" si="131"/>
        <v>0</v>
      </c>
      <c r="AH300" s="26">
        <f t="shared" si="132"/>
        <v>0</v>
      </c>
      <c r="AI300" s="26">
        <f t="shared" si="133"/>
        <v>0</v>
      </c>
      <c r="AJ300" s="26">
        <f t="shared" si="134"/>
        <v>1</v>
      </c>
      <c r="AK300" s="26">
        <f t="shared" si="135"/>
        <v>0</v>
      </c>
      <c r="AL300" s="26">
        <f t="shared" ca="1" si="136"/>
        <v>0</v>
      </c>
      <c r="AM300" s="26">
        <f t="shared" ca="1" si="137"/>
        <v>0</v>
      </c>
      <c r="AN300" s="26">
        <f ca="1">IF(AM300=0,0,COUNTIF($AM$19:AM300,C300*10+1))</f>
        <v>0</v>
      </c>
      <c r="AO300" s="21">
        <f t="shared" ca="1" si="138"/>
        <v>0</v>
      </c>
      <c r="AP300" s="33">
        <f t="shared" ca="1" si="139"/>
        <v>0</v>
      </c>
    </row>
    <row r="301" spans="1:42" x14ac:dyDescent="0.2">
      <c r="A301" s="15">
        <f>Daten!A301</f>
        <v>20815</v>
      </c>
      <c r="B301" s="8" t="str">
        <f>Daten!B301</f>
        <v>Sittersdorf</v>
      </c>
      <c r="C301" s="15">
        <f t="shared" si="115"/>
        <v>2</v>
      </c>
      <c r="D301" s="10">
        <f>Daten!D301</f>
        <v>0</v>
      </c>
      <c r="E301" s="9">
        <f>Daten!E301</f>
        <v>1963</v>
      </c>
      <c r="F301" s="9">
        <f>Daten!F301</f>
        <v>2036</v>
      </c>
      <c r="G301" s="27">
        <f t="shared" si="116"/>
        <v>-73</v>
      </c>
      <c r="H301" s="29">
        <f t="shared" si="117"/>
        <v>-3.5854616895874263E-2</v>
      </c>
      <c r="I301" s="21">
        <f t="shared" si="118"/>
        <v>18.170802228198564</v>
      </c>
      <c r="J301" s="21">
        <f t="shared" si="119"/>
        <v>-91.170802228198568</v>
      </c>
      <c r="K301" s="27">
        <f t="shared" si="120"/>
        <v>45585.401114099281</v>
      </c>
      <c r="L301" s="16">
        <f>Daten!G301</f>
        <v>242</v>
      </c>
      <c r="M301" s="16">
        <f>Daten!H301</f>
        <v>1272</v>
      </c>
      <c r="N301" s="16">
        <f>Daten!I301</f>
        <v>449</v>
      </c>
      <c r="O301" s="28">
        <f t="shared" si="121"/>
        <v>0.54323899371069184</v>
      </c>
      <c r="P301" s="16">
        <f t="shared" si="122"/>
        <v>715.96682652941865</v>
      </c>
      <c r="Q301" s="21">
        <f t="shared" si="123"/>
        <v>-24.966826529418654</v>
      </c>
      <c r="R301" s="27">
        <f t="shared" si="124"/>
        <v>-4993.3653058837308</v>
      </c>
      <c r="S301" s="9">
        <f>Daten!K301</f>
        <v>12736.21</v>
      </c>
      <c r="T301" s="9">
        <f>Daten!L301</f>
        <v>129445.92</v>
      </c>
      <c r="U301" s="9">
        <f>Daten!M301</f>
        <v>201369.97</v>
      </c>
      <c r="V301" s="9">
        <f>Daten!N301</f>
        <v>500</v>
      </c>
      <c r="W301" s="9">
        <f>Daten!O301</f>
        <v>500</v>
      </c>
      <c r="X301" s="23">
        <f t="shared" si="125"/>
        <v>343552.1</v>
      </c>
      <c r="Y301" s="9">
        <f t="shared" si="126"/>
        <v>705557.13587552204</v>
      </c>
      <c r="Z301" s="21">
        <f t="shared" si="127"/>
        <v>-362005.03587552207</v>
      </c>
      <c r="AA301" s="27">
        <f t="shared" si="128"/>
        <v>36200.503587552208</v>
      </c>
      <c r="AB301" s="32">
        <f t="shared" si="129"/>
        <v>76792.539395767759</v>
      </c>
      <c r="AC301" s="31">
        <f t="shared" si="130"/>
        <v>76792.539395767759</v>
      </c>
      <c r="AG301" s="26">
        <f t="shared" si="131"/>
        <v>45585.401114099281</v>
      </c>
      <c r="AH301" s="26">
        <f t="shared" si="132"/>
        <v>36200.503587552208</v>
      </c>
      <c r="AI301" s="26">
        <f t="shared" si="133"/>
        <v>81785.904701651481</v>
      </c>
      <c r="AJ301" s="26">
        <f t="shared" si="134"/>
        <v>1</v>
      </c>
      <c r="AK301" s="26">
        <f t="shared" si="135"/>
        <v>81785.904701651481</v>
      </c>
      <c r="AL301" s="26">
        <f t="shared" ca="1" si="136"/>
        <v>139770</v>
      </c>
      <c r="AM301" s="26">
        <f t="shared" ca="1" si="137"/>
        <v>21</v>
      </c>
      <c r="AN301" s="26">
        <f ca="1">IF(AM301=0,0,COUNTIF($AM$19:AM301,C301*10+1))</f>
        <v>82</v>
      </c>
      <c r="AO301" s="21">
        <f t="shared" ca="1" si="138"/>
        <v>0</v>
      </c>
      <c r="AP301" s="33">
        <f t="shared" ca="1" si="139"/>
        <v>139770</v>
      </c>
    </row>
    <row r="302" spans="1:42" x14ac:dyDescent="0.2">
      <c r="A302" s="15">
        <f>Daten!A302</f>
        <v>20817</v>
      </c>
      <c r="B302" s="8" t="str">
        <f>Daten!B302</f>
        <v>Völkermarkt</v>
      </c>
      <c r="C302" s="15">
        <f t="shared" si="115"/>
        <v>2</v>
      </c>
      <c r="D302" s="10">
        <f>Daten!D302</f>
        <v>0</v>
      </c>
      <c r="E302" s="9">
        <f>Daten!E302</f>
        <v>10909</v>
      </c>
      <c r="F302" s="9">
        <f>Daten!F302</f>
        <v>10954</v>
      </c>
      <c r="G302" s="27">
        <f t="shared" si="116"/>
        <v>-45</v>
      </c>
      <c r="H302" s="29">
        <f t="shared" si="117"/>
        <v>-4.1080883695453719E-3</v>
      </c>
      <c r="I302" s="21">
        <f t="shared" si="118"/>
        <v>97.761771909473026</v>
      </c>
      <c r="J302" s="21">
        <f t="shared" si="119"/>
        <v>-142.76177190947303</v>
      </c>
      <c r="K302" s="27">
        <f t="shared" si="120"/>
        <v>71380.885954736514</v>
      </c>
      <c r="L302" s="16">
        <f>Daten!G302</f>
        <v>1485</v>
      </c>
      <c r="M302" s="16">
        <f>Daten!H302</f>
        <v>7036</v>
      </c>
      <c r="N302" s="16">
        <f>Daten!I302</f>
        <v>2388</v>
      </c>
      <c r="O302" s="28">
        <f t="shared" si="121"/>
        <v>0.5504548038658329</v>
      </c>
      <c r="P302" s="16">
        <f t="shared" si="122"/>
        <v>3960.3322259913439</v>
      </c>
      <c r="Q302" s="21">
        <f t="shared" si="123"/>
        <v>-87.332225991343876</v>
      </c>
      <c r="R302" s="27">
        <f t="shared" si="124"/>
        <v>-17466.445198268775</v>
      </c>
      <c r="S302" s="9">
        <f>Daten!K302</f>
        <v>57779.23</v>
      </c>
      <c r="T302" s="9">
        <f>Daten!L302</f>
        <v>926461.04</v>
      </c>
      <c r="U302" s="9">
        <f>Daten!M302</f>
        <v>3931624.38</v>
      </c>
      <c r="V302" s="9">
        <f>Daten!N302</f>
        <v>500</v>
      </c>
      <c r="W302" s="9">
        <f>Daten!O302</f>
        <v>500</v>
      </c>
      <c r="X302" s="23">
        <f t="shared" si="125"/>
        <v>4915864.6500000004</v>
      </c>
      <c r="Y302" s="9">
        <f t="shared" si="126"/>
        <v>3920999.8957035509</v>
      </c>
      <c r="Z302" s="21">
        <f t="shared" si="127"/>
        <v>994864.75429644948</v>
      </c>
      <c r="AA302" s="27">
        <f t="shared" si="128"/>
        <v>-99486.475429644954</v>
      </c>
      <c r="AB302" s="32">
        <f t="shared" si="129"/>
        <v>-45572.034673177215</v>
      </c>
      <c r="AC302" s="31">
        <f t="shared" si="130"/>
        <v>0</v>
      </c>
      <c r="AG302" s="26">
        <f t="shared" si="131"/>
        <v>0</v>
      </c>
      <c r="AH302" s="26">
        <f t="shared" si="132"/>
        <v>0</v>
      </c>
      <c r="AI302" s="26">
        <f t="shared" si="133"/>
        <v>0</v>
      </c>
      <c r="AJ302" s="26">
        <f t="shared" si="134"/>
        <v>1</v>
      </c>
      <c r="AK302" s="26">
        <f t="shared" si="135"/>
        <v>0</v>
      </c>
      <c r="AL302" s="26">
        <f t="shared" ca="1" si="136"/>
        <v>0</v>
      </c>
      <c r="AM302" s="26">
        <f t="shared" ca="1" si="137"/>
        <v>0</v>
      </c>
      <c r="AN302" s="26">
        <f ca="1">IF(AM302=0,0,COUNTIF($AM$19:AM302,C302*10+1))</f>
        <v>0</v>
      </c>
      <c r="AO302" s="21">
        <f t="shared" ca="1" si="138"/>
        <v>0</v>
      </c>
      <c r="AP302" s="33">
        <f t="shared" ca="1" si="139"/>
        <v>0</v>
      </c>
    </row>
    <row r="303" spans="1:42" x14ac:dyDescent="0.2">
      <c r="A303" s="15">
        <f>Daten!A303</f>
        <v>20901</v>
      </c>
      <c r="B303" s="8" t="str">
        <f>Daten!B303</f>
        <v>Bad St. Leonhard im Lavanttal</v>
      </c>
      <c r="C303" s="15">
        <f t="shared" si="115"/>
        <v>2</v>
      </c>
      <c r="D303" s="10">
        <f>Daten!D303</f>
        <v>0</v>
      </c>
      <c r="E303" s="9">
        <f>Daten!E303</f>
        <v>4289</v>
      </c>
      <c r="F303" s="9">
        <f>Daten!F303</f>
        <v>4389</v>
      </c>
      <c r="G303" s="27">
        <f t="shared" si="116"/>
        <v>-100</v>
      </c>
      <c r="H303" s="29">
        <f t="shared" si="117"/>
        <v>-2.2784233310549101E-2</v>
      </c>
      <c r="I303" s="21">
        <f t="shared" si="118"/>
        <v>39.17075195459897</v>
      </c>
      <c r="J303" s="21">
        <f t="shared" si="119"/>
        <v>-139.17075195459898</v>
      </c>
      <c r="K303" s="27">
        <f t="shared" si="120"/>
        <v>69585.375977299496</v>
      </c>
      <c r="L303" s="16">
        <f>Daten!G303</f>
        <v>583</v>
      </c>
      <c r="M303" s="16">
        <f>Daten!H303</f>
        <v>2712</v>
      </c>
      <c r="N303" s="16">
        <f>Daten!I303</f>
        <v>994</v>
      </c>
      <c r="O303" s="28">
        <f t="shared" si="121"/>
        <v>0.58148967551622421</v>
      </c>
      <c r="P303" s="16">
        <f t="shared" si="122"/>
        <v>1526.4953093929114</v>
      </c>
      <c r="Q303" s="21">
        <f t="shared" si="123"/>
        <v>50.504690607088605</v>
      </c>
      <c r="R303" s="27">
        <f t="shared" si="124"/>
        <v>10100.938121417721</v>
      </c>
      <c r="S303" s="9">
        <f>Daten!K303</f>
        <v>27831.77</v>
      </c>
      <c r="T303" s="9">
        <f>Daten!L303</f>
        <v>372216.01</v>
      </c>
      <c r="U303" s="9">
        <f>Daten!M303</f>
        <v>2181602.75</v>
      </c>
      <c r="V303" s="9">
        <f>Daten!N303</f>
        <v>500</v>
      </c>
      <c r="W303" s="9">
        <f>Daten!O303</f>
        <v>500</v>
      </c>
      <c r="X303" s="23">
        <f t="shared" si="125"/>
        <v>2581650.5300000003</v>
      </c>
      <c r="Y303" s="9">
        <f t="shared" si="126"/>
        <v>1541586.6305502364</v>
      </c>
      <c r="Z303" s="21">
        <f t="shared" si="127"/>
        <v>1040063.8994497638</v>
      </c>
      <c r="AA303" s="27">
        <f t="shared" si="128"/>
        <v>-104006.38994497638</v>
      </c>
      <c r="AB303" s="32">
        <f t="shared" si="129"/>
        <v>-24320.075846259162</v>
      </c>
      <c r="AC303" s="31">
        <f t="shared" si="130"/>
        <v>0</v>
      </c>
      <c r="AG303" s="26">
        <f t="shared" si="131"/>
        <v>0</v>
      </c>
      <c r="AH303" s="26">
        <f t="shared" si="132"/>
        <v>0</v>
      </c>
      <c r="AI303" s="26">
        <f t="shared" si="133"/>
        <v>0</v>
      </c>
      <c r="AJ303" s="26">
        <f t="shared" si="134"/>
        <v>1</v>
      </c>
      <c r="AK303" s="26">
        <f t="shared" si="135"/>
        <v>0</v>
      </c>
      <c r="AL303" s="26">
        <f t="shared" ca="1" si="136"/>
        <v>0</v>
      </c>
      <c r="AM303" s="26">
        <f t="shared" ca="1" si="137"/>
        <v>0</v>
      </c>
      <c r="AN303" s="26">
        <f ca="1">IF(AM303=0,0,COUNTIF($AM$19:AM303,C303*10+1))</f>
        <v>0</v>
      </c>
      <c r="AO303" s="21">
        <f t="shared" ca="1" si="138"/>
        <v>0</v>
      </c>
      <c r="AP303" s="33">
        <f t="shared" ca="1" si="139"/>
        <v>0</v>
      </c>
    </row>
    <row r="304" spans="1:42" x14ac:dyDescent="0.2">
      <c r="A304" s="15">
        <f>Daten!A304</f>
        <v>20905</v>
      </c>
      <c r="B304" s="8" t="str">
        <f>Daten!B304</f>
        <v>Frantschach-St. Gertraud</v>
      </c>
      <c r="C304" s="15">
        <f t="shared" si="115"/>
        <v>2</v>
      </c>
      <c r="D304" s="10">
        <f>Daten!D304</f>
        <v>0</v>
      </c>
      <c r="E304" s="9">
        <f>Daten!E304</f>
        <v>2492</v>
      </c>
      <c r="F304" s="9">
        <f>Daten!F304</f>
        <v>2627</v>
      </c>
      <c r="G304" s="27">
        <f t="shared" si="116"/>
        <v>-135</v>
      </c>
      <c r="H304" s="29">
        <f t="shared" si="117"/>
        <v>-5.1389417586600684E-2</v>
      </c>
      <c r="I304" s="21">
        <f t="shared" si="118"/>
        <v>23.445332737464454</v>
      </c>
      <c r="J304" s="21">
        <f t="shared" si="119"/>
        <v>-158.44533273746447</v>
      </c>
      <c r="K304" s="27">
        <f t="shared" si="120"/>
        <v>79222.666368732229</v>
      </c>
      <c r="L304" s="16">
        <f>Daten!G304</f>
        <v>317</v>
      </c>
      <c r="M304" s="16">
        <f>Daten!H304</f>
        <v>1547</v>
      </c>
      <c r="N304" s="16">
        <f>Daten!I304</f>
        <v>628</v>
      </c>
      <c r="O304" s="28">
        <f t="shared" si="121"/>
        <v>0.61085972850678738</v>
      </c>
      <c r="P304" s="16">
        <f t="shared" si="122"/>
        <v>870.75525207626629</v>
      </c>
      <c r="Q304" s="21">
        <f t="shared" si="123"/>
        <v>74.244747923733712</v>
      </c>
      <c r="R304" s="27">
        <f t="shared" si="124"/>
        <v>14848.949584746742</v>
      </c>
      <c r="S304" s="9">
        <f>Daten!K304</f>
        <v>21549.57</v>
      </c>
      <c r="T304" s="9">
        <f>Daten!L304</f>
        <v>220339.66</v>
      </c>
      <c r="U304" s="9">
        <f>Daten!M304</f>
        <v>1688270.03</v>
      </c>
      <c r="V304" s="9">
        <f>Daten!N304</f>
        <v>500</v>
      </c>
      <c r="W304" s="9">
        <f>Daten!O304</f>
        <v>500</v>
      </c>
      <c r="X304" s="23">
        <f t="shared" si="125"/>
        <v>1930159.26</v>
      </c>
      <c r="Y304" s="9">
        <f t="shared" si="126"/>
        <v>895694.54029638355</v>
      </c>
      <c r="Z304" s="21">
        <f t="shared" si="127"/>
        <v>1034464.7197036165</v>
      </c>
      <c r="AA304" s="27">
        <f t="shared" si="128"/>
        <v>-103446.47197036166</v>
      </c>
      <c r="AB304" s="32">
        <f t="shared" si="129"/>
        <v>-9374.8560168826807</v>
      </c>
      <c r="AC304" s="31">
        <f t="shared" si="130"/>
        <v>0</v>
      </c>
      <c r="AG304" s="26">
        <f t="shared" si="131"/>
        <v>0</v>
      </c>
      <c r="AH304" s="26">
        <f t="shared" si="132"/>
        <v>0</v>
      </c>
      <c r="AI304" s="26">
        <f t="shared" si="133"/>
        <v>0</v>
      </c>
      <c r="AJ304" s="26">
        <f t="shared" si="134"/>
        <v>1</v>
      </c>
      <c r="AK304" s="26">
        <f t="shared" si="135"/>
        <v>0</v>
      </c>
      <c r="AL304" s="26">
        <f t="shared" ca="1" si="136"/>
        <v>0</v>
      </c>
      <c r="AM304" s="26">
        <f t="shared" ca="1" si="137"/>
        <v>0</v>
      </c>
      <c r="AN304" s="26">
        <f ca="1">IF(AM304=0,0,COUNTIF($AM$19:AM304,C304*10+1))</f>
        <v>0</v>
      </c>
      <c r="AO304" s="21">
        <f t="shared" ca="1" si="138"/>
        <v>0</v>
      </c>
      <c r="AP304" s="33">
        <f t="shared" ca="1" si="139"/>
        <v>0</v>
      </c>
    </row>
    <row r="305" spans="1:42" x14ac:dyDescent="0.2">
      <c r="A305" s="15">
        <f>Daten!A305</f>
        <v>20909</v>
      </c>
      <c r="B305" s="8" t="str">
        <f>Daten!B305</f>
        <v>Lavamünd</v>
      </c>
      <c r="C305" s="15">
        <f t="shared" si="115"/>
        <v>2</v>
      </c>
      <c r="D305" s="10">
        <f>Daten!D305</f>
        <v>0</v>
      </c>
      <c r="E305" s="9">
        <f>Daten!E305</f>
        <v>2856</v>
      </c>
      <c r="F305" s="9">
        <f>Daten!F305</f>
        <v>2943</v>
      </c>
      <c r="G305" s="27">
        <f t="shared" si="116"/>
        <v>-87</v>
      </c>
      <c r="H305" s="29">
        <f t="shared" si="117"/>
        <v>-2.9561671763506627E-2</v>
      </c>
      <c r="I305" s="21">
        <f t="shared" si="118"/>
        <v>26.265555480151463</v>
      </c>
      <c r="J305" s="21">
        <f t="shared" si="119"/>
        <v>-113.26555548015146</v>
      </c>
      <c r="K305" s="27">
        <f t="shared" si="120"/>
        <v>56632.777740075733</v>
      </c>
      <c r="L305" s="16">
        <f>Daten!G305</f>
        <v>373</v>
      </c>
      <c r="M305" s="16">
        <f>Daten!H305</f>
        <v>1799</v>
      </c>
      <c r="N305" s="16">
        <f>Daten!I305</f>
        <v>684</v>
      </c>
      <c r="O305" s="28">
        <f t="shared" si="121"/>
        <v>0.58754863813229574</v>
      </c>
      <c r="P305" s="16">
        <f t="shared" si="122"/>
        <v>1012.5977365773775</v>
      </c>
      <c r="Q305" s="21">
        <f t="shared" si="123"/>
        <v>44.402263422622468</v>
      </c>
      <c r="R305" s="27">
        <f t="shared" si="124"/>
        <v>8880.4526845244945</v>
      </c>
      <c r="S305" s="9">
        <f>Daten!K305</f>
        <v>35026.769999999997</v>
      </c>
      <c r="T305" s="9">
        <f>Daten!L305</f>
        <v>183925.63</v>
      </c>
      <c r="U305" s="9">
        <f>Daten!M305</f>
        <v>335164</v>
      </c>
      <c r="V305" s="9">
        <f>Daten!N305</f>
        <v>500</v>
      </c>
      <c r="W305" s="9">
        <f>Daten!O305</f>
        <v>500</v>
      </c>
      <c r="X305" s="23">
        <f t="shared" si="125"/>
        <v>554116.4</v>
      </c>
      <c r="Y305" s="9">
        <f t="shared" si="126"/>
        <v>1026526.3270812486</v>
      </c>
      <c r="Z305" s="21">
        <f t="shared" si="127"/>
        <v>-472409.92708124861</v>
      </c>
      <c r="AA305" s="27">
        <f t="shared" si="128"/>
        <v>47240.992708124861</v>
      </c>
      <c r="AB305" s="32">
        <f t="shared" si="129"/>
        <v>112754.22313272509</v>
      </c>
      <c r="AC305" s="31">
        <f t="shared" si="130"/>
        <v>112754.22313272509</v>
      </c>
      <c r="AG305" s="26">
        <f t="shared" si="131"/>
        <v>56632.777740075733</v>
      </c>
      <c r="AH305" s="26">
        <f t="shared" si="132"/>
        <v>47240.992708124861</v>
      </c>
      <c r="AI305" s="26">
        <f t="shared" si="133"/>
        <v>103873.77044820059</v>
      </c>
      <c r="AJ305" s="26">
        <f t="shared" si="134"/>
        <v>1</v>
      </c>
      <c r="AK305" s="26">
        <f t="shared" si="135"/>
        <v>103873.77044820059</v>
      </c>
      <c r="AL305" s="26">
        <f t="shared" ca="1" si="136"/>
        <v>177518</v>
      </c>
      <c r="AM305" s="26">
        <f t="shared" ca="1" si="137"/>
        <v>21</v>
      </c>
      <c r="AN305" s="26">
        <f ca="1">IF(AM305=0,0,COUNTIF($AM$19:AM305,C305*10+1))</f>
        <v>83</v>
      </c>
      <c r="AO305" s="21">
        <f t="shared" ca="1" si="138"/>
        <v>0</v>
      </c>
      <c r="AP305" s="33">
        <f t="shared" ca="1" si="139"/>
        <v>177518</v>
      </c>
    </row>
    <row r="306" spans="1:42" x14ac:dyDescent="0.2">
      <c r="A306" s="15">
        <f>Daten!A306</f>
        <v>20911</v>
      </c>
      <c r="B306" s="8" t="str">
        <f>Daten!B306</f>
        <v>Preitenegg</v>
      </c>
      <c r="C306" s="15">
        <f t="shared" si="115"/>
        <v>2</v>
      </c>
      <c r="D306" s="10">
        <f>Daten!D306</f>
        <v>0</v>
      </c>
      <c r="E306" s="9">
        <f>Daten!E306</f>
        <v>912</v>
      </c>
      <c r="F306" s="9">
        <f>Daten!F306</f>
        <v>934</v>
      </c>
      <c r="G306" s="27">
        <f t="shared" si="116"/>
        <v>-22</v>
      </c>
      <c r="H306" s="29">
        <f t="shared" si="117"/>
        <v>-2.3554603854389723E-2</v>
      </c>
      <c r="I306" s="21">
        <f t="shared" si="118"/>
        <v>8.3357216508533689</v>
      </c>
      <c r="J306" s="21">
        <f t="shared" si="119"/>
        <v>-30.335721650853369</v>
      </c>
      <c r="K306" s="27">
        <f t="shared" si="120"/>
        <v>15167.860825426684</v>
      </c>
      <c r="L306" s="16">
        <f>Daten!G306</f>
        <v>120</v>
      </c>
      <c r="M306" s="16">
        <f>Daten!H306</f>
        <v>564</v>
      </c>
      <c r="N306" s="16">
        <f>Daten!I306</f>
        <v>228</v>
      </c>
      <c r="O306" s="28">
        <f t="shared" si="121"/>
        <v>0.61702127659574468</v>
      </c>
      <c r="P306" s="16">
        <f t="shared" si="122"/>
        <v>317.45698912153466</v>
      </c>
      <c r="Q306" s="21">
        <f t="shared" si="123"/>
        <v>30.543010878465338</v>
      </c>
      <c r="R306" s="27">
        <f t="shared" si="124"/>
        <v>6108.6021756930677</v>
      </c>
      <c r="S306" s="9">
        <f>Daten!K306</f>
        <v>16095.16</v>
      </c>
      <c r="T306" s="9">
        <f>Daten!L306</f>
        <v>60842.59</v>
      </c>
      <c r="U306" s="9">
        <f>Daten!M306</f>
        <v>208860.83</v>
      </c>
      <c r="V306" s="9">
        <f>Daten!N306</f>
        <v>500</v>
      </c>
      <c r="W306" s="9">
        <f>Daten!O306</f>
        <v>500</v>
      </c>
      <c r="X306" s="23">
        <f t="shared" si="125"/>
        <v>285798.57999999996</v>
      </c>
      <c r="Y306" s="9">
        <f t="shared" si="126"/>
        <v>327798.32293350797</v>
      </c>
      <c r="Z306" s="21">
        <f t="shared" si="127"/>
        <v>-41999.742933508009</v>
      </c>
      <c r="AA306" s="27">
        <f t="shared" si="128"/>
        <v>4199.9742933508014</v>
      </c>
      <c r="AB306" s="32">
        <f t="shared" si="129"/>
        <v>25476.437294470554</v>
      </c>
      <c r="AC306" s="31">
        <f t="shared" si="130"/>
        <v>25476.437294470554</v>
      </c>
      <c r="AG306" s="26">
        <f t="shared" si="131"/>
        <v>15167.860825426684</v>
      </c>
      <c r="AH306" s="26">
        <f t="shared" si="132"/>
        <v>4199.9742933508014</v>
      </c>
      <c r="AI306" s="26">
        <f t="shared" si="133"/>
        <v>19367.835118777486</v>
      </c>
      <c r="AJ306" s="26">
        <f t="shared" si="134"/>
        <v>1</v>
      </c>
      <c r="AK306" s="26">
        <f t="shared" si="135"/>
        <v>19367.835118777486</v>
      </c>
      <c r="AL306" s="26">
        <f t="shared" ca="1" si="136"/>
        <v>33099</v>
      </c>
      <c r="AM306" s="26">
        <f t="shared" ca="1" si="137"/>
        <v>21</v>
      </c>
      <c r="AN306" s="26">
        <f ca="1">IF(AM306=0,0,COUNTIF($AM$19:AM306,C306*10+1))</f>
        <v>84</v>
      </c>
      <c r="AO306" s="21">
        <f t="shared" ca="1" si="138"/>
        <v>0</v>
      </c>
      <c r="AP306" s="33">
        <f t="shared" ca="1" si="139"/>
        <v>33099</v>
      </c>
    </row>
    <row r="307" spans="1:42" x14ac:dyDescent="0.2">
      <c r="A307" s="15">
        <f>Daten!A307</f>
        <v>20912</v>
      </c>
      <c r="B307" s="8" t="str">
        <f>Daten!B307</f>
        <v>Reichenfels</v>
      </c>
      <c r="C307" s="15">
        <f t="shared" si="115"/>
        <v>2</v>
      </c>
      <c r="D307" s="10">
        <f>Daten!D307</f>
        <v>0</v>
      </c>
      <c r="E307" s="9">
        <f>Daten!E307</f>
        <v>1749</v>
      </c>
      <c r="F307" s="9">
        <f>Daten!F307</f>
        <v>1850</v>
      </c>
      <c r="G307" s="27">
        <f t="shared" si="116"/>
        <v>-101</v>
      </c>
      <c r="H307" s="29">
        <f t="shared" si="117"/>
        <v>-5.4594594594594592E-2</v>
      </c>
      <c r="I307" s="21">
        <f t="shared" si="118"/>
        <v>16.510797702439756</v>
      </c>
      <c r="J307" s="21">
        <f t="shared" si="119"/>
        <v>-117.51079770243976</v>
      </c>
      <c r="K307" s="27">
        <f t="shared" si="120"/>
        <v>58755.398851219878</v>
      </c>
      <c r="L307" s="16">
        <f>Daten!G307</f>
        <v>231</v>
      </c>
      <c r="M307" s="16">
        <f>Daten!H307</f>
        <v>1123</v>
      </c>
      <c r="N307" s="16">
        <f>Daten!I307</f>
        <v>395</v>
      </c>
      <c r="O307" s="28">
        <f t="shared" si="121"/>
        <v>0.55743544078361529</v>
      </c>
      <c r="P307" s="16">
        <f t="shared" si="122"/>
        <v>632.0996432331267</v>
      </c>
      <c r="Q307" s="21">
        <f t="shared" si="123"/>
        <v>-6.0996432331266988</v>
      </c>
      <c r="R307" s="27">
        <f t="shared" si="124"/>
        <v>-1219.9286466253398</v>
      </c>
      <c r="S307" s="9">
        <f>Daten!K307</f>
        <v>16925.36</v>
      </c>
      <c r="T307" s="9">
        <f>Daten!L307</f>
        <v>117478.52</v>
      </c>
      <c r="U307" s="9">
        <f>Daten!M307</f>
        <v>171723.74</v>
      </c>
      <c r="V307" s="9">
        <f>Daten!N307</f>
        <v>500</v>
      </c>
      <c r="W307" s="9">
        <f>Daten!O307</f>
        <v>500</v>
      </c>
      <c r="X307" s="23">
        <f t="shared" si="125"/>
        <v>306127.62</v>
      </c>
      <c r="Y307" s="9">
        <f t="shared" si="126"/>
        <v>628639.5469415629</v>
      </c>
      <c r="Z307" s="21">
        <f t="shared" si="127"/>
        <v>-322511.92694156291</v>
      </c>
      <c r="AA307" s="27">
        <f t="shared" si="128"/>
        <v>32251.192694156292</v>
      </c>
      <c r="AB307" s="32">
        <f t="shared" si="129"/>
        <v>89786.66289875083</v>
      </c>
      <c r="AC307" s="31">
        <f t="shared" si="130"/>
        <v>89786.66289875083</v>
      </c>
      <c r="AG307" s="26">
        <f t="shared" si="131"/>
        <v>58755.398851219878</v>
      </c>
      <c r="AH307" s="26">
        <f t="shared" si="132"/>
        <v>32251.192694156292</v>
      </c>
      <c r="AI307" s="26">
        <f t="shared" si="133"/>
        <v>91006.59154537617</v>
      </c>
      <c r="AJ307" s="26">
        <f t="shared" si="134"/>
        <v>1</v>
      </c>
      <c r="AK307" s="26">
        <f t="shared" si="135"/>
        <v>91006.59154537617</v>
      </c>
      <c r="AL307" s="26">
        <f t="shared" ca="1" si="136"/>
        <v>155528</v>
      </c>
      <c r="AM307" s="26">
        <f t="shared" ca="1" si="137"/>
        <v>21</v>
      </c>
      <c r="AN307" s="26">
        <f ca="1">IF(AM307=0,0,COUNTIF($AM$19:AM307,C307*10+1))</f>
        <v>85</v>
      </c>
      <c r="AO307" s="21">
        <f t="shared" ca="1" si="138"/>
        <v>0</v>
      </c>
      <c r="AP307" s="33">
        <f t="shared" ca="1" si="139"/>
        <v>155528</v>
      </c>
    </row>
    <row r="308" spans="1:42" x14ac:dyDescent="0.2">
      <c r="A308" s="15">
        <f>Daten!A308</f>
        <v>20913</v>
      </c>
      <c r="B308" s="8" t="str">
        <f>Daten!B308</f>
        <v>St. Andrä</v>
      </c>
      <c r="C308" s="15">
        <f t="shared" si="115"/>
        <v>2</v>
      </c>
      <c r="D308" s="10">
        <f>Daten!D308</f>
        <v>0</v>
      </c>
      <c r="E308" s="9">
        <f>Daten!E308</f>
        <v>9825</v>
      </c>
      <c r="F308" s="9">
        <f>Daten!F308</f>
        <v>9975</v>
      </c>
      <c r="G308" s="27">
        <f t="shared" si="116"/>
        <v>-150</v>
      </c>
      <c r="H308" s="29">
        <f t="shared" si="117"/>
        <v>-1.5037593984962405E-2</v>
      </c>
      <c r="I308" s="21">
        <f t="shared" si="118"/>
        <v>89.024436260452205</v>
      </c>
      <c r="J308" s="21">
        <f t="shared" si="119"/>
        <v>-239.02443626045221</v>
      </c>
      <c r="K308" s="27">
        <f t="shared" si="120"/>
        <v>119512.2181302261</v>
      </c>
      <c r="L308" s="16">
        <f>Daten!G308</f>
        <v>1284</v>
      </c>
      <c r="M308" s="16">
        <f>Daten!H308</f>
        <v>6312</v>
      </c>
      <c r="N308" s="16">
        <f>Daten!I308</f>
        <v>2229</v>
      </c>
      <c r="O308" s="28">
        <f t="shared" si="121"/>
        <v>0.5565589353612167</v>
      </c>
      <c r="P308" s="16">
        <f t="shared" si="122"/>
        <v>3552.8165165516434</v>
      </c>
      <c r="Q308" s="21">
        <f t="shared" si="123"/>
        <v>-39.816516551643417</v>
      </c>
      <c r="R308" s="27">
        <f t="shared" si="124"/>
        <v>-7963.3033103286834</v>
      </c>
      <c r="S308" s="9">
        <f>Daten!K308</f>
        <v>58682.89</v>
      </c>
      <c r="T308" s="9">
        <f>Daten!L308</f>
        <v>724434.31</v>
      </c>
      <c r="U308" s="9">
        <f>Daten!M308</f>
        <v>3522677.54</v>
      </c>
      <c r="V308" s="9">
        <f>Daten!N308</f>
        <v>500</v>
      </c>
      <c r="W308" s="9">
        <f>Daten!O308</f>
        <v>500</v>
      </c>
      <c r="X308" s="23">
        <f t="shared" si="125"/>
        <v>4305794.74</v>
      </c>
      <c r="Y308" s="9">
        <f t="shared" si="126"/>
        <v>3531379.9592343373</v>
      </c>
      <c r="Z308" s="21">
        <f t="shared" si="127"/>
        <v>774414.7807656629</v>
      </c>
      <c r="AA308" s="27">
        <f t="shared" si="128"/>
        <v>-77441.478076566287</v>
      </c>
      <c r="AB308" s="32">
        <f t="shared" si="129"/>
        <v>34107.436743331127</v>
      </c>
      <c r="AC308" s="31">
        <f t="shared" si="130"/>
        <v>34107.436743331127</v>
      </c>
      <c r="AG308" s="26">
        <f t="shared" si="131"/>
        <v>119512.2181302261</v>
      </c>
      <c r="AH308" s="26">
        <f t="shared" si="132"/>
        <v>-77441.478076566287</v>
      </c>
      <c r="AI308" s="26">
        <f t="shared" si="133"/>
        <v>42070.740053659814</v>
      </c>
      <c r="AJ308" s="26">
        <f t="shared" si="134"/>
        <v>1</v>
      </c>
      <c r="AK308" s="26">
        <f t="shared" si="135"/>
        <v>42070.740053659814</v>
      </c>
      <c r="AL308" s="26">
        <f t="shared" ca="1" si="136"/>
        <v>71898</v>
      </c>
      <c r="AM308" s="26">
        <f t="shared" ca="1" si="137"/>
        <v>21</v>
      </c>
      <c r="AN308" s="26">
        <f ca="1">IF(AM308=0,0,COUNTIF($AM$19:AM308,C308*10+1))</f>
        <v>86</v>
      </c>
      <c r="AO308" s="21">
        <f t="shared" ca="1" si="138"/>
        <v>0</v>
      </c>
      <c r="AP308" s="33">
        <f t="shared" ca="1" si="139"/>
        <v>71898</v>
      </c>
    </row>
    <row r="309" spans="1:42" x14ac:dyDescent="0.2">
      <c r="A309" s="15">
        <f>Daten!A309</f>
        <v>20914</v>
      </c>
      <c r="B309" s="8" t="str">
        <f>Daten!B309</f>
        <v>St. Georgen im Lavanttal</v>
      </c>
      <c r="C309" s="15">
        <f t="shared" si="115"/>
        <v>2</v>
      </c>
      <c r="D309" s="10">
        <f>Daten!D309</f>
        <v>0</v>
      </c>
      <c r="E309" s="9">
        <f>Daten!E309</f>
        <v>1945</v>
      </c>
      <c r="F309" s="9">
        <f>Daten!F309</f>
        <v>1986</v>
      </c>
      <c r="G309" s="27">
        <f t="shared" si="116"/>
        <v>-41</v>
      </c>
      <c r="H309" s="29">
        <f t="shared" si="117"/>
        <v>-2.0644511581067473E-2</v>
      </c>
      <c r="I309" s="21">
        <f t="shared" si="118"/>
        <v>17.724564452456949</v>
      </c>
      <c r="J309" s="21">
        <f t="shared" si="119"/>
        <v>-58.724564452456946</v>
      </c>
      <c r="K309" s="27">
        <f t="shared" si="120"/>
        <v>29362.282226228472</v>
      </c>
      <c r="L309" s="16">
        <f>Daten!G309</f>
        <v>292</v>
      </c>
      <c r="M309" s="16">
        <f>Daten!H309</f>
        <v>1282</v>
      </c>
      <c r="N309" s="16">
        <f>Daten!I309</f>
        <v>371</v>
      </c>
      <c r="O309" s="28">
        <f t="shared" si="121"/>
        <v>0.51716068642745705</v>
      </c>
      <c r="P309" s="16">
        <f t="shared" si="122"/>
        <v>721.59549654930402</v>
      </c>
      <c r="Q309" s="21">
        <f t="shared" si="123"/>
        <v>-58.595496549304016</v>
      </c>
      <c r="R309" s="27">
        <f t="shared" si="124"/>
        <v>-11719.099309860803</v>
      </c>
      <c r="S309" s="9">
        <f>Daten!K309</f>
        <v>16189.07</v>
      </c>
      <c r="T309" s="9">
        <f>Daten!L309</f>
        <v>90803.93</v>
      </c>
      <c r="U309" s="9">
        <f>Daten!M309</f>
        <v>415676.65</v>
      </c>
      <c r="V309" s="9">
        <f>Daten!N309</f>
        <v>500</v>
      </c>
      <c r="W309" s="9">
        <f>Daten!O309</f>
        <v>500</v>
      </c>
      <c r="X309" s="23">
        <f t="shared" si="125"/>
        <v>522669.65</v>
      </c>
      <c r="Y309" s="9">
        <f t="shared" si="126"/>
        <v>699087.43213341339</v>
      </c>
      <c r="Z309" s="21">
        <f t="shared" si="127"/>
        <v>-176417.78213341336</v>
      </c>
      <c r="AA309" s="27">
        <f t="shared" si="128"/>
        <v>17641.778213341338</v>
      </c>
      <c r="AB309" s="32">
        <f t="shared" si="129"/>
        <v>35284.961129709001</v>
      </c>
      <c r="AC309" s="31">
        <f t="shared" si="130"/>
        <v>35284.961129709001</v>
      </c>
      <c r="AG309" s="26">
        <f t="shared" si="131"/>
        <v>29362.282226228472</v>
      </c>
      <c r="AH309" s="26">
        <f t="shared" si="132"/>
        <v>17641.778213341338</v>
      </c>
      <c r="AI309" s="26">
        <f t="shared" si="133"/>
        <v>47004.06043956981</v>
      </c>
      <c r="AJ309" s="26">
        <f t="shared" si="134"/>
        <v>1</v>
      </c>
      <c r="AK309" s="26">
        <f t="shared" si="135"/>
        <v>47004.06043956981</v>
      </c>
      <c r="AL309" s="26">
        <f t="shared" ca="1" si="136"/>
        <v>80329</v>
      </c>
      <c r="AM309" s="26">
        <f t="shared" ca="1" si="137"/>
        <v>21</v>
      </c>
      <c r="AN309" s="26">
        <f ca="1">IF(AM309=0,0,COUNTIF($AM$19:AM309,C309*10+1))</f>
        <v>87</v>
      </c>
      <c r="AO309" s="21">
        <f t="shared" ca="1" si="138"/>
        <v>0</v>
      </c>
      <c r="AP309" s="33">
        <f t="shared" ca="1" si="139"/>
        <v>80329</v>
      </c>
    </row>
    <row r="310" spans="1:42" x14ac:dyDescent="0.2">
      <c r="A310" s="15">
        <f>Daten!A310</f>
        <v>20918</v>
      </c>
      <c r="B310" s="8" t="str">
        <f>Daten!B310</f>
        <v>St. Paul im Lavanttal</v>
      </c>
      <c r="C310" s="15">
        <f t="shared" si="115"/>
        <v>2</v>
      </c>
      <c r="D310" s="10">
        <f>Daten!D310</f>
        <v>0</v>
      </c>
      <c r="E310" s="9">
        <f>Daten!E310</f>
        <v>3211</v>
      </c>
      <c r="F310" s="9">
        <f>Daten!F310</f>
        <v>3308</v>
      </c>
      <c r="G310" s="27">
        <f t="shared" si="116"/>
        <v>-97</v>
      </c>
      <c r="H310" s="29">
        <f t="shared" si="117"/>
        <v>-2.9322853688029022E-2</v>
      </c>
      <c r="I310" s="21">
        <f t="shared" si="118"/>
        <v>29.523091243065252</v>
      </c>
      <c r="J310" s="21">
        <f t="shared" si="119"/>
        <v>-126.52309124306525</v>
      </c>
      <c r="K310" s="27">
        <f t="shared" si="120"/>
        <v>63261.545621532627</v>
      </c>
      <c r="L310" s="16">
        <f>Daten!G310</f>
        <v>441</v>
      </c>
      <c r="M310" s="16">
        <f>Daten!H310</f>
        <v>1948</v>
      </c>
      <c r="N310" s="16">
        <f>Daten!I310</f>
        <v>822</v>
      </c>
      <c r="O310" s="28">
        <f t="shared" si="121"/>
        <v>0.64835728952772076</v>
      </c>
      <c r="P310" s="16">
        <f t="shared" si="122"/>
        <v>1096.4649198736695</v>
      </c>
      <c r="Q310" s="21">
        <f t="shared" si="123"/>
        <v>166.53508012633051</v>
      </c>
      <c r="R310" s="27">
        <f t="shared" si="124"/>
        <v>33307.016025266101</v>
      </c>
      <c r="S310" s="9">
        <f>Daten!K310</f>
        <v>18184.27</v>
      </c>
      <c r="T310" s="9">
        <f>Daten!L310</f>
        <v>216710.69</v>
      </c>
      <c r="U310" s="9">
        <f>Daten!M310</f>
        <v>2087030.2</v>
      </c>
      <c r="V310" s="9">
        <f>Daten!N310</f>
        <v>500</v>
      </c>
      <c r="W310" s="9">
        <f>Daten!O310</f>
        <v>500</v>
      </c>
      <c r="X310" s="23">
        <f t="shared" si="125"/>
        <v>2321925.16</v>
      </c>
      <c r="Y310" s="9">
        <f t="shared" si="126"/>
        <v>1154123.2619950592</v>
      </c>
      <c r="Z310" s="21">
        <f t="shared" si="127"/>
        <v>1167801.8980049409</v>
      </c>
      <c r="AA310" s="27">
        <f t="shared" si="128"/>
        <v>-116780.1898004941</v>
      </c>
      <c r="AB310" s="32">
        <f t="shared" si="129"/>
        <v>-20211.628153695376</v>
      </c>
      <c r="AC310" s="31">
        <f t="shared" si="130"/>
        <v>0</v>
      </c>
      <c r="AG310" s="26">
        <f t="shared" si="131"/>
        <v>0</v>
      </c>
      <c r="AH310" s="26">
        <f t="shared" si="132"/>
        <v>0</v>
      </c>
      <c r="AI310" s="26">
        <f t="shared" si="133"/>
        <v>0</v>
      </c>
      <c r="AJ310" s="26">
        <f t="shared" si="134"/>
        <v>1</v>
      </c>
      <c r="AK310" s="26">
        <f t="shared" si="135"/>
        <v>0</v>
      </c>
      <c r="AL310" s="26">
        <f t="shared" ca="1" si="136"/>
        <v>0</v>
      </c>
      <c r="AM310" s="26">
        <f t="shared" ca="1" si="137"/>
        <v>0</v>
      </c>
      <c r="AN310" s="26">
        <f ca="1">IF(AM310=0,0,COUNTIF($AM$19:AM310,C310*10+1))</f>
        <v>0</v>
      </c>
      <c r="AO310" s="21">
        <f t="shared" ca="1" si="138"/>
        <v>0</v>
      </c>
      <c r="AP310" s="33">
        <f t="shared" ca="1" si="139"/>
        <v>0</v>
      </c>
    </row>
    <row r="311" spans="1:42" x14ac:dyDescent="0.2">
      <c r="A311" s="15">
        <f>Daten!A311</f>
        <v>20923</v>
      </c>
      <c r="B311" s="8" t="str">
        <f>Daten!B311</f>
        <v>Wolfsberg</v>
      </c>
      <c r="C311" s="15">
        <f t="shared" si="115"/>
        <v>2</v>
      </c>
      <c r="D311" s="10">
        <f>Daten!D311</f>
        <v>0</v>
      </c>
      <c r="E311" s="9">
        <f>Daten!E311</f>
        <v>25114</v>
      </c>
      <c r="F311" s="9">
        <f>Daten!F311</f>
        <v>25045</v>
      </c>
      <c r="G311" s="27">
        <f t="shared" si="116"/>
        <v>69</v>
      </c>
      <c r="H311" s="29">
        <f t="shared" si="117"/>
        <v>2.7550409263326012E-3</v>
      </c>
      <c r="I311" s="21">
        <f t="shared" si="118"/>
        <v>223.52050186897497</v>
      </c>
      <c r="J311" s="21">
        <f t="shared" si="119"/>
        <v>-154.52050186897497</v>
      </c>
      <c r="K311" s="27">
        <f t="shared" si="120"/>
        <v>77260.250934487485</v>
      </c>
      <c r="L311" s="16">
        <f>Daten!G311</f>
        <v>3401</v>
      </c>
      <c r="M311" s="16">
        <f>Daten!H311</f>
        <v>16023</v>
      </c>
      <c r="N311" s="16">
        <f>Daten!I311</f>
        <v>5690</v>
      </c>
      <c r="O311" s="28">
        <f t="shared" si="121"/>
        <v>0.56737190288959616</v>
      </c>
      <c r="P311" s="16">
        <f t="shared" si="122"/>
        <v>9018.8179728623236</v>
      </c>
      <c r="Q311" s="21">
        <f t="shared" si="123"/>
        <v>72.182027137676414</v>
      </c>
      <c r="R311" s="27">
        <f t="shared" si="124"/>
        <v>14436.405427535283</v>
      </c>
      <c r="S311" s="9">
        <f>Daten!K311</f>
        <v>77718.77</v>
      </c>
      <c r="T311" s="9">
        <f>Daten!L311</f>
        <v>2259102.7200000002</v>
      </c>
      <c r="U311" s="9">
        <f>Daten!M311</f>
        <v>9044963.7400000002</v>
      </c>
      <c r="V311" s="9">
        <f>Daten!N311</f>
        <v>500</v>
      </c>
      <c r="W311" s="9">
        <f>Daten!O311</f>
        <v>500</v>
      </c>
      <c r="X311" s="23">
        <f t="shared" si="125"/>
        <v>11381785.23</v>
      </c>
      <c r="Y311" s="9">
        <f t="shared" si="126"/>
        <v>9026674.4321843404</v>
      </c>
      <c r="Z311" s="21">
        <f t="shared" si="127"/>
        <v>2355110.79781566</v>
      </c>
      <c r="AA311" s="27">
        <f t="shared" si="128"/>
        <v>-235511.07978156602</v>
      </c>
      <c r="AB311" s="32">
        <f t="shared" si="129"/>
        <v>-143814.42341954325</v>
      </c>
      <c r="AC311" s="31">
        <f t="shared" si="130"/>
        <v>0</v>
      </c>
      <c r="AG311" s="26">
        <f t="shared" si="131"/>
        <v>0</v>
      </c>
      <c r="AH311" s="26">
        <f t="shared" si="132"/>
        <v>0</v>
      </c>
      <c r="AI311" s="26">
        <f t="shared" si="133"/>
        <v>0</v>
      </c>
      <c r="AJ311" s="26">
        <f t="shared" si="134"/>
        <v>1</v>
      </c>
      <c r="AK311" s="26">
        <f t="shared" si="135"/>
        <v>0</v>
      </c>
      <c r="AL311" s="26">
        <f t="shared" ca="1" si="136"/>
        <v>0</v>
      </c>
      <c r="AM311" s="26">
        <f t="shared" ca="1" si="137"/>
        <v>0</v>
      </c>
      <c r="AN311" s="26">
        <f ca="1">IF(AM311=0,0,COUNTIF($AM$19:AM311,C311*10+1))</f>
        <v>0</v>
      </c>
      <c r="AO311" s="21">
        <f t="shared" ca="1" si="138"/>
        <v>0</v>
      </c>
      <c r="AP311" s="33">
        <f t="shared" ca="1" si="139"/>
        <v>0</v>
      </c>
    </row>
    <row r="312" spans="1:42" x14ac:dyDescent="0.2">
      <c r="A312" s="15">
        <f>Daten!A312</f>
        <v>21001</v>
      </c>
      <c r="B312" s="8" t="str">
        <f>Daten!B312</f>
        <v>Albeck</v>
      </c>
      <c r="C312" s="15">
        <f t="shared" si="115"/>
        <v>2</v>
      </c>
      <c r="D312" s="10">
        <f>Daten!D312</f>
        <v>0</v>
      </c>
      <c r="E312" s="9">
        <f>Daten!E312</f>
        <v>997</v>
      </c>
      <c r="F312" s="9">
        <f>Daten!F312</f>
        <v>1000</v>
      </c>
      <c r="G312" s="27">
        <f t="shared" si="116"/>
        <v>-3</v>
      </c>
      <c r="H312" s="29">
        <f t="shared" si="117"/>
        <v>-3.0000000000000001E-3</v>
      </c>
      <c r="I312" s="21">
        <f t="shared" si="118"/>
        <v>8.9247555148323006</v>
      </c>
      <c r="J312" s="21">
        <f t="shared" si="119"/>
        <v>-11.924755514832301</v>
      </c>
      <c r="K312" s="27">
        <f t="shared" si="120"/>
        <v>5962.3777574161504</v>
      </c>
      <c r="L312" s="16">
        <f>Daten!G312</f>
        <v>147</v>
      </c>
      <c r="M312" s="16">
        <f>Daten!H312</f>
        <v>595</v>
      </c>
      <c r="N312" s="16">
        <f>Daten!I312</f>
        <v>255</v>
      </c>
      <c r="O312" s="28">
        <f t="shared" si="121"/>
        <v>0.67563025210084038</v>
      </c>
      <c r="P312" s="16">
        <f t="shared" si="122"/>
        <v>334.90586618317934</v>
      </c>
      <c r="Q312" s="21">
        <f t="shared" si="123"/>
        <v>67.094133816820658</v>
      </c>
      <c r="R312" s="27">
        <f t="shared" si="124"/>
        <v>13418.826763364132</v>
      </c>
      <c r="S312" s="9">
        <f>Daten!K312</f>
        <v>14335.16</v>
      </c>
      <c r="T312" s="9">
        <f>Daten!L312</f>
        <v>94010.46</v>
      </c>
      <c r="U312" s="9">
        <f>Daten!M312</f>
        <v>95243.38</v>
      </c>
      <c r="V312" s="9">
        <f>Daten!N312</f>
        <v>500</v>
      </c>
      <c r="W312" s="9">
        <f>Daten!O312</f>
        <v>500</v>
      </c>
      <c r="X312" s="23">
        <f t="shared" si="125"/>
        <v>203589</v>
      </c>
      <c r="Y312" s="9">
        <f t="shared" si="126"/>
        <v>358349.70171568799</v>
      </c>
      <c r="Z312" s="21">
        <f t="shared" si="127"/>
        <v>-154760.70171568799</v>
      </c>
      <c r="AA312" s="27">
        <f t="shared" si="128"/>
        <v>15476.070171568799</v>
      </c>
      <c r="AB312" s="32">
        <f t="shared" si="129"/>
        <v>34857.274692349078</v>
      </c>
      <c r="AC312" s="31">
        <f t="shared" si="130"/>
        <v>34857.274692349078</v>
      </c>
      <c r="AG312" s="26">
        <f t="shared" si="131"/>
        <v>5962.3777574161504</v>
      </c>
      <c r="AH312" s="26">
        <f t="shared" si="132"/>
        <v>15476.070171568799</v>
      </c>
      <c r="AI312" s="26">
        <f t="shared" si="133"/>
        <v>21438.447928984948</v>
      </c>
      <c r="AJ312" s="26">
        <f t="shared" si="134"/>
        <v>1</v>
      </c>
      <c r="AK312" s="26">
        <f t="shared" si="135"/>
        <v>21438.447928984948</v>
      </c>
      <c r="AL312" s="26">
        <f t="shared" ca="1" si="136"/>
        <v>36638</v>
      </c>
      <c r="AM312" s="26">
        <f t="shared" ca="1" si="137"/>
        <v>21</v>
      </c>
      <c r="AN312" s="26">
        <f ca="1">IF(AM312=0,0,COUNTIF($AM$19:AM312,C312*10+1))</f>
        <v>88</v>
      </c>
      <c r="AO312" s="21">
        <f t="shared" ca="1" si="138"/>
        <v>0</v>
      </c>
      <c r="AP312" s="33">
        <f t="shared" ca="1" si="139"/>
        <v>36638</v>
      </c>
    </row>
    <row r="313" spans="1:42" x14ac:dyDescent="0.2">
      <c r="A313" s="15">
        <f>Daten!A313</f>
        <v>21002</v>
      </c>
      <c r="B313" s="8" t="str">
        <f>Daten!B313</f>
        <v>Feldkirchen in Kärnten</v>
      </c>
      <c r="C313" s="15">
        <f t="shared" si="115"/>
        <v>2</v>
      </c>
      <c r="D313" s="10">
        <f>Daten!D313</f>
        <v>0</v>
      </c>
      <c r="E313" s="9">
        <f>Daten!E313</f>
        <v>14299</v>
      </c>
      <c r="F313" s="9">
        <f>Daten!F313</f>
        <v>14189</v>
      </c>
      <c r="G313" s="27">
        <f t="shared" si="116"/>
        <v>110</v>
      </c>
      <c r="H313" s="29">
        <f t="shared" si="117"/>
        <v>7.7524843188385368E-3</v>
      </c>
      <c r="I313" s="21">
        <f t="shared" si="118"/>
        <v>126.63335599995553</v>
      </c>
      <c r="J313" s="21">
        <f t="shared" si="119"/>
        <v>-16.633355999955526</v>
      </c>
      <c r="K313" s="27">
        <f t="shared" si="120"/>
        <v>8316.6779999777627</v>
      </c>
      <c r="L313" s="16">
        <f>Daten!G313</f>
        <v>1945</v>
      </c>
      <c r="M313" s="16">
        <f>Daten!H313</f>
        <v>9159</v>
      </c>
      <c r="N313" s="16">
        <f>Daten!I313</f>
        <v>3195</v>
      </c>
      <c r="O313" s="28">
        <f t="shared" si="121"/>
        <v>0.56119663718746593</v>
      </c>
      <c r="P313" s="16">
        <f t="shared" si="122"/>
        <v>5155.2988712130073</v>
      </c>
      <c r="Q313" s="21">
        <f t="shared" si="123"/>
        <v>-15.29887121300726</v>
      </c>
      <c r="R313" s="27">
        <f t="shared" si="124"/>
        <v>-3059.774242601452</v>
      </c>
      <c r="S313" s="9">
        <f>Daten!K313</f>
        <v>41283.839999999997</v>
      </c>
      <c r="T313" s="9">
        <f>Daten!L313</f>
        <v>1152551.1299999999</v>
      </c>
      <c r="U313" s="9">
        <f>Daten!M313</f>
        <v>4131447.02</v>
      </c>
      <c r="V313" s="9">
        <f>Daten!N313</f>
        <v>500</v>
      </c>
      <c r="W313" s="9">
        <f>Daten!O313</f>
        <v>500</v>
      </c>
      <c r="X313" s="23">
        <f t="shared" si="125"/>
        <v>5325281.99</v>
      </c>
      <c r="Y313" s="9">
        <f t="shared" si="126"/>
        <v>5139460.7671340248</v>
      </c>
      <c r="Z313" s="21">
        <f t="shared" si="127"/>
        <v>185821.22286597546</v>
      </c>
      <c r="AA313" s="27">
        <f t="shared" si="128"/>
        <v>-18582.122286597547</v>
      </c>
      <c r="AB313" s="32">
        <f t="shared" si="129"/>
        <v>-13325.218529221236</v>
      </c>
      <c r="AC313" s="31">
        <f t="shared" si="130"/>
        <v>0</v>
      </c>
      <c r="AG313" s="26">
        <f t="shared" si="131"/>
        <v>0</v>
      </c>
      <c r="AH313" s="26">
        <f t="shared" si="132"/>
        <v>0</v>
      </c>
      <c r="AI313" s="26">
        <f t="shared" si="133"/>
        <v>0</v>
      </c>
      <c r="AJ313" s="26">
        <f t="shared" si="134"/>
        <v>1</v>
      </c>
      <c r="AK313" s="26">
        <f t="shared" si="135"/>
        <v>0</v>
      </c>
      <c r="AL313" s="26">
        <f t="shared" ca="1" si="136"/>
        <v>0</v>
      </c>
      <c r="AM313" s="26">
        <f t="shared" ca="1" si="137"/>
        <v>0</v>
      </c>
      <c r="AN313" s="26">
        <f ca="1">IF(AM313=0,0,COUNTIF($AM$19:AM313,C313*10+1))</f>
        <v>0</v>
      </c>
      <c r="AO313" s="21">
        <f t="shared" ca="1" si="138"/>
        <v>0</v>
      </c>
      <c r="AP313" s="33">
        <f t="shared" ca="1" si="139"/>
        <v>0</v>
      </c>
    </row>
    <row r="314" spans="1:42" x14ac:dyDescent="0.2">
      <c r="A314" s="15">
        <f>Daten!A314</f>
        <v>21003</v>
      </c>
      <c r="B314" s="8" t="str">
        <f>Daten!B314</f>
        <v>Glanegg</v>
      </c>
      <c r="C314" s="15">
        <f t="shared" si="115"/>
        <v>2</v>
      </c>
      <c r="D314" s="10">
        <f>Daten!D314</f>
        <v>0</v>
      </c>
      <c r="E314" s="9">
        <f>Daten!E314</f>
        <v>1779</v>
      </c>
      <c r="F314" s="9">
        <f>Daten!F314</f>
        <v>1860</v>
      </c>
      <c r="G314" s="27">
        <f t="shared" si="116"/>
        <v>-81</v>
      </c>
      <c r="H314" s="29">
        <f t="shared" si="117"/>
        <v>-4.3548387096774194E-2</v>
      </c>
      <c r="I314" s="21">
        <f t="shared" si="118"/>
        <v>16.600045257588082</v>
      </c>
      <c r="J314" s="21">
        <f t="shared" si="119"/>
        <v>-97.600045257588079</v>
      </c>
      <c r="K314" s="27">
        <f t="shared" si="120"/>
        <v>48800.022628794039</v>
      </c>
      <c r="L314" s="16">
        <f>Daten!G314</f>
        <v>198</v>
      </c>
      <c r="M314" s="16">
        <f>Daten!H314</f>
        <v>1176</v>
      </c>
      <c r="N314" s="16">
        <f>Daten!I314</f>
        <v>405</v>
      </c>
      <c r="O314" s="28">
        <f t="shared" si="121"/>
        <v>0.51275510204081631</v>
      </c>
      <c r="P314" s="16">
        <f t="shared" si="122"/>
        <v>661.93159433851918</v>
      </c>
      <c r="Q314" s="21">
        <f t="shared" si="123"/>
        <v>-58.931594338519176</v>
      </c>
      <c r="R314" s="27">
        <f t="shared" si="124"/>
        <v>-11786.318867703834</v>
      </c>
      <c r="S314" s="9">
        <f>Daten!K314</f>
        <v>9074.65</v>
      </c>
      <c r="T314" s="9">
        <f>Daten!L314</f>
        <v>151056.03</v>
      </c>
      <c r="U314" s="9">
        <f>Daten!M314</f>
        <v>751409.1</v>
      </c>
      <c r="V314" s="9">
        <f>Daten!N314</f>
        <v>500</v>
      </c>
      <c r="W314" s="9">
        <f>Daten!O314</f>
        <v>500</v>
      </c>
      <c r="X314" s="23">
        <f t="shared" si="125"/>
        <v>911539.78</v>
      </c>
      <c r="Y314" s="9">
        <f t="shared" si="126"/>
        <v>639422.38651174412</v>
      </c>
      <c r="Z314" s="21">
        <f t="shared" si="127"/>
        <v>272117.39348825591</v>
      </c>
      <c r="AA314" s="27">
        <f t="shared" si="128"/>
        <v>-27211.739348825591</v>
      </c>
      <c r="AB314" s="32">
        <f t="shared" si="129"/>
        <v>9801.9644122646132</v>
      </c>
      <c r="AC314" s="31">
        <f t="shared" si="130"/>
        <v>9801.9644122646132</v>
      </c>
      <c r="AG314" s="26">
        <f t="shared" si="131"/>
        <v>48800.022628794039</v>
      </c>
      <c r="AH314" s="26">
        <f t="shared" si="132"/>
        <v>-27211.739348825591</v>
      </c>
      <c r="AI314" s="26">
        <f t="shared" si="133"/>
        <v>21588.283279968447</v>
      </c>
      <c r="AJ314" s="26">
        <f t="shared" si="134"/>
        <v>1</v>
      </c>
      <c r="AK314" s="26">
        <f t="shared" si="135"/>
        <v>21588.283279968447</v>
      </c>
      <c r="AL314" s="26">
        <f t="shared" ca="1" si="136"/>
        <v>36894</v>
      </c>
      <c r="AM314" s="26">
        <f t="shared" ca="1" si="137"/>
        <v>21</v>
      </c>
      <c r="AN314" s="26">
        <f ca="1">IF(AM314=0,0,COUNTIF($AM$19:AM314,C314*10+1))</f>
        <v>89</v>
      </c>
      <c r="AO314" s="21">
        <f t="shared" ca="1" si="138"/>
        <v>0</v>
      </c>
      <c r="AP314" s="33">
        <f t="shared" ca="1" si="139"/>
        <v>36894</v>
      </c>
    </row>
    <row r="315" spans="1:42" x14ac:dyDescent="0.2">
      <c r="A315" s="15">
        <f>Daten!A315</f>
        <v>21004</v>
      </c>
      <c r="B315" s="8" t="str">
        <f>Daten!B315</f>
        <v>Gnesau</v>
      </c>
      <c r="C315" s="15">
        <f t="shared" si="115"/>
        <v>2</v>
      </c>
      <c r="D315" s="10">
        <f>Daten!D315</f>
        <v>0</v>
      </c>
      <c r="E315" s="9">
        <f>Daten!E315</f>
        <v>1025</v>
      </c>
      <c r="F315" s="9">
        <f>Daten!F315</f>
        <v>1051</v>
      </c>
      <c r="G315" s="27">
        <f t="shared" si="116"/>
        <v>-26</v>
      </c>
      <c r="H315" s="29">
        <f t="shared" si="117"/>
        <v>-2.4738344433872503E-2</v>
      </c>
      <c r="I315" s="21">
        <f t="shared" si="118"/>
        <v>9.3799180460887488</v>
      </c>
      <c r="J315" s="21">
        <f t="shared" si="119"/>
        <v>-35.379918046088747</v>
      </c>
      <c r="K315" s="27">
        <f t="shared" si="120"/>
        <v>17689.959023044372</v>
      </c>
      <c r="L315" s="16">
        <f>Daten!G315</f>
        <v>148</v>
      </c>
      <c r="M315" s="16">
        <f>Daten!H315</f>
        <v>660</v>
      </c>
      <c r="N315" s="16">
        <f>Daten!I315</f>
        <v>217</v>
      </c>
      <c r="O315" s="28">
        <f t="shared" si="121"/>
        <v>0.55303030303030298</v>
      </c>
      <c r="P315" s="16">
        <f t="shared" si="122"/>
        <v>371.4922213124342</v>
      </c>
      <c r="Q315" s="21">
        <f t="shared" si="123"/>
        <v>-6.4922213124341965</v>
      </c>
      <c r="R315" s="27">
        <f t="shared" si="124"/>
        <v>-1298.4442624868393</v>
      </c>
      <c r="S315" s="9">
        <f>Daten!K315</f>
        <v>12961.69</v>
      </c>
      <c r="T315" s="9">
        <f>Daten!L315</f>
        <v>57748.5</v>
      </c>
      <c r="U315" s="9">
        <f>Daten!M315</f>
        <v>367497.22</v>
      </c>
      <c r="V315" s="9">
        <f>Daten!N315</f>
        <v>500</v>
      </c>
      <c r="W315" s="9">
        <f>Daten!O315</f>
        <v>500</v>
      </c>
      <c r="X315" s="23">
        <f t="shared" si="125"/>
        <v>438207.41</v>
      </c>
      <c r="Y315" s="9">
        <f t="shared" si="126"/>
        <v>368413.68531452375</v>
      </c>
      <c r="Z315" s="21">
        <f t="shared" si="127"/>
        <v>69793.72468547622</v>
      </c>
      <c r="AA315" s="27">
        <f t="shared" si="128"/>
        <v>-6979.3724685476227</v>
      </c>
      <c r="AB315" s="32">
        <f t="shared" si="129"/>
        <v>9412.1422920099103</v>
      </c>
      <c r="AC315" s="31">
        <f t="shared" si="130"/>
        <v>9412.1422920099103</v>
      </c>
      <c r="AG315" s="26">
        <f t="shared" si="131"/>
        <v>17689.959023044372</v>
      </c>
      <c r="AH315" s="26">
        <f t="shared" si="132"/>
        <v>-6979.3724685476227</v>
      </c>
      <c r="AI315" s="26">
        <f t="shared" si="133"/>
        <v>10710.586554496749</v>
      </c>
      <c r="AJ315" s="26">
        <f t="shared" si="134"/>
        <v>1</v>
      </c>
      <c r="AK315" s="26">
        <f t="shared" si="135"/>
        <v>10710.586554496749</v>
      </c>
      <c r="AL315" s="26">
        <f t="shared" ca="1" si="136"/>
        <v>18304</v>
      </c>
      <c r="AM315" s="26">
        <f t="shared" ca="1" si="137"/>
        <v>21</v>
      </c>
      <c r="AN315" s="26">
        <f ca="1">IF(AM315=0,0,COUNTIF($AM$19:AM315,C315*10+1))</f>
        <v>90</v>
      </c>
      <c r="AO315" s="21">
        <f t="shared" ca="1" si="138"/>
        <v>0</v>
      </c>
      <c r="AP315" s="33">
        <f t="shared" ca="1" si="139"/>
        <v>18304</v>
      </c>
    </row>
    <row r="316" spans="1:42" x14ac:dyDescent="0.2">
      <c r="A316" s="15">
        <f>Daten!A316</f>
        <v>21005</v>
      </c>
      <c r="B316" s="8" t="str">
        <f>Daten!B316</f>
        <v>Himmelberg</v>
      </c>
      <c r="C316" s="15">
        <f t="shared" si="115"/>
        <v>2</v>
      </c>
      <c r="D316" s="10">
        <f>Daten!D316</f>
        <v>0</v>
      </c>
      <c r="E316" s="9">
        <f>Daten!E316</f>
        <v>2295</v>
      </c>
      <c r="F316" s="9">
        <f>Daten!F316</f>
        <v>2289</v>
      </c>
      <c r="G316" s="27">
        <f t="shared" si="116"/>
        <v>6</v>
      </c>
      <c r="H316" s="29">
        <f t="shared" si="117"/>
        <v>2.6212319790301442E-3</v>
      </c>
      <c r="I316" s="21">
        <f t="shared" si="118"/>
        <v>20.428765373451139</v>
      </c>
      <c r="J316" s="21">
        <f t="shared" si="119"/>
        <v>-14.428765373451139</v>
      </c>
      <c r="K316" s="27">
        <f t="shared" si="120"/>
        <v>7214.3826867255693</v>
      </c>
      <c r="L316" s="16">
        <f>Daten!G316</f>
        <v>342</v>
      </c>
      <c r="M316" s="16">
        <f>Daten!H316</f>
        <v>1439</v>
      </c>
      <c r="N316" s="16">
        <f>Daten!I316</f>
        <v>514</v>
      </c>
      <c r="O316" s="28">
        <f t="shared" si="121"/>
        <v>0.59485753995830437</v>
      </c>
      <c r="P316" s="16">
        <f t="shared" si="122"/>
        <v>809.96561586150426</v>
      </c>
      <c r="Q316" s="21">
        <f t="shared" si="123"/>
        <v>46.034384138495739</v>
      </c>
      <c r="R316" s="27">
        <f t="shared" si="124"/>
        <v>9206.8768276991468</v>
      </c>
      <c r="S316" s="9">
        <f>Daten!K316</f>
        <v>14737.42</v>
      </c>
      <c r="T316" s="9">
        <f>Daten!L316</f>
        <v>127402.15</v>
      </c>
      <c r="U316" s="9">
        <f>Daten!M316</f>
        <v>208593.99</v>
      </c>
      <c r="V316" s="9">
        <f>Daten!N316</f>
        <v>500</v>
      </c>
      <c r="W316" s="9">
        <f>Daten!O316</f>
        <v>500</v>
      </c>
      <c r="X316" s="23">
        <f t="shared" si="125"/>
        <v>350733.56</v>
      </c>
      <c r="Y316" s="9">
        <f t="shared" si="126"/>
        <v>824887.22711886046</v>
      </c>
      <c r="Z316" s="21">
        <f t="shared" si="127"/>
        <v>-474153.66711886047</v>
      </c>
      <c r="AA316" s="27">
        <f t="shared" si="128"/>
        <v>47415.366711886047</v>
      </c>
      <c r="AB316" s="32">
        <f t="shared" si="129"/>
        <v>63836.626226310764</v>
      </c>
      <c r="AC316" s="31">
        <f t="shared" si="130"/>
        <v>63836.626226310764</v>
      </c>
      <c r="AG316" s="26">
        <f t="shared" si="131"/>
        <v>7214.3826867255693</v>
      </c>
      <c r="AH316" s="26">
        <f t="shared" si="132"/>
        <v>47415.366711886047</v>
      </c>
      <c r="AI316" s="26">
        <f t="shared" si="133"/>
        <v>54629.749398611617</v>
      </c>
      <c r="AJ316" s="26">
        <f t="shared" si="134"/>
        <v>1</v>
      </c>
      <c r="AK316" s="26">
        <f t="shared" si="135"/>
        <v>54629.749398611617</v>
      </c>
      <c r="AL316" s="26">
        <f t="shared" ca="1" si="136"/>
        <v>93361</v>
      </c>
      <c r="AM316" s="26">
        <f t="shared" ca="1" si="137"/>
        <v>21</v>
      </c>
      <c r="AN316" s="26">
        <f ca="1">IF(AM316=0,0,COUNTIF($AM$19:AM316,C316*10+1))</f>
        <v>91</v>
      </c>
      <c r="AO316" s="21">
        <f t="shared" ca="1" si="138"/>
        <v>0</v>
      </c>
      <c r="AP316" s="33">
        <f t="shared" ca="1" si="139"/>
        <v>93361</v>
      </c>
    </row>
    <row r="317" spans="1:42" x14ac:dyDescent="0.2">
      <c r="A317" s="15">
        <f>Daten!A317</f>
        <v>21006</v>
      </c>
      <c r="B317" s="8" t="str">
        <f>Daten!B317</f>
        <v>Ossiach</v>
      </c>
      <c r="C317" s="15">
        <f t="shared" si="115"/>
        <v>2</v>
      </c>
      <c r="D317" s="10">
        <f>Daten!D317</f>
        <v>0</v>
      </c>
      <c r="E317" s="9">
        <f>Daten!E317</f>
        <v>864</v>
      </c>
      <c r="F317" s="9">
        <f>Daten!F317</f>
        <v>795</v>
      </c>
      <c r="G317" s="27">
        <f t="shared" si="116"/>
        <v>69</v>
      </c>
      <c r="H317" s="29">
        <f t="shared" si="117"/>
        <v>8.6792452830188674E-2</v>
      </c>
      <c r="I317" s="21">
        <f t="shared" si="118"/>
        <v>7.0951806342916797</v>
      </c>
      <c r="J317" s="21">
        <f t="shared" si="119"/>
        <v>61.90481936570832</v>
      </c>
      <c r="K317" s="27">
        <f t="shared" si="120"/>
        <v>-30952.409682854159</v>
      </c>
      <c r="L317" s="16">
        <f>Daten!G317</f>
        <v>148</v>
      </c>
      <c r="M317" s="16">
        <f>Daten!H317</f>
        <v>520</v>
      </c>
      <c r="N317" s="16">
        <f>Daten!I317</f>
        <v>196</v>
      </c>
      <c r="O317" s="28">
        <f t="shared" si="121"/>
        <v>0.66153846153846152</v>
      </c>
      <c r="P317" s="16">
        <f t="shared" si="122"/>
        <v>292.69084103403907</v>
      </c>
      <c r="Q317" s="21">
        <f t="shared" si="123"/>
        <v>51.309158965960933</v>
      </c>
      <c r="R317" s="27">
        <f t="shared" si="124"/>
        <v>10261.831793192187</v>
      </c>
      <c r="S317" s="9">
        <f>Daten!K317</f>
        <v>811.05</v>
      </c>
      <c r="T317" s="9">
        <f>Daten!L317</f>
        <v>214198.19</v>
      </c>
      <c r="U317" s="9">
        <f>Daten!M317</f>
        <v>185316.71</v>
      </c>
      <c r="V317" s="9">
        <f>Daten!N317</f>
        <v>500</v>
      </c>
      <c r="W317" s="9">
        <f>Daten!O317</f>
        <v>500</v>
      </c>
      <c r="X317" s="23">
        <f t="shared" si="125"/>
        <v>400325.94999999995</v>
      </c>
      <c r="Y317" s="9">
        <f t="shared" si="126"/>
        <v>310545.77962121804</v>
      </c>
      <c r="Z317" s="21">
        <f t="shared" si="127"/>
        <v>89780.170378781913</v>
      </c>
      <c r="AA317" s="27">
        <f t="shared" si="128"/>
        <v>-8978.0170378781913</v>
      </c>
      <c r="AB317" s="32">
        <f t="shared" si="129"/>
        <v>-29668.594927540165</v>
      </c>
      <c r="AC317" s="31">
        <f t="shared" si="130"/>
        <v>0</v>
      </c>
      <c r="AG317" s="26">
        <f t="shared" si="131"/>
        <v>0</v>
      </c>
      <c r="AH317" s="26">
        <f t="shared" si="132"/>
        <v>0</v>
      </c>
      <c r="AI317" s="26">
        <f t="shared" si="133"/>
        <v>0</v>
      </c>
      <c r="AJ317" s="26">
        <f t="shared" si="134"/>
        <v>1</v>
      </c>
      <c r="AK317" s="26">
        <f t="shared" si="135"/>
        <v>0</v>
      </c>
      <c r="AL317" s="26">
        <f t="shared" ca="1" si="136"/>
        <v>0</v>
      </c>
      <c r="AM317" s="26">
        <f t="shared" ca="1" si="137"/>
        <v>0</v>
      </c>
      <c r="AN317" s="26">
        <f ca="1">IF(AM317=0,0,COUNTIF($AM$19:AM317,C317*10+1))</f>
        <v>0</v>
      </c>
      <c r="AO317" s="21">
        <f t="shared" ca="1" si="138"/>
        <v>0</v>
      </c>
      <c r="AP317" s="33">
        <f t="shared" ca="1" si="139"/>
        <v>0</v>
      </c>
    </row>
    <row r="318" spans="1:42" x14ac:dyDescent="0.2">
      <c r="A318" s="15">
        <f>Daten!A318</f>
        <v>21007</v>
      </c>
      <c r="B318" s="8" t="str">
        <f>Daten!B318</f>
        <v>Reichenau</v>
      </c>
      <c r="C318" s="15">
        <f t="shared" si="115"/>
        <v>2</v>
      </c>
      <c r="D318" s="10">
        <f>Daten!D318</f>
        <v>0</v>
      </c>
      <c r="E318" s="9">
        <f>Daten!E318</f>
        <v>1754</v>
      </c>
      <c r="F318" s="9">
        <f>Daten!F318</f>
        <v>1812</v>
      </c>
      <c r="G318" s="27">
        <f t="shared" si="116"/>
        <v>-58</v>
      </c>
      <c r="H318" s="29">
        <f t="shared" si="117"/>
        <v>-3.2008830022075052E-2</v>
      </c>
      <c r="I318" s="21">
        <f t="shared" si="118"/>
        <v>16.17165699287613</v>
      </c>
      <c r="J318" s="21">
        <f t="shared" si="119"/>
        <v>-74.171656992876137</v>
      </c>
      <c r="K318" s="27">
        <f t="shared" si="120"/>
        <v>37085.828496438065</v>
      </c>
      <c r="L318" s="16">
        <f>Daten!G318</f>
        <v>204</v>
      </c>
      <c r="M318" s="16">
        <f>Daten!H318</f>
        <v>1104</v>
      </c>
      <c r="N318" s="16">
        <f>Daten!I318</f>
        <v>446</v>
      </c>
      <c r="O318" s="28">
        <f t="shared" si="121"/>
        <v>0.58876811594202894</v>
      </c>
      <c r="P318" s="16">
        <f t="shared" si="122"/>
        <v>621.40517019534445</v>
      </c>
      <c r="Q318" s="21">
        <f t="shared" si="123"/>
        <v>28.594829804655546</v>
      </c>
      <c r="R318" s="27">
        <f t="shared" si="124"/>
        <v>5718.9659609311093</v>
      </c>
      <c r="S318" s="9">
        <f>Daten!K318</f>
        <v>14266.13</v>
      </c>
      <c r="T318" s="9">
        <f>Daten!L318</f>
        <v>185738.43</v>
      </c>
      <c r="U318" s="9">
        <f>Daten!M318</f>
        <v>350204.59</v>
      </c>
      <c r="V318" s="9">
        <f>Daten!N318</f>
        <v>500</v>
      </c>
      <c r="W318" s="9">
        <f>Daten!O318</f>
        <v>500</v>
      </c>
      <c r="X318" s="23">
        <f t="shared" si="125"/>
        <v>550209.15</v>
      </c>
      <c r="Y318" s="9">
        <f t="shared" si="126"/>
        <v>630436.68686992652</v>
      </c>
      <c r="Z318" s="21">
        <f t="shared" si="127"/>
        <v>-80227.536869926495</v>
      </c>
      <c r="AA318" s="27">
        <f t="shared" si="128"/>
        <v>8022.7536869926498</v>
      </c>
      <c r="AB318" s="32">
        <f t="shared" si="129"/>
        <v>50827.548144361826</v>
      </c>
      <c r="AC318" s="31">
        <f t="shared" si="130"/>
        <v>50827.548144361826</v>
      </c>
      <c r="AG318" s="26">
        <f t="shared" si="131"/>
        <v>37085.828496438065</v>
      </c>
      <c r="AH318" s="26">
        <f t="shared" si="132"/>
        <v>8022.7536869926498</v>
      </c>
      <c r="AI318" s="26">
        <f t="shared" si="133"/>
        <v>45108.582183430713</v>
      </c>
      <c r="AJ318" s="26">
        <f t="shared" si="134"/>
        <v>1</v>
      </c>
      <c r="AK318" s="26">
        <f t="shared" si="135"/>
        <v>45108.582183430713</v>
      </c>
      <c r="AL318" s="26">
        <f t="shared" ca="1" si="136"/>
        <v>77090</v>
      </c>
      <c r="AM318" s="26">
        <f t="shared" ca="1" si="137"/>
        <v>21</v>
      </c>
      <c r="AN318" s="26">
        <f ca="1">IF(AM318=0,0,COUNTIF($AM$19:AM318,C318*10+1))</f>
        <v>92</v>
      </c>
      <c r="AO318" s="21">
        <f t="shared" ca="1" si="138"/>
        <v>0</v>
      </c>
      <c r="AP318" s="33">
        <f t="shared" ca="1" si="139"/>
        <v>77090</v>
      </c>
    </row>
    <row r="319" spans="1:42" x14ac:dyDescent="0.2">
      <c r="A319" s="15">
        <f>Daten!A319</f>
        <v>21008</v>
      </c>
      <c r="B319" s="8" t="str">
        <f>Daten!B319</f>
        <v>St. Urban</v>
      </c>
      <c r="C319" s="15">
        <f t="shared" si="115"/>
        <v>2</v>
      </c>
      <c r="D319" s="10">
        <f>Daten!D319</f>
        <v>0</v>
      </c>
      <c r="E319" s="9">
        <f>Daten!E319</f>
        <v>1525</v>
      </c>
      <c r="F319" s="9">
        <f>Daten!F319</f>
        <v>1551</v>
      </c>
      <c r="G319" s="27">
        <f t="shared" si="116"/>
        <v>-26</v>
      </c>
      <c r="H319" s="29">
        <f t="shared" si="117"/>
        <v>-1.6763378465506126E-2</v>
      </c>
      <c r="I319" s="21">
        <f t="shared" si="118"/>
        <v>13.8422958035049</v>
      </c>
      <c r="J319" s="21">
        <f t="shared" si="119"/>
        <v>-39.842295803504896</v>
      </c>
      <c r="K319" s="27">
        <f t="shared" si="120"/>
        <v>19921.147901752447</v>
      </c>
      <c r="L319" s="16">
        <f>Daten!G319</f>
        <v>199</v>
      </c>
      <c r="M319" s="16">
        <f>Daten!H319</f>
        <v>999</v>
      </c>
      <c r="N319" s="16">
        <f>Daten!I319</f>
        <v>327</v>
      </c>
      <c r="O319" s="28">
        <f t="shared" si="121"/>
        <v>0.52652652652652654</v>
      </c>
      <c r="P319" s="16">
        <f t="shared" si="122"/>
        <v>562.30413498654809</v>
      </c>
      <c r="Q319" s="21">
        <f t="shared" si="123"/>
        <v>-36.304134986548092</v>
      </c>
      <c r="R319" s="27">
        <f t="shared" si="124"/>
        <v>-7260.8269973096185</v>
      </c>
      <c r="S319" s="9">
        <f>Daten!K319</f>
        <v>11102.73</v>
      </c>
      <c r="T319" s="9">
        <f>Daten!L319</f>
        <v>148172.04999999999</v>
      </c>
      <c r="U319" s="9">
        <f>Daten!M319</f>
        <v>224605.39</v>
      </c>
      <c r="V319" s="9">
        <f>Daten!N319</f>
        <v>500</v>
      </c>
      <c r="W319" s="9">
        <f>Daten!O319</f>
        <v>500</v>
      </c>
      <c r="X319" s="23">
        <f t="shared" si="125"/>
        <v>383880.17000000004</v>
      </c>
      <c r="Y319" s="9">
        <f t="shared" si="126"/>
        <v>548127.67815087677</v>
      </c>
      <c r="Z319" s="21">
        <f t="shared" si="127"/>
        <v>-164247.50815087673</v>
      </c>
      <c r="AA319" s="27">
        <f t="shared" si="128"/>
        <v>16424.750815087675</v>
      </c>
      <c r="AB319" s="32">
        <f t="shared" si="129"/>
        <v>29085.071719530504</v>
      </c>
      <c r="AC319" s="31">
        <f t="shared" si="130"/>
        <v>29085.071719530504</v>
      </c>
      <c r="AG319" s="26">
        <f t="shared" si="131"/>
        <v>19921.147901752447</v>
      </c>
      <c r="AH319" s="26">
        <f t="shared" si="132"/>
        <v>16424.750815087675</v>
      </c>
      <c r="AI319" s="26">
        <f t="shared" si="133"/>
        <v>36345.898716840122</v>
      </c>
      <c r="AJ319" s="26">
        <f t="shared" si="134"/>
        <v>1</v>
      </c>
      <c r="AK319" s="26">
        <f t="shared" si="135"/>
        <v>36345.898716840122</v>
      </c>
      <c r="AL319" s="26">
        <f t="shared" ca="1" si="136"/>
        <v>62114</v>
      </c>
      <c r="AM319" s="26">
        <f t="shared" ca="1" si="137"/>
        <v>21</v>
      </c>
      <c r="AN319" s="26">
        <f ca="1">IF(AM319=0,0,COUNTIF($AM$19:AM319,C319*10+1))</f>
        <v>93</v>
      </c>
      <c r="AO319" s="21">
        <f t="shared" ca="1" si="138"/>
        <v>0</v>
      </c>
      <c r="AP319" s="33">
        <f t="shared" ca="1" si="139"/>
        <v>62114</v>
      </c>
    </row>
    <row r="320" spans="1:42" x14ac:dyDescent="0.2">
      <c r="A320" s="15">
        <f>Daten!A320</f>
        <v>21009</v>
      </c>
      <c r="B320" s="8" t="str">
        <f>Daten!B320</f>
        <v>Steindorf am Ossiacher See</v>
      </c>
      <c r="C320" s="15">
        <f t="shared" si="115"/>
        <v>2</v>
      </c>
      <c r="D320" s="10">
        <f>Daten!D320</f>
        <v>0</v>
      </c>
      <c r="E320" s="9">
        <f>Daten!E320</f>
        <v>3761</v>
      </c>
      <c r="F320" s="9">
        <f>Daten!F320</f>
        <v>3765</v>
      </c>
      <c r="G320" s="27">
        <f t="shared" si="116"/>
        <v>-4</v>
      </c>
      <c r="H320" s="29">
        <f t="shared" si="117"/>
        <v>-1.0624169986719787E-3</v>
      </c>
      <c r="I320" s="21">
        <f t="shared" si="118"/>
        <v>33.601704513343613</v>
      </c>
      <c r="J320" s="21">
        <f t="shared" si="119"/>
        <v>-37.601704513343613</v>
      </c>
      <c r="K320" s="27">
        <f t="shared" si="120"/>
        <v>18800.852256671806</v>
      </c>
      <c r="L320" s="16">
        <f>Daten!G320</f>
        <v>502</v>
      </c>
      <c r="M320" s="16">
        <f>Daten!H320</f>
        <v>2303</v>
      </c>
      <c r="N320" s="16">
        <f>Daten!I320</f>
        <v>956</v>
      </c>
      <c r="O320" s="28">
        <f t="shared" si="121"/>
        <v>0.63308727746417714</v>
      </c>
      <c r="P320" s="16">
        <f t="shared" si="122"/>
        <v>1296.2827055795999</v>
      </c>
      <c r="Q320" s="21">
        <f t="shared" si="123"/>
        <v>161.71729442040009</v>
      </c>
      <c r="R320" s="27">
        <f t="shared" si="124"/>
        <v>32343.458884080021</v>
      </c>
      <c r="S320" s="9">
        <f>Daten!K320</f>
        <v>5621.03</v>
      </c>
      <c r="T320" s="9">
        <f>Daten!L320</f>
        <v>507907.36</v>
      </c>
      <c r="U320" s="9">
        <f>Daten!M320</f>
        <v>491205.84</v>
      </c>
      <c r="V320" s="9">
        <f>Daten!N320</f>
        <v>500</v>
      </c>
      <c r="W320" s="9">
        <f>Daten!O320</f>
        <v>500</v>
      </c>
      <c r="X320" s="23">
        <f t="shared" si="125"/>
        <v>1004734.23</v>
      </c>
      <c r="Y320" s="9">
        <f t="shared" si="126"/>
        <v>1351808.6541150475</v>
      </c>
      <c r="Z320" s="21">
        <f t="shared" si="127"/>
        <v>-347074.42411504756</v>
      </c>
      <c r="AA320" s="27">
        <f t="shared" si="128"/>
        <v>34707.442411504759</v>
      </c>
      <c r="AB320" s="32">
        <f t="shared" si="129"/>
        <v>85851.753552256589</v>
      </c>
      <c r="AC320" s="31">
        <f t="shared" si="130"/>
        <v>85851.753552256589</v>
      </c>
      <c r="AG320" s="26">
        <f t="shared" si="131"/>
        <v>18800.852256671806</v>
      </c>
      <c r="AH320" s="26">
        <f t="shared" si="132"/>
        <v>34707.442411504759</v>
      </c>
      <c r="AI320" s="26">
        <f t="shared" si="133"/>
        <v>53508.294668176561</v>
      </c>
      <c r="AJ320" s="26">
        <f t="shared" si="134"/>
        <v>1</v>
      </c>
      <c r="AK320" s="26">
        <f t="shared" si="135"/>
        <v>53508.294668176561</v>
      </c>
      <c r="AL320" s="26">
        <f t="shared" ca="1" si="136"/>
        <v>91445</v>
      </c>
      <c r="AM320" s="26">
        <f t="shared" ca="1" si="137"/>
        <v>21</v>
      </c>
      <c r="AN320" s="26">
        <f ca="1">IF(AM320=0,0,COUNTIF($AM$19:AM320,C320*10+1))</f>
        <v>94</v>
      </c>
      <c r="AO320" s="21">
        <f t="shared" ca="1" si="138"/>
        <v>0</v>
      </c>
      <c r="AP320" s="33">
        <f t="shared" ca="1" si="139"/>
        <v>91445</v>
      </c>
    </row>
    <row r="321" spans="1:42" x14ac:dyDescent="0.2">
      <c r="A321" s="15">
        <f>Daten!A321</f>
        <v>21010</v>
      </c>
      <c r="B321" s="8" t="str">
        <f>Daten!B321</f>
        <v>Steuerberg</v>
      </c>
      <c r="C321" s="15">
        <f t="shared" si="115"/>
        <v>2</v>
      </c>
      <c r="D321" s="10">
        <f>Daten!D321</f>
        <v>0</v>
      </c>
      <c r="E321" s="9">
        <f>Daten!E321</f>
        <v>1581</v>
      </c>
      <c r="F321" s="9">
        <f>Daten!F321</f>
        <v>1662</v>
      </c>
      <c r="G321" s="27">
        <f t="shared" si="116"/>
        <v>-81</v>
      </c>
      <c r="H321" s="29">
        <f t="shared" si="117"/>
        <v>-4.8736462093862815E-2</v>
      </c>
      <c r="I321" s="21">
        <f t="shared" si="118"/>
        <v>14.832943665651285</v>
      </c>
      <c r="J321" s="21">
        <f t="shared" si="119"/>
        <v>-95.832943665651285</v>
      </c>
      <c r="K321" s="27">
        <f t="shared" si="120"/>
        <v>47916.471832825642</v>
      </c>
      <c r="L321" s="16">
        <f>Daten!G321</f>
        <v>207</v>
      </c>
      <c r="M321" s="16">
        <f>Daten!H321</f>
        <v>1059</v>
      </c>
      <c r="N321" s="16">
        <f>Daten!I321</f>
        <v>315</v>
      </c>
      <c r="O321" s="28">
        <f t="shared" si="121"/>
        <v>0.49291784702549574</v>
      </c>
      <c r="P321" s="16">
        <f t="shared" si="122"/>
        <v>596.07615510586038</v>
      </c>
      <c r="Q321" s="21">
        <f t="shared" si="123"/>
        <v>-74.07615510586038</v>
      </c>
      <c r="R321" s="27">
        <f t="shared" si="124"/>
        <v>-14815.231021172076</v>
      </c>
      <c r="S321" s="9">
        <f>Daten!K321</f>
        <v>10684.19</v>
      </c>
      <c r="T321" s="9">
        <f>Daten!L321</f>
        <v>101056.77</v>
      </c>
      <c r="U321" s="9">
        <f>Daten!M321</f>
        <v>84049.52</v>
      </c>
      <c r="V321" s="9">
        <f>Daten!N321</f>
        <v>500</v>
      </c>
      <c r="W321" s="9">
        <f>Daten!O321</f>
        <v>500</v>
      </c>
      <c r="X321" s="23">
        <f t="shared" si="125"/>
        <v>195790.48</v>
      </c>
      <c r="Y321" s="9">
        <f t="shared" si="126"/>
        <v>568255.64534854831</v>
      </c>
      <c r="Z321" s="21">
        <f t="shared" si="127"/>
        <v>-372465.16534854833</v>
      </c>
      <c r="AA321" s="27">
        <f t="shared" si="128"/>
        <v>37246.516534854833</v>
      </c>
      <c r="AB321" s="32">
        <f t="shared" si="129"/>
        <v>70347.757346508399</v>
      </c>
      <c r="AC321" s="31">
        <f t="shared" si="130"/>
        <v>70347.757346508399</v>
      </c>
      <c r="AG321" s="26">
        <f t="shared" si="131"/>
        <v>47916.471832825642</v>
      </c>
      <c r="AH321" s="26">
        <f t="shared" si="132"/>
        <v>37246.516534854833</v>
      </c>
      <c r="AI321" s="26">
        <f t="shared" si="133"/>
        <v>85162.988367680475</v>
      </c>
      <c r="AJ321" s="26">
        <f t="shared" si="134"/>
        <v>1</v>
      </c>
      <c r="AK321" s="26">
        <f t="shared" si="135"/>
        <v>85162.988367680475</v>
      </c>
      <c r="AL321" s="26">
        <f t="shared" ca="1" si="136"/>
        <v>145542</v>
      </c>
      <c r="AM321" s="26">
        <f t="shared" ca="1" si="137"/>
        <v>21</v>
      </c>
      <c r="AN321" s="26">
        <f ca="1">IF(AM321=0,0,COUNTIF($AM$19:AM321,C321*10+1))</f>
        <v>95</v>
      </c>
      <c r="AO321" s="21">
        <f t="shared" ca="1" si="138"/>
        <v>0</v>
      </c>
      <c r="AP321" s="33">
        <f t="shared" ca="1" si="139"/>
        <v>145542</v>
      </c>
    </row>
    <row r="322" spans="1:42" x14ac:dyDescent="0.2">
      <c r="A322" s="15">
        <f>Daten!A322</f>
        <v>30101</v>
      </c>
      <c r="B322" s="8" t="str">
        <f>Daten!B322</f>
        <v>Krems an der Donau</v>
      </c>
      <c r="C322" s="15">
        <f t="shared" si="115"/>
        <v>3</v>
      </c>
      <c r="D322" s="10">
        <f>Daten!D322</f>
        <v>1</v>
      </c>
      <c r="E322" s="9">
        <f>Daten!E322</f>
        <v>24821</v>
      </c>
      <c r="F322" s="9">
        <f>Daten!F322</f>
        <v>24602</v>
      </c>
      <c r="G322" s="27">
        <f t="shared" si="116"/>
        <v>219</v>
      </c>
      <c r="H322" s="29">
        <f t="shared" si="117"/>
        <v>8.9017153076985604E-3</v>
      </c>
      <c r="I322" s="21">
        <f t="shared" si="118"/>
        <v>219.56683517590429</v>
      </c>
      <c r="J322" s="21">
        <f t="shared" si="119"/>
        <v>-0.56683517590428778</v>
      </c>
      <c r="K322" s="27">
        <f t="shared" si="120"/>
        <v>283.41758795214389</v>
      </c>
      <c r="L322" s="16">
        <f>Daten!G322</f>
        <v>3051</v>
      </c>
      <c r="M322" s="16">
        <f>Daten!H322</f>
        <v>16195</v>
      </c>
      <c r="N322" s="16">
        <f>Daten!I322</f>
        <v>5575</v>
      </c>
      <c r="O322" s="28">
        <f t="shared" si="121"/>
        <v>0.53263352886693427</v>
      </c>
      <c r="P322" s="16">
        <f t="shared" si="122"/>
        <v>9115.631097204352</v>
      </c>
      <c r="Q322" s="21">
        <f t="shared" si="123"/>
        <v>-489.63109720435205</v>
      </c>
      <c r="R322" s="27">
        <f t="shared" si="124"/>
        <v>-97926.219440870409</v>
      </c>
      <c r="S322" s="9">
        <f>Daten!K322</f>
        <v>33170.6</v>
      </c>
      <c r="T322" s="9">
        <f>Daten!L322</f>
        <v>2430636.33</v>
      </c>
      <c r="U322" s="9">
        <f>Daten!M322</f>
        <v>14238304.949999999</v>
      </c>
      <c r="V322" s="9">
        <f>Daten!N322</f>
        <v>500</v>
      </c>
      <c r="W322" s="9">
        <f>Daten!O322</f>
        <v>500</v>
      </c>
      <c r="X322" s="23">
        <f t="shared" si="125"/>
        <v>16702111.879999999</v>
      </c>
      <c r="Y322" s="9">
        <f t="shared" si="126"/>
        <v>8921362.0323822387</v>
      </c>
      <c r="Z322" s="21">
        <f t="shared" si="127"/>
        <v>7780749.8476177603</v>
      </c>
      <c r="AA322" s="27">
        <f t="shared" si="128"/>
        <v>-778074.98476177605</v>
      </c>
      <c r="AB322" s="32">
        <f t="shared" si="129"/>
        <v>-875717.78661469428</v>
      </c>
      <c r="AC322" s="31">
        <f t="shared" si="130"/>
        <v>0</v>
      </c>
      <c r="AG322" s="26">
        <f t="shared" si="131"/>
        <v>0</v>
      </c>
      <c r="AH322" s="26">
        <f t="shared" si="132"/>
        <v>0</v>
      </c>
      <c r="AI322" s="26">
        <f t="shared" si="133"/>
        <v>0</v>
      </c>
      <c r="AJ322" s="26">
        <f t="shared" si="134"/>
        <v>1</v>
      </c>
      <c r="AK322" s="26">
        <f t="shared" si="135"/>
        <v>0</v>
      </c>
      <c r="AL322" s="26">
        <f t="shared" ca="1" si="136"/>
        <v>0</v>
      </c>
      <c r="AM322" s="26">
        <f t="shared" ca="1" si="137"/>
        <v>0</v>
      </c>
      <c r="AN322" s="26">
        <f ca="1">IF(AM322=0,0,COUNTIF($AM$19:AM322,C322*10+1))</f>
        <v>0</v>
      </c>
      <c r="AO322" s="21">
        <f t="shared" ca="1" si="138"/>
        <v>0</v>
      </c>
      <c r="AP322" s="33">
        <f t="shared" ca="1" si="139"/>
        <v>0</v>
      </c>
    </row>
    <row r="323" spans="1:42" x14ac:dyDescent="0.2">
      <c r="A323" s="15">
        <f>Daten!A323</f>
        <v>30201</v>
      </c>
      <c r="B323" s="8" t="str">
        <f>Daten!B323</f>
        <v>St. Pölten</v>
      </c>
      <c r="C323" s="15">
        <f t="shared" si="115"/>
        <v>3</v>
      </c>
      <c r="D323" s="10">
        <f>Daten!D323</f>
        <v>1</v>
      </c>
      <c r="E323" s="9">
        <f>Daten!E323</f>
        <v>56180</v>
      </c>
      <c r="F323" s="9">
        <f>Daten!F323</f>
        <v>54562</v>
      </c>
      <c r="G323" s="27">
        <f t="shared" si="116"/>
        <v>1618</v>
      </c>
      <c r="H323" s="29">
        <f t="shared" si="117"/>
        <v>2.965433818408416E-2</v>
      </c>
      <c r="I323" s="21">
        <f t="shared" si="118"/>
        <v>486.95251040028</v>
      </c>
      <c r="J323" s="21">
        <f t="shared" si="119"/>
        <v>1131.0474895997199</v>
      </c>
      <c r="K323" s="27">
        <f t="shared" si="120"/>
        <v>-565523.74479985994</v>
      </c>
      <c r="L323" s="16">
        <f>Daten!G323</f>
        <v>7840</v>
      </c>
      <c r="M323" s="16">
        <f>Daten!H323</f>
        <v>37100</v>
      </c>
      <c r="N323" s="16">
        <f>Daten!I323</f>
        <v>11240</v>
      </c>
      <c r="O323" s="28">
        <f t="shared" si="121"/>
        <v>0.51428571428571423</v>
      </c>
      <c r="P323" s="16">
        <f t="shared" si="122"/>
        <v>20882.365773774709</v>
      </c>
      <c r="Q323" s="21">
        <f t="shared" si="123"/>
        <v>-1802.3657737747089</v>
      </c>
      <c r="R323" s="27">
        <f t="shared" si="124"/>
        <v>-360473.15475494182</v>
      </c>
      <c r="S323" s="9">
        <f>Daten!K323</f>
        <v>98652.7</v>
      </c>
      <c r="T323" s="9">
        <f>Daten!L323</f>
        <v>6271767.4299999997</v>
      </c>
      <c r="U323" s="9">
        <f>Daten!M323</f>
        <v>32773543.289999999</v>
      </c>
      <c r="V323" s="9">
        <f>Daten!N323</f>
        <v>500</v>
      </c>
      <c r="W323" s="9">
        <f>Daten!O323</f>
        <v>500</v>
      </c>
      <c r="X323" s="23">
        <f t="shared" si="125"/>
        <v>39143963.420000002</v>
      </c>
      <c r="Y323" s="9">
        <f t="shared" si="126"/>
        <v>20192664.235092629</v>
      </c>
      <c r="Z323" s="21">
        <f t="shared" si="127"/>
        <v>18951299.184907373</v>
      </c>
      <c r="AA323" s="27">
        <f t="shared" si="128"/>
        <v>-1895129.9184907374</v>
      </c>
      <c r="AB323" s="32">
        <f t="shared" si="129"/>
        <v>-2821126.8180455393</v>
      </c>
      <c r="AC323" s="31">
        <f t="shared" si="130"/>
        <v>0</v>
      </c>
      <c r="AG323" s="26">
        <f t="shared" si="131"/>
        <v>0</v>
      </c>
      <c r="AH323" s="26">
        <f t="shared" si="132"/>
        <v>0</v>
      </c>
      <c r="AI323" s="26">
        <f t="shared" si="133"/>
        <v>0</v>
      </c>
      <c r="AJ323" s="26">
        <f t="shared" si="134"/>
        <v>1</v>
      </c>
      <c r="AK323" s="26">
        <f t="shared" si="135"/>
        <v>0</v>
      </c>
      <c r="AL323" s="26">
        <f t="shared" ca="1" si="136"/>
        <v>0</v>
      </c>
      <c r="AM323" s="26">
        <f t="shared" ca="1" si="137"/>
        <v>0</v>
      </c>
      <c r="AN323" s="26">
        <f ca="1">IF(AM323=0,0,COUNTIF($AM$19:AM323,C323*10+1))</f>
        <v>0</v>
      </c>
      <c r="AO323" s="21">
        <f t="shared" ca="1" si="138"/>
        <v>0</v>
      </c>
      <c r="AP323" s="33">
        <f t="shared" ca="1" si="139"/>
        <v>0</v>
      </c>
    </row>
    <row r="324" spans="1:42" x14ac:dyDescent="0.2">
      <c r="A324" s="15">
        <f>Daten!A324</f>
        <v>30301</v>
      </c>
      <c r="B324" s="8" t="str">
        <f>Daten!B324</f>
        <v>Waidhofen an der Ybbs</v>
      </c>
      <c r="C324" s="15">
        <f t="shared" si="115"/>
        <v>3</v>
      </c>
      <c r="D324" s="10">
        <f>Daten!D324</f>
        <v>1</v>
      </c>
      <c r="E324" s="9">
        <f>Daten!E324</f>
        <v>11118</v>
      </c>
      <c r="F324" s="9">
        <f>Daten!F324</f>
        <v>11364</v>
      </c>
      <c r="G324" s="27">
        <f t="shared" si="116"/>
        <v>-246</v>
      </c>
      <c r="H324" s="29">
        <f t="shared" si="117"/>
        <v>-2.1647307286166841E-2</v>
      </c>
      <c r="I324" s="21">
        <f t="shared" si="118"/>
        <v>101.42092167055428</v>
      </c>
      <c r="J324" s="21">
        <f t="shared" si="119"/>
        <v>-347.42092167055426</v>
      </c>
      <c r="K324" s="27">
        <f t="shared" si="120"/>
        <v>173710.46083527713</v>
      </c>
      <c r="L324" s="16">
        <f>Daten!G324</f>
        <v>1642</v>
      </c>
      <c r="M324" s="16">
        <f>Daten!H324</f>
        <v>7050</v>
      </c>
      <c r="N324" s="16">
        <f>Daten!I324</f>
        <v>2426</v>
      </c>
      <c r="O324" s="28">
        <f t="shared" si="121"/>
        <v>0.57702127659574465</v>
      </c>
      <c r="P324" s="16">
        <f t="shared" si="122"/>
        <v>3968.2123640191835</v>
      </c>
      <c r="Q324" s="21">
        <f t="shared" si="123"/>
        <v>99.787635980816503</v>
      </c>
      <c r="R324" s="27">
        <f t="shared" si="124"/>
        <v>19957.527196163301</v>
      </c>
      <c r="S324" s="9">
        <f>Daten!K324</f>
        <v>53431.55</v>
      </c>
      <c r="T324" s="9">
        <f>Daten!L324</f>
        <v>907709.39</v>
      </c>
      <c r="U324" s="9">
        <f>Daten!M324</f>
        <v>3945286.05</v>
      </c>
      <c r="V324" s="9">
        <f>Daten!N324</f>
        <v>500</v>
      </c>
      <c r="W324" s="9">
        <f>Daten!O324</f>
        <v>500</v>
      </c>
      <c r="X324" s="23">
        <f t="shared" si="125"/>
        <v>4906426.99</v>
      </c>
      <c r="Y324" s="9">
        <f t="shared" si="126"/>
        <v>3996120.3447091463</v>
      </c>
      <c r="Z324" s="21">
        <f t="shared" si="127"/>
        <v>910306.64529085392</v>
      </c>
      <c r="AA324" s="27">
        <f t="shared" si="128"/>
        <v>-91030.664529085392</v>
      </c>
      <c r="AB324" s="32">
        <f t="shared" si="129"/>
        <v>102637.32350235505</v>
      </c>
      <c r="AC324" s="31">
        <f t="shared" si="130"/>
        <v>102637.32350235505</v>
      </c>
      <c r="AG324" s="26">
        <f t="shared" si="131"/>
        <v>173710.46083527713</v>
      </c>
      <c r="AH324" s="26">
        <f t="shared" si="132"/>
        <v>-91030.664529085392</v>
      </c>
      <c r="AI324" s="26">
        <f t="shared" si="133"/>
        <v>82679.79630619174</v>
      </c>
      <c r="AJ324" s="26">
        <f t="shared" si="134"/>
        <v>1</v>
      </c>
      <c r="AK324" s="26">
        <f t="shared" si="135"/>
        <v>82679.79630619174</v>
      </c>
      <c r="AL324" s="26">
        <f t="shared" ca="1" si="136"/>
        <v>130923</v>
      </c>
      <c r="AM324" s="26">
        <f t="shared" ca="1" si="137"/>
        <v>31</v>
      </c>
      <c r="AN324" s="26">
        <f ca="1">IF(AM324=0,0,COUNTIF($AM$19:AM324,C324*10+1))</f>
        <v>1</v>
      </c>
      <c r="AO324" s="21">
        <f t="shared" ca="1" si="138"/>
        <v>2</v>
      </c>
      <c r="AP324" s="33">
        <f t="shared" ca="1" si="139"/>
        <v>130925</v>
      </c>
    </row>
    <row r="325" spans="1:42" x14ac:dyDescent="0.2">
      <c r="A325" s="15">
        <f>Daten!A325</f>
        <v>30401</v>
      </c>
      <c r="B325" s="8" t="str">
        <f>Daten!B325</f>
        <v>Wiener Neustadt</v>
      </c>
      <c r="C325" s="15">
        <f t="shared" si="115"/>
        <v>3</v>
      </c>
      <c r="D325" s="10">
        <f>Daten!D325</f>
        <v>1</v>
      </c>
      <c r="E325" s="9">
        <f>Daten!E325</f>
        <v>47069</v>
      </c>
      <c r="F325" s="9">
        <f>Daten!F325</f>
        <v>44790</v>
      </c>
      <c r="G325" s="27">
        <f t="shared" si="116"/>
        <v>2279</v>
      </c>
      <c r="H325" s="29">
        <f t="shared" si="117"/>
        <v>5.0881893279749943E-2</v>
      </c>
      <c r="I325" s="21">
        <f t="shared" si="118"/>
        <v>399.73979950933875</v>
      </c>
      <c r="J325" s="21">
        <f t="shared" si="119"/>
        <v>1879.2602004906612</v>
      </c>
      <c r="K325" s="27">
        <f t="shared" si="120"/>
        <v>-939630.1002453306</v>
      </c>
      <c r="L325" s="16">
        <f>Daten!G325</f>
        <v>7331</v>
      </c>
      <c r="M325" s="16">
        <f>Daten!H325</f>
        <v>31679</v>
      </c>
      <c r="N325" s="16">
        <f>Daten!I325</f>
        <v>8059</v>
      </c>
      <c r="O325" s="28">
        <f t="shared" si="121"/>
        <v>0.48581078948199125</v>
      </c>
      <c r="P325" s="16">
        <f t="shared" si="122"/>
        <v>17831.063755994852</v>
      </c>
      <c r="Q325" s="21">
        <f t="shared" si="123"/>
        <v>-2441.0637559948518</v>
      </c>
      <c r="R325" s="27">
        <f t="shared" si="124"/>
        <v>-488212.75119897036</v>
      </c>
      <c r="S325" s="9">
        <f>Daten!K325</f>
        <v>13804.47</v>
      </c>
      <c r="T325" s="9">
        <f>Daten!L325</f>
        <v>4257008.4400000004</v>
      </c>
      <c r="U325" s="9">
        <f>Daten!M325</f>
        <v>20921635.190000001</v>
      </c>
      <c r="V325" s="9">
        <f>Daten!N325</f>
        <v>500</v>
      </c>
      <c r="W325" s="9">
        <f>Daten!O325</f>
        <v>500</v>
      </c>
      <c r="X325" s="23">
        <f t="shared" si="125"/>
        <v>25192448.100000001</v>
      </c>
      <c r="Y325" s="9">
        <f t="shared" si="126"/>
        <v>16917915.857628603</v>
      </c>
      <c r="Z325" s="21">
        <f t="shared" si="127"/>
        <v>8274532.242371399</v>
      </c>
      <c r="AA325" s="27">
        <f t="shared" si="128"/>
        <v>-827453.22423713992</v>
      </c>
      <c r="AB325" s="32">
        <f t="shared" si="129"/>
        <v>-2255296.075681441</v>
      </c>
      <c r="AC325" s="31">
        <f t="shared" si="130"/>
        <v>0</v>
      </c>
      <c r="AG325" s="26">
        <f t="shared" si="131"/>
        <v>0</v>
      </c>
      <c r="AH325" s="26">
        <f t="shared" si="132"/>
        <v>0</v>
      </c>
      <c r="AI325" s="26">
        <f t="shared" si="133"/>
        <v>0</v>
      </c>
      <c r="AJ325" s="26">
        <f t="shared" si="134"/>
        <v>1</v>
      </c>
      <c r="AK325" s="26">
        <f t="shared" si="135"/>
        <v>0</v>
      </c>
      <c r="AL325" s="26">
        <f t="shared" ca="1" si="136"/>
        <v>0</v>
      </c>
      <c r="AM325" s="26">
        <f t="shared" ca="1" si="137"/>
        <v>0</v>
      </c>
      <c r="AN325" s="26">
        <f ca="1">IF(AM325=0,0,COUNTIF($AM$19:AM325,C325*10+1))</f>
        <v>0</v>
      </c>
      <c r="AO325" s="21">
        <f t="shared" ca="1" si="138"/>
        <v>0</v>
      </c>
      <c r="AP325" s="33">
        <f t="shared" ca="1" si="139"/>
        <v>0</v>
      </c>
    </row>
    <row r="326" spans="1:42" x14ac:dyDescent="0.2">
      <c r="A326" s="15">
        <f>Daten!A326</f>
        <v>30501</v>
      </c>
      <c r="B326" s="8" t="str">
        <f>Daten!B326</f>
        <v>Allhartsberg</v>
      </c>
      <c r="C326" s="15">
        <f t="shared" si="115"/>
        <v>3</v>
      </c>
      <c r="D326" s="10">
        <f>Daten!D326</f>
        <v>0</v>
      </c>
      <c r="E326" s="9">
        <f>Daten!E326</f>
        <v>2189</v>
      </c>
      <c r="F326" s="9">
        <f>Daten!F326</f>
        <v>2108</v>
      </c>
      <c r="G326" s="27">
        <f t="shared" si="116"/>
        <v>81</v>
      </c>
      <c r="H326" s="29">
        <f t="shared" si="117"/>
        <v>3.8425047438330168E-2</v>
      </c>
      <c r="I326" s="21">
        <f t="shared" si="118"/>
        <v>18.81338462526649</v>
      </c>
      <c r="J326" s="21">
        <f t="shared" si="119"/>
        <v>62.186615374733506</v>
      </c>
      <c r="K326" s="27">
        <f t="shared" si="120"/>
        <v>-31093.307687366752</v>
      </c>
      <c r="L326" s="16">
        <f>Daten!G326</f>
        <v>373</v>
      </c>
      <c r="M326" s="16">
        <f>Daten!H326</f>
        <v>1458</v>
      </c>
      <c r="N326" s="16">
        <f>Daten!I326</f>
        <v>358</v>
      </c>
      <c r="O326" s="28">
        <f t="shared" si="121"/>
        <v>0.50137174211248281</v>
      </c>
      <c r="P326" s="16">
        <f t="shared" si="122"/>
        <v>820.66008889928651</v>
      </c>
      <c r="Q326" s="21">
        <f t="shared" si="123"/>
        <v>-89.660088899286507</v>
      </c>
      <c r="R326" s="27">
        <f t="shared" si="124"/>
        <v>-17932.017779857302</v>
      </c>
      <c r="S326" s="9">
        <f>Daten!K326</f>
        <v>11050.84</v>
      </c>
      <c r="T326" s="9">
        <f>Daten!L326</f>
        <v>136418.01</v>
      </c>
      <c r="U326" s="9">
        <f>Daten!M326</f>
        <v>523508</v>
      </c>
      <c r="V326" s="9">
        <f>Daten!N326</f>
        <v>500</v>
      </c>
      <c r="W326" s="9">
        <f>Daten!O326</f>
        <v>500</v>
      </c>
      <c r="X326" s="23">
        <f t="shared" si="125"/>
        <v>670976.85</v>
      </c>
      <c r="Y326" s="9">
        <f t="shared" si="126"/>
        <v>786787.86063755362</v>
      </c>
      <c r="Z326" s="21">
        <f t="shared" si="127"/>
        <v>-115811.01063755364</v>
      </c>
      <c r="AA326" s="27">
        <f t="shared" si="128"/>
        <v>11581.101063755365</v>
      </c>
      <c r="AB326" s="32">
        <f t="shared" si="129"/>
        <v>-37444.224403468696</v>
      </c>
      <c r="AC326" s="31">
        <f t="shared" si="130"/>
        <v>0</v>
      </c>
      <c r="AG326" s="26">
        <f t="shared" si="131"/>
        <v>0</v>
      </c>
      <c r="AH326" s="26">
        <f t="shared" si="132"/>
        <v>0</v>
      </c>
      <c r="AI326" s="26">
        <f t="shared" si="133"/>
        <v>0</v>
      </c>
      <c r="AJ326" s="26">
        <f t="shared" si="134"/>
        <v>1</v>
      </c>
      <c r="AK326" s="26">
        <f t="shared" si="135"/>
        <v>0</v>
      </c>
      <c r="AL326" s="26">
        <f t="shared" ca="1" si="136"/>
        <v>0</v>
      </c>
      <c r="AM326" s="26">
        <f t="shared" ca="1" si="137"/>
        <v>0</v>
      </c>
      <c r="AN326" s="26">
        <f ca="1">IF(AM326=0,0,COUNTIF($AM$19:AM326,C326*10+1))</f>
        <v>0</v>
      </c>
      <c r="AO326" s="21">
        <f t="shared" ca="1" si="138"/>
        <v>0</v>
      </c>
      <c r="AP326" s="33">
        <f t="shared" ca="1" si="139"/>
        <v>0</v>
      </c>
    </row>
    <row r="327" spans="1:42" x14ac:dyDescent="0.2">
      <c r="A327" s="15">
        <f>Daten!A327</f>
        <v>30502</v>
      </c>
      <c r="B327" s="8" t="str">
        <f>Daten!B327</f>
        <v>Amstetten</v>
      </c>
      <c r="C327" s="15">
        <f t="shared" si="115"/>
        <v>3</v>
      </c>
      <c r="D327" s="10">
        <f>Daten!D327</f>
        <v>0</v>
      </c>
      <c r="E327" s="9">
        <f>Daten!E327</f>
        <v>23669</v>
      </c>
      <c r="F327" s="9">
        <f>Daten!F327</f>
        <v>23638</v>
      </c>
      <c r="G327" s="27">
        <f t="shared" si="116"/>
        <v>31</v>
      </c>
      <c r="H327" s="29">
        <f t="shared" si="117"/>
        <v>1.3114476690075302E-3</v>
      </c>
      <c r="I327" s="21">
        <f t="shared" si="118"/>
        <v>210.96337085960593</v>
      </c>
      <c r="J327" s="21">
        <f t="shared" si="119"/>
        <v>-179.96337085960593</v>
      </c>
      <c r="K327" s="27">
        <f t="shared" si="120"/>
        <v>89981.685429802965</v>
      </c>
      <c r="L327" s="16">
        <f>Daten!G327</f>
        <v>3440</v>
      </c>
      <c r="M327" s="16">
        <f>Daten!H327</f>
        <v>15607</v>
      </c>
      <c r="N327" s="16">
        <f>Daten!I327</f>
        <v>4622</v>
      </c>
      <c r="O327" s="28">
        <f t="shared" si="121"/>
        <v>0.51656308066893064</v>
      </c>
      <c r="P327" s="16">
        <f t="shared" si="122"/>
        <v>8784.6653000350925</v>
      </c>
      <c r="Q327" s="21">
        <f t="shared" si="123"/>
        <v>-722.66530003509251</v>
      </c>
      <c r="R327" s="27">
        <f t="shared" si="124"/>
        <v>-144533.0600070185</v>
      </c>
      <c r="S327" s="9">
        <f>Daten!K327</f>
        <v>28516.7</v>
      </c>
      <c r="T327" s="9">
        <f>Daten!L327</f>
        <v>2362304.63</v>
      </c>
      <c r="U327" s="9">
        <f>Daten!M327</f>
        <v>14177376.779999999</v>
      </c>
      <c r="V327" s="9">
        <f>Daten!N327</f>
        <v>500</v>
      </c>
      <c r="W327" s="9">
        <f>Daten!O327</f>
        <v>500</v>
      </c>
      <c r="X327" s="23">
        <f t="shared" si="125"/>
        <v>16568198.109999999</v>
      </c>
      <c r="Y327" s="9">
        <f t="shared" si="126"/>
        <v>8507300.9928872809</v>
      </c>
      <c r="Z327" s="21">
        <f t="shared" si="127"/>
        <v>8060897.1171127185</v>
      </c>
      <c r="AA327" s="27">
        <f t="shared" si="128"/>
        <v>-806089.7117112719</v>
      </c>
      <c r="AB327" s="32">
        <f t="shared" si="129"/>
        <v>-860641.08628848742</v>
      </c>
      <c r="AC327" s="31">
        <f t="shared" si="130"/>
        <v>0</v>
      </c>
      <c r="AG327" s="26">
        <f t="shared" si="131"/>
        <v>0</v>
      </c>
      <c r="AH327" s="26">
        <f t="shared" si="132"/>
        <v>0</v>
      </c>
      <c r="AI327" s="26">
        <f t="shared" si="133"/>
        <v>0</v>
      </c>
      <c r="AJ327" s="26">
        <f t="shared" si="134"/>
        <v>1</v>
      </c>
      <c r="AK327" s="26">
        <f t="shared" si="135"/>
        <v>0</v>
      </c>
      <c r="AL327" s="26">
        <f t="shared" ca="1" si="136"/>
        <v>0</v>
      </c>
      <c r="AM327" s="26">
        <f t="shared" ca="1" si="137"/>
        <v>0</v>
      </c>
      <c r="AN327" s="26">
        <f ca="1">IF(AM327=0,0,COUNTIF($AM$19:AM327,C327*10+1))</f>
        <v>0</v>
      </c>
      <c r="AO327" s="21">
        <f t="shared" ca="1" si="138"/>
        <v>0</v>
      </c>
      <c r="AP327" s="33">
        <f t="shared" ca="1" si="139"/>
        <v>0</v>
      </c>
    </row>
    <row r="328" spans="1:42" x14ac:dyDescent="0.2">
      <c r="A328" s="15">
        <f>Daten!A328</f>
        <v>30503</v>
      </c>
      <c r="B328" s="8" t="str">
        <f>Daten!B328</f>
        <v>Ardagger</v>
      </c>
      <c r="C328" s="15">
        <f t="shared" si="115"/>
        <v>3</v>
      </c>
      <c r="D328" s="10">
        <f>Daten!D328</f>
        <v>0</v>
      </c>
      <c r="E328" s="9">
        <f>Daten!E328</f>
        <v>3573</v>
      </c>
      <c r="F328" s="9">
        <f>Daten!F328</f>
        <v>3497</v>
      </c>
      <c r="G328" s="27">
        <f t="shared" si="116"/>
        <v>76</v>
      </c>
      <c r="H328" s="29">
        <f t="shared" si="117"/>
        <v>2.1732913926222477E-2</v>
      </c>
      <c r="I328" s="21">
        <f t="shared" si="118"/>
        <v>31.209870035368557</v>
      </c>
      <c r="J328" s="21">
        <f t="shared" si="119"/>
        <v>44.790129964631447</v>
      </c>
      <c r="K328" s="27">
        <f t="shared" si="120"/>
        <v>-22395.064982315722</v>
      </c>
      <c r="L328" s="16">
        <f>Daten!G328</f>
        <v>618</v>
      </c>
      <c r="M328" s="16">
        <f>Daten!H328</f>
        <v>2313</v>
      </c>
      <c r="N328" s="16">
        <f>Daten!I328</f>
        <v>642</v>
      </c>
      <c r="O328" s="28">
        <f t="shared" si="121"/>
        <v>0.54474708171206221</v>
      </c>
      <c r="P328" s="16">
        <f t="shared" si="122"/>
        <v>1301.9113755994854</v>
      </c>
      <c r="Q328" s="21">
        <f t="shared" si="123"/>
        <v>-41.911375599485382</v>
      </c>
      <c r="R328" s="27">
        <f t="shared" si="124"/>
        <v>-8382.2751198970764</v>
      </c>
      <c r="S328" s="9">
        <f>Daten!K328</f>
        <v>34910.239999999998</v>
      </c>
      <c r="T328" s="9">
        <f>Daten!L328</f>
        <v>179583.07</v>
      </c>
      <c r="U328" s="9">
        <f>Daten!M328</f>
        <v>397774.92</v>
      </c>
      <c r="V328" s="9">
        <f>Daten!N328</f>
        <v>500</v>
      </c>
      <c r="W328" s="9">
        <f>Daten!O328</f>
        <v>500</v>
      </c>
      <c r="X328" s="23">
        <f t="shared" si="125"/>
        <v>612268.23</v>
      </c>
      <c r="Y328" s="9">
        <f t="shared" si="126"/>
        <v>1284236.192808579</v>
      </c>
      <c r="Z328" s="21">
        <f t="shared" si="127"/>
        <v>-671967.96280857897</v>
      </c>
      <c r="AA328" s="27">
        <f t="shared" si="128"/>
        <v>67196.796280857903</v>
      </c>
      <c r="AB328" s="32">
        <f t="shared" si="129"/>
        <v>36419.456178645109</v>
      </c>
      <c r="AC328" s="31">
        <f t="shared" si="130"/>
        <v>36419.456178645109</v>
      </c>
      <c r="AG328" s="26">
        <f t="shared" si="131"/>
        <v>-22395.064982315722</v>
      </c>
      <c r="AH328" s="26">
        <f t="shared" si="132"/>
        <v>67196.796280857903</v>
      </c>
      <c r="AI328" s="26">
        <f t="shared" si="133"/>
        <v>44801.731298542181</v>
      </c>
      <c r="AJ328" s="26">
        <f t="shared" si="134"/>
        <v>1</v>
      </c>
      <c r="AK328" s="26">
        <f t="shared" si="135"/>
        <v>44801.731298542181</v>
      </c>
      <c r="AL328" s="26">
        <f t="shared" ca="1" si="136"/>
        <v>70943</v>
      </c>
      <c r="AM328" s="26">
        <f t="shared" ca="1" si="137"/>
        <v>31</v>
      </c>
      <c r="AN328" s="26">
        <f ca="1">IF(AM328=0,0,COUNTIF($AM$19:AM328,C328*10+1))</f>
        <v>2</v>
      </c>
      <c r="AO328" s="21">
        <f t="shared" ca="1" si="138"/>
        <v>0</v>
      </c>
      <c r="AP328" s="33">
        <f t="shared" ca="1" si="139"/>
        <v>70943</v>
      </c>
    </row>
    <row r="329" spans="1:42" x14ac:dyDescent="0.2">
      <c r="A329" s="15">
        <f>Daten!A329</f>
        <v>30504</v>
      </c>
      <c r="B329" s="8" t="str">
        <f>Daten!B329</f>
        <v>Aschbach-Markt</v>
      </c>
      <c r="C329" s="15">
        <f t="shared" si="115"/>
        <v>3</v>
      </c>
      <c r="D329" s="10">
        <f>Daten!D329</f>
        <v>0</v>
      </c>
      <c r="E329" s="9">
        <f>Daten!E329</f>
        <v>3775</v>
      </c>
      <c r="F329" s="9">
        <f>Daten!F329</f>
        <v>3806</v>
      </c>
      <c r="G329" s="27">
        <f t="shared" si="116"/>
        <v>-31</v>
      </c>
      <c r="H329" s="29">
        <f t="shared" si="117"/>
        <v>-8.1450341565948506E-3</v>
      </c>
      <c r="I329" s="21">
        <f t="shared" si="118"/>
        <v>33.967619489451735</v>
      </c>
      <c r="J329" s="21">
        <f t="shared" si="119"/>
        <v>-64.967619489451735</v>
      </c>
      <c r="K329" s="27">
        <f t="shared" si="120"/>
        <v>32483.809744725866</v>
      </c>
      <c r="L329" s="16">
        <f>Daten!G329</f>
        <v>605</v>
      </c>
      <c r="M329" s="16">
        <f>Daten!H329</f>
        <v>2484</v>
      </c>
      <c r="N329" s="16">
        <f>Daten!I329</f>
        <v>686</v>
      </c>
      <c r="O329" s="28">
        <f t="shared" si="121"/>
        <v>0.51972624798711753</v>
      </c>
      <c r="P329" s="16">
        <f t="shared" si="122"/>
        <v>1398.1616329395251</v>
      </c>
      <c r="Q329" s="21">
        <f t="shared" si="123"/>
        <v>-107.16163293952513</v>
      </c>
      <c r="R329" s="27">
        <f t="shared" si="124"/>
        <v>-21432.326587905027</v>
      </c>
      <c r="S329" s="9">
        <f>Daten!K329</f>
        <v>38208.82</v>
      </c>
      <c r="T329" s="9">
        <f>Daten!L329</f>
        <v>282875.15000000002</v>
      </c>
      <c r="U329" s="9">
        <f>Daten!M329</f>
        <v>1654068.12</v>
      </c>
      <c r="V329" s="9">
        <f>Daten!N329</f>
        <v>500</v>
      </c>
      <c r="W329" s="9">
        <f>Daten!O329</f>
        <v>500</v>
      </c>
      <c r="X329" s="23">
        <f t="shared" si="125"/>
        <v>1975152.09</v>
      </c>
      <c r="Y329" s="9">
        <f t="shared" si="126"/>
        <v>1356840.6459144654</v>
      </c>
      <c r="Z329" s="21">
        <f t="shared" si="127"/>
        <v>618311.44408553466</v>
      </c>
      <c r="AA329" s="27">
        <f t="shared" si="128"/>
        <v>-61831.144408553468</v>
      </c>
      <c r="AB329" s="32">
        <f t="shared" si="129"/>
        <v>-50779.661251732628</v>
      </c>
      <c r="AC329" s="31">
        <f t="shared" si="130"/>
        <v>0</v>
      </c>
      <c r="AG329" s="26">
        <f t="shared" si="131"/>
        <v>0</v>
      </c>
      <c r="AH329" s="26">
        <f t="shared" si="132"/>
        <v>0</v>
      </c>
      <c r="AI329" s="26">
        <f t="shared" si="133"/>
        <v>0</v>
      </c>
      <c r="AJ329" s="26">
        <f t="shared" si="134"/>
        <v>1</v>
      </c>
      <c r="AK329" s="26">
        <f t="shared" si="135"/>
        <v>0</v>
      </c>
      <c r="AL329" s="26">
        <f t="shared" ca="1" si="136"/>
        <v>0</v>
      </c>
      <c r="AM329" s="26">
        <f t="shared" ca="1" si="137"/>
        <v>0</v>
      </c>
      <c r="AN329" s="26">
        <f ca="1">IF(AM329=0,0,COUNTIF($AM$19:AM329,C329*10+1))</f>
        <v>0</v>
      </c>
      <c r="AO329" s="21">
        <f t="shared" ca="1" si="138"/>
        <v>0</v>
      </c>
      <c r="AP329" s="33">
        <f t="shared" ca="1" si="139"/>
        <v>0</v>
      </c>
    </row>
    <row r="330" spans="1:42" x14ac:dyDescent="0.2">
      <c r="A330" s="15">
        <f>Daten!A330</f>
        <v>30506</v>
      </c>
      <c r="B330" s="8" t="str">
        <f>Daten!B330</f>
        <v>Behamberg</v>
      </c>
      <c r="C330" s="15">
        <f t="shared" si="115"/>
        <v>3</v>
      </c>
      <c r="D330" s="10">
        <f>Daten!D330</f>
        <v>0</v>
      </c>
      <c r="E330" s="9">
        <f>Daten!E330</f>
        <v>3500</v>
      </c>
      <c r="F330" s="9">
        <f>Daten!F330</f>
        <v>3376</v>
      </c>
      <c r="G330" s="27">
        <f t="shared" si="116"/>
        <v>124</v>
      </c>
      <c r="H330" s="29">
        <f t="shared" si="117"/>
        <v>3.6729857819905211E-2</v>
      </c>
      <c r="I330" s="21">
        <f t="shared" si="118"/>
        <v>30.129974618073849</v>
      </c>
      <c r="J330" s="21">
        <f t="shared" si="119"/>
        <v>93.870025381926155</v>
      </c>
      <c r="K330" s="27">
        <f t="shared" si="120"/>
        <v>-46935.012690963078</v>
      </c>
      <c r="L330" s="16">
        <f>Daten!G330</f>
        <v>599</v>
      </c>
      <c r="M330" s="16">
        <f>Daten!H330</f>
        <v>2287</v>
      </c>
      <c r="N330" s="16">
        <f>Daten!I330</f>
        <v>614</v>
      </c>
      <c r="O330" s="28">
        <f t="shared" si="121"/>
        <v>0.53038915609969395</v>
      </c>
      <c r="P330" s="16">
        <f t="shared" si="122"/>
        <v>1287.2768335477833</v>
      </c>
      <c r="Q330" s="21">
        <f t="shared" si="123"/>
        <v>-74.276833547783326</v>
      </c>
      <c r="R330" s="27">
        <f t="shared" si="124"/>
        <v>-14855.366709556665</v>
      </c>
      <c r="S330" s="9">
        <f>Daten!K330</f>
        <v>13873.1</v>
      </c>
      <c r="T330" s="9">
        <f>Daten!L330</f>
        <v>274680.93</v>
      </c>
      <c r="U330" s="9">
        <f>Daten!M330</f>
        <v>475702.47</v>
      </c>
      <c r="V330" s="9">
        <f>Daten!N330</f>
        <v>500</v>
      </c>
      <c r="W330" s="9">
        <f>Daten!O330</f>
        <v>500</v>
      </c>
      <c r="X330" s="23">
        <f t="shared" si="125"/>
        <v>764256.5</v>
      </c>
      <c r="Y330" s="9">
        <f t="shared" si="126"/>
        <v>1257997.9498544713</v>
      </c>
      <c r="Z330" s="21">
        <f t="shared" si="127"/>
        <v>-493741.44985447126</v>
      </c>
      <c r="AA330" s="27">
        <f t="shared" si="128"/>
        <v>49374.144985447128</v>
      </c>
      <c r="AB330" s="32">
        <f t="shared" si="129"/>
        <v>-12416.234415072613</v>
      </c>
      <c r="AC330" s="31">
        <f t="shared" si="130"/>
        <v>0</v>
      </c>
      <c r="AG330" s="26">
        <f t="shared" si="131"/>
        <v>0</v>
      </c>
      <c r="AH330" s="26">
        <f t="shared" si="132"/>
        <v>0</v>
      </c>
      <c r="AI330" s="26">
        <f t="shared" si="133"/>
        <v>0</v>
      </c>
      <c r="AJ330" s="26">
        <f t="shared" si="134"/>
        <v>1</v>
      </c>
      <c r="AK330" s="26">
        <f t="shared" si="135"/>
        <v>0</v>
      </c>
      <c r="AL330" s="26">
        <f t="shared" ca="1" si="136"/>
        <v>0</v>
      </c>
      <c r="AM330" s="26">
        <f t="shared" ca="1" si="137"/>
        <v>0</v>
      </c>
      <c r="AN330" s="26">
        <f ca="1">IF(AM330=0,0,COUNTIF($AM$19:AM330,C330*10+1))</f>
        <v>0</v>
      </c>
      <c r="AO330" s="21">
        <f t="shared" ca="1" si="138"/>
        <v>0</v>
      </c>
      <c r="AP330" s="33">
        <f t="shared" ca="1" si="139"/>
        <v>0</v>
      </c>
    </row>
    <row r="331" spans="1:42" x14ac:dyDescent="0.2">
      <c r="A331" s="15">
        <f>Daten!A331</f>
        <v>30507</v>
      </c>
      <c r="B331" s="8" t="str">
        <f>Daten!B331</f>
        <v>Biberbach</v>
      </c>
      <c r="C331" s="15">
        <f t="shared" si="115"/>
        <v>3</v>
      </c>
      <c r="D331" s="10">
        <f>Daten!D331</f>
        <v>0</v>
      </c>
      <c r="E331" s="9">
        <f>Daten!E331</f>
        <v>2292</v>
      </c>
      <c r="F331" s="9">
        <f>Daten!F331</f>
        <v>2277</v>
      </c>
      <c r="G331" s="27">
        <f t="shared" si="116"/>
        <v>15</v>
      </c>
      <c r="H331" s="29">
        <f t="shared" si="117"/>
        <v>6.587615283267457E-3</v>
      </c>
      <c r="I331" s="21">
        <f t="shared" si="118"/>
        <v>20.32166830727315</v>
      </c>
      <c r="J331" s="21">
        <f t="shared" si="119"/>
        <v>-5.3216683072731499</v>
      </c>
      <c r="K331" s="27">
        <f t="shared" si="120"/>
        <v>2660.8341536365751</v>
      </c>
      <c r="L331" s="16">
        <f>Daten!G331</f>
        <v>378</v>
      </c>
      <c r="M331" s="16">
        <f>Daten!H331</f>
        <v>1547</v>
      </c>
      <c r="N331" s="16">
        <f>Daten!I331</f>
        <v>367</v>
      </c>
      <c r="O331" s="28">
        <f t="shared" si="121"/>
        <v>0.48157724628312865</v>
      </c>
      <c r="P331" s="16">
        <f t="shared" si="122"/>
        <v>870.75525207626629</v>
      </c>
      <c r="Q331" s="21">
        <f t="shared" si="123"/>
        <v>-125.75525207626629</v>
      </c>
      <c r="R331" s="27">
        <f t="shared" si="124"/>
        <v>-25151.050415253259</v>
      </c>
      <c r="S331" s="9">
        <f>Daten!K331</f>
        <v>24966.44</v>
      </c>
      <c r="T331" s="9">
        <f>Daten!L331</f>
        <v>122436.03</v>
      </c>
      <c r="U331" s="9">
        <f>Daten!M331</f>
        <v>204457.33</v>
      </c>
      <c r="V331" s="9">
        <f>Daten!N331</f>
        <v>500</v>
      </c>
      <c r="W331" s="9">
        <f>Daten!O331</f>
        <v>500</v>
      </c>
      <c r="X331" s="23">
        <f t="shared" si="125"/>
        <v>351859.8</v>
      </c>
      <c r="Y331" s="9">
        <f t="shared" si="126"/>
        <v>823808.9431618423</v>
      </c>
      <c r="Z331" s="21">
        <f t="shared" si="127"/>
        <v>-471949.14316184231</v>
      </c>
      <c r="AA331" s="27">
        <f t="shared" si="128"/>
        <v>47194.914316184237</v>
      </c>
      <c r="AB331" s="32">
        <f t="shared" si="129"/>
        <v>24704.698054567554</v>
      </c>
      <c r="AC331" s="31">
        <f t="shared" si="130"/>
        <v>24704.698054567554</v>
      </c>
      <c r="AG331" s="26">
        <f t="shared" si="131"/>
        <v>2660.8341536365751</v>
      </c>
      <c r="AH331" s="26">
        <f t="shared" si="132"/>
        <v>47194.914316184237</v>
      </c>
      <c r="AI331" s="26">
        <f t="shared" si="133"/>
        <v>49855.748469820814</v>
      </c>
      <c r="AJ331" s="26">
        <f t="shared" si="134"/>
        <v>1</v>
      </c>
      <c r="AK331" s="26">
        <f t="shared" si="135"/>
        <v>49855.748469820814</v>
      </c>
      <c r="AL331" s="26">
        <f t="shared" ca="1" si="136"/>
        <v>78946</v>
      </c>
      <c r="AM331" s="26">
        <f t="shared" ca="1" si="137"/>
        <v>31</v>
      </c>
      <c r="AN331" s="26">
        <f ca="1">IF(AM331=0,0,COUNTIF($AM$19:AM331,C331*10+1))</f>
        <v>3</v>
      </c>
      <c r="AO331" s="21">
        <f t="shared" ca="1" si="138"/>
        <v>0</v>
      </c>
      <c r="AP331" s="33">
        <f t="shared" ca="1" si="139"/>
        <v>78946</v>
      </c>
    </row>
    <row r="332" spans="1:42" x14ac:dyDescent="0.2">
      <c r="A332" s="15">
        <f>Daten!A332</f>
        <v>30508</v>
      </c>
      <c r="B332" s="8" t="str">
        <f>Daten!B332</f>
        <v>Ennsdorf</v>
      </c>
      <c r="C332" s="15">
        <f t="shared" si="115"/>
        <v>3</v>
      </c>
      <c r="D332" s="10">
        <f>Daten!D332</f>
        <v>0</v>
      </c>
      <c r="E332" s="9">
        <f>Daten!E332</f>
        <v>3161</v>
      </c>
      <c r="F332" s="9">
        <f>Daten!F332</f>
        <v>3050</v>
      </c>
      <c r="G332" s="27">
        <f t="shared" si="116"/>
        <v>111</v>
      </c>
      <c r="H332" s="29">
        <f t="shared" si="117"/>
        <v>3.6393442622950821E-2</v>
      </c>
      <c r="I332" s="21">
        <f t="shared" si="118"/>
        <v>27.220504320238518</v>
      </c>
      <c r="J332" s="21">
        <f t="shared" si="119"/>
        <v>83.779495679761482</v>
      </c>
      <c r="K332" s="27">
        <f t="shared" si="120"/>
        <v>-41889.747839880743</v>
      </c>
      <c r="L332" s="16">
        <f>Daten!G332</f>
        <v>513</v>
      </c>
      <c r="M332" s="16">
        <f>Daten!H332</f>
        <v>2143</v>
      </c>
      <c r="N332" s="16">
        <f>Daten!I332</f>
        <v>505</v>
      </c>
      <c r="O332" s="28">
        <f t="shared" si="121"/>
        <v>0.47503499766682222</v>
      </c>
      <c r="P332" s="16">
        <f t="shared" si="122"/>
        <v>1206.2239852614341</v>
      </c>
      <c r="Q332" s="21">
        <f t="shared" si="123"/>
        <v>-188.22398526143411</v>
      </c>
      <c r="R332" s="27">
        <f t="shared" si="124"/>
        <v>-37644.79705228682</v>
      </c>
      <c r="S332" s="9">
        <f>Daten!K332</f>
        <v>3513.69</v>
      </c>
      <c r="T332" s="9">
        <f>Daten!L332</f>
        <v>269831.02</v>
      </c>
      <c r="U332" s="9">
        <f>Daten!M332</f>
        <v>1985849.94</v>
      </c>
      <c r="V332" s="9">
        <f>Daten!N332</f>
        <v>500</v>
      </c>
      <c r="W332" s="9">
        <f>Daten!O332</f>
        <v>500</v>
      </c>
      <c r="X332" s="23">
        <f t="shared" si="125"/>
        <v>2259194.65</v>
      </c>
      <c r="Y332" s="9">
        <f t="shared" si="126"/>
        <v>1136151.862711424</v>
      </c>
      <c r="Z332" s="21">
        <f t="shared" si="127"/>
        <v>1123042.7872885759</v>
      </c>
      <c r="AA332" s="27">
        <f t="shared" si="128"/>
        <v>-112304.27872885759</v>
      </c>
      <c r="AB332" s="32">
        <f t="shared" si="129"/>
        <v>-191838.82362102513</v>
      </c>
      <c r="AC332" s="31">
        <f t="shared" si="130"/>
        <v>0</v>
      </c>
      <c r="AG332" s="26">
        <f t="shared" si="131"/>
        <v>0</v>
      </c>
      <c r="AH332" s="26">
        <f t="shared" si="132"/>
        <v>0</v>
      </c>
      <c r="AI332" s="26">
        <f t="shared" si="133"/>
        <v>0</v>
      </c>
      <c r="AJ332" s="26">
        <f t="shared" si="134"/>
        <v>1</v>
      </c>
      <c r="AK332" s="26">
        <f t="shared" si="135"/>
        <v>0</v>
      </c>
      <c r="AL332" s="26">
        <f t="shared" ca="1" si="136"/>
        <v>0</v>
      </c>
      <c r="AM332" s="26">
        <f t="shared" ca="1" si="137"/>
        <v>0</v>
      </c>
      <c r="AN332" s="26">
        <f ca="1">IF(AM332=0,0,COUNTIF($AM$19:AM332,C332*10+1))</f>
        <v>0</v>
      </c>
      <c r="AO332" s="21">
        <f t="shared" ca="1" si="138"/>
        <v>0</v>
      </c>
      <c r="AP332" s="33">
        <f t="shared" ca="1" si="139"/>
        <v>0</v>
      </c>
    </row>
    <row r="333" spans="1:42" x14ac:dyDescent="0.2">
      <c r="A333" s="15">
        <f>Daten!A333</f>
        <v>30509</v>
      </c>
      <c r="B333" s="8" t="str">
        <f>Daten!B333</f>
        <v>Ernsthofen</v>
      </c>
      <c r="C333" s="15">
        <f t="shared" si="115"/>
        <v>3</v>
      </c>
      <c r="D333" s="10">
        <f>Daten!D333</f>
        <v>0</v>
      </c>
      <c r="E333" s="9">
        <f>Daten!E333</f>
        <v>2293</v>
      </c>
      <c r="F333" s="9">
        <f>Daten!F333</f>
        <v>2217</v>
      </c>
      <c r="G333" s="27">
        <f t="shared" si="116"/>
        <v>76</v>
      </c>
      <c r="H333" s="29">
        <f t="shared" si="117"/>
        <v>3.4280559314388816E-2</v>
      </c>
      <c r="I333" s="21">
        <f t="shared" si="118"/>
        <v>19.786182976383213</v>
      </c>
      <c r="J333" s="21">
        <f t="shared" si="119"/>
        <v>56.213817023616784</v>
      </c>
      <c r="K333" s="27">
        <f t="shared" si="120"/>
        <v>-28106.908511808393</v>
      </c>
      <c r="L333" s="16">
        <f>Daten!G333</f>
        <v>317</v>
      </c>
      <c r="M333" s="16">
        <f>Daten!H333</f>
        <v>1540</v>
      </c>
      <c r="N333" s="16">
        <f>Daten!I333</f>
        <v>436</v>
      </c>
      <c r="O333" s="28">
        <f t="shared" si="121"/>
        <v>0.48896103896103899</v>
      </c>
      <c r="P333" s="16">
        <f t="shared" si="122"/>
        <v>866.81518306234648</v>
      </c>
      <c r="Q333" s="21">
        <f t="shared" si="123"/>
        <v>-113.81518306234648</v>
      </c>
      <c r="R333" s="27">
        <f t="shared" si="124"/>
        <v>-22763.036612469296</v>
      </c>
      <c r="S333" s="9">
        <f>Daten!K333</f>
        <v>17992.3</v>
      </c>
      <c r="T333" s="9">
        <f>Daten!L333</f>
        <v>122356.14</v>
      </c>
      <c r="U333" s="9">
        <f>Daten!M333</f>
        <v>492672.14</v>
      </c>
      <c r="V333" s="9">
        <f>Daten!N333</f>
        <v>500</v>
      </c>
      <c r="W333" s="9">
        <f>Daten!O333</f>
        <v>500</v>
      </c>
      <c r="X333" s="23">
        <f t="shared" si="125"/>
        <v>633020.58000000007</v>
      </c>
      <c r="Y333" s="9">
        <f t="shared" si="126"/>
        <v>824168.37114751502</v>
      </c>
      <c r="Z333" s="21">
        <f t="shared" si="127"/>
        <v>-191147.79114751494</v>
      </c>
      <c r="AA333" s="27">
        <f t="shared" si="128"/>
        <v>19114.779114751494</v>
      </c>
      <c r="AB333" s="32">
        <f t="shared" si="129"/>
        <v>-31755.16600952619</v>
      </c>
      <c r="AC333" s="31">
        <f t="shared" si="130"/>
        <v>0</v>
      </c>
      <c r="AG333" s="26">
        <f t="shared" si="131"/>
        <v>0</v>
      </c>
      <c r="AH333" s="26">
        <f t="shared" si="132"/>
        <v>0</v>
      </c>
      <c r="AI333" s="26">
        <f t="shared" si="133"/>
        <v>0</v>
      </c>
      <c r="AJ333" s="26">
        <f t="shared" si="134"/>
        <v>1</v>
      </c>
      <c r="AK333" s="26">
        <f t="shared" si="135"/>
        <v>0</v>
      </c>
      <c r="AL333" s="26">
        <f t="shared" ca="1" si="136"/>
        <v>0</v>
      </c>
      <c r="AM333" s="26">
        <f t="shared" ca="1" si="137"/>
        <v>0</v>
      </c>
      <c r="AN333" s="26">
        <f ca="1">IF(AM333=0,0,COUNTIF($AM$19:AM333,C333*10+1))</f>
        <v>0</v>
      </c>
      <c r="AO333" s="21">
        <f t="shared" ca="1" si="138"/>
        <v>0</v>
      </c>
      <c r="AP333" s="33">
        <f t="shared" ca="1" si="139"/>
        <v>0</v>
      </c>
    </row>
    <row r="334" spans="1:42" x14ac:dyDescent="0.2">
      <c r="A334" s="15">
        <f>Daten!A334</f>
        <v>30510</v>
      </c>
      <c r="B334" s="8" t="str">
        <f>Daten!B334</f>
        <v>Ertl</v>
      </c>
      <c r="C334" s="15">
        <f t="shared" si="115"/>
        <v>3</v>
      </c>
      <c r="D334" s="10">
        <f>Daten!D334</f>
        <v>0</v>
      </c>
      <c r="E334" s="9">
        <f>Daten!E334</f>
        <v>1249</v>
      </c>
      <c r="F334" s="9">
        <f>Daten!F334</f>
        <v>1261</v>
      </c>
      <c r="G334" s="27">
        <f t="shared" si="116"/>
        <v>-12</v>
      </c>
      <c r="H334" s="29">
        <f t="shared" si="117"/>
        <v>-9.5162569389373505E-3</v>
      </c>
      <c r="I334" s="21">
        <f t="shared" si="118"/>
        <v>11.254116704203533</v>
      </c>
      <c r="J334" s="21">
        <f t="shared" si="119"/>
        <v>-23.254116704203533</v>
      </c>
      <c r="K334" s="27">
        <f t="shared" si="120"/>
        <v>11627.058352101767</v>
      </c>
      <c r="L334" s="16">
        <f>Daten!G334</f>
        <v>217</v>
      </c>
      <c r="M334" s="16">
        <f>Daten!H334</f>
        <v>848</v>
      </c>
      <c r="N334" s="16">
        <f>Daten!I334</f>
        <v>184</v>
      </c>
      <c r="O334" s="28">
        <f t="shared" si="121"/>
        <v>0.47287735849056606</v>
      </c>
      <c r="P334" s="16">
        <f t="shared" si="122"/>
        <v>477.31121768627912</v>
      </c>
      <c r="Q334" s="21">
        <f t="shared" si="123"/>
        <v>-76.311217686279122</v>
      </c>
      <c r="R334" s="27">
        <f t="shared" si="124"/>
        <v>-15262.243537255825</v>
      </c>
      <c r="S334" s="9">
        <f>Daten!K334</f>
        <v>11691.7</v>
      </c>
      <c r="T334" s="9">
        <f>Daten!L334</f>
        <v>55189.95</v>
      </c>
      <c r="U334" s="9">
        <f>Daten!M334</f>
        <v>71509.710000000006</v>
      </c>
      <c r="V334" s="9">
        <f>Daten!N334</f>
        <v>500</v>
      </c>
      <c r="W334" s="9">
        <f>Daten!O334</f>
        <v>500</v>
      </c>
      <c r="X334" s="23">
        <f t="shared" si="125"/>
        <v>138391.35999999999</v>
      </c>
      <c r="Y334" s="9">
        <f t="shared" si="126"/>
        <v>448925.55410520989</v>
      </c>
      <c r="Z334" s="21">
        <f t="shared" si="127"/>
        <v>-310534.1941052099</v>
      </c>
      <c r="AA334" s="27">
        <f t="shared" si="128"/>
        <v>31053.41941052099</v>
      </c>
      <c r="AB334" s="32">
        <f t="shared" si="129"/>
        <v>27418.234225366934</v>
      </c>
      <c r="AC334" s="31">
        <f t="shared" si="130"/>
        <v>27418.234225366934</v>
      </c>
      <c r="AG334" s="26">
        <f t="shared" si="131"/>
        <v>11627.058352101767</v>
      </c>
      <c r="AH334" s="26">
        <f t="shared" si="132"/>
        <v>31053.41941052099</v>
      </c>
      <c r="AI334" s="26">
        <f t="shared" si="133"/>
        <v>42680.477762622759</v>
      </c>
      <c r="AJ334" s="26">
        <f t="shared" si="134"/>
        <v>1</v>
      </c>
      <c r="AK334" s="26">
        <f t="shared" si="135"/>
        <v>42680.477762622759</v>
      </c>
      <c r="AL334" s="26">
        <f t="shared" ca="1" si="136"/>
        <v>67584</v>
      </c>
      <c r="AM334" s="26">
        <f t="shared" ca="1" si="137"/>
        <v>31</v>
      </c>
      <c r="AN334" s="26">
        <f ca="1">IF(AM334=0,0,COUNTIF($AM$19:AM334,C334*10+1))</f>
        <v>4</v>
      </c>
      <c r="AO334" s="21">
        <f t="shared" ca="1" si="138"/>
        <v>0</v>
      </c>
      <c r="AP334" s="33">
        <f t="shared" ca="1" si="139"/>
        <v>67584</v>
      </c>
    </row>
    <row r="335" spans="1:42" x14ac:dyDescent="0.2">
      <c r="A335" s="15">
        <f>Daten!A335</f>
        <v>30511</v>
      </c>
      <c r="B335" s="8" t="str">
        <f>Daten!B335</f>
        <v>Euratsfeld</v>
      </c>
      <c r="C335" s="15">
        <f t="shared" si="115"/>
        <v>3</v>
      </c>
      <c r="D335" s="10">
        <f>Daten!D335</f>
        <v>0</v>
      </c>
      <c r="E335" s="9">
        <f>Daten!E335</f>
        <v>2700</v>
      </c>
      <c r="F335" s="9">
        <f>Daten!F335</f>
        <v>2648</v>
      </c>
      <c r="G335" s="27">
        <f t="shared" si="116"/>
        <v>52</v>
      </c>
      <c r="H335" s="29">
        <f t="shared" si="117"/>
        <v>1.9637462235649546E-2</v>
      </c>
      <c r="I335" s="21">
        <f t="shared" si="118"/>
        <v>23.632752603275932</v>
      </c>
      <c r="J335" s="21">
        <f t="shared" si="119"/>
        <v>28.367247396724068</v>
      </c>
      <c r="K335" s="27">
        <f t="shared" si="120"/>
        <v>-14183.623698362035</v>
      </c>
      <c r="L335" s="16">
        <f>Daten!G335</f>
        <v>500</v>
      </c>
      <c r="M335" s="16">
        <f>Daten!H335</f>
        <v>1786</v>
      </c>
      <c r="N335" s="16">
        <f>Daten!I335</f>
        <v>414</v>
      </c>
      <c r="O335" s="28">
        <f t="shared" si="121"/>
        <v>0.51175811870100785</v>
      </c>
      <c r="P335" s="16">
        <f t="shared" si="122"/>
        <v>1005.2804655515265</v>
      </c>
      <c r="Q335" s="21">
        <f t="shared" si="123"/>
        <v>-91.280465551526504</v>
      </c>
      <c r="R335" s="27">
        <f t="shared" si="124"/>
        <v>-18256.093110305301</v>
      </c>
      <c r="S335" s="9">
        <f>Daten!K335</f>
        <v>20414.419999999998</v>
      </c>
      <c r="T335" s="9">
        <f>Daten!L335</f>
        <v>156715.72</v>
      </c>
      <c r="U335" s="9">
        <f>Daten!M335</f>
        <v>287773.13</v>
      </c>
      <c r="V335" s="9">
        <f>Daten!N335</f>
        <v>500</v>
      </c>
      <c r="W335" s="9">
        <f>Daten!O335</f>
        <v>500</v>
      </c>
      <c r="X335" s="23">
        <f t="shared" si="125"/>
        <v>464903.27</v>
      </c>
      <c r="Y335" s="9">
        <f t="shared" si="126"/>
        <v>970455.56131630647</v>
      </c>
      <c r="Z335" s="21">
        <f t="shared" si="127"/>
        <v>-505552.29131630645</v>
      </c>
      <c r="AA335" s="27">
        <f t="shared" si="128"/>
        <v>50555.229131630651</v>
      </c>
      <c r="AB335" s="32">
        <f t="shared" si="129"/>
        <v>18115.512322963317</v>
      </c>
      <c r="AC335" s="31">
        <f t="shared" si="130"/>
        <v>18115.512322963317</v>
      </c>
      <c r="AG335" s="26">
        <f t="shared" si="131"/>
        <v>-14183.623698362035</v>
      </c>
      <c r="AH335" s="26">
        <f t="shared" si="132"/>
        <v>50555.229131630651</v>
      </c>
      <c r="AI335" s="26">
        <f t="shared" si="133"/>
        <v>36371.605433268618</v>
      </c>
      <c r="AJ335" s="26">
        <f t="shared" si="134"/>
        <v>1</v>
      </c>
      <c r="AK335" s="26">
        <f t="shared" si="135"/>
        <v>36371.605433268618</v>
      </c>
      <c r="AL335" s="26">
        <f t="shared" ca="1" si="136"/>
        <v>57594</v>
      </c>
      <c r="AM335" s="26">
        <f t="shared" ca="1" si="137"/>
        <v>31</v>
      </c>
      <c r="AN335" s="26">
        <f ca="1">IF(AM335=0,0,COUNTIF($AM$19:AM335,C335*10+1))</f>
        <v>5</v>
      </c>
      <c r="AO335" s="21">
        <f t="shared" ca="1" si="138"/>
        <v>0</v>
      </c>
      <c r="AP335" s="33">
        <f t="shared" ca="1" si="139"/>
        <v>57594</v>
      </c>
    </row>
    <row r="336" spans="1:42" x14ac:dyDescent="0.2">
      <c r="A336" s="15">
        <f>Daten!A336</f>
        <v>30512</v>
      </c>
      <c r="B336" s="8" t="str">
        <f>Daten!B336</f>
        <v>Ferschnitz</v>
      </c>
      <c r="C336" s="15">
        <f t="shared" si="115"/>
        <v>3</v>
      </c>
      <c r="D336" s="10">
        <f>Daten!D336</f>
        <v>0</v>
      </c>
      <c r="E336" s="9">
        <f>Daten!E336</f>
        <v>1831</v>
      </c>
      <c r="F336" s="9">
        <f>Daten!F336</f>
        <v>1766</v>
      </c>
      <c r="G336" s="27">
        <f t="shared" si="116"/>
        <v>65</v>
      </c>
      <c r="H336" s="29">
        <f t="shared" si="117"/>
        <v>3.6806342015855038E-2</v>
      </c>
      <c r="I336" s="21">
        <f t="shared" si="118"/>
        <v>15.761118239193845</v>
      </c>
      <c r="J336" s="21">
        <f t="shared" si="119"/>
        <v>49.238881760806152</v>
      </c>
      <c r="K336" s="27">
        <f t="shared" si="120"/>
        <v>-24619.440880403075</v>
      </c>
      <c r="L336" s="16">
        <f>Daten!G336</f>
        <v>312</v>
      </c>
      <c r="M336" s="16">
        <f>Daten!H336</f>
        <v>1244</v>
      </c>
      <c r="N336" s="16">
        <f>Daten!I336</f>
        <v>275</v>
      </c>
      <c r="O336" s="28">
        <f t="shared" si="121"/>
        <v>0.47186495176848875</v>
      </c>
      <c r="P336" s="16">
        <f t="shared" si="122"/>
        <v>700.20655047373964</v>
      </c>
      <c r="Q336" s="21">
        <f t="shared" si="123"/>
        <v>-113.20655047373964</v>
      </c>
      <c r="R336" s="27">
        <f t="shared" si="124"/>
        <v>-22641.310094747929</v>
      </c>
      <c r="S336" s="9">
        <f>Daten!K336</f>
        <v>10433.15</v>
      </c>
      <c r="T336" s="9">
        <f>Daten!L336</f>
        <v>98418.96</v>
      </c>
      <c r="U336" s="9">
        <f>Daten!M336</f>
        <v>224683.9</v>
      </c>
      <c r="V336" s="9">
        <f>Daten!N336</f>
        <v>500</v>
      </c>
      <c r="W336" s="9">
        <f>Daten!O336</f>
        <v>500</v>
      </c>
      <c r="X336" s="23">
        <f t="shared" si="125"/>
        <v>333536.01</v>
      </c>
      <c r="Y336" s="9">
        <f t="shared" si="126"/>
        <v>658112.64176672488</v>
      </c>
      <c r="Z336" s="21">
        <f t="shared" si="127"/>
        <v>-324576.63176672487</v>
      </c>
      <c r="AA336" s="27">
        <f t="shared" si="128"/>
        <v>32457.663176672489</v>
      </c>
      <c r="AB336" s="32">
        <f t="shared" si="129"/>
        <v>-14803.087798478518</v>
      </c>
      <c r="AC336" s="31">
        <f t="shared" si="130"/>
        <v>0</v>
      </c>
      <c r="AG336" s="26">
        <f t="shared" si="131"/>
        <v>0</v>
      </c>
      <c r="AH336" s="26">
        <f t="shared" si="132"/>
        <v>0</v>
      </c>
      <c r="AI336" s="26">
        <f t="shared" si="133"/>
        <v>0</v>
      </c>
      <c r="AJ336" s="26">
        <f t="shared" si="134"/>
        <v>1</v>
      </c>
      <c r="AK336" s="26">
        <f t="shared" si="135"/>
        <v>0</v>
      </c>
      <c r="AL336" s="26">
        <f t="shared" ca="1" si="136"/>
        <v>0</v>
      </c>
      <c r="AM336" s="26">
        <f t="shared" ca="1" si="137"/>
        <v>0</v>
      </c>
      <c r="AN336" s="26">
        <f ca="1">IF(AM336=0,0,COUNTIF($AM$19:AM336,C336*10+1))</f>
        <v>0</v>
      </c>
      <c r="AO336" s="21">
        <f t="shared" ca="1" si="138"/>
        <v>0</v>
      </c>
      <c r="AP336" s="33">
        <f t="shared" ca="1" si="139"/>
        <v>0</v>
      </c>
    </row>
    <row r="337" spans="1:42" x14ac:dyDescent="0.2">
      <c r="A337" s="15">
        <f>Daten!A337</f>
        <v>30514</v>
      </c>
      <c r="B337" s="8" t="str">
        <f>Daten!B337</f>
        <v>Haag</v>
      </c>
      <c r="C337" s="15">
        <f t="shared" si="115"/>
        <v>3</v>
      </c>
      <c r="D337" s="10">
        <f>Daten!D337</f>
        <v>0</v>
      </c>
      <c r="E337" s="9">
        <f>Daten!E337</f>
        <v>5669</v>
      </c>
      <c r="F337" s="9">
        <f>Daten!F337</f>
        <v>5559</v>
      </c>
      <c r="G337" s="27">
        <f t="shared" si="116"/>
        <v>110</v>
      </c>
      <c r="H337" s="29">
        <f t="shared" si="117"/>
        <v>1.9787731606404031E-2</v>
      </c>
      <c r="I337" s="21">
        <f t="shared" si="118"/>
        <v>49.612715906952765</v>
      </c>
      <c r="J337" s="21">
        <f t="shared" si="119"/>
        <v>60.387284093047235</v>
      </c>
      <c r="K337" s="27">
        <f t="shared" si="120"/>
        <v>-30193.642046523619</v>
      </c>
      <c r="L337" s="16">
        <f>Daten!G337</f>
        <v>810</v>
      </c>
      <c r="M337" s="16">
        <f>Daten!H337</f>
        <v>3787</v>
      </c>
      <c r="N337" s="16">
        <f>Daten!I337</f>
        <v>1072</v>
      </c>
      <c r="O337" s="28">
        <f t="shared" si="121"/>
        <v>0.49696329548455243</v>
      </c>
      <c r="P337" s="16">
        <f t="shared" si="122"/>
        <v>2131.5773365305886</v>
      </c>
      <c r="Q337" s="21">
        <f t="shared" si="123"/>
        <v>-249.57733653058858</v>
      </c>
      <c r="R337" s="27">
        <f t="shared" si="124"/>
        <v>-49915.467306117716</v>
      </c>
      <c r="S337" s="9">
        <f>Daten!K337</f>
        <v>46298.9</v>
      </c>
      <c r="T337" s="9">
        <f>Daten!L337</f>
        <v>360170.07</v>
      </c>
      <c r="U337" s="9">
        <f>Daten!M337</f>
        <v>1453165.14</v>
      </c>
      <c r="V337" s="9">
        <f>Daten!N337</f>
        <v>500</v>
      </c>
      <c r="W337" s="9">
        <f>Daten!O337</f>
        <v>500</v>
      </c>
      <c r="X337" s="23">
        <f t="shared" si="125"/>
        <v>1859634.1099999999</v>
      </c>
      <c r="Y337" s="9">
        <f t="shared" si="126"/>
        <v>2037597.2507785708</v>
      </c>
      <c r="Z337" s="21">
        <f t="shared" si="127"/>
        <v>-177963.1407785709</v>
      </c>
      <c r="AA337" s="27">
        <f t="shared" si="128"/>
        <v>17796.314077857092</v>
      </c>
      <c r="AB337" s="32">
        <f t="shared" si="129"/>
        <v>-62312.795274784236</v>
      </c>
      <c r="AC337" s="31">
        <f t="shared" si="130"/>
        <v>0</v>
      </c>
      <c r="AG337" s="26">
        <f t="shared" si="131"/>
        <v>0</v>
      </c>
      <c r="AH337" s="26">
        <f t="shared" si="132"/>
        <v>0</v>
      </c>
      <c r="AI337" s="26">
        <f t="shared" si="133"/>
        <v>0</v>
      </c>
      <c r="AJ337" s="26">
        <f t="shared" si="134"/>
        <v>1</v>
      </c>
      <c r="AK337" s="26">
        <f t="shared" si="135"/>
        <v>0</v>
      </c>
      <c r="AL337" s="26">
        <f t="shared" ca="1" si="136"/>
        <v>0</v>
      </c>
      <c r="AM337" s="26">
        <f t="shared" ca="1" si="137"/>
        <v>0</v>
      </c>
      <c r="AN337" s="26">
        <f ca="1">IF(AM337=0,0,COUNTIF($AM$19:AM337,C337*10+1))</f>
        <v>0</v>
      </c>
      <c r="AO337" s="21">
        <f t="shared" ca="1" si="138"/>
        <v>0</v>
      </c>
      <c r="AP337" s="33">
        <f t="shared" ca="1" si="139"/>
        <v>0</v>
      </c>
    </row>
    <row r="338" spans="1:42" x14ac:dyDescent="0.2">
      <c r="A338" s="15">
        <f>Daten!A338</f>
        <v>30515</v>
      </c>
      <c r="B338" s="8" t="str">
        <f>Daten!B338</f>
        <v>Haidershofen</v>
      </c>
      <c r="C338" s="15">
        <f t="shared" si="115"/>
        <v>3</v>
      </c>
      <c r="D338" s="10">
        <f>Daten!D338</f>
        <v>0</v>
      </c>
      <c r="E338" s="9">
        <f>Daten!E338</f>
        <v>3711</v>
      </c>
      <c r="F338" s="9">
        <f>Daten!F338</f>
        <v>3690</v>
      </c>
      <c r="G338" s="27">
        <f t="shared" si="116"/>
        <v>21</v>
      </c>
      <c r="H338" s="29">
        <f t="shared" si="117"/>
        <v>5.6910569105691061E-3</v>
      </c>
      <c r="I338" s="21">
        <f t="shared" si="118"/>
        <v>32.932347849731194</v>
      </c>
      <c r="J338" s="21">
        <f t="shared" si="119"/>
        <v>-11.932347849731194</v>
      </c>
      <c r="K338" s="27">
        <f t="shared" si="120"/>
        <v>5966.1739248655967</v>
      </c>
      <c r="L338" s="16">
        <f>Daten!G338</f>
        <v>608</v>
      </c>
      <c r="M338" s="16">
        <f>Daten!H338</f>
        <v>2419</v>
      </c>
      <c r="N338" s="16">
        <f>Daten!I338</f>
        <v>684</v>
      </c>
      <c r="O338" s="28">
        <f t="shared" si="121"/>
        <v>0.53410500206696987</v>
      </c>
      <c r="P338" s="16">
        <f t="shared" si="122"/>
        <v>1361.5752778102701</v>
      </c>
      <c r="Q338" s="21">
        <f t="shared" si="123"/>
        <v>-69.575277810270109</v>
      </c>
      <c r="R338" s="27">
        <f t="shared" si="124"/>
        <v>-13915.055562054022</v>
      </c>
      <c r="S338" s="9">
        <f>Daten!K338</f>
        <v>27098</v>
      </c>
      <c r="T338" s="9">
        <f>Daten!L338</f>
        <v>215618.93</v>
      </c>
      <c r="U338" s="9">
        <f>Daten!M338</f>
        <v>322025.40999999997</v>
      </c>
      <c r="V338" s="9">
        <f>Daten!N338</f>
        <v>500</v>
      </c>
      <c r="W338" s="9">
        <f>Daten!O338</f>
        <v>500</v>
      </c>
      <c r="X338" s="23">
        <f t="shared" si="125"/>
        <v>564742.34</v>
      </c>
      <c r="Y338" s="9">
        <f t="shared" si="126"/>
        <v>1333837.2548314123</v>
      </c>
      <c r="Z338" s="21">
        <f t="shared" si="127"/>
        <v>-769094.91483141237</v>
      </c>
      <c r="AA338" s="27">
        <f t="shared" si="128"/>
        <v>76909.491483141246</v>
      </c>
      <c r="AB338" s="32">
        <f t="shared" si="129"/>
        <v>68960.609845952815</v>
      </c>
      <c r="AC338" s="31">
        <f t="shared" si="130"/>
        <v>68960.609845952815</v>
      </c>
      <c r="AG338" s="26">
        <f t="shared" si="131"/>
        <v>5966.1739248655967</v>
      </c>
      <c r="AH338" s="26">
        <f t="shared" si="132"/>
        <v>76909.491483141246</v>
      </c>
      <c r="AI338" s="26">
        <f t="shared" si="133"/>
        <v>82875.66540800684</v>
      </c>
      <c r="AJ338" s="26">
        <f t="shared" si="134"/>
        <v>1</v>
      </c>
      <c r="AK338" s="26">
        <f t="shared" si="135"/>
        <v>82875.66540800684</v>
      </c>
      <c r="AL338" s="26">
        <f t="shared" ca="1" si="136"/>
        <v>131233</v>
      </c>
      <c r="AM338" s="26">
        <f t="shared" ca="1" si="137"/>
        <v>31</v>
      </c>
      <c r="AN338" s="26">
        <f ca="1">IF(AM338=0,0,COUNTIF($AM$19:AM338,C338*10+1))</f>
        <v>6</v>
      </c>
      <c r="AO338" s="21">
        <f t="shared" ca="1" si="138"/>
        <v>0</v>
      </c>
      <c r="AP338" s="33">
        <f t="shared" ca="1" si="139"/>
        <v>131233</v>
      </c>
    </row>
    <row r="339" spans="1:42" x14ac:dyDescent="0.2">
      <c r="A339" s="15">
        <f>Daten!A339</f>
        <v>30516</v>
      </c>
      <c r="B339" s="8" t="str">
        <f>Daten!B339</f>
        <v>Hollenstein an der Ybbs</v>
      </c>
      <c r="C339" s="15">
        <f t="shared" ref="C339:C402" si="140">INT(A339/10000)</f>
        <v>3</v>
      </c>
      <c r="D339" s="10">
        <f>Daten!D339</f>
        <v>0</v>
      </c>
      <c r="E339" s="9">
        <f>Daten!E339</f>
        <v>1669</v>
      </c>
      <c r="F339" s="9">
        <f>Daten!F339</f>
        <v>1702</v>
      </c>
      <c r="G339" s="27">
        <f t="shared" ref="G339:G402" si="141">E339-F339</f>
        <v>-33</v>
      </c>
      <c r="H339" s="29">
        <f t="shared" ref="H339:H402" si="142">G339/F339</f>
        <v>-1.9388954171562868E-2</v>
      </c>
      <c r="I339" s="21">
        <f t="shared" ref="I339:I402" si="143">F339*$I$6</f>
        <v>15.189933886244576</v>
      </c>
      <c r="J339" s="21">
        <f t="shared" ref="J339:J402" si="144">G339-I339</f>
        <v>-48.189933886244575</v>
      </c>
      <c r="K339" s="27">
        <f t="shared" ref="K339:K402" si="145">-J339*$K$5</f>
        <v>24094.966943122286</v>
      </c>
      <c r="L339" s="16">
        <f>Daten!G339</f>
        <v>273</v>
      </c>
      <c r="M339" s="16">
        <f>Daten!H339</f>
        <v>1007</v>
      </c>
      <c r="N339" s="16">
        <f>Daten!I339</f>
        <v>389</v>
      </c>
      <c r="O339" s="28">
        <f t="shared" ref="O339:O402" si="146">(L339+N339)/M339</f>
        <v>0.65739821251241315</v>
      </c>
      <c r="P339" s="16">
        <f t="shared" ref="P339:P402" si="147">M339*$P$6</f>
        <v>566.80707100245638</v>
      </c>
      <c r="Q339" s="21">
        <f t="shared" ref="Q339:Q402" si="148">L339+N339-P339</f>
        <v>95.192928997543618</v>
      </c>
      <c r="R339" s="27">
        <f t="shared" ref="R339:R402" si="149">Q339*$R$5</f>
        <v>19038.585799508724</v>
      </c>
      <c r="S339" s="9">
        <f>Daten!K339</f>
        <v>49327.6</v>
      </c>
      <c r="T339" s="9">
        <f>Daten!L339</f>
        <v>105173.2</v>
      </c>
      <c r="U339" s="9">
        <f>Daten!M339</f>
        <v>221139.04</v>
      </c>
      <c r="V339" s="9">
        <f>Daten!N339</f>
        <v>500</v>
      </c>
      <c r="W339" s="9">
        <f>Daten!O339</f>
        <v>500</v>
      </c>
      <c r="X339" s="23">
        <f t="shared" ref="X339:X402" si="150">S339/V339*500+T339/W339*500+U339</f>
        <v>375639.83999999997</v>
      </c>
      <c r="Y339" s="9">
        <f t="shared" ref="Y339:Y402" si="151">E339*$Y$6</f>
        <v>599885.3080877465</v>
      </c>
      <c r="Z339" s="21">
        <f t="shared" ref="Z339:Z402" si="152">X339-Y339</f>
        <v>-224245.46808774653</v>
      </c>
      <c r="AA339" s="27">
        <f t="shared" ref="AA339:AA402" si="153">-Z339*$AA$5</f>
        <v>22424.546808774656</v>
      </c>
      <c r="AB339" s="32">
        <f t="shared" ref="AB339:AB402" si="154">K339+R339+AA339</f>
        <v>65558.09955140567</v>
      </c>
      <c r="AC339" s="31">
        <f t="shared" ref="AC339:AC402" si="155">MAX(0,AB339)</f>
        <v>65558.09955140567</v>
      </c>
      <c r="AG339" s="26">
        <f t="shared" ref="AG339:AG402" si="156">IF(AB339&gt;0,K339,0)</f>
        <v>24094.966943122286</v>
      </c>
      <c r="AH339" s="26">
        <f t="shared" ref="AH339:AH402" si="157">IF(AB339&gt;0,AA339,0)</f>
        <v>22424.546808774656</v>
      </c>
      <c r="AI339" s="26">
        <f t="shared" ref="AI339:AI402" si="158">AG339+AH339</f>
        <v>46519.513751896942</v>
      </c>
      <c r="AJ339" s="26">
        <f t="shared" ref="AJ339:AJ402" si="159">IF(AND(V339=500,W339=500),1,0)</f>
        <v>1</v>
      </c>
      <c r="AK339" s="26">
        <f t="shared" ref="AK339:AK402" si="160">IF(AND(AJ339=1,AI339&gt;=E339*$AK$5),AI339,0)</f>
        <v>46519.513751896942</v>
      </c>
      <c r="AL339" s="26">
        <f t="shared" ref="AL339:AL402" ca="1" si="161">IF(OFFSET($AK$6,C339,0)=0,0,ROUND(AK339*OFFSET($AF$6,C339,0)/OFFSET($AK$6,C339,0),0))</f>
        <v>73664</v>
      </c>
      <c r="AM339" s="26">
        <f t="shared" ref="AM339:AM402" ca="1" si="162">IF(AL339&gt;0,C339*10+1,0)</f>
        <v>31</v>
      </c>
      <c r="AN339" s="26">
        <f ca="1">IF(AM339=0,0,COUNTIF($AM$19:AM339,C339*10+1))</f>
        <v>7</v>
      </c>
      <c r="AO339" s="21">
        <f t="shared" ref="AO339:AO402" ca="1" si="163">IF(AN339=1,OFFSET($AF$6,C339,0)-OFFSET($AL$6,C339,0),0)</f>
        <v>0</v>
      </c>
      <c r="AP339" s="33">
        <f t="shared" ref="AP339:AP402" ca="1" si="164">AL339+AO339</f>
        <v>73664</v>
      </c>
    </row>
    <row r="340" spans="1:42" x14ac:dyDescent="0.2">
      <c r="A340" s="15">
        <f>Daten!A340</f>
        <v>30517</v>
      </c>
      <c r="B340" s="8" t="str">
        <f>Daten!B340</f>
        <v>Kematen an der Ybbs</v>
      </c>
      <c r="C340" s="15">
        <f t="shared" si="140"/>
        <v>3</v>
      </c>
      <c r="D340" s="10">
        <f>Daten!D340</f>
        <v>0</v>
      </c>
      <c r="E340" s="9">
        <f>Daten!E340</f>
        <v>2666</v>
      </c>
      <c r="F340" s="9">
        <f>Daten!F340</f>
        <v>2611</v>
      </c>
      <c r="G340" s="27">
        <f t="shared" si="141"/>
        <v>55</v>
      </c>
      <c r="H340" s="29">
        <f t="shared" si="142"/>
        <v>2.1064726158559938E-2</v>
      </c>
      <c r="I340" s="21">
        <f t="shared" si="143"/>
        <v>23.30253664922714</v>
      </c>
      <c r="J340" s="21">
        <f t="shared" si="144"/>
        <v>31.69746335077286</v>
      </c>
      <c r="K340" s="27">
        <f t="shared" si="145"/>
        <v>-15848.731675386431</v>
      </c>
      <c r="L340" s="16">
        <f>Daten!G340</f>
        <v>398</v>
      </c>
      <c r="M340" s="16">
        <f>Daten!H340</f>
        <v>1731</v>
      </c>
      <c r="N340" s="16">
        <f>Daten!I340</f>
        <v>537</v>
      </c>
      <c r="O340" s="28">
        <f t="shared" si="146"/>
        <v>0.54015020219526289</v>
      </c>
      <c r="P340" s="16">
        <f t="shared" si="147"/>
        <v>974.32278044215695</v>
      </c>
      <c r="Q340" s="21">
        <f t="shared" si="148"/>
        <v>-39.322780442156954</v>
      </c>
      <c r="R340" s="27">
        <f t="shared" si="149"/>
        <v>-7864.5560884313909</v>
      </c>
      <c r="S340" s="9">
        <f>Daten!K340</f>
        <v>8575.7199999999993</v>
      </c>
      <c r="T340" s="9">
        <f>Daten!L340</f>
        <v>274328.53000000003</v>
      </c>
      <c r="U340" s="9">
        <f>Daten!M340</f>
        <v>2129403.31</v>
      </c>
      <c r="V340" s="9">
        <f>Daten!N340</f>
        <v>500</v>
      </c>
      <c r="W340" s="9">
        <f>Daten!O340</f>
        <v>500</v>
      </c>
      <c r="X340" s="23">
        <f t="shared" si="150"/>
        <v>2412307.56</v>
      </c>
      <c r="Y340" s="9">
        <f t="shared" si="151"/>
        <v>958235.00980343437</v>
      </c>
      <c r="Z340" s="21">
        <f t="shared" si="152"/>
        <v>1454072.5501965657</v>
      </c>
      <c r="AA340" s="27">
        <f t="shared" si="153"/>
        <v>-145407.25501965659</v>
      </c>
      <c r="AB340" s="32">
        <f t="shared" si="154"/>
        <v>-169120.5427834744</v>
      </c>
      <c r="AC340" s="31">
        <f t="shared" si="155"/>
        <v>0</v>
      </c>
      <c r="AG340" s="26">
        <f t="shared" si="156"/>
        <v>0</v>
      </c>
      <c r="AH340" s="26">
        <f t="shared" si="157"/>
        <v>0</v>
      </c>
      <c r="AI340" s="26">
        <f t="shared" si="158"/>
        <v>0</v>
      </c>
      <c r="AJ340" s="26">
        <f t="shared" si="159"/>
        <v>1</v>
      </c>
      <c r="AK340" s="26">
        <f t="shared" si="160"/>
        <v>0</v>
      </c>
      <c r="AL340" s="26">
        <f t="shared" ca="1" si="161"/>
        <v>0</v>
      </c>
      <c r="AM340" s="26">
        <f t="shared" ca="1" si="162"/>
        <v>0</v>
      </c>
      <c r="AN340" s="26">
        <f ca="1">IF(AM340=0,0,COUNTIF($AM$19:AM340,C340*10+1))</f>
        <v>0</v>
      </c>
      <c r="AO340" s="21">
        <f t="shared" ca="1" si="163"/>
        <v>0</v>
      </c>
      <c r="AP340" s="33">
        <f t="shared" ca="1" si="164"/>
        <v>0</v>
      </c>
    </row>
    <row r="341" spans="1:42" x14ac:dyDescent="0.2">
      <c r="A341" s="15">
        <f>Daten!A341</f>
        <v>30520</v>
      </c>
      <c r="B341" s="8" t="str">
        <f>Daten!B341</f>
        <v>Neuhofen an der Ybbs</v>
      </c>
      <c r="C341" s="15">
        <f t="shared" si="140"/>
        <v>3</v>
      </c>
      <c r="D341" s="10">
        <f>Daten!D341</f>
        <v>0</v>
      </c>
      <c r="E341" s="9">
        <f>Daten!E341</f>
        <v>3041</v>
      </c>
      <c r="F341" s="9">
        <f>Daten!F341</f>
        <v>2925</v>
      </c>
      <c r="G341" s="27">
        <f t="shared" si="141"/>
        <v>116</v>
      </c>
      <c r="H341" s="29">
        <f t="shared" si="142"/>
        <v>3.9658119658119662E-2</v>
      </c>
      <c r="I341" s="21">
        <f t="shared" si="143"/>
        <v>26.104909880884481</v>
      </c>
      <c r="J341" s="21">
        <f t="shared" si="144"/>
        <v>89.895090119115522</v>
      </c>
      <c r="K341" s="27">
        <f t="shared" si="145"/>
        <v>-44947.545059557764</v>
      </c>
      <c r="L341" s="16">
        <f>Daten!G341</f>
        <v>580</v>
      </c>
      <c r="M341" s="16">
        <f>Daten!H341</f>
        <v>1968</v>
      </c>
      <c r="N341" s="16">
        <f>Daten!I341</f>
        <v>493</v>
      </c>
      <c r="O341" s="28">
        <f t="shared" si="146"/>
        <v>0.54522357723577231</v>
      </c>
      <c r="P341" s="16">
        <f t="shared" si="147"/>
        <v>1107.7222599134402</v>
      </c>
      <c r="Q341" s="21">
        <f t="shared" si="148"/>
        <v>-34.722259913440212</v>
      </c>
      <c r="R341" s="27">
        <f t="shared" si="149"/>
        <v>-6944.4519826880423</v>
      </c>
      <c r="S341" s="9">
        <f>Daten!K341</f>
        <v>29309.13</v>
      </c>
      <c r="T341" s="9">
        <f>Daten!L341</f>
        <v>145220.95000000001</v>
      </c>
      <c r="U341" s="9">
        <f>Daten!M341</f>
        <v>257276.54</v>
      </c>
      <c r="V341" s="9">
        <f>Daten!N341</f>
        <v>500</v>
      </c>
      <c r="W341" s="9">
        <f>Daten!O341</f>
        <v>500</v>
      </c>
      <c r="X341" s="23">
        <f t="shared" si="150"/>
        <v>431806.62</v>
      </c>
      <c r="Y341" s="9">
        <f t="shared" si="151"/>
        <v>1093020.5044306992</v>
      </c>
      <c r="Z341" s="21">
        <f t="shared" si="152"/>
        <v>-661213.88443069917</v>
      </c>
      <c r="AA341" s="27">
        <f t="shared" si="153"/>
        <v>66121.388443069925</v>
      </c>
      <c r="AB341" s="32">
        <f t="shared" si="154"/>
        <v>14229.391400824119</v>
      </c>
      <c r="AC341" s="31">
        <f t="shared" si="155"/>
        <v>14229.391400824119</v>
      </c>
      <c r="AG341" s="26">
        <f t="shared" si="156"/>
        <v>-44947.545059557764</v>
      </c>
      <c r="AH341" s="26">
        <f t="shared" si="157"/>
        <v>66121.388443069925</v>
      </c>
      <c r="AI341" s="26">
        <f t="shared" si="158"/>
        <v>21173.843383512161</v>
      </c>
      <c r="AJ341" s="26">
        <f t="shared" si="159"/>
        <v>1</v>
      </c>
      <c r="AK341" s="26">
        <f t="shared" si="160"/>
        <v>21173.843383512161</v>
      </c>
      <c r="AL341" s="26">
        <f t="shared" ca="1" si="161"/>
        <v>33529</v>
      </c>
      <c r="AM341" s="26">
        <f t="shared" ca="1" si="162"/>
        <v>31</v>
      </c>
      <c r="AN341" s="26">
        <f ca="1">IF(AM341=0,0,COUNTIF($AM$19:AM341,C341*10+1))</f>
        <v>8</v>
      </c>
      <c r="AO341" s="21">
        <f t="shared" ca="1" si="163"/>
        <v>0</v>
      </c>
      <c r="AP341" s="33">
        <f t="shared" ca="1" si="164"/>
        <v>33529</v>
      </c>
    </row>
    <row r="342" spans="1:42" x14ac:dyDescent="0.2">
      <c r="A342" s="15">
        <f>Daten!A342</f>
        <v>30521</v>
      </c>
      <c r="B342" s="8" t="str">
        <f>Daten!B342</f>
        <v>Neustadtl an der Donau</v>
      </c>
      <c r="C342" s="15">
        <f t="shared" si="140"/>
        <v>3</v>
      </c>
      <c r="D342" s="10">
        <f>Daten!D342</f>
        <v>0</v>
      </c>
      <c r="E342" s="9">
        <f>Daten!E342</f>
        <v>2153</v>
      </c>
      <c r="F342" s="9">
        <f>Daten!F342</f>
        <v>2145</v>
      </c>
      <c r="G342" s="27">
        <f t="shared" si="141"/>
        <v>8</v>
      </c>
      <c r="H342" s="29">
        <f t="shared" si="142"/>
        <v>3.7296037296037296E-3</v>
      </c>
      <c r="I342" s="21">
        <f t="shared" si="143"/>
        <v>19.143600579315287</v>
      </c>
      <c r="J342" s="21">
        <f t="shared" si="144"/>
        <v>-11.143600579315287</v>
      </c>
      <c r="K342" s="27">
        <f t="shared" si="145"/>
        <v>5571.8002896576436</v>
      </c>
      <c r="L342" s="16">
        <f>Daten!G342</f>
        <v>371</v>
      </c>
      <c r="M342" s="16">
        <f>Daten!H342</f>
        <v>1399</v>
      </c>
      <c r="N342" s="16">
        <f>Daten!I342</f>
        <v>383</v>
      </c>
      <c r="O342" s="28">
        <f t="shared" si="146"/>
        <v>0.5389563974267334</v>
      </c>
      <c r="P342" s="16">
        <f t="shared" si="147"/>
        <v>787.45093578196281</v>
      </c>
      <c r="Q342" s="21">
        <f t="shared" si="148"/>
        <v>-33.450935781962812</v>
      </c>
      <c r="R342" s="27">
        <f t="shared" si="149"/>
        <v>-6690.1871563925624</v>
      </c>
      <c r="S342" s="9">
        <f>Daten!K342</f>
        <v>18093.66</v>
      </c>
      <c r="T342" s="9">
        <f>Daten!L342</f>
        <v>91758.67</v>
      </c>
      <c r="U342" s="9">
        <f>Daten!M342</f>
        <v>237577.24</v>
      </c>
      <c r="V342" s="9">
        <f>Daten!N342</f>
        <v>500</v>
      </c>
      <c r="W342" s="9">
        <f>Daten!O342</f>
        <v>500</v>
      </c>
      <c r="X342" s="23">
        <f t="shared" si="150"/>
        <v>347429.57</v>
      </c>
      <c r="Y342" s="9">
        <f t="shared" si="151"/>
        <v>773848.45315333619</v>
      </c>
      <c r="Z342" s="21">
        <f t="shared" si="152"/>
        <v>-426418.88315333618</v>
      </c>
      <c r="AA342" s="27">
        <f t="shared" si="153"/>
        <v>42641.888315333621</v>
      </c>
      <c r="AB342" s="32">
        <f t="shared" si="154"/>
        <v>41523.501448598705</v>
      </c>
      <c r="AC342" s="31">
        <f t="shared" si="155"/>
        <v>41523.501448598705</v>
      </c>
      <c r="AG342" s="26">
        <f t="shared" si="156"/>
        <v>5571.8002896576436</v>
      </c>
      <c r="AH342" s="26">
        <f t="shared" si="157"/>
        <v>42641.888315333621</v>
      </c>
      <c r="AI342" s="26">
        <f t="shared" si="158"/>
        <v>48213.688604991265</v>
      </c>
      <c r="AJ342" s="26">
        <f t="shared" si="159"/>
        <v>1</v>
      </c>
      <c r="AK342" s="26">
        <f t="shared" si="160"/>
        <v>48213.688604991265</v>
      </c>
      <c r="AL342" s="26">
        <f t="shared" ca="1" si="161"/>
        <v>76346</v>
      </c>
      <c r="AM342" s="26">
        <f t="shared" ca="1" si="162"/>
        <v>31</v>
      </c>
      <c r="AN342" s="26">
        <f ca="1">IF(AM342=0,0,COUNTIF($AM$19:AM342,C342*10+1))</f>
        <v>9</v>
      </c>
      <c r="AO342" s="21">
        <f t="shared" ca="1" si="163"/>
        <v>0</v>
      </c>
      <c r="AP342" s="33">
        <f t="shared" ca="1" si="164"/>
        <v>76346</v>
      </c>
    </row>
    <row r="343" spans="1:42" x14ac:dyDescent="0.2">
      <c r="A343" s="15">
        <f>Daten!A343</f>
        <v>30522</v>
      </c>
      <c r="B343" s="8" t="str">
        <f>Daten!B343</f>
        <v>Oed-Oehling</v>
      </c>
      <c r="C343" s="15">
        <f t="shared" si="140"/>
        <v>3</v>
      </c>
      <c r="D343" s="10">
        <f>Daten!D343</f>
        <v>0</v>
      </c>
      <c r="E343" s="9">
        <f>Daten!E343</f>
        <v>2045</v>
      </c>
      <c r="F343" s="9">
        <f>Daten!F343</f>
        <v>1889</v>
      </c>
      <c r="G343" s="27">
        <f t="shared" si="141"/>
        <v>156</v>
      </c>
      <c r="H343" s="29">
        <f t="shared" si="142"/>
        <v>8.2583377448385384E-2</v>
      </c>
      <c r="I343" s="21">
        <f t="shared" si="143"/>
        <v>16.858863167518216</v>
      </c>
      <c r="J343" s="21">
        <f t="shared" si="144"/>
        <v>139.14113683248178</v>
      </c>
      <c r="K343" s="27">
        <f t="shared" si="145"/>
        <v>-69570.568416240887</v>
      </c>
      <c r="L343" s="16">
        <f>Daten!G343</f>
        <v>347</v>
      </c>
      <c r="M343" s="16">
        <f>Daten!H343</f>
        <v>1423</v>
      </c>
      <c r="N343" s="16">
        <f>Daten!I343</f>
        <v>275</v>
      </c>
      <c r="O343" s="28">
        <f t="shared" si="146"/>
        <v>0.43710470836261417</v>
      </c>
      <c r="P343" s="16">
        <f t="shared" si="147"/>
        <v>800.95974382968768</v>
      </c>
      <c r="Q343" s="21">
        <f t="shared" si="148"/>
        <v>-178.95974382968768</v>
      </c>
      <c r="R343" s="27">
        <f t="shared" si="149"/>
        <v>-35791.948765937537</v>
      </c>
      <c r="S343" s="9">
        <f>Daten!K343</f>
        <v>8113.92</v>
      </c>
      <c r="T343" s="9">
        <f>Daten!L343</f>
        <v>110602.06</v>
      </c>
      <c r="U343" s="9">
        <f>Daten!M343</f>
        <v>456862.63</v>
      </c>
      <c r="V343" s="9">
        <f>Daten!N343</f>
        <v>500</v>
      </c>
      <c r="W343" s="9">
        <f>Daten!O343</f>
        <v>500</v>
      </c>
      <c r="X343" s="23">
        <f t="shared" si="150"/>
        <v>575578.61</v>
      </c>
      <c r="Y343" s="9">
        <f t="shared" si="151"/>
        <v>735030.2307006839</v>
      </c>
      <c r="Z343" s="21">
        <f t="shared" si="152"/>
        <v>-159451.62070068391</v>
      </c>
      <c r="AA343" s="27">
        <f t="shared" si="153"/>
        <v>15945.162070068392</v>
      </c>
      <c r="AB343" s="32">
        <f t="shared" si="154"/>
        <v>-89417.355112110032</v>
      </c>
      <c r="AC343" s="31">
        <f t="shared" si="155"/>
        <v>0</v>
      </c>
      <c r="AG343" s="26">
        <f t="shared" si="156"/>
        <v>0</v>
      </c>
      <c r="AH343" s="26">
        <f t="shared" si="157"/>
        <v>0</v>
      </c>
      <c r="AI343" s="26">
        <f t="shared" si="158"/>
        <v>0</v>
      </c>
      <c r="AJ343" s="26">
        <f t="shared" si="159"/>
        <v>1</v>
      </c>
      <c r="AK343" s="26">
        <f t="shared" si="160"/>
        <v>0</v>
      </c>
      <c r="AL343" s="26">
        <f t="shared" ca="1" si="161"/>
        <v>0</v>
      </c>
      <c r="AM343" s="26">
        <f t="shared" ca="1" si="162"/>
        <v>0</v>
      </c>
      <c r="AN343" s="26">
        <f ca="1">IF(AM343=0,0,COUNTIF($AM$19:AM343,C343*10+1))</f>
        <v>0</v>
      </c>
      <c r="AO343" s="21">
        <f t="shared" ca="1" si="163"/>
        <v>0</v>
      </c>
      <c r="AP343" s="33">
        <f t="shared" ca="1" si="164"/>
        <v>0</v>
      </c>
    </row>
    <row r="344" spans="1:42" x14ac:dyDescent="0.2">
      <c r="A344" s="15">
        <f>Daten!A344</f>
        <v>30524</v>
      </c>
      <c r="B344" s="8" t="str">
        <f>Daten!B344</f>
        <v>Opponitz</v>
      </c>
      <c r="C344" s="15">
        <f t="shared" si="140"/>
        <v>3</v>
      </c>
      <c r="D344" s="10">
        <f>Daten!D344</f>
        <v>0</v>
      </c>
      <c r="E344" s="9">
        <f>Daten!E344</f>
        <v>890</v>
      </c>
      <c r="F344" s="9">
        <f>Daten!F344</f>
        <v>936</v>
      </c>
      <c r="G344" s="27">
        <f t="shared" si="141"/>
        <v>-46</v>
      </c>
      <c r="H344" s="29">
        <f t="shared" si="142"/>
        <v>-4.9145299145299144E-2</v>
      </c>
      <c r="I344" s="21">
        <f t="shared" si="143"/>
        <v>8.3535711618830337</v>
      </c>
      <c r="J344" s="21">
        <f t="shared" si="144"/>
        <v>-54.353571161883032</v>
      </c>
      <c r="K344" s="27">
        <f t="shared" si="145"/>
        <v>27176.785580941516</v>
      </c>
      <c r="L344" s="16">
        <f>Daten!G344</f>
        <v>148</v>
      </c>
      <c r="M344" s="16">
        <f>Daten!H344</f>
        <v>567</v>
      </c>
      <c r="N344" s="16">
        <f>Daten!I344</f>
        <v>175</v>
      </c>
      <c r="O344" s="28">
        <f t="shared" si="146"/>
        <v>0.56966490299823636</v>
      </c>
      <c r="P344" s="16">
        <f t="shared" si="147"/>
        <v>319.14559012750027</v>
      </c>
      <c r="Q344" s="21">
        <f t="shared" si="148"/>
        <v>3.8544098724997298</v>
      </c>
      <c r="R344" s="27">
        <f t="shared" si="149"/>
        <v>770.88197449994595</v>
      </c>
      <c r="S344" s="9">
        <f>Daten!K344</f>
        <v>18009.72</v>
      </c>
      <c r="T344" s="9">
        <f>Daten!L344</f>
        <v>36579.26</v>
      </c>
      <c r="U344" s="9">
        <f>Daten!M344</f>
        <v>99542.39</v>
      </c>
      <c r="V344" s="9">
        <f>Daten!N344</f>
        <v>500</v>
      </c>
      <c r="W344" s="9">
        <f>Daten!O344</f>
        <v>500</v>
      </c>
      <c r="X344" s="23">
        <f t="shared" si="150"/>
        <v>154131.37</v>
      </c>
      <c r="Y344" s="9">
        <f t="shared" si="151"/>
        <v>319890.90724870842</v>
      </c>
      <c r="Z344" s="21">
        <f t="shared" si="152"/>
        <v>-165759.53724870842</v>
      </c>
      <c r="AA344" s="27">
        <f t="shared" si="153"/>
        <v>16575.953724870844</v>
      </c>
      <c r="AB344" s="32">
        <f t="shared" si="154"/>
        <v>44523.621280312305</v>
      </c>
      <c r="AC344" s="31">
        <f t="shared" si="155"/>
        <v>44523.621280312305</v>
      </c>
      <c r="AG344" s="26">
        <f t="shared" si="156"/>
        <v>27176.785580941516</v>
      </c>
      <c r="AH344" s="26">
        <f t="shared" si="157"/>
        <v>16575.953724870844</v>
      </c>
      <c r="AI344" s="26">
        <f t="shared" si="158"/>
        <v>43752.739305812356</v>
      </c>
      <c r="AJ344" s="26">
        <f t="shared" si="159"/>
        <v>1</v>
      </c>
      <c r="AK344" s="26">
        <f t="shared" si="160"/>
        <v>43752.739305812356</v>
      </c>
      <c r="AL344" s="26">
        <f t="shared" ca="1" si="161"/>
        <v>69282</v>
      </c>
      <c r="AM344" s="26">
        <f t="shared" ca="1" si="162"/>
        <v>31</v>
      </c>
      <c r="AN344" s="26">
        <f ca="1">IF(AM344=0,0,COUNTIF($AM$19:AM344,C344*10+1))</f>
        <v>10</v>
      </c>
      <c r="AO344" s="21">
        <f t="shared" ca="1" si="163"/>
        <v>0</v>
      </c>
      <c r="AP344" s="33">
        <f t="shared" ca="1" si="164"/>
        <v>69282</v>
      </c>
    </row>
    <row r="345" spans="1:42" x14ac:dyDescent="0.2">
      <c r="A345" s="15">
        <f>Daten!A345</f>
        <v>30526</v>
      </c>
      <c r="B345" s="8" t="str">
        <f>Daten!B345</f>
        <v>St. Georgen am Reith</v>
      </c>
      <c r="C345" s="15">
        <f t="shared" si="140"/>
        <v>3</v>
      </c>
      <c r="D345" s="10">
        <f>Daten!D345</f>
        <v>0</v>
      </c>
      <c r="E345" s="9">
        <f>Daten!E345</f>
        <v>539</v>
      </c>
      <c r="F345" s="9">
        <f>Daten!F345</f>
        <v>576</v>
      </c>
      <c r="G345" s="27">
        <f t="shared" si="141"/>
        <v>-37</v>
      </c>
      <c r="H345" s="29">
        <f t="shared" si="142"/>
        <v>-6.4236111111111105E-2</v>
      </c>
      <c r="I345" s="21">
        <f t="shared" si="143"/>
        <v>5.1406591765434051</v>
      </c>
      <c r="J345" s="21">
        <f t="shared" si="144"/>
        <v>-42.140659176543409</v>
      </c>
      <c r="K345" s="27">
        <f t="shared" si="145"/>
        <v>21070.329588271703</v>
      </c>
      <c r="L345" s="16">
        <f>Daten!G345</f>
        <v>89</v>
      </c>
      <c r="M345" s="16">
        <f>Daten!H345</f>
        <v>329</v>
      </c>
      <c r="N345" s="16">
        <f>Daten!I345</f>
        <v>121</v>
      </c>
      <c r="O345" s="28">
        <f t="shared" si="146"/>
        <v>0.63829787234042556</v>
      </c>
      <c r="P345" s="16">
        <f t="shared" si="147"/>
        <v>185.18324365422856</v>
      </c>
      <c r="Q345" s="21">
        <f t="shared" si="148"/>
        <v>24.816756345771438</v>
      </c>
      <c r="R345" s="27">
        <f t="shared" si="149"/>
        <v>4963.3512691542874</v>
      </c>
      <c r="S345" s="9">
        <f>Daten!K345</f>
        <v>20793.47</v>
      </c>
      <c r="T345" s="9">
        <f>Daten!L345</f>
        <v>21281.9</v>
      </c>
      <c r="U345" s="9">
        <f>Daten!M345</f>
        <v>33157.26</v>
      </c>
      <c r="V345" s="9">
        <f>Daten!N345</f>
        <v>500</v>
      </c>
      <c r="W345" s="9">
        <f>Daten!O345</f>
        <v>500</v>
      </c>
      <c r="X345" s="23">
        <f t="shared" si="150"/>
        <v>75232.63</v>
      </c>
      <c r="Y345" s="9">
        <f t="shared" si="151"/>
        <v>193731.68427758859</v>
      </c>
      <c r="Z345" s="21">
        <f t="shared" si="152"/>
        <v>-118499.05427758858</v>
      </c>
      <c r="AA345" s="27">
        <f t="shared" si="153"/>
        <v>11849.905427758858</v>
      </c>
      <c r="AB345" s="32">
        <f t="shared" si="154"/>
        <v>37883.586285184851</v>
      </c>
      <c r="AC345" s="31">
        <f t="shared" si="155"/>
        <v>37883.586285184851</v>
      </c>
      <c r="AG345" s="26">
        <f t="shared" si="156"/>
        <v>21070.329588271703</v>
      </c>
      <c r="AH345" s="26">
        <f t="shared" si="157"/>
        <v>11849.905427758858</v>
      </c>
      <c r="AI345" s="26">
        <f t="shared" si="158"/>
        <v>32920.235016030565</v>
      </c>
      <c r="AJ345" s="26">
        <f t="shared" si="159"/>
        <v>1</v>
      </c>
      <c r="AK345" s="26">
        <f t="shared" si="160"/>
        <v>32920.235016030565</v>
      </c>
      <c r="AL345" s="26">
        <f t="shared" ca="1" si="161"/>
        <v>52129</v>
      </c>
      <c r="AM345" s="26">
        <f t="shared" ca="1" si="162"/>
        <v>31</v>
      </c>
      <c r="AN345" s="26">
        <f ca="1">IF(AM345=0,0,COUNTIF($AM$19:AM345,C345*10+1))</f>
        <v>11</v>
      </c>
      <c r="AO345" s="21">
        <f t="shared" ca="1" si="163"/>
        <v>0</v>
      </c>
      <c r="AP345" s="33">
        <f t="shared" ca="1" si="164"/>
        <v>52129</v>
      </c>
    </row>
    <row r="346" spans="1:42" x14ac:dyDescent="0.2">
      <c r="A346" s="15">
        <f>Daten!A346</f>
        <v>30527</v>
      </c>
      <c r="B346" s="8" t="str">
        <f>Daten!B346</f>
        <v>St. Georgen am Ybbsfelde</v>
      </c>
      <c r="C346" s="15">
        <f t="shared" si="140"/>
        <v>3</v>
      </c>
      <c r="D346" s="10">
        <f>Daten!D346</f>
        <v>0</v>
      </c>
      <c r="E346" s="9">
        <f>Daten!E346</f>
        <v>2884</v>
      </c>
      <c r="F346" s="9">
        <f>Daten!F346</f>
        <v>2886</v>
      </c>
      <c r="G346" s="27">
        <f t="shared" si="141"/>
        <v>-2</v>
      </c>
      <c r="H346" s="29">
        <f t="shared" si="142"/>
        <v>-6.93000693000693E-4</v>
      </c>
      <c r="I346" s="21">
        <f t="shared" si="143"/>
        <v>25.756844415806022</v>
      </c>
      <c r="J346" s="21">
        <f t="shared" si="144"/>
        <v>-27.756844415806022</v>
      </c>
      <c r="K346" s="27">
        <f t="shared" si="145"/>
        <v>13878.422207903011</v>
      </c>
      <c r="L346" s="16">
        <f>Daten!G346</f>
        <v>480</v>
      </c>
      <c r="M346" s="16">
        <f>Daten!H346</f>
        <v>1913</v>
      </c>
      <c r="N346" s="16">
        <f>Daten!I346</f>
        <v>491</v>
      </c>
      <c r="O346" s="28">
        <f t="shared" si="146"/>
        <v>0.5075797177208573</v>
      </c>
      <c r="P346" s="16">
        <f t="shared" si="147"/>
        <v>1076.7645748040707</v>
      </c>
      <c r="Q346" s="21">
        <f t="shared" si="148"/>
        <v>-105.76457480407066</v>
      </c>
      <c r="R346" s="27">
        <f t="shared" si="149"/>
        <v>-21152.914960814131</v>
      </c>
      <c r="S346" s="9">
        <f>Daten!K346</f>
        <v>18030.490000000002</v>
      </c>
      <c r="T346" s="9">
        <f>Daten!L346</f>
        <v>176811.65</v>
      </c>
      <c r="U346" s="9">
        <f>Daten!M346</f>
        <v>847931.76</v>
      </c>
      <c r="V346" s="9">
        <f>Daten!N346</f>
        <v>500</v>
      </c>
      <c r="W346" s="9">
        <f>Daten!O346</f>
        <v>500</v>
      </c>
      <c r="X346" s="23">
        <f t="shared" si="150"/>
        <v>1042773.9</v>
      </c>
      <c r="Y346" s="9">
        <f t="shared" si="151"/>
        <v>1036590.3106800844</v>
      </c>
      <c r="Z346" s="21">
        <f t="shared" si="152"/>
        <v>6183.5893199156271</v>
      </c>
      <c r="AA346" s="27">
        <f t="shared" si="153"/>
        <v>-618.35893199156271</v>
      </c>
      <c r="AB346" s="32">
        <f t="shared" si="154"/>
        <v>-7892.8516849026819</v>
      </c>
      <c r="AC346" s="31">
        <f t="shared" si="155"/>
        <v>0</v>
      </c>
      <c r="AG346" s="26">
        <f t="shared" si="156"/>
        <v>0</v>
      </c>
      <c r="AH346" s="26">
        <f t="shared" si="157"/>
        <v>0</v>
      </c>
      <c r="AI346" s="26">
        <f t="shared" si="158"/>
        <v>0</v>
      </c>
      <c r="AJ346" s="26">
        <f t="shared" si="159"/>
        <v>1</v>
      </c>
      <c r="AK346" s="26">
        <f t="shared" si="160"/>
        <v>0</v>
      </c>
      <c r="AL346" s="26">
        <f t="shared" ca="1" si="161"/>
        <v>0</v>
      </c>
      <c r="AM346" s="26">
        <f t="shared" ca="1" si="162"/>
        <v>0</v>
      </c>
      <c r="AN346" s="26">
        <f ca="1">IF(AM346=0,0,COUNTIF($AM$19:AM346,C346*10+1))</f>
        <v>0</v>
      </c>
      <c r="AO346" s="21">
        <f t="shared" ca="1" si="163"/>
        <v>0</v>
      </c>
      <c r="AP346" s="33">
        <f t="shared" ca="1" si="164"/>
        <v>0</v>
      </c>
    </row>
    <row r="347" spans="1:42" x14ac:dyDescent="0.2">
      <c r="A347" s="15">
        <f>Daten!A347</f>
        <v>30529</v>
      </c>
      <c r="B347" s="8" t="str">
        <f>Daten!B347</f>
        <v>St. Pantaleon-Erla</v>
      </c>
      <c r="C347" s="15">
        <f t="shared" si="140"/>
        <v>3</v>
      </c>
      <c r="D347" s="10">
        <f>Daten!D347</f>
        <v>0</v>
      </c>
      <c r="E347" s="9">
        <f>Daten!E347</f>
        <v>2643</v>
      </c>
      <c r="F347" s="9">
        <f>Daten!F347</f>
        <v>2581</v>
      </c>
      <c r="G347" s="27">
        <f t="shared" si="141"/>
        <v>62</v>
      </c>
      <c r="H347" s="29">
        <f t="shared" si="142"/>
        <v>2.402169701666021E-2</v>
      </c>
      <c r="I347" s="21">
        <f t="shared" si="143"/>
        <v>23.034793983782169</v>
      </c>
      <c r="J347" s="21">
        <f t="shared" si="144"/>
        <v>38.965206016217834</v>
      </c>
      <c r="K347" s="27">
        <f t="shared" si="145"/>
        <v>-19482.603008108916</v>
      </c>
      <c r="L347" s="16">
        <f>Daten!G347</f>
        <v>387</v>
      </c>
      <c r="M347" s="16">
        <f>Daten!H347</f>
        <v>1809</v>
      </c>
      <c r="N347" s="16">
        <f>Daten!I347</f>
        <v>447</v>
      </c>
      <c r="O347" s="28">
        <f t="shared" si="146"/>
        <v>0.46102819237147596</v>
      </c>
      <c r="P347" s="16">
        <f t="shared" si="147"/>
        <v>1018.2264065972629</v>
      </c>
      <c r="Q347" s="21">
        <f t="shared" si="148"/>
        <v>-184.22640659726289</v>
      </c>
      <c r="R347" s="27">
        <f t="shared" si="149"/>
        <v>-36845.281319452581</v>
      </c>
      <c r="S347" s="9">
        <f>Daten!K347</f>
        <v>27066.73</v>
      </c>
      <c r="T347" s="9">
        <f>Daten!L347</f>
        <v>169400.47</v>
      </c>
      <c r="U347" s="9">
        <f>Daten!M347</f>
        <v>800182.63</v>
      </c>
      <c r="V347" s="9">
        <f>Daten!N347</f>
        <v>500</v>
      </c>
      <c r="W347" s="9">
        <f>Daten!O347</f>
        <v>500</v>
      </c>
      <c r="X347" s="23">
        <f t="shared" si="150"/>
        <v>996649.83000000007</v>
      </c>
      <c r="Y347" s="9">
        <f t="shared" si="151"/>
        <v>949968.16613296221</v>
      </c>
      <c r="Z347" s="21">
        <f t="shared" si="152"/>
        <v>46681.66386703786</v>
      </c>
      <c r="AA347" s="27">
        <f t="shared" si="153"/>
        <v>-4668.166386703786</v>
      </c>
      <c r="AB347" s="32">
        <f t="shared" si="154"/>
        <v>-60996.050714265279</v>
      </c>
      <c r="AC347" s="31">
        <f t="shared" si="155"/>
        <v>0</v>
      </c>
      <c r="AG347" s="26">
        <f t="shared" si="156"/>
        <v>0</v>
      </c>
      <c r="AH347" s="26">
        <f t="shared" si="157"/>
        <v>0</v>
      </c>
      <c r="AI347" s="26">
        <f t="shared" si="158"/>
        <v>0</v>
      </c>
      <c r="AJ347" s="26">
        <f t="shared" si="159"/>
        <v>1</v>
      </c>
      <c r="AK347" s="26">
        <f t="shared" si="160"/>
        <v>0</v>
      </c>
      <c r="AL347" s="26">
        <f t="shared" ca="1" si="161"/>
        <v>0</v>
      </c>
      <c r="AM347" s="26">
        <f t="shared" ca="1" si="162"/>
        <v>0</v>
      </c>
      <c r="AN347" s="26">
        <f ca="1">IF(AM347=0,0,COUNTIF($AM$19:AM347,C347*10+1))</f>
        <v>0</v>
      </c>
      <c r="AO347" s="21">
        <f t="shared" ca="1" si="163"/>
        <v>0</v>
      </c>
      <c r="AP347" s="33">
        <f t="shared" ca="1" si="164"/>
        <v>0</v>
      </c>
    </row>
    <row r="348" spans="1:42" x14ac:dyDescent="0.2">
      <c r="A348" s="15">
        <f>Daten!A348</f>
        <v>30530</v>
      </c>
      <c r="B348" s="8" t="str">
        <f>Daten!B348</f>
        <v>St. Peter in der Au</v>
      </c>
      <c r="C348" s="15">
        <f t="shared" si="140"/>
        <v>3</v>
      </c>
      <c r="D348" s="10">
        <f>Daten!D348</f>
        <v>0</v>
      </c>
      <c r="E348" s="9">
        <f>Daten!E348</f>
        <v>5189</v>
      </c>
      <c r="F348" s="9">
        <f>Daten!F348</f>
        <v>5133</v>
      </c>
      <c r="G348" s="27">
        <f t="shared" si="141"/>
        <v>56</v>
      </c>
      <c r="H348" s="29">
        <f t="shared" si="142"/>
        <v>1.0909799337619326E-2</v>
      </c>
      <c r="I348" s="21">
        <f t="shared" si="143"/>
        <v>45.810770057634201</v>
      </c>
      <c r="J348" s="21">
        <f t="shared" si="144"/>
        <v>10.189229942365799</v>
      </c>
      <c r="K348" s="27">
        <f t="shared" si="145"/>
        <v>-5094.6149711828994</v>
      </c>
      <c r="L348" s="16">
        <f>Daten!G348</f>
        <v>889</v>
      </c>
      <c r="M348" s="16">
        <f>Daten!H348</f>
        <v>3316</v>
      </c>
      <c r="N348" s="16">
        <f>Daten!I348</f>
        <v>984</v>
      </c>
      <c r="O348" s="28">
        <f t="shared" si="146"/>
        <v>0.56483715319662242</v>
      </c>
      <c r="P348" s="16">
        <f t="shared" si="147"/>
        <v>1866.4669785939875</v>
      </c>
      <c r="Q348" s="21">
        <f t="shared" si="148"/>
        <v>6.5330214060124945</v>
      </c>
      <c r="R348" s="27">
        <f t="shared" si="149"/>
        <v>1306.6042812024989</v>
      </c>
      <c r="S348" s="9">
        <f>Daten!K348</f>
        <v>43524.76</v>
      </c>
      <c r="T348" s="9">
        <f>Daten!L348</f>
        <v>279714.18</v>
      </c>
      <c r="U348" s="9">
        <f>Daten!M348</f>
        <v>1115121.32</v>
      </c>
      <c r="V348" s="9">
        <f>Daten!N348</f>
        <v>500</v>
      </c>
      <c r="W348" s="9">
        <f>Daten!O348</f>
        <v>500</v>
      </c>
      <c r="X348" s="23">
        <f t="shared" si="150"/>
        <v>1438360.26</v>
      </c>
      <c r="Y348" s="9">
        <f t="shared" si="151"/>
        <v>1865071.8176556719</v>
      </c>
      <c r="Z348" s="21">
        <f t="shared" si="152"/>
        <v>-426711.55765567184</v>
      </c>
      <c r="AA348" s="27">
        <f t="shared" si="153"/>
        <v>42671.155765567186</v>
      </c>
      <c r="AB348" s="32">
        <f t="shared" si="154"/>
        <v>38883.145075586785</v>
      </c>
      <c r="AC348" s="31">
        <f t="shared" si="155"/>
        <v>38883.145075586785</v>
      </c>
      <c r="AG348" s="26">
        <f t="shared" si="156"/>
        <v>-5094.6149711828994</v>
      </c>
      <c r="AH348" s="26">
        <f t="shared" si="157"/>
        <v>42671.155765567186</v>
      </c>
      <c r="AI348" s="26">
        <f t="shared" si="158"/>
        <v>37576.540794384287</v>
      </c>
      <c r="AJ348" s="26">
        <f t="shared" si="159"/>
        <v>1</v>
      </c>
      <c r="AK348" s="26">
        <f t="shared" si="160"/>
        <v>37576.540794384287</v>
      </c>
      <c r="AL348" s="26">
        <f t="shared" ca="1" si="161"/>
        <v>59502</v>
      </c>
      <c r="AM348" s="26">
        <f t="shared" ca="1" si="162"/>
        <v>31</v>
      </c>
      <c r="AN348" s="26">
        <f ca="1">IF(AM348=0,0,COUNTIF($AM$19:AM348,C348*10+1))</f>
        <v>12</v>
      </c>
      <c r="AO348" s="21">
        <f t="shared" ca="1" si="163"/>
        <v>0</v>
      </c>
      <c r="AP348" s="33">
        <f t="shared" ca="1" si="164"/>
        <v>59502</v>
      </c>
    </row>
    <row r="349" spans="1:42" x14ac:dyDescent="0.2">
      <c r="A349" s="15">
        <f>Daten!A349</f>
        <v>30531</v>
      </c>
      <c r="B349" s="8" t="str">
        <f>Daten!B349</f>
        <v>St. Valentin</v>
      </c>
      <c r="C349" s="15">
        <f t="shared" si="140"/>
        <v>3</v>
      </c>
      <c r="D349" s="10">
        <f>Daten!D349</f>
        <v>0</v>
      </c>
      <c r="E349" s="9">
        <f>Daten!E349</f>
        <v>9362</v>
      </c>
      <c r="F349" s="9">
        <f>Daten!F349</f>
        <v>9360</v>
      </c>
      <c r="G349" s="27">
        <f t="shared" si="141"/>
        <v>2</v>
      </c>
      <c r="H349" s="29">
        <f t="shared" si="142"/>
        <v>2.1367521367521368E-4</v>
      </c>
      <c r="I349" s="21">
        <f t="shared" si="143"/>
        <v>83.535711618830334</v>
      </c>
      <c r="J349" s="21">
        <f t="shared" si="144"/>
        <v>-81.535711618830334</v>
      </c>
      <c r="K349" s="27">
        <f t="shared" si="145"/>
        <v>40767.855809415167</v>
      </c>
      <c r="L349" s="16">
        <f>Daten!G349</f>
        <v>1221</v>
      </c>
      <c r="M349" s="16">
        <f>Daten!H349</f>
        <v>6201</v>
      </c>
      <c r="N349" s="16">
        <f>Daten!I349</f>
        <v>1940</v>
      </c>
      <c r="O349" s="28">
        <f t="shared" si="146"/>
        <v>0.50975649088856634</v>
      </c>
      <c r="P349" s="16">
        <f t="shared" si="147"/>
        <v>3490.3382793309161</v>
      </c>
      <c r="Q349" s="21">
        <f t="shared" si="148"/>
        <v>-329.33827933091607</v>
      </c>
      <c r="R349" s="27">
        <f t="shared" si="149"/>
        <v>-65867.65586618321</v>
      </c>
      <c r="S349" s="9">
        <f>Daten!K349</f>
        <v>34681.53</v>
      </c>
      <c r="T349" s="9">
        <f>Daten!L349</f>
        <v>732314.35</v>
      </c>
      <c r="U349" s="9">
        <f>Daten!M349</f>
        <v>7024860.2599999998</v>
      </c>
      <c r="V349" s="9">
        <f>Daten!N349</f>
        <v>500</v>
      </c>
      <c r="W349" s="9">
        <f>Daten!O349</f>
        <v>500</v>
      </c>
      <c r="X349" s="23">
        <f t="shared" si="150"/>
        <v>7791856.1399999997</v>
      </c>
      <c r="Y349" s="9">
        <f t="shared" si="151"/>
        <v>3364964.8018678743</v>
      </c>
      <c r="Z349" s="21">
        <f t="shared" si="152"/>
        <v>4426891.3381321253</v>
      </c>
      <c r="AA349" s="27">
        <f t="shared" si="153"/>
        <v>-442689.13381321257</v>
      </c>
      <c r="AB349" s="32">
        <f t="shared" si="154"/>
        <v>-467788.93386998062</v>
      </c>
      <c r="AC349" s="31">
        <f t="shared" si="155"/>
        <v>0</v>
      </c>
      <c r="AG349" s="26">
        <f t="shared" si="156"/>
        <v>0</v>
      </c>
      <c r="AH349" s="26">
        <f t="shared" si="157"/>
        <v>0</v>
      </c>
      <c r="AI349" s="26">
        <f t="shared" si="158"/>
        <v>0</v>
      </c>
      <c r="AJ349" s="26">
        <f t="shared" si="159"/>
        <v>1</v>
      </c>
      <c r="AK349" s="26">
        <f t="shared" si="160"/>
        <v>0</v>
      </c>
      <c r="AL349" s="26">
        <f t="shared" ca="1" si="161"/>
        <v>0</v>
      </c>
      <c r="AM349" s="26">
        <f t="shared" ca="1" si="162"/>
        <v>0</v>
      </c>
      <c r="AN349" s="26">
        <f ca="1">IF(AM349=0,0,COUNTIF($AM$19:AM349,C349*10+1))</f>
        <v>0</v>
      </c>
      <c r="AO349" s="21">
        <f t="shared" ca="1" si="163"/>
        <v>0</v>
      </c>
      <c r="AP349" s="33">
        <f t="shared" ca="1" si="164"/>
        <v>0</v>
      </c>
    </row>
    <row r="350" spans="1:42" x14ac:dyDescent="0.2">
      <c r="A350" s="15">
        <f>Daten!A350</f>
        <v>30532</v>
      </c>
      <c r="B350" s="8" t="str">
        <f>Daten!B350</f>
        <v>Seitenstetten</v>
      </c>
      <c r="C350" s="15">
        <f t="shared" si="140"/>
        <v>3</v>
      </c>
      <c r="D350" s="10">
        <f>Daten!D350</f>
        <v>0</v>
      </c>
      <c r="E350" s="9">
        <f>Daten!E350</f>
        <v>3446</v>
      </c>
      <c r="F350" s="9">
        <f>Daten!F350</f>
        <v>3389</v>
      </c>
      <c r="G350" s="27">
        <f t="shared" si="141"/>
        <v>57</v>
      </c>
      <c r="H350" s="29">
        <f t="shared" si="142"/>
        <v>1.6819120684567718E-2</v>
      </c>
      <c r="I350" s="21">
        <f t="shared" si="143"/>
        <v>30.245996439766667</v>
      </c>
      <c r="J350" s="21">
        <f t="shared" si="144"/>
        <v>26.754003560233333</v>
      </c>
      <c r="K350" s="27">
        <f t="shared" si="145"/>
        <v>-13377.001780116667</v>
      </c>
      <c r="L350" s="16">
        <f>Daten!G350</f>
        <v>602</v>
      </c>
      <c r="M350" s="16">
        <f>Daten!H350</f>
        <v>2258</v>
      </c>
      <c r="N350" s="16">
        <f>Daten!I350</f>
        <v>586</v>
      </c>
      <c r="O350" s="28">
        <f t="shared" si="146"/>
        <v>0.52612931798051377</v>
      </c>
      <c r="P350" s="16">
        <f t="shared" si="147"/>
        <v>1270.9536904901158</v>
      </c>
      <c r="Q350" s="21">
        <f t="shared" si="148"/>
        <v>-82.953690490115832</v>
      </c>
      <c r="R350" s="27">
        <f t="shared" si="149"/>
        <v>-16590.738098023168</v>
      </c>
      <c r="S350" s="9">
        <f>Daten!K350</f>
        <v>30067.91</v>
      </c>
      <c r="T350" s="9">
        <f>Daten!L350</f>
        <v>199779.87</v>
      </c>
      <c r="U350" s="9">
        <f>Daten!M350</f>
        <v>1819869.57</v>
      </c>
      <c r="V350" s="9">
        <f>Daten!N350</f>
        <v>500</v>
      </c>
      <c r="W350" s="9">
        <f>Daten!O350</f>
        <v>500</v>
      </c>
      <c r="X350" s="23">
        <f t="shared" si="150"/>
        <v>2049717.35</v>
      </c>
      <c r="Y350" s="9">
        <f t="shared" si="151"/>
        <v>1238588.8386281452</v>
      </c>
      <c r="Z350" s="21">
        <f t="shared" si="152"/>
        <v>811128.51137185493</v>
      </c>
      <c r="AA350" s="27">
        <f t="shared" si="153"/>
        <v>-81112.851137185498</v>
      </c>
      <c r="AB350" s="32">
        <f t="shared" si="154"/>
        <v>-111080.59101532534</v>
      </c>
      <c r="AC350" s="31">
        <f t="shared" si="155"/>
        <v>0</v>
      </c>
      <c r="AG350" s="26">
        <f t="shared" si="156"/>
        <v>0</v>
      </c>
      <c r="AH350" s="26">
        <f t="shared" si="157"/>
        <v>0</v>
      </c>
      <c r="AI350" s="26">
        <f t="shared" si="158"/>
        <v>0</v>
      </c>
      <c r="AJ350" s="26">
        <f t="shared" si="159"/>
        <v>1</v>
      </c>
      <c r="AK350" s="26">
        <f t="shared" si="160"/>
        <v>0</v>
      </c>
      <c r="AL350" s="26">
        <f t="shared" ca="1" si="161"/>
        <v>0</v>
      </c>
      <c r="AM350" s="26">
        <f t="shared" ca="1" si="162"/>
        <v>0</v>
      </c>
      <c r="AN350" s="26">
        <f ca="1">IF(AM350=0,0,COUNTIF($AM$19:AM350,C350*10+1))</f>
        <v>0</v>
      </c>
      <c r="AO350" s="21">
        <f t="shared" ca="1" si="163"/>
        <v>0</v>
      </c>
      <c r="AP350" s="33">
        <f t="shared" ca="1" si="164"/>
        <v>0</v>
      </c>
    </row>
    <row r="351" spans="1:42" x14ac:dyDescent="0.2">
      <c r="A351" s="15">
        <f>Daten!A351</f>
        <v>30533</v>
      </c>
      <c r="B351" s="8" t="str">
        <f>Daten!B351</f>
        <v>Sonntagberg</v>
      </c>
      <c r="C351" s="15">
        <f t="shared" si="140"/>
        <v>3</v>
      </c>
      <c r="D351" s="10">
        <f>Daten!D351</f>
        <v>0</v>
      </c>
      <c r="E351" s="9">
        <f>Daten!E351</f>
        <v>3717</v>
      </c>
      <c r="F351" s="9">
        <f>Daten!F351</f>
        <v>3831</v>
      </c>
      <c r="G351" s="27">
        <f t="shared" si="141"/>
        <v>-114</v>
      </c>
      <c r="H351" s="29">
        <f t="shared" si="142"/>
        <v>-2.975724353954581E-2</v>
      </c>
      <c r="I351" s="21">
        <f t="shared" si="143"/>
        <v>34.190738377322546</v>
      </c>
      <c r="J351" s="21">
        <f t="shared" si="144"/>
        <v>-148.19073837732253</v>
      </c>
      <c r="K351" s="27">
        <f t="shared" si="145"/>
        <v>74095.369188661265</v>
      </c>
      <c r="L351" s="16">
        <f>Daten!G351</f>
        <v>531</v>
      </c>
      <c r="M351" s="16">
        <f>Daten!H351</f>
        <v>2329</v>
      </c>
      <c r="N351" s="16">
        <f>Daten!I351</f>
        <v>857</v>
      </c>
      <c r="O351" s="28">
        <f t="shared" si="146"/>
        <v>0.59596393301846284</v>
      </c>
      <c r="P351" s="16">
        <f t="shared" si="147"/>
        <v>1310.917247631302</v>
      </c>
      <c r="Q351" s="21">
        <f t="shared" si="148"/>
        <v>77.082752368698038</v>
      </c>
      <c r="R351" s="27">
        <f t="shared" si="149"/>
        <v>15416.550473739608</v>
      </c>
      <c r="S351" s="9">
        <f>Daten!K351</f>
        <v>10309.32</v>
      </c>
      <c r="T351" s="9">
        <f>Daten!L351</f>
        <v>259705.7</v>
      </c>
      <c r="U351" s="9">
        <f>Daten!M351</f>
        <v>1857233.34</v>
      </c>
      <c r="V351" s="9">
        <f>Daten!N351</f>
        <v>500</v>
      </c>
      <c r="W351" s="9">
        <f>Daten!O351</f>
        <v>500</v>
      </c>
      <c r="X351" s="23">
        <f t="shared" si="150"/>
        <v>2127248.3600000003</v>
      </c>
      <c r="Y351" s="9">
        <f t="shared" si="151"/>
        <v>1335993.8227454484</v>
      </c>
      <c r="Z351" s="21">
        <f t="shared" si="152"/>
        <v>791254.53725455189</v>
      </c>
      <c r="AA351" s="27">
        <f t="shared" si="153"/>
        <v>-79125.453725455198</v>
      </c>
      <c r="AB351" s="32">
        <f t="shared" si="154"/>
        <v>10386.465936945679</v>
      </c>
      <c r="AC351" s="31">
        <f t="shared" si="155"/>
        <v>10386.465936945679</v>
      </c>
      <c r="AG351" s="26">
        <f t="shared" si="156"/>
        <v>74095.369188661265</v>
      </c>
      <c r="AH351" s="26">
        <f t="shared" si="157"/>
        <v>-79125.453725455198</v>
      </c>
      <c r="AI351" s="26">
        <f t="shared" si="158"/>
        <v>-5030.0845367939328</v>
      </c>
      <c r="AJ351" s="26">
        <f t="shared" si="159"/>
        <v>1</v>
      </c>
      <c r="AK351" s="26">
        <f t="shared" si="160"/>
        <v>0</v>
      </c>
      <c r="AL351" s="26">
        <f t="shared" ca="1" si="161"/>
        <v>0</v>
      </c>
      <c r="AM351" s="26">
        <f t="shared" ca="1" si="162"/>
        <v>0</v>
      </c>
      <c r="AN351" s="26">
        <f ca="1">IF(AM351=0,0,COUNTIF($AM$19:AM351,C351*10+1))</f>
        <v>0</v>
      </c>
      <c r="AO351" s="21">
        <f t="shared" ca="1" si="163"/>
        <v>0</v>
      </c>
      <c r="AP351" s="33">
        <f t="shared" ca="1" si="164"/>
        <v>0</v>
      </c>
    </row>
    <row r="352" spans="1:42" x14ac:dyDescent="0.2">
      <c r="A352" s="15">
        <f>Daten!A352</f>
        <v>30534</v>
      </c>
      <c r="B352" s="8" t="str">
        <f>Daten!B352</f>
        <v>Strengberg</v>
      </c>
      <c r="C352" s="15">
        <f t="shared" si="140"/>
        <v>3</v>
      </c>
      <c r="D352" s="10">
        <f>Daten!D352</f>
        <v>0</v>
      </c>
      <c r="E352" s="9">
        <f>Daten!E352</f>
        <v>2124</v>
      </c>
      <c r="F352" s="9">
        <f>Daten!F352</f>
        <v>2057</v>
      </c>
      <c r="G352" s="27">
        <f t="shared" si="141"/>
        <v>67</v>
      </c>
      <c r="H352" s="29">
        <f t="shared" si="142"/>
        <v>3.2571706368497814E-2</v>
      </c>
      <c r="I352" s="21">
        <f t="shared" si="143"/>
        <v>18.358222094010042</v>
      </c>
      <c r="J352" s="21">
        <f t="shared" si="144"/>
        <v>48.641777905989954</v>
      </c>
      <c r="K352" s="27">
        <f t="shared" si="145"/>
        <v>-24320.888952994977</v>
      </c>
      <c r="L352" s="16">
        <f>Daten!G352</f>
        <v>393</v>
      </c>
      <c r="M352" s="16">
        <f>Daten!H352</f>
        <v>1340</v>
      </c>
      <c r="N352" s="16">
        <f>Daten!I352</f>
        <v>391</v>
      </c>
      <c r="O352" s="28">
        <f t="shared" si="146"/>
        <v>0.58507462686567169</v>
      </c>
      <c r="P352" s="16">
        <f t="shared" si="147"/>
        <v>754.24178266463912</v>
      </c>
      <c r="Q352" s="21">
        <f t="shared" si="148"/>
        <v>29.758217335360882</v>
      </c>
      <c r="R352" s="27">
        <f t="shared" si="149"/>
        <v>5951.6434670721765</v>
      </c>
      <c r="S352" s="9">
        <f>Daten!K352</f>
        <v>36498.26</v>
      </c>
      <c r="T352" s="9">
        <f>Daten!L352</f>
        <v>118870.74</v>
      </c>
      <c r="U352" s="9">
        <f>Daten!M352</f>
        <v>187931.57</v>
      </c>
      <c r="V352" s="9">
        <f>Daten!N352</f>
        <v>500</v>
      </c>
      <c r="W352" s="9">
        <f>Daten!O352</f>
        <v>500</v>
      </c>
      <c r="X352" s="23">
        <f t="shared" si="150"/>
        <v>343300.57</v>
      </c>
      <c r="Y352" s="9">
        <f t="shared" si="151"/>
        <v>763425.0415688277</v>
      </c>
      <c r="Z352" s="21">
        <f t="shared" si="152"/>
        <v>-420124.47156882769</v>
      </c>
      <c r="AA352" s="27">
        <f t="shared" si="153"/>
        <v>42012.447156882772</v>
      </c>
      <c r="AB352" s="32">
        <f t="shared" si="154"/>
        <v>23643.20167095997</v>
      </c>
      <c r="AC352" s="31">
        <f t="shared" si="155"/>
        <v>23643.20167095997</v>
      </c>
      <c r="AG352" s="26">
        <f t="shared" si="156"/>
        <v>-24320.888952994977</v>
      </c>
      <c r="AH352" s="26">
        <f t="shared" si="157"/>
        <v>42012.447156882772</v>
      </c>
      <c r="AI352" s="26">
        <f t="shared" si="158"/>
        <v>17691.558203887795</v>
      </c>
      <c r="AJ352" s="26">
        <f t="shared" si="159"/>
        <v>1</v>
      </c>
      <c r="AK352" s="26">
        <f t="shared" si="160"/>
        <v>17691.558203887795</v>
      </c>
      <c r="AL352" s="26">
        <f t="shared" ca="1" si="161"/>
        <v>28015</v>
      </c>
      <c r="AM352" s="26">
        <f t="shared" ca="1" si="162"/>
        <v>31</v>
      </c>
      <c r="AN352" s="26">
        <f ca="1">IF(AM352=0,0,COUNTIF($AM$19:AM352,C352*10+1))</f>
        <v>13</v>
      </c>
      <c r="AO352" s="21">
        <f t="shared" ca="1" si="163"/>
        <v>0</v>
      </c>
      <c r="AP352" s="33">
        <f t="shared" ca="1" si="164"/>
        <v>28015</v>
      </c>
    </row>
    <row r="353" spans="1:42" x14ac:dyDescent="0.2">
      <c r="A353" s="15">
        <f>Daten!A353</f>
        <v>30536</v>
      </c>
      <c r="B353" s="8" t="str">
        <f>Daten!B353</f>
        <v>Viehdorf</v>
      </c>
      <c r="C353" s="15">
        <f t="shared" si="140"/>
        <v>3</v>
      </c>
      <c r="D353" s="10">
        <f>Daten!D353</f>
        <v>0</v>
      </c>
      <c r="E353" s="9">
        <f>Daten!E353</f>
        <v>1356</v>
      </c>
      <c r="F353" s="9">
        <f>Daten!F353</f>
        <v>1371</v>
      </c>
      <c r="G353" s="27">
        <f t="shared" si="141"/>
        <v>-15</v>
      </c>
      <c r="H353" s="29">
        <f t="shared" si="142"/>
        <v>-1.0940919037199124E-2</v>
      </c>
      <c r="I353" s="21">
        <f t="shared" si="143"/>
        <v>12.235839810835085</v>
      </c>
      <c r="J353" s="21">
        <f t="shared" si="144"/>
        <v>-27.235839810835085</v>
      </c>
      <c r="K353" s="27">
        <f t="shared" si="145"/>
        <v>13617.919905417542</v>
      </c>
      <c r="L353" s="16">
        <f>Daten!G353</f>
        <v>237</v>
      </c>
      <c r="M353" s="16">
        <f>Daten!H353</f>
        <v>844</v>
      </c>
      <c r="N353" s="16">
        <f>Daten!I353</f>
        <v>275</v>
      </c>
      <c r="O353" s="28">
        <f t="shared" si="146"/>
        <v>0.60663507109004744</v>
      </c>
      <c r="P353" s="16">
        <f t="shared" si="147"/>
        <v>475.05974967832498</v>
      </c>
      <c r="Q353" s="21">
        <f t="shared" si="148"/>
        <v>36.940250321675023</v>
      </c>
      <c r="R353" s="27">
        <f t="shared" si="149"/>
        <v>7388.0500643350042</v>
      </c>
      <c r="S353" s="9">
        <f>Daten!K353</f>
        <v>13114.71</v>
      </c>
      <c r="T353" s="9">
        <f>Daten!L353</f>
        <v>60254.87</v>
      </c>
      <c r="U353" s="9">
        <f>Daten!M353</f>
        <v>218625.17</v>
      </c>
      <c r="V353" s="9">
        <f>Daten!N353</f>
        <v>500</v>
      </c>
      <c r="W353" s="9">
        <f>Daten!O353</f>
        <v>500</v>
      </c>
      <c r="X353" s="23">
        <f t="shared" si="150"/>
        <v>291994.75</v>
      </c>
      <c r="Y353" s="9">
        <f t="shared" si="151"/>
        <v>487384.34857218945</v>
      </c>
      <c r="Z353" s="21">
        <f t="shared" si="152"/>
        <v>-195389.59857218945</v>
      </c>
      <c r="AA353" s="27">
        <f t="shared" si="153"/>
        <v>19538.959857218946</v>
      </c>
      <c r="AB353" s="32">
        <f t="shared" si="154"/>
        <v>40544.929826971493</v>
      </c>
      <c r="AC353" s="31">
        <f t="shared" si="155"/>
        <v>40544.929826971493</v>
      </c>
      <c r="AG353" s="26">
        <f t="shared" si="156"/>
        <v>13617.919905417542</v>
      </c>
      <c r="AH353" s="26">
        <f t="shared" si="157"/>
        <v>19538.959857218946</v>
      </c>
      <c r="AI353" s="26">
        <f t="shared" si="158"/>
        <v>33156.87976263649</v>
      </c>
      <c r="AJ353" s="26">
        <f t="shared" si="159"/>
        <v>1</v>
      </c>
      <c r="AK353" s="26">
        <f t="shared" si="160"/>
        <v>33156.87976263649</v>
      </c>
      <c r="AL353" s="26">
        <f t="shared" ca="1" si="161"/>
        <v>52504</v>
      </c>
      <c r="AM353" s="26">
        <f t="shared" ca="1" si="162"/>
        <v>31</v>
      </c>
      <c r="AN353" s="26">
        <f ca="1">IF(AM353=0,0,COUNTIF($AM$19:AM353,C353*10+1))</f>
        <v>14</v>
      </c>
      <c r="AO353" s="21">
        <f t="shared" ca="1" si="163"/>
        <v>0</v>
      </c>
      <c r="AP353" s="33">
        <f t="shared" ca="1" si="164"/>
        <v>52504</v>
      </c>
    </row>
    <row r="354" spans="1:42" x14ac:dyDescent="0.2">
      <c r="A354" s="15">
        <f>Daten!A354</f>
        <v>30538</v>
      </c>
      <c r="B354" s="8" t="str">
        <f>Daten!B354</f>
        <v>Wallsee-Sindelburg</v>
      </c>
      <c r="C354" s="15">
        <f t="shared" si="140"/>
        <v>3</v>
      </c>
      <c r="D354" s="10">
        <f>Daten!D354</f>
        <v>0</v>
      </c>
      <c r="E354" s="9">
        <f>Daten!E354</f>
        <v>2175</v>
      </c>
      <c r="F354" s="9">
        <f>Daten!F354</f>
        <v>2180</v>
      </c>
      <c r="G354" s="27">
        <f t="shared" si="141"/>
        <v>-5</v>
      </c>
      <c r="H354" s="29">
        <f t="shared" si="142"/>
        <v>-2.2935779816513763E-3</v>
      </c>
      <c r="I354" s="21">
        <f t="shared" si="143"/>
        <v>19.455967022334416</v>
      </c>
      <c r="J354" s="21">
        <f t="shared" si="144"/>
        <v>-24.455967022334416</v>
      </c>
      <c r="K354" s="27">
        <f t="shared" si="145"/>
        <v>12227.983511167207</v>
      </c>
      <c r="L354" s="16">
        <f>Daten!G354</f>
        <v>365</v>
      </c>
      <c r="M354" s="16">
        <f>Daten!H354</f>
        <v>1355</v>
      </c>
      <c r="N354" s="16">
        <f>Daten!I354</f>
        <v>455</v>
      </c>
      <c r="O354" s="28">
        <f t="shared" si="146"/>
        <v>0.60516605166051662</v>
      </c>
      <c r="P354" s="16">
        <f t="shared" si="147"/>
        <v>762.68478769446722</v>
      </c>
      <c r="Q354" s="21">
        <f t="shared" si="148"/>
        <v>57.315212305532782</v>
      </c>
      <c r="R354" s="27">
        <f t="shared" si="149"/>
        <v>11463.042461106557</v>
      </c>
      <c r="S354" s="9">
        <f>Daten!K354</f>
        <v>20406.93</v>
      </c>
      <c r="T354" s="9">
        <f>Daten!L354</f>
        <v>147367.31</v>
      </c>
      <c r="U354" s="9">
        <f>Daten!M354</f>
        <v>271016.27</v>
      </c>
      <c r="V354" s="9">
        <f>Daten!N354</f>
        <v>500</v>
      </c>
      <c r="W354" s="9">
        <f>Daten!O354</f>
        <v>500</v>
      </c>
      <c r="X354" s="23">
        <f t="shared" si="150"/>
        <v>438790.51</v>
      </c>
      <c r="Y354" s="9">
        <f t="shared" si="151"/>
        <v>781755.86883813574</v>
      </c>
      <c r="Z354" s="21">
        <f t="shared" si="152"/>
        <v>-342965.35883813573</v>
      </c>
      <c r="AA354" s="27">
        <f t="shared" si="153"/>
        <v>34296.535883813573</v>
      </c>
      <c r="AB354" s="32">
        <f t="shared" si="154"/>
        <v>57987.561856087341</v>
      </c>
      <c r="AC354" s="31">
        <f t="shared" si="155"/>
        <v>57987.561856087341</v>
      </c>
      <c r="AG354" s="26">
        <f t="shared" si="156"/>
        <v>12227.983511167207</v>
      </c>
      <c r="AH354" s="26">
        <f t="shared" si="157"/>
        <v>34296.535883813573</v>
      </c>
      <c r="AI354" s="26">
        <f t="shared" si="158"/>
        <v>46524.51939498078</v>
      </c>
      <c r="AJ354" s="26">
        <f t="shared" si="159"/>
        <v>1</v>
      </c>
      <c r="AK354" s="26">
        <f t="shared" si="160"/>
        <v>46524.51939498078</v>
      </c>
      <c r="AL354" s="26">
        <f t="shared" ca="1" si="161"/>
        <v>73671</v>
      </c>
      <c r="AM354" s="26">
        <f t="shared" ca="1" si="162"/>
        <v>31</v>
      </c>
      <c r="AN354" s="26">
        <f ca="1">IF(AM354=0,0,COUNTIF($AM$19:AM354,C354*10+1))</f>
        <v>15</v>
      </c>
      <c r="AO354" s="21">
        <f t="shared" ca="1" si="163"/>
        <v>0</v>
      </c>
      <c r="AP354" s="33">
        <f t="shared" ca="1" si="164"/>
        <v>73671</v>
      </c>
    </row>
    <row r="355" spans="1:42" x14ac:dyDescent="0.2">
      <c r="A355" s="15">
        <f>Daten!A355</f>
        <v>30539</v>
      </c>
      <c r="B355" s="8" t="str">
        <f>Daten!B355</f>
        <v>Weistrach</v>
      </c>
      <c r="C355" s="15">
        <f t="shared" si="140"/>
        <v>3</v>
      </c>
      <c r="D355" s="10">
        <f>Daten!D355</f>
        <v>0</v>
      </c>
      <c r="E355" s="9">
        <f>Daten!E355</f>
        <v>2281</v>
      </c>
      <c r="F355" s="9">
        <f>Daten!F355</f>
        <v>2218</v>
      </c>
      <c r="G355" s="27">
        <f t="shared" si="141"/>
        <v>63</v>
      </c>
      <c r="H355" s="29">
        <f t="shared" si="142"/>
        <v>2.8403967538322812E-2</v>
      </c>
      <c r="I355" s="21">
        <f t="shared" si="143"/>
        <v>19.795107731898046</v>
      </c>
      <c r="J355" s="21">
        <f t="shared" si="144"/>
        <v>43.204892268101958</v>
      </c>
      <c r="K355" s="27">
        <f t="shared" si="145"/>
        <v>-21602.446134050981</v>
      </c>
      <c r="L355" s="16">
        <f>Daten!G355</f>
        <v>367</v>
      </c>
      <c r="M355" s="16">
        <f>Daten!H355</f>
        <v>1502</v>
      </c>
      <c r="N355" s="16">
        <f>Daten!I355</f>
        <v>412</v>
      </c>
      <c r="O355" s="28">
        <f t="shared" si="146"/>
        <v>0.51864181091877493</v>
      </c>
      <c r="P355" s="16">
        <f t="shared" si="147"/>
        <v>845.4262369867821</v>
      </c>
      <c r="Q355" s="21">
        <f t="shared" si="148"/>
        <v>-66.426236986782101</v>
      </c>
      <c r="R355" s="27">
        <f t="shared" si="149"/>
        <v>-13285.247397356419</v>
      </c>
      <c r="S355" s="9">
        <f>Daten!K355</f>
        <v>40167.78</v>
      </c>
      <c r="T355" s="9">
        <f>Daten!L355</f>
        <v>123195.34</v>
      </c>
      <c r="U355" s="9">
        <f>Daten!M355</f>
        <v>340567.47</v>
      </c>
      <c r="V355" s="9">
        <f>Daten!N355</f>
        <v>500</v>
      </c>
      <c r="W355" s="9">
        <f>Daten!O355</f>
        <v>500</v>
      </c>
      <c r="X355" s="23">
        <f t="shared" si="150"/>
        <v>503930.58999999997</v>
      </c>
      <c r="Y355" s="9">
        <f t="shared" si="151"/>
        <v>819855.23531944258</v>
      </c>
      <c r="Z355" s="21">
        <f t="shared" si="152"/>
        <v>-315924.64531944261</v>
      </c>
      <c r="AA355" s="27">
        <f t="shared" si="153"/>
        <v>31592.464531944264</v>
      </c>
      <c r="AB355" s="32">
        <f t="shared" si="154"/>
        <v>-3295.2289994631356</v>
      </c>
      <c r="AC355" s="31">
        <f t="shared" si="155"/>
        <v>0</v>
      </c>
      <c r="AG355" s="26">
        <f t="shared" si="156"/>
        <v>0</v>
      </c>
      <c r="AH355" s="26">
        <f t="shared" si="157"/>
        <v>0</v>
      </c>
      <c r="AI355" s="26">
        <f t="shared" si="158"/>
        <v>0</v>
      </c>
      <c r="AJ355" s="26">
        <f t="shared" si="159"/>
        <v>1</v>
      </c>
      <c r="AK355" s="26">
        <f t="shared" si="160"/>
        <v>0</v>
      </c>
      <c r="AL355" s="26">
        <f t="shared" ca="1" si="161"/>
        <v>0</v>
      </c>
      <c r="AM355" s="26">
        <f t="shared" ca="1" si="162"/>
        <v>0</v>
      </c>
      <c r="AN355" s="26">
        <f ca="1">IF(AM355=0,0,COUNTIF($AM$19:AM355,C355*10+1))</f>
        <v>0</v>
      </c>
      <c r="AO355" s="21">
        <f t="shared" ca="1" si="163"/>
        <v>0</v>
      </c>
      <c r="AP355" s="33">
        <f t="shared" ca="1" si="164"/>
        <v>0</v>
      </c>
    </row>
    <row r="356" spans="1:42" x14ac:dyDescent="0.2">
      <c r="A356" s="15">
        <f>Daten!A356</f>
        <v>30541</v>
      </c>
      <c r="B356" s="8" t="str">
        <f>Daten!B356</f>
        <v>Winklarn</v>
      </c>
      <c r="C356" s="15">
        <f t="shared" si="140"/>
        <v>3</v>
      </c>
      <c r="D356" s="10">
        <f>Daten!D356</f>
        <v>0</v>
      </c>
      <c r="E356" s="9">
        <f>Daten!E356</f>
        <v>1837</v>
      </c>
      <c r="F356" s="9">
        <f>Daten!F356</f>
        <v>1688</v>
      </c>
      <c r="G356" s="27">
        <f t="shared" si="141"/>
        <v>149</v>
      </c>
      <c r="H356" s="29">
        <f t="shared" si="142"/>
        <v>8.8270142180094782E-2</v>
      </c>
      <c r="I356" s="21">
        <f t="shared" si="143"/>
        <v>15.064987309036924</v>
      </c>
      <c r="J356" s="21">
        <f t="shared" si="144"/>
        <v>133.93501269096308</v>
      </c>
      <c r="K356" s="27">
        <f t="shared" si="145"/>
        <v>-66967.506345481539</v>
      </c>
      <c r="L356" s="16">
        <f>Daten!G356</f>
        <v>317</v>
      </c>
      <c r="M356" s="16">
        <f>Daten!H356</f>
        <v>1242</v>
      </c>
      <c r="N356" s="16">
        <f>Daten!I356</f>
        <v>278</v>
      </c>
      <c r="O356" s="28">
        <f t="shared" si="146"/>
        <v>0.47906602254428343</v>
      </c>
      <c r="P356" s="16">
        <f t="shared" si="147"/>
        <v>699.08081646976257</v>
      </c>
      <c r="Q356" s="21">
        <f t="shared" si="148"/>
        <v>-104.08081646976257</v>
      </c>
      <c r="R356" s="27">
        <f t="shared" si="149"/>
        <v>-20816.163293952515</v>
      </c>
      <c r="S356" s="9">
        <f>Daten!K356</f>
        <v>9581.61</v>
      </c>
      <c r="T356" s="9">
        <f>Daten!L356</f>
        <v>99363.29</v>
      </c>
      <c r="U356" s="9">
        <f>Daten!M356</f>
        <v>139660.76</v>
      </c>
      <c r="V356" s="9">
        <f>Daten!N356</f>
        <v>500</v>
      </c>
      <c r="W356" s="9">
        <f>Daten!O356</f>
        <v>500</v>
      </c>
      <c r="X356" s="23">
        <f t="shared" si="150"/>
        <v>248605.66</v>
      </c>
      <c r="Y356" s="9">
        <f t="shared" si="151"/>
        <v>660269.20968076109</v>
      </c>
      <c r="Z356" s="21">
        <f t="shared" si="152"/>
        <v>-411663.54968076106</v>
      </c>
      <c r="AA356" s="27">
        <f t="shared" si="153"/>
        <v>41166.354968076106</v>
      </c>
      <c r="AB356" s="32">
        <f t="shared" si="154"/>
        <v>-46617.314671357948</v>
      </c>
      <c r="AC356" s="31">
        <f t="shared" si="155"/>
        <v>0</v>
      </c>
      <c r="AG356" s="26">
        <f t="shared" si="156"/>
        <v>0</v>
      </c>
      <c r="AH356" s="26">
        <f t="shared" si="157"/>
        <v>0</v>
      </c>
      <c r="AI356" s="26">
        <f t="shared" si="158"/>
        <v>0</v>
      </c>
      <c r="AJ356" s="26">
        <f t="shared" si="159"/>
        <v>1</v>
      </c>
      <c r="AK356" s="26">
        <f t="shared" si="160"/>
        <v>0</v>
      </c>
      <c r="AL356" s="26">
        <f t="shared" ca="1" si="161"/>
        <v>0</v>
      </c>
      <c r="AM356" s="26">
        <f t="shared" ca="1" si="162"/>
        <v>0</v>
      </c>
      <c r="AN356" s="26">
        <f ca="1">IF(AM356=0,0,COUNTIF($AM$19:AM356,C356*10+1))</f>
        <v>0</v>
      </c>
      <c r="AO356" s="21">
        <f t="shared" ca="1" si="163"/>
        <v>0</v>
      </c>
      <c r="AP356" s="33">
        <f t="shared" ca="1" si="164"/>
        <v>0</v>
      </c>
    </row>
    <row r="357" spans="1:42" x14ac:dyDescent="0.2">
      <c r="A357" s="15">
        <f>Daten!A357</f>
        <v>30542</v>
      </c>
      <c r="B357" s="8" t="str">
        <f>Daten!B357</f>
        <v>Wolfsbach</v>
      </c>
      <c r="C357" s="15">
        <f t="shared" si="140"/>
        <v>3</v>
      </c>
      <c r="D357" s="10">
        <f>Daten!D357</f>
        <v>0</v>
      </c>
      <c r="E357" s="9">
        <f>Daten!E357</f>
        <v>2119</v>
      </c>
      <c r="F357" s="9">
        <f>Daten!F357</f>
        <v>2011</v>
      </c>
      <c r="G357" s="27">
        <f t="shared" si="141"/>
        <v>108</v>
      </c>
      <c r="H357" s="29">
        <f t="shared" si="142"/>
        <v>5.370462456489309E-2</v>
      </c>
      <c r="I357" s="21">
        <f t="shared" si="143"/>
        <v>17.947683340327757</v>
      </c>
      <c r="J357" s="21">
        <f t="shared" si="144"/>
        <v>90.052316659672243</v>
      </c>
      <c r="K357" s="27">
        <f t="shared" si="145"/>
        <v>-45026.158329836122</v>
      </c>
      <c r="L357" s="16">
        <f>Daten!G357</f>
        <v>396</v>
      </c>
      <c r="M357" s="16">
        <f>Daten!H357</f>
        <v>1377</v>
      </c>
      <c r="N357" s="16">
        <f>Daten!I357</f>
        <v>346</v>
      </c>
      <c r="O357" s="28">
        <f t="shared" si="146"/>
        <v>0.53885257806826437</v>
      </c>
      <c r="P357" s="16">
        <f t="shared" si="147"/>
        <v>775.06786173821502</v>
      </c>
      <c r="Q357" s="21">
        <f t="shared" si="148"/>
        <v>-33.067861738215015</v>
      </c>
      <c r="R357" s="27">
        <f t="shared" si="149"/>
        <v>-6613.572347643003</v>
      </c>
      <c r="S357" s="9">
        <f>Daten!K357</f>
        <v>38529.25</v>
      </c>
      <c r="T357" s="9">
        <f>Daten!L357</f>
        <v>111145.84</v>
      </c>
      <c r="U357" s="9">
        <f>Daten!M357</f>
        <v>214896.87</v>
      </c>
      <c r="V357" s="9">
        <f>Daten!N357</f>
        <v>500</v>
      </c>
      <c r="W357" s="9">
        <f>Daten!O357</f>
        <v>500</v>
      </c>
      <c r="X357" s="23">
        <f t="shared" si="150"/>
        <v>364571.95999999996</v>
      </c>
      <c r="Y357" s="9">
        <f t="shared" si="151"/>
        <v>761627.9016404642</v>
      </c>
      <c r="Z357" s="21">
        <f t="shared" si="152"/>
        <v>-397055.94164046424</v>
      </c>
      <c r="AA357" s="27">
        <f t="shared" si="153"/>
        <v>39705.59416404643</v>
      </c>
      <c r="AB357" s="32">
        <f t="shared" si="154"/>
        <v>-11934.136513432692</v>
      </c>
      <c r="AC357" s="31">
        <f t="shared" si="155"/>
        <v>0</v>
      </c>
      <c r="AG357" s="26">
        <f t="shared" si="156"/>
        <v>0</v>
      </c>
      <c r="AH357" s="26">
        <f t="shared" si="157"/>
        <v>0</v>
      </c>
      <c r="AI357" s="26">
        <f t="shared" si="158"/>
        <v>0</v>
      </c>
      <c r="AJ357" s="26">
        <f t="shared" si="159"/>
        <v>1</v>
      </c>
      <c r="AK357" s="26">
        <f t="shared" si="160"/>
        <v>0</v>
      </c>
      <c r="AL357" s="26">
        <f t="shared" ca="1" si="161"/>
        <v>0</v>
      </c>
      <c r="AM357" s="26">
        <f t="shared" ca="1" si="162"/>
        <v>0</v>
      </c>
      <c r="AN357" s="26">
        <f ca="1">IF(AM357=0,0,COUNTIF($AM$19:AM357,C357*10+1))</f>
        <v>0</v>
      </c>
      <c r="AO357" s="21">
        <f t="shared" ca="1" si="163"/>
        <v>0</v>
      </c>
      <c r="AP357" s="33">
        <f t="shared" ca="1" si="164"/>
        <v>0</v>
      </c>
    </row>
    <row r="358" spans="1:42" x14ac:dyDescent="0.2">
      <c r="A358" s="15">
        <f>Daten!A358</f>
        <v>30543</v>
      </c>
      <c r="B358" s="8" t="str">
        <f>Daten!B358</f>
        <v>Ybbsitz</v>
      </c>
      <c r="C358" s="15">
        <f t="shared" si="140"/>
        <v>3</v>
      </c>
      <c r="D358" s="10">
        <f>Daten!D358</f>
        <v>0</v>
      </c>
      <c r="E358" s="9">
        <f>Daten!E358</f>
        <v>3364</v>
      </c>
      <c r="F358" s="9">
        <f>Daten!F358</f>
        <v>3449</v>
      </c>
      <c r="G358" s="27">
        <f t="shared" si="141"/>
        <v>-85</v>
      </c>
      <c r="H358" s="29">
        <f t="shared" si="142"/>
        <v>-2.4644824586836766E-2</v>
      </c>
      <c r="I358" s="21">
        <f t="shared" si="143"/>
        <v>30.781481770656608</v>
      </c>
      <c r="J358" s="21">
        <f t="shared" si="144"/>
        <v>-115.78148177065661</v>
      </c>
      <c r="K358" s="27">
        <f t="shared" si="145"/>
        <v>57890.740885328305</v>
      </c>
      <c r="L358" s="16">
        <f>Daten!G358</f>
        <v>519</v>
      </c>
      <c r="M358" s="16">
        <f>Daten!H358</f>
        <v>2121</v>
      </c>
      <c r="N358" s="16">
        <f>Daten!I358</f>
        <v>724</v>
      </c>
      <c r="O358" s="28">
        <f t="shared" si="146"/>
        <v>0.586044318717586</v>
      </c>
      <c r="P358" s="16">
        <f t="shared" si="147"/>
        <v>1193.8409112176862</v>
      </c>
      <c r="Q358" s="21">
        <f t="shared" si="148"/>
        <v>49.159088782313802</v>
      </c>
      <c r="R358" s="27">
        <f t="shared" si="149"/>
        <v>9831.8177564627604</v>
      </c>
      <c r="S358" s="9">
        <f>Daten!K358</f>
        <v>44746.65</v>
      </c>
      <c r="T358" s="9">
        <f>Daten!L358</f>
        <v>279822.63</v>
      </c>
      <c r="U358" s="9">
        <f>Daten!M358</f>
        <v>1173946.74</v>
      </c>
      <c r="V358" s="9">
        <f>Daten!N358</f>
        <v>500</v>
      </c>
      <c r="W358" s="9">
        <f>Daten!O358</f>
        <v>500</v>
      </c>
      <c r="X358" s="23">
        <f t="shared" si="150"/>
        <v>1498516.02</v>
      </c>
      <c r="Y358" s="9">
        <f t="shared" si="151"/>
        <v>1209115.7438029833</v>
      </c>
      <c r="Z358" s="21">
        <f t="shared" si="152"/>
        <v>289400.2761970167</v>
      </c>
      <c r="AA358" s="27">
        <f t="shared" si="153"/>
        <v>-28940.027619701672</v>
      </c>
      <c r="AB358" s="32">
        <f t="shared" si="154"/>
        <v>38782.531022089395</v>
      </c>
      <c r="AC358" s="31">
        <f t="shared" si="155"/>
        <v>38782.531022089395</v>
      </c>
      <c r="AG358" s="26">
        <f t="shared" si="156"/>
        <v>57890.740885328305</v>
      </c>
      <c r="AH358" s="26">
        <f t="shared" si="157"/>
        <v>-28940.027619701672</v>
      </c>
      <c r="AI358" s="26">
        <f t="shared" si="158"/>
        <v>28950.713265626633</v>
      </c>
      <c r="AJ358" s="26">
        <f t="shared" si="159"/>
        <v>1</v>
      </c>
      <c r="AK358" s="26">
        <f t="shared" si="160"/>
        <v>28950.713265626633</v>
      </c>
      <c r="AL358" s="26">
        <f t="shared" ca="1" si="161"/>
        <v>45843</v>
      </c>
      <c r="AM358" s="26">
        <f t="shared" ca="1" si="162"/>
        <v>31</v>
      </c>
      <c r="AN358" s="26">
        <f ca="1">IF(AM358=0,0,COUNTIF($AM$19:AM358,C358*10+1))</f>
        <v>16</v>
      </c>
      <c r="AO358" s="21">
        <f t="shared" ca="1" si="163"/>
        <v>0</v>
      </c>
      <c r="AP358" s="33">
        <f t="shared" ca="1" si="164"/>
        <v>45843</v>
      </c>
    </row>
    <row r="359" spans="1:42" x14ac:dyDescent="0.2">
      <c r="A359" s="15">
        <f>Daten!A359</f>
        <v>30544</v>
      </c>
      <c r="B359" s="8" t="str">
        <f>Daten!B359</f>
        <v>Zeillern</v>
      </c>
      <c r="C359" s="15">
        <f t="shared" si="140"/>
        <v>3</v>
      </c>
      <c r="D359" s="10">
        <f>Daten!D359</f>
        <v>0</v>
      </c>
      <c r="E359" s="9">
        <f>Daten!E359</f>
        <v>1904</v>
      </c>
      <c r="F359" s="9">
        <f>Daten!F359</f>
        <v>1863</v>
      </c>
      <c r="G359" s="27">
        <f t="shared" si="141"/>
        <v>41</v>
      </c>
      <c r="H359" s="29">
        <f t="shared" si="142"/>
        <v>2.200751476113795E-2</v>
      </c>
      <c r="I359" s="21">
        <f t="shared" si="143"/>
        <v>16.626819524132578</v>
      </c>
      <c r="J359" s="21">
        <f t="shared" si="144"/>
        <v>24.373180475867422</v>
      </c>
      <c r="K359" s="27">
        <f t="shared" si="145"/>
        <v>-12186.590237933711</v>
      </c>
      <c r="L359" s="16">
        <f>Daten!G359</f>
        <v>327</v>
      </c>
      <c r="M359" s="16">
        <f>Daten!H359</f>
        <v>1260</v>
      </c>
      <c r="N359" s="16">
        <f>Daten!I359</f>
        <v>317</v>
      </c>
      <c r="O359" s="28">
        <f t="shared" si="146"/>
        <v>0.51111111111111107</v>
      </c>
      <c r="P359" s="16">
        <f t="shared" si="147"/>
        <v>709.21242250555622</v>
      </c>
      <c r="Q359" s="21">
        <f t="shared" si="148"/>
        <v>-65.212422505556219</v>
      </c>
      <c r="R359" s="27">
        <f t="shared" si="149"/>
        <v>-13042.484501111245</v>
      </c>
      <c r="S359" s="9">
        <f>Daten!K359</f>
        <v>26332.62</v>
      </c>
      <c r="T359" s="9">
        <f>Daten!L359</f>
        <v>78584.89</v>
      </c>
      <c r="U359" s="9">
        <f>Daten!M359</f>
        <v>92264.8</v>
      </c>
      <c r="V359" s="9">
        <f>Daten!N359</f>
        <v>500</v>
      </c>
      <c r="W359" s="9">
        <f>Daten!O359</f>
        <v>500</v>
      </c>
      <c r="X359" s="23">
        <f t="shared" si="150"/>
        <v>197182.31</v>
      </c>
      <c r="Y359" s="9">
        <f t="shared" si="151"/>
        <v>684350.88472083234</v>
      </c>
      <c r="Z359" s="21">
        <f t="shared" si="152"/>
        <v>-487168.57472083234</v>
      </c>
      <c r="AA359" s="27">
        <f t="shared" si="153"/>
        <v>48716.85747208324</v>
      </c>
      <c r="AB359" s="32">
        <f t="shared" si="154"/>
        <v>23487.782733038286</v>
      </c>
      <c r="AC359" s="31">
        <f t="shared" si="155"/>
        <v>23487.782733038286</v>
      </c>
      <c r="AG359" s="26">
        <f t="shared" si="156"/>
        <v>-12186.590237933711</v>
      </c>
      <c r="AH359" s="26">
        <f t="shared" si="157"/>
        <v>48716.85747208324</v>
      </c>
      <c r="AI359" s="26">
        <f t="shared" si="158"/>
        <v>36530.267234149527</v>
      </c>
      <c r="AJ359" s="26">
        <f t="shared" si="159"/>
        <v>1</v>
      </c>
      <c r="AK359" s="26">
        <f t="shared" si="160"/>
        <v>36530.267234149527</v>
      </c>
      <c r="AL359" s="26">
        <f t="shared" ca="1" si="161"/>
        <v>57846</v>
      </c>
      <c r="AM359" s="26">
        <f t="shared" ca="1" si="162"/>
        <v>31</v>
      </c>
      <c r="AN359" s="26">
        <f ca="1">IF(AM359=0,0,COUNTIF($AM$19:AM359,C359*10+1))</f>
        <v>17</v>
      </c>
      <c r="AO359" s="21">
        <f t="shared" ca="1" si="163"/>
        <v>0</v>
      </c>
      <c r="AP359" s="33">
        <f t="shared" ca="1" si="164"/>
        <v>57846</v>
      </c>
    </row>
    <row r="360" spans="1:42" x14ac:dyDescent="0.2">
      <c r="A360" s="15">
        <f>Daten!A360</f>
        <v>30601</v>
      </c>
      <c r="B360" s="8" t="str">
        <f>Daten!B360</f>
        <v>Alland</v>
      </c>
      <c r="C360" s="15">
        <f t="shared" si="140"/>
        <v>3</v>
      </c>
      <c r="D360" s="10">
        <f>Daten!D360</f>
        <v>0</v>
      </c>
      <c r="E360" s="9">
        <f>Daten!E360</f>
        <v>2629</v>
      </c>
      <c r="F360" s="9">
        <f>Daten!F360</f>
        <v>2649</v>
      </c>
      <c r="G360" s="27">
        <f t="shared" si="141"/>
        <v>-20</v>
      </c>
      <c r="H360" s="29">
        <f t="shared" si="142"/>
        <v>-7.5500188750471878E-3</v>
      </c>
      <c r="I360" s="21">
        <f t="shared" si="143"/>
        <v>23.641677358790766</v>
      </c>
      <c r="J360" s="21">
        <f t="shared" si="144"/>
        <v>-43.641677358790766</v>
      </c>
      <c r="K360" s="27">
        <f t="shared" si="145"/>
        <v>21820.838679395383</v>
      </c>
      <c r="L360" s="16">
        <f>Daten!G360</f>
        <v>334</v>
      </c>
      <c r="M360" s="16">
        <f>Daten!H360</f>
        <v>1775</v>
      </c>
      <c r="N360" s="16">
        <f>Daten!I360</f>
        <v>520</v>
      </c>
      <c r="O360" s="28">
        <f t="shared" si="146"/>
        <v>0.48112676056338027</v>
      </c>
      <c r="P360" s="16">
        <f t="shared" si="147"/>
        <v>999.08892852965255</v>
      </c>
      <c r="Q360" s="21">
        <f t="shared" si="148"/>
        <v>-145.08892852965255</v>
      </c>
      <c r="R360" s="27">
        <f t="shared" si="149"/>
        <v>-29017.78570593051</v>
      </c>
      <c r="S360" s="9">
        <f>Daten!K360</f>
        <v>26439.1</v>
      </c>
      <c r="T360" s="9">
        <f>Daten!L360</f>
        <v>271033.90000000002</v>
      </c>
      <c r="U360" s="9">
        <f>Daten!M360</f>
        <v>488860.7</v>
      </c>
      <c r="V360" s="9">
        <f>Daten!N360</f>
        <v>500</v>
      </c>
      <c r="W360" s="9">
        <f>Daten!O360</f>
        <v>500</v>
      </c>
      <c r="X360" s="23">
        <f t="shared" si="150"/>
        <v>786333.7</v>
      </c>
      <c r="Y360" s="9">
        <f t="shared" si="151"/>
        <v>944936.17433354433</v>
      </c>
      <c r="Z360" s="21">
        <f t="shared" si="152"/>
        <v>-158602.47433354438</v>
      </c>
      <c r="AA360" s="27">
        <f t="shared" si="153"/>
        <v>15860.247433354438</v>
      </c>
      <c r="AB360" s="32">
        <f t="shared" si="154"/>
        <v>8663.3004068193113</v>
      </c>
      <c r="AC360" s="31">
        <f t="shared" si="155"/>
        <v>8663.3004068193113</v>
      </c>
      <c r="AG360" s="26">
        <f t="shared" si="156"/>
        <v>21820.838679395383</v>
      </c>
      <c r="AH360" s="26">
        <f t="shared" si="157"/>
        <v>15860.247433354438</v>
      </c>
      <c r="AI360" s="26">
        <f t="shared" si="158"/>
        <v>37681.086112749821</v>
      </c>
      <c r="AJ360" s="26">
        <f t="shared" si="159"/>
        <v>1</v>
      </c>
      <c r="AK360" s="26">
        <f t="shared" si="160"/>
        <v>37681.086112749821</v>
      </c>
      <c r="AL360" s="26">
        <f t="shared" ca="1" si="161"/>
        <v>59668</v>
      </c>
      <c r="AM360" s="26">
        <f t="shared" ca="1" si="162"/>
        <v>31</v>
      </c>
      <c r="AN360" s="26">
        <f ca="1">IF(AM360=0,0,COUNTIF($AM$19:AM360,C360*10+1))</f>
        <v>18</v>
      </c>
      <c r="AO360" s="21">
        <f t="shared" ca="1" si="163"/>
        <v>0</v>
      </c>
      <c r="AP360" s="33">
        <f t="shared" ca="1" si="164"/>
        <v>59668</v>
      </c>
    </row>
    <row r="361" spans="1:42" x14ac:dyDescent="0.2">
      <c r="A361" s="15">
        <f>Daten!A361</f>
        <v>30602</v>
      </c>
      <c r="B361" s="8" t="str">
        <f>Daten!B361</f>
        <v>Altenmarkt an der Triesting</v>
      </c>
      <c r="C361" s="15">
        <f t="shared" si="140"/>
        <v>3</v>
      </c>
      <c r="D361" s="10">
        <f>Daten!D361</f>
        <v>0</v>
      </c>
      <c r="E361" s="9">
        <f>Daten!E361</f>
        <v>2164</v>
      </c>
      <c r="F361" s="9">
        <f>Daten!F361</f>
        <v>2106</v>
      </c>
      <c r="G361" s="27">
        <f t="shared" si="141"/>
        <v>58</v>
      </c>
      <c r="H361" s="29">
        <f t="shared" si="142"/>
        <v>2.7540360873694207E-2</v>
      </c>
      <c r="I361" s="21">
        <f t="shared" si="143"/>
        <v>18.795535114236827</v>
      </c>
      <c r="J361" s="21">
        <f t="shared" si="144"/>
        <v>39.204464885763173</v>
      </c>
      <c r="K361" s="27">
        <f t="shared" si="145"/>
        <v>-19602.232442881585</v>
      </c>
      <c r="L361" s="16">
        <f>Daten!G361</f>
        <v>353</v>
      </c>
      <c r="M361" s="16">
        <f>Daten!H361</f>
        <v>1373</v>
      </c>
      <c r="N361" s="16">
        <f>Daten!I361</f>
        <v>438</v>
      </c>
      <c r="O361" s="28">
        <f t="shared" si="146"/>
        <v>0.5761107064821559</v>
      </c>
      <c r="P361" s="16">
        <f t="shared" si="147"/>
        <v>772.81639373026087</v>
      </c>
      <c r="Q361" s="21">
        <f t="shared" si="148"/>
        <v>18.18360626973913</v>
      </c>
      <c r="R361" s="27">
        <f t="shared" si="149"/>
        <v>3636.721253947826</v>
      </c>
      <c r="S361" s="9">
        <f>Daten!K361</f>
        <v>22445.4</v>
      </c>
      <c r="T361" s="9">
        <f>Daten!L361</f>
        <v>141679.32</v>
      </c>
      <c r="U361" s="9">
        <f>Daten!M361</f>
        <v>166668.76</v>
      </c>
      <c r="V361" s="9">
        <f>Daten!N361</f>
        <v>500</v>
      </c>
      <c r="W361" s="9">
        <f>Daten!O361</f>
        <v>500</v>
      </c>
      <c r="X361" s="23">
        <f t="shared" si="150"/>
        <v>330793.48</v>
      </c>
      <c r="Y361" s="9">
        <f t="shared" si="151"/>
        <v>777802.16099573602</v>
      </c>
      <c r="Z361" s="21">
        <f t="shared" si="152"/>
        <v>-447008.68099573604</v>
      </c>
      <c r="AA361" s="27">
        <f t="shared" si="153"/>
        <v>44700.868099573607</v>
      </c>
      <c r="AB361" s="32">
        <f t="shared" si="154"/>
        <v>28735.35691063985</v>
      </c>
      <c r="AC361" s="31">
        <f t="shared" si="155"/>
        <v>28735.35691063985</v>
      </c>
      <c r="AG361" s="26">
        <f t="shared" si="156"/>
        <v>-19602.232442881585</v>
      </c>
      <c r="AH361" s="26">
        <f t="shared" si="157"/>
        <v>44700.868099573607</v>
      </c>
      <c r="AI361" s="26">
        <f t="shared" si="158"/>
        <v>25098.635656692022</v>
      </c>
      <c r="AJ361" s="26">
        <f t="shared" si="159"/>
        <v>1</v>
      </c>
      <c r="AK361" s="26">
        <f t="shared" si="160"/>
        <v>25098.635656692022</v>
      </c>
      <c r="AL361" s="26">
        <f t="shared" ca="1" si="161"/>
        <v>39744</v>
      </c>
      <c r="AM361" s="26">
        <f t="shared" ca="1" si="162"/>
        <v>31</v>
      </c>
      <c r="AN361" s="26">
        <f ca="1">IF(AM361=0,0,COUNTIF($AM$19:AM361,C361*10+1))</f>
        <v>19</v>
      </c>
      <c r="AO361" s="21">
        <f t="shared" ca="1" si="163"/>
        <v>0</v>
      </c>
      <c r="AP361" s="33">
        <f t="shared" ca="1" si="164"/>
        <v>39744</v>
      </c>
    </row>
    <row r="362" spans="1:42" x14ac:dyDescent="0.2">
      <c r="A362" s="15">
        <f>Daten!A362</f>
        <v>30603</v>
      </c>
      <c r="B362" s="8" t="str">
        <f>Daten!B362</f>
        <v>Bad Vöslau</v>
      </c>
      <c r="C362" s="15">
        <f t="shared" si="140"/>
        <v>3</v>
      </c>
      <c r="D362" s="10">
        <f>Daten!D362</f>
        <v>0</v>
      </c>
      <c r="E362" s="9">
        <f>Daten!E362</f>
        <v>12369</v>
      </c>
      <c r="F362" s="9">
        <f>Daten!F362</f>
        <v>11948</v>
      </c>
      <c r="G362" s="27">
        <f t="shared" si="141"/>
        <v>421</v>
      </c>
      <c r="H362" s="29">
        <f t="shared" si="142"/>
        <v>3.5236022765316372E-2</v>
      </c>
      <c r="I362" s="21">
        <f t="shared" si="143"/>
        <v>106.63297889121634</v>
      </c>
      <c r="J362" s="21">
        <f t="shared" si="144"/>
        <v>314.36702110878366</v>
      </c>
      <c r="K362" s="27">
        <f t="shared" si="145"/>
        <v>-157183.51055439183</v>
      </c>
      <c r="L362" s="16">
        <f>Daten!G362</f>
        <v>1732</v>
      </c>
      <c r="M362" s="16">
        <f>Daten!H362</f>
        <v>7896</v>
      </c>
      <c r="N362" s="16">
        <f>Daten!I362</f>
        <v>2741</v>
      </c>
      <c r="O362" s="28">
        <f t="shared" si="146"/>
        <v>0.56648936170212771</v>
      </c>
      <c r="P362" s="16">
        <f t="shared" si="147"/>
        <v>4444.3978477014853</v>
      </c>
      <c r="Q362" s="21">
        <f t="shared" si="148"/>
        <v>28.602152298514739</v>
      </c>
      <c r="R362" s="27">
        <f t="shared" si="149"/>
        <v>5720.4304597029477</v>
      </c>
      <c r="S362" s="9">
        <f>Daten!K362</f>
        <v>17296.2</v>
      </c>
      <c r="T362" s="9">
        <f>Daten!L362</f>
        <v>966185.76</v>
      </c>
      <c r="U362" s="9">
        <f>Daten!M362</f>
        <v>2219339.91</v>
      </c>
      <c r="V362" s="9">
        <f>Daten!N362</f>
        <v>500</v>
      </c>
      <c r="W362" s="9">
        <f>Daten!O362</f>
        <v>500</v>
      </c>
      <c r="X362" s="23">
        <f t="shared" si="150"/>
        <v>3202821.87</v>
      </c>
      <c r="Y362" s="9">
        <f t="shared" si="151"/>
        <v>4445764.7547857016</v>
      </c>
      <c r="Z362" s="21">
        <f t="shared" si="152"/>
        <v>-1242942.8847857015</v>
      </c>
      <c r="AA362" s="27">
        <f t="shared" si="153"/>
        <v>124294.28847857016</v>
      </c>
      <c r="AB362" s="32">
        <f t="shared" si="154"/>
        <v>-27168.791616118731</v>
      </c>
      <c r="AC362" s="31">
        <f t="shared" si="155"/>
        <v>0</v>
      </c>
      <c r="AG362" s="26">
        <f t="shared" si="156"/>
        <v>0</v>
      </c>
      <c r="AH362" s="26">
        <f t="shared" si="157"/>
        <v>0</v>
      </c>
      <c r="AI362" s="26">
        <f t="shared" si="158"/>
        <v>0</v>
      </c>
      <c r="AJ362" s="26">
        <f t="shared" si="159"/>
        <v>1</v>
      </c>
      <c r="AK362" s="26">
        <f t="shared" si="160"/>
        <v>0</v>
      </c>
      <c r="AL362" s="26">
        <f t="shared" ca="1" si="161"/>
        <v>0</v>
      </c>
      <c r="AM362" s="26">
        <f t="shared" ca="1" si="162"/>
        <v>0</v>
      </c>
      <c r="AN362" s="26">
        <f ca="1">IF(AM362=0,0,COUNTIF($AM$19:AM362,C362*10+1))</f>
        <v>0</v>
      </c>
      <c r="AO362" s="21">
        <f t="shared" ca="1" si="163"/>
        <v>0</v>
      </c>
      <c r="AP362" s="33">
        <f t="shared" ca="1" si="164"/>
        <v>0</v>
      </c>
    </row>
    <row r="363" spans="1:42" x14ac:dyDescent="0.2">
      <c r="A363" s="15">
        <f>Daten!A363</f>
        <v>30604</v>
      </c>
      <c r="B363" s="8" t="str">
        <f>Daten!B363</f>
        <v>Baden</v>
      </c>
      <c r="C363" s="15">
        <f t="shared" si="140"/>
        <v>3</v>
      </c>
      <c r="D363" s="10">
        <f>Daten!D363</f>
        <v>0</v>
      </c>
      <c r="E363" s="9">
        <f>Daten!E363</f>
        <v>25759</v>
      </c>
      <c r="F363" s="9">
        <f>Daten!F363</f>
        <v>26252</v>
      </c>
      <c r="G363" s="27">
        <f t="shared" si="141"/>
        <v>-493</v>
      </c>
      <c r="H363" s="29">
        <f t="shared" si="142"/>
        <v>-1.8779521560262077E-2</v>
      </c>
      <c r="I363" s="21">
        <f t="shared" si="143"/>
        <v>234.29268177537756</v>
      </c>
      <c r="J363" s="21">
        <f t="shared" si="144"/>
        <v>-727.29268177537756</v>
      </c>
      <c r="K363" s="27">
        <f t="shared" si="145"/>
        <v>363646.3408876888</v>
      </c>
      <c r="L363" s="16">
        <f>Daten!G363</f>
        <v>3207</v>
      </c>
      <c r="M363" s="16">
        <f>Daten!H363</f>
        <v>15947</v>
      </c>
      <c r="N363" s="16">
        <f>Daten!I363</f>
        <v>6605</v>
      </c>
      <c r="O363" s="28">
        <f t="shared" si="146"/>
        <v>0.61528814197027659</v>
      </c>
      <c r="P363" s="16">
        <f t="shared" si="147"/>
        <v>8976.0400807111946</v>
      </c>
      <c r="Q363" s="21">
        <f t="shared" si="148"/>
        <v>835.95991928880539</v>
      </c>
      <c r="R363" s="27">
        <f t="shared" si="149"/>
        <v>167191.98385776108</v>
      </c>
      <c r="S363" s="9">
        <f>Daten!K363</f>
        <v>15220.96</v>
      </c>
      <c r="T363" s="9">
        <f>Daten!L363</f>
        <v>3268162.25</v>
      </c>
      <c r="U363" s="9">
        <f>Daten!M363</f>
        <v>7389741.8899999997</v>
      </c>
      <c r="V363" s="9">
        <f>Daten!N363</f>
        <v>500</v>
      </c>
      <c r="W363" s="9">
        <f>Daten!O363</f>
        <v>500</v>
      </c>
      <c r="X363" s="23">
        <f t="shared" si="150"/>
        <v>10673125.1</v>
      </c>
      <c r="Y363" s="9">
        <f t="shared" si="151"/>
        <v>9258505.4829432368</v>
      </c>
      <c r="Z363" s="21">
        <f t="shared" si="152"/>
        <v>1414619.6170567628</v>
      </c>
      <c r="AA363" s="27">
        <f t="shared" si="153"/>
        <v>-141461.96170567628</v>
      </c>
      <c r="AB363" s="32">
        <f t="shared" si="154"/>
        <v>389376.36303977366</v>
      </c>
      <c r="AC363" s="31">
        <f t="shared" si="155"/>
        <v>389376.36303977366</v>
      </c>
      <c r="AG363" s="26">
        <f t="shared" si="156"/>
        <v>363646.3408876888</v>
      </c>
      <c r="AH363" s="26">
        <f t="shared" si="157"/>
        <v>-141461.96170567628</v>
      </c>
      <c r="AI363" s="26">
        <f t="shared" si="158"/>
        <v>222184.37918201252</v>
      </c>
      <c r="AJ363" s="26">
        <f t="shared" si="159"/>
        <v>1</v>
      </c>
      <c r="AK363" s="26">
        <f t="shared" si="160"/>
        <v>222184.37918201252</v>
      </c>
      <c r="AL363" s="26">
        <f t="shared" ca="1" si="161"/>
        <v>351828</v>
      </c>
      <c r="AM363" s="26">
        <f t="shared" ca="1" si="162"/>
        <v>31</v>
      </c>
      <c r="AN363" s="26">
        <f ca="1">IF(AM363=0,0,COUNTIF($AM$19:AM363,C363*10+1))</f>
        <v>20</v>
      </c>
      <c r="AO363" s="21">
        <f t="shared" ca="1" si="163"/>
        <v>0</v>
      </c>
      <c r="AP363" s="33">
        <f t="shared" ca="1" si="164"/>
        <v>351828</v>
      </c>
    </row>
    <row r="364" spans="1:42" x14ac:dyDescent="0.2">
      <c r="A364" s="15">
        <f>Daten!A364</f>
        <v>30605</v>
      </c>
      <c r="B364" s="8" t="str">
        <f>Daten!B364</f>
        <v>Berndorf</v>
      </c>
      <c r="C364" s="15">
        <f t="shared" si="140"/>
        <v>3</v>
      </c>
      <c r="D364" s="10">
        <f>Daten!D364</f>
        <v>0</v>
      </c>
      <c r="E364" s="9">
        <f>Daten!E364</f>
        <v>8991</v>
      </c>
      <c r="F364" s="9">
        <f>Daten!F364</f>
        <v>9080</v>
      </c>
      <c r="G364" s="27">
        <f t="shared" si="141"/>
        <v>-89</v>
      </c>
      <c r="H364" s="29">
        <f t="shared" si="142"/>
        <v>-9.8017621145374441E-3</v>
      </c>
      <c r="I364" s="21">
        <f t="shared" si="143"/>
        <v>81.036780074677296</v>
      </c>
      <c r="J364" s="21">
        <f t="shared" si="144"/>
        <v>-170.0367800746773</v>
      </c>
      <c r="K364" s="27">
        <f t="shared" si="145"/>
        <v>85018.390037338642</v>
      </c>
      <c r="L364" s="16">
        <f>Daten!G364</f>
        <v>1251</v>
      </c>
      <c r="M364" s="16">
        <f>Daten!H364</f>
        <v>5800</v>
      </c>
      <c r="N364" s="16">
        <f>Daten!I364</f>
        <v>1940</v>
      </c>
      <c r="O364" s="28">
        <f t="shared" si="146"/>
        <v>0.55017241379310344</v>
      </c>
      <c r="P364" s="16">
        <f t="shared" si="147"/>
        <v>3264.6286115335129</v>
      </c>
      <c r="Q364" s="21">
        <f t="shared" si="148"/>
        <v>-73.628611533512867</v>
      </c>
      <c r="R364" s="27">
        <f t="shared" si="149"/>
        <v>-14725.722306702573</v>
      </c>
      <c r="S364" s="9">
        <f>Daten!K364</f>
        <v>4971.97</v>
      </c>
      <c r="T364" s="9">
        <f>Daten!L364</f>
        <v>527262.98</v>
      </c>
      <c r="U364" s="9">
        <f>Daten!M364</f>
        <v>3043211.94</v>
      </c>
      <c r="V364" s="9">
        <f>Daten!N364</f>
        <v>500</v>
      </c>
      <c r="W364" s="9">
        <f>Daten!O364</f>
        <v>500</v>
      </c>
      <c r="X364" s="23">
        <f t="shared" si="150"/>
        <v>3575446.8899999997</v>
      </c>
      <c r="Y364" s="9">
        <f t="shared" si="151"/>
        <v>3231617.0191833004</v>
      </c>
      <c r="Z364" s="21">
        <f t="shared" si="152"/>
        <v>343829.87081669923</v>
      </c>
      <c r="AA364" s="27">
        <f t="shared" si="153"/>
        <v>-34382.987081669926</v>
      </c>
      <c r="AB364" s="32">
        <f t="shared" si="154"/>
        <v>35909.680648966139</v>
      </c>
      <c r="AC364" s="31">
        <f t="shared" si="155"/>
        <v>35909.680648966139</v>
      </c>
      <c r="AG364" s="26">
        <f t="shared" si="156"/>
        <v>85018.390037338642</v>
      </c>
      <c r="AH364" s="26">
        <f t="shared" si="157"/>
        <v>-34382.987081669926</v>
      </c>
      <c r="AI364" s="26">
        <f t="shared" si="158"/>
        <v>50635.402955668716</v>
      </c>
      <c r="AJ364" s="26">
        <f t="shared" si="159"/>
        <v>1</v>
      </c>
      <c r="AK364" s="26">
        <f t="shared" si="160"/>
        <v>50635.402955668716</v>
      </c>
      <c r="AL364" s="26">
        <f t="shared" ca="1" si="161"/>
        <v>80181</v>
      </c>
      <c r="AM364" s="26">
        <f t="shared" ca="1" si="162"/>
        <v>31</v>
      </c>
      <c r="AN364" s="26">
        <f ca="1">IF(AM364=0,0,COUNTIF($AM$19:AM364,C364*10+1))</f>
        <v>21</v>
      </c>
      <c r="AO364" s="21">
        <f t="shared" ca="1" si="163"/>
        <v>0</v>
      </c>
      <c r="AP364" s="33">
        <f t="shared" ca="1" si="164"/>
        <v>80181</v>
      </c>
    </row>
    <row r="365" spans="1:42" x14ac:dyDescent="0.2">
      <c r="A365" s="15">
        <f>Daten!A365</f>
        <v>30607</v>
      </c>
      <c r="B365" s="8" t="str">
        <f>Daten!B365</f>
        <v>Ebreichsdorf</v>
      </c>
      <c r="C365" s="15">
        <f t="shared" si="140"/>
        <v>3</v>
      </c>
      <c r="D365" s="10">
        <f>Daten!D365</f>
        <v>0</v>
      </c>
      <c r="E365" s="9">
        <f>Daten!E365</f>
        <v>11558</v>
      </c>
      <c r="F365" s="9">
        <f>Daten!F365</f>
        <v>10866</v>
      </c>
      <c r="G365" s="27">
        <f t="shared" si="141"/>
        <v>692</v>
      </c>
      <c r="H365" s="29">
        <f t="shared" si="142"/>
        <v>6.368488864347506E-2</v>
      </c>
      <c r="I365" s="21">
        <f t="shared" si="143"/>
        <v>96.976393424167782</v>
      </c>
      <c r="J365" s="21">
        <f t="shared" si="144"/>
        <v>595.02360657583222</v>
      </c>
      <c r="K365" s="27">
        <f t="shared" si="145"/>
        <v>-297511.80328791612</v>
      </c>
      <c r="L365" s="16">
        <f>Daten!G365</f>
        <v>1926</v>
      </c>
      <c r="M365" s="16">
        <f>Daten!H365</f>
        <v>7647</v>
      </c>
      <c r="N365" s="16">
        <f>Daten!I365</f>
        <v>1984</v>
      </c>
      <c r="O365" s="28">
        <f t="shared" si="146"/>
        <v>0.51131162547404208</v>
      </c>
      <c r="P365" s="16">
        <f t="shared" si="147"/>
        <v>4304.24396420634</v>
      </c>
      <c r="Q365" s="21">
        <f t="shared" si="148"/>
        <v>-394.24396420634002</v>
      </c>
      <c r="R365" s="27">
        <f t="shared" si="149"/>
        <v>-78848.792841268005</v>
      </c>
      <c r="S365" s="9">
        <f>Daten!K365</f>
        <v>26543.93</v>
      </c>
      <c r="T365" s="9">
        <f>Daten!L365</f>
        <v>942608.89</v>
      </c>
      <c r="U365" s="9">
        <f>Daten!M365</f>
        <v>2395047.69</v>
      </c>
      <c r="V365" s="9">
        <f>Daten!N365</f>
        <v>500</v>
      </c>
      <c r="W365" s="9">
        <f>Daten!O365</f>
        <v>500</v>
      </c>
      <c r="X365" s="23">
        <f t="shared" si="150"/>
        <v>3364200.51</v>
      </c>
      <c r="Y365" s="9">
        <f t="shared" si="151"/>
        <v>4154268.6584051368</v>
      </c>
      <c r="Z365" s="21">
        <f t="shared" si="152"/>
        <v>-790068.14840513701</v>
      </c>
      <c r="AA365" s="27">
        <f t="shared" si="153"/>
        <v>79006.814840513704</v>
      </c>
      <c r="AB365" s="32">
        <f t="shared" si="154"/>
        <v>-297353.78128867043</v>
      </c>
      <c r="AC365" s="31">
        <f t="shared" si="155"/>
        <v>0</v>
      </c>
      <c r="AG365" s="26">
        <f t="shared" si="156"/>
        <v>0</v>
      </c>
      <c r="AH365" s="26">
        <f t="shared" si="157"/>
        <v>0</v>
      </c>
      <c r="AI365" s="26">
        <f t="shared" si="158"/>
        <v>0</v>
      </c>
      <c r="AJ365" s="26">
        <f t="shared" si="159"/>
        <v>1</v>
      </c>
      <c r="AK365" s="26">
        <f t="shared" si="160"/>
        <v>0</v>
      </c>
      <c r="AL365" s="26">
        <f t="shared" ca="1" si="161"/>
        <v>0</v>
      </c>
      <c r="AM365" s="26">
        <f t="shared" ca="1" si="162"/>
        <v>0</v>
      </c>
      <c r="AN365" s="26">
        <f ca="1">IF(AM365=0,0,COUNTIF($AM$19:AM365,C365*10+1))</f>
        <v>0</v>
      </c>
      <c r="AO365" s="21">
        <f t="shared" ca="1" si="163"/>
        <v>0</v>
      </c>
      <c r="AP365" s="33">
        <f t="shared" ca="1" si="164"/>
        <v>0</v>
      </c>
    </row>
    <row r="366" spans="1:42" x14ac:dyDescent="0.2">
      <c r="A366" s="15">
        <f>Daten!A366</f>
        <v>30608</v>
      </c>
      <c r="B366" s="8" t="str">
        <f>Daten!B366</f>
        <v>Enzesfeld-Lindabrunn</v>
      </c>
      <c r="C366" s="15">
        <f t="shared" si="140"/>
        <v>3</v>
      </c>
      <c r="D366" s="10">
        <f>Daten!D366</f>
        <v>0</v>
      </c>
      <c r="E366" s="9">
        <f>Daten!E366</f>
        <v>4183</v>
      </c>
      <c r="F366" s="9">
        <f>Daten!F366</f>
        <v>4209</v>
      </c>
      <c r="G366" s="27">
        <f t="shared" si="141"/>
        <v>-26</v>
      </c>
      <c r="H366" s="29">
        <f t="shared" si="142"/>
        <v>-6.1772392492278451E-3</v>
      </c>
      <c r="I366" s="21">
        <f t="shared" si="143"/>
        <v>37.564295961929155</v>
      </c>
      <c r="J366" s="21">
        <f t="shared" si="144"/>
        <v>-63.564295961929155</v>
      </c>
      <c r="K366" s="27">
        <f t="shared" si="145"/>
        <v>31782.147980964579</v>
      </c>
      <c r="L366" s="16">
        <f>Daten!G366</f>
        <v>560</v>
      </c>
      <c r="M366" s="16">
        <f>Daten!H366</f>
        <v>2714</v>
      </c>
      <c r="N366" s="16">
        <f>Daten!I366</f>
        <v>908</v>
      </c>
      <c r="O366" s="28">
        <f t="shared" si="146"/>
        <v>0.54089904200442152</v>
      </c>
      <c r="P366" s="16">
        <f t="shared" si="147"/>
        <v>1527.6210433968886</v>
      </c>
      <c r="Q366" s="21">
        <f t="shared" si="148"/>
        <v>-59.621043396888581</v>
      </c>
      <c r="R366" s="27">
        <f t="shared" si="149"/>
        <v>-11924.208679377716</v>
      </c>
      <c r="S366" s="9">
        <f>Daten!K366</f>
        <v>5645.49</v>
      </c>
      <c r="T366" s="9">
        <f>Daten!L366</f>
        <v>274060.34000000003</v>
      </c>
      <c r="U366" s="9">
        <f>Daten!M366</f>
        <v>1610855.05</v>
      </c>
      <c r="V366" s="9">
        <f>Daten!N366</f>
        <v>500</v>
      </c>
      <c r="W366" s="9">
        <f>Daten!O366</f>
        <v>500</v>
      </c>
      <c r="X366" s="23">
        <f t="shared" si="150"/>
        <v>1890560.8800000001</v>
      </c>
      <c r="Y366" s="9">
        <f t="shared" si="151"/>
        <v>1503487.2640689295</v>
      </c>
      <c r="Z366" s="21">
        <f t="shared" si="152"/>
        <v>387073.61593107064</v>
      </c>
      <c r="AA366" s="27">
        <f t="shared" si="153"/>
        <v>-38707.361593107067</v>
      </c>
      <c r="AB366" s="32">
        <f t="shared" si="154"/>
        <v>-18849.422291520204</v>
      </c>
      <c r="AC366" s="31">
        <f t="shared" si="155"/>
        <v>0</v>
      </c>
      <c r="AG366" s="26">
        <f t="shared" si="156"/>
        <v>0</v>
      </c>
      <c r="AH366" s="26">
        <f t="shared" si="157"/>
        <v>0</v>
      </c>
      <c r="AI366" s="26">
        <f t="shared" si="158"/>
        <v>0</v>
      </c>
      <c r="AJ366" s="26">
        <f t="shared" si="159"/>
        <v>1</v>
      </c>
      <c r="AK366" s="26">
        <f t="shared" si="160"/>
        <v>0</v>
      </c>
      <c r="AL366" s="26">
        <f t="shared" ca="1" si="161"/>
        <v>0</v>
      </c>
      <c r="AM366" s="26">
        <f t="shared" ca="1" si="162"/>
        <v>0</v>
      </c>
      <c r="AN366" s="26">
        <f ca="1">IF(AM366=0,0,COUNTIF($AM$19:AM366,C366*10+1))</f>
        <v>0</v>
      </c>
      <c r="AO366" s="21">
        <f t="shared" ca="1" si="163"/>
        <v>0</v>
      </c>
      <c r="AP366" s="33">
        <f t="shared" ca="1" si="164"/>
        <v>0</v>
      </c>
    </row>
    <row r="367" spans="1:42" x14ac:dyDescent="0.2">
      <c r="A367" s="15">
        <f>Daten!A367</f>
        <v>30609</v>
      </c>
      <c r="B367" s="8" t="str">
        <f>Daten!B367</f>
        <v>Furth an der Triesting</v>
      </c>
      <c r="C367" s="15">
        <f t="shared" si="140"/>
        <v>3</v>
      </c>
      <c r="D367" s="10">
        <f>Daten!D367</f>
        <v>0</v>
      </c>
      <c r="E367" s="9">
        <f>Daten!E367</f>
        <v>873</v>
      </c>
      <c r="F367" s="9">
        <f>Daten!F367</f>
        <v>857</v>
      </c>
      <c r="G367" s="27">
        <f t="shared" si="141"/>
        <v>16</v>
      </c>
      <c r="H367" s="29">
        <f t="shared" si="142"/>
        <v>1.8669778296382729E-2</v>
      </c>
      <c r="I367" s="21">
        <f t="shared" si="143"/>
        <v>7.6485154762112826</v>
      </c>
      <c r="J367" s="21">
        <f t="shared" si="144"/>
        <v>8.3514845237887165</v>
      </c>
      <c r="K367" s="27">
        <f t="shared" si="145"/>
        <v>-4175.7422618943583</v>
      </c>
      <c r="L367" s="16">
        <f>Daten!G367</f>
        <v>143</v>
      </c>
      <c r="M367" s="16">
        <f>Daten!H367</f>
        <v>566</v>
      </c>
      <c r="N367" s="16">
        <f>Daten!I367</f>
        <v>164</v>
      </c>
      <c r="O367" s="28">
        <f t="shared" si="146"/>
        <v>0.54240282685512364</v>
      </c>
      <c r="P367" s="16">
        <f t="shared" si="147"/>
        <v>318.58272312551173</v>
      </c>
      <c r="Q367" s="21">
        <f t="shared" si="148"/>
        <v>-11.582723125511734</v>
      </c>
      <c r="R367" s="27">
        <f t="shared" si="149"/>
        <v>-2316.5446251023468</v>
      </c>
      <c r="S367" s="9">
        <f>Daten!K367</f>
        <v>11117.65</v>
      </c>
      <c r="T367" s="9">
        <f>Daten!L367</f>
        <v>44427.48</v>
      </c>
      <c r="U367" s="9">
        <f>Daten!M367</f>
        <v>39884.74</v>
      </c>
      <c r="V367" s="9">
        <f>Daten!N367</f>
        <v>500</v>
      </c>
      <c r="W367" s="9">
        <f>Daten!O367</f>
        <v>500</v>
      </c>
      <c r="X367" s="23">
        <f t="shared" si="150"/>
        <v>95429.87</v>
      </c>
      <c r="Y367" s="9">
        <f t="shared" si="151"/>
        <v>313780.63149227243</v>
      </c>
      <c r="Z367" s="21">
        <f t="shared" si="152"/>
        <v>-218350.76149227243</v>
      </c>
      <c r="AA367" s="27">
        <f t="shared" si="153"/>
        <v>21835.076149227243</v>
      </c>
      <c r="AB367" s="32">
        <f t="shared" si="154"/>
        <v>15342.789262230537</v>
      </c>
      <c r="AC367" s="31">
        <f t="shared" si="155"/>
        <v>15342.789262230537</v>
      </c>
      <c r="AG367" s="26">
        <f t="shared" si="156"/>
        <v>-4175.7422618943583</v>
      </c>
      <c r="AH367" s="26">
        <f t="shared" si="157"/>
        <v>21835.076149227243</v>
      </c>
      <c r="AI367" s="26">
        <f t="shared" si="158"/>
        <v>17659.333887332883</v>
      </c>
      <c r="AJ367" s="26">
        <f t="shared" si="159"/>
        <v>1</v>
      </c>
      <c r="AK367" s="26">
        <f t="shared" si="160"/>
        <v>17659.333887332883</v>
      </c>
      <c r="AL367" s="26">
        <f t="shared" ca="1" si="161"/>
        <v>27964</v>
      </c>
      <c r="AM367" s="26">
        <f t="shared" ca="1" si="162"/>
        <v>31</v>
      </c>
      <c r="AN367" s="26">
        <f ca="1">IF(AM367=0,0,COUNTIF($AM$19:AM367,C367*10+1))</f>
        <v>22</v>
      </c>
      <c r="AO367" s="21">
        <f t="shared" ca="1" si="163"/>
        <v>0</v>
      </c>
      <c r="AP367" s="33">
        <f t="shared" ca="1" si="164"/>
        <v>27964</v>
      </c>
    </row>
    <row r="368" spans="1:42" x14ac:dyDescent="0.2">
      <c r="A368" s="15">
        <f>Daten!A368</f>
        <v>30612</v>
      </c>
      <c r="B368" s="8" t="str">
        <f>Daten!B368</f>
        <v>Günselsdorf</v>
      </c>
      <c r="C368" s="15">
        <f t="shared" si="140"/>
        <v>3</v>
      </c>
      <c r="D368" s="10">
        <f>Daten!D368</f>
        <v>0</v>
      </c>
      <c r="E368" s="9">
        <f>Daten!E368</f>
        <v>1727</v>
      </c>
      <c r="F368" s="9">
        <f>Daten!F368</f>
        <v>1706</v>
      </c>
      <c r="G368" s="27">
        <f t="shared" si="141"/>
        <v>21</v>
      </c>
      <c r="H368" s="29">
        <f t="shared" si="142"/>
        <v>1.23094958968347E-2</v>
      </c>
      <c r="I368" s="21">
        <f t="shared" si="143"/>
        <v>15.225632908303906</v>
      </c>
      <c r="J368" s="21">
        <f t="shared" si="144"/>
        <v>5.7743670916960941</v>
      </c>
      <c r="K368" s="27">
        <f t="shared" si="145"/>
        <v>-2887.1835458480468</v>
      </c>
      <c r="L368" s="16">
        <f>Daten!G368</f>
        <v>225</v>
      </c>
      <c r="M368" s="16">
        <f>Daten!H368</f>
        <v>1170</v>
      </c>
      <c r="N368" s="16">
        <f>Daten!I368</f>
        <v>332</v>
      </c>
      <c r="O368" s="28">
        <f t="shared" si="146"/>
        <v>0.47606837606837604</v>
      </c>
      <c r="P368" s="16">
        <f t="shared" si="147"/>
        <v>658.55439232658796</v>
      </c>
      <c r="Q368" s="21">
        <f t="shared" si="148"/>
        <v>-101.55439232658796</v>
      </c>
      <c r="R368" s="27">
        <f t="shared" si="149"/>
        <v>-20310.87846531759</v>
      </c>
      <c r="S368" s="9">
        <f>Daten!K368</f>
        <v>4584.78</v>
      </c>
      <c r="T368" s="9">
        <f>Daten!L368</f>
        <v>111309.74</v>
      </c>
      <c r="U368" s="9">
        <f>Daten!M368</f>
        <v>681527.47</v>
      </c>
      <c r="V368" s="9">
        <f>Daten!N368</f>
        <v>500</v>
      </c>
      <c r="W368" s="9">
        <f>Daten!O368</f>
        <v>500</v>
      </c>
      <c r="X368" s="23">
        <f t="shared" si="150"/>
        <v>797421.99</v>
      </c>
      <c r="Y368" s="9">
        <f t="shared" si="151"/>
        <v>620732.13125676336</v>
      </c>
      <c r="Z368" s="21">
        <f t="shared" si="152"/>
        <v>176689.85874323663</v>
      </c>
      <c r="AA368" s="27">
        <f t="shared" si="153"/>
        <v>-17668.985874323665</v>
      </c>
      <c r="AB368" s="32">
        <f t="shared" si="154"/>
        <v>-40867.047885489301</v>
      </c>
      <c r="AC368" s="31">
        <f t="shared" si="155"/>
        <v>0</v>
      </c>
      <c r="AG368" s="26">
        <f t="shared" si="156"/>
        <v>0</v>
      </c>
      <c r="AH368" s="26">
        <f t="shared" si="157"/>
        <v>0</v>
      </c>
      <c r="AI368" s="26">
        <f t="shared" si="158"/>
        <v>0</v>
      </c>
      <c r="AJ368" s="26">
        <f t="shared" si="159"/>
        <v>1</v>
      </c>
      <c r="AK368" s="26">
        <f t="shared" si="160"/>
        <v>0</v>
      </c>
      <c r="AL368" s="26">
        <f t="shared" ca="1" si="161"/>
        <v>0</v>
      </c>
      <c r="AM368" s="26">
        <f t="shared" ca="1" si="162"/>
        <v>0</v>
      </c>
      <c r="AN368" s="26">
        <f ca="1">IF(AM368=0,0,COUNTIF($AM$19:AM368,C368*10+1))</f>
        <v>0</v>
      </c>
      <c r="AO368" s="21">
        <f t="shared" ca="1" si="163"/>
        <v>0</v>
      </c>
      <c r="AP368" s="33">
        <f t="shared" ca="1" si="164"/>
        <v>0</v>
      </c>
    </row>
    <row r="369" spans="1:42" x14ac:dyDescent="0.2">
      <c r="A369" s="15">
        <f>Daten!A369</f>
        <v>30613</v>
      </c>
      <c r="B369" s="8" t="str">
        <f>Daten!B369</f>
        <v>Heiligenkreuz</v>
      </c>
      <c r="C369" s="15">
        <f t="shared" si="140"/>
        <v>3</v>
      </c>
      <c r="D369" s="10">
        <f>Daten!D369</f>
        <v>0</v>
      </c>
      <c r="E369" s="9">
        <f>Daten!E369</f>
        <v>1541</v>
      </c>
      <c r="F369" s="9">
        <f>Daten!F369</f>
        <v>1546</v>
      </c>
      <c r="G369" s="27">
        <f t="shared" si="141"/>
        <v>-5</v>
      </c>
      <c r="H369" s="29">
        <f t="shared" si="142"/>
        <v>-3.2341526520051748E-3</v>
      </c>
      <c r="I369" s="21">
        <f t="shared" si="143"/>
        <v>13.797672025930737</v>
      </c>
      <c r="J369" s="21">
        <f t="shared" si="144"/>
        <v>-18.797672025930737</v>
      </c>
      <c r="K369" s="27">
        <f t="shared" si="145"/>
        <v>9398.8360129653684</v>
      </c>
      <c r="L369" s="16">
        <f>Daten!G369</f>
        <v>218</v>
      </c>
      <c r="M369" s="16">
        <f>Daten!H369</f>
        <v>990</v>
      </c>
      <c r="N369" s="16">
        <f>Daten!I369</f>
        <v>333</v>
      </c>
      <c r="O369" s="28">
        <f t="shared" si="146"/>
        <v>0.5565656565656566</v>
      </c>
      <c r="P369" s="16">
        <f t="shared" si="147"/>
        <v>557.23833196865132</v>
      </c>
      <c r="Q369" s="21">
        <f t="shared" si="148"/>
        <v>-6.2383319686513232</v>
      </c>
      <c r="R369" s="27">
        <f t="shared" si="149"/>
        <v>-1247.6663937302646</v>
      </c>
      <c r="S369" s="9">
        <f>Daten!K369</f>
        <v>8988.5</v>
      </c>
      <c r="T369" s="9">
        <f>Daten!L369</f>
        <v>131961.17000000001</v>
      </c>
      <c r="U369" s="9">
        <f>Daten!M369</f>
        <v>141212.47</v>
      </c>
      <c r="V369" s="9">
        <f>Daten!N369</f>
        <v>500</v>
      </c>
      <c r="W369" s="9">
        <f>Daten!O369</f>
        <v>500</v>
      </c>
      <c r="X369" s="23">
        <f t="shared" si="150"/>
        <v>282162.14</v>
      </c>
      <c r="Y369" s="9">
        <f t="shared" si="151"/>
        <v>553878.5259216401</v>
      </c>
      <c r="Z369" s="21">
        <f t="shared" si="152"/>
        <v>-271716.38592164009</v>
      </c>
      <c r="AA369" s="27">
        <f t="shared" si="153"/>
        <v>27171.63859216401</v>
      </c>
      <c r="AB369" s="32">
        <f t="shared" si="154"/>
        <v>35322.808211399111</v>
      </c>
      <c r="AC369" s="31">
        <f t="shared" si="155"/>
        <v>35322.808211399111</v>
      </c>
      <c r="AG369" s="26">
        <f t="shared" si="156"/>
        <v>9398.8360129653684</v>
      </c>
      <c r="AH369" s="26">
        <f t="shared" si="157"/>
        <v>27171.63859216401</v>
      </c>
      <c r="AI369" s="26">
        <f t="shared" si="158"/>
        <v>36570.474605129377</v>
      </c>
      <c r="AJ369" s="26">
        <f t="shared" si="159"/>
        <v>1</v>
      </c>
      <c r="AK369" s="26">
        <f t="shared" si="160"/>
        <v>36570.474605129377</v>
      </c>
      <c r="AL369" s="26">
        <f t="shared" ca="1" si="161"/>
        <v>57909</v>
      </c>
      <c r="AM369" s="26">
        <f t="shared" ca="1" si="162"/>
        <v>31</v>
      </c>
      <c r="AN369" s="26">
        <f ca="1">IF(AM369=0,0,COUNTIF($AM$19:AM369,C369*10+1))</f>
        <v>23</v>
      </c>
      <c r="AO369" s="21">
        <f t="shared" ca="1" si="163"/>
        <v>0</v>
      </c>
      <c r="AP369" s="33">
        <f t="shared" ca="1" si="164"/>
        <v>57909</v>
      </c>
    </row>
    <row r="370" spans="1:42" x14ac:dyDescent="0.2">
      <c r="A370" s="15">
        <f>Daten!A370</f>
        <v>30614</v>
      </c>
      <c r="B370" s="8" t="str">
        <f>Daten!B370</f>
        <v>Hernstein</v>
      </c>
      <c r="C370" s="15">
        <f t="shared" si="140"/>
        <v>3</v>
      </c>
      <c r="D370" s="10">
        <f>Daten!D370</f>
        <v>0</v>
      </c>
      <c r="E370" s="9">
        <f>Daten!E370</f>
        <v>1558</v>
      </c>
      <c r="F370" s="9">
        <f>Daten!F370</f>
        <v>1534</v>
      </c>
      <c r="G370" s="27">
        <f t="shared" si="141"/>
        <v>24</v>
      </c>
      <c r="H370" s="29">
        <f t="shared" si="142"/>
        <v>1.5645371577574969E-2</v>
      </c>
      <c r="I370" s="21">
        <f t="shared" si="143"/>
        <v>13.69057495975275</v>
      </c>
      <c r="J370" s="21">
        <f t="shared" si="144"/>
        <v>10.30942504024725</v>
      </c>
      <c r="K370" s="27">
        <f t="shared" si="145"/>
        <v>-5154.7125201236249</v>
      </c>
      <c r="L370" s="16">
        <f>Daten!G370</f>
        <v>211</v>
      </c>
      <c r="M370" s="16">
        <f>Daten!H370</f>
        <v>1001</v>
      </c>
      <c r="N370" s="16">
        <f>Daten!I370</f>
        <v>346</v>
      </c>
      <c r="O370" s="28">
        <f t="shared" si="146"/>
        <v>0.55644355644355648</v>
      </c>
      <c r="P370" s="16">
        <f t="shared" si="147"/>
        <v>563.42986899052516</v>
      </c>
      <c r="Q370" s="21">
        <f t="shared" si="148"/>
        <v>-6.4298689905251649</v>
      </c>
      <c r="R370" s="27">
        <f t="shared" si="149"/>
        <v>-1285.973798105033</v>
      </c>
      <c r="S370" s="9">
        <f>Daten!K370</f>
        <v>8664.2099999999991</v>
      </c>
      <c r="T370" s="9">
        <f>Daten!L370</f>
        <v>115719.95</v>
      </c>
      <c r="U370" s="9">
        <f>Daten!M370</f>
        <v>102224.98</v>
      </c>
      <c r="V370" s="9">
        <f>Daten!N370</f>
        <v>500</v>
      </c>
      <c r="W370" s="9">
        <f>Daten!O370</f>
        <v>500</v>
      </c>
      <c r="X370" s="23">
        <f t="shared" si="150"/>
        <v>226609.14</v>
      </c>
      <c r="Y370" s="9">
        <f t="shared" si="151"/>
        <v>559988.80167807604</v>
      </c>
      <c r="Z370" s="21">
        <f t="shared" si="152"/>
        <v>-333379.66167807602</v>
      </c>
      <c r="AA370" s="27">
        <f t="shared" si="153"/>
        <v>33337.966167807601</v>
      </c>
      <c r="AB370" s="32">
        <f t="shared" si="154"/>
        <v>26897.279849578943</v>
      </c>
      <c r="AC370" s="31">
        <f t="shared" si="155"/>
        <v>26897.279849578943</v>
      </c>
      <c r="AG370" s="26">
        <f t="shared" si="156"/>
        <v>-5154.7125201236249</v>
      </c>
      <c r="AH370" s="26">
        <f t="shared" si="157"/>
        <v>33337.966167807601</v>
      </c>
      <c r="AI370" s="26">
        <f t="shared" si="158"/>
        <v>28183.253647683974</v>
      </c>
      <c r="AJ370" s="26">
        <f t="shared" si="159"/>
        <v>1</v>
      </c>
      <c r="AK370" s="26">
        <f t="shared" si="160"/>
        <v>28183.253647683974</v>
      </c>
      <c r="AL370" s="26">
        <f t="shared" ca="1" si="161"/>
        <v>44628</v>
      </c>
      <c r="AM370" s="26">
        <f t="shared" ca="1" si="162"/>
        <v>31</v>
      </c>
      <c r="AN370" s="26">
        <f ca="1">IF(AM370=0,0,COUNTIF($AM$19:AM370,C370*10+1))</f>
        <v>24</v>
      </c>
      <c r="AO370" s="21">
        <f t="shared" ca="1" si="163"/>
        <v>0</v>
      </c>
      <c r="AP370" s="33">
        <f t="shared" ca="1" si="164"/>
        <v>44628</v>
      </c>
    </row>
    <row r="371" spans="1:42" x14ac:dyDescent="0.2">
      <c r="A371" s="15">
        <f>Daten!A371</f>
        <v>30615</v>
      </c>
      <c r="B371" s="8" t="str">
        <f>Daten!B371</f>
        <v>Hirtenberg</v>
      </c>
      <c r="C371" s="15">
        <f t="shared" si="140"/>
        <v>3</v>
      </c>
      <c r="D371" s="10">
        <f>Daten!D371</f>
        <v>0</v>
      </c>
      <c r="E371" s="9">
        <f>Daten!E371</f>
        <v>2574</v>
      </c>
      <c r="F371" s="9">
        <f>Daten!F371</f>
        <v>2577</v>
      </c>
      <c r="G371" s="27">
        <f t="shared" si="141"/>
        <v>-3</v>
      </c>
      <c r="H371" s="29">
        <f t="shared" si="142"/>
        <v>-1.1641443538998836E-3</v>
      </c>
      <c r="I371" s="21">
        <f t="shared" si="143"/>
        <v>22.99909496172284</v>
      </c>
      <c r="J371" s="21">
        <f t="shared" si="144"/>
        <v>-25.99909496172284</v>
      </c>
      <c r="K371" s="27">
        <f t="shared" si="145"/>
        <v>12999.54748086142</v>
      </c>
      <c r="L371" s="16">
        <f>Daten!G371</f>
        <v>307</v>
      </c>
      <c r="M371" s="16">
        <f>Daten!H371</f>
        <v>1817</v>
      </c>
      <c r="N371" s="16">
        <f>Daten!I371</f>
        <v>450</v>
      </c>
      <c r="O371" s="28">
        <f t="shared" si="146"/>
        <v>0.41662080352228947</v>
      </c>
      <c r="P371" s="16">
        <f t="shared" si="147"/>
        <v>1022.7293426131712</v>
      </c>
      <c r="Q371" s="21">
        <f t="shared" si="148"/>
        <v>-265.72934261317118</v>
      </c>
      <c r="R371" s="27">
        <f t="shared" si="149"/>
        <v>-53145.868522634235</v>
      </c>
      <c r="S371" s="9">
        <f>Daten!K371</f>
        <v>128.80000000000001</v>
      </c>
      <c r="T371" s="9">
        <f>Daten!L371</f>
        <v>107519.15</v>
      </c>
      <c r="U371" s="9">
        <f>Daten!M371</f>
        <v>1253381.72</v>
      </c>
      <c r="V371" s="9">
        <f>Daten!N371</f>
        <v>500</v>
      </c>
      <c r="W371" s="9">
        <f>Daten!O371</f>
        <v>500</v>
      </c>
      <c r="X371" s="23">
        <f t="shared" si="150"/>
        <v>1361029.67</v>
      </c>
      <c r="Y371" s="9">
        <f t="shared" si="151"/>
        <v>925167.63512154552</v>
      </c>
      <c r="Z371" s="21">
        <f t="shared" si="152"/>
        <v>435862.0348784544</v>
      </c>
      <c r="AA371" s="27">
        <f t="shared" si="153"/>
        <v>-43586.203487845443</v>
      </c>
      <c r="AB371" s="32">
        <f t="shared" si="154"/>
        <v>-83732.524529618255</v>
      </c>
      <c r="AC371" s="31">
        <f t="shared" si="155"/>
        <v>0</v>
      </c>
      <c r="AG371" s="26">
        <f t="shared" si="156"/>
        <v>0</v>
      </c>
      <c r="AH371" s="26">
        <f t="shared" si="157"/>
        <v>0</v>
      </c>
      <c r="AI371" s="26">
        <f t="shared" si="158"/>
        <v>0</v>
      </c>
      <c r="AJ371" s="26">
        <f t="shared" si="159"/>
        <v>1</v>
      </c>
      <c r="AK371" s="26">
        <f t="shared" si="160"/>
        <v>0</v>
      </c>
      <c r="AL371" s="26">
        <f t="shared" ca="1" si="161"/>
        <v>0</v>
      </c>
      <c r="AM371" s="26">
        <f t="shared" ca="1" si="162"/>
        <v>0</v>
      </c>
      <c r="AN371" s="26">
        <f ca="1">IF(AM371=0,0,COUNTIF($AM$19:AM371,C371*10+1))</f>
        <v>0</v>
      </c>
      <c r="AO371" s="21">
        <f t="shared" ca="1" si="163"/>
        <v>0</v>
      </c>
      <c r="AP371" s="33">
        <f t="shared" ca="1" si="164"/>
        <v>0</v>
      </c>
    </row>
    <row r="372" spans="1:42" x14ac:dyDescent="0.2">
      <c r="A372" s="15">
        <f>Daten!A372</f>
        <v>30616</v>
      </c>
      <c r="B372" s="8" t="str">
        <f>Daten!B372</f>
        <v>Klausen-Leopoldsdorf</v>
      </c>
      <c r="C372" s="15">
        <f t="shared" si="140"/>
        <v>3</v>
      </c>
      <c r="D372" s="10">
        <f>Daten!D372</f>
        <v>0</v>
      </c>
      <c r="E372" s="9">
        <f>Daten!E372</f>
        <v>1705</v>
      </c>
      <c r="F372" s="9">
        <f>Daten!F372</f>
        <v>1661</v>
      </c>
      <c r="G372" s="27">
        <f t="shared" si="141"/>
        <v>44</v>
      </c>
      <c r="H372" s="29">
        <f t="shared" si="142"/>
        <v>2.6490066225165563E-2</v>
      </c>
      <c r="I372" s="21">
        <f t="shared" si="143"/>
        <v>14.824018910136452</v>
      </c>
      <c r="J372" s="21">
        <f t="shared" si="144"/>
        <v>29.175981089863548</v>
      </c>
      <c r="K372" s="27">
        <f t="shared" si="145"/>
        <v>-14587.990544931774</v>
      </c>
      <c r="L372" s="16">
        <f>Daten!G372</f>
        <v>244</v>
      </c>
      <c r="M372" s="16">
        <f>Daten!H372</f>
        <v>1161</v>
      </c>
      <c r="N372" s="16">
        <f>Daten!I372</f>
        <v>300</v>
      </c>
      <c r="O372" s="28">
        <f t="shared" si="146"/>
        <v>0.46856158484065463</v>
      </c>
      <c r="P372" s="16">
        <f t="shared" si="147"/>
        <v>653.48858930869108</v>
      </c>
      <c r="Q372" s="21">
        <f t="shared" si="148"/>
        <v>-109.48858930869108</v>
      </c>
      <c r="R372" s="27">
        <f t="shared" si="149"/>
        <v>-21897.717861738216</v>
      </c>
      <c r="S372" s="9">
        <f>Daten!K372</f>
        <v>13802.42</v>
      </c>
      <c r="T372" s="9">
        <f>Daten!L372</f>
        <v>116519.63</v>
      </c>
      <c r="U372" s="9">
        <f>Daten!M372</f>
        <v>139213.65</v>
      </c>
      <c r="V372" s="9">
        <f>Daten!N372</f>
        <v>500</v>
      </c>
      <c r="W372" s="9">
        <f>Daten!O372</f>
        <v>500</v>
      </c>
      <c r="X372" s="23">
        <f t="shared" si="150"/>
        <v>269535.7</v>
      </c>
      <c r="Y372" s="9">
        <f t="shared" si="151"/>
        <v>612824.71557196393</v>
      </c>
      <c r="Z372" s="21">
        <f t="shared" si="152"/>
        <v>-343289.01557196392</v>
      </c>
      <c r="AA372" s="27">
        <f t="shared" si="153"/>
        <v>34328.90155719639</v>
      </c>
      <c r="AB372" s="32">
        <f t="shared" si="154"/>
        <v>-2156.8068494735999</v>
      </c>
      <c r="AC372" s="31">
        <f t="shared" si="155"/>
        <v>0</v>
      </c>
      <c r="AG372" s="26">
        <f t="shared" si="156"/>
        <v>0</v>
      </c>
      <c r="AH372" s="26">
        <f t="shared" si="157"/>
        <v>0</v>
      </c>
      <c r="AI372" s="26">
        <f t="shared" si="158"/>
        <v>0</v>
      </c>
      <c r="AJ372" s="26">
        <f t="shared" si="159"/>
        <v>1</v>
      </c>
      <c r="AK372" s="26">
        <f t="shared" si="160"/>
        <v>0</v>
      </c>
      <c r="AL372" s="26">
        <f t="shared" ca="1" si="161"/>
        <v>0</v>
      </c>
      <c r="AM372" s="26">
        <f t="shared" ca="1" si="162"/>
        <v>0</v>
      </c>
      <c r="AN372" s="26">
        <f ca="1">IF(AM372=0,0,COUNTIF($AM$19:AM372,C372*10+1))</f>
        <v>0</v>
      </c>
      <c r="AO372" s="21">
        <f t="shared" ca="1" si="163"/>
        <v>0</v>
      </c>
      <c r="AP372" s="33">
        <f t="shared" ca="1" si="164"/>
        <v>0</v>
      </c>
    </row>
    <row r="373" spans="1:42" x14ac:dyDescent="0.2">
      <c r="A373" s="15">
        <f>Daten!A373</f>
        <v>30618</v>
      </c>
      <c r="B373" s="8" t="str">
        <f>Daten!B373</f>
        <v>Kottingbrunn</v>
      </c>
      <c r="C373" s="15">
        <f t="shared" si="140"/>
        <v>3</v>
      </c>
      <c r="D373" s="10">
        <f>Daten!D373</f>
        <v>0</v>
      </c>
      <c r="E373" s="9">
        <f>Daten!E373</f>
        <v>7351</v>
      </c>
      <c r="F373" s="9">
        <f>Daten!F373</f>
        <v>7425</v>
      </c>
      <c r="G373" s="27">
        <f t="shared" si="141"/>
        <v>-74</v>
      </c>
      <c r="H373" s="29">
        <f t="shared" si="142"/>
        <v>-9.9663299663299669E-3</v>
      </c>
      <c r="I373" s="21">
        <f t="shared" si="143"/>
        <v>66.266309697629836</v>
      </c>
      <c r="J373" s="21">
        <f t="shared" si="144"/>
        <v>-140.26630969762982</v>
      </c>
      <c r="K373" s="27">
        <f t="shared" si="145"/>
        <v>70133.154848814913</v>
      </c>
      <c r="L373" s="16">
        <f>Daten!G373</f>
        <v>966</v>
      </c>
      <c r="M373" s="16">
        <f>Daten!H373</f>
        <v>4894</v>
      </c>
      <c r="N373" s="16">
        <f>Daten!I373</f>
        <v>1491</v>
      </c>
      <c r="O373" s="28">
        <f t="shared" si="146"/>
        <v>0.50204331834899873</v>
      </c>
      <c r="P373" s="16">
        <f t="shared" si="147"/>
        <v>2754.6711077318987</v>
      </c>
      <c r="Q373" s="21">
        <f t="shared" si="148"/>
        <v>-297.6711077318987</v>
      </c>
      <c r="R373" s="27">
        <f t="shared" si="149"/>
        <v>-59534.22154637974</v>
      </c>
      <c r="S373" s="9">
        <f>Daten!K373</f>
        <v>5411.81</v>
      </c>
      <c r="T373" s="9">
        <f>Daten!L373</f>
        <v>515245.04</v>
      </c>
      <c r="U373" s="9">
        <f>Daten!M373</f>
        <v>2755744.28</v>
      </c>
      <c r="V373" s="9">
        <f>Daten!N373</f>
        <v>500</v>
      </c>
      <c r="W373" s="9">
        <f>Daten!O373</f>
        <v>500</v>
      </c>
      <c r="X373" s="23">
        <f t="shared" si="150"/>
        <v>3276401.13</v>
      </c>
      <c r="Y373" s="9">
        <f t="shared" si="151"/>
        <v>2642155.1226800624</v>
      </c>
      <c r="Z373" s="21">
        <f t="shared" si="152"/>
        <v>634246.00731993746</v>
      </c>
      <c r="AA373" s="27">
        <f t="shared" si="153"/>
        <v>-63424.600731993749</v>
      </c>
      <c r="AB373" s="32">
        <f t="shared" si="154"/>
        <v>-52825.667429558576</v>
      </c>
      <c r="AC373" s="31">
        <f t="shared" si="155"/>
        <v>0</v>
      </c>
      <c r="AG373" s="26">
        <f t="shared" si="156"/>
        <v>0</v>
      </c>
      <c r="AH373" s="26">
        <f t="shared" si="157"/>
        <v>0</v>
      </c>
      <c r="AI373" s="26">
        <f t="shared" si="158"/>
        <v>0</v>
      </c>
      <c r="AJ373" s="26">
        <f t="shared" si="159"/>
        <v>1</v>
      </c>
      <c r="AK373" s="26">
        <f t="shared" si="160"/>
        <v>0</v>
      </c>
      <c r="AL373" s="26">
        <f t="shared" ca="1" si="161"/>
        <v>0</v>
      </c>
      <c r="AM373" s="26">
        <f t="shared" ca="1" si="162"/>
        <v>0</v>
      </c>
      <c r="AN373" s="26">
        <f ca="1">IF(AM373=0,0,COUNTIF($AM$19:AM373,C373*10+1))</f>
        <v>0</v>
      </c>
      <c r="AO373" s="21">
        <f t="shared" ca="1" si="163"/>
        <v>0</v>
      </c>
      <c r="AP373" s="33">
        <f t="shared" ca="1" si="164"/>
        <v>0</v>
      </c>
    </row>
    <row r="374" spans="1:42" x14ac:dyDescent="0.2">
      <c r="A374" s="15">
        <f>Daten!A374</f>
        <v>30620</v>
      </c>
      <c r="B374" s="8" t="str">
        <f>Daten!B374</f>
        <v>Leobersdorf</v>
      </c>
      <c r="C374" s="15">
        <f t="shared" si="140"/>
        <v>3</v>
      </c>
      <c r="D374" s="10">
        <f>Daten!D374</f>
        <v>0</v>
      </c>
      <c r="E374" s="9">
        <f>Daten!E374</f>
        <v>5065</v>
      </c>
      <c r="F374" s="9">
        <f>Daten!F374</f>
        <v>4911</v>
      </c>
      <c r="G374" s="27">
        <f t="shared" si="141"/>
        <v>154</v>
      </c>
      <c r="H374" s="29">
        <f t="shared" si="142"/>
        <v>3.1358175524333128E-2</v>
      </c>
      <c r="I374" s="21">
        <f t="shared" si="143"/>
        <v>43.82947433334143</v>
      </c>
      <c r="J374" s="21">
        <f t="shared" si="144"/>
        <v>110.17052566665856</v>
      </c>
      <c r="K374" s="27">
        <f t="shared" si="145"/>
        <v>-55085.262833329281</v>
      </c>
      <c r="L374" s="16">
        <f>Daten!G374</f>
        <v>712</v>
      </c>
      <c r="M374" s="16">
        <f>Daten!H374</f>
        <v>3451</v>
      </c>
      <c r="N374" s="16">
        <f>Daten!I374</f>
        <v>902</v>
      </c>
      <c r="O374" s="28">
        <f t="shared" si="146"/>
        <v>0.46769052448565634</v>
      </c>
      <c r="P374" s="16">
        <f t="shared" si="147"/>
        <v>1942.45402386244</v>
      </c>
      <c r="Q374" s="21">
        <f t="shared" si="148"/>
        <v>-328.45402386243995</v>
      </c>
      <c r="R374" s="27">
        <f t="shared" si="149"/>
        <v>-65690.804772487987</v>
      </c>
      <c r="S374" s="9">
        <f>Daten!K374</f>
        <v>8534.01</v>
      </c>
      <c r="T374" s="9">
        <f>Daten!L374</f>
        <v>462114.49</v>
      </c>
      <c r="U374" s="9">
        <f>Daten!M374</f>
        <v>2821182.34</v>
      </c>
      <c r="V374" s="9">
        <f>Daten!N374</f>
        <v>500</v>
      </c>
      <c r="W374" s="9">
        <f>Daten!O374</f>
        <v>500</v>
      </c>
      <c r="X374" s="23">
        <f t="shared" si="150"/>
        <v>3291830.84</v>
      </c>
      <c r="Y374" s="9">
        <f t="shared" si="151"/>
        <v>1820502.7474322564</v>
      </c>
      <c r="Z374" s="21">
        <f t="shared" si="152"/>
        <v>1471328.0925677435</v>
      </c>
      <c r="AA374" s="27">
        <f t="shared" si="153"/>
        <v>-147132.80925677434</v>
      </c>
      <c r="AB374" s="32">
        <f t="shared" si="154"/>
        <v>-267908.8768625916</v>
      </c>
      <c r="AC374" s="31">
        <f t="shared" si="155"/>
        <v>0</v>
      </c>
      <c r="AG374" s="26">
        <f t="shared" si="156"/>
        <v>0</v>
      </c>
      <c r="AH374" s="26">
        <f t="shared" si="157"/>
        <v>0</v>
      </c>
      <c r="AI374" s="26">
        <f t="shared" si="158"/>
        <v>0</v>
      </c>
      <c r="AJ374" s="26">
        <f t="shared" si="159"/>
        <v>1</v>
      </c>
      <c r="AK374" s="26">
        <f t="shared" si="160"/>
        <v>0</v>
      </c>
      <c r="AL374" s="26">
        <f t="shared" ca="1" si="161"/>
        <v>0</v>
      </c>
      <c r="AM374" s="26">
        <f t="shared" ca="1" si="162"/>
        <v>0</v>
      </c>
      <c r="AN374" s="26">
        <f ca="1">IF(AM374=0,0,COUNTIF($AM$19:AM374,C374*10+1))</f>
        <v>0</v>
      </c>
      <c r="AO374" s="21">
        <f t="shared" ca="1" si="163"/>
        <v>0</v>
      </c>
      <c r="AP374" s="33">
        <f t="shared" ca="1" si="164"/>
        <v>0</v>
      </c>
    </row>
    <row r="375" spans="1:42" x14ac:dyDescent="0.2">
      <c r="A375" s="15">
        <f>Daten!A375</f>
        <v>30621</v>
      </c>
      <c r="B375" s="8" t="str">
        <f>Daten!B375</f>
        <v>Mitterndorf an der Fischa</v>
      </c>
      <c r="C375" s="15">
        <f t="shared" si="140"/>
        <v>3</v>
      </c>
      <c r="D375" s="10">
        <f>Daten!D375</f>
        <v>0</v>
      </c>
      <c r="E375" s="9">
        <f>Daten!E375</f>
        <v>3052</v>
      </c>
      <c r="F375" s="9">
        <f>Daten!F375</f>
        <v>2708</v>
      </c>
      <c r="G375" s="27">
        <f t="shared" si="141"/>
        <v>344</v>
      </c>
      <c r="H375" s="29">
        <f t="shared" si="142"/>
        <v>0.12703101920236337</v>
      </c>
      <c r="I375" s="21">
        <f t="shared" si="143"/>
        <v>24.168237934165873</v>
      </c>
      <c r="J375" s="21">
        <f t="shared" si="144"/>
        <v>319.83176206583414</v>
      </c>
      <c r="K375" s="27">
        <f t="shared" si="145"/>
        <v>-159915.88103291707</v>
      </c>
      <c r="L375" s="16">
        <f>Daten!G375</f>
        <v>593</v>
      </c>
      <c r="M375" s="16">
        <f>Daten!H375</f>
        <v>2121</v>
      </c>
      <c r="N375" s="16">
        <f>Daten!I375</f>
        <v>338</v>
      </c>
      <c r="O375" s="28">
        <f t="shared" si="146"/>
        <v>0.43894389438943893</v>
      </c>
      <c r="P375" s="16">
        <f t="shared" si="147"/>
        <v>1193.8409112176862</v>
      </c>
      <c r="Q375" s="21">
        <f t="shared" si="148"/>
        <v>-262.8409112176862</v>
      </c>
      <c r="R375" s="27">
        <f t="shared" si="149"/>
        <v>-52568.182243537238</v>
      </c>
      <c r="S375" s="9">
        <f>Daten!K375</f>
        <v>9257.14</v>
      </c>
      <c r="T375" s="9">
        <f>Daten!L375</f>
        <v>159712.76999999999</v>
      </c>
      <c r="U375" s="9">
        <f>Daten!M375</f>
        <v>106320.84</v>
      </c>
      <c r="V375" s="9">
        <f>Daten!N375</f>
        <v>500</v>
      </c>
      <c r="W375" s="9">
        <f>Daten!O375</f>
        <v>500</v>
      </c>
      <c r="X375" s="23">
        <f t="shared" si="150"/>
        <v>275290.75</v>
      </c>
      <c r="Y375" s="9">
        <f t="shared" si="151"/>
        <v>1096974.212273099</v>
      </c>
      <c r="Z375" s="21">
        <f t="shared" si="152"/>
        <v>-821683.46227309899</v>
      </c>
      <c r="AA375" s="27">
        <f t="shared" si="153"/>
        <v>82168.346227309899</v>
      </c>
      <c r="AB375" s="32">
        <f t="shared" si="154"/>
        <v>-130315.71704914441</v>
      </c>
      <c r="AC375" s="31">
        <f t="shared" si="155"/>
        <v>0</v>
      </c>
      <c r="AG375" s="26">
        <f t="shared" si="156"/>
        <v>0</v>
      </c>
      <c r="AH375" s="26">
        <f t="shared" si="157"/>
        <v>0</v>
      </c>
      <c r="AI375" s="26">
        <f t="shared" si="158"/>
        <v>0</v>
      </c>
      <c r="AJ375" s="26">
        <f t="shared" si="159"/>
        <v>1</v>
      </c>
      <c r="AK375" s="26">
        <f t="shared" si="160"/>
        <v>0</v>
      </c>
      <c r="AL375" s="26">
        <f t="shared" ca="1" si="161"/>
        <v>0</v>
      </c>
      <c r="AM375" s="26">
        <f t="shared" ca="1" si="162"/>
        <v>0</v>
      </c>
      <c r="AN375" s="26">
        <f ca="1">IF(AM375=0,0,COUNTIF($AM$19:AM375,C375*10+1))</f>
        <v>0</v>
      </c>
      <c r="AO375" s="21">
        <f t="shared" ca="1" si="163"/>
        <v>0</v>
      </c>
      <c r="AP375" s="33">
        <f t="shared" ca="1" si="164"/>
        <v>0</v>
      </c>
    </row>
    <row r="376" spans="1:42" x14ac:dyDescent="0.2">
      <c r="A376" s="15">
        <f>Daten!A376</f>
        <v>30623</v>
      </c>
      <c r="B376" s="8" t="str">
        <f>Daten!B376</f>
        <v>Oberwaltersdorf</v>
      </c>
      <c r="C376" s="15">
        <f t="shared" si="140"/>
        <v>3</v>
      </c>
      <c r="D376" s="10">
        <f>Daten!D376</f>
        <v>0</v>
      </c>
      <c r="E376" s="9">
        <f>Daten!E376</f>
        <v>4938</v>
      </c>
      <c r="F376" s="9">
        <f>Daten!F376</f>
        <v>4615</v>
      </c>
      <c r="G376" s="27">
        <f t="shared" si="141"/>
        <v>323</v>
      </c>
      <c r="H376" s="29">
        <f t="shared" si="142"/>
        <v>6.9989165763813657E-2</v>
      </c>
      <c r="I376" s="21">
        <f t="shared" si="143"/>
        <v>41.187746700951074</v>
      </c>
      <c r="J376" s="21">
        <f t="shared" si="144"/>
        <v>281.8122532990489</v>
      </c>
      <c r="K376" s="27">
        <f t="shared" si="145"/>
        <v>-140906.12664952446</v>
      </c>
      <c r="L376" s="16">
        <f>Daten!G376</f>
        <v>859</v>
      </c>
      <c r="M376" s="16">
        <f>Daten!H376</f>
        <v>3306</v>
      </c>
      <c r="N376" s="16">
        <f>Daten!I376</f>
        <v>773</v>
      </c>
      <c r="O376" s="28">
        <f t="shared" si="146"/>
        <v>0.49364791288566245</v>
      </c>
      <c r="P376" s="16">
        <f t="shared" si="147"/>
        <v>1860.8383085741023</v>
      </c>
      <c r="Q376" s="21">
        <f t="shared" si="148"/>
        <v>-228.83830857410226</v>
      </c>
      <c r="R376" s="27">
        <f t="shared" si="149"/>
        <v>-45767.661714820453</v>
      </c>
      <c r="S376" s="9">
        <f>Daten!K376</f>
        <v>9004.89</v>
      </c>
      <c r="T376" s="9">
        <f>Daten!L376</f>
        <v>483414.37</v>
      </c>
      <c r="U376" s="9">
        <f>Daten!M376</f>
        <v>1000483.45</v>
      </c>
      <c r="V376" s="9">
        <f>Daten!N376</f>
        <v>500</v>
      </c>
      <c r="W376" s="9">
        <f>Daten!O376</f>
        <v>500</v>
      </c>
      <c r="X376" s="23">
        <f t="shared" si="150"/>
        <v>1492902.71</v>
      </c>
      <c r="Y376" s="9">
        <f t="shared" si="151"/>
        <v>1774855.3932518226</v>
      </c>
      <c r="Z376" s="21">
        <f t="shared" si="152"/>
        <v>-281952.6832518226</v>
      </c>
      <c r="AA376" s="27">
        <f t="shared" si="153"/>
        <v>28195.26832518226</v>
      </c>
      <c r="AB376" s="32">
        <f t="shared" si="154"/>
        <v>-158478.52003916266</v>
      </c>
      <c r="AC376" s="31">
        <f t="shared" si="155"/>
        <v>0</v>
      </c>
      <c r="AG376" s="26">
        <f t="shared" si="156"/>
        <v>0</v>
      </c>
      <c r="AH376" s="26">
        <f t="shared" si="157"/>
        <v>0</v>
      </c>
      <c r="AI376" s="26">
        <f t="shared" si="158"/>
        <v>0</v>
      </c>
      <c r="AJ376" s="26">
        <f t="shared" si="159"/>
        <v>1</v>
      </c>
      <c r="AK376" s="26">
        <f t="shared" si="160"/>
        <v>0</v>
      </c>
      <c r="AL376" s="26">
        <f t="shared" ca="1" si="161"/>
        <v>0</v>
      </c>
      <c r="AM376" s="26">
        <f t="shared" ca="1" si="162"/>
        <v>0</v>
      </c>
      <c r="AN376" s="26">
        <f ca="1">IF(AM376=0,0,COUNTIF($AM$19:AM376,C376*10+1))</f>
        <v>0</v>
      </c>
      <c r="AO376" s="21">
        <f t="shared" ca="1" si="163"/>
        <v>0</v>
      </c>
      <c r="AP376" s="33">
        <f t="shared" ca="1" si="164"/>
        <v>0</v>
      </c>
    </row>
    <row r="377" spans="1:42" x14ac:dyDescent="0.2">
      <c r="A377" s="15">
        <f>Daten!A377</f>
        <v>30625</v>
      </c>
      <c r="B377" s="8" t="str">
        <f>Daten!B377</f>
        <v>Pfaffstätten</v>
      </c>
      <c r="C377" s="15">
        <f t="shared" si="140"/>
        <v>3</v>
      </c>
      <c r="D377" s="10">
        <f>Daten!D377</f>
        <v>0</v>
      </c>
      <c r="E377" s="9">
        <f>Daten!E377</f>
        <v>3540</v>
      </c>
      <c r="F377" s="9">
        <f>Daten!F377</f>
        <v>3575</v>
      </c>
      <c r="G377" s="27">
        <f t="shared" si="141"/>
        <v>-35</v>
      </c>
      <c r="H377" s="29">
        <f t="shared" si="142"/>
        <v>-9.7902097902097911E-3</v>
      </c>
      <c r="I377" s="21">
        <f t="shared" si="143"/>
        <v>31.906000965525479</v>
      </c>
      <c r="J377" s="21">
        <f t="shared" si="144"/>
        <v>-66.906000965525479</v>
      </c>
      <c r="K377" s="27">
        <f t="shared" si="145"/>
        <v>33453.000482762742</v>
      </c>
      <c r="L377" s="16">
        <f>Daten!G377</f>
        <v>541</v>
      </c>
      <c r="M377" s="16">
        <f>Daten!H377</f>
        <v>2326</v>
      </c>
      <c r="N377" s="16">
        <f>Daten!I377</f>
        <v>673</v>
      </c>
      <c r="O377" s="28">
        <f t="shared" si="146"/>
        <v>0.52192605331040409</v>
      </c>
      <c r="P377" s="16">
        <f t="shared" si="147"/>
        <v>1309.2286466253363</v>
      </c>
      <c r="Q377" s="21">
        <f t="shared" si="148"/>
        <v>-95.228646625336296</v>
      </c>
      <c r="R377" s="27">
        <f t="shared" si="149"/>
        <v>-19045.729325067259</v>
      </c>
      <c r="S377" s="9">
        <f>Daten!K377</f>
        <v>8157.66</v>
      </c>
      <c r="T377" s="9">
        <f>Daten!L377</f>
        <v>225349.03</v>
      </c>
      <c r="U377" s="9">
        <f>Daten!M377</f>
        <v>490917.27</v>
      </c>
      <c r="V377" s="9">
        <f>Daten!N377</f>
        <v>500</v>
      </c>
      <c r="W377" s="9">
        <f>Daten!O377</f>
        <v>500</v>
      </c>
      <c r="X377" s="23">
        <f t="shared" si="150"/>
        <v>724423.96</v>
      </c>
      <c r="Y377" s="9">
        <f t="shared" si="151"/>
        <v>1272375.0692813795</v>
      </c>
      <c r="Z377" s="21">
        <f t="shared" si="152"/>
        <v>-547951.1092813795</v>
      </c>
      <c r="AA377" s="27">
        <f t="shared" si="153"/>
        <v>54795.110928137954</v>
      </c>
      <c r="AB377" s="32">
        <f t="shared" si="154"/>
        <v>69202.382085833437</v>
      </c>
      <c r="AC377" s="31">
        <f t="shared" si="155"/>
        <v>69202.382085833437</v>
      </c>
      <c r="AG377" s="26">
        <f t="shared" si="156"/>
        <v>33453.000482762742</v>
      </c>
      <c r="AH377" s="26">
        <f t="shared" si="157"/>
        <v>54795.110928137954</v>
      </c>
      <c r="AI377" s="26">
        <f t="shared" si="158"/>
        <v>88248.111410900688</v>
      </c>
      <c r="AJ377" s="26">
        <f t="shared" si="159"/>
        <v>1</v>
      </c>
      <c r="AK377" s="26">
        <f t="shared" si="160"/>
        <v>88248.111410900688</v>
      </c>
      <c r="AL377" s="26">
        <f t="shared" ca="1" si="161"/>
        <v>139741</v>
      </c>
      <c r="AM377" s="26">
        <f t="shared" ca="1" si="162"/>
        <v>31</v>
      </c>
      <c r="AN377" s="26">
        <f ca="1">IF(AM377=0,0,COUNTIF($AM$19:AM377,C377*10+1))</f>
        <v>25</v>
      </c>
      <c r="AO377" s="21">
        <f t="shared" ca="1" si="163"/>
        <v>0</v>
      </c>
      <c r="AP377" s="33">
        <f t="shared" ca="1" si="164"/>
        <v>139741</v>
      </c>
    </row>
    <row r="378" spans="1:42" x14ac:dyDescent="0.2">
      <c r="A378" s="15">
        <f>Daten!A378</f>
        <v>30626</v>
      </c>
      <c r="B378" s="8" t="str">
        <f>Daten!B378</f>
        <v>Pottendorf</v>
      </c>
      <c r="C378" s="15">
        <f t="shared" si="140"/>
        <v>3</v>
      </c>
      <c r="D378" s="10">
        <f>Daten!D378</f>
        <v>0</v>
      </c>
      <c r="E378" s="9">
        <f>Daten!E378</f>
        <v>7466</v>
      </c>
      <c r="F378" s="9">
        <f>Daten!F378</f>
        <v>7034</v>
      </c>
      <c r="G378" s="27">
        <f t="shared" si="141"/>
        <v>432</v>
      </c>
      <c r="H378" s="29">
        <f t="shared" si="142"/>
        <v>6.1415979528006821E-2</v>
      </c>
      <c r="I378" s="21">
        <f t="shared" si="143"/>
        <v>62.776730291330409</v>
      </c>
      <c r="J378" s="21">
        <f t="shared" si="144"/>
        <v>369.22326970866959</v>
      </c>
      <c r="K378" s="27">
        <f t="shared" si="145"/>
        <v>-184611.63485433478</v>
      </c>
      <c r="L378" s="16">
        <f>Daten!G378</f>
        <v>1192</v>
      </c>
      <c r="M378" s="16">
        <f>Daten!H378</f>
        <v>4887</v>
      </c>
      <c r="N378" s="16">
        <f>Daten!I378</f>
        <v>1387</v>
      </c>
      <c r="O378" s="28">
        <f t="shared" si="146"/>
        <v>0.52772662164927353</v>
      </c>
      <c r="P378" s="16">
        <f t="shared" si="147"/>
        <v>2750.7310387179787</v>
      </c>
      <c r="Q378" s="21">
        <f t="shared" si="148"/>
        <v>-171.73103871797866</v>
      </c>
      <c r="R378" s="27">
        <f t="shared" si="149"/>
        <v>-34346.207743595733</v>
      </c>
      <c r="S378" s="9">
        <f>Daten!K378</f>
        <v>24851.47</v>
      </c>
      <c r="T378" s="9">
        <f>Daten!L378</f>
        <v>467650.8</v>
      </c>
      <c r="U378" s="9">
        <f>Daten!M378</f>
        <v>777308.16000000003</v>
      </c>
      <c r="V378" s="9">
        <f>Daten!N378</f>
        <v>500</v>
      </c>
      <c r="W378" s="9">
        <f>Daten!O378</f>
        <v>500</v>
      </c>
      <c r="X378" s="23">
        <f t="shared" si="150"/>
        <v>1269810.4300000002</v>
      </c>
      <c r="Y378" s="9">
        <f t="shared" si="151"/>
        <v>2683489.3410324235</v>
      </c>
      <c r="Z378" s="21">
        <f t="shared" si="152"/>
        <v>-1413678.9110324234</v>
      </c>
      <c r="AA378" s="27">
        <f t="shared" si="153"/>
        <v>141367.89110324235</v>
      </c>
      <c r="AB378" s="32">
        <f t="shared" si="154"/>
        <v>-77589.951494688168</v>
      </c>
      <c r="AC378" s="31">
        <f t="shared" si="155"/>
        <v>0</v>
      </c>
      <c r="AG378" s="26">
        <f t="shared" si="156"/>
        <v>0</v>
      </c>
      <c r="AH378" s="26">
        <f t="shared" si="157"/>
        <v>0</v>
      </c>
      <c r="AI378" s="26">
        <f t="shared" si="158"/>
        <v>0</v>
      </c>
      <c r="AJ378" s="26">
        <f t="shared" si="159"/>
        <v>1</v>
      </c>
      <c r="AK378" s="26">
        <f t="shared" si="160"/>
        <v>0</v>
      </c>
      <c r="AL378" s="26">
        <f t="shared" ca="1" si="161"/>
        <v>0</v>
      </c>
      <c r="AM378" s="26">
        <f t="shared" ca="1" si="162"/>
        <v>0</v>
      </c>
      <c r="AN378" s="26">
        <f ca="1">IF(AM378=0,0,COUNTIF($AM$19:AM378,C378*10+1))</f>
        <v>0</v>
      </c>
      <c r="AO378" s="21">
        <f t="shared" ca="1" si="163"/>
        <v>0</v>
      </c>
      <c r="AP378" s="33">
        <f t="shared" ca="1" si="164"/>
        <v>0</v>
      </c>
    </row>
    <row r="379" spans="1:42" x14ac:dyDescent="0.2">
      <c r="A379" s="15">
        <f>Daten!A379</f>
        <v>30627</v>
      </c>
      <c r="B379" s="8" t="str">
        <f>Daten!B379</f>
        <v>Pottenstein</v>
      </c>
      <c r="C379" s="15">
        <f t="shared" si="140"/>
        <v>3</v>
      </c>
      <c r="D379" s="10">
        <f>Daten!D379</f>
        <v>0</v>
      </c>
      <c r="E379" s="9">
        <f>Daten!E379</f>
        <v>2888</v>
      </c>
      <c r="F379" s="9">
        <f>Daten!F379</f>
        <v>2902</v>
      </c>
      <c r="G379" s="27">
        <f t="shared" si="141"/>
        <v>-14</v>
      </c>
      <c r="H379" s="29">
        <f t="shared" si="142"/>
        <v>-4.8242591316333561E-3</v>
      </c>
      <c r="I379" s="21">
        <f t="shared" si="143"/>
        <v>25.899640504043337</v>
      </c>
      <c r="J379" s="21">
        <f t="shared" si="144"/>
        <v>-39.899640504043333</v>
      </c>
      <c r="K379" s="27">
        <f t="shared" si="145"/>
        <v>19949.820252021666</v>
      </c>
      <c r="L379" s="16">
        <f>Daten!G379</f>
        <v>385</v>
      </c>
      <c r="M379" s="16">
        <f>Daten!H379</f>
        <v>1895</v>
      </c>
      <c r="N379" s="16">
        <f>Daten!I379</f>
        <v>608</v>
      </c>
      <c r="O379" s="28">
        <f t="shared" si="146"/>
        <v>0.52401055408970976</v>
      </c>
      <c r="P379" s="16">
        <f t="shared" si="147"/>
        <v>1066.6329687682769</v>
      </c>
      <c r="Q379" s="21">
        <f t="shared" si="148"/>
        <v>-73.632968768276896</v>
      </c>
      <c r="R379" s="27">
        <f t="shared" si="149"/>
        <v>-14726.593753655379</v>
      </c>
      <c r="S379" s="9">
        <f>Daten!K379</f>
        <v>8931.68</v>
      </c>
      <c r="T379" s="9">
        <f>Daten!L379</f>
        <v>181158.7</v>
      </c>
      <c r="U379" s="9">
        <f>Daten!M379</f>
        <v>667580.87</v>
      </c>
      <c r="V379" s="9">
        <f>Daten!N379</f>
        <v>500</v>
      </c>
      <c r="W379" s="9">
        <f>Daten!O379</f>
        <v>500</v>
      </c>
      <c r="X379" s="23">
        <f t="shared" si="150"/>
        <v>857671.25</v>
      </c>
      <c r="Y379" s="9">
        <f t="shared" si="151"/>
        <v>1038028.0226227752</v>
      </c>
      <c r="Z379" s="21">
        <f t="shared" si="152"/>
        <v>-180356.77262277517</v>
      </c>
      <c r="AA379" s="27">
        <f t="shared" si="153"/>
        <v>18035.677262277517</v>
      </c>
      <c r="AB379" s="32">
        <f t="shared" si="154"/>
        <v>23258.903760643803</v>
      </c>
      <c r="AC379" s="31">
        <f t="shared" si="155"/>
        <v>23258.903760643803</v>
      </c>
      <c r="AG379" s="26">
        <f t="shared" si="156"/>
        <v>19949.820252021666</v>
      </c>
      <c r="AH379" s="26">
        <f t="shared" si="157"/>
        <v>18035.677262277517</v>
      </c>
      <c r="AI379" s="26">
        <f t="shared" si="158"/>
        <v>37985.497514299183</v>
      </c>
      <c r="AJ379" s="26">
        <f t="shared" si="159"/>
        <v>1</v>
      </c>
      <c r="AK379" s="26">
        <f t="shared" si="160"/>
        <v>37985.497514299183</v>
      </c>
      <c r="AL379" s="26">
        <f t="shared" ca="1" si="161"/>
        <v>60150</v>
      </c>
      <c r="AM379" s="26">
        <f t="shared" ca="1" si="162"/>
        <v>31</v>
      </c>
      <c r="AN379" s="26">
        <f ca="1">IF(AM379=0,0,COUNTIF($AM$19:AM379,C379*10+1))</f>
        <v>26</v>
      </c>
      <c r="AO379" s="21">
        <f t="shared" ca="1" si="163"/>
        <v>0</v>
      </c>
      <c r="AP379" s="33">
        <f t="shared" ca="1" si="164"/>
        <v>60150</v>
      </c>
    </row>
    <row r="380" spans="1:42" x14ac:dyDescent="0.2">
      <c r="A380" s="15">
        <f>Daten!A380</f>
        <v>30629</v>
      </c>
      <c r="B380" s="8" t="str">
        <f>Daten!B380</f>
        <v>Reisenberg</v>
      </c>
      <c r="C380" s="15">
        <f t="shared" si="140"/>
        <v>3</v>
      </c>
      <c r="D380" s="10">
        <f>Daten!D380</f>
        <v>0</v>
      </c>
      <c r="E380" s="9">
        <f>Daten!E380</f>
        <v>1722</v>
      </c>
      <c r="F380" s="9">
        <f>Daten!F380</f>
        <v>1669</v>
      </c>
      <c r="G380" s="27">
        <f t="shared" si="141"/>
        <v>53</v>
      </c>
      <c r="H380" s="29">
        <f t="shared" si="142"/>
        <v>3.1755542240862793E-2</v>
      </c>
      <c r="I380" s="21">
        <f t="shared" si="143"/>
        <v>14.895416954255111</v>
      </c>
      <c r="J380" s="21">
        <f t="shared" si="144"/>
        <v>38.104583045744889</v>
      </c>
      <c r="K380" s="27">
        <f t="shared" si="145"/>
        <v>-19052.291522872445</v>
      </c>
      <c r="L380" s="16">
        <f>Daten!G380</f>
        <v>243</v>
      </c>
      <c r="M380" s="16">
        <f>Daten!H380</f>
        <v>1139</v>
      </c>
      <c r="N380" s="16">
        <f>Daten!I380</f>
        <v>340</v>
      </c>
      <c r="O380" s="28">
        <f t="shared" si="146"/>
        <v>0.51185250219490785</v>
      </c>
      <c r="P380" s="16">
        <f t="shared" si="147"/>
        <v>641.10551526494328</v>
      </c>
      <c r="Q380" s="21">
        <f t="shared" si="148"/>
        <v>-58.105515264943278</v>
      </c>
      <c r="R380" s="27">
        <f t="shared" si="149"/>
        <v>-11621.103052988656</v>
      </c>
      <c r="S380" s="9">
        <f>Daten!K380</f>
        <v>11145.41</v>
      </c>
      <c r="T380" s="9">
        <f>Daten!L380</f>
        <v>121067.63</v>
      </c>
      <c r="U380" s="9">
        <f>Daten!M380</f>
        <v>192479.7</v>
      </c>
      <c r="V380" s="9">
        <f>Daten!N380</f>
        <v>500</v>
      </c>
      <c r="W380" s="9">
        <f>Daten!O380</f>
        <v>500</v>
      </c>
      <c r="X380" s="23">
        <f t="shared" si="150"/>
        <v>324692.74</v>
      </c>
      <c r="Y380" s="9">
        <f t="shared" si="151"/>
        <v>618934.99132839986</v>
      </c>
      <c r="Z380" s="21">
        <f t="shared" si="152"/>
        <v>-294242.25132839987</v>
      </c>
      <c r="AA380" s="27">
        <f t="shared" si="153"/>
        <v>29424.225132839987</v>
      </c>
      <c r="AB380" s="32">
        <f t="shared" si="154"/>
        <v>-1249.1694430211137</v>
      </c>
      <c r="AC380" s="31">
        <f t="shared" si="155"/>
        <v>0</v>
      </c>
      <c r="AG380" s="26">
        <f t="shared" si="156"/>
        <v>0</v>
      </c>
      <c r="AH380" s="26">
        <f t="shared" si="157"/>
        <v>0</v>
      </c>
      <c r="AI380" s="26">
        <f t="shared" si="158"/>
        <v>0</v>
      </c>
      <c r="AJ380" s="26">
        <f t="shared" si="159"/>
        <v>1</v>
      </c>
      <c r="AK380" s="26">
        <f t="shared" si="160"/>
        <v>0</v>
      </c>
      <c r="AL380" s="26">
        <f t="shared" ca="1" si="161"/>
        <v>0</v>
      </c>
      <c r="AM380" s="26">
        <f t="shared" ca="1" si="162"/>
        <v>0</v>
      </c>
      <c r="AN380" s="26">
        <f ca="1">IF(AM380=0,0,COUNTIF($AM$19:AM380,C380*10+1))</f>
        <v>0</v>
      </c>
      <c r="AO380" s="21">
        <f t="shared" ca="1" si="163"/>
        <v>0</v>
      </c>
      <c r="AP380" s="33">
        <f t="shared" ca="1" si="164"/>
        <v>0</v>
      </c>
    </row>
    <row r="381" spans="1:42" x14ac:dyDescent="0.2">
      <c r="A381" s="15">
        <f>Daten!A381</f>
        <v>30631</v>
      </c>
      <c r="B381" s="8" t="str">
        <f>Daten!B381</f>
        <v>Schönau an der Triesting</v>
      </c>
      <c r="C381" s="15">
        <f t="shared" si="140"/>
        <v>3</v>
      </c>
      <c r="D381" s="10">
        <f>Daten!D381</f>
        <v>0</v>
      </c>
      <c r="E381" s="9">
        <f>Daten!E381</f>
        <v>2113</v>
      </c>
      <c r="F381" s="9">
        <f>Daten!F381</f>
        <v>2132</v>
      </c>
      <c r="G381" s="27">
        <f t="shared" si="141"/>
        <v>-19</v>
      </c>
      <c r="H381" s="29">
        <f t="shared" si="142"/>
        <v>-8.9118198874296433E-3</v>
      </c>
      <c r="I381" s="21">
        <f t="shared" si="143"/>
        <v>19.027578757622468</v>
      </c>
      <c r="J381" s="21">
        <f t="shared" si="144"/>
        <v>-38.027578757622464</v>
      </c>
      <c r="K381" s="27">
        <f t="shared" si="145"/>
        <v>19013.789378811231</v>
      </c>
      <c r="L381" s="16">
        <f>Daten!G381</f>
        <v>310</v>
      </c>
      <c r="M381" s="16">
        <f>Daten!H381</f>
        <v>1438</v>
      </c>
      <c r="N381" s="16">
        <f>Daten!I381</f>
        <v>365</v>
      </c>
      <c r="O381" s="28">
        <f t="shared" si="146"/>
        <v>0.46940194714881778</v>
      </c>
      <c r="P381" s="16">
        <f t="shared" si="147"/>
        <v>809.40274885951578</v>
      </c>
      <c r="Q381" s="21">
        <f t="shared" si="148"/>
        <v>-134.40274885951578</v>
      </c>
      <c r="R381" s="27">
        <f t="shared" si="149"/>
        <v>-26880.549771903155</v>
      </c>
      <c r="S381" s="9">
        <f>Daten!K381</f>
        <v>5845.59</v>
      </c>
      <c r="T381" s="9">
        <f>Daten!L381</f>
        <v>161294.26</v>
      </c>
      <c r="U381" s="9">
        <f>Daten!M381</f>
        <v>656722.21</v>
      </c>
      <c r="V381" s="9">
        <f>Daten!N381</f>
        <v>500</v>
      </c>
      <c r="W381" s="9">
        <f>Daten!O381</f>
        <v>500</v>
      </c>
      <c r="X381" s="23">
        <f t="shared" si="150"/>
        <v>823862.05999999994</v>
      </c>
      <c r="Y381" s="9">
        <f t="shared" si="151"/>
        <v>759471.33372642798</v>
      </c>
      <c r="Z381" s="21">
        <f t="shared" si="152"/>
        <v>64390.726273571956</v>
      </c>
      <c r="AA381" s="27">
        <f t="shared" si="153"/>
        <v>-6439.0726273571963</v>
      </c>
      <c r="AB381" s="32">
        <f t="shared" si="154"/>
        <v>-14305.833020449121</v>
      </c>
      <c r="AC381" s="31">
        <f t="shared" si="155"/>
        <v>0</v>
      </c>
      <c r="AG381" s="26">
        <f t="shared" si="156"/>
        <v>0</v>
      </c>
      <c r="AH381" s="26">
        <f t="shared" si="157"/>
        <v>0</v>
      </c>
      <c r="AI381" s="26">
        <f t="shared" si="158"/>
        <v>0</v>
      </c>
      <c r="AJ381" s="26">
        <f t="shared" si="159"/>
        <v>1</v>
      </c>
      <c r="AK381" s="26">
        <f t="shared" si="160"/>
        <v>0</v>
      </c>
      <c r="AL381" s="26">
        <f t="shared" ca="1" si="161"/>
        <v>0</v>
      </c>
      <c r="AM381" s="26">
        <f t="shared" ca="1" si="162"/>
        <v>0</v>
      </c>
      <c r="AN381" s="26">
        <f ca="1">IF(AM381=0,0,COUNTIF($AM$19:AM381,C381*10+1))</f>
        <v>0</v>
      </c>
      <c r="AO381" s="21">
        <f t="shared" ca="1" si="163"/>
        <v>0</v>
      </c>
      <c r="AP381" s="33">
        <f t="shared" ca="1" si="164"/>
        <v>0</v>
      </c>
    </row>
    <row r="382" spans="1:42" x14ac:dyDescent="0.2">
      <c r="A382" s="15">
        <f>Daten!A382</f>
        <v>30633</v>
      </c>
      <c r="B382" s="8" t="str">
        <f>Daten!B382</f>
        <v>Seibersdorf</v>
      </c>
      <c r="C382" s="15">
        <f t="shared" si="140"/>
        <v>3</v>
      </c>
      <c r="D382" s="10">
        <f>Daten!D382</f>
        <v>0</v>
      </c>
      <c r="E382" s="9">
        <f>Daten!E382</f>
        <v>1561</v>
      </c>
      <c r="F382" s="9">
        <f>Daten!F382</f>
        <v>1469</v>
      </c>
      <c r="G382" s="27">
        <f t="shared" si="141"/>
        <v>92</v>
      </c>
      <c r="H382" s="29">
        <f t="shared" si="142"/>
        <v>6.2627637848876788E-2</v>
      </c>
      <c r="I382" s="21">
        <f t="shared" si="143"/>
        <v>13.11046585128865</v>
      </c>
      <c r="J382" s="21">
        <f t="shared" si="144"/>
        <v>78.889534148711348</v>
      </c>
      <c r="K382" s="27">
        <f t="shared" si="145"/>
        <v>-39444.767074355674</v>
      </c>
      <c r="L382" s="16">
        <f>Daten!G382</f>
        <v>226</v>
      </c>
      <c r="M382" s="16">
        <f>Daten!H382</f>
        <v>1017</v>
      </c>
      <c r="N382" s="16">
        <f>Daten!I382</f>
        <v>318</v>
      </c>
      <c r="O382" s="28">
        <f t="shared" si="146"/>
        <v>0.53490658800393309</v>
      </c>
      <c r="P382" s="16">
        <f t="shared" si="147"/>
        <v>572.43574102234174</v>
      </c>
      <c r="Q382" s="21">
        <f t="shared" si="148"/>
        <v>-28.435741022341745</v>
      </c>
      <c r="R382" s="27">
        <f t="shared" si="149"/>
        <v>-5687.1482044683489</v>
      </c>
      <c r="S382" s="9">
        <f>Daten!K382</f>
        <v>14516.13</v>
      </c>
      <c r="T382" s="9">
        <f>Daten!L382</f>
        <v>114755.74</v>
      </c>
      <c r="U382" s="9">
        <f>Daten!M382</f>
        <v>962790.72</v>
      </c>
      <c r="V382" s="9">
        <f>Daten!N382</f>
        <v>500</v>
      </c>
      <c r="W382" s="9">
        <f>Daten!O382</f>
        <v>500</v>
      </c>
      <c r="X382" s="23">
        <f t="shared" si="150"/>
        <v>1092062.5900000001</v>
      </c>
      <c r="Y382" s="9">
        <f t="shared" si="151"/>
        <v>561067.0856350942</v>
      </c>
      <c r="Z382" s="21">
        <f t="shared" si="152"/>
        <v>530995.50436490588</v>
      </c>
      <c r="AA382" s="27">
        <f t="shared" si="153"/>
        <v>-53099.550436490594</v>
      </c>
      <c r="AB382" s="32">
        <f t="shared" si="154"/>
        <v>-98231.465715314611</v>
      </c>
      <c r="AC382" s="31">
        <f t="shared" si="155"/>
        <v>0</v>
      </c>
      <c r="AG382" s="26">
        <f t="shared" si="156"/>
        <v>0</v>
      </c>
      <c r="AH382" s="26">
        <f t="shared" si="157"/>
        <v>0</v>
      </c>
      <c r="AI382" s="26">
        <f t="shared" si="158"/>
        <v>0</v>
      </c>
      <c r="AJ382" s="26">
        <f t="shared" si="159"/>
        <v>1</v>
      </c>
      <c r="AK382" s="26">
        <f t="shared" si="160"/>
        <v>0</v>
      </c>
      <c r="AL382" s="26">
        <f t="shared" ca="1" si="161"/>
        <v>0</v>
      </c>
      <c r="AM382" s="26">
        <f t="shared" ca="1" si="162"/>
        <v>0</v>
      </c>
      <c r="AN382" s="26">
        <f ca="1">IF(AM382=0,0,COUNTIF($AM$19:AM382,C382*10+1))</f>
        <v>0</v>
      </c>
      <c r="AO382" s="21">
        <f t="shared" ca="1" si="163"/>
        <v>0</v>
      </c>
      <c r="AP382" s="33">
        <f t="shared" ca="1" si="164"/>
        <v>0</v>
      </c>
    </row>
    <row r="383" spans="1:42" x14ac:dyDescent="0.2">
      <c r="A383" s="15">
        <f>Daten!A383</f>
        <v>30635</v>
      </c>
      <c r="B383" s="8" t="str">
        <f>Daten!B383</f>
        <v>Sooß</v>
      </c>
      <c r="C383" s="15">
        <f t="shared" si="140"/>
        <v>3</v>
      </c>
      <c r="D383" s="10">
        <f>Daten!D383</f>
        <v>0</v>
      </c>
      <c r="E383" s="9">
        <f>Daten!E383</f>
        <v>1023</v>
      </c>
      <c r="F383" s="9">
        <f>Daten!F383</f>
        <v>1062</v>
      </c>
      <c r="G383" s="27">
        <f t="shared" si="141"/>
        <v>-39</v>
      </c>
      <c r="H383" s="29">
        <f t="shared" si="142"/>
        <v>-3.6723163841807911E-2</v>
      </c>
      <c r="I383" s="21">
        <f t="shared" si="143"/>
        <v>9.4780903567519044</v>
      </c>
      <c r="J383" s="21">
        <f t="shared" si="144"/>
        <v>-48.478090356751906</v>
      </c>
      <c r="K383" s="27">
        <f t="shared" si="145"/>
        <v>24239.045178375953</v>
      </c>
      <c r="L383" s="16">
        <f>Daten!G383</f>
        <v>122</v>
      </c>
      <c r="M383" s="16">
        <f>Daten!H383</f>
        <v>679</v>
      </c>
      <c r="N383" s="16">
        <f>Daten!I383</f>
        <v>222</v>
      </c>
      <c r="O383" s="28">
        <f t="shared" si="146"/>
        <v>0.50662739322533135</v>
      </c>
      <c r="P383" s="16">
        <f t="shared" si="147"/>
        <v>382.18669435021638</v>
      </c>
      <c r="Q383" s="21">
        <f t="shared" si="148"/>
        <v>-38.186694350216385</v>
      </c>
      <c r="R383" s="27">
        <f t="shared" si="149"/>
        <v>-7637.338870043277</v>
      </c>
      <c r="S383" s="9">
        <f>Daten!K383</f>
        <v>9689.57</v>
      </c>
      <c r="T383" s="9">
        <f>Daten!L383</f>
        <v>87579.08</v>
      </c>
      <c r="U383" s="9">
        <f>Daten!M383</f>
        <v>284735.64</v>
      </c>
      <c r="V383" s="9">
        <f>Daten!N383</f>
        <v>500</v>
      </c>
      <c r="W383" s="9">
        <f>Daten!O383</f>
        <v>500</v>
      </c>
      <c r="X383" s="23">
        <f t="shared" si="150"/>
        <v>382004.29000000004</v>
      </c>
      <c r="Y383" s="9">
        <f t="shared" si="151"/>
        <v>367694.82934317831</v>
      </c>
      <c r="Z383" s="21">
        <f t="shared" si="152"/>
        <v>14309.460656821728</v>
      </c>
      <c r="AA383" s="27">
        <f t="shared" si="153"/>
        <v>-1430.946065682173</v>
      </c>
      <c r="AB383" s="32">
        <f t="shared" si="154"/>
        <v>15170.760242650504</v>
      </c>
      <c r="AC383" s="31">
        <f t="shared" si="155"/>
        <v>15170.760242650504</v>
      </c>
      <c r="AG383" s="26">
        <f t="shared" si="156"/>
        <v>24239.045178375953</v>
      </c>
      <c r="AH383" s="26">
        <f t="shared" si="157"/>
        <v>-1430.946065682173</v>
      </c>
      <c r="AI383" s="26">
        <f t="shared" si="158"/>
        <v>22808.099112693781</v>
      </c>
      <c r="AJ383" s="26">
        <f t="shared" si="159"/>
        <v>1</v>
      </c>
      <c r="AK383" s="26">
        <f t="shared" si="160"/>
        <v>22808.099112693781</v>
      </c>
      <c r="AL383" s="26">
        <f t="shared" ca="1" si="161"/>
        <v>36117</v>
      </c>
      <c r="AM383" s="26">
        <f t="shared" ca="1" si="162"/>
        <v>31</v>
      </c>
      <c r="AN383" s="26">
        <f ca="1">IF(AM383=0,0,COUNTIF($AM$19:AM383,C383*10+1))</f>
        <v>27</v>
      </c>
      <c r="AO383" s="21">
        <f t="shared" ca="1" si="163"/>
        <v>0</v>
      </c>
      <c r="AP383" s="33">
        <f t="shared" ca="1" si="164"/>
        <v>36117</v>
      </c>
    </row>
    <row r="384" spans="1:42" x14ac:dyDescent="0.2">
      <c r="A384" s="15">
        <f>Daten!A384</f>
        <v>30636</v>
      </c>
      <c r="B384" s="8" t="str">
        <f>Daten!B384</f>
        <v>Tattendorf</v>
      </c>
      <c r="C384" s="15">
        <f t="shared" si="140"/>
        <v>3</v>
      </c>
      <c r="D384" s="10">
        <f>Daten!D384</f>
        <v>0</v>
      </c>
      <c r="E384" s="9">
        <f>Daten!E384</f>
        <v>1434</v>
      </c>
      <c r="F384" s="9">
        <f>Daten!F384</f>
        <v>1436</v>
      </c>
      <c r="G384" s="27">
        <f t="shared" si="141"/>
        <v>-2</v>
      </c>
      <c r="H384" s="29">
        <f t="shared" si="142"/>
        <v>-1.3927576601671309E-3</v>
      </c>
      <c r="I384" s="21">
        <f t="shared" si="143"/>
        <v>12.815948919299185</v>
      </c>
      <c r="J384" s="21">
        <f t="shared" si="144"/>
        <v>-14.815948919299185</v>
      </c>
      <c r="K384" s="27">
        <f t="shared" si="145"/>
        <v>7407.9744596495921</v>
      </c>
      <c r="L384" s="16">
        <f>Daten!G384</f>
        <v>205</v>
      </c>
      <c r="M384" s="16">
        <f>Daten!H384</f>
        <v>938</v>
      </c>
      <c r="N384" s="16">
        <f>Daten!I384</f>
        <v>291</v>
      </c>
      <c r="O384" s="28">
        <f t="shared" si="146"/>
        <v>0.52878464818763327</v>
      </c>
      <c r="P384" s="16">
        <f t="shared" si="147"/>
        <v>527.96924786524744</v>
      </c>
      <c r="Q384" s="21">
        <f t="shared" si="148"/>
        <v>-31.969247865247439</v>
      </c>
      <c r="R384" s="27">
        <f t="shared" si="149"/>
        <v>-6393.8495730494878</v>
      </c>
      <c r="S384" s="9">
        <f>Daten!K384</f>
        <v>15503.58</v>
      </c>
      <c r="T384" s="9">
        <f>Daten!L384</f>
        <v>143316.13</v>
      </c>
      <c r="U384" s="9">
        <f>Daten!M384</f>
        <v>474503.46</v>
      </c>
      <c r="V384" s="9">
        <f>Daten!N384</f>
        <v>500</v>
      </c>
      <c r="W384" s="9">
        <f>Daten!O384</f>
        <v>500</v>
      </c>
      <c r="X384" s="23">
        <f t="shared" si="150"/>
        <v>633323.17000000004</v>
      </c>
      <c r="Y384" s="9">
        <f t="shared" si="151"/>
        <v>515419.73145466053</v>
      </c>
      <c r="Z384" s="21">
        <f t="shared" si="152"/>
        <v>117903.43854533951</v>
      </c>
      <c r="AA384" s="27">
        <f t="shared" si="153"/>
        <v>-11790.343854533952</v>
      </c>
      <c r="AB384" s="32">
        <f t="shared" si="154"/>
        <v>-10776.218967933848</v>
      </c>
      <c r="AC384" s="31">
        <f t="shared" si="155"/>
        <v>0</v>
      </c>
      <c r="AG384" s="26">
        <f t="shared" si="156"/>
        <v>0</v>
      </c>
      <c r="AH384" s="26">
        <f t="shared" si="157"/>
        <v>0</v>
      </c>
      <c r="AI384" s="26">
        <f t="shared" si="158"/>
        <v>0</v>
      </c>
      <c r="AJ384" s="26">
        <f t="shared" si="159"/>
        <v>1</v>
      </c>
      <c r="AK384" s="26">
        <f t="shared" si="160"/>
        <v>0</v>
      </c>
      <c r="AL384" s="26">
        <f t="shared" ca="1" si="161"/>
        <v>0</v>
      </c>
      <c r="AM384" s="26">
        <f t="shared" ca="1" si="162"/>
        <v>0</v>
      </c>
      <c r="AN384" s="26">
        <f ca="1">IF(AM384=0,0,COUNTIF($AM$19:AM384,C384*10+1))</f>
        <v>0</v>
      </c>
      <c r="AO384" s="21">
        <f t="shared" ca="1" si="163"/>
        <v>0</v>
      </c>
      <c r="AP384" s="33">
        <f t="shared" ca="1" si="164"/>
        <v>0</v>
      </c>
    </row>
    <row r="385" spans="1:42" x14ac:dyDescent="0.2">
      <c r="A385" s="15">
        <f>Daten!A385</f>
        <v>30637</v>
      </c>
      <c r="B385" s="8" t="str">
        <f>Daten!B385</f>
        <v>Teesdorf</v>
      </c>
      <c r="C385" s="15">
        <f t="shared" si="140"/>
        <v>3</v>
      </c>
      <c r="D385" s="10">
        <f>Daten!D385</f>
        <v>0</v>
      </c>
      <c r="E385" s="9">
        <f>Daten!E385</f>
        <v>1777</v>
      </c>
      <c r="F385" s="9">
        <f>Daten!F385</f>
        <v>1822</v>
      </c>
      <c r="G385" s="27">
        <f t="shared" si="141"/>
        <v>-45</v>
      </c>
      <c r="H385" s="29">
        <f t="shared" si="142"/>
        <v>-2.4698133918770581E-2</v>
      </c>
      <c r="I385" s="21">
        <f t="shared" si="143"/>
        <v>16.260904548024453</v>
      </c>
      <c r="J385" s="21">
        <f t="shared" si="144"/>
        <v>-61.260904548024456</v>
      </c>
      <c r="K385" s="27">
        <f t="shared" si="145"/>
        <v>30630.452274012227</v>
      </c>
      <c r="L385" s="16">
        <f>Daten!G385</f>
        <v>248</v>
      </c>
      <c r="M385" s="16">
        <f>Daten!H385</f>
        <v>1262</v>
      </c>
      <c r="N385" s="16">
        <f>Daten!I385</f>
        <v>267</v>
      </c>
      <c r="O385" s="28">
        <f t="shared" si="146"/>
        <v>0.40808240887480191</v>
      </c>
      <c r="P385" s="16">
        <f t="shared" si="147"/>
        <v>710.33815650953329</v>
      </c>
      <c r="Q385" s="21">
        <f t="shared" si="148"/>
        <v>-195.33815650953329</v>
      </c>
      <c r="R385" s="27">
        <f t="shared" si="149"/>
        <v>-39067.631301906658</v>
      </c>
      <c r="S385" s="9">
        <f>Daten!K385</f>
        <v>8237.67</v>
      </c>
      <c r="T385" s="9">
        <f>Daten!L385</f>
        <v>132169.01999999999</v>
      </c>
      <c r="U385" s="9">
        <f>Daten!M385</f>
        <v>570193.06999999995</v>
      </c>
      <c r="V385" s="9">
        <f>Daten!N385</f>
        <v>500</v>
      </c>
      <c r="W385" s="9">
        <f>Daten!O385</f>
        <v>500</v>
      </c>
      <c r="X385" s="23">
        <f t="shared" si="150"/>
        <v>710599.76</v>
      </c>
      <c r="Y385" s="9">
        <f t="shared" si="151"/>
        <v>638703.53054039867</v>
      </c>
      <c r="Z385" s="21">
        <f t="shared" si="152"/>
        <v>71896.229459601338</v>
      </c>
      <c r="AA385" s="27">
        <f t="shared" si="153"/>
        <v>-7189.6229459601345</v>
      </c>
      <c r="AB385" s="32">
        <f t="shared" si="154"/>
        <v>-15626.801973854566</v>
      </c>
      <c r="AC385" s="31">
        <f t="shared" si="155"/>
        <v>0</v>
      </c>
      <c r="AG385" s="26">
        <f t="shared" si="156"/>
        <v>0</v>
      </c>
      <c r="AH385" s="26">
        <f t="shared" si="157"/>
        <v>0</v>
      </c>
      <c r="AI385" s="26">
        <f t="shared" si="158"/>
        <v>0</v>
      </c>
      <c r="AJ385" s="26">
        <f t="shared" si="159"/>
        <v>1</v>
      </c>
      <c r="AK385" s="26">
        <f t="shared" si="160"/>
        <v>0</v>
      </c>
      <c r="AL385" s="26">
        <f t="shared" ca="1" si="161"/>
        <v>0</v>
      </c>
      <c r="AM385" s="26">
        <f t="shared" ca="1" si="162"/>
        <v>0</v>
      </c>
      <c r="AN385" s="26">
        <f ca="1">IF(AM385=0,0,COUNTIF($AM$19:AM385,C385*10+1))</f>
        <v>0</v>
      </c>
      <c r="AO385" s="21">
        <f t="shared" ca="1" si="163"/>
        <v>0</v>
      </c>
      <c r="AP385" s="33">
        <f t="shared" ca="1" si="164"/>
        <v>0</v>
      </c>
    </row>
    <row r="386" spans="1:42" x14ac:dyDescent="0.2">
      <c r="A386" s="15">
        <f>Daten!A386</f>
        <v>30639</v>
      </c>
      <c r="B386" s="8" t="str">
        <f>Daten!B386</f>
        <v>Traiskirchen</v>
      </c>
      <c r="C386" s="15">
        <f t="shared" si="140"/>
        <v>3</v>
      </c>
      <c r="D386" s="10">
        <f>Daten!D386</f>
        <v>0</v>
      </c>
      <c r="E386" s="9">
        <f>Daten!E386</f>
        <v>19409</v>
      </c>
      <c r="F386" s="9">
        <f>Daten!F386</f>
        <v>19049</v>
      </c>
      <c r="G386" s="27">
        <f t="shared" si="141"/>
        <v>360</v>
      </c>
      <c r="H386" s="29">
        <f t="shared" si="142"/>
        <v>1.8898629849335925E-2</v>
      </c>
      <c r="I386" s="21">
        <f t="shared" si="143"/>
        <v>170.00766780204052</v>
      </c>
      <c r="J386" s="21">
        <f t="shared" si="144"/>
        <v>189.99233219795948</v>
      </c>
      <c r="K386" s="27">
        <f t="shared" si="145"/>
        <v>-94996.166098979738</v>
      </c>
      <c r="L386" s="16">
        <f>Daten!G386</f>
        <v>2840</v>
      </c>
      <c r="M386" s="16">
        <f>Daten!H386</f>
        <v>13188</v>
      </c>
      <c r="N386" s="16">
        <f>Daten!I386</f>
        <v>3381</v>
      </c>
      <c r="O386" s="28">
        <f t="shared" si="146"/>
        <v>0.47171671216257205</v>
      </c>
      <c r="P386" s="16">
        <f t="shared" si="147"/>
        <v>7423.090022224822</v>
      </c>
      <c r="Q386" s="21">
        <f t="shared" si="148"/>
        <v>-1202.090022224822</v>
      </c>
      <c r="R386" s="27">
        <f t="shared" si="149"/>
        <v>-240418.0044449644</v>
      </c>
      <c r="S386" s="9">
        <f>Daten!K386</f>
        <v>28213.53</v>
      </c>
      <c r="T386" s="9">
        <f>Daten!L386</f>
        <v>1660706.44</v>
      </c>
      <c r="U386" s="9">
        <f>Daten!M386</f>
        <v>6263079.7999999998</v>
      </c>
      <c r="V386" s="9">
        <f>Daten!N386</f>
        <v>500</v>
      </c>
      <c r="W386" s="9">
        <f>Daten!O386</f>
        <v>500</v>
      </c>
      <c r="X386" s="23">
        <f t="shared" si="150"/>
        <v>7951999.7699999996</v>
      </c>
      <c r="Y386" s="9">
        <f t="shared" si="151"/>
        <v>6976137.7739215521</v>
      </c>
      <c r="Z386" s="21">
        <f t="shared" si="152"/>
        <v>975861.99607844744</v>
      </c>
      <c r="AA386" s="27">
        <f t="shared" si="153"/>
        <v>-97586.199607844756</v>
      </c>
      <c r="AB386" s="32">
        <f t="shared" si="154"/>
        <v>-433000.37015178887</v>
      </c>
      <c r="AC386" s="31">
        <f t="shared" si="155"/>
        <v>0</v>
      </c>
      <c r="AG386" s="26">
        <f t="shared" si="156"/>
        <v>0</v>
      </c>
      <c r="AH386" s="26">
        <f t="shared" si="157"/>
        <v>0</v>
      </c>
      <c r="AI386" s="26">
        <f t="shared" si="158"/>
        <v>0</v>
      </c>
      <c r="AJ386" s="26">
        <f t="shared" si="159"/>
        <v>1</v>
      </c>
      <c r="AK386" s="26">
        <f t="shared" si="160"/>
        <v>0</v>
      </c>
      <c r="AL386" s="26">
        <f t="shared" ca="1" si="161"/>
        <v>0</v>
      </c>
      <c r="AM386" s="26">
        <f t="shared" ca="1" si="162"/>
        <v>0</v>
      </c>
      <c r="AN386" s="26">
        <f ca="1">IF(AM386=0,0,COUNTIF($AM$19:AM386,C386*10+1))</f>
        <v>0</v>
      </c>
      <c r="AO386" s="21">
        <f t="shared" ca="1" si="163"/>
        <v>0</v>
      </c>
      <c r="AP386" s="33">
        <f t="shared" ca="1" si="164"/>
        <v>0</v>
      </c>
    </row>
    <row r="387" spans="1:42" x14ac:dyDescent="0.2">
      <c r="A387" s="15">
        <f>Daten!A387</f>
        <v>30641</v>
      </c>
      <c r="B387" s="8" t="str">
        <f>Daten!B387</f>
        <v>Trumau</v>
      </c>
      <c r="C387" s="15">
        <f t="shared" si="140"/>
        <v>3</v>
      </c>
      <c r="D387" s="10">
        <f>Daten!D387</f>
        <v>0</v>
      </c>
      <c r="E387" s="9">
        <f>Daten!E387</f>
        <v>3741</v>
      </c>
      <c r="F387" s="9">
        <f>Daten!F387</f>
        <v>3641</v>
      </c>
      <c r="G387" s="27">
        <f t="shared" si="141"/>
        <v>100</v>
      </c>
      <c r="H387" s="29">
        <f t="shared" si="142"/>
        <v>2.7464982147761604E-2</v>
      </c>
      <c r="I387" s="21">
        <f t="shared" si="143"/>
        <v>32.495034829504412</v>
      </c>
      <c r="J387" s="21">
        <f t="shared" si="144"/>
        <v>67.504965170495581</v>
      </c>
      <c r="K387" s="27">
        <f t="shared" si="145"/>
        <v>-33752.482585247788</v>
      </c>
      <c r="L387" s="16">
        <f>Daten!G387</f>
        <v>614</v>
      </c>
      <c r="M387" s="16">
        <f>Daten!H387</f>
        <v>2522</v>
      </c>
      <c r="N387" s="16">
        <f>Daten!I387</f>
        <v>605</v>
      </c>
      <c r="O387" s="28">
        <f t="shared" si="146"/>
        <v>0.48334655035685964</v>
      </c>
      <c r="P387" s="16">
        <f t="shared" si="147"/>
        <v>1419.5505790150894</v>
      </c>
      <c r="Q387" s="21">
        <f t="shared" si="148"/>
        <v>-200.5505790150894</v>
      </c>
      <c r="R387" s="27">
        <f t="shared" si="149"/>
        <v>-40110.115803017878</v>
      </c>
      <c r="S387" s="9">
        <f>Daten!K387</f>
        <v>17886.82</v>
      </c>
      <c r="T387" s="9">
        <f>Daten!L387</f>
        <v>167690.54</v>
      </c>
      <c r="U387" s="9">
        <f>Daten!M387</f>
        <v>1796429.98</v>
      </c>
      <c r="V387" s="9">
        <f>Daten!N387</f>
        <v>500</v>
      </c>
      <c r="W387" s="9">
        <f>Daten!O387</f>
        <v>500</v>
      </c>
      <c r="X387" s="23">
        <f t="shared" si="150"/>
        <v>1982007.34</v>
      </c>
      <c r="Y387" s="9">
        <f t="shared" si="151"/>
        <v>1344620.0944015936</v>
      </c>
      <c r="Z387" s="21">
        <f t="shared" si="152"/>
        <v>637387.24559840653</v>
      </c>
      <c r="AA387" s="27">
        <f t="shared" si="153"/>
        <v>-63738.724559840659</v>
      </c>
      <c r="AB387" s="32">
        <f t="shared" si="154"/>
        <v>-137601.32294810633</v>
      </c>
      <c r="AC387" s="31">
        <f t="shared" si="155"/>
        <v>0</v>
      </c>
      <c r="AG387" s="26">
        <f t="shared" si="156"/>
        <v>0</v>
      </c>
      <c r="AH387" s="26">
        <f t="shared" si="157"/>
        <v>0</v>
      </c>
      <c r="AI387" s="26">
        <f t="shared" si="158"/>
        <v>0</v>
      </c>
      <c r="AJ387" s="26">
        <f t="shared" si="159"/>
        <v>1</v>
      </c>
      <c r="AK387" s="26">
        <f t="shared" si="160"/>
        <v>0</v>
      </c>
      <c r="AL387" s="26">
        <f t="shared" ca="1" si="161"/>
        <v>0</v>
      </c>
      <c r="AM387" s="26">
        <f t="shared" ca="1" si="162"/>
        <v>0</v>
      </c>
      <c r="AN387" s="26">
        <f ca="1">IF(AM387=0,0,COUNTIF($AM$19:AM387,C387*10+1))</f>
        <v>0</v>
      </c>
      <c r="AO387" s="21">
        <f t="shared" ca="1" si="163"/>
        <v>0</v>
      </c>
      <c r="AP387" s="33">
        <f t="shared" ca="1" si="164"/>
        <v>0</v>
      </c>
    </row>
    <row r="388" spans="1:42" x14ac:dyDescent="0.2">
      <c r="A388" s="15">
        <f>Daten!A388</f>
        <v>30645</v>
      </c>
      <c r="B388" s="8" t="str">
        <f>Daten!B388</f>
        <v>Weissenbach an der Triesting</v>
      </c>
      <c r="C388" s="15">
        <f t="shared" si="140"/>
        <v>3</v>
      </c>
      <c r="D388" s="10">
        <f>Daten!D388</f>
        <v>0</v>
      </c>
      <c r="E388" s="9">
        <f>Daten!E388</f>
        <v>1743</v>
      </c>
      <c r="F388" s="9">
        <f>Daten!F388</f>
        <v>1723</v>
      </c>
      <c r="G388" s="27">
        <f t="shared" si="141"/>
        <v>20</v>
      </c>
      <c r="H388" s="29">
        <f t="shared" si="142"/>
        <v>1.1607661056297156E-2</v>
      </c>
      <c r="I388" s="21">
        <f t="shared" si="143"/>
        <v>15.377353752056056</v>
      </c>
      <c r="J388" s="21">
        <f t="shared" si="144"/>
        <v>4.6226462479439441</v>
      </c>
      <c r="K388" s="27">
        <f t="shared" si="145"/>
        <v>-2311.3231239719721</v>
      </c>
      <c r="L388" s="16">
        <f>Daten!G388</f>
        <v>270</v>
      </c>
      <c r="M388" s="16">
        <f>Daten!H388</f>
        <v>1118</v>
      </c>
      <c r="N388" s="16">
        <f>Daten!I388</f>
        <v>355</v>
      </c>
      <c r="O388" s="28">
        <f t="shared" si="146"/>
        <v>0.55903398926654746</v>
      </c>
      <c r="P388" s="16">
        <f t="shared" si="147"/>
        <v>629.28530822318396</v>
      </c>
      <c r="Q388" s="21">
        <f t="shared" si="148"/>
        <v>-4.2853082231839608</v>
      </c>
      <c r="R388" s="27">
        <f t="shared" si="149"/>
        <v>-857.06164463679215</v>
      </c>
      <c r="S388" s="9">
        <f>Daten!K388</f>
        <v>9526.59</v>
      </c>
      <c r="T388" s="9">
        <f>Daten!L388</f>
        <v>129200.68</v>
      </c>
      <c r="U388" s="9">
        <f>Daten!M388</f>
        <v>1277779.44</v>
      </c>
      <c r="V388" s="9">
        <f>Daten!N388</f>
        <v>500</v>
      </c>
      <c r="W388" s="9">
        <f>Daten!O388</f>
        <v>500</v>
      </c>
      <c r="X388" s="23">
        <f t="shared" si="150"/>
        <v>1416506.71</v>
      </c>
      <c r="Y388" s="9">
        <f t="shared" si="151"/>
        <v>626482.97902752669</v>
      </c>
      <c r="Z388" s="21">
        <f t="shared" si="152"/>
        <v>790023.73097247328</v>
      </c>
      <c r="AA388" s="27">
        <f t="shared" si="153"/>
        <v>-79002.373097247328</v>
      </c>
      <c r="AB388" s="32">
        <f t="shared" si="154"/>
        <v>-82170.757865856096</v>
      </c>
      <c r="AC388" s="31">
        <f t="shared" si="155"/>
        <v>0</v>
      </c>
      <c r="AG388" s="26">
        <f t="shared" si="156"/>
        <v>0</v>
      </c>
      <c r="AH388" s="26">
        <f t="shared" si="157"/>
        <v>0</v>
      </c>
      <c r="AI388" s="26">
        <f t="shared" si="158"/>
        <v>0</v>
      </c>
      <c r="AJ388" s="26">
        <f t="shared" si="159"/>
        <v>1</v>
      </c>
      <c r="AK388" s="26">
        <f t="shared" si="160"/>
        <v>0</v>
      </c>
      <c r="AL388" s="26">
        <f t="shared" ca="1" si="161"/>
        <v>0</v>
      </c>
      <c r="AM388" s="26">
        <f t="shared" ca="1" si="162"/>
        <v>0</v>
      </c>
      <c r="AN388" s="26">
        <f ca="1">IF(AM388=0,0,COUNTIF($AM$19:AM388,C388*10+1))</f>
        <v>0</v>
      </c>
      <c r="AO388" s="21">
        <f t="shared" ca="1" si="163"/>
        <v>0</v>
      </c>
      <c r="AP388" s="33">
        <f t="shared" ca="1" si="164"/>
        <v>0</v>
      </c>
    </row>
    <row r="389" spans="1:42" x14ac:dyDescent="0.2">
      <c r="A389" s="15">
        <f>Daten!A389</f>
        <v>30646</v>
      </c>
      <c r="B389" s="8" t="str">
        <f>Daten!B389</f>
        <v>Blumau-Neurißhof</v>
      </c>
      <c r="C389" s="15">
        <f t="shared" si="140"/>
        <v>3</v>
      </c>
      <c r="D389" s="10">
        <f>Daten!D389</f>
        <v>0</v>
      </c>
      <c r="E389" s="9">
        <f>Daten!E389</f>
        <v>1903</v>
      </c>
      <c r="F389" s="9">
        <f>Daten!F389</f>
        <v>1837</v>
      </c>
      <c r="G389" s="27">
        <f t="shared" si="141"/>
        <v>66</v>
      </c>
      <c r="H389" s="29">
        <f t="shared" si="142"/>
        <v>3.5928143712574849E-2</v>
      </c>
      <c r="I389" s="21">
        <f t="shared" si="143"/>
        <v>16.394775880746938</v>
      </c>
      <c r="J389" s="21">
        <f t="shared" si="144"/>
        <v>49.605224119253066</v>
      </c>
      <c r="K389" s="27">
        <f t="shared" si="145"/>
        <v>-24802.612059626532</v>
      </c>
      <c r="L389" s="16">
        <f>Daten!G389</f>
        <v>286</v>
      </c>
      <c r="M389" s="16">
        <f>Daten!H389</f>
        <v>1300</v>
      </c>
      <c r="N389" s="16">
        <f>Daten!I389</f>
        <v>317</v>
      </c>
      <c r="O389" s="28">
        <f t="shared" si="146"/>
        <v>0.46384615384615385</v>
      </c>
      <c r="P389" s="16">
        <f t="shared" si="147"/>
        <v>731.72710258509767</v>
      </c>
      <c r="Q389" s="21">
        <f t="shared" si="148"/>
        <v>-128.72710258509767</v>
      </c>
      <c r="R389" s="27">
        <f t="shared" si="149"/>
        <v>-25745.420517019535</v>
      </c>
      <c r="S389" s="9">
        <f>Daten!K389</f>
        <v>3036.99</v>
      </c>
      <c r="T389" s="9">
        <f>Daten!L389</f>
        <v>98162</v>
      </c>
      <c r="U389" s="9">
        <f>Daten!M389</f>
        <v>168645.31</v>
      </c>
      <c r="V389" s="9">
        <f>Daten!N389</f>
        <v>500</v>
      </c>
      <c r="W389" s="9">
        <f>Daten!O389</f>
        <v>500</v>
      </c>
      <c r="X389" s="23">
        <f t="shared" si="150"/>
        <v>269844.3</v>
      </c>
      <c r="Y389" s="9">
        <f t="shared" si="151"/>
        <v>683991.45673515974</v>
      </c>
      <c r="Z389" s="21">
        <f t="shared" si="152"/>
        <v>-414147.15673515975</v>
      </c>
      <c r="AA389" s="27">
        <f t="shared" si="153"/>
        <v>41414.715673515981</v>
      </c>
      <c r="AB389" s="32">
        <f t="shared" si="154"/>
        <v>-9133.3169031300858</v>
      </c>
      <c r="AC389" s="31">
        <f t="shared" si="155"/>
        <v>0</v>
      </c>
      <c r="AG389" s="26">
        <f t="shared" si="156"/>
        <v>0</v>
      </c>
      <c r="AH389" s="26">
        <f t="shared" si="157"/>
        <v>0</v>
      </c>
      <c r="AI389" s="26">
        <f t="shared" si="158"/>
        <v>0</v>
      </c>
      <c r="AJ389" s="26">
        <f t="shared" si="159"/>
        <v>1</v>
      </c>
      <c r="AK389" s="26">
        <f t="shared" si="160"/>
        <v>0</v>
      </c>
      <c r="AL389" s="26">
        <f t="shared" ca="1" si="161"/>
        <v>0</v>
      </c>
      <c r="AM389" s="26">
        <f t="shared" ca="1" si="162"/>
        <v>0</v>
      </c>
      <c r="AN389" s="26">
        <f ca="1">IF(AM389=0,0,COUNTIF($AM$19:AM389,C389*10+1))</f>
        <v>0</v>
      </c>
      <c r="AO389" s="21">
        <f t="shared" ca="1" si="163"/>
        <v>0</v>
      </c>
      <c r="AP389" s="33">
        <f t="shared" ca="1" si="164"/>
        <v>0</v>
      </c>
    </row>
    <row r="390" spans="1:42" x14ac:dyDescent="0.2">
      <c r="A390" s="15">
        <f>Daten!A390</f>
        <v>30701</v>
      </c>
      <c r="B390" s="8" t="str">
        <f>Daten!B390</f>
        <v>Au am Leithaberge</v>
      </c>
      <c r="C390" s="15">
        <f t="shared" si="140"/>
        <v>3</v>
      </c>
      <c r="D390" s="10">
        <f>Daten!D390</f>
        <v>0</v>
      </c>
      <c r="E390" s="9">
        <f>Daten!E390</f>
        <v>950</v>
      </c>
      <c r="F390" s="9">
        <f>Daten!F390</f>
        <v>933</v>
      </c>
      <c r="G390" s="27">
        <f t="shared" si="141"/>
        <v>17</v>
      </c>
      <c r="H390" s="29">
        <f t="shared" si="142"/>
        <v>1.8220793140407289E-2</v>
      </c>
      <c r="I390" s="21">
        <f t="shared" si="143"/>
        <v>8.3267968953385374</v>
      </c>
      <c r="J390" s="21">
        <f t="shared" si="144"/>
        <v>8.6732031046614626</v>
      </c>
      <c r="K390" s="27">
        <f t="shared" si="145"/>
        <v>-4336.6015523307315</v>
      </c>
      <c r="L390" s="16">
        <f>Daten!G390</f>
        <v>132</v>
      </c>
      <c r="M390" s="16">
        <f>Daten!H390</f>
        <v>604</v>
      </c>
      <c r="N390" s="16">
        <f>Daten!I390</f>
        <v>214</v>
      </c>
      <c r="O390" s="28">
        <f t="shared" si="146"/>
        <v>0.57284768211920534</v>
      </c>
      <c r="P390" s="16">
        <f t="shared" si="147"/>
        <v>339.97166920107617</v>
      </c>
      <c r="Q390" s="21">
        <f t="shared" si="148"/>
        <v>6.0283307989238324</v>
      </c>
      <c r="R390" s="27">
        <f t="shared" si="149"/>
        <v>1205.6661597847665</v>
      </c>
      <c r="S390" s="9">
        <f>Daten!K390</f>
        <v>9351.91</v>
      </c>
      <c r="T390" s="9">
        <f>Daten!L390</f>
        <v>74290.97</v>
      </c>
      <c r="U390" s="9">
        <f>Daten!M390</f>
        <v>110659.34</v>
      </c>
      <c r="V390" s="9">
        <f>Daten!N390</f>
        <v>500</v>
      </c>
      <c r="W390" s="9">
        <f>Daten!O390</f>
        <v>500</v>
      </c>
      <c r="X390" s="23">
        <f t="shared" si="150"/>
        <v>194302.22</v>
      </c>
      <c r="Y390" s="9">
        <f t="shared" si="151"/>
        <v>341456.58638907078</v>
      </c>
      <c r="Z390" s="21">
        <f t="shared" si="152"/>
        <v>-147154.36638907078</v>
      </c>
      <c r="AA390" s="27">
        <f t="shared" si="153"/>
        <v>14715.436638907078</v>
      </c>
      <c r="AB390" s="32">
        <f t="shared" si="154"/>
        <v>11584.501246361113</v>
      </c>
      <c r="AC390" s="31">
        <f t="shared" si="155"/>
        <v>11584.501246361113</v>
      </c>
      <c r="AG390" s="26">
        <f t="shared" si="156"/>
        <v>-4336.6015523307315</v>
      </c>
      <c r="AH390" s="26">
        <f t="shared" si="157"/>
        <v>14715.436638907078</v>
      </c>
      <c r="AI390" s="26">
        <f t="shared" si="158"/>
        <v>10378.835086576346</v>
      </c>
      <c r="AJ390" s="26">
        <f t="shared" si="159"/>
        <v>1</v>
      </c>
      <c r="AK390" s="26">
        <f t="shared" si="160"/>
        <v>10378.835086576346</v>
      </c>
      <c r="AL390" s="26">
        <f t="shared" ca="1" si="161"/>
        <v>16435</v>
      </c>
      <c r="AM390" s="26">
        <f t="shared" ca="1" si="162"/>
        <v>31</v>
      </c>
      <c r="AN390" s="26">
        <f ca="1">IF(AM390=0,0,COUNTIF($AM$19:AM390,C390*10+1))</f>
        <v>28</v>
      </c>
      <c r="AO390" s="21">
        <f t="shared" ca="1" si="163"/>
        <v>0</v>
      </c>
      <c r="AP390" s="33">
        <f t="shared" ca="1" si="164"/>
        <v>16435</v>
      </c>
    </row>
    <row r="391" spans="1:42" x14ac:dyDescent="0.2">
      <c r="A391" s="15">
        <f>Daten!A391</f>
        <v>30702</v>
      </c>
      <c r="B391" s="8" t="str">
        <f>Daten!B391</f>
        <v>Bad Deutsch-Altenburg</v>
      </c>
      <c r="C391" s="15">
        <f t="shared" si="140"/>
        <v>3</v>
      </c>
      <c r="D391" s="10">
        <f>Daten!D391</f>
        <v>0</v>
      </c>
      <c r="E391" s="9">
        <f>Daten!E391</f>
        <v>1954</v>
      </c>
      <c r="F391" s="9">
        <f>Daten!F391</f>
        <v>1751</v>
      </c>
      <c r="G391" s="27">
        <f t="shared" si="141"/>
        <v>203</v>
      </c>
      <c r="H391" s="29">
        <f t="shared" si="142"/>
        <v>0.11593375214163336</v>
      </c>
      <c r="I391" s="21">
        <f t="shared" si="143"/>
        <v>15.62724690647136</v>
      </c>
      <c r="J391" s="21">
        <f t="shared" si="144"/>
        <v>187.37275309352864</v>
      </c>
      <c r="K391" s="27">
        <f t="shared" si="145"/>
        <v>-93686.376546764324</v>
      </c>
      <c r="L391" s="16">
        <f>Daten!G391</f>
        <v>288</v>
      </c>
      <c r="M391" s="16">
        <f>Daten!H391</f>
        <v>1284</v>
      </c>
      <c r="N391" s="16">
        <f>Daten!I391</f>
        <v>382</v>
      </c>
      <c r="O391" s="28">
        <f t="shared" si="146"/>
        <v>0.52180685358255452</v>
      </c>
      <c r="P391" s="16">
        <f t="shared" si="147"/>
        <v>722.72123055328109</v>
      </c>
      <c r="Q391" s="21">
        <f t="shared" si="148"/>
        <v>-52.721230553281089</v>
      </c>
      <c r="R391" s="27">
        <f t="shared" si="149"/>
        <v>-10544.246110656219</v>
      </c>
      <c r="S391" s="9">
        <f>Daten!K391</f>
        <v>12805.79</v>
      </c>
      <c r="T391" s="9">
        <f>Daten!L391</f>
        <v>161880.57999999999</v>
      </c>
      <c r="U391" s="9">
        <f>Daten!M391</f>
        <v>342438.92</v>
      </c>
      <c r="V391" s="9">
        <f>Daten!N391</f>
        <v>500</v>
      </c>
      <c r="W391" s="9">
        <f>Daten!O391</f>
        <v>500</v>
      </c>
      <c r="X391" s="23">
        <f t="shared" si="150"/>
        <v>517125.29</v>
      </c>
      <c r="Y391" s="9">
        <f t="shared" si="151"/>
        <v>702322.28400446766</v>
      </c>
      <c r="Z391" s="21">
        <f t="shared" si="152"/>
        <v>-185196.99400446768</v>
      </c>
      <c r="AA391" s="27">
        <f t="shared" si="153"/>
        <v>18519.699400446767</v>
      </c>
      <c r="AB391" s="32">
        <f t="shared" si="154"/>
        <v>-85710.92325697378</v>
      </c>
      <c r="AC391" s="31">
        <f t="shared" si="155"/>
        <v>0</v>
      </c>
      <c r="AG391" s="26">
        <f t="shared" si="156"/>
        <v>0</v>
      </c>
      <c r="AH391" s="26">
        <f t="shared" si="157"/>
        <v>0</v>
      </c>
      <c r="AI391" s="26">
        <f t="shared" si="158"/>
        <v>0</v>
      </c>
      <c r="AJ391" s="26">
        <f t="shared" si="159"/>
        <v>1</v>
      </c>
      <c r="AK391" s="26">
        <f t="shared" si="160"/>
        <v>0</v>
      </c>
      <c r="AL391" s="26">
        <f t="shared" ca="1" si="161"/>
        <v>0</v>
      </c>
      <c r="AM391" s="26">
        <f t="shared" ca="1" si="162"/>
        <v>0</v>
      </c>
      <c r="AN391" s="26">
        <f ca="1">IF(AM391=0,0,COUNTIF($AM$19:AM391,C391*10+1))</f>
        <v>0</v>
      </c>
      <c r="AO391" s="21">
        <f t="shared" ca="1" si="163"/>
        <v>0</v>
      </c>
      <c r="AP391" s="33">
        <f t="shared" ca="1" si="164"/>
        <v>0</v>
      </c>
    </row>
    <row r="392" spans="1:42" x14ac:dyDescent="0.2">
      <c r="A392" s="15">
        <f>Daten!A392</f>
        <v>30703</v>
      </c>
      <c r="B392" s="8" t="str">
        <f>Daten!B392</f>
        <v>Berg</v>
      </c>
      <c r="C392" s="15">
        <f t="shared" si="140"/>
        <v>3</v>
      </c>
      <c r="D392" s="10">
        <f>Daten!D392</f>
        <v>0</v>
      </c>
      <c r="E392" s="9">
        <f>Daten!E392</f>
        <v>950</v>
      </c>
      <c r="F392" s="9">
        <f>Daten!F392</f>
        <v>853</v>
      </c>
      <c r="G392" s="27">
        <f t="shared" si="141"/>
        <v>97</v>
      </c>
      <c r="H392" s="29">
        <f t="shared" si="142"/>
        <v>0.11371629542790153</v>
      </c>
      <c r="I392" s="21">
        <f t="shared" si="143"/>
        <v>7.612816454151953</v>
      </c>
      <c r="J392" s="21">
        <f t="shared" si="144"/>
        <v>89.387183545848046</v>
      </c>
      <c r="K392" s="27">
        <f t="shared" si="145"/>
        <v>-44693.591772924025</v>
      </c>
      <c r="L392" s="16">
        <f>Daten!G392</f>
        <v>179</v>
      </c>
      <c r="M392" s="16">
        <f>Daten!H392</f>
        <v>583</v>
      </c>
      <c r="N392" s="16">
        <f>Daten!I392</f>
        <v>188</v>
      </c>
      <c r="O392" s="28">
        <f t="shared" si="146"/>
        <v>0.6295025728987993</v>
      </c>
      <c r="P392" s="16">
        <f t="shared" si="147"/>
        <v>328.15146215931691</v>
      </c>
      <c r="Q392" s="21">
        <f t="shared" si="148"/>
        <v>38.848537840683093</v>
      </c>
      <c r="R392" s="27">
        <f t="shared" si="149"/>
        <v>7769.7075681366186</v>
      </c>
      <c r="S392" s="9">
        <f>Daten!K392</f>
        <v>6394</v>
      </c>
      <c r="T392" s="9">
        <f>Daten!L392</f>
        <v>63076.959999999999</v>
      </c>
      <c r="U392" s="9">
        <f>Daten!M392</f>
        <v>30842.83</v>
      </c>
      <c r="V392" s="9">
        <f>Daten!N392</f>
        <v>500</v>
      </c>
      <c r="W392" s="9">
        <f>Daten!O392</f>
        <v>500</v>
      </c>
      <c r="X392" s="23">
        <f t="shared" si="150"/>
        <v>100313.79</v>
      </c>
      <c r="Y392" s="9">
        <f t="shared" si="151"/>
        <v>341456.58638907078</v>
      </c>
      <c r="Z392" s="21">
        <f t="shared" si="152"/>
        <v>-241142.79638907081</v>
      </c>
      <c r="AA392" s="27">
        <f t="shared" si="153"/>
        <v>24114.279638907083</v>
      </c>
      <c r="AB392" s="32">
        <f t="shared" si="154"/>
        <v>-12809.604565880323</v>
      </c>
      <c r="AC392" s="31">
        <f t="shared" si="155"/>
        <v>0</v>
      </c>
      <c r="AG392" s="26">
        <f t="shared" si="156"/>
        <v>0</v>
      </c>
      <c r="AH392" s="26">
        <f t="shared" si="157"/>
        <v>0</v>
      </c>
      <c r="AI392" s="26">
        <f t="shared" si="158"/>
        <v>0</v>
      </c>
      <c r="AJ392" s="26">
        <f t="shared" si="159"/>
        <v>1</v>
      </c>
      <c r="AK392" s="26">
        <f t="shared" si="160"/>
        <v>0</v>
      </c>
      <c r="AL392" s="26">
        <f t="shared" ca="1" si="161"/>
        <v>0</v>
      </c>
      <c r="AM392" s="26">
        <f t="shared" ca="1" si="162"/>
        <v>0</v>
      </c>
      <c r="AN392" s="26">
        <f ca="1">IF(AM392=0,0,COUNTIF($AM$19:AM392,C392*10+1))</f>
        <v>0</v>
      </c>
      <c r="AO392" s="21">
        <f t="shared" ca="1" si="163"/>
        <v>0</v>
      </c>
      <c r="AP392" s="33">
        <f t="shared" ca="1" si="164"/>
        <v>0</v>
      </c>
    </row>
    <row r="393" spans="1:42" x14ac:dyDescent="0.2">
      <c r="A393" s="15">
        <f>Daten!A393</f>
        <v>30704</v>
      </c>
      <c r="B393" s="8" t="str">
        <f>Daten!B393</f>
        <v>Bruck an der Leitha</v>
      </c>
      <c r="C393" s="15">
        <f t="shared" si="140"/>
        <v>3</v>
      </c>
      <c r="D393" s="10">
        <f>Daten!D393</f>
        <v>0</v>
      </c>
      <c r="E393" s="9">
        <f>Daten!E393</f>
        <v>8177</v>
      </c>
      <c r="F393" s="9">
        <f>Daten!F393</f>
        <v>7989</v>
      </c>
      <c r="G393" s="27">
        <f t="shared" si="141"/>
        <v>188</v>
      </c>
      <c r="H393" s="29">
        <f t="shared" si="142"/>
        <v>2.3532356990862435E-2</v>
      </c>
      <c r="I393" s="21">
        <f t="shared" si="143"/>
        <v>71.29987180799526</v>
      </c>
      <c r="J393" s="21">
        <f t="shared" si="144"/>
        <v>116.70012819200474</v>
      </c>
      <c r="K393" s="27">
        <f t="shared" si="145"/>
        <v>-58350.064096002374</v>
      </c>
      <c r="L393" s="16">
        <f>Daten!G393</f>
        <v>1222</v>
      </c>
      <c r="M393" s="16">
        <f>Daten!H393</f>
        <v>5183</v>
      </c>
      <c r="N393" s="16">
        <f>Daten!I393</f>
        <v>1772</v>
      </c>
      <c r="O393" s="28">
        <f t="shared" si="146"/>
        <v>0.57765772718502795</v>
      </c>
      <c r="P393" s="16">
        <f t="shared" si="147"/>
        <v>2917.3396713065854</v>
      </c>
      <c r="Q393" s="21">
        <f t="shared" si="148"/>
        <v>76.660328693414613</v>
      </c>
      <c r="R393" s="27">
        <f t="shared" si="149"/>
        <v>15332.065738682923</v>
      </c>
      <c r="S393" s="9">
        <f>Daten!K393</f>
        <v>29045.25</v>
      </c>
      <c r="T393" s="9">
        <f>Daten!L393</f>
        <v>801701.38</v>
      </c>
      <c r="U393" s="9">
        <f>Daten!M393</f>
        <v>3482231.13</v>
      </c>
      <c r="V393" s="9">
        <f>Daten!N393</f>
        <v>500</v>
      </c>
      <c r="W393" s="9">
        <f>Daten!O393</f>
        <v>500</v>
      </c>
      <c r="X393" s="23">
        <f t="shared" si="150"/>
        <v>4312977.76</v>
      </c>
      <c r="Y393" s="9">
        <f t="shared" si="151"/>
        <v>2939042.6388457175</v>
      </c>
      <c r="Z393" s="21">
        <f t="shared" si="152"/>
        <v>1373935.1211542822</v>
      </c>
      <c r="AA393" s="27">
        <f t="shared" si="153"/>
        <v>-137393.51211542822</v>
      </c>
      <c r="AB393" s="32">
        <f t="shared" si="154"/>
        <v>-180411.51047274767</v>
      </c>
      <c r="AC393" s="31">
        <f t="shared" si="155"/>
        <v>0</v>
      </c>
      <c r="AG393" s="26">
        <f t="shared" si="156"/>
        <v>0</v>
      </c>
      <c r="AH393" s="26">
        <f t="shared" si="157"/>
        <v>0</v>
      </c>
      <c r="AI393" s="26">
        <f t="shared" si="158"/>
        <v>0</v>
      </c>
      <c r="AJ393" s="26">
        <f t="shared" si="159"/>
        <v>1</v>
      </c>
      <c r="AK393" s="26">
        <f t="shared" si="160"/>
        <v>0</v>
      </c>
      <c r="AL393" s="26">
        <f t="shared" ca="1" si="161"/>
        <v>0</v>
      </c>
      <c r="AM393" s="26">
        <f t="shared" ca="1" si="162"/>
        <v>0</v>
      </c>
      <c r="AN393" s="26">
        <f ca="1">IF(AM393=0,0,COUNTIF($AM$19:AM393,C393*10+1))</f>
        <v>0</v>
      </c>
      <c r="AO393" s="21">
        <f t="shared" ca="1" si="163"/>
        <v>0</v>
      </c>
      <c r="AP393" s="33">
        <f t="shared" ca="1" si="164"/>
        <v>0</v>
      </c>
    </row>
    <row r="394" spans="1:42" x14ac:dyDescent="0.2">
      <c r="A394" s="15">
        <f>Daten!A394</f>
        <v>30706</v>
      </c>
      <c r="B394" s="8" t="str">
        <f>Daten!B394</f>
        <v>Enzersdorf an der Fischa</v>
      </c>
      <c r="C394" s="15">
        <f t="shared" si="140"/>
        <v>3</v>
      </c>
      <c r="D394" s="10">
        <f>Daten!D394</f>
        <v>0</v>
      </c>
      <c r="E394" s="9">
        <f>Daten!E394</f>
        <v>3503</v>
      </c>
      <c r="F394" s="9">
        <f>Daten!F394</f>
        <v>3135</v>
      </c>
      <c r="G394" s="27">
        <f t="shared" si="141"/>
        <v>368</v>
      </c>
      <c r="H394" s="29">
        <f t="shared" si="142"/>
        <v>0.11738437001594897</v>
      </c>
      <c r="I394" s="21">
        <f t="shared" si="143"/>
        <v>27.979108538999263</v>
      </c>
      <c r="J394" s="21">
        <f t="shared" si="144"/>
        <v>340.02089146100076</v>
      </c>
      <c r="K394" s="27">
        <f t="shared" si="145"/>
        <v>-170010.44573050039</v>
      </c>
      <c r="L394" s="16">
        <f>Daten!G394</f>
        <v>542</v>
      </c>
      <c r="M394" s="16">
        <f>Daten!H394</f>
        <v>2294</v>
      </c>
      <c r="N394" s="16">
        <f>Daten!I394</f>
        <v>667</v>
      </c>
      <c r="O394" s="28">
        <f t="shared" si="146"/>
        <v>0.52702702702702697</v>
      </c>
      <c r="P394" s="16">
        <f t="shared" si="147"/>
        <v>1291.2169025617031</v>
      </c>
      <c r="Q394" s="21">
        <f t="shared" si="148"/>
        <v>-82.216902561703137</v>
      </c>
      <c r="R394" s="27">
        <f t="shared" si="149"/>
        <v>-16443.380512340627</v>
      </c>
      <c r="S394" s="9">
        <f>Daten!K394</f>
        <v>38865.5</v>
      </c>
      <c r="T394" s="9">
        <f>Daten!L394</f>
        <v>318761.3</v>
      </c>
      <c r="U394" s="9">
        <f>Daten!M394</f>
        <v>1293405.5900000001</v>
      </c>
      <c r="V394" s="9">
        <f>Daten!N394</f>
        <v>500</v>
      </c>
      <c r="W394" s="9">
        <f>Daten!O394</f>
        <v>500</v>
      </c>
      <c r="X394" s="23">
        <f t="shared" si="150"/>
        <v>1651032.3900000001</v>
      </c>
      <c r="Y394" s="9">
        <f t="shared" si="151"/>
        <v>1259076.2338114893</v>
      </c>
      <c r="Z394" s="21">
        <f t="shared" si="152"/>
        <v>391956.15618851082</v>
      </c>
      <c r="AA394" s="27">
        <f t="shared" si="153"/>
        <v>-39195.615618851087</v>
      </c>
      <c r="AB394" s="32">
        <f t="shared" si="154"/>
        <v>-225649.44186169212</v>
      </c>
      <c r="AC394" s="31">
        <f t="shared" si="155"/>
        <v>0</v>
      </c>
      <c r="AG394" s="26">
        <f t="shared" si="156"/>
        <v>0</v>
      </c>
      <c r="AH394" s="26">
        <f t="shared" si="157"/>
        <v>0</v>
      </c>
      <c r="AI394" s="26">
        <f t="shared" si="158"/>
        <v>0</v>
      </c>
      <c r="AJ394" s="26">
        <f t="shared" si="159"/>
        <v>1</v>
      </c>
      <c r="AK394" s="26">
        <f t="shared" si="160"/>
        <v>0</v>
      </c>
      <c r="AL394" s="26">
        <f t="shared" ca="1" si="161"/>
        <v>0</v>
      </c>
      <c r="AM394" s="26">
        <f t="shared" ca="1" si="162"/>
        <v>0</v>
      </c>
      <c r="AN394" s="26">
        <f ca="1">IF(AM394=0,0,COUNTIF($AM$19:AM394,C394*10+1))</f>
        <v>0</v>
      </c>
      <c r="AO394" s="21">
        <f t="shared" ca="1" si="163"/>
        <v>0</v>
      </c>
      <c r="AP394" s="33">
        <f t="shared" ca="1" si="164"/>
        <v>0</v>
      </c>
    </row>
    <row r="395" spans="1:42" x14ac:dyDescent="0.2">
      <c r="A395" s="15">
        <f>Daten!A395</f>
        <v>30708</v>
      </c>
      <c r="B395" s="8" t="str">
        <f>Daten!B395</f>
        <v>Göttlesbrunn-Arbesthal</v>
      </c>
      <c r="C395" s="15">
        <f t="shared" si="140"/>
        <v>3</v>
      </c>
      <c r="D395" s="10">
        <f>Daten!D395</f>
        <v>0</v>
      </c>
      <c r="E395" s="9">
        <f>Daten!E395</f>
        <v>1449</v>
      </c>
      <c r="F395" s="9">
        <f>Daten!F395</f>
        <v>1410</v>
      </c>
      <c r="G395" s="27">
        <f t="shared" si="141"/>
        <v>39</v>
      </c>
      <c r="H395" s="29">
        <f t="shared" si="142"/>
        <v>2.7659574468085105E-2</v>
      </c>
      <c r="I395" s="21">
        <f t="shared" si="143"/>
        <v>12.583905275913544</v>
      </c>
      <c r="J395" s="21">
        <f t="shared" si="144"/>
        <v>26.416094724086456</v>
      </c>
      <c r="K395" s="27">
        <f t="shared" si="145"/>
        <v>-13208.047362043228</v>
      </c>
      <c r="L395" s="16">
        <f>Daten!G395</f>
        <v>211</v>
      </c>
      <c r="M395" s="16">
        <f>Daten!H395</f>
        <v>931</v>
      </c>
      <c r="N395" s="16">
        <f>Daten!I395</f>
        <v>307</v>
      </c>
      <c r="O395" s="28">
        <f t="shared" si="146"/>
        <v>0.55639097744360899</v>
      </c>
      <c r="P395" s="16">
        <f t="shared" si="147"/>
        <v>524.02917885132763</v>
      </c>
      <c r="Q395" s="21">
        <f t="shared" si="148"/>
        <v>-6.0291788513276288</v>
      </c>
      <c r="R395" s="27">
        <f t="shared" si="149"/>
        <v>-1205.8357702655258</v>
      </c>
      <c r="S395" s="9">
        <f>Daten!K395</f>
        <v>30389.67</v>
      </c>
      <c r="T395" s="9">
        <f>Daten!L395</f>
        <v>132686.82</v>
      </c>
      <c r="U395" s="9">
        <f>Daten!M395</f>
        <v>450787.91</v>
      </c>
      <c r="V395" s="9">
        <f>Daten!N395</f>
        <v>500</v>
      </c>
      <c r="W395" s="9">
        <f>Daten!O395</f>
        <v>500</v>
      </c>
      <c r="X395" s="23">
        <f t="shared" si="150"/>
        <v>613864.39999999991</v>
      </c>
      <c r="Y395" s="9">
        <f t="shared" si="151"/>
        <v>520811.15123975114</v>
      </c>
      <c r="Z395" s="21">
        <f t="shared" si="152"/>
        <v>93053.248760248767</v>
      </c>
      <c r="AA395" s="27">
        <f t="shared" si="153"/>
        <v>-9305.3248760248771</v>
      </c>
      <c r="AB395" s="32">
        <f t="shared" si="154"/>
        <v>-23719.208008333633</v>
      </c>
      <c r="AC395" s="31">
        <f t="shared" si="155"/>
        <v>0</v>
      </c>
      <c r="AG395" s="26">
        <f t="shared" si="156"/>
        <v>0</v>
      </c>
      <c r="AH395" s="26">
        <f t="shared" si="157"/>
        <v>0</v>
      </c>
      <c r="AI395" s="26">
        <f t="shared" si="158"/>
        <v>0</v>
      </c>
      <c r="AJ395" s="26">
        <f t="shared" si="159"/>
        <v>1</v>
      </c>
      <c r="AK395" s="26">
        <f t="shared" si="160"/>
        <v>0</v>
      </c>
      <c r="AL395" s="26">
        <f t="shared" ca="1" si="161"/>
        <v>0</v>
      </c>
      <c r="AM395" s="26">
        <f t="shared" ca="1" si="162"/>
        <v>0</v>
      </c>
      <c r="AN395" s="26">
        <f ca="1">IF(AM395=0,0,COUNTIF($AM$19:AM395,C395*10+1))</f>
        <v>0</v>
      </c>
      <c r="AO395" s="21">
        <f t="shared" ca="1" si="163"/>
        <v>0</v>
      </c>
      <c r="AP395" s="33">
        <f t="shared" ca="1" si="164"/>
        <v>0</v>
      </c>
    </row>
    <row r="396" spans="1:42" x14ac:dyDescent="0.2">
      <c r="A396" s="15">
        <f>Daten!A396</f>
        <v>30709</v>
      </c>
      <c r="B396" s="8" t="str">
        <f>Daten!B396</f>
        <v>Götzendorf an der Leitha</v>
      </c>
      <c r="C396" s="15">
        <f t="shared" si="140"/>
        <v>3</v>
      </c>
      <c r="D396" s="10">
        <f>Daten!D396</f>
        <v>0</v>
      </c>
      <c r="E396" s="9">
        <f>Daten!E396</f>
        <v>2203</v>
      </c>
      <c r="F396" s="9">
        <f>Daten!F396</f>
        <v>2065</v>
      </c>
      <c r="G396" s="27">
        <f t="shared" si="141"/>
        <v>138</v>
      </c>
      <c r="H396" s="29">
        <f t="shared" si="142"/>
        <v>6.6828087167070213E-2</v>
      </c>
      <c r="I396" s="21">
        <f t="shared" si="143"/>
        <v>18.429620138128701</v>
      </c>
      <c r="J396" s="21">
        <f t="shared" si="144"/>
        <v>119.5703798618713</v>
      </c>
      <c r="K396" s="27">
        <f t="shared" si="145"/>
        <v>-59785.189930935652</v>
      </c>
      <c r="L396" s="16">
        <f>Daten!G396</f>
        <v>338</v>
      </c>
      <c r="M396" s="16">
        <f>Daten!H396</f>
        <v>1450</v>
      </c>
      <c r="N396" s="16">
        <f>Daten!I396</f>
        <v>415</v>
      </c>
      <c r="O396" s="28">
        <f t="shared" si="146"/>
        <v>0.5193103448275862</v>
      </c>
      <c r="P396" s="16">
        <f t="shared" si="147"/>
        <v>816.15715288337822</v>
      </c>
      <c r="Q396" s="21">
        <f t="shared" si="148"/>
        <v>-63.157152883378217</v>
      </c>
      <c r="R396" s="27">
        <f t="shared" si="149"/>
        <v>-12631.430576675644</v>
      </c>
      <c r="S396" s="9">
        <f>Daten!K396</f>
        <v>23005.31</v>
      </c>
      <c r="T396" s="9">
        <f>Daten!L396</f>
        <v>144672.45000000001</v>
      </c>
      <c r="U396" s="9">
        <f>Daten!M396</f>
        <v>263262.95</v>
      </c>
      <c r="V396" s="9">
        <f>Daten!N396</f>
        <v>500</v>
      </c>
      <c r="W396" s="9">
        <f>Daten!O396</f>
        <v>500</v>
      </c>
      <c r="X396" s="23">
        <f t="shared" si="150"/>
        <v>430940.71</v>
      </c>
      <c r="Y396" s="9">
        <f t="shared" si="151"/>
        <v>791819.8524369715</v>
      </c>
      <c r="Z396" s="21">
        <f t="shared" si="152"/>
        <v>-360879.14243697148</v>
      </c>
      <c r="AA396" s="27">
        <f t="shared" si="153"/>
        <v>36087.914243697152</v>
      </c>
      <c r="AB396" s="32">
        <f t="shared" si="154"/>
        <v>-36328.706263914144</v>
      </c>
      <c r="AC396" s="31">
        <f t="shared" si="155"/>
        <v>0</v>
      </c>
      <c r="AG396" s="26">
        <f t="shared" si="156"/>
        <v>0</v>
      </c>
      <c r="AH396" s="26">
        <f t="shared" si="157"/>
        <v>0</v>
      </c>
      <c r="AI396" s="26">
        <f t="shared" si="158"/>
        <v>0</v>
      </c>
      <c r="AJ396" s="26">
        <f t="shared" si="159"/>
        <v>1</v>
      </c>
      <c r="AK396" s="26">
        <f t="shared" si="160"/>
        <v>0</v>
      </c>
      <c r="AL396" s="26">
        <f t="shared" ca="1" si="161"/>
        <v>0</v>
      </c>
      <c r="AM396" s="26">
        <f t="shared" ca="1" si="162"/>
        <v>0</v>
      </c>
      <c r="AN396" s="26">
        <f ca="1">IF(AM396=0,0,COUNTIF($AM$19:AM396,C396*10+1))</f>
        <v>0</v>
      </c>
      <c r="AO396" s="21">
        <f t="shared" ca="1" si="163"/>
        <v>0</v>
      </c>
      <c r="AP396" s="33">
        <f t="shared" ca="1" si="164"/>
        <v>0</v>
      </c>
    </row>
    <row r="397" spans="1:42" x14ac:dyDescent="0.2">
      <c r="A397" s="15">
        <f>Daten!A397</f>
        <v>30710</v>
      </c>
      <c r="B397" s="8" t="str">
        <f>Daten!B397</f>
        <v>Hainburg a.d. Donau</v>
      </c>
      <c r="C397" s="15">
        <f t="shared" si="140"/>
        <v>3</v>
      </c>
      <c r="D397" s="10">
        <f>Daten!D397</f>
        <v>0</v>
      </c>
      <c r="E397" s="9">
        <f>Daten!E397</f>
        <v>6922</v>
      </c>
      <c r="F397" s="9">
        <f>Daten!F397</f>
        <v>6584</v>
      </c>
      <c r="G397" s="27">
        <f t="shared" si="141"/>
        <v>338</v>
      </c>
      <c r="H397" s="29">
        <f t="shared" si="142"/>
        <v>5.1336573511543138E-2</v>
      </c>
      <c r="I397" s="21">
        <f t="shared" si="143"/>
        <v>58.760590309655875</v>
      </c>
      <c r="J397" s="21">
        <f t="shared" si="144"/>
        <v>279.23940969034413</v>
      </c>
      <c r="K397" s="27">
        <f t="shared" si="145"/>
        <v>-139619.70484517206</v>
      </c>
      <c r="L397" s="16">
        <f>Daten!G397</f>
        <v>1290</v>
      </c>
      <c r="M397" s="16">
        <f>Daten!H397</f>
        <v>4227</v>
      </c>
      <c r="N397" s="16">
        <f>Daten!I397</f>
        <v>1405</v>
      </c>
      <c r="O397" s="28">
        <f t="shared" si="146"/>
        <v>0.63756801514076178</v>
      </c>
      <c r="P397" s="16">
        <f t="shared" si="147"/>
        <v>2379.2388174055445</v>
      </c>
      <c r="Q397" s="21">
        <f t="shared" si="148"/>
        <v>315.76118259445548</v>
      </c>
      <c r="R397" s="27">
        <f t="shared" si="149"/>
        <v>63152.236518891092</v>
      </c>
      <c r="S397" s="9">
        <f>Daten!K397</f>
        <v>9518.17</v>
      </c>
      <c r="T397" s="9">
        <f>Daten!L397</f>
        <v>480427.18</v>
      </c>
      <c r="U397" s="9">
        <f>Daten!M397</f>
        <v>757213.45</v>
      </c>
      <c r="V397" s="9">
        <f>Daten!N397</f>
        <v>500</v>
      </c>
      <c r="W397" s="9">
        <f>Daten!O397</f>
        <v>500</v>
      </c>
      <c r="X397" s="23">
        <f t="shared" si="150"/>
        <v>1247158.7999999998</v>
      </c>
      <c r="Y397" s="9">
        <f t="shared" si="151"/>
        <v>2487960.5168264713</v>
      </c>
      <c r="Z397" s="21">
        <f t="shared" si="152"/>
        <v>-1240801.7168264715</v>
      </c>
      <c r="AA397" s="27">
        <f t="shared" si="153"/>
        <v>124080.17168264715</v>
      </c>
      <c r="AB397" s="32">
        <f t="shared" si="154"/>
        <v>47612.703356366183</v>
      </c>
      <c r="AC397" s="31">
        <f t="shared" si="155"/>
        <v>47612.703356366183</v>
      </c>
      <c r="AG397" s="26">
        <f t="shared" si="156"/>
        <v>-139619.70484517206</v>
      </c>
      <c r="AH397" s="26">
        <f t="shared" si="157"/>
        <v>124080.17168264715</v>
      </c>
      <c r="AI397" s="26">
        <f t="shared" si="158"/>
        <v>-15539.533162524909</v>
      </c>
      <c r="AJ397" s="26">
        <f t="shared" si="159"/>
        <v>1</v>
      </c>
      <c r="AK397" s="26">
        <f t="shared" si="160"/>
        <v>0</v>
      </c>
      <c r="AL397" s="26">
        <f t="shared" ca="1" si="161"/>
        <v>0</v>
      </c>
      <c r="AM397" s="26">
        <f t="shared" ca="1" si="162"/>
        <v>0</v>
      </c>
      <c r="AN397" s="26">
        <f ca="1">IF(AM397=0,0,COUNTIF($AM$19:AM397,C397*10+1))</f>
        <v>0</v>
      </c>
      <c r="AO397" s="21">
        <f t="shared" ca="1" si="163"/>
        <v>0</v>
      </c>
      <c r="AP397" s="33">
        <f t="shared" ca="1" si="164"/>
        <v>0</v>
      </c>
    </row>
    <row r="398" spans="1:42" x14ac:dyDescent="0.2">
      <c r="A398" s="15">
        <f>Daten!A398</f>
        <v>30711</v>
      </c>
      <c r="B398" s="8" t="str">
        <f>Daten!B398</f>
        <v>Haslau-Maria Ellend</v>
      </c>
      <c r="C398" s="15">
        <f t="shared" si="140"/>
        <v>3</v>
      </c>
      <c r="D398" s="10">
        <f>Daten!D398</f>
        <v>0</v>
      </c>
      <c r="E398" s="9">
        <f>Daten!E398</f>
        <v>2021</v>
      </c>
      <c r="F398" s="9">
        <f>Daten!F398</f>
        <v>2004</v>
      </c>
      <c r="G398" s="27">
        <f t="shared" si="141"/>
        <v>17</v>
      </c>
      <c r="H398" s="29">
        <f t="shared" si="142"/>
        <v>8.4830339321357289E-3</v>
      </c>
      <c r="I398" s="21">
        <f t="shared" si="143"/>
        <v>17.885210051723931</v>
      </c>
      <c r="J398" s="21">
        <f t="shared" si="144"/>
        <v>-0.88521005172393075</v>
      </c>
      <c r="K398" s="27">
        <f t="shared" si="145"/>
        <v>442.60502586196537</v>
      </c>
      <c r="L398" s="16">
        <f>Daten!G398</f>
        <v>328</v>
      </c>
      <c r="M398" s="16">
        <f>Daten!H398</f>
        <v>1385</v>
      </c>
      <c r="N398" s="16">
        <f>Daten!I398</f>
        <v>308</v>
      </c>
      <c r="O398" s="28">
        <f t="shared" si="146"/>
        <v>0.45920577617328517</v>
      </c>
      <c r="P398" s="16">
        <f t="shared" si="147"/>
        <v>779.5707977541233</v>
      </c>
      <c r="Q398" s="21">
        <f t="shared" si="148"/>
        <v>-143.5707977541233</v>
      </c>
      <c r="R398" s="27">
        <f t="shared" si="149"/>
        <v>-28714.159550824661</v>
      </c>
      <c r="S398" s="9">
        <f>Daten!K398</f>
        <v>14856.92</v>
      </c>
      <c r="T398" s="9">
        <f>Daten!L398</f>
        <v>114524.39</v>
      </c>
      <c r="U398" s="9">
        <f>Daten!M398</f>
        <v>142768.01999999999</v>
      </c>
      <c r="V398" s="9">
        <f>Daten!N398</f>
        <v>500</v>
      </c>
      <c r="W398" s="9">
        <f>Daten!O398</f>
        <v>500</v>
      </c>
      <c r="X398" s="23">
        <f t="shared" si="150"/>
        <v>272149.32999999996</v>
      </c>
      <c r="Y398" s="9">
        <f t="shared" si="151"/>
        <v>726403.95904453902</v>
      </c>
      <c r="Z398" s="21">
        <f t="shared" si="152"/>
        <v>-454254.62904453906</v>
      </c>
      <c r="AA398" s="27">
        <f t="shared" si="153"/>
        <v>45425.462904453911</v>
      </c>
      <c r="AB398" s="32">
        <f t="shared" si="154"/>
        <v>17153.908379491215</v>
      </c>
      <c r="AC398" s="31">
        <f t="shared" si="155"/>
        <v>17153.908379491215</v>
      </c>
      <c r="AG398" s="26">
        <f t="shared" si="156"/>
        <v>442.60502586196537</v>
      </c>
      <c r="AH398" s="26">
        <f t="shared" si="157"/>
        <v>45425.462904453911</v>
      </c>
      <c r="AI398" s="26">
        <f t="shared" si="158"/>
        <v>45868.067930315876</v>
      </c>
      <c r="AJ398" s="26">
        <f t="shared" si="159"/>
        <v>1</v>
      </c>
      <c r="AK398" s="26">
        <f t="shared" si="160"/>
        <v>45868.067930315876</v>
      </c>
      <c r="AL398" s="26">
        <f t="shared" ca="1" si="161"/>
        <v>72632</v>
      </c>
      <c r="AM398" s="26">
        <f t="shared" ca="1" si="162"/>
        <v>31</v>
      </c>
      <c r="AN398" s="26">
        <f ca="1">IF(AM398=0,0,COUNTIF($AM$19:AM398,C398*10+1))</f>
        <v>29</v>
      </c>
      <c r="AO398" s="21">
        <f t="shared" ca="1" si="163"/>
        <v>0</v>
      </c>
      <c r="AP398" s="33">
        <f t="shared" ca="1" si="164"/>
        <v>72632</v>
      </c>
    </row>
    <row r="399" spans="1:42" x14ac:dyDescent="0.2">
      <c r="A399" s="15">
        <f>Daten!A399</f>
        <v>30712</v>
      </c>
      <c r="B399" s="8" t="str">
        <f>Daten!B399</f>
        <v>Höflein</v>
      </c>
      <c r="C399" s="15">
        <f t="shared" si="140"/>
        <v>3</v>
      </c>
      <c r="D399" s="10">
        <f>Daten!D399</f>
        <v>0</v>
      </c>
      <c r="E399" s="9">
        <f>Daten!E399</f>
        <v>1211</v>
      </c>
      <c r="F399" s="9">
        <f>Daten!F399</f>
        <v>1229</v>
      </c>
      <c r="G399" s="27">
        <f t="shared" si="141"/>
        <v>-18</v>
      </c>
      <c r="H399" s="29">
        <f t="shared" si="142"/>
        <v>-1.4646053702196907E-2</v>
      </c>
      <c r="I399" s="21">
        <f t="shared" si="143"/>
        <v>10.968524527728897</v>
      </c>
      <c r="J399" s="21">
        <f t="shared" si="144"/>
        <v>-28.968524527728896</v>
      </c>
      <c r="K399" s="27">
        <f t="shared" si="145"/>
        <v>14484.262263864448</v>
      </c>
      <c r="L399" s="16">
        <f>Daten!G399</f>
        <v>172</v>
      </c>
      <c r="M399" s="16">
        <f>Daten!H399</f>
        <v>811</v>
      </c>
      <c r="N399" s="16">
        <f>Daten!I399</f>
        <v>228</v>
      </c>
      <c r="O399" s="28">
        <f t="shared" si="146"/>
        <v>0.49321824907521578</v>
      </c>
      <c r="P399" s="16">
        <f t="shared" si="147"/>
        <v>456.48513861270322</v>
      </c>
      <c r="Q399" s="21">
        <f t="shared" si="148"/>
        <v>-56.485138612703224</v>
      </c>
      <c r="R399" s="27">
        <f t="shared" si="149"/>
        <v>-11297.027722540644</v>
      </c>
      <c r="S399" s="9">
        <f>Daten!K399</f>
        <v>31110.57</v>
      </c>
      <c r="T399" s="9">
        <f>Daten!L399</f>
        <v>90992.55</v>
      </c>
      <c r="U399" s="9">
        <f>Daten!M399</f>
        <v>74405.87</v>
      </c>
      <c r="V399" s="9">
        <f>Daten!N399</f>
        <v>500</v>
      </c>
      <c r="W399" s="9">
        <f>Daten!O399</f>
        <v>500</v>
      </c>
      <c r="X399" s="23">
        <f t="shared" si="150"/>
        <v>196508.99</v>
      </c>
      <c r="Y399" s="9">
        <f t="shared" si="151"/>
        <v>435267.29064964707</v>
      </c>
      <c r="Z399" s="21">
        <f t="shared" si="152"/>
        <v>-238758.30064964708</v>
      </c>
      <c r="AA399" s="27">
        <f t="shared" si="153"/>
        <v>23875.83006496471</v>
      </c>
      <c r="AB399" s="32">
        <f t="shared" si="154"/>
        <v>27063.064606288513</v>
      </c>
      <c r="AC399" s="31">
        <f t="shared" si="155"/>
        <v>27063.064606288513</v>
      </c>
      <c r="AG399" s="26">
        <f t="shared" si="156"/>
        <v>14484.262263864448</v>
      </c>
      <c r="AH399" s="26">
        <f t="shared" si="157"/>
        <v>23875.83006496471</v>
      </c>
      <c r="AI399" s="26">
        <f t="shared" si="158"/>
        <v>38360.09232882916</v>
      </c>
      <c r="AJ399" s="26">
        <f t="shared" si="159"/>
        <v>1</v>
      </c>
      <c r="AK399" s="26">
        <f t="shared" si="160"/>
        <v>38360.09232882916</v>
      </c>
      <c r="AL399" s="26">
        <f t="shared" ca="1" si="161"/>
        <v>60743</v>
      </c>
      <c r="AM399" s="26">
        <f t="shared" ca="1" si="162"/>
        <v>31</v>
      </c>
      <c r="AN399" s="26">
        <f ca="1">IF(AM399=0,0,COUNTIF($AM$19:AM399,C399*10+1))</f>
        <v>30</v>
      </c>
      <c r="AO399" s="21">
        <f t="shared" ca="1" si="163"/>
        <v>0</v>
      </c>
      <c r="AP399" s="33">
        <f t="shared" ca="1" si="164"/>
        <v>60743</v>
      </c>
    </row>
    <row r="400" spans="1:42" x14ac:dyDescent="0.2">
      <c r="A400" s="15">
        <f>Daten!A400</f>
        <v>30713</v>
      </c>
      <c r="B400" s="8" t="str">
        <f>Daten!B400</f>
        <v>Hof am Leithaberge</v>
      </c>
      <c r="C400" s="15">
        <f t="shared" si="140"/>
        <v>3</v>
      </c>
      <c r="D400" s="10">
        <f>Daten!D400</f>
        <v>0</v>
      </c>
      <c r="E400" s="9">
        <f>Daten!E400</f>
        <v>1590</v>
      </c>
      <c r="F400" s="9">
        <f>Daten!F400</f>
        <v>1539</v>
      </c>
      <c r="G400" s="27">
        <f t="shared" si="141"/>
        <v>51</v>
      </c>
      <c r="H400" s="29">
        <f t="shared" si="142"/>
        <v>3.3138401559454189E-2</v>
      </c>
      <c r="I400" s="21">
        <f t="shared" si="143"/>
        <v>13.735198737326911</v>
      </c>
      <c r="J400" s="21">
        <f t="shared" si="144"/>
        <v>37.264801262673089</v>
      </c>
      <c r="K400" s="27">
        <f t="shared" si="145"/>
        <v>-18632.400631336546</v>
      </c>
      <c r="L400" s="16">
        <f>Daten!G400</f>
        <v>228</v>
      </c>
      <c r="M400" s="16">
        <f>Daten!H400</f>
        <v>1035</v>
      </c>
      <c r="N400" s="16">
        <f>Daten!I400</f>
        <v>327</v>
      </c>
      <c r="O400" s="28">
        <f t="shared" si="146"/>
        <v>0.53623188405797106</v>
      </c>
      <c r="P400" s="16">
        <f t="shared" si="147"/>
        <v>582.56734705813551</v>
      </c>
      <c r="Q400" s="21">
        <f t="shared" si="148"/>
        <v>-27.56734705813551</v>
      </c>
      <c r="R400" s="27">
        <f t="shared" si="149"/>
        <v>-5513.4694116271021</v>
      </c>
      <c r="S400" s="9">
        <f>Daten!K400</f>
        <v>8920.43</v>
      </c>
      <c r="T400" s="9">
        <f>Daten!L400</f>
        <v>133171.60999999999</v>
      </c>
      <c r="U400" s="9">
        <f>Daten!M400</f>
        <v>435610.96</v>
      </c>
      <c r="V400" s="9">
        <f>Daten!N400</f>
        <v>500</v>
      </c>
      <c r="W400" s="9">
        <f>Daten!O400</f>
        <v>500</v>
      </c>
      <c r="X400" s="23">
        <f t="shared" si="150"/>
        <v>577703</v>
      </c>
      <c r="Y400" s="9">
        <f t="shared" si="151"/>
        <v>571490.49721960269</v>
      </c>
      <c r="Z400" s="21">
        <f t="shared" si="152"/>
        <v>6212.5027803973062</v>
      </c>
      <c r="AA400" s="27">
        <f t="shared" si="153"/>
        <v>-621.25027803973069</v>
      </c>
      <c r="AB400" s="32">
        <f t="shared" si="154"/>
        <v>-24767.120321003378</v>
      </c>
      <c r="AC400" s="31">
        <f t="shared" si="155"/>
        <v>0</v>
      </c>
      <c r="AG400" s="26">
        <f t="shared" si="156"/>
        <v>0</v>
      </c>
      <c r="AH400" s="26">
        <f t="shared" si="157"/>
        <v>0</v>
      </c>
      <c r="AI400" s="26">
        <f t="shared" si="158"/>
        <v>0</v>
      </c>
      <c r="AJ400" s="26">
        <f t="shared" si="159"/>
        <v>1</v>
      </c>
      <c r="AK400" s="26">
        <f t="shared" si="160"/>
        <v>0</v>
      </c>
      <c r="AL400" s="26">
        <f t="shared" ca="1" si="161"/>
        <v>0</v>
      </c>
      <c r="AM400" s="26">
        <f t="shared" ca="1" si="162"/>
        <v>0</v>
      </c>
      <c r="AN400" s="26">
        <f ca="1">IF(AM400=0,0,COUNTIF($AM$19:AM400,C400*10+1))</f>
        <v>0</v>
      </c>
      <c r="AO400" s="21">
        <f t="shared" ca="1" si="163"/>
        <v>0</v>
      </c>
      <c r="AP400" s="33">
        <f t="shared" ca="1" si="164"/>
        <v>0</v>
      </c>
    </row>
    <row r="401" spans="1:42" x14ac:dyDescent="0.2">
      <c r="A401" s="15">
        <f>Daten!A401</f>
        <v>30715</v>
      </c>
      <c r="B401" s="8" t="str">
        <f>Daten!B401</f>
        <v>Hundsheim</v>
      </c>
      <c r="C401" s="15">
        <f t="shared" si="140"/>
        <v>3</v>
      </c>
      <c r="D401" s="10">
        <f>Daten!D401</f>
        <v>0</v>
      </c>
      <c r="E401" s="9">
        <f>Daten!E401</f>
        <v>634</v>
      </c>
      <c r="F401" s="9">
        <f>Daten!F401</f>
        <v>593</v>
      </c>
      <c r="G401" s="27">
        <f t="shared" si="141"/>
        <v>41</v>
      </c>
      <c r="H401" s="29">
        <f t="shared" si="142"/>
        <v>6.9139966273187178E-2</v>
      </c>
      <c r="I401" s="21">
        <f t="shared" si="143"/>
        <v>5.2923800202955551</v>
      </c>
      <c r="J401" s="21">
        <f t="shared" si="144"/>
        <v>35.707619979704447</v>
      </c>
      <c r="K401" s="27">
        <f t="shared" si="145"/>
        <v>-17853.809989852223</v>
      </c>
      <c r="L401" s="16">
        <f>Daten!G401</f>
        <v>94</v>
      </c>
      <c r="M401" s="16">
        <f>Daten!H401</f>
        <v>391</v>
      </c>
      <c r="N401" s="16">
        <f>Daten!I401</f>
        <v>149</v>
      </c>
      <c r="O401" s="28">
        <f t="shared" si="146"/>
        <v>0.62148337595907932</v>
      </c>
      <c r="P401" s="16">
        <f t="shared" si="147"/>
        <v>220.08099777751784</v>
      </c>
      <c r="Q401" s="21">
        <f t="shared" si="148"/>
        <v>22.919002222482163</v>
      </c>
      <c r="R401" s="27">
        <f t="shared" si="149"/>
        <v>4583.8004444964326</v>
      </c>
      <c r="S401" s="9">
        <f>Daten!K401</f>
        <v>8648.7999999999993</v>
      </c>
      <c r="T401" s="9">
        <f>Daten!L401</f>
        <v>43903.05</v>
      </c>
      <c r="U401" s="9">
        <f>Daten!M401</f>
        <v>15703.94</v>
      </c>
      <c r="V401" s="9">
        <f>Daten!N401</f>
        <v>500</v>
      </c>
      <c r="W401" s="9">
        <f>Daten!O401</f>
        <v>500</v>
      </c>
      <c r="X401" s="23">
        <f t="shared" si="150"/>
        <v>68255.790000000008</v>
      </c>
      <c r="Y401" s="9">
        <f t="shared" si="151"/>
        <v>227877.34291649566</v>
      </c>
      <c r="Z401" s="21">
        <f t="shared" si="152"/>
        <v>-159621.55291649565</v>
      </c>
      <c r="AA401" s="27">
        <f t="shared" si="153"/>
        <v>15962.155291649566</v>
      </c>
      <c r="AB401" s="32">
        <f t="shared" si="154"/>
        <v>2692.1457462937742</v>
      </c>
      <c r="AC401" s="31">
        <f t="shared" si="155"/>
        <v>2692.1457462937742</v>
      </c>
      <c r="AG401" s="26">
        <f t="shared" si="156"/>
        <v>-17853.809989852223</v>
      </c>
      <c r="AH401" s="26">
        <f t="shared" si="157"/>
        <v>15962.155291649566</v>
      </c>
      <c r="AI401" s="26">
        <f t="shared" si="158"/>
        <v>-1891.6546982026575</v>
      </c>
      <c r="AJ401" s="26">
        <f t="shared" si="159"/>
        <v>1</v>
      </c>
      <c r="AK401" s="26">
        <f t="shared" si="160"/>
        <v>0</v>
      </c>
      <c r="AL401" s="26">
        <f t="shared" ca="1" si="161"/>
        <v>0</v>
      </c>
      <c r="AM401" s="26">
        <f t="shared" ca="1" si="162"/>
        <v>0</v>
      </c>
      <c r="AN401" s="26">
        <f ca="1">IF(AM401=0,0,COUNTIF($AM$19:AM401,C401*10+1))</f>
        <v>0</v>
      </c>
      <c r="AO401" s="21">
        <f t="shared" ca="1" si="163"/>
        <v>0</v>
      </c>
      <c r="AP401" s="33">
        <f t="shared" ca="1" si="164"/>
        <v>0</v>
      </c>
    </row>
    <row r="402" spans="1:42" x14ac:dyDescent="0.2">
      <c r="A402" s="15">
        <f>Daten!A402</f>
        <v>30716</v>
      </c>
      <c r="B402" s="8" t="str">
        <f>Daten!B402</f>
        <v>Mannersdorf am Leithagebirge</v>
      </c>
      <c r="C402" s="15">
        <f t="shared" si="140"/>
        <v>3</v>
      </c>
      <c r="D402" s="10">
        <f>Daten!D402</f>
        <v>0</v>
      </c>
      <c r="E402" s="9">
        <f>Daten!E402</f>
        <v>4150</v>
      </c>
      <c r="F402" s="9">
        <f>Daten!F402</f>
        <v>4054</v>
      </c>
      <c r="G402" s="27">
        <f t="shared" si="141"/>
        <v>96</v>
      </c>
      <c r="H402" s="29">
        <f t="shared" si="142"/>
        <v>2.3680315737543166E-2</v>
      </c>
      <c r="I402" s="21">
        <f t="shared" si="143"/>
        <v>36.18095885713015</v>
      </c>
      <c r="J402" s="21">
        <f t="shared" si="144"/>
        <v>59.81904114286985</v>
      </c>
      <c r="K402" s="27">
        <f t="shared" si="145"/>
        <v>-29909.520571434925</v>
      </c>
      <c r="L402" s="16">
        <f>Daten!G402</f>
        <v>613</v>
      </c>
      <c r="M402" s="16">
        <f>Daten!H402</f>
        <v>2727</v>
      </c>
      <c r="N402" s="16">
        <f>Daten!I402</f>
        <v>810</v>
      </c>
      <c r="O402" s="28">
        <f t="shared" si="146"/>
        <v>0.52181884855152183</v>
      </c>
      <c r="P402" s="16">
        <f t="shared" si="147"/>
        <v>1534.9383144227395</v>
      </c>
      <c r="Q402" s="21">
        <f t="shared" si="148"/>
        <v>-111.9383144227395</v>
      </c>
      <c r="R402" s="27">
        <f t="shared" si="149"/>
        <v>-22387.662884547899</v>
      </c>
      <c r="S402" s="9">
        <f>Daten!K402</f>
        <v>17056.71</v>
      </c>
      <c r="T402" s="9">
        <f>Daten!L402</f>
        <v>399625.8</v>
      </c>
      <c r="U402" s="9">
        <f>Daten!M402</f>
        <v>804034.67</v>
      </c>
      <c r="V402" s="9">
        <f>Daten!N402</f>
        <v>500</v>
      </c>
      <c r="W402" s="9">
        <f>Daten!O402</f>
        <v>500</v>
      </c>
      <c r="X402" s="23">
        <f t="shared" si="150"/>
        <v>1220717.1800000002</v>
      </c>
      <c r="Y402" s="9">
        <f t="shared" si="151"/>
        <v>1491626.1405417302</v>
      </c>
      <c r="Z402" s="21">
        <f t="shared" si="152"/>
        <v>-270908.96054173005</v>
      </c>
      <c r="AA402" s="27">
        <f t="shared" si="153"/>
        <v>27090.896054173005</v>
      </c>
      <c r="AB402" s="32">
        <f t="shared" si="154"/>
        <v>-25206.287401809823</v>
      </c>
      <c r="AC402" s="31">
        <f t="shared" si="155"/>
        <v>0</v>
      </c>
      <c r="AG402" s="26">
        <f t="shared" si="156"/>
        <v>0</v>
      </c>
      <c r="AH402" s="26">
        <f t="shared" si="157"/>
        <v>0</v>
      </c>
      <c r="AI402" s="26">
        <f t="shared" si="158"/>
        <v>0</v>
      </c>
      <c r="AJ402" s="26">
        <f t="shared" si="159"/>
        <v>1</v>
      </c>
      <c r="AK402" s="26">
        <f t="shared" si="160"/>
        <v>0</v>
      </c>
      <c r="AL402" s="26">
        <f t="shared" ca="1" si="161"/>
        <v>0</v>
      </c>
      <c r="AM402" s="26">
        <f t="shared" ca="1" si="162"/>
        <v>0</v>
      </c>
      <c r="AN402" s="26">
        <f ca="1">IF(AM402=0,0,COUNTIF($AM$19:AM402,C402*10+1))</f>
        <v>0</v>
      </c>
      <c r="AO402" s="21">
        <f t="shared" ca="1" si="163"/>
        <v>0</v>
      </c>
      <c r="AP402" s="33">
        <f t="shared" ca="1" si="164"/>
        <v>0</v>
      </c>
    </row>
    <row r="403" spans="1:42" x14ac:dyDescent="0.2">
      <c r="A403" s="15">
        <f>Daten!A403</f>
        <v>30718</v>
      </c>
      <c r="B403" s="8" t="str">
        <f>Daten!B403</f>
        <v>Petronell-Carnuntum</v>
      </c>
      <c r="C403" s="15">
        <f t="shared" ref="C403:C466" si="165">INT(A403/10000)</f>
        <v>3</v>
      </c>
      <c r="D403" s="10">
        <f>Daten!D403</f>
        <v>0</v>
      </c>
      <c r="E403" s="9">
        <f>Daten!E403</f>
        <v>1279</v>
      </c>
      <c r="F403" s="9">
        <f>Daten!F403</f>
        <v>1251</v>
      </c>
      <c r="G403" s="27">
        <f t="shared" ref="G403:G466" si="166">E403-F403</f>
        <v>28</v>
      </c>
      <c r="H403" s="29">
        <f t="shared" ref="H403:H466" si="167">G403/F403</f>
        <v>2.2382094324540368E-2</v>
      </c>
      <c r="I403" s="21">
        <f t="shared" ref="I403:I466" si="168">F403*$I$6</f>
        <v>11.164869149055209</v>
      </c>
      <c r="J403" s="21">
        <f t="shared" ref="J403:J466" si="169">G403-I403</f>
        <v>16.835130850944793</v>
      </c>
      <c r="K403" s="27">
        <f t="shared" ref="K403:K466" si="170">-J403*$K$5</f>
        <v>-8417.5654254723959</v>
      </c>
      <c r="L403" s="16">
        <f>Daten!G403</f>
        <v>182</v>
      </c>
      <c r="M403" s="16">
        <f>Daten!H403</f>
        <v>805</v>
      </c>
      <c r="N403" s="16">
        <f>Daten!I403</f>
        <v>292</v>
      </c>
      <c r="O403" s="28">
        <f t="shared" ref="O403:O466" si="171">(L403+N403)/M403</f>
        <v>0.58881987577639749</v>
      </c>
      <c r="P403" s="16">
        <f t="shared" ref="P403:P466" si="172">M403*$P$6</f>
        <v>453.10793660077201</v>
      </c>
      <c r="Q403" s="21">
        <f t="shared" ref="Q403:Q466" si="173">L403+N403-P403</f>
        <v>20.892063399227993</v>
      </c>
      <c r="R403" s="27">
        <f t="shared" ref="R403:R466" si="174">Q403*$R$5</f>
        <v>4178.4126798455982</v>
      </c>
      <c r="S403" s="9">
        <f>Daten!K403</f>
        <v>15893.89</v>
      </c>
      <c r="T403" s="9">
        <f>Daten!L403</f>
        <v>94503.93</v>
      </c>
      <c r="U403" s="9">
        <f>Daten!M403</f>
        <v>143343.03</v>
      </c>
      <c r="V403" s="9">
        <f>Daten!N403</f>
        <v>500</v>
      </c>
      <c r="W403" s="9">
        <f>Daten!O403</f>
        <v>500</v>
      </c>
      <c r="X403" s="23">
        <f t="shared" ref="X403:X466" si="175">S403/V403*500+T403/W403*500+U403</f>
        <v>253740.84999999998</v>
      </c>
      <c r="Y403" s="9">
        <f t="shared" ref="Y403:Y466" si="176">E403*$Y$6</f>
        <v>459708.3936753911</v>
      </c>
      <c r="Z403" s="21">
        <f t="shared" ref="Z403:Z466" si="177">X403-Y403</f>
        <v>-205967.54367539112</v>
      </c>
      <c r="AA403" s="27">
        <f t="shared" ref="AA403:AA466" si="178">-Z403*$AA$5</f>
        <v>20596.754367539113</v>
      </c>
      <c r="AB403" s="32">
        <f t="shared" ref="AB403:AB466" si="179">K403+R403+AA403</f>
        <v>16357.601621912316</v>
      </c>
      <c r="AC403" s="31">
        <f t="shared" ref="AC403:AC466" si="180">MAX(0,AB403)</f>
        <v>16357.601621912316</v>
      </c>
      <c r="AG403" s="26">
        <f t="shared" ref="AG403:AG466" si="181">IF(AB403&gt;0,K403,0)</f>
        <v>-8417.5654254723959</v>
      </c>
      <c r="AH403" s="26">
        <f t="shared" ref="AH403:AH466" si="182">IF(AB403&gt;0,AA403,0)</f>
        <v>20596.754367539113</v>
      </c>
      <c r="AI403" s="26">
        <f t="shared" ref="AI403:AI466" si="183">AG403+AH403</f>
        <v>12179.188942066718</v>
      </c>
      <c r="AJ403" s="26">
        <f t="shared" ref="AJ403:AJ466" si="184">IF(AND(V403=500,W403=500),1,0)</f>
        <v>1</v>
      </c>
      <c r="AK403" s="26">
        <f t="shared" ref="AK403:AK466" si="185">IF(AND(AJ403=1,AI403&gt;=E403*$AK$5),AI403,0)</f>
        <v>12179.188942066718</v>
      </c>
      <c r="AL403" s="26">
        <f t="shared" ref="AL403:AL466" ca="1" si="186">IF(OFFSET($AK$6,C403,0)=0,0,ROUND(AK403*OFFSET($AF$6,C403,0)/OFFSET($AK$6,C403,0),0))</f>
        <v>19286</v>
      </c>
      <c r="AM403" s="26">
        <f t="shared" ref="AM403:AM466" ca="1" si="187">IF(AL403&gt;0,C403*10+1,0)</f>
        <v>31</v>
      </c>
      <c r="AN403" s="26">
        <f ca="1">IF(AM403=0,0,COUNTIF($AM$19:AM403,C403*10+1))</f>
        <v>31</v>
      </c>
      <c r="AO403" s="21">
        <f t="shared" ref="AO403:AO466" ca="1" si="188">IF(AN403=1,OFFSET($AF$6,C403,0)-OFFSET($AL$6,C403,0),0)</f>
        <v>0</v>
      </c>
      <c r="AP403" s="33">
        <f t="shared" ref="AP403:AP466" ca="1" si="189">AL403+AO403</f>
        <v>19286</v>
      </c>
    </row>
    <row r="404" spans="1:42" x14ac:dyDescent="0.2">
      <c r="A404" s="15">
        <f>Daten!A404</f>
        <v>30719</v>
      </c>
      <c r="B404" s="8" t="str">
        <f>Daten!B404</f>
        <v>Prellenkirchen</v>
      </c>
      <c r="C404" s="15">
        <f t="shared" si="165"/>
        <v>3</v>
      </c>
      <c r="D404" s="10">
        <f>Daten!D404</f>
        <v>0</v>
      </c>
      <c r="E404" s="9">
        <f>Daten!E404</f>
        <v>1669</v>
      </c>
      <c r="F404" s="9">
        <f>Daten!F404</f>
        <v>1573</v>
      </c>
      <c r="G404" s="27">
        <f t="shared" si="166"/>
        <v>96</v>
      </c>
      <c r="H404" s="29">
        <f t="shared" si="167"/>
        <v>6.1029879211697391E-2</v>
      </c>
      <c r="I404" s="21">
        <f t="shared" si="168"/>
        <v>14.038640424831209</v>
      </c>
      <c r="J404" s="21">
        <f t="shared" si="169"/>
        <v>81.961359575168785</v>
      </c>
      <c r="K404" s="27">
        <f t="shared" si="170"/>
        <v>-40980.679787584391</v>
      </c>
      <c r="L404" s="16">
        <f>Daten!G404</f>
        <v>269</v>
      </c>
      <c r="M404" s="16">
        <f>Daten!H404</f>
        <v>1041</v>
      </c>
      <c r="N404" s="16">
        <f>Daten!I404</f>
        <v>359</v>
      </c>
      <c r="O404" s="28">
        <f t="shared" si="171"/>
        <v>0.60326609029779055</v>
      </c>
      <c r="P404" s="16">
        <f t="shared" si="172"/>
        <v>585.94454907006673</v>
      </c>
      <c r="Q404" s="21">
        <f t="shared" si="173"/>
        <v>42.055450929933272</v>
      </c>
      <c r="R404" s="27">
        <f t="shared" si="174"/>
        <v>8411.0901859866535</v>
      </c>
      <c r="S404" s="9">
        <f>Daten!K404</f>
        <v>29345.29</v>
      </c>
      <c r="T404" s="9">
        <f>Daten!L404</f>
        <v>122940.37</v>
      </c>
      <c r="U404" s="9">
        <f>Daten!M404</f>
        <v>99655.95</v>
      </c>
      <c r="V404" s="9">
        <f>Daten!N404</f>
        <v>500</v>
      </c>
      <c r="W404" s="9">
        <f>Daten!O404</f>
        <v>500</v>
      </c>
      <c r="X404" s="23">
        <f t="shared" si="175"/>
        <v>251941.61</v>
      </c>
      <c r="Y404" s="9">
        <f t="shared" si="176"/>
        <v>599885.3080877465</v>
      </c>
      <c r="Z404" s="21">
        <f t="shared" si="177"/>
        <v>-347943.69808774651</v>
      </c>
      <c r="AA404" s="27">
        <f t="shared" si="178"/>
        <v>34794.369808774652</v>
      </c>
      <c r="AB404" s="32">
        <f t="shared" si="179"/>
        <v>2224.7802071769147</v>
      </c>
      <c r="AC404" s="31">
        <f t="shared" si="180"/>
        <v>2224.7802071769147</v>
      </c>
      <c r="AG404" s="26">
        <f t="shared" si="181"/>
        <v>-40980.679787584391</v>
      </c>
      <c r="AH404" s="26">
        <f t="shared" si="182"/>
        <v>34794.369808774652</v>
      </c>
      <c r="AI404" s="26">
        <f t="shared" si="183"/>
        <v>-6186.3099788097388</v>
      </c>
      <c r="AJ404" s="26">
        <f t="shared" si="184"/>
        <v>1</v>
      </c>
      <c r="AK404" s="26">
        <f t="shared" si="185"/>
        <v>0</v>
      </c>
      <c r="AL404" s="26">
        <f t="shared" ca="1" si="186"/>
        <v>0</v>
      </c>
      <c r="AM404" s="26">
        <f t="shared" ca="1" si="187"/>
        <v>0</v>
      </c>
      <c r="AN404" s="26">
        <f ca="1">IF(AM404=0,0,COUNTIF($AM$19:AM404,C404*10+1))</f>
        <v>0</v>
      </c>
      <c r="AO404" s="21">
        <f t="shared" ca="1" si="188"/>
        <v>0</v>
      </c>
      <c r="AP404" s="33">
        <f t="shared" ca="1" si="189"/>
        <v>0</v>
      </c>
    </row>
    <row r="405" spans="1:42" x14ac:dyDescent="0.2">
      <c r="A405" s="15">
        <f>Daten!A405</f>
        <v>30721</v>
      </c>
      <c r="B405" s="8" t="str">
        <f>Daten!B405</f>
        <v>Rohrau</v>
      </c>
      <c r="C405" s="15">
        <f t="shared" si="165"/>
        <v>3</v>
      </c>
      <c r="D405" s="10">
        <f>Daten!D405</f>
        <v>0</v>
      </c>
      <c r="E405" s="9">
        <f>Daten!E405</f>
        <v>1660</v>
      </c>
      <c r="F405" s="9">
        <f>Daten!F405</f>
        <v>1593</v>
      </c>
      <c r="G405" s="27">
        <f t="shared" si="166"/>
        <v>67</v>
      </c>
      <c r="H405" s="29">
        <f t="shared" si="167"/>
        <v>4.2059008160703078E-2</v>
      </c>
      <c r="I405" s="21">
        <f t="shared" si="168"/>
        <v>14.217135535127856</v>
      </c>
      <c r="J405" s="21">
        <f t="shared" si="169"/>
        <v>52.782864464872148</v>
      </c>
      <c r="K405" s="27">
        <f t="shared" si="170"/>
        <v>-26391.432232436073</v>
      </c>
      <c r="L405" s="16">
        <f>Daten!G405</f>
        <v>286</v>
      </c>
      <c r="M405" s="16">
        <f>Daten!H405</f>
        <v>1073</v>
      </c>
      <c r="N405" s="16">
        <f>Daten!I405</f>
        <v>301</v>
      </c>
      <c r="O405" s="28">
        <f t="shared" si="171"/>
        <v>0.54706430568499531</v>
      </c>
      <c r="P405" s="16">
        <f t="shared" si="172"/>
        <v>603.95629313369989</v>
      </c>
      <c r="Q405" s="21">
        <f t="shared" si="173"/>
        <v>-16.956293133699887</v>
      </c>
      <c r="R405" s="27">
        <f t="shared" si="174"/>
        <v>-3391.2586267399774</v>
      </c>
      <c r="S405" s="9">
        <f>Daten!K405</f>
        <v>27323.64</v>
      </c>
      <c r="T405" s="9">
        <f>Daten!L405</f>
        <v>113737.48</v>
      </c>
      <c r="U405" s="9">
        <f>Daten!M405</f>
        <v>155639.75</v>
      </c>
      <c r="V405" s="9">
        <f>Daten!N405</f>
        <v>500</v>
      </c>
      <c r="W405" s="9">
        <f>Daten!O405</f>
        <v>500</v>
      </c>
      <c r="X405" s="23">
        <f t="shared" si="175"/>
        <v>296700.87</v>
      </c>
      <c r="Y405" s="9">
        <f t="shared" si="176"/>
        <v>596650.45621669211</v>
      </c>
      <c r="Z405" s="21">
        <f t="shared" si="177"/>
        <v>-299949.58621669211</v>
      </c>
      <c r="AA405" s="27">
        <f t="shared" si="178"/>
        <v>29994.958621669211</v>
      </c>
      <c r="AB405" s="32">
        <f t="shared" si="179"/>
        <v>212.26776249316026</v>
      </c>
      <c r="AC405" s="31">
        <f t="shared" si="180"/>
        <v>212.26776249316026</v>
      </c>
      <c r="AG405" s="26">
        <f t="shared" si="181"/>
        <v>-26391.432232436073</v>
      </c>
      <c r="AH405" s="26">
        <f t="shared" si="182"/>
        <v>29994.958621669211</v>
      </c>
      <c r="AI405" s="26">
        <f t="shared" si="183"/>
        <v>3603.5263892331386</v>
      </c>
      <c r="AJ405" s="26">
        <f t="shared" si="184"/>
        <v>1</v>
      </c>
      <c r="AK405" s="26">
        <f t="shared" si="185"/>
        <v>0</v>
      </c>
      <c r="AL405" s="26">
        <f t="shared" ca="1" si="186"/>
        <v>0</v>
      </c>
      <c r="AM405" s="26">
        <f t="shared" ca="1" si="187"/>
        <v>0</v>
      </c>
      <c r="AN405" s="26">
        <f ca="1">IF(AM405=0,0,COUNTIF($AM$19:AM405,C405*10+1))</f>
        <v>0</v>
      </c>
      <c r="AO405" s="21">
        <f t="shared" ca="1" si="188"/>
        <v>0</v>
      </c>
      <c r="AP405" s="33">
        <f t="shared" ca="1" si="189"/>
        <v>0</v>
      </c>
    </row>
    <row r="406" spans="1:42" x14ac:dyDescent="0.2">
      <c r="A406" s="15">
        <f>Daten!A406</f>
        <v>30722</v>
      </c>
      <c r="B406" s="8" t="str">
        <f>Daten!B406</f>
        <v>Scharndorf</v>
      </c>
      <c r="C406" s="15">
        <f t="shared" si="165"/>
        <v>3</v>
      </c>
      <c r="D406" s="10">
        <f>Daten!D406</f>
        <v>0</v>
      </c>
      <c r="E406" s="9">
        <f>Daten!E406</f>
        <v>1214</v>
      </c>
      <c r="F406" s="9">
        <f>Daten!F406</f>
        <v>1160</v>
      </c>
      <c r="G406" s="27">
        <f t="shared" si="166"/>
        <v>54</v>
      </c>
      <c r="H406" s="29">
        <f t="shared" si="167"/>
        <v>4.6551724137931037E-2</v>
      </c>
      <c r="I406" s="21">
        <f t="shared" si="168"/>
        <v>10.352716397205469</v>
      </c>
      <c r="J406" s="21">
        <f t="shared" si="169"/>
        <v>43.647283602794531</v>
      </c>
      <c r="K406" s="27">
        <f t="shared" si="170"/>
        <v>-21823.641801397265</v>
      </c>
      <c r="L406" s="16">
        <f>Daten!G406</f>
        <v>153</v>
      </c>
      <c r="M406" s="16">
        <f>Daten!H406</f>
        <v>797</v>
      </c>
      <c r="N406" s="16">
        <f>Daten!I406</f>
        <v>264</v>
      </c>
      <c r="O406" s="28">
        <f t="shared" si="171"/>
        <v>0.52321204516938524</v>
      </c>
      <c r="P406" s="16">
        <f t="shared" si="172"/>
        <v>448.60500058486372</v>
      </c>
      <c r="Q406" s="21">
        <f t="shared" si="173"/>
        <v>-31.605000584863717</v>
      </c>
      <c r="R406" s="27">
        <f t="shared" si="174"/>
        <v>-6321.0001169727439</v>
      </c>
      <c r="S406" s="9">
        <f>Daten!K406</f>
        <v>23799.59</v>
      </c>
      <c r="T406" s="9">
        <f>Daten!L406</f>
        <v>77570.149999999994</v>
      </c>
      <c r="U406" s="9">
        <f>Daten!M406</f>
        <v>67960.56</v>
      </c>
      <c r="V406" s="9">
        <f>Daten!N406</f>
        <v>500</v>
      </c>
      <c r="W406" s="9">
        <f>Daten!O406</f>
        <v>500</v>
      </c>
      <c r="X406" s="23">
        <f t="shared" si="175"/>
        <v>169330.3</v>
      </c>
      <c r="Y406" s="9">
        <f t="shared" si="176"/>
        <v>436345.57460666518</v>
      </c>
      <c r="Z406" s="21">
        <f t="shared" si="177"/>
        <v>-267015.27460666519</v>
      </c>
      <c r="AA406" s="27">
        <f t="shared" si="178"/>
        <v>26701.527460666519</v>
      </c>
      <c r="AB406" s="32">
        <f t="shared" si="179"/>
        <v>-1443.1144577034902</v>
      </c>
      <c r="AC406" s="31">
        <f t="shared" si="180"/>
        <v>0</v>
      </c>
      <c r="AG406" s="26">
        <f t="shared" si="181"/>
        <v>0</v>
      </c>
      <c r="AH406" s="26">
        <f t="shared" si="182"/>
        <v>0</v>
      </c>
      <c r="AI406" s="26">
        <f t="shared" si="183"/>
        <v>0</v>
      </c>
      <c r="AJ406" s="26">
        <f t="shared" si="184"/>
        <v>1</v>
      </c>
      <c r="AK406" s="26">
        <f t="shared" si="185"/>
        <v>0</v>
      </c>
      <c r="AL406" s="26">
        <f t="shared" ca="1" si="186"/>
        <v>0</v>
      </c>
      <c r="AM406" s="26">
        <f t="shared" ca="1" si="187"/>
        <v>0</v>
      </c>
      <c r="AN406" s="26">
        <f ca="1">IF(AM406=0,0,COUNTIF($AM$19:AM406,C406*10+1))</f>
        <v>0</v>
      </c>
      <c r="AO406" s="21">
        <f t="shared" ca="1" si="188"/>
        <v>0</v>
      </c>
      <c r="AP406" s="33">
        <f t="shared" ca="1" si="189"/>
        <v>0</v>
      </c>
    </row>
    <row r="407" spans="1:42" x14ac:dyDescent="0.2">
      <c r="A407" s="15">
        <f>Daten!A407</f>
        <v>30724</v>
      </c>
      <c r="B407" s="8" t="str">
        <f>Daten!B407</f>
        <v>Sommerein</v>
      </c>
      <c r="C407" s="15">
        <f t="shared" si="165"/>
        <v>3</v>
      </c>
      <c r="D407" s="10">
        <f>Daten!D407</f>
        <v>0</v>
      </c>
      <c r="E407" s="9">
        <f>Daten!E407</f>
        <v>2160</v>
      </c>
      <c r="F407" s="9">
        <f>Daten!F407</f>
        <v>1935</v>
      </c>
      <c r="G407" s="27">
        <f t="shared" si="166"/>
        <v>225</v>
      </c>
      <c r="H407" s="29">
        <f t="shared" si="167"/>
        <v>0.11627906976744186</v>
      </c>
      <c r="I407" s="21">
        <f t="shared" si="168"/>
        <v>17.269401921200505</v>
      </c>
      <c r="J407" s="21">
        <f t="shared" si="169"/>
        <v>207.73059807879949</v>
      </c>
      <c r="K407" s="27">
        <f t="shared" si="170"/>
        <v>-103865.29903939975</v>
      </c>
      <c r="L407" s="16">
        <f>Daten!G407</f>
        <v>332</v>
      </c>
      <c r="M407" s="16">
        <f>Daten!H407</f>
        <v>1417</v>
      </c>
      <c r="N407" s="16">
        <f>Daten!I407</f>
        <v>411</v>
      </c>
      <c r="O407" s="28">
        <f t="shared" si="171"/>
        <v>0.52434721242060689</v>
      </c>
      <c r="P407" s="16">
        <f t="shared" si="172"/>
        <v>797.58254181775646</v>
      </c>
      <c r="Q407" s="21">
        <f t="shared" si="173"/>
        <v>-54.582541817756464</v>
      </c>
      <c r="R407" s="27">
        <f t="shared" si="174"/>
        <v>-10916.508363551293</v>
      </c>
      <c r="S407" s="9">
        <f>Daten!K407</f>
        <v>33473.49</v>
      </c>
      <c r="T407" s="9">
        <f>Daten!L407</f>
        <v>182830.33</v>
      </c>
      <c r="U407" s="9">
        <f>Daten!M407</f>
        <v>154367.23000000001</v>
      </c>
      <c r="V407" s="9">
        <f>Daten!N407</f>
        <v>500</v>
      </c>
      <c r="W407" s="9">
        <f>Daten!O407</f>
        <v>500</v>
      </c>
      <c r="X407" s="23">
        <f t="shared" si="175"/>
        <v>370671.05</v>
      </c>
      <c r="Y407" s="9">
        <f t="shared" si="176"/>
        <v>776364.44905304513</v>
      </c>
      <c r="Z407" s="21">
        <f t="shared" si="177"/>
        <v>-405693.39905304514</v>
      </c>
      <c r="AA407" s="27">
        <f t="shared" si="178"/>
        <v>40569.339905304514</v>
      </c>
      <c r="AB407" s="32">
        <f t="shared" si="179"/>
        <v>-74212.467497646518</v>
      </c>
      <c r="AC407" s="31">
        <f t="shared" si="180"/>
        <v>0</v>
      </c>
      <c r="AG407" s="26">
        <f t="shared" si="181"/>
        <v>0</v>
      </c>
      <c r="AH407" s="26">
        <f t="shared" si="182"/>
        <v>0</v>
      </c>
      <c r="AI407" s="26">
        <f t="shared" si="183"/>
        <v>0</v>
      </c>
      <c r="AJ407" s="26">
        <f t="shared" si="184"/>
        <v>1</v>
      </c>
      <c r="AK407" s="26">
        <f t="shared" si="185"/>
        <v>0</v>
      </c>
      <c r="AL407" s="26">
        <f t="shared" ca="1" si="186"/>
        <v>0</v>
      </c>
      <c r="AM407" s="26">
        <f t="shared" ca="1" si="187"/>
        <v>0</v>
      </c>
      <c r="AN407" s="26">
        <f ca="1">IF(AM407=0,0,COUNTIF($AM$19:AM407,C407*10+1))</f>
        <v>0</v>
      </c>
      <c r="AO407" s="21">
        <f t="shared" ca="1" si="188"/>
        <v>0</v>
      </c>
      <c r="AP407" s="33">
        <f t="shared" ca="1" si="189"/>
        <v>0</v>
      </c>
    </row>
    <row r="408" spans="1:42" x14ac:dyDescent="0.2">
      <c r="A408" s="15">
        <f>Daten!A408</f>
        <v>30726</v>
      </c>
      <c r="B408" s="8" t="str">
        <f>Daten!B408</f>
        <v>Trautmannsdorf an der Leitha</v>
      </c>
      <c r="C408" s="15">
        <f t="shared" si="165"/>
        <v>3</v>
      </c>
      <c r="D408" s="10">
        <f>Daten!D408</f>
        <v>0</v>
      </c>
      <c r="E408" s="9">
        <f>Daten!E408</f>
        <v>2965</v>
      </c>
      <c r="F408" s="9">
        <f>Daten!F408</f>
        <v>2882</v>
      </c>
      <c r="G408" s="27">
        <f t="shared" si="166"/>
        <v>83</v>
      </c>
      <c r="H408" s="29">
        <f t="shared" si="167"/>
        <v>2.879944482997918E-2</v>
      </c>
      <c r="I408" s="21">
        <f t="shared" si="168"/>
        <v>25.721145393746692</v>
      </c>
      <c r="J408" s="21">
        <f t="shared" si="169"/>
        <v>57.278854606253304</v>
      </c>
      <c r="K408" s="27">
        <f t="shared" si="170"/>
        <v>-28639.427303126653</v>
      </c>
      <c r="L408" s="16">
        <f>Daten!G408</f>
        <v>414</v>
      </c>
      <c r="M408" s="16">
        <f>Daten!H408</f>
        <v>1899</v>
      </c>
      <c r="N408" s="16">
        <f>Daten!I408</f>
        <v>652</v>
      </c>
      <c r="O408" s="28">
        <f t="shared" si="171"/>
        <v>0.5613480779357557</v>
      </c>
      <c r="P408" s="16">
        <f t="shared" si="172"/>
        <v>1068.884436776231</v>
      </c>
      <c r="Q408" s="21">
        <f t="shared" si="173"/>
        <v>-2.8844367762310412</v>
      </c>
      <c r="R408" s="27">
        <f t="shared" si="174"/>
        <v>-576.88735524620824</v>
      </c>
      <c r="S408" s="9">
        <f>Daten!K408</f>
        <v>38511.120000000003</v>
      </c>
      <c r="T408" s="9">
        <f>Daten!L408</f>
        <v>212776.95999999999</v>
      </c>
      <c r="U408" s="9">
        <f>Daten!M408</f>
        <v>238700.11</v>
      </c>
      <c r="V408" s="9">
        <f>Daten!N408</f>
        <v>500</v>
      </c>
      <c r="W408" s="9">
        <f>Daten!O408</f>
        <v>500</v>
      </c>
      <c r="X408" s="23">
        <f t="shared" si="175"/>
        <v>489988.18999999994</v>
      </c>
      <c r="Y408" s="9">
        <f t="shared" si="176"/>
        <v>1065703.9775195736</v>
      </c>
      <c r="Z408" s="21">
        <f t="shared" si="177"/>
        <v>-575715.7875195737</v>
      </c>
      <c r="AA408" s="27">
        <f t="shared" si="178"/>
        <v>57571.578751957371</v>
      </c>
      <c r="AB408" s="32">
        <f t="shared" si="179"/>
        <v>28355.264093584512</v>
      </c>
      <c r="AC408" s="31">
        <f t="shared" si="180"/>
        <v>28355.264093584512</v>
      </c>
      <c r="AG408" s="26">
        <f t="shared" si="181"/>
        <v>-28639.427303126653</v>
      </c>
      <c r="AH408" s="26">
        <f t="shared" si="182"/>
        <v>57571.578751957371</v>
      </c>
      <c r="AI408" s="26">
        <f t="shared" si="183"/>
        <v>28932.151448830718</v>
      </c>
      <c r="AJ408" s="26">
        <f t="shared" si="184"/>
        <v>1</v>
      </c>
      <c r="AK408" s="26">
        <f t="shared" si="185"/>
        <v>28932.151448830718</v>
      </c>
      <c r="AL408" s="26">
        <f t="shared" ca="1" si="186"/>
        <v>45814</v>
      </c>
      <c r="AM408" s="26">
        <f t="shared" ca="1" si="187"/>
        <v>31</v>
      </c>
      <c r="AN408" s="26">
        <f ca="1">IF(AM408=0,0,COUNTIF($AM$19:AM408,C408*10+1))</f>
        <v>32</v>
      </c>
      <c r="AO408" s="21">
        <f t="shared" ca="1" si="188"/>
        <v>0</v>
      </c>
      <c r="AP408" s="33">
        <f t="shared" ca="1" si="189"/>
        <v>45814</v>
      </c>
    </row>
    <row r="409" spans="1:42" x14ac:dyDescent="0.2">
      <c r="A409" s="15">
        <f>Daten!A409</f>
        <v>30728</v>
      </c>
      <c r="B409" s="8" t="str">
        <f>Daten!B409</f>
        <v>Wolfsthal</v>
      </c>
      <c r="C409" s="15">
        <f t="shared" si="165"/>
        <v>3</v>
      </c>
      <c r="D409" s="10">
        <f>Daten!D409</f>
        <v>0</v>
      </c>
      <c r="E409" s="9">
        <f>Daten!E409</f>
        <v>1201</v>
      </c>
      <c r="F409" s="9">
        <f>Daten!F409</f>
        <v>1032</v>
      </c>
      <c r="G409" s="27">
        <f t="shared" si="166"/>
        <v>169</v>
      </c>
      <c r="H409" s="29">
        <f t="shared" si="167"/>
        <v>0.16375968992248063</v>
      </c>
      <c r="I409" s="21">
        <f t="shared" si="168"/>
        <v>9.2103476913069358</v>
      </c>
      <c r="J409" s="21">
        <f t="shared" si="169"/>
        <v>159.78965230869306</v>
      </c>
      <c r="K409" s="27">
        <f t="shared" si="170"/>
        <v>-79894.826154346534</v>
      </c>
      <c r="L409" s="16">
        <f>Daten!G409</f>
        <v>250</v>
      </c>
      <c r="M409" s="16">
        <f>Daten!H409</f>
        <v>765</v>
      </c>
      <c r="N409" s="16">
        <f>Daten!I409</f>
        <v>186</v>
      </c>
      <c r="O409" s="28">
        <f t="shared" si="171"/>
        <v>0.56993464052287579</v>
      </c>
      <c r="P409" s="16">
        <f t="shared" si="172"/>
        <v>430.59325652123056</v>
      </c>
      <c r="Q409" s="21">
        <f t="shared" si="173"/>
        <v>5.4067434787694424</v>
      </c>
      <c r="R409" s="27">
        <f t="shared" si="174"/>
        <v>1081.3486957538885</v>
      </c>
      <c r="S409" s="9">
        <f>Daten!K409</f>
        <v>10889.2</v>
      </c>
      <c r="T409" s="9">
        <f>Daten!L409</f>
        <v>76615.47</v>
      </c>
      <c r="U409" s="9">
        <f>Daten!M409</f>
        <v>129630.16</v>
      </c>
      <c r="V409" s="9">
        <f>Daten!N409</f>
        <v>500</v>
      </c>
      <c r="W409" s="9">
        <f>Daten!O409</f>
        <v>500</v>
      </c>
      <c r="X409" s="23">
        <f t="shared" si="175"/>
        <v>217134.83000000002</v>
      </c>
      <c r="Y409" s="9">
        <f t="shared" si="176"/>
        <v>431673.01079292002</v>
      </c>
      <c r="Z409" s="21">
        <f t="shared" si="177"/>
        <v>-214538.18079292</v>
      </c>
      <c r="AA409" s="27">
        <f t="shared" si="178"/>
        <v>21453.818079292003</v>
      </c>
      <c r="AB409" s="32">
        <f t="shared" si="179"/>
        <v>-57359.659379300647</v>
      </c>
      <c r="AC409" s="31">
        <f t="shared" si="180"/>
        <v>0</v>
      </c>
      <c r="AG409" s="26">
        <f t="shared" si="181"/>
        <v>0</v>
      </c>
      <c r="AH409" s="26">
        <f t="shared" si="182"/>
        <v>0</v>
      </c>
      <c r="AI409" s="26">
        <f t="shared" si="183"/>
        <v>0</v>
      </c>
      <c r="AJ409" s="26">
        <f t="shared" si="184"/>
        <v>1</v>
      </c>
      <c r="AK409" s="26">
        <f t="shared" si="185"/>
        <v>0</v>
      </c>
      <c r="AL409" s="26">
        <f t="shared" ca="1" si="186"/>
        <v>0</v>
      </c>
      <c r="AM409" s="26">
        <f t="shared" ca="1" si="187"/>
        <v>0</v>
      </c>
      <c r="AN409" s="26">
        <f ca="1">IF(AM409=0,0,COUNTIF($AM$19:AM409,C409*10+1))</f>
        <v>0</v>
      </c>
      <c r="AO409" s="21">
        <f t="shared" ca="1" si="188"/>
        <v>0</v>
      </c>
      <c r="AP409" s="33">
        <f t="shared" ca="1" si="189"/>
        <v>0</v>
      </c>
    </row>
    <row r="410" spans="1:42" x14ac:dyDescent="0.2">
      <c r="A410" s="15">
        <f>Daten!A410</f>
        <v>30729</v>
      </c>
      <c r="B410" s="8" t="str">
        <f>Daten!B410</f>
        <v>Ebergassing</v>
      </c>
      <c r="C410" s="15">
        <f t="shared" si="165"/>
        <v>3</v>
      </c>
      <c r="D410" s="10">
        <f>Daten!D410</f>
        <v>0</v>
      </c>
      <c r="E410" s="9">
        <f>Daten!E410</f>
        <v>4017</v>
      </c>
      <c r="F410" s="9">
        <f>Daten!F410</f>
        <v>3924</v>
      </c>
      <c r="G410" s="27">
        <f t="shared" si="166"/>
        <v>93</v>
      </c>
      <c r="H410" s="29">
        <f t="shared" si="167"/>
        <v>2.3700305810397553E-2</v>
      </c>
      <c r="I410" s="21">
        <f t="shared" si="168"/>
        <v>35.02074064020195</v>
      </c>
      <c r="J410" s="21">
        <f t="shared" si="169"/>
        <v>57.97925935979805</v>
      </c>
      <c r="K410" s="27">
        <f t="shared" si="170"/>
        <v>-28989.629679899026</v>
      </c>
      <c r="L410" s="16">
        <f>Daten!G410</f>
        <v>590</v>
      </c>
      <c r="M410" s="16">
        <f>Daten!H410</f>
        <v>2776</v>
      </c>
      <c r="N410" s="16">
        <f>Daten!I410</f>
        <v>651</v>
      </c>
      <c r="O410" s="28">
        <f t="shared" si="171"/>
        <v>0.44704610951008644</v>
      </c>
      <c r="P410" s="16">
        <f t="shared" si="172"/>
        <v>1562.5187975201777</v>
      </c>
      <c r="Q410" s="21">
        <f t="shared" si="173"/>
        <v>-321.51879752017771</v>
      </c>
      <c r="R410" s="27">
        <f t="shared" si="174"/>
        <v>-64303.759504035545</v>
      </c>
      <c r="S410" s="9">
        <f>Daten!K410</f>
        <v>13661.25</v>
      </c>
      <c r="T410" s="9">
        <f>Daten!L410</f>
        <v>239687.94</v>
      </c>
      <c r="U410" s="9">
        <f>Daten!M410</f>
        <v>1461456.5</v>
      </c>
      <c r="V410" s="9">
        <f>Daten!N410</f>
        <v>500</v>
      </c>
      <c r="W410" s="9">
        <f>Daten!O410</f>
        <v>500</v>
      </c>
      <c r="X410" s="23">
        <f t="shared" si="175"/>
        <v>1714805.69</v>
      </c>
      <c r="Y410" s="9">
        <f t="shared" si="176"/>
        <v>1443822.2184472603</v>
      </c>
      <c r="Z410" s="21">
        <f t="shared" si="177"/>
        <v>270983.47155273962</v>
      </c>
      <c r="AA410" s="27">
        <f t="shared" si="178"/>
        <v>-27098.347155273965</v>
      </c>
      <c r="AB410" s="32">
        <f t="shared" si="179"/>
        <v>-120391.73633920854</v>
      </c>
      <c r="AC410" s="31">
        <f t="shared" si="180"/>
        <v>0</v>
      </c>
      <c r="AG410" s="26">
        <f t="shared" si="181"/>
        <v>0</v>
      </c>
      <c r="AH410" s="26">
        <f t="shared" si="182"/>
        <v>0</v>
      </c>
      <c r="AI410" s="26">
        <f t="shared" si="183"/>
        <v>0</v>
      </c>
      <c r="AJ410" s="26">
        <f t="shared" si="184"/>
        <v>1</v>
      </c>
      <c r="AK410" s="26">
        <f t="shared" si="185"/>
        <v>0</v>
      </c>
      <c r="AL410" s="26">
        <f t="shared" ca="1" si="186"/>
        <v>0</v>
      </c>
      <c r="AM410" s="26">
        <f t="shared" ca="1" si="187"/>
        <v>0</v>
      </c>
      <c r="AN410" s="26">
        <f ca="1">IF(AM410=0,0,COUNTIF($AM$19:AM410,C410*10+1))</f>
        <v>0</v>
      </c>
      <c r="AO410" s="21">
        <f t="shared" ca="1" si="188"/>
        <v>0</v>
      </c>
      <c r="AP410" s="33">
        <f t="shared" ca="1" si="189"/>
        <v>0</v>
      </c>
    </row>
    <row r="411" spans="1:42" x14ac:dyDescent="0.2">
      <c r="A411" s="15">
        <f>Daten!A411</f>
        <v>30730</v>
      </c>
      <c r="B411" s="8" t="str">
        <f>Daten!B411</f>
        <v>Fischamend</v>
      </c>
      <c r="C411" s="15">
        <f t="shared" si="165"/>
        <v>3</v>
      </c>
      <c r="D411" s="10">
        <f>Daten!D411</f>
        <v>0</v>
      </c>
      <c r="E411" s="9">
        <f>Daten!E411</f>
        <v>5598</v>
      </c>
      <c r="F411" s="9">
        <f>Daten!F411</f>
        <v>5560</v>
      </c>
      <c r="G411" s="27">
        <f t="shared" si="166"/>
        <v>38</v>
      </c>
      <c r="H411" s="29">
        <f t="shared" si="167"/>
        <v>6.8345323741007191E-3</v>
      </c>
      <c r="I411" s="21">
        <f t="shared" si="168"/>
        <v>49.621640662467598</v>
      </c>
      <c r="J411" s="21">
        <f t="shared" si="169"/>
        <v>-11.621640662467598</v>
      </c>
      <c r="K411" s="27">
        <f t="shared" si="170"/>
        <v>5810.8203312337992</v>
      </c>
      <c r="L411" s="16">
        <f>Daten!G411</f>
        <v>790</v>
      </c>
      <c r="M411" s="16">
        <f>Daten!H411</f>
        <v>3772</v>
      </c>
      <c r="N411" s="16">
        <f>Daten!I411</f>
        <v>1036</v>
      </c>
      <c r="O411" s="28">
        <f t="shared" si="171"/>
        <v>0.48409331919406151</v>
      </c>
      <c r="P411" s="16">
        <f t="shared" si="172"/>
        <v>2123.1343315007603</v>
      </c>
      <c r="Q411" s="21">
        <f t="shared" si="173"/>
        <v>-297.13433150076025</v>
      </c>
      <c r="R411" s="27">
        <f t="shared" si="174"/>
        <v>-59426.866300152047</v>
      </c>
      <c r="S411" s="9">
        <f>Daten!K411</f>
        <v>9224.41</v>
      </c>
      <c r="T411" s="9">
        <f>Daten!L411</f>
        <v>395586.05</v>
      </c>
      <c r="U411" s="9">
        <f>Daten!M411</f>
        <v>3288778.07</v>
      </c>
      <c r="V411" s="9">
        <f>Daten!N411</f>
        <v>500</v>
      </c>
      <c r="W411" s="9">
        <f>Daten!O411</f>
        <v>500</v>
      </c>
      <c r="X411" s="23">
        <f t="shared" si="175"/>
        <v>3693588.53</v>
      </c>
      <c r="Y411" s="9">
        <f t="shared" si="176"/>
        <v>2012077.8637958087</v>
      </c>
      <c r="Z411" s="21">
        <f t="shared" si="177"/>
        <v>1681510.666204191</v>
      </c>
      <c r="AA411" s="27">
        <f t="shared" si="178"/>
        <v>-168151.06662041912</v>
      </c>
      <c r="AB411" s="32">
        <f t="shared" si="179"/>
        <v>-221767.11258933737</v>
      </c>
      <c r="AC411" s="31">
        <f t="shared" si="180"/>
        <v>0</v>
      </c>
      <c r="AG411" s="26">
        <f t="shared" si="181"/>
        <v>0</v>
      </c>
      <c r="AH411" s="26">
        <f t="shared" si="182"/>
        <v>0</v>
      </c>
      <c r="AI411" s="26">
        <f t="shared" si="183"/>
        <v>0</v>
      </c>
      <c r="AJ411" s="26">
        <f t="shared" si="184"/>
        <v>1</v>
      </c>
      <c r="AK411" s="26">
        <f t="shared" si="185"/>
        <v>0</v>
      </c>
      <c r="AL411" s="26">
        <f t="shared" ca="1" si="186"/>
        <v>0</v>
      </c>
      <c r="AM411" s="26">
        <f t="shared" ca="1" si="187"/>
        <v>0</v>
      </c>
      <c r="AN411" s="26">
        <f ca="1">IF(AM411=0,0,COUNTIF($AM$19:AM411,C411*10+1))</f>
        <v>0</v>
      </c>
      <c r="AO411" s="21">
        <f t="shared" ca="1" si="188"/>
        <v>0</v>
      </c>
      <c r="AP411" s="33">
        <f t="shared" ca="1" si="189"/>
        <v>0</v>
      </c>
    </row>
    <row r="412" spans="1:42" x14ac:dyDescent="0.2">
      <c r="A412" s="15">
        <f>Daten!A412</f>
        <v>30731</v>
      </c>
      <c r="B412" s="8" t="str">
        <f>Daten!B412</f>
        <v>Gramatneusiedl</v>
      </c>
      <c r="C412" s="15">
        <f t="shared" si="165"/>
        <v>3</v>
      </c>
      <c r="D412" s="10">
        <f>Daten!D412</f>
        <v>0</v>
      </c>
      <c r="E412" s="9">
        <f>Daten!E412</f>
        <v>3673</v>
      </c>
      <c r="F412" s="9">
        <f>Daten!F412</f>
        <v>3399</v>
      </c>
      <c r="G412" s="27">
        <f t="shared" si="166"/>
        <v>274</v>
      </c>
      <c r="H412" s="29">
        <f t="shared" si="167"/>
        <v>8.0611944689614592E-2</v>
      </c>
      <c r="I412" s="21">
        <f t="shared" si="168"/>
        <v>30.335243994914993</v>
      </c>
      <c r="J412" s="21">
        <f t="shared" si="169"/>
        <v>243.664756005085</v>
      </c>
      <c r="K412" s="27">
        <f t="shared" si="170"/>
        <v>-121832.37800254249</v>
      </c>
      <c r="L412" s="16">
        <f>Daten!G412</f>
        <v>703</v>
      </c>
      <c r="M412" s="16">
        <f>Daten!H412</f>
        <v>2488</v>
      </c>
      <c r="N412" s="16">
        <f>Daten!I412</f>
        <v>482</v>
      </c>
      <c r="O412" s="28">
        <f t="shared" si="171"/>
        <v>0.4762861736334405</v>
      </c>
      <c r="P412" s="16">
        <f t="shared" si="172"/>
        <v>1400.4131009474793</v>
      </c>
      <c r="Q412" s="21">
        <f t="shared" si="173"/>
        <v>-215.41310094747928</v>
      </c>
      <c r="R412" s="27">
        <f t="shared" si="174"/>
        <v>-43082.620189495858</v>
      </c>
      <c r="S412" s="9">
        <f>Daten!K412</f>
        <v>5200.63</v>
      </c>
      <c r="T412" s="9">
        <f>Daten!L412</f>
        <v>210745.53</v>
      </c>
      <c r="U412" s="9">
        <f>Daten!M412</f>
        <v>392594.66</v>
      </c>
      <c r="V412" s="9">
        <f>Daten!N412</f>
        <v>500</v>
      </c>
      <c r="W412" s="9">
        <f>Daten!O412</f>
        <v>500</v>
      </c>
      <c r="X412" s="23">
        <f t="shared" si="175"/>
        <v>608540.81999999995</v>
      </c>
      <c r="Y412" s="9">
        <f t="shared" si="176"/>
        <v>1320178.9913758493</v>
      </c>
      <c r="Z412" s="21">
        <f t="shared" si="177"/>
        <v>-711638.1713758494</v>
      </c>
      <c r="AA412" s="27">
        <f t="shared" si="178"/>
        <v>71163.817137584949</v>
      </c>
      <c r="AB412" s="32">
        <f t="shared" si="179"/>
        <v>-93751.181054453409</v>
      </c>
      <c r="AC412" s="31">
        <f t="shared" si="180"/>
        <v>0</v>
      </c>
      <c r="AG412" s="26">
        <f t="shared" si="181"/>
        <v>0</v>
      </c>
      <c r="AH412" s="26">
        <f t="shared" si="182"/>
        <v>0</v>
      </c>
      <c r="AI412" s="26">
        <f t="shared" si="183"/>
        <v>0</v>
      </c>
      <c r="AJ412" s="26">
        <f t="shared" si="184"/>
        <v>1</v>
      </c>
      <c r="AK412" s="26">
        <f t="shared" si="185"/>
        <v>0</v>
      </c>
      <c r="AL412" s="26">
        <f t="shared" ca="1" si="186"/>
        <v>0</v>
      </c>
      <c r="AM412" s="26">
        <f t="shared" ca="1" si="187"/>
        <v>0</v>
      </c>
      <c r="AN412" s="26">
        <f ca="1">IF(AM412=0,0,COUNTIF($AM$19:AM412,C412*10+1))</f>
        <v>0</v>
      </c>
      <c r="AO412" s="21">
        <f t="shared" ca="1" si="188"/>
        <v>0</v>
      </c>
      <c r="AP412" s="33">
        <f t="shared" ca="1" si="189"/>
        <v>0</v>
      </c>
    </row>
    <row r="413" spans="1:42" x14ac:dyDescent="0.2">
      <c r="A413" s="15">
        <f>Daten!A413</f>
        <v>30732</v>
      </c>
      <c r="B413" s="8" t="str">
        <f>Daten!B413</f>
        <v>Himberg</v>
      </c>
      <c r="C413" s="15">
        <f t="shared" si="165"/>
        <v>3</v>
      </c>
      <c r="D413" s="10">
        <f>Daten!D413</f>
        <v>0</v>
      </c>
      <c r="E413" s="9">
        <f>Daten!E413</f>
        <v>7814</v>
      </c>
      <c r="F413" s="9">
        <f>Daten!F413</f>
        <v>7371</v>
      </c>
      <c r="G413" s="27">
        <f t="shared" si="166"/>
        <v>443</v>
      </c>
      <c r="H413" s="29">
        <f t="shared" si="167"/>
        <v>6.0100393433726765E-2</v>
      </c>
      <c r="I413" s="21">
        <f t="shared" si="168"/>
        <v>65.784372899828895</v>
      </c>
      <c r="J413" s="21">
        <f t="shared" si="169"/>
        <v>377.2156271001711</v>
      </c>
      <c r="K413" s="27">
        <f t="shared" si="170"/>
        <v>-188607.81355008556</v>
      </c>
      <c r="L413" s="16">
        <f>Daten!G413</f>
        <v>1195</v>
      </c>
      <c r="M413" s="16">
        <f>Daten!H413</f>
        <v>5110</v>
      </c>
      <c r="N413" s="16">
        <f>Daten!I413</f>
        <v>1509</v>
      </c>
      <c r="O413" s="28">
        <f t="shared" si="171"/>
        <v>0.52915851272015657</v>
      </c>
      <c r="P413" s="16">
        <f t="shared" si="172"/>
        <v>2876.2503801614225</v>
      </c>
      <c r="Q413" s="21">
        <f t="shared" si="173"/>
        <v>-172.25038016142253</v>
      </c>
      <c r="R413" s="27">
        <f t="shared" si="174"/>
        <v>-34450.076032284502</v>
      </c>
      <c r="S413" s="9">
        <f>Daten!K413</f>
        <v>47100.05</v>
      </c>
      <c r="T413" s="9">
        <f>Daten!L413</f>
        <v>775805.13</v>
      </c>
      <c r="U413" s="9">
        <f>Daten!M413</f>
        <v>2728025.25</v>
      </c>
      <c r="V413" s="9">
        <f>Daten!N413</f>
        <v>500</v>
      </c>
      <c r="W413" s="9">
        <f>Daten!O413</f>
        <v>500</v>
      </c>
      <c r="X413" s="23">
        <f t="shared" si="175"/>
        <v>3550930.43</v>
      </c>
      <c r="Y413" s="9">
        <f t="shared" si="176"/>
        <v>2808570.2800465254</v>
      </c>
      <c r="Z413" s="21">
        <f t="shared" si="177"/>
        <v>742360.14995347476</v>
      </c>
      <c r="AA413" s="27">
        <f t="shared" si="178"/>
        <v>-74236.014995347476</v>
      </c>
      <c r="AB413" s="32">
        <f t="shared" si="179"/>
        <v>-297293.90457771753</v>
      </c>
      <c r="AC413" s="31">
        <f t="shared" si="180"/>
        <v>0</v>
      </c>
      <c r="AG413" s="26">
        <f t="shared" si="181"/>
        <v>0</v>
      </c>
      <c r="AH413" s="26">
        <f t="shared" si="182"/>
        <v>0</v>
      </c>
      <c r="AI413" s="26">
        <f t="shared" si="183"/>
        <v>0</v>
      </c>
      <c r="AJ413" s="26">
        <f t="shared" si="184"/>
        <v>1</v>
      </c>
      <c r="AK413" s="26">
        <f t="shared" si="185"/>
        <v>0</v>
      </c>
      <c r="AL413" s="26">
        <f t="shared" ca="1" si="186"/>
        <v>0</v>
      </c>
      <c r="AM413" s="26">
        <f t="shared" ca="1" si="187"/>
        <v>0</v>
      </c>
      <c r="AN413" s="26">
        <f ca="1">IF(AM413=0,0,COUNTIF($AM$19:AM413,C413*10+1))</f>
        <v>0</v>
      </c>
      <c r="AO413" s="21">
        <f t="shared" ca="1" si="188"/>
        <v>0</v>
      </c>
      <c r="AP413" s="33">
        <f t="shared" ca="1" si="189"/>
        <v>0</v>
      </c>
    </row>
    <row r="414" spans="1:42" x14ac:dyDescent="0.2">
      <c r="A414" s="15">
        <f>Daten!A414</f>
        <v>30733</v>
      </c>
      <c r="B414" s="8" t="str">
        <f>Daten!B414</f>
        <v>Klein-Neusiedl</v>
      </c>
      <c r="C414" s="15">
        <f t="shared" si="165"/>
        <v>3</v>
      </c>
      <c r="D414" s="10">
        <f>Daten!D414</f>
        <v>0</v>
      </c>
      <c r="E414" s="9">
        <f>Daten!E414</f>
        <v>954</v>
      </c>
      <c r="F414" s="9">
        <f>Daten!F414</f>
        <v>904</v>
      </c>
      <c r="G414" s="27">
        <f t="shared" si="166"/>
        <v>50</v>
      </c>
      <c r="H414" s="29">
        <f t="shared" si="167"/>
        <v>5.5309734513274339E-2</v>
      </c>
      <c r="I414" s="21">
        <f t="shared" si="168"/>
        <v>8.0679789854084003</v>
      </c>
      <c r="J414" s="21">
        <f t="shared" si="169"/>
        <v>41.932021014591598</v>
      </c>
      <c r="K414" s="27">
        <f t="shared" si="170"/>
        <v>-20966.010507295799</v>
      </c>
      <c r="L414" s="16">
        <f>Daten!G414</f>
        <v>159</v>
      </c>
      <c r="M414" s="16">
        <f>Daten!H414</f>
        <v>612</v>
      </c>
      <c r="N414" s="16">
        <f>Daten!I414</f>
        <v>183</v>
      </c>
      <c r="O414" s="28">
        <f t="shared" si="171"/>
        <v>0.55882352941176472</v>
      </c>
      <c r="P414" s="16">
        <f t="shared" si="172"/>
        <v>344.47460521698446</v>
      </c>
      <c r="Q414" s="21">
        <f t="shared" si="173"/>
        <v>-2.4746052169844575</v>
      </c>
      <c r="R414" s="27">
        <f t="shared" si="174"/>
        <v>-494.92104339689149</v>
      </c>
      <c r="S414" s="9">
        <f>Daten!K414</f>
        <v>4441.91</v>
      </c>
      <c r="T414" s="9">
        <f>Daten!L414</f>
        <v>79825.88</v>
      </c>
      <c r="U414" s="9">
        <f>Daten!M414</f>
        <v>1199344.49</v>
      </c>
      <c r="V414" s="9">
        <f>Daten!N414</f>
        <v>500</v>
      </c>
      <c r="W414" s="9">
        <f>Daten!O414</f>
        <v>500</v>
      </c>
      <c r="X414" s="23">
        <f t="shared" si="175"/>
        <v>1283612.28</v>
      </c>
      <c r="Y414" s="9">
        <f t="shared" si="176"/>
        <v>342894.29833176162</v>
      </c>
      <c r="Z414" s="21">
        <f t="shared" si="177"/>
        <v>940717.98166823841</v>
      </c>
      <c r="AA414" s="27">
        <f t="shared" si="178"/>
        <v>-94071.79816682385</v>
      </c>
      <c r="AB414" s="32">
        <f t="shared" si="179"/>
        <v>-115532.72971751654</v>
      </c>
      <c r="AC414" s="31">
        <f t="shared" si="180"/>
        <v>0</v>
      </c>
      <c r="AG414" s="26">
        <f t="shared" si="181"/>
        <v>0</v>
      </c>
      <c r="AH414" s="26">
        <f t="shared" si="182"/>
        <v>0</v>
      </c>
      <c r="AI414" s="26">
        <f t="shared" si="183"/>
        <v>0</v>
      </c>
      <c r="AJ414" s="26">
        <f t="shared" si="184"/>
        <v>1</v>
      </c>
      <c r="AK414" s="26">
        <f t="shared" si="185"/>
        <v>0</v>
      </c>
      <c r="AL414" s="26">
        <f t="shared" ca="1" si="186"/>
        <v>0</v>
      </c>
      <c r="AM414" s="26">
        <f t="shared" ca="1" si="187"/>
        <v>0</v>
      </c>
      <c r="AN414" s="26">
        <f ca="1">IF(AM414=0,0,COUNTIF($AM$19:AM414,C414*10+1))</f>
        <v>0</v>
      </c>
      <c r="AO414" s="21">
        <f t="shared" ca="1" si="188"/>
        <v>0</v>
      </c>
      <c r="AP414" s="33">
        <f t="shared" ca="1" si="189"/>
        <v>0</v>
      </c>
    </row>
    <row r="415" spans="1:42" x14ac:dyDescent="0.2">
      <c r="A415" s="15">
        <f>Daten!A415</f>
        <v>30734</v>
      </c>
      <c r="B415" s="8" t="str">
        <f>Daten!B415</f>
        <v>Lanzendorf</v>
      </c>
      <c r="C415" s="15">
        <f t="shared" si="165"/>
        <v>3</v>
      </c>
      <c r="D415" s="10">
        <f>Daten!D415</f>
        <v>0</v>
      </c>
      <c r="E415" s="9">
        <f>Daten!E415</f>
        <v>1901</v>
      </c>
      <c r="F415" s="9">
        <f>Daten!F415</f>
        <v>1884</v>
      </c>
      <c r="G415" s="27">
        <f t="shared" si="166"/>
        <v>17</v>
      </c>
      <c r="H415" s="29">
        <f t="shared" si="167"/>
        <v>9.0233545647558384E-3</v>
      </c>
      <c r="I415" s="21">
        <f t="shared" si="168"/>
        <v>16.814239389944056</v>
      </c>
      <c r="J415" s="21">
        <f t="shared" si="169"/>
        <v>0.18576061005594369</v>
      </c>
      <c r="K415" s="27">
        <f t="shared" si="170"/>
        <v>-92.880305027971843</v>
      </c>
      <c r="L415" s="16">
        <f>Daten!G415</f>
        <v>311</v>
      </c>
      <c r="M415" s="16">
        <f>Daten!H415</f>
        <v>1258</v>
      </c>
      <c r="N415" s="16">
        <f>Daten!I415</f>
        <v>332</v>
      </c>
      <c r="O415" s="28">
        <f t="shared" si="171"/>
        <v>0.51112877583465821</v>
      </c>
      <c r="P415" s="16">
        <f t="shared" si="172"/>
        <v>708.08668850157915</v>
      </c>
      <c r="Q415" s="21">
        <f t="shared" si="173"/>
        <v>-65.086688501579147</v>
      </c>
      <c r="R415" s="27">
        <f t="shared" si="174"/>
        <v>-13017.337700315829</v>
      </c>
      <c r="S415" s="9">
        <f>Daten!K415</f>
        <v>3961.39</v>
      </c>
      <c r="T415" s="9">
        <f>Daten!L415</f>
        <v>157488.13</v>
      </c>
      <c r="U415" s="9">
        <f>Daten!M415</f>
        <v>997651.77</v>
      </c>
      <c r="V415" s="9">
        <f>Daten!N415</f>
        <v>500</v>
      </c>
      <c r="W415" s="9">
        <f>Daten!O415</f>
        <v>500</v>
      </c>
      <c r="X415" s="23">
        <f t="shared" si="175"/>
        <v>1159101.29</v>
      </c>
      <c r="Y415" s="9">
        <f t="shared" si="176"/>
        <v>683272.60076381429</v>
      </c>
      <c r="Z415" s="21">
        <f t="shared" si="177"/>
        <v>475828.68923618575</v>
      </c>
      <c r="AA415" s="27">
        <f t="shared" si="178"/>
        <v>-47582.868923618575</v>
      </c>
      <c r="AB415" s="32">
        <f t="shared" si="179"/>
        <v>-60693.086928962373</v>
      </c>
      <c r="AC415" s="31">
        <f t="shared" si="180"/>
        <v>0</v>
      </c>
      <c r="AG415" s="26">
        <f t="shared" si="181"/>
        <v>0</v>
      </c>
      <c r="AH415" s="26">
        <f t="shared" si="182"/>
        <v>0</v>
      </c>
      <c r="AI415" s="26">
        <f t="shared" si="183"/>
        <v>0</v>
      </c>
      <c r="AJ415" s="26">
        <f t="shared" si="184"/>
        <v>1</v>
      </c>
      <c r="AK415" s="26">
        <f t="shared" si="185"/>
        <v>0</v>
      </c>
      <c r="AL415" s="26">
        <f t="shared" ca="1" si="186"/>
        <v>0</v>
      </c>
      <c r="AM415" s="26">
        <f t="shared" ca="1" si="187"/>
        <v>0</v>
      </c>
      <c r="AN415" s="26">
        <f ca="1">IF(AM415=0,0,COUNTIF($AM$19:AM415,C415*10+1))</f>
        <v>0</v>
      </c>
      <c r="AO415" s="21">
        <f t="shared" ca="1" si="188"/>
        <v>0</v>
      </c>
      <c r="AP415" s="33">
        <f t="shared" ca="1" si="189"/>
        <v>0</v>
      </c>
    </row>
    <row r="416" spans="1:42" x14ac:dyDescent="0.2">
      <c r="A416" s="15">
        <f>Daten!A416</f>
        <v>30735</v>
      </c>
      <c r="B416" s="8" t="str">
        <f>Daten!B416</f>
        <v>Leopoldsdorf</v>
      </c>
      <c r="C416" s="15">
        <f t="shared" si="165"/>
        <v>3</v>
      </c>
      <c r="D416" s="10">
        <f>Daten!D416</f>
        <v>0</v>
      </c>
      <c r="E416" s="9">
        <f>Daten!E416</f>
        <v>5272</v>
      </c>
      <c r="F416" s="9">
        <f>Daten!F416</f>
        <v>5071</v>
      </c>
      <c r="G416" s="27">
        <f t="shared" si="166"/>
        <v>201</v>
      </c>
      <c r="H416" s="29">
        <f t="shared" si="167"/>
        <v>3.9637152435417079E-2</v>
      </c>
      <c r="I416" s="21">
        <f t="shared" si="168"/>
        <v>45.257435215714601</v>
      </c>
      <c r="J416" s="21">
        <f t="shared" si="169"/>
        <v>155.74256478428541</v>
      </c>
      <c r="K416" s="27">
        <f t="shared" si="170"/>
        <v>-77871.282392142704</v>
      </c>
      <c r="L416" s="16">
        <f>Daten!G416</f>
        <v>782</v>
      </c>
      <c r="M416" s="16">
        <f>Daten!H416</f>
        <v>3609</v>
      </c>
      <c r="N416" s="16">
        <f>Daten!I416</f>
        <v>881</v>
      </c>
      <c r="O416" s="28">
        <f t="shared" si="171"/>
        <v>0.46079246328622886</v>
      </c>
      <c r="P416" s="16">
        <f t="shared" si="172"/>
        <v>2031.3870101766288</v>
      </c>
      <c r="Q416" s="21">
        <f t="shared" si="173"/>
        <v>-368.38701017662879</v>
      </c>
      <c r="R416" s="27">
        <f t="shared" si="174"/>
        <v>-73677.402035325766</v>
      </c>
      <c r="S416" s="9">
        <f>Daten!K416</f>
        <v>6588.32</v>
      </c>
      <c r="T416" s="9">
        <f>Daten!L416</f>
        <v>568442.82999999996</v>
      </c>
      <c r="U416" s="9">
        <f>Daten!M416</f>
        <v>2526088.42</v>
      </c>
      <c r="V416" s="9">
        <f>Daten!N416</f>
        <v>500</v>
      </c>
      <c r="W416" s="9">
        <f>Daten!O416</f>
        <v>500</v>
      </c>
      <c r="X416" s="23">
        <f t="shared" si="175"/>
        <v>3101119.57</v>
      </c>
      <c r="Y416" s="9">
        <f t="shared" si="176"/>
        <v>1894904.3404665065</v>
      </c>
      <c r="Z416" s="21">
        <f t="shared" si="177"/>
        <v>1206215.2295334933</v>
      </c>
      <c r="AA416" s="27">
        <f t="shared" si="178"/>
        <v>-120621.52295334934</v>
      </c>
      <c r="AB416" s="32">
        <f t="shared" si="179"/>
        <v>-272170.2073808178</v>
      </c>
      <c r="AC416" s="31">
        <f t="shared" si="180"/>
        <v>0</v>
      </c>
      <c r="AG416" s="26">
        <f t="shared" si="181"/>
        <v>0</v>
      </c>
      <c r="AH416" s="26">
        <f t="shared" si="182"/>
        <v>0</v>
      </c>
      <c r="AI416" s="26">
        <f t="shared" si="183"/>
        <v>0</v>
      </c>
      <c r="AJ416" s="26">
        <f t="shared" si="184"/>
        <v>1</v>
      </c>
      <c r="AK416" s="26">
        <f t="shared" si="185"/>
        <v>0</v>
      </c>
      <c r="AL416" s="26">
        <f t="shared" ca="1" si="186"/>
        <v>0</v>
      </c>
      <c r="AM416" s="26">
        <f t="shared" ca="1" si="187"/>
        <v>0</v>
      </c>
      <c r="AN416" s="26">
        <f ca="1">IF(AM416=0,0,COUNTIF($AM$19:AM416,C416*10+1))</f>
        <v>0</v>
      </c>
      <c r="AO416" s="21">
        <f t="shared" ca="1" si="188"/>
        <v>0</v>
      </c>
      <c r="AP416" s="33">
        <f t="shared" ca="1" si="189"/>
        <v>0</v>
      </c>
    </row>
    <row r="417" spans="1:42" x14ac:dyDescent="0.2">
      <c r="A417" s="15">
        <f>Daten!A417</f>
        <v>30736</v>
      </c>
      <c r="B417" s="8" t="str">
        <f>Daten!B417</f>
        <v>Maria-Lanzendorf</v>
      </c>
      <c r="C417" s="15">
        <f t="shared" si="165"/>
        <v>3</v>
      </c>
      <c r="D417" s="10">
        <f>Daten!D417</f>
        <v>0</v>
      </c>
      <c r="E417" s="9">
        <f>Daten!E417</f>
        <v>2166</v>
      </c>
      <c r="F417" s="9">
        <f>Daten!F417</f>
        <v>2115</v>
      </c>
      <c r="G417" s="27">
        <f t="shared" si="166"/>
        <v>51</v>
      </c>
      <c r="H417" s="29">
        <f t="shared" si="167"/>
        <v>2.4113475177304965E-2</v>
      </c>
      <c r="I417" s="21">
        <f t="shared" si="168"/>
        <v>18.875857913870316</v>
      </c>
      <c r="J417" s="21">
        <f t="shared" si="169"/>
        <v>32.12414208612968</v>
      </c>
      <c r="K417" s="27">
        <f t="shared" si="170"/>
        <v>-16062.07104306484</v>
      </c>
      <c r="L417" s="16">
        <f>Daten!G417</f>
        <v>305</v>
      </c>
      <c r="M417" s="16">
        <f>Daten!H417</f>
        <v>1385</v>
      </c>
      <c r="N417" s="16">
        <f>Daten!I417</f>
        <v>476</v>
      </c>
      <c r="O417" s="28">
        <f t="shared" si="171"/>
        <v>0.56389891696750905</v>
      </c>
      <c r="P417" s="16">
        <f t="shared" si="172"/>
        <v>779.5707977541233</v>
      </c>
      <c r="Q417" s="21">
        <f t="shared" si="173"/>
        <v>1.4292022458766951</v>
      </c>
      <c r="R417" s="27">
        <f t="shared" si="174"/>
        <v>285.84044917533902</v>
      </c>
      <c r="S417" s="9">
        <f>Daten!K417</f>
        <v>1733.31</v>
      </c>
      <c r="T417" s="9">
        <f>Daten!L417</f>
        <v>195860.98</v>
      </c>
      <c r="U417" s="9">
        <f>Daten!M417</f>
        <v>1297747.92</v>
      </c>
      <c r="V417" s="9">
        <f>Daten!N417</f>
        <v>500</v>
      </c>
      <c r="W417" s="9">
        <f>Daten!O417</f>
        <v>500</v>
      </c>
      <c r="X417" s="23">
        <f t="shared" si="175"/>
        <v>1495342.21</v>
      </c>
      <c r="Y417" s="9">
        <f t="shared" si="176"/>
        <v>778521.01696708135</v>
      </c>
      <c r="Z417" s="21">
        <f t="shared" si="177"/>
        <v>716821.19303291861</v>
      </c>
      <c r="AA417" s="27">
        <f t="shared" si="178"/>
        <v>-71682.119303291867</v>
      </c>
      <c r="AB417" s="32">
        <f t="shared" si="179"/>
        <v>-87458.349897181368</v>
      </c>
      <c r="AC417" s="31">
        <f t="shared" si="180"/>
        <v>0</v>
      </c>
      <c r="AG417" s="26">
        <f t="shared" si="181"/>
        <v>0</v>
      </c>
      <c r="AH417" s="26">
        <f t="shared" si="182"/>
        <v>0</v>
      </c>
      <c r="AI417" s="26">
        <f t="shared" si="183"/>
        <v>0</v>
      </c>
      <c r="AJ417" s="26">
        <f t="shared" si="184"/>
        <v>1</v>
      </c>
      <c r="AK417" s="26">
        <f t="shared" si="185"/>
        <v>0</v>
      </c>
      <c r="AL417" s="26">
        <f t="shared" ca="1" si="186"/>
        <v>0</v>
      </c>
      <c r="AM417" s="26">
        <f t="shared" ca="1" si="187"/>
        <v>0</v>
      </c>
      <c r="AN417" s="26">
        <f ca="1">IF(AM417=0,0,COUNTIF($AM$19:AM417,C417*10+1))</f>
        <v>0</v>
      </c>
      <c r="AO417" s="21">
        <f t="shared" ca="1" si="188"/>
        <v>0</v>
      </c>
      <c r="AP417" s="33">
        <f t="shared" ca="1" si="189"/>
        <v>0</v>
      </c>
    </row>
    <row r="418" spans="1:42" x14ac:dyDescent="0.2">
      <c r="A418" s="15">
        <f>Daten!A418</f>
        <v>30737</v>
      </c>
      <c r="B418" s="8" t="str">
        <f>Daten!B418</f>
        <v>Moosbrunn</v>
      </c>
      <c r="C418" s="15">
        <f t="shared" si="165"/>
        <v>3</v>
      </c>
      <c r="D418" s="10">
        <f>Daten!D418</f>
        <v>0</v>
      </c>
      <c r="E418" s="9">
        <f>Daten!E418</f>
        <v>1802</v>
      </c>
      <c r="F418" s="9">
        <f>Daten!F418</f>
        <v>1780</v>
      </c>
      <c r="G418" s="27">
        <f t="shared" si="166"/>
        <v>22</v>
      </c>
      <c r="H418" s="29">
        <f t="shared" si="167"/>
        <v>1.2359550561797753E-2</v>
      </c>
      <c r="I418" s="21">
        <f t="shared" si="168"/>
        <v>15.886064816401497</v>
      </c>
      <c r="J418" s="21">
        <f t="shared" si="169"/>
        <v>6.1139351835985032</v>
      </c>
      <c r="K418" s="27">
        <f t="shared" si="170"/>
        <v>-3056.9675917992517</v>
      </c>
      <c r="L418" s="16">
        <f>Daten!G418</f>
        <v>277</v>
      </c>
      <c r="M418" s="16">
        <f>Daten!H418</f>
        <v>1168</v>
      </c>
      <c r="N418" s="16">
        <f>Daten!I418</f>
        <v>357</v>
      </c>
      <c r="O418" s="28">
        <f t="shared" si="171"/>
        <v>0.5428082191780822</v>
      </c>
      <c r="P418" s="16">
        <f t="shared" si="172"/>
        <v>657.42865832261089</v>
      </c>
      <c r="Q418" s="21">
        <f t="shared" si="173"/>
        <v>-23.428658322610886</v>
      </c>
      <c r="R418" s="27">
        <f t="shared" si="174"/>
        <v>-4685.7316645221772</v>
      </c>
      <c r="S418" s="9">
        <f>Daten!K418</f>
        <v>8786.7999999999993</v>
      </c>
      <c r="T418" s="9">
        <f>Daten!L418</f>
        <v>130003.54</v>
      </c>
      <c r="U418" s="9">
        <f>Daten!M418</f>
        <v>238441.29</v>
      </c>
      <c r="V418" s="9">
        <f>Daten!N418</f>
        <v>500</v>
      </c>
      <c r="W418" s="9">
        <f>Daten!O418</f>
        <v>500</v>
      </c>
      <c r="X418" s="23">
        <f t="shared" si="175"/>
        <v>377231.63</v>
      </c>
      <c r="Y418" s="9">
        <f t="shared" si="176"/>
        <v>647689.23018221639</v>
      </c>
      <c r="Z418" s="21">
        <f t="shared" si="177"/>
        <v>-270457.60018221638</v>
      </c>
      <c r="AA418" s="27">
        <f t="shared" si="178"/>
        <v>27045.760018221641</v>
      </c>
      <c r="AB418" s="32">
        <f t="shared" si="179"/>
        <v>19303.060761900211</v>
      </c>
      <c r="AC418" s="31">
        <f t="shared" si="180"/>
        <v>19303.060761900211</v>
      </c>
      <c r="AG418" s="26">
        <f t="shared" si="181"/>
        <v>-3056.9675917992517</v>
      </c>
      <c r="AH418" s="26">
        <f t="shared" si="182"/>
        <v>27045.760018221641</v>
      </c>
      <c r="AI418" s="26">
        <f t="shared" si="183"/>
        <v>23988.792426422391</v>
      </c>
      <c r="AJ418" s="26">
        <f t="shared" si="184"/>
        <v>1</v>
      </c>
      <c r="AK418" s="26">
        <f t="shared" si="185"/>
        <v>23988.792426422391</v>
      </c>
      <c r="AL418" s="26">
        <f t="shared" ca="1" si="186"/>
        <v>37986</v>
      </c>
      <c r="AM418" s="26">
        <f t="shared" ca="1" si="187"/>
        <v>31</v>
      </c>
      <c r="AN418" s="26">
        <f ca="1">IF(AM418=0,0,COUNTIF($AM$19:AM418,C418*10+1))</f>
        <v>33</v>
      </c>
      <c r="AO418" s="21">
        <f t="shared" ca="1" si="188"/>
        <v>0</v>
      </c>
      <c r="AP418" s="33">
        <f t="shared" ca="1" si="189"/>
        <v>37986</v>
      </c>
    </row>
    <row r="419" spans="1:42" x14ac:dyDescent="0.2">
      <c r="A419" s="15">
        <f>Daten!A419</f>
        <v>30738</v>
      </c>
      <c r="B419" s="8" t="str">
        <f>Daten!B419</f>
        <v>Rauchenwarth</v>
      </c>
      <c r="C419" s="15">
        <f t="shared" si="165"/>
        <v>3</v>
      </c>
      <c r="D419" s="10">
        <f>Daten!D419</f>
        <v>0</v>
      </c>
      <c r="E419" s="9">
        <f>Daten!E419</f>
        <v>788</v>
      </c>
      <c r="F419" s="9">
        <f>Daten!F419</f>
        <v>738</v>
      </c>
      <c r="G419" s="27">
        <f t="shared" si="166"/>
        <v>50</v>
      </c>
      <c r="H419" s="29">
        <f t="shared" si="167"/>
        <v>6.7750677506775062E-2</v>
      </c>
      <c r="I419" s="21">
        <f t="shared" si="168"/>
        <v>6.5864695699462388</v>
      </c>
      <c r="J419" s="21">
        <f t="shared" si="169"/>
        <v>43.413530430053761</v>
      </c>
      <c r="K419" s="27">
        <f t="shared" si="170"/>
        <v>-21706.76521502688</v>
      </c>
      <c r="L419" s="16">
        <f>Daten!G419</f>
        <v>138</v>
      </c>
      <c r="M419" s="16">
        <f>Daten!H419</f>
        <v>532</v>
      </c>
      <c r="N419" s="16">
        <f>Daten!I419</f>
        <v>118</v>
      </c>
      <c r="O419" s="28">
        <f t="shared" si="171"/>
        <v>0.48120300751879697</v>
      </c>
      <c r="P419" s="16">
        <f t="shared" si="172"/>
        <v>299.4452450579015</v>
      </c>
      <c r="Q419" s="21">
        <f t="shared" si="173"/>
        <v>-43.445245057901502</v>
      </c>
      <c r="R419" s="27">
        <f t="shared" si="174"/>
        <v>-8689.0490115803004</v>
      </c>
      <c r="S419" s="9">
        <f>Daten!K419</f>
        <v>15980.54</v>
      </c>
      <c r="T419" s="9">
        <f>Daten!L419</f>
        <v>65671.77</v>
      </c>
      <c r="U419" s="9">
        <f>Daten!M419</f>
        <v>236299.08</v>
      </c>
      <c r="V419" s="9">
        <f>Daten!N419</f>
        <v>500</v>
      </c>
      <c r="W419" s="9">
        <f>Daten!O419</f>
        <v>500</v>
      </c>
      <c r="X419" s="23">
        <f t="shared" si="175"/>
        <v>317951.39</v>
      </c>
      <c r="Y419" s="9">
        <f t="shared" si="176"/>
        <v>283229.25271009241</v>
      </c>
      <c r="Z419" s="21">
        <f t="shared" si="177"/>
        <v>34722.137289907609</v>
      </c>
      <c r="AA419" s="27">
        <f t="shared" si="178"/>
        <v>-3472.213728990761</v>
      </c>
      <c r="AB419" s="32">
        <f t="shared" si="179"/>
        <v>-33868.027955597943</v>
      </c>
      <c r="AC419" s="31">
        <f t="shared" si="180"/>
        <v>0</v>
      </c>
      <c r="AG419" s="26">
        <f t="shared" si="181"/>
        <v>0</v>
      </c>
      <c r="AH419" s="26">
        <f t="shared" si="182"/>
        <v>0</v>
      </c>
      <c r="AI419" s="26">
        <f t="shared" si="183"/>
        <v>0</v>
      </c>
      <c r="AJ419" s="26">
        <f t="shared" si="184"/>
        <v>1</v>
      </c>
      <c r="AK419" s="26">
        <f t="shared" si="185"/>
        <v>0</v>
      </c>
      <c r="AL419" s="26">
        <f t="shared" ca="1" si="186"/>
        <v>0</v>
      </c>
      <c r="AM419" s="26">
        <f t="shared" ca="1" si="187"/>
        <v>0</v>
      </c>
      <c r="AN419" s="26">
        <f ca="1">IF(AM419=0,0,COUNTIF($AM$19:AM419,C419*10+1))</f>
        <v>0</v>
      </c>
      <c r="AO419" s="21">
        <f t="shared" ca="1" si="188"/>
        <v>0</v>
      </c>
      <c r="AP419" s="33">
        <f t="shared" ca="1" si="189"/>
        <v>0</v>
      </c>
    </row>
    <row r="420" spans="1:42" x14ac:dyDescent="0.2">
      <c r="A420" s="15">
        <f>Daten!A420</f>
        <v>30739</v>
      </c>
      <c r="B420" s="8" t="str">
        <f>Daten!B420</f>
        <v>Schwadorf</v>
      </c>
      <c r="C420" s="15">
        <f t="shared" si="165"/>
        <v>3</v>
      </c>
      <c r="D420" s="10">
        <f>Daten!D420</f>
        <v>0</v>
      </c>
      <c r="E420" s="9">
        <f>Daten!E420</f>
        <v>2248</v>
      </c>
      <c r="F420" s="9">
        <f>Daten!F420</f>
        <v>2177</v>
      </c>
      <c r="G420" s="27">
        <f t="shared" si="166"/>
        <v>71</v>
      </c>
      <c r="H420" s="29">
        <f t="shared" si="167"/>
        <v>3.2613688562241616E-2</v>
      </c>
      <c r="I420" s="21">
        <f t="shared" si="168"/>
        <v>19.42919275578992</v>
      </c>
      <c r="J420" s="21">
        <f t="shared" si="169"/>
        <v>51.57080724421008</v>
      </c>
      <c r="K420" s="27">
        <f t="shared" si="170"/>
        <v>-25785.403622105041</v>
      </c>
      <c r="L420" s="16">
        <f>Daten!G420</f>
        <v>355</v>
      </c>
      <c r="M420" s="16">
        <f>Daten!H420</f>
        <v>1549</v>
      </c>
      <c r="N420" s="16">
        <f>Daten!I420</f>
        <v>344</v>
      </c>
      <c r="O420" s="28">
        <f t="shared" si="171"/>
        <v>0.45125887669464171</v>
      </c>
      <c r="P420" s="16">
        <f t="shared" si="172"/>
        <v>871.88098608024336</v>
      </c>
      <c r="Q420" s="21">
        <f t="shared" si="173"/>
        <v>-172.88098608024336</v>
      </c>
      <c r="R420" s="27">
        <f t="shared" si="174"/>
        <v>-34576.197216048669</v>
      </c>
      <c r="S420" s="9">
        <f>Daten!K420</f>
        <v>14351.26</v>
      </c>
      <c r="T420" s="9">
        <f>Daten!L420</f>
        <v>189009.87</v>
      </c>
      <c r="U420" s="9">
        <f>Daten!M420</f>
        <v>689335.41</v>
      </c>
      <c r="V420" s="9">
        <f>Daten!N420</f>
        <v>500</v>
      </c>
      <c r="W420" s="9">
        <f>Daten!O420</f>
        <v>500</v>
      </c>
      <c r="X420" s="23">
        <f t="shared" si="175"/>
        <v>892696.54</v>
      </c>
      <c r="Y420" s="9">
        <f t="shared" si="176"/>
        <v>807994.11179224332</v>
      </c>
      <c r="Z420" s="21">
        <f t="shared" si="177"/>
        <v>84702.428207756719</v>
      </c>
      <c r="AA420" s="27">
        <f t="shared" si="178"/>
        <v>-8470.242820775673</v>
      </c>
      <c r="AB420" s="32">
        <f t="shared" si="179"/>
        <v>-68831.843658929385</v>
      </c>
      <c r="AC420" s="31">
        <f t="shared" si="180"/>
        <v>0</v>
      </c>
      <c r="AG420" s="26">
        <f t="shared" si="181"/>
        <v>0</v>
      </c>
      <c r="AH420" s="26">
        <f t="shared" si="182"/>
        <v>0</v>
      </c>
      <c r="AI420" s="26">
        <f t="shared" si="183"/>
        <v>0</v>
      </c>
      <c r="AJ420" s="26">
        <f t="shared" si="184"/>
        <v>1</v>
      </c>
      <c r="AK420" s="26">
        <f t="shared" si="185"/>
        <v>0</v>
      </c>
      <c r="AL420" s="26">
        <f t="shared" ca="1" si="186"/>
        <v>0</v>
      </c>
      <c r="AM420" s="26">
        <f t="shared" ca="1" si="187"/>
        <v>0</v>
      </c>
      <c r="AN420" s="26">
        <f ca="1">IF(AM420=0,0,COUNTIF($AM$19:AM420,C420*10+1))</f>
        <v>0</v>
      </c>
      <c r="AO420" s="21">
        <f t="shared" ca="1" si="188"/>
        <v>0</v>
      </c>
      <c r="AP420" s="33">
        <f t="shared" ca="1" si="189"/>
        <v>0</v>
      </c>
    </row>
    <row r="421" spans="1:42" x14ac:dyDescent="0.2">
      <c r="A421" s="15">
        <f>Daten!A421</f>
        <v>30740</v>
      </c>
      <c r="B421" s="8" t="str">
        <f>Daten!B421</f>
        <v>Schwechat</v>
      </c>
      <c r="C421" s="15">
        <f t="shared" si="165"/>
        <v>3</v>
      </c>
      <c r="D421" s="10">
        <f>Daten!D421</f>
        <v>0</v>
      </c>
      <c r="E421" s="9">
        <f>Daten!E421</f>
        <v>20512</v>
      </c>
      <c r="F421" s="9">
        <f>Daten!F421</f>
        <v>17941</v>
      </c>
      <c r="G421" s="27">
        <f t="shared" si="166"/>
        <v>2571</v>
      </c>
      <c r="H421" s="29">
        <f t="shared" si="167"/>
        <v>0.14330304888244802</v>
      </c>
      <c r="I421" s="21">
        <f t="shared" si="168"/>
        <v>160.11903869160631</v>
      </c>
      <c r="J421" s="21">
        <f t="shared" si="169"/>
        <v>2410.8809613083936</v>
      </c>
      <c r="K421" s="27">
        <f t="shared" si="170"/>
        <v>-1205440.4806541968</v>
      </c>
      <c r="L421" s="16">
        <f>Daten!G421</f>
        <v>3017</v>
      </c>
      <c r="M421" s="16">
        <f>Daten!H421</f>
        <v>13968</v>
      </c>
      <c r="N421" s="16">
        <f>Daten!I421</f>
        <v>3527</v>
      </c>
      <c r="O421" s="28">
        <f t="shared" si="171"/>
        <v>0.46849942726231386</v>
      </c>
      <c r="P421" s="16">
        <f t="shared" si="172"/>
        <v>7862.1262837758804</v>
      </c>
      <c r="Q421" s="21">
        <f t="shared" si="173"/>
        <v>-1318.1262837758804</v>
      </c>
      <c r="R421" s="27">
        <f t="shared" si="174"/>
        <v>-263625.25675517612</v>
      </c>
      <c r="S421" s="9">
        <f>Daten!K421</f>
        <v>35747.5</v>
      </c>
      <c r="T421" s="9">
        <f>Daten!L421</f>
        <v>2149625.36</v>
      </c>
      <c r="U421" s="9">
        <f>Daten!M421</f>
        <v>25238299.100000001</v>
      </c>
      <c r="V421" s="9">
        <f>Daten!N421</f>
        <v>500</v>
      </c>
      <c r="W421" s="9">
        <f>Daten!O421</f>
        <v>500</v>
      </c>
      <c r="X421" s="23">
        <f t="shared" si="175"/>
        <v>27423671.960000001</v>
      </c>
      <c r="Y421" s="9">
        <f t="shared" si="176"/>
        <v>7372586.8421185473</v>
      </c>
      <c r="Z421" s="21">
        <f t="shared" si="177"/>
        <v>20051085.117881455</v>
      </c>
      <c r="AA421" s="27">
        <f t="shared" si="178"/>
        <v>-2005108.5117881456</v>
      </c>
      <c r="AB421" s="32">
        <f t="shared" si="179"/>
        <v>-3474174.2491975185</v>
      </c>
      <c r="AC421" s="31">
        <f t="shared" si="180"/>
        <v>0</v>
      </c>
      <c r="AG421" s="26">
        <f t="shared" si="181"/>
        <v>0</v>
      </c>
      <c r="AH421" s="26">
        <f t="shared" si="182"/>
        <v>0</v>
      </c>
      <c r="AI421" s="26">
        <f t="shared" si="183"/>
        <v>0</v>
      </c>
      <c r="AJ421" s="26">
        <f t="shared" si="184"/>
        <v>1</v>
      </c>
      <c r="AK421" s="26">
        <f t="shared" si="185"/>
        <v>0</v>
      </c>
      <c r="AL421" s="26">
        <f t="shared" ca="1" si="186"/>
        <v>0</v>
      </c>
      <c r="AM421" s="26">
        <f t="shared" ca="1" si="187"/>
        <v>0</v>
      </c>
      <c r="AN421" s="26">
        <f ca="1">IF(AM421=0,0,COUNTIF($AM$19:AM421,C421*10+1))</f>
        <v>0</v>
      </c>
      <c r="AO421" s="21">
        <f t="shared" ca="1" si="188"/>
        <v>0</v>
      </c>
      <c r="AP421" s="33">
        <f t="shared" ca="1" si="189"/>
        <v>0</v>
      </c>
    </row>
    <row r="422" spans="1:42" x14ac:dyDescent="0.2">
      <c r="A422" s="15">
        <f>Daten!A422</f>
        <v>30741</v>
      </c>
      <c r="B422" s="8" t="str">
        <f>Daten!B422</f>
        <v>Zwölfaxing</v>
      </c>
      <c r="C422" s="15">
        <f t="shared" si="165"/>
        <v>3</v>
      </c>
      <c r="D422" s="10">
        <f>Daten!D422</f>
        <v>0</v>
      </c>
      <c r="E422" s="9">
        <f>Daten!E422</f>
        <v>1716</v>
      </c>
      <c r="F422" s="9">
        <f>Daten!F422</f>
        <v>1746</v>
      </c>
      <c r="G422" s="27">
        <f t="shared" si="166"/>
        <v>-30</v>
      </c>
      <c r="H422" s="29">
        <f t="shared" si="167"/>
        <v>-1.7182130584192441E-2</v>
      </c>
      <c r="I422" s="21">
        <f t="shared" si="168"/>
        <v>15.582623128897199</v>
      </c>
      <c r="J422" s="21">
        <f t="shared" si="169"/>
        <v>-45.582623128897197</v>
      </c>
      <c r="K422" s="27">
        <f t="shared" si="170"/>
        <v>22791.311564448599</v>
      </c>
      <c r="L422" s="16">
        <f>Daten!G422</f>
        <v>259</v>
      </c>
      <c r="M422" s="16">
        <f>Daten!H422</f>
        <v>1123</v>
      </c>
      <c r="N422" s="16">
        <f>Daten!I422</f>
        <v>334</v>
      </c>
      <c r="O422" s="28">
        <f t="shared" si="171"/>
        <v>0.52804986642920748</v>
      </c>
      <c r="P422" s="16">
        <f t="shared" si="172"/>
        <v>632.0996432331267</v>
      </c>
      <c r="Q422" s="21">
        <f t="shared" si="173"/>
        <v>-39.099643233126699</v>
      </c>
      <c r="R422" s="27">
        <f t="shared" si="174"/>
        <v>-7819.9286466253398</v>
      </c>
      <c r="S422" s="9">
        <f>Daten!K422</f>
        <v>6143.65</v>
      </c>
      <c r="T422" s="9">
        <f>Daten!L422</f>
        <v>125572.29</v>
      </c>
      <c r="U422" s="9">
        <f>Daten!M422</f>
        <v>389906.1</v>
      </c>
      <c r="V422" s="9">
        <f>Daten!N422</f>
        <v>500</v>
      </c>
      <c r="W422" s="9">
        <f>Daten!O422</f>
        <v>500</v>
      </c>
      <c r="X422" s="23">
        <f t="shared" si="175"/>
        <v>521622.04</v>
      </c>
      <c r="Y422" s="9">
        <f t="shared" si="176"/>
        <v>616778.42341436364</v>
      </c>
      <c r="Z422" s="21">
        <f t="shared" si="177"/>
        <v>-95156.383414363663</v>
      </c>
      <c r="AA422" s="27">
        <f t="shared" si="178"/>
        <v>9515.6383414363663</v>
      </c>
      <c r="AB422" s="32">
        <f t="shared" si="179"/>
        <v>24487.021259259625</v>
      </c>
      <c r="AC422" s="31">
        <f t="shared" si="180"/>
        <v>24487.021259259625</v>
      </c>
      <c r="AG422" s="26">
        <f t="shared" si="181"/>
        <v>22791.311564448599</v>
      </c>
      <c r="AH422" s="26">
        <f t="shared" si="182"/>
        <v>9515.6383414363663</v>
      </c>
      <c r="AI422" s="26">
        <f t="shared" si="183"/>
        <v>32306.949905884965</v>
      </c>
      <c r="AJ422" s="26">
        <f t="shared" si="184"/>
        <v>1</v>
      </c>
      <c r="AK422" s="26">
        <f t="shared" si="185"/>
        <v>32306.949905884965</v>
      </c>
      <c r="AL422" s="26">
        <f t="shared" ca="1" si="186"/>
        <v>51158</v>
      </c>
      <c r="AM422" s="26">
        <f t="shared" ca="1" si="187"/>
        <v>31</v>
      </c>
      <c r="AN422" s="26">
        <f ca="1">IF(AM422=0,0,COUNTIF($AM$19:AM422,C422*10+1))</f>
        <v>34</v>
      </c>
      <c r="AO422" s="21">
        <f t="shared" ca="1" si="188"/>
        <v>0</v>
      </c>
      <c r="AP422" s="33">
        <f t="shared" ca="1" si="189"/>
        <v>51158</v>
      </c>
    </row>
    <row r="423" spans="1:42" x14ac:dyDescent="0.2">
      <c r="A423" s="15">
        <f>Daten!A423</f>
        <v>30801</v>
      </c>
      <c r="B423" s="8" t="str">
        <f>Daten!B423</f>
        <v>Aderklaa</v>
      </c>
      <c r="C423" s="15">
        <f t="shared" si="165"/>
        <v>3</v>
      </c>
      <c r="D423" s="10">
        <f>Daten!D423</f>
        <v>0</v>
      </c>
      <c r="E423" s="9">
        <f>Daten!E423</f>
        <v>197</v>
      </c>
      <c r="F423" s="9">
        <f>Daten!F423</f>
        <v>205</v>
      </c>
      <c r="G423" s="27">
        <f t="shared" si="166"/>
        <v>-8</v>
      </c>
      <c r="H423" s="29">
        <f t="shared" si="167"/>
        <v>-3.9024390243902439E-2</v>
      </c>
      <c r="I423" s="21">
        <f t="shared" si="168"/>
        <v>1.8295748805406218</v>
      </c>
      <c r="J423" s="21">
        <f t="shared" si="169"/>
        <v>-9.8295748805406227</v>
      </c>
      <c r="K423" s="27">
        <f t="shared" si="170"/>
        <v>4914.787440270311</v>
      </c>
      <c r="L423" s="16">
        <f>Daten!G423</f>
        <v>26</v>
      </c>
      <c r="M423" s="16">
        <f>Daten!H423</f>
        <v>137</v>
      </c>
      <c r="N423" s="16">
        <f>Daten!I423</f>
        <v>34</v>
      </c>
      <c r="O423" s="28">
        <f t="shared" si="171"/>
        <v>0.43795620437956206</v>
      </c>
      <c r="P423" s="16">
        <f t="shared" si="172"/>
        <v>77.11277927242952</v>
      </c>
      <c r="Q423" s="21">
        <f t="shared" si="173"/>
        <v>-17.11277927242952</v>
      </c>
      <c r="R423" s="27">
        <f t="shared" si="174"/>
        <v>-3422.5558544859041</v>
      </c>
      <c r="S423" s="9">
        <f>Daten!K423</f>
        <v>12483.38</v>
      </c>
      <c r="T423" s="9">
        <f>Daten!L423</f>
        <v>19764.2</v>
      </c>
      <c r="U423" s="9">
        <f>Daten!M423</f>
        <v>227322.29</v>
      </c>
      <c r="V423" s="9">
        <f>Daten!N423</f>
        <v>500</v>
      </c>
      <c r="W423" s="9">
        <f>Daten!O423</f>
        <v>500</v>
      </c>
      <c r="X423" s="23">
        <f t="shared" si="175"/>
        <v>259569.87</v>
      </c>
      <c r="Y423" s="9">
        <f t="shared" si="176"/>
        <v>70807.313177523101</v>
      </c>
      <c r="Z423" s="21">
        <f t="shared" si="177"/>
        <v>188762.55682247691</v>
      </c>
      <c r="AA423" s="27">
        <f t="shared" si="178"/>
        <v>-18876.255682247691</v>
      </c>
      <c r="AB423" s="32">
        <f t="shared" si="179"/>
        <v>-17384.024096463283</v>
      </c>
      <c r="AC423" s="31">
        <f t="shared" si="180"/>
        <v>0</v>
      </c>
      <c r="AG423" s="26">
        <f t="shared" si="181"/>
        <v>0</v>
      </c>
      <c r="AH423" s="26">
        <f t="shared" si="182"/>
        <v>0</v>
      </c>
      <c r="AI423" s="26">
        <f t="shared" si="183"/>
        <v>0</v>
      </c>
      <c r="AJ423" s="26">
        <f t="shared" si="184"/>
        <v>1</v>
      </c>
      <c r="AK423" s="26">
        <f t="shared" si="185"/>
        <v>0</v>
      </c>
      <c r="AL423" s="26">
        <f t="shared" ca="1" si="186"/>
        <v>0</v>
      </c>
      <c r="AM423" s="26">
        <f t="shared" ca="1" si="187"/>
        <v>0</v>
      </c>
      <c r="AN423" s="26">
        <f ca="1">IF(AM423=0,0,COUNTIF($AM$19:AM423,C423*10+1))</f>
        <v>0</v>
      </c>
      <c r="AO423" s="21">
        <f t="shared" ca="1" si="188"/>
        <v>0</v>
      </c>
      <c r="AP423" s="33">
        <f t="shared" ca="1" si="189"/>
        <v>0</v>
      </c>
    </row>
    <row r="424" spans="1:42" x14ac:dyDescent="0.2">
      <c r="A424" s="15">
        <f>Daten!A424</f>
        <v>30802</v>
      </c>
      <c r="B424" s="8" t="str">
        <f>Daten!B424</f>
        <v>Andlersdorf</v>
      </c>
      <c r="C424" s="15">
        <f t="shared" si="165"/>
        <v>3</v>
      </c>
      <c r="D424" s="10">
        <f>Daten!D424</f>
        <v>0</v>
      </c>
      <c r="E424" s="9">
        <f>Daten!E424</f>
        <v>176</v>
      </c>
      <c r="F424" s="9">
        <f>Daten!F424</f>
        <v>141</v>
      </c>
      <c r="G424" s="27">
        <f t="shared" si="166"/>
        <v>35</v>
      </c>
      <c r="H424" s="29">
        <f t="shared" si="167"/>
        <v>0.24822695035460993</v>
      </c>
      <c r="I424" s="21">
        <f t="shared" si="168"/>
        <v>1.2583905275913545</v>
      </c>
      <c r="J424" s="21">
        <f t="shared" si="169"/>
        <v>33.741609472408648</v>
      </c>
      <c r="K424" s="27">
        <f t="shared" si="170"/>
        <v>-16870.804736204325</v>
      </c>
      <c r="L424" s="16">
        <f>Daten!G424</f>
        <v>23</v>
      </c>
      <c r="M424" s="16">
        <f>Daten!H424</f>
        <v>122</v>
      </c>
      <c r="N424" s="16">
        <f>Daten!I424</f>
        <v>31</v>
      </c>
      <c r="O424" s="28">
        <f t="shared" si="171"/>
        <v>0.44262295081967212</v>
      </c>
      <c r="P424" s="16">
        <f t="shared" si="172"/>
        <v>68.669774242601477</v>
      </c>
      <c r="Q424" s="21">
        <f t="shared" si="173"/>
        <v>-14.669774242601477</v>
      </c>
      <c r="R424" s="27">
        <f t="shared" si="174"/>
        <v>-2933.9548485202954</v>
      </c>
      <c r="S424" s="9">
        <f>Daten!K424</f>
        <v>6841.92</v>
      </c>
      <c r="T424" s="9">
        <f>Daten!L424</f>
        <v>8144.09</v>
      </c>
      <c r="U424" s="9">
        <f>Daten!M424</f>
        <v>3954.67</v>
      </c>
      <c r="V424" s="9">
        <f>Daten!N424</f>
        <v>500</v>
      </c>
      <c r="W424" s="9">
        <f>Daten!O424</f>
        <v>500</v>
      </c>
      <c r="X424" s="23">
        <f t="shared" si="175"/>
        <v>18940.68</v>
      </c>
      <c r="Y424" s="9">
        <f t="shared" si="176"/>
        <v>63259.325478396269</v>
      </c>
      <c r="Z424" s="21">
        <f t="shared" si="177"/>
        <v>-44318.645478396269</v>
      </c>
      <c r="AA424" s="27">
        <f t="shared" si="178"/>
        <v>4431.8645478396274</v>
      </c>
      <c r="AB424" s="32">
        <f t="shared" si="179"/>
        <v>-15372.895036884991</v>
      </c>
      <c r="AC424" s="31">
        <f t="shared" si="180"/>
        <v>0</v>
      </c>
      <c r="AG424" s="26">
        <f t="shared" si="181"/>
        <v>0</v>
      </c>
      <c r="AH424" s="26">
        <f t="shared" si="182"/>
        <v>0</v>
      </c>
      <c r="AI424" s="26">
        <f t="shared" si="183"/>
        <v>0</v>
      </c>
      <c r="AJ424" s="26">
        <f t="shared" si="184"/>
        <v>1</v>
      </c>
      <c r="AK424" s="26">
        <f t="shared" si="185"/>
        <v>0</v>
      </c>
      <c r="AL424" s="26">
        <f t="shared" ca="1" si="186"/>
        <v>0</v>
      </c>
      <c r="AM424" s="26">
        <f t="shared" ca="1" si="187"/>
        <v>0</v>
      </c>
      <c r="AN424" s="26">
        <f ca="1">IF(AM424=0,0,COUNTIF($AM$19:AM424,C424*10+1))</f>
        <v>0</v>
      </c>
      <c r="AO424" s="21">
        <f t="shared" ca="1" si="188"/>
        <v>0</v>
      </c>
      <c r="AP424" s="33">
        <f t="shared" ca="1" si="189"/>
        <v>0</v>
      </c>
    </row>
    <row r="425" spans="1:42" x14ac:dyDescent="0.2">
      <c r="A425" s="15">
        <f>Daten!A425</f>
        <v>30803</v>
      </c>
      <c r="B425" s="8" t="str">
        <f>Daten!B425</f>
        <v>Angern an der March</v>
      </c>
      <c r="C425" s="15">
        <f t="shared" si="165"/>
        <v>3</v>
      </c>
      <c r="D425" s="10">
        <f>Daten!D425</f>
        <v>0</v>
      </c>
      <c r="E425" s="9">
        <f>Daten!E425</f>
        <v>3455</v>
      </c>
      <c r="F425" s="9">
        <f>Daten!F425</f>
        <v>3375</v>
      </c>
      <c r="G425" s="27">
        <f t="shared" si="166"/>
        <v>80</v>
      </c>
      <c r="H425" s="29">
        <f t="shared" si="167"/>
        <v>2.3703703703703703E-2</v>
      </c>
      <c r="I425" s="21">
        <f t="shared" si="168"/>
        <v>30.121049862559016</v>
      </c>
      <c r="J425" s="21">
        <f t="shared" si="169"/>
        <v>49.878950137440981</v>
      </c>
      <c r="K425" s="27">
        <f t="shared" si="170"/>
        <v>-24939.475068720491</v>
      </c>
      <c r="L425" s="16">
        <f>Daten!G425</f>
        <v>504</v>
      </c>
      <c r="M425" s="16">
        <f>Daten!H425</f>
        <v>2232</v>
      </c>
      <c r="N425" s="16">
        <f>Daten!I425</f>
        <v>719</v>
      </c>
      <c r="O425" s="28">
        <f t="shared" si="171"/>
        <v>0.54793906810035842</v>
      </c>
      <c r="P425" s="16">
        <f t="shared" si="172"/>
        <v>1256.3191484384138</v>
      </c>
      <c r="Q425" s="21">
        <f t="shared" si="173"/>
        <v>-33.319148438413777</v>
      </c>
      <c r="R425" s="27">
        <f t="shared" si="174"/>
        <v>-6663.8296876827553</v>
      </c>
      <c r="S425" s="9">
        <f>Daten!K425</f>
        <v>33233.72</v>
      </c>
      <c r="T425" s="9">
        <f>Daten!L425</f>
        <v>147070.07</v>
      </c>
      <c r="U425" s="9">
        <f>Daten!M425</f>
        <v>344953.53</v>
      </c>
      <c r="V425" s="9">
        <f>Daten!N425</f>
        <v>500</v>
      </c>
      <c r="W425" s="9">
        <f>Daten!O425</f>
        <v>500</v>
      </c>
      <c r="X425" s="23">
        <f t="shared" si="175"/>
        <v>525257.32000000007</v>
      </c>
      <c r="Y425" s="9">
        <f t="shared" si="176"/>
        <v>1241823.6904991996</v>
      </c>
      <c r="Z425" s="21">
        <f t="shared" si="177"/>
        <v>-716566.37049919949</v>
      </c>
      <c r="AA425" s="27">
        <f t="shared" si="178"/>
        <v>71656.637049919955</v>
      </c>
      <c r="AB425" s="32">
        <f t="shared" si="179"/>
        <v>40053.332293516709</v>
      </c>
      <c r="AC425" s="31">
        <f t="shared" si="180"/>
        <v>40053.332293516709</v>
      </c>
      <c r="AG425" s="26">
        <f t="shared" si="181"/>
        <v>-24939.475068720491</v>
      </c>
      <c r="AH425" s="26">
        <f t="shared" si="182"/>
        <v>71656.637049919955</v>
      </c>
      <c r="AI425" s="26">
        <f t="shared" si="183"/>
        <v>46717.161981199461</v>
      </c>
      <c r="AJ425" s="26">
        <f t="shared" si="184"/>
        <v>1</v>
      </c>
      <c r="AK425" s="26">
        <f t="shared" si="185"/>
        <v>46717.161981199461</v>
      </c>
      <c r="AL425" s="26">
        <f t="shared" ca="1" si="186"/>
        <v>73976</v>
      </c>
      <c r="AM425" s="26">
        <f t="shared" ca="1" si="187"/>
        <v>31</v>
      </c>
      <c r="AN425" s="26">
        <f ca="1">IF(AM425=0,0,COUNTIF($AM$19:AM425,C425*10+1))</f>
        <v>35</v>
      </c>
      <c r="AO425" s="21">
        <f t="shared" ca="1" si="188"/>
        <v>0</v>
      </c>
      <c r="AP425" s="33">
        <f t="shared" ca="1" si="189"/>
        <v>73976</v>
      </c>
    </row>
    <row r="426" spans="1:42" x14ac:dyDescent="0.2">
      <c r="A426" s="15">
        <f>Daten!A426</f>
        <v>30804</v>
      </c>
      <c r="B426" s="8" t="str">
        <f>Daten!B426</f>
        <v>Auersthal</v>
      </c>
      <c r="C426" s="15">
        <f t="shared" si="165"/>
        <v>3</v>
      </c>
      <c r="D426" s="10">
        <f>Daten!D426</f>
        <v>0</v>
      </c>
      <c r="E426" s="9">
        <f>Daten!E426</f>
        <v>1973</v>
      </c>
      <c r="F426" s="9">
        <f>Daten!F426</f>
        <v>1916</v>
      </c>
      <c r="G426" s="27">
        <f t="shared" si="166"/>
        <v>57</v>
      </c>
      <c r="H426" s="29">
        <f t="shared" si="167"/>
        <v>2.9749478079331943E-2</v>
      </c>
      <c r="I426" s="21">
        <f t="shared" si="168"/>
        <v>17.09983156641869</v>
      </c>
      <c r="J426" s="21">
        <f t="shared" si="169"/>
        <v>39.900168433581314</v>
      </c>
      <c r="K426" s="27">
        <f t="shared" si="170"/>
        <v>-19950.084216790656</v>
      </c>
      <c r="L426" s="16">
        <f>Daten!G426</f>
        <v>282</v>
      </c>
      <c r="M426" s="16">
        <f>Daten!H426</f>
        <v>1291</v>
      </c>
      <c r="N426" s="16">
        <f>Daten!I426</f>
        <v>400</v>
      </c>
      <c r="O426" s="28">
        <f t="shared" si="171"/>
        <v>0.52827265685515101</v>
      </c>
      <c r="P426" s="16">
        <f t="shared" si="172"/>
        <v>726.6612995672009</v>
      </c>
      <c r="Q426" s="21">
        <f t="shared" si="173"/>
        <v>-44.661299567200899</v>
      </c>
      <c r="R426" s="27">
        <f t="shared" si="174"/>
        <v>-8932.2599134401789</v>
      </c>
      <c r="S426" s="9">
        <f>Daten!K426</f>
        <v>18261.79</v>
      </c>
      <c r="T426" s="9">
        <f>Daten!L426</f>
        <v>151044.31</v>
      </c>
      <c r="U426" s="9">
        <f>Daten!M426</f>
        <v>547514.99</v>
      </c>
      <c r="V426" s="9">
        <f>Daten!N426</f>
        <v>500</v>
      </c>
      <c r="W426" s="9">
        <f>Daten!O426</f>
        <v>500</v>
      </c>
      <c r="X426" s="23">
        <f t="shared" si="175"/>
        <v>716821.09</v>
      </c>
      <c r="Y426" s="9">
        <f t="shared" si="176"/>
        <v>709151.41573224915</v>
      </c>
      <c r="Z426" s="21">
        <f t="shared" si="177"/>
        <v>7669.6742677508155</v>
      </c>
      <c r="AA426" s="27">
        <f t="shared" si="178"/>
        <v>-766.96742677508155</v>
      </c>
      <c r="AB426" s="32">
        <f t="shared" si="179"/>
        <v>-29649.311557005916</v>
      </c>
      <c r="AC426" s="31">
        <f t="shared" si="180"/>
        <v>0</v>
      </c>
      <c r="AG426" s="26">
        <f t="shared" si="181"/>
        <v>0</v>
      </c>
      <c r="AH426" s="26">
        <f t="shared" si="182"/>
        <v>0</v>
      </c>
      <c r="AI426" s="26">
        <f t="shared" si="183"/>
        <v>0</v>
      </c>
      <c r="AJ426" s="26">
        <f t="shared" si="184"/>
        <v>1</v>
      </c>
      <c r="AK426" s="26">
        <f t="shared" si="185"/>
        <v>0</v>
      </c>
      <c r="AL426" s="26">
        <f t="shared" ca="1" si="186"/>
        <v>0</v>
      </c>
      <c r="AM426" s="26">
        <f t="shared" ca="1" si="187"/>
        <v>0</v>
      </c>
      <c r="AN426" s="26">
        <f ca="1">IF(AM426=0,0,COUNTIF($AM$19:AM426,C426*10+1))</f>
        <v>0</v>
      </c>
      <c r="AO426" s="21">
        <f t="shared" ca="1" si="188"/>
        <v>0</v>
      </c>
      <c r="AP426" s="33">
        <f t="shared" ca="1" si="189"/>
        <v>0</v>
      </c>
    </row>
    <row r="427" spans="1:42" x14ac:dyDescent="0.2">
      <c r="A427" s="15">
        <f>Daten!A427</f>
        <v>30805</v>
      </c>
      <c r="B427" s="8" t="str">
        <f>Daten!B427</f>
        <v>Bad Pirawarth</v>
      </c>
      <c r="C427" s="15">
        <f t="shared" si="165"/>
        <v>3</v>
      </c>
      <c r="D427" s="10">
        <f>Daten!D427</f>
        <v>0</v>
      </c>
      <c r="E427" s="9">
        <f>Daten!E427</f>
        <v>1786</v>
      </c>
      <c r="F427" s="9">
        <f>Daten!F427</f>
        <v>1674</v>
      </c>
      <c r="G427" s="27">
        <f t="shared" si="166"/>
        <v>112</v>
      </c>
      <c r="H427" s="29">
        <f t="shared" si="167"/>
        <v>6.6905615292712065E-2</v>
      </c>
      <c r="I427" s="21">
        <f t="shared" si="168"/>
        <v>14.940040731829273</v>
      </c>
      <c r="J427" s="21">
        <f t="shared" si="169"/>
        <v>97.059959268170729</v>
      </c>
      <c r="K427" s="27">
        <f t="shared" si="170"/>
        <v>-48529.979634085365</v>
      </c>
      <c r="L427" s="16">
        <f>Daten!G427</f>
        <v>293</v>
      </c>
      <c r="M427" s="16">
        <f>Daten!H427</f>
        <v>1117</v>
      </c>
      <c r="N427" s="16">
        <f>Daten!I427</f>
        <v>376</v>
      </c>
      <c r="O427" s="28">
        <f t="shared" si="171"/>
        <v>0.59892569382273952</v>
      </c>
      <c r="P427" s="16">
        <f t="shared" si="172"/>
        <v>628.72244122119548</v>
      </c>
      <c r="Q427" s="21">
        <f t="shared" si="173"/>
        <v>40.277558778804519</v>
      </c>
      <c r="R427" s="27">
        <f t="shared" si="174"/>
        <v>8055.5117557609037</v>
      </c>
      <c r="S427" s="9">
        <f>Daten!K427</f>
        <v>28876.66</v>
      </c>
      <c r="T427" s="9">
        <f>Daten!L427</f>
        <v>91342.44</v>
      </c>
      <c r="U427" s="9">
        <f>Daten!M427</f>
        <v>532938.49</v>
      </c>
      <c r="V427" s="9">
        <f>Daten!N427</f>
        <v>500</v>
      </c>
      <c r="W427" s="9">
        <f>Daten!O427</f>
        <v>500</v>
      </c>
      <c r="X427" s="23">
        <f t="shared" si="175"/>
        <v>653157.59</v>
      </c>
      <c r="Y427" s="9">
        <f t="shared" si="176"/>
        <v>641938.38241145306</v>
      </c>
      <c r="Z427" s="21">
        <f t="shared" si="177"/>
        <v>11219.207588546909</v>
      </c>
      <c r="AA427" s="27">
        <f t="shared" si="178"/>
        <v>-1121.920758854691</v>
      </c>
      <c r="AB427" s="32">
        <f t="shared" si="179"/>
        <v>-41596.388637179152</v>
      </c>
      <c r="AC427" s="31">
        <f t="shared" si="180"/>
        <v>0</v>
      </c>
      <c r="AG427" s="26">
        <f t="shared" si="181"/>
        <v>0</v>
      </c>
      <c r="AH427" s="26">
        <f t="shared" si="182"/>
        <v>0</v>
      </c>
      <c r="AI427" s="26">
        <f t="shared" si="183"/>
        <v>0</v>
      </c>
      <c r="AJ427" s="26">
        <f t="shared" si="184"/>
        <v>1</v>
      </c>
      <c r="AK427" s="26">
        <f t="shared" si="185"/>
        <v>0</v>
      </c>
      <c r="AL427" s="26">
        <f t="shared" ca="1" si="186"/>
        <v>0</v>
      </c>
      <c r="AM427" s="26">
        <f t="shared" ca="1" si="187"/>
        <v>0</v>
      </c>
      <c r="AN427" s="26">
        <f ca="1">IF(AM427=0,0,COUNTIF($AM$19:AM427,C427*10+1))</f>
        <v>0</v>
      </c>
      <c r="AO427" s="21">
        <f t="shared" ca="1" si="188"/>
        <v>0</v>
      </c>
      <c r="AP427" s="33">
        <f t="shared" ca="1" si="189"/>
        <v>0</v>
      </c>
    </row>
    <row r="428" spans="1:42" x14ac:dyDescent="0.2">
      <c r="A428" s="15">
        <f>Daten!A428</f>
        <v>30808</v>
      </c>
      <c r="B428" s="8" t="str">
        <f>Daten!B428</f>
        <v>Deutsch-Wagram</v>
      </c>
      <c r="C428" s="15">
        <f t="shared" si="165"/>
        <v>3</v>
      </c>
      <c r="D428" s="10">
        <f>Daten!D428</f>
        <v>0</v>
      </c>
      <c r="E428" s="9">
        <f>Daten!E428</f>
        <v>9108</v>
      </c>
      <c r="F428" s="9">
        <f>Daten!F428</f>
        <v>8615</v>
      </c>
      <c r="G428" s="27">
        <f t="shared" si="166"/>
        <v>493</v>
      </c>
      <c r="H428" s="29">
        <f t="shared" si="167"/>
        <v>5.7225769007544981E-2</v>
      </c>
      <c r="I428" s="21">
        <f t="shared" si="168"/>
        <v>76.886768760280276</v>
      </c>
      <c r="J428" s="21">
        <f t="shared" si="169"/>
        <v>416.11323123971971</v>
      </c>
      <c r="K428" s="27">
        <f t="shared" si="170"/>
        <v>-208056.61561985986</v>
      </c>
      <c r="L428" s="16">
        <f>Daten!G428</f>
        <v>1400</v>
      </c>
      <c r="M428" s="16">
        <f>Daten!H428</f>
        <v>6066</v>
      </c>
      <c r="N428" s="16">
        <f>Daten!I428</f>
        <v>1642</v>
      </c>
      <c r="O428" s="28">
        <f t="shared" si="171"/>
        <v>0.50148367952522255</v>
      </c>
      <c r="P428" s="16">
        <f t="shared" si="172"/>
        <v>3414.3512340624634</v>
      </c>
      <c r="Q428" s="21">
        <f t="shared" si="173"/>
        <v>-372.35123406246339</v>
      </c>
      <c r="R428" s="27">
        <f t="shared" si="174"/>
        <v>-74470.246812492682</v>
      </c>
      <c r="S428" s="9">
        <f>Daten!K428</f>
        <v>25485.89</v>
      </c>
      <c r="T428" s="9">
        <f>Daten!L428</f>
        <v>591430.15</v>
      </c>
      <c r="U428" s="9">
        <f>Daten!M428</f>
        <v>2321743.19</v>
      </c>
      <c r="V428" s="9">
        <f>Daten!N428</f>
        <v>500</v>
      </c>
      <c r="W428" s="9">
        <f>Daten!O428</f>
        <v>500</v>
      </c>
      <c r="X428" s="23">
        <f t="shared" si="175"/>
        <v>2938659.23</v>
      </c>
      <c r="Y428" s="9">
        <f t="shared" si="176"/>
        <v>3273670.0935070072</v>
      </c>
      <c r="Z428" s="21">
        <f t="shared" si="177"/>
        <v>-335010.86350700725</v>
      </c>
      <c r="AA428" s="27">
        <f t="shared" si="178"/>
        <v>33501.086350700723</v>
      </c>
      <c r="AB428" s="32">
        <f t="shared" si="179"/>
        <v>-249025.77608165183</v>
      </c>
      <c r="AC428" s="31">
        <f t="shared" si="180"/>
        <v>0</v>
      </c>
      <c r="AG428" s="26">
        <f t="shared" si="181"/>
        <v>0</v>
      </c>
      <c r="AH428" s="26">
        <f t="shared" si="182"/>
        <v>0</v>
      </c>
      <c r="AI428" s="26">
        <f t="shared" si="183"/>
        <v>0</v>
      </c>
      <c r="AJ428" s="26">
        <f t="shared" si="184"/>
        <v>1</v>
      </c>
      <c r="AK428" s="26">
        <f t="shared" si="185"/>
        <v>0</v>
      </c>
      <c r="AL428" s="26">
        <f t="shared" ca="1" si="186"/>
        <v>0</v>
      </c>
      <c r="AM428" s="26">
        <f t="shared" ca="1" si="187"/>
        <v>0</v>
      </c>
      <c r="AN428" s="26">
        <f ca="1">IF(AM428=0,0,COUNTIF($AM$19:AM428,C428*10+1))</f>
        <v>0</v>
      </c>
      <c r="AO428" s="21">
        <f t="shared" ca="1" si="188"/>
        <v>0</v>
      </c>
      <c r="AP428" s="33">
        <f t="shared" ca="1" si="189"/>
        <v>0</v>
      </c>
    </row>
    <row r="429" spans="1:42" x14ac:dyDescent="0.2">
      <c r="A429" s="15">
        <f>Daten!A429</f>
        <v>30810</v>
      </c>
      <c r="B429" s="8" t="str">
        <f>Daten!B429</f>
        <v>Drösing</v>
      </c>
      <c r="C429" s="15">
        <f t="shared" si="165"/>
        <v>3</v>
      </c>
      <c r="D429" s="10">
        <f>Daten!D429</f>
        <v>0</v>
      </c>
      <c r="E429" s="9">
        <f>Daten!E429</f>
        <v>1091</v>
      </c>
      <c r="F429" s="9">
        <f>Daten!F429</f>
        <v>1132</v>
      </c>
      <c r="G429" s="27">
        <f t="shared" si="166"/>
        <v>-41</v>
      </c>
      <c r="H429" s="29">
        <f t="shared" si="167"/>
        <v>-3.6219081272084806E-2</v>
      </c>
      <c r="I429" s="21">
        <f t="shared" si="168"/>
        <v>10.102823242790166</v>
      </c>
      <c r="J429" s="21">
        <f t="shared" si="169"/>
        <v>-51.102823242790166</v>
      </c>
      <c r="K429" s="27">
        <f t="shared" si="170"/>
        <v>25551.411621395084</v>
      </c>
      <c r="L429" s="16">
        <f>Daten!G429</f>
        <v>132</v>
      </c>
      <c r="M429" s="16">
        <f>Daten!H429</f>
        <v>690</v>
      </c>
      <c r="N429" s="16">
        <f>Daten!I429</f>
        <v>269</v>
      </c>
      <c r="O429" s="28">
        <f t="shared" si="171"/>
        <v>0.58115942028985512</v>
      </c>
      <c r="P429" s="16">
        <f t="shared" si="172"/>
        <v>388.37823137209028</v>
      </c>
      <c r="Q429" s="21">
        <f t="shared" si="173"/>
        <v>12.621768627909717</v>
      </c>
      <c r="R429" s="27">
        <f t="shared" si="174"/>
        <v>2524.3537255819433</v>
      </c>
      <c r="S429" s="9">
        <f>Daten!K429</f>
        <v>22278.99</v>
      </c>
      <c r="T429" s="9">
        <f>Daten!L429</f>
        <v>50433.9</v>
      </c>
      <c r="U429" s="9">
        <f>Daten!M429</f>
        <v>60083.27</v>
      </c>
      <c r="V429" s="9">
        <f>Daten!N429</f>
        <v>500</v>
      </c>
      <c r="W429" s="9">
        <f>Daten!O429</f>
        <v>500</v>
      </c>
      <c r="X429" s="23">
        <f t="shared" si="175"/>
        <v>132796.16</v>
      </c>
      <c r="Y429" s="9">
        <f t="shared" si="176"/>
        <v>392135.93236892234</v>
      </c>
      <c r="Z429" s="21">
        <f t="shared" si="177"/>
        <v>-259339.77236892233</v>
      </c>
      <c r="AA429" s="27">
        <f t="shared" si="178"/>
        <v>25933.977236892235</v>
      </c>
      <c r="AB429" s="32">
        <f t="shared" si="179"/>
        <v>54009.742583869258</v>
      </c>
      <c r="AC429" s="31">
        <f t="shared" si="180"/>
        <v>54009.742583869258</v>
      </c>
      <c r="AG429" s="26">
        <f t="shared" si="181"/>
        <v>25551.411621395084</v>
      </c>
      <c r="AH429" s="26">
        <f t="shared" si="182"/>
        <v>25933.977236892235</v>
      </c>
      <c r="AI429" s="26">
        <f t="shared" si="183"/>
        <v>51485.388858287319</v>
      </c>
      <c r="AJ429" s="26">
        <f t="shared" si="184"/>
        <v>1</v>
      </c>
      <c r="AK429" s="26">
        <f t="shared" si="185"/>
        <v>51485.388858287319</v>
      </c>
      <c r="AL429" s="26">
        <f t="shared" ca="1" si="186"/>
        <v>81527</v>
      </c>
      <c r="AM429" s="26">
        <f t="shared" ca="1" si="187"/>
        <v>31</v>
      </c>
      <c r="AN429" s="26">
        <f ca="1">IF(AM429=0,0,COUNTIF($AM$19:AM429,C429*10+1))</f>
        <v>36</v>
      </c>
      <c r="AO429" s="21">
        <f t="shared" ca="1" si="188"/>
        <v>0</v>
      </c>
      <c r="AP429" s="33">
        <f t="shared" ca="1" si="189"/>
        <v>81527</v>
      </c>
    </row>
    <row r="430" spans="1:42" x14ac:dyDescent="0.2">
      <c r="A430" s="15">
        <f>Daten!A430</f>
        <v>30811</v>
      </c>
      <c r="B430" s="8" t="str">
        <f>Daten!B430</f>
        <v>Dürnkrut</v>
      </c>
      <c r="C430" s="15">
        <f t="shared" si="165"/>
        <v>3</v>
      </c>
      <c r="D430" s="10">
        <f>Daten!D430</f>
        <v>0</v>
      </c>
      <c r="E430" s="9">
        <f>Daten!E430</f>
        <v>2271</v>
      </c>
      <c r="F430" s="9">
        <f>Daten!F430</f>
        <v>2267</v>
      </c>
      <c r="G430" s="27">
        <f t="shared" si="166"/>
        <v>4</v>
      </c>
      <c r="H430" s="29">
        <f t="shared" si="167"/>
        <v>1.7644464049404499E-3</v>
      </c>
      <c r="I430" s="21">
        <f t="shared" si="168"/>
        <v>20.232420752124828</v>
      </c>
      <c r="J430" s="21">
        <f t="shared" si="169"/>
        <v>-16.232420752124828</v>
      </c>
      <c r="K430" s="27">
        <f t="shared" si="170"/>
        <v>8116.2103760624141</v>
      </c>
      <c r="L430" s="16">
        <f>Daten!G430</f>
        <v>315</v>
      </c>
      <c r="M430" s="16">
        <f>Daten!H430</f>
        <v>1450</v>
      </c>
      <c r="N430" s="16">
        <f>Daten!I430</f>
        <v>506</v>
      </c>
      <c r="O430" s="28">
        <f t="shared" si="171"/>
        <v>0.56620689655172418</v>
      </c>
      <c r="P430" s="16">
        <f t="shared" si="172"/>
        <v>816.15715288337822</v>
      </c>
      <c r="Q430" s="21">
        <f t="shared" si="173"/>
        <v>4.8428471166217832</v>
      </c>
      <c r="R430" s="27">
        <f t="shared" si="174"/>
        <v>968.56942332435665</v>
      </c>
      <c r="S430" s="9">
        <f>Daten!K430</f>
        <v>29350.63</v>
      </c>
      <c r="T430" s="9">
        <f>Daten!L430</f>
        <v>120533</v>
      </c>
      <c r="U430" s="9">
        <f>Daten!M430</f>
        <v>299373.28999999998</v>
      </c>
      <c r="V430" s="9">
        <f>Daten!N430</f>
        <v>500</v>
      </c>
      <c r="W430" s="9">
        <f>Daten!O430</f>
        <v>500</v>
      </c>
      <c r="X430" s="23">
        <f t="shared" si="175"/>
        <v>449256.92</v>
      </c>
      <c r="Y430" s="9">
        <f t="shared" si="176"/>
        <v>816260.95546271547</v>
      </c>
      <c r="Z430" s="21">
        <f t="shared" si="177"/>
        <v>-367004.03546271549</v>
      </c>
      <c r="AA430" s="27">
        <f t="shared" si="178"/>
        <v>36700.403546271547</v>
      </c>
      <c r="AB430" s="32">
        <f t="shared" si="179"/>
        <v>45785.183345658319</v>
      </c>
      <c r="AC430" s="31">
        <f t="shared" si="180"/>
        <v>45785.183345658319</v>
      </c>
      <c r="AG430" s="26">
        <f t="shared" si="181"/>
        <v>8116.2103760624141</v>
      </c>
      <c r="AH430" s="26">
        <f t="shared" si="182"/>
        <v>36700.403546271547</v>
      </c>
      <c r="AI430" s="26">
        <f t="shared" si="183"/>
        <v>44816.613922333963</v>
      </c>
      <c r="AJ430" s="26">
        <f t="shared" si="184"/>
        <v>1</v>
      </c>
      <c r="AK430" s="26">
        <f t="shared" si="185"/>
        <v>44816.613922333963</v>
      </c>
      <c r="AL430" s="26">
        <f t="shared" ca="1" si="186"/>
        <v>70967</v>
      </c>
      <c r="AM430" s="26">
        <f t="shared" ca="1" si="187"/>
        <v>31</v>
      </c>
      <c r="AN430" s="26">
        <f ca="1">IF(AM430=0,0,COUNTIF($AM$19:AM430,C430*10+1))</f>
        <v>37</v>
      </c>
      <c r="AO430" s="21">
        <f t="shared" ca="1" si="188"/>
        <v>0</v>
      </c>
      <c r="AP430" s="33">
        <f t="shared" ca="1" si="189"/>
        <v>70967</v>
      </c>
    </row>
    <row r="431" spans="1:42" x14ac:dyDescent="0.2">
      <c r="A431" s="15">
        <f>Daten!A431</f>
        <v>30812</v>
      </c>
      <c r="B431" s="8" t="str">
        <f>Daten!B431</f>
        <v>Ebenthal</v>
      </c>
      <c r="C431" s="15">
        <f t="shared" si="165"/>
        <v>3</v>
      </c>
      <c r="D431" s="10">
        <f>Daten!D431</f>
        <v>0</v>
      </c>
      <c r="E431" s="9">
        <f>Daten!E431</f>
        <v>926</v>
      </c>
      <c r="F431" s="9">
        <f>Daten!F431</f>
        <v>919</v>
      </c>
      <c r="G431" s="27">
        <f t="shared" si="166"/>
        <v>7</v>
      </c>
      <c r="H431" s="29">
        <f t="shared" si="167"/>
        <v>7.6169749727965181E-3</v>
      </c>
      <c r="I431" s="21">
        <f t="shared" si="168"/>
        <v>8.2018503181308855</v>
      </c>
      <c r="J431" s="21">
        <f t="shared" si="169"/>
        <v>-1.2018503181308855</v>
      </c>
      <c r="K431" s="27">
        <f t="shared" si="170"/>
        <v>600.9251590654427</v>
      </c>
      <c r="L431" s="16">
        <f>Daten!G431</f>
        <v>141</v>
      </c>
      <c r="M431" s="16">
        <f>Daten!H431</f>
        <v>628</v>
      </c>
      <c r="N431" s="16">
        <f>Daten!I431</f>
        <v>157</v>
      </c>
      <c r="O431" s="28">
        <f t="shared" si="171"/>
        <v>0.47452229299363058</v>
      </c>
      <c r="P431" s="16">
        <f t="shared" si="172"/>
        <v>353.48047724880104</v>
      </c>
      <c r="Q431" s="21">
        <f t="shared" si="173"/>
        <v>-55.480477248801037</v>
      </c>
      <c r="R431" s="27">
        <f t="shared" si="174"/>
        <v>-11096.095449760207</v>
      </c>
      <c r="S431" s="9">
        <f>Daten!K431</f>
        <v>12455.62</v>
      </c>
      <c r="T431" s="9">
        <f>Daten!L431</f>
        <v>44409.15</v>
      </c>
      <c r="U431" s="9">
        <f>Daten!M431</f>
        <v>39319.96</v>
      </c>
      <c r="V431" s="9">
        <f>Daten!N431</f>
        <v>500</v>
      </c>
      <c r="W431" s="9">
        <f>Daten!O431</f>
        <v>500</v>
      </c>
      <c r="X431" s="23">
        <f t="shared" si="175"/>
        <v>96184.73000000001</v>
      </c>
      <c r="Y431" s="9">
        <f t="shared" si="176"/>
        <v>332830.31473292585</v>
      </c>
      <c r="Z431" s="21">
        <f t="shared" si="177"/>
        <v>-236645.58473292584</v>
      </c>
      <c r="AA431" s="27">
        <f t="shared" si="178"/>
        <v>23664.558473292585</v>
      </c>
      <c r="AB431" s="32">
        <f t="shared" si="179"/>
        <v>13169.388182597821</v>
      </c>
      <c r="AC431" s="31">
        <f t="shared" si="180"/>
        <v>13169.388182597821</v>
      </c>
      <c r="AG431" s="26">
        <f t="shared" si="181"/>
        <v>600.9251590654427</v>
      </c>
      <c r="AH431" s="26">
        <f t="shared" si="182"/>
        <v>23664.558473292585</v>
      </c>
      <c r="AI431" s="26">
        <f t="shared" si="183"/>
        <v>24265.483632358028</v>
      </c>
      <c r="AJ431" s="26">
        <f t="shared" si="184"/>
        <v>1</v>
      </c>
      <c r="AK431" s="26">
        <f t="shared" si="185"/>
        <v>24265.483632358028</v>
      </c>
      <c r="AL431" s="26">
        <f t="shared" ca="1" si="186"/>
        <v>38424</v>
      </c>
      <c r="AM431" s="26">
        <f t="shared" ca="1" si="187"/>
        <v>31</v>
      </c>
      <c r="AN431" s="26">
        <f ca="1">IF(AM431=0,0,COUNTIF($AM$19:AM431,C431*10+1))</f>
        <v>38</v>
      </c>
      <c r="AO431" s="21">
        <f t="shared" ca="1" si="188"/>
        <v>0</v>
      </c>
      <c r="AP431" s="33">
        <f t="shared" ca="1" si="189"/>
        <v>38424</v>
      </c>
    </row>
    <row r="432" spans="1:42" x14ac:dyDescent="0.2">
      <c r="A432" s="15">
        <f>Daten!A432</f>
        <v>30813</v>
      </c>
      <c r="B432" s="8" t="str">
        <f>Daten!B432</f>
        <v>Eckartsau</v>
      </c>
      <c r="C432" s="15">
        <f t="shared" si="165"/>
        <v>3</v>
      </c>
      <c r="D432" s="10">
        <f>Daten!D432</f>
        <v>0</v>
      </c>
      <c r="E432" s="9">
        <f>Daten!E432</f>
        <v>1341</v>
      </c>
      <c r="F432" s="9">
        <f>Daten!F432</f>
        <v>1283</v>
      </c>
      <c r="G432" s="27">
        <f t="shared" si="166"/>
        <v>58</v>
      </c>
      <c r="H432" s="29">
        <f t="shared" si="167"/>
        <v>4.520654715510522E-2</v>
      </c>
      <c r="I432" s="21">
        <f t="shared" si="168"/>
        <v>11.450461325529842</v>
      </c>
      <c r="J432" s="21">
        <f t="shared" si="169"/>
        <v>46.549538674470156</v>
      </c>
      <c r="K432" s="27">
        <f t="shared" si="170"/>
        <v>-23274.769337235077</v>
      </c>
      <c r="L432" s="16">
        <f>Daten!G432</f>
        <v>196</v>
      </c>
      <c r="M432" s="16">
        <f>Daten!H432</f>
        <v>876</v>
      </c>
      <c r="N432" s="16">
        <f>Daten!I432</f>
        <v>269</v>
      </c>
      <c r="O432" s="28">
        <f t="shared" si="171"/>
        <v>0.53082191780821919</v>
      </c>
      <c r="P432" s="16">
        <f t="shared" si="172"/>
        <v>493.07149374195814</v>
      </c>
      <c r="Q432" s="21">
        <f t="shared" si="173"/>
        <v>-28.071493741958136</v>
      </c>
      <c r="R432" s="27">
        <f t="shared" si="174"/>
        <v>-5614.2987483916277</v>
      </c>
      <c r="S432" s="9">
        <f>Daten!K432</f>
        <v>39889.4</v>
      </c>
      <c r="T432" s="9">
        <f>Daten!L432</f>
        <v>70007.38</v>
      </c>
      <c r="U432" s="9">
        <f>Daten!M432</f>
        <v>121843.94</v>
      </c>
      <c r="V432" s="9">
        <f>Daten!N432</f>
        <v>500</v>
      </c>
      <c r="W432" s="9">
        <f>Daten!O432</f>
        <v>500</v>
      </c>
      <c r="X432" s="23">
        <f t="shared" si="175"/>
        <v>231740.72</v>
      </c>
      <c r="Y432" s="9">
        <f t="shared" si="176"/>
        <v>481992.92878709885</v>
      </c>
      <c r="Z432" s="21">
        <f t="shared" si="177"/>
        <v>-250252.20878709885</v>
      </c>
      <c r="AA432" s="27">
        <f t="shared" si="178"/>
        <v>25025.220878709886</v>
      </c>
      <c r="AB432" s="32">
        <f t="shared" si="179"/>
        <v>-3863.8472069168201</v>
      </c>
      <c r="AC432" s="31">
        <f t="shared" si="180"/>
        <v>0</v>
      </c>
      <c r="AG432" s="26">
        <f t="shared" si="181"/>
        <v>0</v>
      </c>
      <c r="AH432" s="26">
        <f t="shared" si="182"/>
        <v>0</v>
      </c>
      <c r="AI432" s="26">
        <f t="shared" si="183"/>
        <v>0</v>
      </c>
      <c r="AJ432" s="26">
        <f t="shared" si="184"/>
        <v>1</v>
      </c>
      <c r="AK432" s="26">
        <f t="shared" si="185"/>
        <v>0</v>
      </c>
      <c r="AL432" s="26">
        <f t="shared" ca="1" si="186"/>
        <v>0</v>
      </c>
      <c r="AM432" s="26">
        <f t="shared" ca="1" si="187"/>
        <v>0</v>
      </c>
      <c r="AN432" s="26">
        <f ca="1">IF(AM432=0,0,COUNTIF($AM$19:AM432,C432*10+1))</f>
        <v>0</v>
      </c>
      <c r="AO432" s="21">
        <f t="shared" ca="1" si="188"/>
        <v>0</v>
      </c>
      <c r="AP432" s="33">
        <f t="shared" ca="1" si="189"/>
        <v>0</v>
      </c>
    </row>
    <row r="433" spans="1:42" x14ac:dyDescent="0.2">
      <c r="A433" s="15">
        <f>Daten!A433</f>
        <v>30814</v>
      </c>
      <c r="B433" s="8" t="str">
        <f>Daten!B433</f>
        <v>Engelhartstetten</v>
      </c>
      <c r="C433" s="15">
        <f t="shared" si="165"/>
        <v>3</v>
      </c>
      <c r="D433" s="10">
        <f>Daten!D433</f>
        <v>0</v>
      </c>
      <c r="E433" s="9">
        <f>Daten!E433</f>
        <v>2114</v>
      </c>
      <c r="F433" s="9">
        <f>Daten!F433</f>
        <v>2036</v>
      </c>
      <c r="G433" s="27">
        <f t="shared" si="166"/>
        <v>78</v>
      </c>
      <c r="H433" s="29">
        <f t="shared" si="167"/>
        <v>3.8310412573673867E-2</v>
      </c>
      <c r="I433" s="21">
        <f t="shared" si="168"/>
        <v>18.170802228198564</v>
      </c>
      <c r="J433" s="21">
        <f t="shared" si="169"/>
        <v>59.829197771801432</v>
      </c>
      <c r="K433" s="27">
        <f t="shared" si="170"/>
        <v>-29914.598885900716</v>
      </c>
      <c r="L433" s="16">
        <f>Daten!G433</f>
        <v>354</v>
      </c>
      <c r="M433" s="16">
        <f>Daten!H433</f>
        <v>1328</v>
      </c>
      <c r="N433" s="16">
        <f>Daten!I433</f>
        <v>432</v>
      </c>
      <c r="O433" s="28">
        <f t="shared" si="171"/>
        <v>0.5918674698795181</v>
      </c>
      <c r="P433" s="16">
        <f t="shared" si="172"/>
        <v>747.48737864077668</v>
      </c>
      <c r="Q433" s="21">
        <f t="shared" si="173"/>
        <v>38.512621359223317</v>
      </c>
      <c r="R433" s="27">
        <f t="shared" si="174"/>
        <v>7702.5242718446634</v>
      </c>
      <c r="S433" s="9">
        <f>Daten!K433</f>
        <v>60525.69</v>
      </c>
      <c r="T433" s="9">
        <f>Daten!L433</f>
        <v>112991.43</v>
      </c>
      <c r="U433" s="9">
        <f>Daten!M433</f>
        <v>318471.5</v>
      </c>
      <c r="V433" s="9">
        <f>Daten!N433</f>
        <v>500</v>
      </c>
      <c r="W433" s="9">
        <f>Daten!O433</f>
        <v>500</v>
      </c>
      <c r="X433" s="23">
        <f t="shared" si="175"/>
        <v>491988.62</v>
      </c>
      <c r="Y433" s="9">
        <f t="shared" si="176"/>
        <v>759830.76171210071</v>
      </c>
      <c r="Z433" s="21">
        <f t="shared" si="177"/>
        <v>-267842.14171210071</v>
      </c>
      <c r="AA433" s="27">
        <f t="shared" si="178"/>
        <v>26784.214171210071</v>
      </c>
      <c r="AB433" s="32">
        <f t="shared" si="179"/>
        <v>4572.1395571540197</v>
      </c>
      <c r="AC433" s="31">
        <f t="shared" si="180"/>
        <v>4572.1395571540197</v>
      </c>
      <c r="AG433" s="26">
        <f t="shared" si="181"/>
        <v>-29914.598885900716</v>
      </c>
      <c r="AH433" s="26">
        <f t="shared" si="182"/>
        <v>26784.214171210071</v>
      </c>
      <c r="AI433" s="26">
        <f t="shared" si="183"/>
        <v>-3130.3847146906446</v>
      </c>
      <c r="AJ433" s="26">
        <f t="shared" si="184"/>
        <v>1</v>
      </c>
      <c r="AK433" s="26">
        <f t="shared" si="185"/>
        <v>0</v>
      </c>
      <c r="AL433" s="26">
        <f t="shared" ca="1" si="186"/>
        <v>0</v>
      </c>
      <c r="AM433" s="26">
        <f t="shared" ca="1" si="187"/>
        <v>0</v>
      </c>
      <c r="AN433" s="26">
        <f ca="1">IF(AM433=0,0,COUNTIF($AM$19:AM433,C433*10+1))</f>
        <v>0</v>
      </c>
      <c r="AO433" s="21">
        <f t="shared" ca="1" si="188"/>
        <v>0</v>
      </c>
      <c r="AP433" s="33">
        <f t="shared" ca="1" si="189"/>
        <v>0</v>
      </c>
    </row>
    <row r="434" spans="1:42" x14ac:dyDescent="0.2">
      <c r="A434" s="15">
        <f>Daten!A434</f>
        <v>30817</v>
      </c>
      <c r="B434" s="8" t="str">
        <f>Daten!B434</f>
        <v>Gänserndorf</v>
      </c>
      <c r="C434" s="15">
        <f t="shared" si="165"/>
        <v>3</v>
      </c>
      <c r="D434" s="10">
        <f>Daten!D434</f>
        <v>0</v>
      </c>
      <c r="E434" s="9">
        <f>Daten!E434</f>
        <v>11940</v>
      </c>
      <c r="F434" s="9">
        <f>Daten!F434</f>
        <v>11401</v>
      </c>
      <c r="G434" s="27">
        <f t="shared" si="166"/>
        <v>539</v>
      </c>
      <c r="H434" s="29">
        <f t="shared" si="167"/>
        <v>4.727655468818525E-2</v>
      </c>
      <c r="I434" s="21">
        <f t="shared" si="168"/>
        <v>101.75113762460306</v>
      </c>
      <c r="J434" s="21">
        <f t="shared" si="169"/>
        <v>437.24886237539693</v>
      </c>
      <c r="K434" s="27">
        <f t="shared" si="170"/>
        <v>-218624.43118769847</v>
      </c>
      <c r="L434" s="16">
        <f>Daten!G434</f>
        <v>2012</v>
      </c>
      <c r="M434" s="16">
        <f>Daten!H434</f>
        <v>7890</v>
      </c>
      <c r="N434" s="16">
        <f>Daten!I434</f>
        <v>2038</v>
      </c>
      <c r="O434" s="28">
        <f t="shared" si="171"/>
        <v>0.51330798479087447</v>
      </c>
      <c r="P434" s="16">
        <f t="shared" si="172"/>
        <v>4441.0206456895539</v>
      </c>
      <c r="Q434" s="21">
        <f t="shared" si="173"/>
        <v>-391.02064568955393</v>
      </c>
      <c r="R434" s="27">
        <f t="shared" si="174"/>
        <v>-78204.129137910786</v>
      </c>
      <c r="S434" s="9">
        <f>Daten!K434</f>
        <v>21468.02</v>
      </c>
      <c r="T434" s="9">
        <f>Daten!L434</f>
        <v>874928.16</v>
      </c>
      <c r="U434" s="9">
        <f>Daten!M434</f>
        <v>3341452.38</v>
      </c>
      <c r="V434" s="9">
        <f>Daten!N434</f>
        <v>500</v>
      </c>
      <c r="W434" s="9">
        <f>Daten!O434</f>
        <v>500</v>
      </c>
      <c r="X434" s="23">
        <f t="shared" si="175"/>
        <v>4237848.5599999996</v>
      </c>
      <c r="Y434" s="9">
        <f t="shared" si="176"/>
        <v>4291570.1489321105</v>
      </c>
      <c r="Z434" s="21">
        <f t="shared" si="177"/>
        <v>-53721.588932110928</v>
      </c>
      <c r="AA434" s="27">
        <f t="shared" si="178"/>
        <v>5372.1588932110935</v>
      </c>
      <c r="AB434" s="32">
        <f t="shared" si="179"/>
        <v>-291456.40143239818</v>
      </c>
      <c r="AC434" s="31">
        <f t="shared" si="180"/>
        <v>0</v>
      </c>
      <c r="AG434" s="26">
        <f t="shared" si="181"/>
        <v>0</v>
      </c>
      <c r="AH434" s="26">
        <f t="shared" si="182"/>
        <v>0</v>
      </c>
      <c r="AI434" s="26">
        <f t="shared" si="183"/>
        <v>0</v>
      </c>
      <c r="AJ434" s="26">
        <f t="shared" si="184"/>
        <v>1</v>
      </c>
      <c r="AK434" s="26">
        <f t="shared" si="185"/>
        <v>0</v>
      </c>
      <c r="AL434" s="26">
        <f t="shared" ca="1" si="186"/>
        <v>0</v>
      </c>
      <c r="AM434" s="26">
        <f t="shared" ca="1" si="187"/>
        <v>0</v>
      </c>
      <c r="AN434" s="26">
        <f ca="1">IF(AM434=0,0,COUNTIF($AM$19:AM434,C434*10+1))</f>
        <v>0</v>
      </c>
      <c r="AO434" s="21">
        <f t="shared" ca="1" si="188"/>
        <v>0</v>
      </c>
      <c r="AP434" s="33">
        <f t="shared" ca="1" si="189"/>
        <v>0</v>
      </c>
    </row>
    <row r="435" spans="1:42" x14ac:dyDescent="0.2">
      <c r="A435" s="15">
        <f>Daten!A435</f>
        <v>30819</v>
      </c>
      <c r="B435" s="8" t="str">
        <f>Daten!B435</f>
        <v>Glinzendorf</v>
      </c>
      <c r="C435" s="15">
        <f t="shared" si="165"/>
        <v>3</v>
      </c>
      <c r="D435" s="10">
        <f>Daten!D435</f>
        <v>0</v>
      </c>
      <c r="E435" s="9">
        <f>Daten!E435</f>
        <v>344</v>
      </c>
      <c r="F435" s="9">
        <f>Daten!F435</f>
        <v>290</v>
      </c>
      <c r="G435" s="27">
        <f t="shared" si="166"/>
        <v>54</v>
      </c>
      <c r="H435" s="29">
        <f t="shared" si="167"/>
        <v>0.18620689655172415</v>
      </c>
      <c r="I435" s="21">
        <f t="shared" si="168"/>
        <v>2.5881790993013674</v>
      </c>
      <c r="J435" s="21">
        <f t="shared" si="169"/>
        <v>51.411820900698629</v>
      </c>
      <c r="K435" s="27">
        <f t="shared" si="170"/>
        <v>-25705.910450349314</v>
      </c>
      <c r="L435" s="16">
        <f>Daten!G435</f>
        <v>66</v>
      </c>
      <c r="M435" s="16">
        <f>Daten!H435</f>
        <v>227</v>
      </c>
      <c r="N435" s="16">
        <f>Daten!I435</f>
        <v>51</v>
      </c>
      <c r="O435" s="28">
        <f t="shared" si="171"/>
        <v>0.51541850220264318</v>
      </c>
      <c r="P435" s="16">
        <f t="shared" si="172"/>
        <v>127.77080945139782</v>
      </c>
      <c r="Q435" s="21">
        <f t="shared" si="173"/>
        <v>-10.770809451397824</v>
      </c>
      <c r="R435" s="27">
        <f t="shared" si="174"/>
        <v>-2154.1618902795649</v>
      </c>
      <c r="S435" s="9">
        <f>Daten!K435</f>
        <v>7697</v>
      </c>
      <c r="T435" s="9">
        <f>Daten!L435</f>
        <v>29435.45</v>
      </c>
      <c r="U435" s="9">
        <f>Daten!M435</f>
        <v>201288.08</v>
      </c>
      <c r="V435" s="9">
        <f>Daten!N435</f>
        <v>500</v>
      </c>
      <c r="W435" s="9">
        <f>Daten!O435</f>
        <v>500</v>
      </c>
      <c r="X435" s="23">
        <f t="shared" si="175"/>
        <v>238420.52999999997</v>
      </c>
      <c r="Y435" s="9">
        <f t="shared" si="176"/>
        <v>123643.22707141089</v>
      </c>
      <c r="Z435" s="21">
        <f t="shared" si="177"/>
        <v>114777.30292858908</v>
      </c>
      <c r="AA435" s="27">
        <f t="shared" si="178"/>
        <v>-11477.730292858909</v>
      </c>
      <c r="AB435" s="32">
        <f t="shared" si="179"/>
        <v>-39337.802633487787</v>
      </c>
      <c r="AC435" s="31">
        <f t="shared" si="180"/>
        <v>0</v>
      </c>
      <c r="AG435" s="26">
        <f t="shared" si="181"/>
        <v>0</v>
      </c>
      <c r="AH435" s="26">
        <f t="shared" si="182"/>
        <v>0</v>
      </c>
      <c r="AI435" s="26">
        <f t="shared" si="183"/>
        <v>0</v>
      </c>
      <c r="AJ435" s="26">
        <f t="shared" si="184"/>
        <v>1</v>
      </c>
      <c r="AK435" s="26">
        <f t="shared" si="185"/>
        <v>0</v>
      </c>
      <c r="AL435" s="26">
        <f t="shared" ca="1" si="186"/>
        <v>0</v>
      </c>
      <c r="AM435" s="26">
        <f t="shared" ca="1" si="187"/>
        <v>0</v>
      </c>
      <c r="AN435" s="26">
        <f ca="1">IF(AM435=0,0,COUNTIF($AM$19:AM435,C435*10+1))</f>
        <v>0</v>
      </c>
      <c r="AO435" s="21">
        <f t="shared" ca="1" si="188"/>
        <v>0</v>
      </c>
      <c r="AP435" s="33">
        <f t="shared" ca="1" si="189"/>
        <v>0</v>
      </c>
    </row>
    <row r="436" spans="1:42" x14ac:dyDescent="0.2">
      <c r="A436" s="15">
        <f>Daten!A436</f>
        <v>30821</v>
      </c>
      <c r="B436" s="8" t="str">
        <f>Daten!B436</f>
        <v>Groß-Enzersdorf</v>
      </c>
      <c r="C436" s="15">
        <f t="shared" si="165"/>
        <v>3</v>
      </c>
      <c r="D436" s="10">
        <f>Daten!D436</f>
        <v>0</v>
      </c>
      <c r="E436" s="9">
        <f>Daten!E436</f>
        <v>11810</v>
      </c>
      <c r="F436" s="9">
        <f>Daten!F436</f>
        <v>11161</v>
      </c>
      <c r="G436" s="27">
        <f t="shared" si="166"/>
        <v>649</v>
      </c>
      <c r="H436" s="29">
        <f t="shared" si="167"/>
        <v>5.8148911387868471E-2</v>
      </c>
      <c r="I436" s="21">
        <f t="shared" si="168"/>
        <v>99.609196301043312</v>
      </c>
      <c r="J436" s="21">
        <f t="shared" si="169"/>
        <v>549.39080369895669</v>
      </c>
      <c r="K436" s="27">
        <f t="shared" si="170"/>
        <v>-274695.40184947837</v>
      </c>
      <c r="L436" s="16">
        <f>Daten!G436</f>
        <v>1887</v>
      </c>
      <c r="M436" s="16">
        <f>Daten!H436</f>
        <v>7833</v>
      </c>
      <c r="N436" s="16">
        <f>Daten!I436</f>
        <v>2090</v>
      </c>
      <c r="O436" s="28">
        <f t="shared" si="171"/>
        <v>0.50772373292480533</v>
      </c>
      <c r="P436" s="16">
        <f t="shared" si="172"/>
        <v>4408.9372265762076</v>
      </c>
      <c r="Q436" s="21">
        <f t="shared" si="173"/>
        <v>-431.93722657620765</v>
      </c>
      <c r="R436" s="27">
        <f t="shared" si="174"/>
        <v>-86387.445315241523</v>
      </c>
      <c r="S436" s="9">
        <f>Daten!K436</f>
        <v>97058.34</v>
      </c>
      <c r="T436" s="9">
        <f>Daten!L436</f>
        <v>892313.75</v>
      </c>
      <c r="U436" s="9">
        <f>Daten!M436</f>
        <v>2722875.96</v>
      </c>
      <c r="V436" s="9">
        <f>Daten!N436</f>
        <v>500</v>
      </c>
      <c r="W436" s="9">
        <f>Daten!O436</f>
        <v>500</v>
      </c>
      <c r="X436" s="23">
        <f t="shared" si="175"/>
        <v>3712248.05</v>
      </c>
      <c r="Y436" s="9">
        <f t="shared" si="176"/>
        <v>4244844.5107946591</v>
      </c>
      <c r="Z436" s="21">
        <f t="shared" si="177"/>
        <v>-532596.46079465933</v>
      </c>
      <c r="AA436" s="27">
        <f t="shared" si="178"/>
        <v>53259.646079465936</v>
      </c>
      <c r="AB436" s="32">
        <f t="shared" si="179"/>
        <v>-307823.20108525397</v>
      </c>
      <c r="AC436" s="31">
        <f t="shared" si="180"/>
        <v>0</v>
      </c>
      <c r="AG436" s="26">
        <f t="shared" si="181"/>
        <v>0</v>
      </c>
      <c r="AH436" s="26">
        <f t="shared" si="182"/>
        <v>0</v>
      </c>
      <c r="AI436" s="26">
        <f t="shared" si="183"/>
        <v>0</v>
      </c>
      <c r="AJ436" s="26">
        <f t="shared" si="184"/>
        <v>1</v>
      </c>
      <c r="AK436" s="26">
        <f t="shared" si="185"/>
        <v>0</v>
      </c>
      <c r="AL436" s="26">
        <f t="shared" ca="1" si="186"/>
        <v>0</v>
      </c>
      <c r="AM436" s="26">
        <f t="shared" ca="1" si="187"/>
        <v>0</v>
      </c>
      <c r="AN436" s="26">
        <f ca="1">IF(AM436=0,0,COUNTIF($AM$19:AM436,C436*10+1))</f>
        <v>0</v>
      </c>
      <c r="AO436" s="21">
        <f t="shared" ca="1" si="188"/>
        <v>0</v>
      </c>
      <c r="AP436" s="33">
        <f t="shared" ca="1" si="189"/>
        <v>0</v>
      </c>
    </row>
    <row r="437" spans="1:42" x14ac:dyDescent="0.2">
      <c r="A437" s="15">
        <f>Daten!A437</f>
        <v>30822</v>
      </c>
      <c r="B437" s="8" t="str">
        <f>Daten!B437</f>
        <v>Großhofen</v>
      </c>
      <c r="C437" s="15">
        <f t="shared" si="165"/>
        <v>3</v>
      </c>
      <c r="D437" s="10">
        <f>Daten!D437</f>
        <v>0</v>
      </c>
      <c r="E437" s="9">
        <f>Daten!E437</f>
        <v>105</v>
      </c>
      <c r="F437" s="9">
        <f>Daten!F437</f>
        <v>98</v>
      </c>
      <c r="G437" s="27">
        <f t="shared" si="166"/>
        <v>7</v>
      </c>
      <c r="H437" s="29">
        <f t="shared" si="167"/>
        <v>7.1428571428571425E-2</v>
      </c>
      <c r="I437" s="21">
        <f t="shared" si="168"/>
        <v>0.87462604045356551</v>
      </c>
      <c r="J437" s="21">
        <f t="shared" si="169"/>
        <v>6.1253739595464349</v>
      </c>
      <c r="K437" s="27">
        <f t="shared" si="170"/>
        <v>-3062.6869797732174</v>
      </c>
      <c r="L437" s="16">
        <f>Daten!G437</f>
        <v>21</v>
      </c>
      <c r="M437" s="16">
        <f>Daten!H437</f>
        <v>68</v>
      </c>
      <c r="N437" s="16">
        <f>Daten!I437</f>
        <v>16</v>
      </c>
      <c r="O437" s="28">
        <f t="shared" si="171"/>
        <v>0.54411764705882348</v>
      </c>
      <c r="P437" s="16">
        <f t="shared" si="172"/>
        <v>38.274956135220492</v>
      </c>
      <c r="Q437" s="21">
        <f t="shared" si="173"/>
        <v>-1.2749561352204921</v>
      </c>
      <c r="R437" s="27">
        <f t="shared" si="174"/>
        <v>-254.99122704409842</v>
      </c>
      <c r="S437" s="9">
        <f>Daten!K437</f>
        <v>5717.05</v>
      </c>
      <c r="T437" s="9">
        <f>Daten!L437</f>
        <v>1760.36</v>
      </c>
      <c r="U437" s="9">
        <f>Daten!M437</f>
        <v>30926.84</v>
      </c>
      <c r="V437" s="9">
        <f>Daten!N437</f>
        <v>500</v>
      </c>
      <c r="W437" s="9">
        <f>Daten!O437</f>
        <v>500</v>
      </c>
      <c r="X437" s="23">
        <f t="shared" si="175"/>
        <v>38404.25</v>
      </c>
      <c r="Y437" s="9">
        <f t="shared" si="176"/>
        <v>37739.938495634138</v>
      </c>
      <c r="Z437" s="21">
        <f t="shared" si="177"/>
        <v>664.31150436586177</v>
      </c>
      <c r="AA437" s="27">
        <f t="shared" si="178"/>
        <v>-66.431150436586179</v>
      </c>
      <c r="AB437" s="32">
        <f t="shared" si="179"/>
        <v>-3384.1093572539021</v>
      </c>
      <c r="AC437" s="31">
        <f t="shared" si="180"/>
        <v>0</v>
      </c>
      <c r="AG437" s="26">
        <f t="shared" si="181"/>
        <v>0</v>
      </c>
      <c r="AH437" s="26">
        <f t="shared" si="182"/>
        <v>0</v>
      </c>
      <c r="AI437" s="26">
        <f t="shared" si="183"/>
        <v>0</v>
      </c>
      <c r="AJ437" s="26">
        <f t="shared" si="184"/>
        <v>1</v>
      </c>
      <c r="AK437" s="26">
        <f t="shared" si="185"/>
        <v>0</v>
      </c>
      <c r="AL437" s="26">
        <f t="shared" ca="1" si="186"/>
        <v>0</v>
      </c>
      <c r="AM437" s="26">
        <f t="shared" ca="1" si="187"/>
        <v>0</v>
      </c>
      <c r="AN437" s="26">
        <f ca="1">IF(AM437=0,0,COUNTIF($AM$19:AM437,C437*10+1))</f>
        <v>0</v>
      </c>
      <c r="AO437" s="21">
        <f t="shared" ca="1" si="188"/>
        <v>0</v>
      </c>
      <c r="AP437" s="33">
        <f t="shared" ca="1" si="189"/>
        <v>0</v>
      </c>
    </row>
    <row r="438" spans="1:42" x14ac:dyDescent="0.2">
      <c r="A438" s="15">
        <f>Daten!A438</f>
        <v>30824</v>
      </c>
      <c r="B438" s="8" t="str">
        <f>Daten!B438</f>
        <v>Groß-Schweinbarth</v>
      </c>
      <c r="C438" s="15">
        <f t="shared" si="165"/>
        <v>3</v>
      </c>
      <c r="D438" s="10">
        <f>Daten!D438</f>
        <v>0</v>
      </c>
      <c r="E438" s="9">
        <f>Daten!E438</f>
        <v>1321</v>
      </c>
      <c r="F438" s="9">
        <f>Daten!F438</f>
        <v>1247</v>
      </c>
      <c r="G438" s="27">
        <f t="shared" si="166"/>
        <v>74</v>
      </c>
      <c r="H438" s="29">
        <f t="shared" si="167"/>
        <v>5.9342421812349638E-2</v>
      </c>
      <c r="I438" s="21">
        <f t="shared" si="168"/>
        <v>11.129170126995879</v>
      </c>
      <c r="J438" s="21">
        <f t="shared" si="169"/>
        <v>62.870829873004119</v>
      </c>
      <c r="K438" s="27">
        <f t="shared" si="170"/>
        <v>-31435.41493650206</v>
      </c>
      <c r="L438" s="16">
        <f>Daten!G438</f>
        <v>201</v>
      </c>
      <c r="M438" s="16">
        <f>Daten!H438</f>
        <v>884</v>
      </c>
      <c r="N438" s="16">
        <f>Daten!I438</f>
        <v>236</v>
      </c>
      <c r="O438" s="28">
        <f t="shared" si="171"/>
        <v>0.49434389140271495</v>
      </c>
      <c r="P438" s="16">
        <f t="shared" si="172"/>
        <v>497.57442975786643</v>
      </c>
      <c r="Q438" s="21">
        <f t="shared" si="173"/>
        <v>-60.574429757866426</v>
      </c>
      <c r="R438" s="27">
        <f t="shared" si="174"/>
        <v>-12114.885951573286</v>
      </c>
      <c r="S438" s="9">
        <f>Daten!K438</f>
        <v>15385.2</v>
      </c>
      <c r="T438" s="9">
        <f>Daten!L438</f>
        <v>61097.01</v>
      </c>
      <c r="U438" s="9">
        <f>Daten!M438</f>
        <v>189280.9</v>
      </c>
      <c r="V438" s="9">
        <f>Daten!N438</f>
        <v>500</v>
      </c>
      <c r="W438" s="9">
        <f>Daten!O438</f>
        <v>500</v>
      </c>
      <c r="X438" s="23">
        <f t="shared" si="175"/>
        <v>265763.11</v>
      </c>
      <c r="Y438" s="9">
        <f t="shared" si="176"/>
        <v>474804.36907364475</v>
      </c>
      <c r="Z438" s="21">
        <f t="shared" si="177"/>
        <v>-209041.25907364476</v>
      </c>
      <c r="AA438" s="27">
        <f t="shared" si="178"/>
        <v>20904.125907364476</v>
      </c>
      <c r="AB438" s="32">
        <f t="shared" si="179"/>
        <v>-22646.174980710872</v>
      </c>
      <c r="AC438" s="31">
        <f t="shared" si="180"/>
        <v>0</v>
      </c>
      <c r="AG438" s="26">
        <f t="shared" si="181"/>
        <v>0</v>
      </c>
      <c r="AH438" s="26">
        <f t="shared" si="182"/>
        <v>0</v>
      </c>
      <c r="AI438" s="26">
        <f t="shared" si="183"/>
        <v>0</v>
      </c>
      <c r="AJ438" s="26">
        <f t="shared" si="184"/>
        <v>1</v>
      </c>
      <c r="AK438" s="26">
        <f t="shared" si="185"/>
        <v>0</v>
      </c>
      <c r="AL438" s="26">
        <f t="shared" ca="1" si="186"/>
        <v>0</v>
      </c>
      <c r="AM438" s="26">
        <f t="shared" ca="1" si="187"/>
        <v>0</v>
      </c>
      <c r="AN438" s="26">
        <f ca="1">IF(AM438=0,0,COUNTIF($AM$19:AM438,C438*10+1))</f>
        <v>0</v>
      </c>
      <c r="AO438" s="21">
        <f t="shared" ca="1" si="188"/>
        <v>0</v>
      </c>
      <c r="AP438" s="33">
        <f t="shared" ca="1" si="189"/>
        <v>0</v>
      </c>
    </row>
    <row r="439" spans="1:42" x14ac:dyDescent="0.2">
      <c r="A439" s="15">
        <f>Daten!A439</f>
        <v>30825</v>
      </c>
      <c r="B439" s="8" t="str">
        <f>Daten!B439</f>
        <v>Haringsee</v>
      </c>
      <c r="C439" s="15">
        <f t="shared" si="165"/>
        <v>3</v>
      </c>
      <c r="D439" s="10">
        <f>Daten!D439</f>
        <v>0</v>
      </c>
      <c r="E439" s="9">
        <f>Daten!E439</f>
        <v>1182</v>
      </c>
      <c r="F439" s="9">
        <f>Daten!F439</f>
        <v>1186</v>
      </c>
      <c r="G439" s="27">
        <f t="shared" si="166"/>
        <v>-4</v>
      </c>
      <c r="H439" s="29">
        <f t="shared" si="167"/>
        <v>-3.3726812816188868E-3</v>
      </c>
      <c r="I439" s="21">
        <f t="shared" si="168"/>
        <v>10.58476004059111</v>
      </c>
      <c r="J439" s="21">
        <f t="shared" si="169"/>
        <v>-14.58476004059111</v>
      </c>
      <c r="K439" s="27">
        <f t="shared" si="170"/>
        <v>7292.3800202955554</v>
      </c>
      <c r="L439" s="16">
        <f>Daten!G439</f>
        <v>163</v>
      </c>
      <c r="M439" s="16">
        <f>Daten!H439</f>
        <v>769</v>
      </c>
      <c r="N439" s="16">
        <f>Daten!I439</f>
        <v>250</v>
      </c>
      <c r="O439" s="28">
        <f t="shared" si="171"/>
        <v>0.53706111833550063</v>
      </c>
      <c r="P439" s="16">
        <f t="shared" si="172"/>
        <v>432.8447245291847</v>
      </c>
      <c r="Q439" s="21">
        <f t="shared" si="173"/>
        <v>-19.844724529184703</v>
      </c>
      <c r="R439" s="27">
        <f t="shared" si="174"/>
        <v>-3968.9449058369405</v>
      </c>
      <c r="S439" s="9">
        <f>Daten!K439</f>
        <v>34114.769999999997</v>
      </c>
      <c r="T439" s="9">
        <f>Daten!L439</f>
        <v>110492.68</v>
      </c>
      <c r="U439" s="9">
        <f>Daten!M439</f>
        <v>80833.53</v>
      </c>
      <c r="V439" s="9">
        <f>Daten!N439</f>
        <v>500</v>
      </c>
      <c r="W439" s="9">
        <f>Daten!O439</f>
        <v>500</v>
      </c>
      <c r="X439" s="23">
        <f t="shared" si="175"/>
        <v>225440.97999999998</v>
      </c>
      <c r="Y439" s="9">
        <f t="shared" si="176"/>
        <v>424843.87906513858</v>
      </c>
      <c r="Z439" s="21">
        <f t="shared" si="177"/>
        <v>-199402.8990651386</v>
      </c>
      <c r="AA439" s="27">
        <f t="shared" si="178"/>
        <v>19940.289906513863</v>
      </c>
      <c r="AB439" s="32">
        <f t="shared" si="179"/>
        <v>23263.725020972477</v>
      </c>
      <c r="AC439" s="31">
        <f t="shared" si="180"/>
        <v>23263.725020972477</v>
      </c>
      <c r="AG439" s="26">
        <f t="shared" si="181"/>
        <v>7292.3800202955554</v>
      </c>
      <c r="AH439" s="26">
        <f t="shared" si="182"/>
        <v>19940.289906513863</v>
      </c>
      <c r="AI439" s="26">
        <f t="shared" si="183"/>
        <v>27232.669926809416</v>
      </c>
      <c r="AJ439" s="26">
        <f t="shared" si="184"/>
        <v>1</v>
      </c>
      <c r="AK439" s="26">
        <f t="shared" si="185"/>
        <v>27232.669926809416</v>
      </c>
      <c r="AL439" s="26">
        <f t="shared" ca="1" si="186"/>
        <v>43123</v>
      </c>
      <c r="AM439" s="26">
        <f t="shared" ca="1" si="187"/>
        <v>31</v>
      </c>
      <c r="AN439" s="26">
        <f ca="1">IF(AM439=0,0,COUNTIF($AM$19:AM439,C439*10+1))</f>
        <v>39</v>
      </c>
      <c r="AO439" s="21">
        <f t="shared" ca="1" si="188"/>
        <v>0</v>
      </c>
      <c r="AP439" s="33">
        <f t="shared" ca="1" si="189"/>
        <v>43123</v>
      </c>
    </row>
    <row r="440" spans="1:42" x14ac:dyDescent="0.2">
      <c r="A440" s="15">
        <f>Daten!A440</f>
        <v>30826</v>
      </c>
      <c r="B440" s="8" t="str">
        <f>Daten!B440</f>
        <v>Hauskirchen</v>
      </c>
      <c r="C440" s="15">
        <f t="shared" si="165"/>
        <v>3</v>
      </c>
      <c r="D440" s="10">
        <f>Daten!D440</f>
        <v>0</v>
      </c>
      <c r="E440" s="9">
        <f>Daten!E440</f>
        <v>1293</v>
      </c>
      <c r="F440" s="9">
        <f>Daten!F440</f>
        <v>1250</v>
      </c>
      <c r="G440" s="27">
        <f t="shared" si="166"/>
        <v>43</v>
      </c>
      <c r="H440" s="29">
        <f t="shared" si="167"/>
        <v>3.44E-2</v>
      </c>
      <c r="I440" s="21">
        <f t="shared" si="168"/>
        <v>11.155944393540377</v>
      </c>
      <c r="J440" s="21">
        <f t="shared" si="169"/>
        <v>31.844055606459623</v>
      </c>
      <c r="K440" s="27">
        <f t="shared" si="170"/>
        <v>-15922.027803229812</v>
      </c>
      <c r="L440" s="16">
        <f>Daten!G440</f>
        <v>191</v>
      </c>
      <c r="M440" s="16">
        <f>Daten!H440</f>
        <v>802</v>
      </c>
      <c r="N440" s="16">
        <f>Daten!I440</f>
        <v>300</v>
      </c>
      <c r="O440" s="28">
        <f t="shared" si="171"/>
        <v>0.61221945137157108</v>
      </c>
      <c r="P440" s="16">
        <f t="shared" si="172"/>
        <v>451.4193355948064</v>
      </c>
      <c r="Q440" s="21">
        <f t="shared" si="173"/>
        <v>39.580664405193602</v>
      </c>
      <c r="R440" s="27">
        <f t="shared" si="174"/>
        <v>7916.1328810387204</v>
      </c>
      <c r="S440" s="9">
        <f>Daten!K440</f>
        <v>17432.2</v>
      </c>
      <c r="T440" s="9">
        <f>Daten!L440</f>
        <v>47384.51</v>
      </c>
      <c r="U440" s="9">
        <f>Daten!M440</f>
        <v>59140.959999999999</v>
      </c>
      <c r="V440" s="9">
        <f>Daten!N440</f>
        <v>500</v>
      </c>
      <c r="W440" s="9">
        <f>Daten!O440</f>
        <v>500</v>
      </c>
      <c r="X440" s="23">
        <f t="shared" si="175"/>
        <v>123957.67000000001</v>
      </c>
      <c r="Y440" s="9">
        <f t="shared" si="176"/>
        <v>464740.38547480898</v>
      </c>
      <c r="Z440" s="21">
        <f t="shared" si="177"/>
        <v>-340782.71547480894</v>
      </c>
      <c r="AA440" s="27">
        <f t="shared" si="178"/>
        <v>34078.271547480894</v>
      </c>
      <c r="AB440" s="32">
        <f t="shared" si="179"/>
        <v>26072.376625289802</v>
      </c>
      <c r="AC440" s="31">
        <f t="shared" si="180"/>
        <v>26072.376625289802</v>
      </c>
      <c r="AG440" s="26">
        <f t="shared" si="181"/>
        <v>-15922.027803229812</v>
      </c>
      <c r="AH440" s="26">
        <f t="shared" si="182"/>
        <v>34078.271547480894</v>
      </c>
      <c r="AI440" s="26">
        <f t="shared" si="183"/>
        <v>18156.243744251082</v>
      </c>
      <c r="AJ440" s="26">
        <f t="shared" si="184"/>
        <v>1</v>
      </c>
      <c r="AK440" s="26">
        <f t="shared" si="185"/>
        <v>18156.243744251082</v>
      </c>
      <c r="AL440" s="26">
        <f t="shared" ca="1" si="186"/>
        <v>28750</v>
      </c>
      <c r="AM440" s="26">
        <f t="shared" ca="1" si="187"/>
        <v>31</v>
      </c>
      <c r="AN440" s="26">
        <f ca="1">IF(AM440=0,0,COUNTIF($AM$19:AM440,C440*10+1))</f>
        <v>40</v>
      </c>
      <c r="AO440" s="21">
        <f t="shared" ca="1" si="188"/>
        <v>0</v>
      </c>
      <c r="AP440" s="33">
        <f t="shared" ca="1" si="189"/>
        <v>28750</v>
      </c>
    </row>
    <row r="441" spans="1:42" x14ac:dyDescent="0.2">
      <c r="A441" s="15">
        <f>Daten!A441</f>
        <v>30827</v>
      </c>
      <c r="B441" s="8" t="str">
        <f>Daten!B441</f>
        <v>Hohenau an der March</v>
      </c>
      <c r="C441" s="15">
        <f t="shared" si="165"/>
        <v>3</v>
      </c>
      <c r="D441" s="10">
        <f>Daten!D441</f>
        <v>0</v>
      </c>
      <c r="E441" s="9">
        <f>Daten!E441</f>
        <v>2748</v>
      </c>
      <c r="F441" s="9">
        <f>Daten!F441</f>
        <v>2732</v>
      </c>
      <c r="G441" s="27">
        <f t="shared" si="166"/>
        <v>16</v>
      </c>
      <c r="H441" s="29">
        <f t="shared" si="167"/>
        <v>5.8565153733528552E-3</v>
      </c>
      <c r="I441" s="21">
        <f t="shared" si="168"/>
        <v>24.382432066521847</v>
      </c>
      <c r="J441" s="21">
        <f t="shared" si="169"/>
        <v>-8.3824320665218472</v>
      </c>
      <c r="K441" s="27">
        <f t="shared" si="170"/>
        <v>4191.2160332609237</v>
      </c>
      <c r="L441" s="16">
        <f>Daten!G441</f>
        <v>373</v>
      </c>
      <c r="M441" s="16">
        <f>Daten!H441</f>
        <v>1675</v>
      </c>
      <c r="N441" s="16">
        <f>Daten!I441</f>
        <v>700</v>
      </c>
      <c r="O441" s="28">
        <f t="shared" si="171"/>
        <v>0.64059701492537313</v>
      </c>
      <c r="P441" s="16">
        <f t="shared" si="172"/>
        <v>942.80222833079893</v>
      </c>
      <c r="Q441" s="21">
        <f t="shared" si="173"/>
        <v>130.19777166920107</v>
      </c>
      <c r="R441" s="27">
        <f t="shared" si="174"/>
        <v>26039.554333840213</v>
      </c>
      <c r="S441" s="9">
        <f>Daten!K441</f>
        <v>20911.5</v>
      </c>
      <c r="T441" s="9">
        <f>Daten!L441</f>
        <v>126669.21</v>
      </c>
      <c r="U441" s="9">
        <f>Daten!M441</f>
        <v>314690.46999999997</v>
      </c>
      <c r="V441" s="9">
        <f>Daten!N441</f>
        <v>500</v>
      </c>
      <c r="W441" s="9">
        <f>Daten!O441</f>
        <v>500</v>
      </c>
      <c r="X441" s="23">
        <f t="shared" si="175"/>
        <v>462271.18</v>
      </c>
      <c r="Y441" s="9">
        <f t="shared" si="176"/>
        <v>987708.10462859634</v>
      </c>
      <c r="Z441" s="21">
        <f t="shared" si="177"/>
        <v>-525436.92462859629</v>
      </c>
      <c r="AA441" s="27">
        <f t="shared" si="178"/>
        <v>52543.692462859632</v>
      </c>
      <c r="AB441" s="32">
        <f t="shared" si="179"/>
        <v>82774.462829960772</v>
      </c>
      <c r="AC441" s="31">
        <f t="shared" si="180"/>
        <v>82774.462829960772</v>
      </c>
      <c r="AG441" s="26">
        <f t="shared" si="181"/>
        <v>4191.2160332609237</v>
      </c>
      <c r="AH441" s="26">
        <f t="shared" si="182"/>
        <v>52543.692462859632</v>
      </c>
      <c r="AI441" s="26">
        <f t="shared" si="183"/>
        <v>56734.908496120552</v>
      </c>
      <c r="AJ441" s="26">
        <f t="shared" si="184"/>
        <v>1</v>
      </c>
      <c r="AK441" s="26">
        <f t="shared" si="185"/>
        <v>56734.908496120552</v>
      </c>
      <c r="AL441" s="26">
        <f t="shared" ca="1" si="186"/>
        <v>89840</v>
      </c>
      <c r="AM441" s="26">
        <f t="shared" ca="1" si="187"/>
        <v>31</v>
      </c>
      <c r="AN441" s="26">
        <f ca="1">IF(AM441=0,0,COUNTIF($AM$19:AM441,C441*10+1))</f>
        <v>41</v>
      </c>
      <c r="AO441" s="21">
        <f t="shared" ca="1" si="188"/>
        <v>0</v>
      </c>
      <c r="AP441" s="33">
        <f t="shared" ca="1" si="189"/>
        <v>89840</v>
      </c>
    </row>
    <row r="442" spans="1:42" x14ac:dyDescent="0.2">
      <c r="A442" s="15">
        <f>Daten!A442</f>
        <v>30828</v>
      </c>
      <c r="B442" s="8" t="str">
        <f>Daten!B442</f>
        <v>Hohenruppersdorf</v>
      </c>
      <c r="C442" s="15">
        <f t="shared" si="165"/>
        <v>3</v>
      </c>
      <c r="D442" s="10">
        <f>Daten!D442</f>
        <v>0</v>
      </c>
      <c r="E442" s="9">
        <f>Daten!E442</f>
        <v>937</v>
      </c>
      <c r="F442" s="9">
        <f>Daten!F442</f>
        <v>900</v>
      </c>
      <c r="G442" s="27">
        <f t="shared" si="166"/>
        <v>37</v>
      </c>
      <c r="H442" s="29">
        <f t="shared" si="167"/>
        <v>4.1111111111111112E-2</v>
      </c>
      <c r="I442" s="21">
        <f t="shared" si="168"/>
        <v>8.0322799633490707</v>
      </c>
      <c r="J442" s="21">
        <f t="shared" si="169"/>
        <v>28.967720036650931</v>
      </c>
      <c r="K442" s="27">
        <f t="shared" si="170"/>
        <v>-14483.860018325466</v>
      </c>
      <c r="L442" s="16">
        <f>Daten!G442</f>
        <v>131</v>
      </c>
      <c r="M442" s="16">
        <f>Daten!H442</f>
        <v>602</v>
      </c>
      <c r="N442" s="16">
        <f>Daten!I442</f>
        <v>204</v>
      </c>
      <c r="O442" s="28">
        <f t="shared" si="171"/>
        <v>0.55647840531561465</v>
      </c>
      <c r="P442" s="16">
        <f t="shared" si="172"/>
        <v>338.8459351970991</v>
      </c>
      <c r="Q442" s="21">
        <f t="shared" si="173"/>
        <v>-3.8459351970990951</v>
      </c>
      <c r="R442" s="27">
        <f t="shared" si="174"/>
        <v>-769.18703941981903</v>
      </c>
      <c r="S442" s="9">
        <f>Daten!K442</f>
        <v>19107.73</v>
      </c>
      <c r="T442" s="9">
        <f>Daten!L442</f>
        <v>65893.429999999993</v>
      </c>
      <c r="U442" s="9">
        <f>Daten!M442</f>
        <v>138544.65</v>
      </c>
      <c r="V442" s="9">
        <f>Daten!N442</f>
        <v>500</v>
      </c>
      <c r="W442" s="9">
        <f>Daten!O442</f>
        <v>500</v>
      </c>
      <c r="X442" s="23">
        <f t="shared" si="175"/>
        <v>223545.81</v>
      </c>
      <c r="Y442" s="9">
        <f t="shared" si="176"/>
        <v>336784.02257532562</v>
      </c>
      <c r="Z442" s="21">
        <f t="shared" si="177"/>
        <v>-113238.21257532563</v>
      </c>
      <c r="AA442" s="27">
        <f t="shared" si="178"/>
        <v>11323.821257532563</v>
      </c>
      <c r="AB442" s="32">
        <f t="shared" si="179"/>
        <v>-3929.2258002127219</v>
      </c>
      <c r="AC442" s="31">
        <f t="shared" si="180"/>
        <v>0</v>
      </c>
      <c r="AG442" s="26">
        <f t="shared" si="181"/>
        <v>0</v>
      </c>
      <c r="AH442" s="26">
        <f t="shared" si="182"/>
        <v>0</v>
      </c>
      <c r="AI442" s="26">
        <f t="shared" si="183"/>
        <v>0</v>
      </c>
      <c r="AJ442" s="26">
        <f t="shared" si="184"/>
        <v>1</v>
      </c>
      <c r="AK442" s="26">
        <f t="shared" si="185"/>
        <v>0</v>
      </c>
      <c r="AL442" s="26">
        <f t="shared" ca="1" si="186"/>
        <v>0</v>
      </c>
      <c r="AM442" s="26">
        <f t="shared" ca="1" si="187"/>
        <v>0</v>
      </c>
      <c r="AN442" s="26">
        <f ca="1">IF(AM442=0,0,COUNTIF($AM$19:AM442,C442*10+1))</f>
        <v>0</v>
      </c>
      <c r="AO442" s="21">
        <f t="shared" ca="1" si="188"/>
        <v>0</v>
      </c>
      <c r="AP442" s="33">
        <f t="shared" ca="1" si="189"/>
        <v>0</v>
      </c>
    </row>
    <row r="443" spans="1:42" x14ac:dyDescent="0.2">
      <c r="A443" s="15">
        <f>Daten!A443</f>
        <v>30829</v>
      </c>
      <c r="B443" s="8" t="str">
        <f>Daten!B443</f>
        <v>Jedenspeigen</v>
      </c>
      <c r="C443" s="15">
        <f t="shared" si="165"/>
        <v>3</v>
      </c>
      <c r="D443" s="10">
        <f>Daten!D443</f>
        <v>0</v>
      </c>
      <c r="E443" s="9">
        <f>Daten!E443</f>
        <v>1115</v>
      </c>
      <c r="F443" s="9">
        <f>Daten!F443</f>
        <v>1060</v>
      </c>
      <c r="G443" s="27">
        <f t="shared" si="166"/>
        <v>55</v>
      </c>
      <c r="H443" s="29">
        <f t="shared" si="167"/>
        <v>5.1886792452830191E-2</v>
      </c>
      <c r="I443" s="21">
        <f t="shared" si="168"/>
        <v>9.4602408457222396</v>
      </c>
      <c r="J443" s="21">
        <f t="shared" si="169"/>
        <v>45.53975915427776</v>
      </c>
      <c r="K443" s="27">
        <f t="shared" si="170"/>
        <v>-22769.87957713888</v>
      </c>
      <c r="L443" s="16">
        <f>Daten!G443</f>
        <v>133</v>
      </c>
      <c r="M443" s="16">
        <f>Daten!H443</f>
        <v>690</v>
      </c>
      <c r="N443" s="16">
        <f>Daten!I443</f>
        <v>292</v>
      </c>
      <c r="O443" s="28">
        <f t="shared" si="171"/>
        <v>0.61594202898550721</v>
      </c>
      <c r="P443" s="16">
        <f t="shared" si="172"/>
        <v>388.37823137209028</v>
      </c>
      <c r="Q443" s="21">
        <f t="shared" si="173"/>
        <v>36.621768627909717</v>
      </c>
      <c r="R443" s="27">
        <f t="shared" si="174"/>
        <v>7324.3537255819429</v>
      </c>
      <c r="S443" s="9">
        <f>Daten!K443</f>
        <v>24733.37</v>
      </c>
      <c r="T443" s="9">
        <f>Daten!L443</f>
        <v>45666.22</v>
      </c>
      <c r="U443" s="9">
        <f>Daten!M443</f>
        <v>29631.35</v>
      </c>
      <c r="V443" s="9">
        <f>Daten!N443</f>
        <v>500</v>
      </c>
      <c r="W443" s="9">
        <f>Daten!O443</f>
        <v>500</v>
      </c>
      <c r="X443" s="23">
        <f t="shared" si="175"/>
        <v>100030.94</v>
      </c>
      <c r="Y443" s="9">
        <f t="shared" si="176"/>
        <v>400762.20402506727</v>
      </c>
      <c r="Z443" s="21">
        <f t="shared" si="177"/>
        <v>-300731.26402506727</v>
      </c>
      <c r="AA443" s="27">
        <f t="shared" si="178"/>
        <v>30073.126402506728</v>
      </c>
      <c r="AB443" s="32">
        <f t="shared" si="179"/>
        <v>14627.600550949792</v>
      </c>
      <c r="AC443" s="31">
        <f t="shared" si="180"/>
        <v>14627.600550949792</v>
      </c>
      <c r="AG443" s="26">
        <f t="shared" si="181"/>
        <v>-22769.87957713888</v>
      </c>
      <c r="AH443" s="26">
        <f t="shared" si="182"/>
        <v>30073.126402506728</v>
      </c>
      <c r="AI443" s="26">
        <f t="shared" si="183"/>
        <v>7303.2468253678489</v>
      </c>
      <c r="AJ443" s="26">
        <f t="shared" si="184"/>
        <v>1</v>
      </c>
      <c r="AK443" s="26">
        <f t="shared" si="185"/>
        <v>7303.2468253678489</v>
      </c>
      <c r="AL443" s="26">
        <f t="shared" ca="1" si="186"/>
        <v>11565</v>
      </c>
      <c r="AM443" s="26">
        <f t="shared" ca="1" si="187"/>
        <v>31</v>
      </c>
      <c r="AN443" s="26">
        <f ca="1">IF(AM443=0,0,COUNTIF($AM$19:AM443,C443*10+1))</f>
        <v>42</v>
      </c>
      <c r="AO443" s="21">
        <f t="shared" ca="1" si="188"/>
        <v>0</v>
      </c>
      <c r="AP443" s="33">
        <f t="shared" ca="1" si="189"/>
        <v>11565</v>
      </c>
    </row>
    <row r="444" spans="1:42" x14ac:dyDescent="0.2">
      <c r="A444" s="15">
        <f>Daten!A444</f>
        <v>30830</v>
      </c>
      <c r="B444" s="8" t="str">
        <f>Daten!B444</f>
        <v>Lassee</v>
      </c>
      <c r="C444" s="15">
        <f t="shared" si="165"/>
        <v>3</v>
      </c>
      <c r="D444" s="10">
        <f>Daten!D444</f>
        <v>0</v>
      </c>
      <c r="E444" s="9">
        <f>Daten!E444</f>
        <v>2972</v>
      </c>
      <c r="F444" s="9">
        <f>Daten!F444</f>
        <v>2746</v>
      </c>
      <c r="G444" s="27">
        <f t="shared" si="166"/>
        <v>226</v>
      </c>
      <c r="H444" s="29">
        <f t="shared" si="167"/>
        <v>8.2301529497450843E-2</v>
      </c>
      <c r="I444" s="21">
        <f t="shared" si="168"/>
        <v>24.507378643729499</v>
      </c>
      <c r="J444" s="21">
        <f t="shared" si="169"/>
        <v>201.49262135627049</v>
      </c>
      <c r="K444" s="27">
        <f t="shared" si="170"/>
        <v>-100746.31067813524</v>
      </c>
      <c r="L444" s="16">
        <f>Daten!G444</f>
        <v>433</v>
      </c>
      <c r="M444" s="16">
        <f>Daten!H444</f>
        <v>1999</v>
      </c>
      <c r="N444" s="16">
        <f>Daten!I444</f>
        <v>540</v>
      </c>
      <c r="O444" s="28">
        <f t="shared" si="171"/>
        <v>0.48674337168584292</v>
      </c>
      <c r="P444" s="16">
        <f t="shared" si="172"/>
        <v>1125.1711369750849</v>
      </c>
      <c r="Q444" s="21">
        <f t="shared" si="173"/>
        <v>-152.17113697508489</v>
      </c>
      <c r="R444" s="27">
        <f t="shared" si="174"/>
        <v>-30434.227395016977</v>
      </c>
      <c r="S444" s="9">
        <f>Daten!K444</f>
        <v>57147.03</v>
      </c>
      <c r="T444" s="9">
        <f>Daten!L444</f>
        <v>197420.99</v>
      </c>
      <c r="U444" s="9">
        <f>Daten!M444</f>
        <v>507866.29</v>
      </c>
      <c r="V444" s="9">
        <f>Daten!N444</f>
        <v>500</v>
      </c>
      <c r="W444" s="9">
        <f>Daten!O444</f>
        <v>500</v>
      </c>
      <c r="X444" s="23">
        <f t="shared" si="175"/>
        <v>762434.30999999994</v>
      </c>
      <c r="Y444" s="9">
        <f t="shared" si="176"/>
        <v>1068219.9734192826</v>
      </c>
      <c r="Z444" s="21">
        <f t="shared" si="177"/>
        <v>-305785.66341928265</v>
      </c>
      <c r="AA444" s="27">
        <f t="shared" si="178"/>
        <v>30578.566341928265</v>
      </c>
      <c r="AB444" s="32">
        <f t="shared" si="179"/>
        <v>-100601.97173122395</v>
      </c>
      <c r="AC444" s="31">
        <f t="shared" si="180"/>
        <v>0</v>
      </c>
      <c r="AG444" s="26">
        <f t="shared" si="181"/>
        <v>0</v>
      </c>
      <c r="AH444" s="26">
        <f t="shared" si="182"/>
        <v>0</v>
      </c>
      <c r="AI444" s="26">
        <f t="shared" si="183"/>
        <v>0</v>
      </c>
      <c r="AJ444" s="26">
        <f t="shared" si="184"/>
        <v>1</v>
      </c>
      <c r="AK444" s="26">
        <f t="shared" si="185"/>
        <v>0</v>
      </c>
      <c r="AL444" s="26">
        <f t="shared" ca="1" si="186"/>
        <v>0</v>
      </c>
      <c r="AM444" s="26">
        <f t="shared" ca="1" si="187"/>
        <v>0</v>
      </c>
      <c r="AN444" s="26">
        <f ca="1">IF(AM444=0,0,COUNTIF($AM$19:AM444,C444*10+1))</f>
        <v>0</v>
      </c>
      <c r="AO444" s="21">
        <f t="shared" ca="1" si="188"/>
        <v>0</v>
      </c>
      <c r="AP444" s="33">
        <f t="shared" ca="1" si="189"/>
        <v>0</v>
      </c>
    </row>
    <row r="445" spans="1:42" x14ac:dyDescent="0.2">
      <c r="A445" s="15">
        <f>Daten!A445</f>
        <v>30831</v>
      </c>
      <c r="B445" s="8" t="str">
        <f>Daten!B445</f>
        <v>Leopoldsdorf im Marchfelde</v>
      </c>
      <c r="C445" s="15">
        <f t="shared" si="165"/>
        <v>3</v>
      </c>
      <c r="D445" s="10">
        <f>Daten!D445</f>
        <v>0</v>
      </c>
      <c r="E445" s="9">
        <f>Daten!E445</f>
        <v>2912</v>
      </c>
      <c r="F445" s="9">
        <f>Daten!F445</f>
        <v>2855</v>
      </c>
      <c r="G445" s="27">
        <f t="shared" si="166"/>
        <v>57</v>
      </c>
      <c r="H445" s="29">
        <f t="shared" si="167"/>
        <v>1.9964973730297722E-2</v>
      </c>
      <c r="I445" s="21">
        <f t="shared" si="168"/>
        <v>25.480176994846222</v>
      </c>
      <c r="J445" s="21">
        <f t="shared" si="169"/>
        <v>31.519823005153778</v>
      </c>
      <c r="K445" s="27">
        <f t="shared" si="170"/>
        <v>-15759.91150257689</v>
      </c>
      <c r="L445" s="16">
        <f>Daten!G445</f>
        <v>445</v>
      </c>
      <c r="M445" s="16">
        <f>Daten!H445</f>
        <v>1917</v>
      </c>
      <c r="N445" s="16">
        <f>Daten!I445</f>
        <v>550</v>
      </c>
      <c r="O445" s="28">
        <f t="shared" si="171"/>
        <v>0.51904016692749089</v>
      </c>
      <c r="P445" s="16">
        <f t="shared" si="172"/>
        <v>1079.0160428120248</v>
      </c>
      <c r="Q445" s="21">
        <f t="shared" si="173"/>
        <v>-84.016042812024807</v>
      </c>
      <c r="R445" s="27">
        <f t="shared" si="174"/>
        <v>-16803.208562404961</v>
      </c>
      <c r="S445" s="9">
        <f>Daten!K445</f>
        <v>34799.5</v>
      </c>
      <c r="T445" s="9">
        <f>Daten!L445</f>
        <v>168341.92</v>
      </c>
      <c r="U445" s="9">
        <f>Daten!M445</f>
        <v>601750.52</v>
      </c>
      <c r="V445" s="9">
        <f>Daten!N445</f>
        <v>500</v>
      </c>
      <c r="W445" s="9">
        <f>Daten!O445</f>
        <v>500</v>
      </c>
      <c r="X445" s="23">
        <f t="shared" si="175"/>
        <v>804891.94000000006</v>
      </c>
      <c r="Y445" s="9">
        <f t="shared" si="176"/>
        <v>1046654.2942789202</v>
      </c>
      <c r="Z445" s="21">
        <f t="shared" si="177"/>
        <v>-241762.3542789201</v>
      </c>
      <c r="AA445" s="27">
        <f t="shared" si="178"/>
        <v>24176.23542789201</v>
      </c>
      <c r="AB445" s="32">
        <f t="shared" si="179"/>
        <v>-8386.8846370898391</v>
      </c>
      <c r="AC445" s="31">
        <f t="shared" si="180"/>
        <v>0</v>
      </c>
      <c r="AG445" s="26">
        <f t="shared" si="181"/>
        <v>0</v>
      </c>
      <c r="AH445" s="26">
        <f t="shared" si="182"/>
        <v>0</v>
      </c>
      <c r="AI445" s="26">
        <f t="shared" si="183"/>
        <v>0</v>
      </c>
      <c r="AJ445" s="26">
        <f t="shared" si="184"/>
        <v>1</v>
      </c>
      <c r="AK445" s="26">
        <f t="shared" si="185"/>
        <v>0</v>
      </c>
      <c r="AL445" s="26">
        <f t="shared" ca="1" si="186"/>
        <v>0</v>
      </c>
      <c r="AM445" s="26">
        <f t="shared" ca="1" si="187"/>
        <v>0</v>
      </c>
      <c r="AN445" s="26">
        <f ca="1">IF(AM445=0,0,COUNTIF($AM$19:AM445,C445*10+1))</f>
        <v>0</v>
      </c>
      <c r="AO445" s="21">
        <f t="shared" ca="1" si="188"/>
        <v>0</v>
      </c>
      <c r="AP445" s="33">
        <f t="shared" ca="1" si="189"/>
        <v>0</v>
      </c>
    </row>
    <row r="446" spans="1:42" x14ac:dyDescent="0.2">
      <c r="A446" s="15">
        <f>Daten!A446</f>
        <v>30834</v>
      </c>
      <c r="B446" s="8" t="str">
        <f>Daten!B446</f>
        <v>Mannsdorf an der Donau</v>
      </c>
      <c r="C446" s="15">
        <f t="shared" si="165"/>
        <v>3</v>
      </c>
      <c r="D446" s="10">
        <f>Daten!D446</f>
        <v>0</v>
      </c>
      <c r="E446" s="9">
        <f>Daten!E446</f>
        <v>385</v>
      </c>
      <c r="F446" s="9">
        <f>Daten!F446</f>
        <v>341</v>
      </c>
      <c r="G446" s="27">
        <f t="shared" si="166"/>
        <v>44</v>
      </c>
      <c r="H446" s="29">
        <f t="shared" si="167"/>
        <v>0.12903225806451613</v>
      </c>
      <c r="I446" s="21">
        <f t="shared" si="168"/>
        <v>3.0433416305578147</v>
      </c>
      <c r="J446" s="21">
        <f t="shared" si="169"/>
        <v>40.956658369442188</v>
      </c>
      <c r="K446" s="27">
        <f t="shared" si="170"/>
        <v>-20478.329184721093</v>
      </c>
      <c r="L446" s="16">
        <f>Daten!G446</f>
        <v>43</v>
      </c>
      <c r="M446" s="16">
        <f>Daten!H446</f>
        <v>263</v>
      </c>
      <c r="N446" s="16">
        <f>Daten!I446</f>
        <v>79</v>
      </c>
      <c r="O446" s="28">
        <f t="shared" si="171"/>
        <v>0.46387832699619774</v>
      </c>
      <c r="P446" s="16">
        <f t="shared" si="172"/>
        <v>148.03402152298514</v>
      </c>
      <c r="Q446" s="21">
        <f t="shared" si="173"/>
        <v>-26.034021522985142</v>
      </c>
      <c r="R446" s="27">
        <f t="shared" si="174"/>
        <v>-5206.804304597028</v>
      </c>
      <c r="S446" s="9">
        <f>Daten!K446</f>
        <v>10262.299999999999</v>
      </c>
      <c r="T446" s="9">
        <f>Daten!L446</f>
        <v>18315.939999999999</v>
      </c>
      <c r="U446" s="9">
        <f>Daten!M446</f>
        <v>174959.28</v>
      </c>
      <c r="V446" s="9">
        <f>Daten!N446</f>
        <v>500</v>
      </c>
      <c r="W446" s="9">
        <f>Daten!O446</f>
        <v>500</v>
      </c>
      <c r="X446" s="23">
        <f t="shared" si="175"/>
        <v>203537.52</v>
      </c>
      <c r="Y446" s="9">
        <f t="shared" si="176"/>
        <v>138379.77448399185</v>
      </c>
      <c r="Z446" s="21">
        <f t="shared" si="177"/>
        <v>65157.745516008144</v>
      </c>
      <c r="AA446" s="27">
        <f t="shared" si="178"/>
        <v>-6515.7745516008144</v>
      </c>
      <c r="AB446" s="32">
        <f t="shared" si="179"/>
        <v>-32200.908040918934</v>
      </c>
      <c r="AC446" s="31">
        <f t="shared" si="180"/>
        <v>0</v>
      </c>
      <c r="AG446" s="26">
        <f t="shared" si="181"/>
        <v>0</v>
      </c>
      <c r="AH446" s="26">
        <f t="shared" si="182"/>
        <v>0</v>
      </c>
      <c r="AI446" s="26">
        <f t="shared" si="183"/>
        <v>0</v>
      </c>
      <c r="AJ446" s="26">
        <f t="shared" si="184"/>
        <v>1</v>
      </c>
      <c r="AK446" s="26">
        <f t="shared" si="185"/>
        <v>0</v>
      </c>
      <c r="AL446" s="26">
        <f t="shared" ca="1" si="186"/>
        <v>0</v>
      </c>
      <c r="AM446" s="26">
        <f t="shared" ca="1" si="187"/>
        <v>0</v>
      </c>
      <c r="AN446" s="26">
        <f ca="1">IF(AM446=0,0,COUNTIF($AM$19:AM446,C446*10+1))</f>
        <v>0</v>
      </c>
      <c r="AO446" s="21">
        <f t="shared" ca="1" si="188"/>
        <v>0</v>
      </c>
      <c r="AP446" s="33">
        <f t="shared" ca="1" si="189"/>
        <v>0</v>
      </c>
    </row>
    <row r="447" spans="1:42" x14ac:dyDescent="0.2">
      <c r="A447" s="15">
        <f>Daten!A447</f>
        <v>30835</v>
      </c>
      <c r="B447" s="8" t="str">
        <f>Daten!B447</f>
        <v>Marchegg</v>
      </c>
      <c r="C447" s="15">
        <f t="shared" si="165"/>
        <v>3</v>
      </c>
      <c r="D447" s="10">
        <f>Daten!D447</f>
        <v>0</v>
      </c>
      <c r="E447" s="9">
        <f>Daten!E447</f>
        <v>3024</v>
      </c>
      <c r="F447" s="9">
        <f>Daten!F447</f>
        <v>2918</v>
      </c>
      <c r="G447" s="27">
        <f t="shared" si="166"/>
        <v>106</v>
      </c>
      <c r="H447" s="29">
        <f t="shared" si="167"/>
        <v>3.6326250856751202E-2</v>
      </c>
      <c r="I447" s="21">
        <f t="shared" si="168"/>
        <v>26.042436592280655</v>
      </c>
      <c r="J447" s="21">
        <f t="shared" si="169"/>
        <v>79.957563407719348</v>
      </c>
      <c r="K447" s="27">
        <f t="shared" si="170"/>
        <v>-39978.781703859677</v>
      </c>
      <c r="L447" s="16">
        <f>Daten!G447</f>
        <v>437</v>
      </c>
      <c r="M447" s="16">
        <f>Daten!H447</f>
        <v>1949</v>
      </c>
      <c r="N447" s="16">
        <f>Daten!I447</f>
        <v>638</v>
      </c>
      <c r="O447" s="28">
        <f t="shared" si="171"/>
        <v>0.55156490507952793</v>
      </c>
      <c r="P447" s="16">
        <f t="shared" si="172"/>
        <v>1097.027786875658</v>
      </c>
      <c r="Q447" s="21">
        <f t="shared" si="173"/>
        <v>-22.027786875657966</v>
      </c>
      <c r="R447" s="27">
        <f t="shared" si="174"/>
        <v>-4405.5573751315933</v>
      </c>
      <c r="S447" s="9">
        <f>Daten!K447</f>
        <v>34349.089999999997</v>
      </c>
      <c r="T447" s="9">
        <f>Daten!L447</f>
        <v>141013.70000000001</v>
      </c>
      <c r="U447" s="9">
        <f>Daten!M447</f>
        <v>225681.6</v>
      </c>
      <c r="V447" s="9">
        <f>Daten!N447</f>
        <v>500</v>
      </c>
      <c r="W447" s="9">
        <f>Daten!O447</f>
        <v>500</v>
      </c>
      <c r="X447" s="23">
        <f t="shared" si="175"/>
        <v>401044.39</v>
      </c>
      <c r="Y447" s="9">
        <f t="shared" si="176"/>
        <v>1086910.2286742632</v>
      </c>
      <c r="Z447" s="21">
        <f t="shared" si="177"/>
        <v>-685865.83867426321</v>
      </c>
      <c r="AA447" s="27">
        <f t="shared" si="178"/>
        <v>68586.583867426321</v>
      </c>
      <c r="AB447" s="32">
        <f t="shared" si="179"/>
        <v>24202.244788435055</v>
      </c>
      <c r="AC447" s="31">
        <f t="shared" si="180"/>
        <v>24202.244788435055</v>
      </c>
      <c r="AG447" s="26">
        <f t="shared" si="181"/>
        <v>-39978.781703859677</v>
      </c>
      <c r="AH447" s="26">
        <f t="shared" si="182"/>
        <v>68586.583867426321</v>
      </c>
      <c r="AI447" s="26">
        <f t="shared" si="183"/>
        <v>28607.802163566645</v>
      </c>
      <c r="AJ447" s="26">
        <f t="shared" si="184"/>
        <v>1</v>
      </c>
      <c r="AK447" s="26">
        <f t="shared" si="185"/>
        <v>28607.802163566645</v>
      </c>
      <c r="AL447" s="26">
        <f t="shared" ca="1" si="186"/>
        <v>45300</v>
      </c>
      <c r="AM447" s="26">
        <f t="shared" ca="1" si="187"/>
        <v>31</v>
      </c>
      <c r="AN447" s="26">
        <f ca="1">IF(AM447=0,0,COUNTIF($AM$19:AM447,C447*10+1))</f>
        <v>43</v>
      </c>
      <c r="AO447" s="21">
        <f t="shared" ca="1" si="188"/>
        <v>0</v>
      </c>
      <c r="AP447" s="33">
        <f t="shared" ca="1" si="189"/>
        <v>45300</v>
      </c>
    </row>
    <row r="448" spans="1:42" x14ac:dyDescent="0.2">
      <c r="A448" s="15">
        <f>Daten!A448</f>
        <v>30836</v>
      </c>
      <c r="B448" s="8" t="str">
        <f>Daten!B448</f>
        <v>Markgrafneusiedl</v>
      </c>
      <c r="C448" s="15">
        <f t="shared" si="165"/>
        <v>3</v>
      </c>
      <c r="D448" s="10">
        <f>Daten!D448</f>
        <v>0</v>
      </c>
      <c r="E448" s="9">
        <f>Daten!E448</f>
        <v>903</v>
      </c>
      <c r="F448" s="9">
        <f>Daten!F448</f>
        <v>832</v>
      </c>
      <c r="G448" s="27">
        <f t="shared" si="166"/>
        <v>71</v>
      </c>
      <c r="H448" s="29">
        <f t="shared" si="167"/>
        <v>8.5336538461538464E-2</v>
      </c>
      <c r="I448" s="21">
        <f t="shared" si="168"/>
        <v>7.4253965883404742</v>
      </c>
      <c r="J448" s="21">
        <f t="shared" si="169"/>
        <v>63.574603411659524</v>
      </c>
      <c r="K448" s="27">
        <f t="shared" si="170"/>
        <v>-31787.301705829763</v>
      </c>
      <c r="L448" s="16">
        <f>Daten!G448</f>
        <v>109</v>
      </c>
      <c r="M448" s="16">
        <f>Daten!H448</f>
        <v>614</v>
      </c>
      <c r="N448" s="16">
        <f>Daten!I448</f>
        <v>180</v>
      </c>
      <c r="O448" s="28">
        <f t="shared" si="171"/>
        <v>0.47068403908794787</v>
      </c>
      <c r="P448" s="16">
        <f t="shared" si="172"/>
        <v>345.60033922096153</v>
      </c>
      <c r="Q448" s="21">
        <f t="shared" si="173"/>
        <v>-56.60033922096153</v>
      </c>
      <c r="R448" s="27">
        <f t="shared" si="174"/>
        <v>-11320.067844192306</v>
      </c>
      <c r="S448" s="9">
        <f>Daten!K448</f>
        <v>-4427.13</v>
      </c>
      <c r="T448" s="9">
        <f>Daten!L448</f>
        <v>147227.04999999999</v>
      </c>
      <c r="U448" s="9">
        <f>Daten!M448</f>
        <v>653476.85</v>
      </c>
      <c r="V448" s="9">
        <f>Daten!N448</f>
        <v>500</v>
      </c>
      <c r="W448" s="9">
        <f>Daten!O448</f>
        <v>500</v>
      </c>
      <c r="X448" s="23">
        <f t="shared" si="175"/>
        <v>796276.77</v>
      </c>
      <c r="Y448" s="9">
        <f t="shared" si="176"/>
        <v>324563.47106245358</v>
      </c>
      <c r="Z448" s="21">
        <f t="shared" si="177"/>
        <v>471713.29893754644</v>
      </c>
      <c r="AA448" s="27">
        <f t="shared" si="178"/>
        <v>-47171.32989375465</v>
      </c>
      <c r="AB448" s="32">
        <f t="shared" si="179"/>
        <v>-90278.699443776713</v>
      </c>
      <c r="AC448" s="31">
        <f t="shared" si="180"/>
        <v>0</v>
      </c>
      <c r="AG448" s="26">
        <f t="shared" si="181"/>
        <v>0</v>
      </c>
      <c r="AH448" s="26">
        <f t="shared" si="182"/>
        <v>0</v>
      </c>
      <c r="AI448" s="26">
        <f t="shared" si="183"/>
        <v>0</v>
      </c>
      <c r="AJ448" s="26">
        <f t="shared" si="184"/>
        <v>1</v>
      </c>
      <c r="AK448" s="26">
        <f t="shared" si="185"/>
        <v>0</v>
      </c>
      <c r="AL448" s="26">
        <f t="shared" ca="1" si="186"/>
        <v>0</v>
      </c>
      <c r="AM448" s="26">
        <f t="shared" ca="1" si="187"/>
        <v>0</v>
      </c>
      <c r="AN448" s="26">
        <f ca="1">IF(AM448=0,0,COUNTIF($AM$19:AM448,C448*10+1))</f>
        <v>0</v>
      </c>
      <c r="AO448" s="21">
        <f t="shared" ca="1" si="188"/>
        <v>0</v>
      </c>
      <c r="AP448" s="33">
        <f t="shared" ca="1" si="189"/>
        <v>0</v>
      </c>
    </row>
    <row r="449" spans="1:42" x14ac:dyDescent="0.2">
      <c r="A449" s="15">
        <f>Daten!A449</f>
        <v>30838</v>
      </c>
      <c r="B449" s="8" t="str">
        <f>Daten!B449</f>
        <v>Matzen-Raggendorf</v>
      </c>
      <c r="C449" s="15">
        <f t="shared" si="165"/>
        <v>3</v>
      </c>
      <c r="D449" s="10">
        <f>Daten!D449</f>
        <v>0</v>
      </c>
      <c r="E449" s="9">
        <f>Daten!E449</f>
        <v>2805</v>
      </c>
      <c r="F449" s="9">
        <f>Daten!F449</f>
        <v>2782</v>
      </c>
      <c r="G449" s="27">
        <f t="shared" si="166"/>
        <v>23</v>
      </c>
      <c r="H449" s="29">
        <f t="shared" si="167"/>
        <v>8.2674335010783605E-3</v>
      </c>
      <c r="I449" s="21">
        <f t="shared" si="168"/>
        <v>24.828669842263462</v>
      </c>
      <c r="J449" s="21">
        <f t="shared" si="169"/>
        <v>-1.8286698422634622</v>
      </c>
      <c r="K449" s="27">
        <f t="shared" si="170"/>
        <v>914.33492113173111</v>
      </c>
      <c r="L449" s="16">
        <f>Daten!G449</f>
        <v>426</v>
      </c>
      <c r="M449" s="16">
        <f>Daten!H449</f>
        <v>1843</v>
      </c>
      <c r="N449" s="16">
        <f>Daten!I449</f>
        <v>536</v>
      </c>
      <c r="O449" s="28">
        <f t="shared" si="171"/>
        <v>0.52197504069451983</v>
      </c>
      <c r="P449" s="16">
        <f t="shared" si="172"/>
        <v>1037.363884664873</v>
      </c>
      <c r="Q449" s="21">
        <f t="shared" si="173"/>
        <v>-75.363884664873012</v>
      </c>
      <c r="R449" s="27">
        <f t="shared" si="174"/>
        <v>-15072.776932974602</v>
      </c>
      <c r="S449" s="9">
        <f>Daten!K449</f>
        <v>29280.83</v>
      </c>
      <c r="T449" s="9">
        <f>Daten!L449</f>
        <v>138745.94</v>
      </c>
      <c r="U449" s="9">
        <f>Daten!M449</f>
        <v>260886.68</v>
      </c>
      <c r="V449" s="9">
        <f>Daten!N449</f>
        <v>500</v>
      </c>
      <c r="W449" s="9">
        <f>Daten!O449</f>
        <v>500</v>
      </c>
      <c r="X449" s="23">
        <f t="shared" si="175"/>
        <v>428913.45</v>
      </c>
      <c r="Y449" s="9">
        <f t="shared" si="176"/>
        <v>1008195.4998119406</v>
      </c>
      <c r="Z449" s="21">
        <f t="shared" si="177"/>
        <v>-579282.04981194064</v>
      </c>
      <c r="AA449" s="27">
        <f t="shared" si="178"/>
        <v>57928.204981194067</v>
      </c>
      <c r="AB449" s="32">
        <f t="shared" si="179"/>
        <v>43769.762969351199</v>
      </c>
      <c r="AC449" s="31">
        <f t="shared" si="180"/>
        <v>43769.762969351199</v>
      </c>
      <c r="AG449" s="26">
        <f t="shared" si="181"/>
        <v>914.33492113173111</v>
      </c>
      <c r="AH449" s="26">
        <f t="shared" si="182"/>
        <v>57928.204981194067</v>
      </c>
      <c r="AI449" s="26">
        <f t="shared" si="183"/>
        <v>58842.5399023258</v>
      </c>
      <c r="AJ449" s="26">
        <f t="shared" si="184"/>
        <v>1</v>
      </c>
      <c r="AK449" s="26">
        <f t="shared" si="185"/>
        <v>58842.5399023258</v>
      </c>
      <c r="AL449" s="26">
        <f t="shared" ca="1" si="186"/>
        <v>93177</v>
      </c>
      <c r="AM449" s="26">
        <f t="shared" ca="1" si="187"/>
        <v>31</v>
      </c>
      <c r="AN449" s="26">
        <f ca="1">IF(AM449=0,0,COUNTIF($AM$19:AM449,C449*10+1))</f>
        <v>44</v>
      </c>
      <c r="AO449" s="21">
        <f t="shared" ca="1" si="188"/>
        <v>0</v>
      </c>
      <c r="AP449" s="33">
        <f t="shared" ca="1" si="189"/>
        <v>93177</v>
      </c>
    </row>
    <row r="450" spans="1:42" x14ac:dyDescent="0.2">
      <c r="A450" s="15">
        <f>Daten!A450</f>
        <v>30841</v>
      </c>
      <c r="B450" s="8" t="str">
        <f>Daten!B450</f>
        <v>Neusiedl an der Zaya</v>
      </c>
      <c r="C450" s="15">
        <f t="shared" si="165"/>
        <v>3</v>
      </c>
      <c r="D450" s="10">
        <f>Daten!D450</f>
        <v>0</v>
      </c>
      <c r="E450" s="9">
        <f>Daten!E450</f>
        <v>1228</v>
      </c>
      <c r="F450" s="9">
        <f>Daten!F450</f>
        <v>1259</v>
      </c>
      <c r="G450" s="27">
        <f t="shared" si="166"/>
        <v>-31</v>
      </c>
      <c r="H450" s="29">
        <f t="shared" si="167"/>
        <v>-2.4622716441620333E-2</v>
      </c>
      <c r="I450" s="21">
        <f t="shared" si="168"/>
        <v>11.236267193173868</v>
      </c>
      <c r="J450" s="21">
        <f t="shared" si="169"/>
        <v>-42.236267193173866</v>
      </c>
      <c r="K450" s="27">
        <f t="shared" si="170"/>
        <v>21118.133596586933</v>
      </c>
      <c r="L450" s="16">
        <f>Daten!G450</f>
        <v>157</v>
      </c>
      <c r="M450" s="16">
        <f>Daten!H450</f>
        <v>774</v>
      </c>
      <c r="N450" s="16">
        <f>Daten!I450</f>
        <v>297</v>
      </c>
      <c r="O450" s="28">
        <f t="shared" si="171"/>
        <v>0.58656330749354002</v>
      </c>
      <c r="P450" s="16">
        <f t="shared" si="172"/>
        <v>435.65905953912738</v>
      </c>
      <c r="Q450" s="21">
        <f t="shared" si="173"/>
        <v>18.340940460872616</v>
      </c>
      <c r="R450" s="27">
        <f t="shared" si="174"/>
        <v>3668.1880921745233</v>
      </c>
      <c r="S450" s="9">
        <f>Daten!K450</f>
        <v>15815.49</v>
      </c>
      <c r="T450" s="9">
        <f>Daten!L450</f>
        <v>63295.14</v>
      </c>
      <c r="U450" s="9">
        <f>Daten!M450</f>
        <v>233456.19</v>
      </c>
      <c r="V450" s="9">
        <f>Daten!N450</f>
        <v>500</v>
      </c>
      <c r="W450" s="9">
        <f>Daten!O450</f>
        <v>500</v>
      </c>
      <c r="X450" s="23">
        <f t="shared" si="175"/>
        <v>312566.82</v>
      </c>
      <c r="Y450" s="9">
        <f t="shared" si="176"/>
        <v>441377.56640608306</v>
      </c>
      <c r="Z450" s="21">
        <f t="shared" si="177"/>
        <v>-128810.74640608305</v>
      </c>
      <c r="AA450" s="27">
        <f t="shared" si="178"/>
        <v>12881.074640608305</v>
      </c>
      <c r="AB450" s="32">
        <f t="shared" si="179"/>
        <v>37667.39632936976</v>
      </c>
      <c r="AC450" s="31">
        <f t="shared" si="180"/>
        <v>37667.39632936976</v>
      </c>
      <c r="AG450" s="26">
        <f t="shared" si="181"/>
        <v>21118.133596586933</v>
      </c>
      <c r="AH450" s="26">
        <f t="shared" si="182"/>
        <v>12881.074640608305</v>
      </c>
      <c r="AI450" s="26">
        <f t="shared" si="183"/>
        <v>33999.208237195242</v>
      </c>
      <c r="AJ450" s="26">
        <f t="shared" si="184"/>
        <v>1</v>
      </c>
      <c r="AK450" s="26">
        <f t="shared" si="185"/>
        <v>33999.208237195242</v>
      </c>
      <c r="AL450" s="26">
        <f t="shared" ca="1" si="186"/>
        <v>53838</v>
      </c>
      <c r="AM450" s="26">
        <f t="shared" ca="1" si="187"/>
        <v>31</v>
      </c>
      <c r="AN450" s="26">
        <f ca="1">IF(AM450=0,0,COUNTIF($AM$19:AM450,C450*10+1))</f>
        <v>45</v>
      </c>
      <c r="AO450" s="21">
        <f t="shared" ca="1" si="188"/>
        <v>0</v>
      </c>
      <c r="AP450" s="33">
        <f t="shared" ca="1" si="189"/>
        <v>53838</v>
      </c>
    </row>
    <row r="451" spans="1:42" x14ac:dyDescent="0.2">
      <c r="A451" s="15">
        <f>Daten!A451</f>
        <v>30842</v>
      </c>
      <c r="B451" s="8" t="str">
        <f>Daten!B451</f>
        <v>Obersiebenbrunn</v>
      </c>
      <c r="C451" s="15">
        <f t="shared" si="165"/>
        <v>3</v>
      </c>
      <c r="D451" s="10">
        <f>Daten!D451</f>
        <v>0</v>
      </c>
      <c r="E451" s="9">
        <f>Daten!E451</f>
        <v>1766</v>
      </c>
      <c r="F451" s="9">
        <f>Daten!F451</f>
        <v>1707</v>
      </c>
      <c r="G451" s="27">
        <f t="shared" si="166"/>
        <v>59</v>
      </c>
      <c r="H451" s="29">
        <f t="shared" si="167"/>
        <v>3.4563561804335091E-2</v>
      </c>
      <c r="I451" s="21">
        <f t="shared" si="168"/>
        <v>15.234557663818737</v>
      </c>
      <c r="J451" s="21">
        <f t="shared" si="169"/>
        <v>43.765442336181266</v>
      </c>
      <c r="K451" s="27">
        <f t="shared" si="170"/>
        <v>-21882.721168090633</v>
      </c>
      <c r="L451" s="16">
        <f>Daten!G451</f>
        <v>249</v>
      </c>
      <c r="M451" s="16">
        <f>Daten!H451</f>
        <v>1225</v>
      </c>
      <c r="N451" s="16">
        <f>Daten!I451</f>
        <v>292</v>
      </c>
      <c r="O451" s="28">
        <f t="shared" si="171"/>
        <v>0.44163265306122451</v>
      </c>
      <c r="P451" s="16">
        <f t="shared" si="172"/>
        <v>689.51207743595739</v>
      </c>
      <c r="Q451" s="21">
        <f t="shared" si="173"/>
        <v>-148.51207743595739</v>
      </c>
      <c r="R451" s="27">
        <f t="shared" si="174"/>
        <v>-29702.41548719148</v>
      </c>
      <c r="S451" s="9">
        <f>Daten!K451</f>
        <v>27300.16</v>
      </c>
      <c r="T451" s="9">
        <f>Daten!L451</f>
        <v>93711.22</v>
      </c>
      <c r="U451" s="9">
        <f>Daten!M451</f>
        <v>400231.16</v>
      </c>
      <c r="V451" s="9">
        <f>Daten!N451</f>
        <v>500</v>
      </c>
      <c r="W451" s="9">
        <f>Daten!O451</f>
        <v>500</v>
      </c>
      <c r="X451" s="23">
        <f t="shared" si="175"/>
        <v>521242.54</v>
      </c>
      <c r="Y451" s="9">
        <f t="shared" si="176"/>
        <v>634749.82269799896</v>
      </c>
      <c r="Z451" s="21">
        <f t="shared" si="177"/>
        <v>-113507.28269799898</v>
      </c>
      <c r="AA451" s="27">
        <f t="shared" si="178"/>
        <v>11350.728269799898</v>
      </c>
      <c r="AB451" s="32">
        <f t="shared" si="179"/>
        <v>-40234.408385482217</v>
      </c>
      <c r="AC451" s="31">
        <f t="shared" si="180"/>
        <v>0</v>
      </c>
      <c r="AG451" s="26">
        <f t="shared" si="181"/>
        <v>0</v>
      </c>
      <c r="AH451" s="26">
        <f t="shared" si="182"/>
        <v>0</v>
      </c>
      <c r="AI451" s="26">
        <f t="shared" si="183"/>
        <v>0</v>
      </c>
      <c r="AJ451" s="26">
        <f t="shared" si="184"/>
        <v>1</v>
      </c>
      <c r="AK451" s="26">
        <f t="shared" si="185"/>
        <v>0</v>
      </c>
      <c r="AL451" s="26">
        <f t="shared" ca="1" si="186"/>
        <v>0</v>
      </c>
      <c r="AM451" s="26">
        <f t="shared" ca="1" si="187"/>
        <v>0</v>
      </c>
      <c r="AN451" s="26">
        <f ca="1">IF(AM451=0,0,COUNTIF($AM$19:AM451,C451*10+1))</f>
        <v>0</v>
      </c>
      <c r="AO451" s="21">
        <f t="shared" ca="1" si="188"/>
        <v>0</v>
      </c>
      <c r="AP451" s="33">
        <f t="shared" ca="1" si="189"/>
        <v>0</v>
      </c>
    </row>
    <row r="452" spans="1:42" x14ac:dyDescent="0.2">
      <c r="A452" s="15">
        <f>Daten!A452</f>
        <v>30844</v>
      </c>
      <c r="B452" s="8" t="str">
        <f>Daten!B452</f>
        <v>Orth an der Donau</v>
      </c>
      <c r="C452" s="15">
        <f t="shared" si="165"/>
        <v>3</v>
      </c>
      <c r="D452" s="10">
        <f>Daten!D452</f>
        <v>0</v>
      </c>
      <c r="E452" s="9">
        <f>Daten!E452</f>
        <v>2184</v>
      </c>
      <c r="F452" s="9">
        <f>Daten!F452</f>
        <v>2070</v>
      </c>
      <c r="G452" s="27">
        <f t="shared" si="166"/>
        <v>114</v>
      </c>
      <c r="H452" s="29">
        <f t="shared" si="167"/>
        <v>5.5072463768115941E-2</v>
      </c>
      <c r="I452" s="21">
        <f t="shared" si="168"/>
        <v>18.474243915702864</v>
      </c>
      <c r="J452" s="21">
        <f t="shared" si="169"/>
        <v>95.525756084297143</v>
      </c>
      <c r="K452" s="27">
        <f t="shared" si="170"/>
        <v>-47762.878042148572</v>
      </c>
      <c r="L452" s="16">
        <f>Daten!G452</f>
        <v>323</v>
      </c>
      <c r="M452" s="16">
        <f>Daten!H452</f>
        <v>1350</v>
      </c>
      <c r="N452" s="16">
        <f>Daten!I452</f>
        <v>511</v>
      </c>
      <c r="O452" s="28">
        <f t="shared" si="171"/>
        <v>0.61777777777777776</v>
      </c>
      <c r="P452" s="16">
        <f t="shared" si="172"/>
        <v>759.87045268452448</v>
      </c>
      <c r="Q452" s="21">
        <f t="shared" si="173"/>
        <v>74.12954731547552</v>
      </c>
      <c r="R452" s="27">
        <f t="shared" si="174"/>
        <v>14825.909463095104</v>
      </c>
      <c r="S452" s="9">
        <f>Daten!K452</f>
        <v>28450.560000000001</v>
      </c>
      <c r="T452" s="9">
        <f>Daten!L452</f>
        <v>219159.14</v>
      </c>
      <c r="U452" s="9">
        <f>Daten!M452</f>
        <v>1873114.86</v>
      </c>
      <c r="V452" s="9">
        <f>Daten!N452</f>
        <v>500</v>
      </c>
      <c r="W452" s="9">
        <f>Daten!O452</f>
        <v>500</v>
      </c>
      <c r="X452" s="23">
        <f t="shared" si="175"/>
        <v>2120724.56</v>
      </c>
      <c r="Y452" s="9">
        <f t="shared" si="176"/>
        <v>784990.72070919012</v>
      </c>
      <c r="Z452" s="21">
        <f t="shared" si="177"/>
        <v>1335733.8392908098</v>
      </c>
      <c r="AA452" s="27">
        <f t="shared" si="178"/>
        <v>-133573.383929081</v>
      </c>
      <c r="AB452" s="32">
        <f t="shared" si="179"/>
        <v>-166510.35250813447</v>
      </c>
      <c r="AC452" s="31">
        <f t="shared" si="180"/>
        <v>0</v>
      </c>
      <c r="AG452" s="26">
        <f t="shared" si="181"/>
        <v>0</v>
      </c>
      <c r="AH452" s="26">
        <f t="shared" si="182"/>
        <v>0</v>
      </c>
      <c r="AI452" s="26">
        <f t="shared" si="183"/>
        <v>0</v>
      </c>
      <c r="AJ452" s="26">
        <f t="shared" si="184"/>
        <v>1</v>
      </c>
      <c r="AK452" s="26">
        <f t="shared" si="185"/>
        <v>0</v>
      </c>
      <c r="AL452" s="26">
        <f t="shared" ca="1" si="186"/>
        <v>0</v>
      </c>
      <c r="AM452" s="26">
        <f t="shared" ca="1" si="187"/>
        <v>0</v>
      </c>
      <c r="AN452" s="26">
        <f ca="1">IF(AM452=0,0,COUNTIF($AM$19:AM452,C452*10+1))</f>
        <v>0</v>
      </c>
      <c r="AO452" s="21">
        <f t="shared" ca="1" si="188"/>
        <v>0</v>
      </c>
      <c r="AP452" s="33">
        <f t="shared" ca="1" si="189"/>
        <v>0</v>
      </c>
    </row>
    <row r="453" spans="1:42" x14ac:dyDescent="0.2">
      <c r="A453" s="15">
        <f>Daten!A453</f>
        <v>30845</v>
      </c>
      <c r="B453" s="8" t="str">
        <f>Daten!B453</f>
        <v>Palterndorf-Dobermannsdorf</v>
      </c>
      <c r="C453" s="15">
        <f t="shared" si="165"/>
        <v>3</v>
      </c>
      <c r="D453" s="10">
        <f>Daten!D453</f>
        <v>0</v>
      </c>
      <c r="E453" s="9">
        <f>Daten!E453</f>
        <v>1370</v>
      </c>
      <c r="F453" s="9">
        <f>Daten!F453</f>
        <v>1333</v>
      </c>
      <c r="G453" s="27">
        <f t="shared" si="166"/>
        <v>37</v>
      </c>
      <c r="H453" s="29">
        <f t="shared" si="167"/>
        <v>2.7756939234808702E-2</v>
      </c>
      <c r="I453" s="21">
        <f t="shared" si="168"/>
        <v>11.896699101271457</v>
      </c>
      <c r="J453" s="21">
        <f t="shared" si="169"/>
        <v>25.103300898728541</v>
      </c>
      <c r="K453" s="27">
        <f t="shared" si="170"/>
        <v>-12551.650449364271</v>
      </c>
      <c r="L453" s="16">
        <f>Daten!G453</f>
        <v>209</v>
      </c>
      <c r="M453" s="16">
        <f>Daten!H453</f>
        <v>838</v>
      </c>
      <c r="N453" s="16">
        <f>Daten!I453</f>
        <v>323</v>
      </c>
      <c r="O453" s="28">
        <f t="shared" si="171"/>
        <v>0.6348448687350835</v>
      </c>
      <c r="P453" s="16">
        <f t="shared" si="172"/>
        <v>471.68254766639376</v>
      </c>
      <c r="Q453" s="21">
        <f t="shared" si="173"/>
        <v>60.317452333606241</v>
      </c>
      <c r="R453" s="27">
        <f t="shared" si="174"/>
        <v>12063.490466721249</v>
      </c>
      <c r="S453" s="9">
        <f>Daten!K453</f>
        <v>19987.98</v>
      </c>
      <c r="T453" s="9">
        <f>Daten!L453</f>
        <v>55710.1</v>
      </c>
      <c r="U453" s="9">
        <f>Daten!M453</f>
        <v>90994.71</v>
      </c>
      <c r="V453" s="9">
        <f>Daten!N453</f>
        <v>500</v>
      </c>
      <c r="W453" s="9">
        <f>Daten!O453</f>
        <v>500</v>
      </c>
      <c r="X453" s="23">
        <f t="shared" si="175"/>
        <v>166692.79</v>
      </c>
      <c r="Y453" s="9">
        <f t="shared" si="176"/>
        <v>492416.34037160734</v>
      </c>
      <c r="Z453" s="21">
        <f t="shared" si="177"/>
        <v>-325723.5503716073</v>
      </c>
      <c r="AA453" s="27">
        <f t="shared" si="178"/>
        <v>32572.355037160731</v>
      </c>
      <c r="AB453" s="32">
        <f t="shared" si="179"/>
        <v>32084.19505451771</v>
      </c>
      <c r="AC453" s="31">
        <f t="shared" si="180"/>
        <v>32084.19505451771</v>
      </c>
      <c r="AG453" s="26">
        <f t="shared" si="181"/>
        <v>-12551.650449364271</v>
      </c>
      <c r="AH453" s="26">
        <f t="shared" si="182"/>
        <v>32572.355037160731</v>
      </c>
      <c r="AI453" s="26">
        <f t="shared" si="183"/>
        <v>20020.704587796459</v>
      </c>
      <c r="AJ453" s="26">
        <f t="shared" si="184"/>
        <v>1</v>
      </c>
      <c r="AK453" s="26">
        <f t="shared" si="185"/>
        <v>20020.704587796459</v>
      </c>
      <c r="AL453" s="26">
        <f t="shared" ca="1" si="186"/>
        <v>31703</v>
      </c>
      <c r="AM453" s="26">
        <f t="shared" ca="1" si="187"/>
        <v>31</v>
      </c>
      <c r="AN453" s="26">
        <f ca="1">IF(AM453=0,0,COUNTIF($AM$19:AM453,C453*10+1))</f>
        <v>46</v>
      </c>
      <c r="AO453" s="21">
        <f t="shared" ca="1" si="188"/>
        <v>0</v>
      </c>
      <c r="AP453" s="33">
        <f t="shared" ca="1" si="189"/>
        <v>31703</v>
      </c>
    </row>
    <row r="454" spans="1:42" x14ac:dyDescent="0.2">
      <c r="A454" s="15">
        <f>Daten!A454</f>
        <v>30846</v>
      </c>
      <c r="B454" s="8" t="str">
        <f>Daten!B454</f>
        <v>Parbasdorf</v>
      </c>
      <c r="C454" s="15">
        <f t="shared" si="165"/>
        <v>3</v>
      </c>
      <c r="D454" s="10">
        <f>Daten!D454</f>
        <v>0</v>
      </c>
      <c r="E454" s="9">
        <f>Daten!E454</f>
        <v>167</v>
      </c>
      <c r="F454" s="9">
        <f>Daten!F454</f>
        <v>170</v>
      </c>
      <c r="G454" s="27">
        <f t="shared" si="166"/>
        <v>-3</v>
      </c>
      <c r="H454" s="29">
        <f t="shared" si="167"/>
        <v>-1.7647058823529412E-2</v>
      </c>
      <c r="I454" s="21">
        <f t="shared" si="168"/>
        <v>1.5172084375214911</v>
      </c>
      <c r="J454" s="21">
        <f t="shared" si="169"/>
        <v>-4.5172084375214911</v>
      </c>
      <c r="K454" s="27">
        <f t="shared" si="170"/>
        <v>2258.6042187607454</v>
      </c>
      <c r="L454" s="16">
        <f>Daten!G454</f>
        <v>31</v>
      </c>
      <c r="M454" s="16">
        <f>Daten!H454</f>
        <v>106</v>
      </c>
      <c r="N454" s="16">
        <f>Daten!I454</f>
        <v>30</v>
      </c>
      <c r="O454" s="28">
        <f t="shared" si="171"/>
        <v>0.57547169811320753</v>
      </c>
      <c r="P454" s="16">
        <f t="shared" si="172"/>
        <v>59.66390221078489</v>
      </c>
      <c r="Q454" s="21">
        <f t="shared" si="173"/>
        <v>1.3360977892151098</v>
      </c>
      <c r="R454" s="27">
        <f t="shared" si="174"/>
        <v>267.21955784302196</v>
      </c>
      <c r="S454" s="9">
        <f>Daten!K454</f>
        <v>10887.94</v>
      </c>
      <c r="T454" s="9">
        <f>Daten!L454</f>
        <v>8218.4599999999991</v>
      </c>
      <c r="U454" s="9">
        <f>Daten!M454</f>
        <v>45690.080000000002</v>
      </c>
      <c r="V454" s="9">
        <f>Daten!N454</f>
        <v>500</v>
      </c>
      <c r="W454" s="9">
        <f>Daten!O454</f>
        <v>500</v>
      </c>
      <c r="X454" s="23">
        <f t="shared" si="175"/>
        <v>64796.480000000003</v>
      </c>
      <c r="Y454" s="9">
        <f t="shared" si="176"/>
        <v>60024.473607341919</v>
      </c>
      <c r="Z454" s="21">
        <f t="shared" si="177"/>
        <v>4772.0063926580842</v>
      </c>
      <c r="AA454" s="27">
        <f t="shared" si="178"/>
        <v>-477.20063926580843</v>
      </c>
      <c r="AB454" s="32">
        <f t="shared" si="179"/>
        <v>2048.6231373379587</v>
      </c>
      <c r="AC454" s="31">
        <f t="shared" si="180"/>
        <v>2048.6231373379587</v>
      </c>
      <c r="AG454" s="26">
        <f t="shared" si="181"/>
        <v>2258.6042187607454</v>
      </c>
      <c r="AH454" s="26">
        <f t="shared" si="182"/>
        <v>-477.20063926580843</v>
      </c>
      <c r="AI454" s="26">
        <f t="shared" si="183"/>
        <v>1781.403579494937</v>
      </c>
      <c r="AJ454" s="26">
        <f t="shared" si="184"/>
        <v>1</v>
      </c>
      <c r="AK454" s="26">
        <f t="shared" si="185"/>
        <v>1781.403579494937</v>
      </c>
      <c r="AL454" s="26">
        <f t="shared" ca="1" si="186"/>
        <v>2821</v>
      </c>
      <c r="AM454" s="26">
        <f t="shared" ca="1" si="187"/>
        <v>31</v>
      </c>
      <c r="AN454" s="26">
        <f ca="1">IF(AM454=0,0,COUNTIF($AM$19:AM454,C454*10+1))</f>
        <v>47</v>
      </c>
      <c r="AO454" s="21">
        <f t="shared" ca="1" si="188"/>
        <v>0</v>
      </c>
      <c r="AP454" s="33">
        <f t="shared" ca="1" si="189"/>
        <v>2821</v>
      </c>
    </row>
    <row r="455" spans="1:42" x14ac:dyDescent="0.2">
      <c r="A455" s="15">
        <f>Daten!A455</f>
        <v>30848</v>
      </c>
      <c r="B455" s="8" t="str">
        <f>Daten!B455</f>
        <v>Prottes</v>
      </c>
      <c r="C455" s="15">
        <f t="shared" si="165"/>
        <v>3</v>
      </c>
      <c r="D455" s="10">
        <f>Daten!D455</f>
        <v>0</v>
      </c>
      <c r="E455" s="9">
        <f>Daten!E455</f>
        <v>1449</v>
      </c>
      <c r="F455" s="9">
        <f>Daten!F455</f>
        <v>1429</v>
      </c>
      <c r="G455" s="27">
        <f t="shared" si="166"/>
        <v>20</v>
      </c>
      <c r="H455" s="29">
        <f t="shared" si="167"/>
        <v>1.3995801259622114E-2</v>
      </c>
      <c r="I455" s="21">
        <f t="shared" si="168"/>
        <v>12.753475630695359</v>
      </c>
      <c r="J455" s="21">
        <f t="shared" si="169"/>
        <v>7.2465243693046411</v>
      </c>
      <c r="K455" s="27">
        <f t="shared" si="170"/>
        <v>-3623.2621846523207</v>
      </c>
      <c r="L455" s="16">
        <f>Daten!G455</f>
        <v>215</v>
      </c>
      <c r="M455" s="16">
        <f>Daten!H455</f>
        <v>952</v>
      </c>
      <c r="N455" s="16">
        <f>Daten!I455</f>
        <v>282</v>
      </c>
      <c r="O455" s="28">
        <f t="shared" si="171"/>
        <v>0.5220588235294118</v>
      </c>
      <c r="P455" s="16">
        <f t="shared" si="172"/>
        <v>535.84938589308695</v>
      </c>
      <c r="Q455" s="21">
        <f t="shared" si="173"/>
        <v>-38.849385893086946</v>
      </c>
      <c r="R455" s="27">
        <f t="shared" si="174"/>
        <v>-7769.8771786173893</v>
      </c>
      <c r="S455" s="9">
        <f>Daten!K455</f>
        <v>12072.54</v>
      </c>
      <c r="T455" s="9">
        <f>Daten!L455</f>
        <v>79146.27</v>
      </c>
      <c r="U455" s="9">
        <f>Daten!M455</f>
        <v>293552.32</v>
      </c>
      <c r="V455" s="9">
        <f>Daten!N455</f>
        <v>500</v>
      </c>
      <c r="W455" s="9">
        <f>Daten!O455</f>
        <v>500</v>
      </c>
      <c r="X455" s="23">
        <f t="shared" si="175"/>
        <v>384771.13</v>
      </c>
      <c r="Y455" s="9">
        <f t="shared" si="176"/>
        <v>520811.15123975114</v>
      </c>
      <c r="Z455" s="21">
        <f t="shared" si="177"/>
        <v>-136040.02123975113</v>
      </c>
      <c r="AA455" s="27">
        <f t="shared" si="178"/>
        <v>13604.002123975115</v>
      </c>
      <c r="AB455" s="32">
        <f t="shared" si="179"/>
        <v>2210.8627607054041</v>
      </c>
      <c r="AC455" s="31">
        <f t="shared" si="180"/>
        <v>2210.8627607054041</v>
      </c>
      <c r="AG455" s="26">
        <f t="shared" si="181"/>
        <v>-3623.2621846523207</v>
      </c>
      <c r="AH455" s="26">
        <f t="shared" si="182"/>
        <v>13604.002123975115</v>
      </c>
      <c r="AI455" s="26">
        <f t="shared" si="183"/>
        <v>9980.7399393227934</v>
      </c>
      <c r="AJ455" s="26">
        <f t="shared" si="184"/>
        <v>1</v>
      </c>
      <c r="AK455" s="26">
        <f t="shared" si="185"/>
        <v>9980.7399393227934</v>
      </c>
      <c r="AL455" s="26">
        <f t="shared" ca="1" si="186"/>
        <v>15804</v>
      </c>
      <c r="AM455" s="26">
        <f t="shared" ca="1" si="187"/>
        <v>31</v>
      </c>
      <c r="AN455" s="26">
        <f ca="1">IF(AM455=0,0,COUNTIF($AM$19:AM455,C455*10+1))</f>
        <v>48</v>
      </c>
      <c r="AO455" s="21">
        <f t="shared" ca="1" si="188"/>
        <v>0</v>
      </c>
      <c r="AP455" s="33">
        <f t="shared" ca="1" si="189"/>
        <v>15804</v>
      </c>
    </row>
    <row r="456" spans="1:42" x14ac:dyDescent="0.2">
      <c r="A456" s="15">
        <f>Daten!A456</f>
        <v>30849</v>
      </c>
      <c r="B456" s="8" t="str">
        <f>Daten!B456</f>
        <v>Raasdorf</v>
      </c>
      <c r="C456" s="15">
        <f t="shared" si="165"/>
        <v>3</v>
      </c>
      <c r="D456" s="10">
        <f>Daten!D456</f>
        <v>0</v>
      </c>
      <c r="E456" s="9">
        <f>Daten!E456</f>
        <v>669</v>
      </c>
      <c r="F456" s="9">
        <f>Daten!F456</f>
        <v>656</v>
      </c>
      <c r="G456" s="27">
        <f t="shared" si="166"/>
        <v>13</v>
      </c>
      <c r="H456" s="29">
        <f t="shared" si="167"/>
        <v>1.9817073170731708E-2</v>
      </c>
      <c r="I456" s="21">
        <f t="shared" si="168"/>
        <v>5.8546396177299895</v>
      </c>
      <c r="J456" s="21">
        <f t="shared" si="169"/>
        <v>7.1453603822700105</v>
      </c>
      <c r="K456" s="27">
        <f t="shared" si="170"/>
        <v>-3572.6801911350053</v>
      </c>
      <c r="L456" s="16">
        <f>Daten!G456</f>
        <v>108</v>
      </c>
      <c r="M456" s="16">
        <f>Daten!H456</f>
        <v>445</v>
      </c>
      <c r="N456" s="16">
        <f>Daten!I456</f>
        <v>116</v>
      </c>
      <c r="O456" s="28">
        <f t="shared" si="171"/>
        <v>0.50337078651685396</v>
      </c>
      <c r="P456" s="16">
        <f t="shared" si="172"/>
        <v>250.47581588489882</v>
      </c>
      <c r="Q456" s="21">
        <f t="shared" si="173"/>
        <v>-26.475815884898822</v>
      </c>
      <c r="R456" s="27">
        <f t="shared" si="174"/>
        <v>-5295.1631769797641</v>
      </c>
      <c r="S456" s="9">
        <f>Daten!K456</f>
        <v>27785.66</v>
      </c>
      <c r="T456" s="9">
        <f>Daten!L456</f>
        <v>62353.58</v>
      </c>
      <c r="U456" s="9">
        <f>Daten!M456</f>
        <v>522947.58</v>
      </c>
      <c r="V456" s="9">
        <f>Daten!N456</f>
        <v>500</v>
      </c>
      <c r="W456" s="9">
        <f>Daten!O456</f>
        <v>500</v>
      </c>
      <c r="X456" s="23">
        <f t="shared" si="175"/>
        <v>613086.82000000007</v>
      </c>
      <c r="Y456" s="9">
        <f t="shared" si="176"/>
        <v>240457.32241504037</v>
      </c>
      <c r="Z456" s="21">
        <f t="shared" si="177"/>
        <v>372629.49758495972</v>
      </c>
      <c r="AA456" s="27">
        <f t="shared" si="178"/>
        <v>-37262.949758495975</v>
      </c>
      <c r="AB456" s="32">
        <f t="shared" si="179"/>
        <v>-46130.793126610748</v>
      </c>
      <c r="AC456" s="31">
        <f t="shared" si="180"/>
        <v>0</v>
      </c>
      <c r="AG456" s="26">
        <f t="shared" si="181"/>
        <v>0</v>
      </c>
      <c r="AH456" s="26">
        <f t="shared" si="182"/>
        <v>0</v>
      </c>
      <c r="AI456" s="26">
        <f t="shared" si="183"/>
        <v>0</v>
      </c>
      <c r="AJ456" s="26">
        <f t="shared" si="184"/>
        <v>1</v>
      </c>
      <c r="AK456" s="26">
        <f t="shared" si="185"/>
        <v>0</v>
      </c>
      <c r="AL456" s="26">
        <f t="shared" ca="1" si="186"/>
        <v>0</v>
      </c>
      <c r="AM456" s="26">
        <f t="shared" ca="1" si="187"/>
        <v>0</v>
      </c>
      <c r="AN456" s="26">
        <f ca="1">IF(AM456=0,0,COUNTIF($AM$19:AM456,C456*10+1))</f>
        <v>0</v>
      </c>
      <c r="AO456" s="21">
        <f t="shared" ca="1" si="188"/>
        <v>0</v>
      </c>
      <c r="AP456" s="33">
        <f t="shared" ca="1" si="189"/>
        <v>0</v>
      </c>
    </row>
    <row r="457" spans="1:42" x14ac:dyDescent="0.2">
      <c r="A457" s="15">
        <f>Daten!A457</f>
        <v>30850</v>
      </c>
      <c r="B457" s="8" t="str">
        <f>Daten!B457</f>
        <v>Ringelsdorf-Niederabsdorf</v>
      </c>
      <c r="C457" s="15">
        <f t="shared" si="165"/>
        <v>3</v>
      </c>
      <c r="D457" s="10">
        <f>Daten!D457</f>
        <v>0</v>
      </c>
      <c r="E457" s="9">
        <f>Daten!E457</f>
        <v>1262</v>
      </c>
      <c r="F457" s="9">
        <f>Daten!F457</f>
        <v>1265</v>
      </c>
      <c r="G457" s="27">
        <f t="shared" si="166"/>
        <v>-3</v>
      </c>
      <c r="H457" s="29">
        <f t="shared" si="167"/>
        <v>-2.3715415019762848E-3</v>
      </c>
      <c r="I457" s="21">
        <f t="shared" si="168"/>
        <v>11.28981572626286</v>
      </c>
      <c r="J457" s="21">
        <f t="shared" si="169"/>
        <v>-14.28981572626286</v>
      </c>
      <c r="K457" s="27">
        <f t="shared" si="170"/>
        <v>7144.9078631314305</v>
      </c>
      <c r="L457" s="16">
        <f>Daten!G457</f>
        <v>158</v>
      </c>
      <c r="M457" s="16">
        <f>Daten!H457</f>
        <v>805</v>
      </c>
      <c r="N457" s="16">
        <f>Daten!I457</f>
        <v>299</v>
      </c>
      <c r="O457" s="28">
        <f t="shared" si="171"/>
        <v>0.56770186335403727</v>
      </c>
      <c r="P457" s="16">
        <f t="shared" si="172"/>
        <v>453.10793660077201</v>
      </c>
      <c r="Q457" s="21">
        <f t="shared" si="173"/>
        <v>3.8920633992279932</v>
      </c>
      <c r="R457" s="27">
        <f t="shared" si="174"/>
        <v>778.41267984559863</v>
      </c>
      <c r="S457" s="9">
        <f>Daten!K457</f>
        <v>25734.05</v>
      </c>
      <c r="T457" s="9">
        <f>Daten!L457</f>
        <v>52432.41</v>
      </c>
      <c r="U457" s="9">
        <f>Daten!M457</f>
        <v>54633.34</v>
      </c>
      <c r="V457" s="9">
        <f>Daten!N457</f>
        <v>500</v>
      </c>
      <c r="W457" s="9">
        <f>Daten!O457</f>
        <v>500</v>
      </c>
      <c r="X457" s="23">
        <f t="shared" si="175"/>
        <v>132799.79999999999</v>
      </c>
      <c r="Y457" s="9">
        <f t="shared" si="176"/>
        <v>453598.1179189551</v>
      </c>
      <c r="Z457" s="21">
        <f t="shared" si="177"/>
        <v>-320798.31791895512</v>
      </c>
      <c r="AA457" s="27">
        <f t="shared" si="178"/>
        <v>32079.831791895514</v>
      </c>
      <c r="AB457" s="32">
        <f t="shared" si="179"/>
        <v>40003.152334872546</v>
      </c>
      <c r="AC457" s="31">
        <f t="shared" si="180"/>
        <v>40003.152334872546</v>
      </c>
      <c r="AG457" s="26">
        <f t="shared" si="181"/>
        <v>7144.9078631314305</v>
      </c>
      <c r="AH457" s="26">
        <f t="shared" si="182"/>
        <v>32079.831791895514</v>
      </c>
      <c r="AI457" s="26">
        <f t="shared" si="183"/>
        <v>39224.739655026948</v>
      </c>
      <c r="AJ457" s="26">
        <f t="shared" si="184"/>
        <v>1</v>
      </c>
      <c r="AK457" s="26">
        <f t="shared" si="185"/>
        <v>39224.739655026948</v>
      </c>
      <c r="AL457" s="26">
        <f t="shared" ca="1" si="186"/>
        <v>62112</v>
      </c>
      <c r="AM457" s="26">
        <f t="shared" ca="1" si="187"/>
        <v>31</v>
      </c>
      <c r="AN457" s="26">
        <f ca="1">IF(AM457=0,0,COUNTIF($AM$19:AM457,C457*10+1))</f>
        <v>49</v>
      </c>
      <c r="AO457" s="21">
        <f t="shared" ca="1" si="188"/>
        <v>0</v>
      </c>
      <c r="AP457" s="33">
        <f t="shared" ca="1" si="189"/>
        <v>62112</v>
      </c>
    </row>
    <row r="458" spans="1:42" x14ac:dyDescent="0.2">
      <c r="A458" s="15">
        <f>Daten!A458</f>
        <v>30852</v>
      </c>
      <c r="B458" s="8" t="str">
        <f>Daten!B458</f>
        <v>Schönkirchen-Reyersdorf</v>
      </c>
      <c r="C458" s="15">
        <f t="shared" si="165"/>
        <v>3</v>
      </c>
      <c r="D458" s="10">
        <f>Daten!D458</f>
        <v>0</v>
      </c>
      <c r="E458" s="9">
        <f>Daten!E458</f>
        <v>2010</v>
      </c>
      <c r="F458" s="9">
        <f>Daten!F458</f>
        <v>1962</v>
      </c>
      <c r="G458" s="27">
        <f t="shared" si="166"/>
        <v>48</v>
      </c>
      <c r="H458" s="29">
        <f t="shared" si="167"/>
        <v>2.4464831804281346E-2</v>
      </c>
      <c r="I458" s="21">
        <f t="shared" si="168"/>
        <v>17.510370320100975</v>
      </c>
      <c r="J458" s="21">
        <f t="shared" si="169"/>
        <v>30.489629679899025</v>
      </c>
      <c r="K458" s="27">
        <f t="shared" si="170"/>
        <v>-15244.814839949513</v>
      </c>
      <c r="L458" s="16">
        <f>Daten!G458</f>
        <v>286</v>
      </c>
      <c r="M458" s="16">
        <f>Daten!H458</f>
        <v>1307</v>
      </c>
      <c r="N458" s="16">
        <f>Daten!I458</f>
        <v>417</v>
      </c>
      <c r="O458" s="28">
        <f t="shared" si="171"/>
        <v>0.53787299158377966</v>
      </c>
      <c r="P458" s="16">
        <f t="shared" si="172"/>
        <v>735.66717159901748</v>
      </c>
      <c r="Q458" s="21">
        <f t="shared" si="173"/>
        <v>-32.667171599017479</v>
      </c>
      <c r="R458" s="27">
        <f t="shared" si="174"/>
        <v>-6533.4343198034958</v>
      </c>
      <c r="S458" s="9">
        <f>Daten!K458</f>
        <v>16565.7</v>
      </c>
      <c r="T458" s="9">
        <f>Daten!L458</f>
        <v>113010.94</v>
      </c>
      <c r="U458" s="9">
        <f>Daten!M458</f>
        <v>491932.65</v>
      </c>
      <c r="V458" s="9">
        <f>Daten!N458</f>
        <v>500</v>
      </c>
      <c r="W458" s="9">
        <f>Daten!O458</f>
        <v>500</v>
      </c>
      <c r="X458" s="23">
        <f t="shared" si="175"/>
        <v>621509.29</v>
      </c>
      <c r="Y458" s="9">
        <f t="shared" si="176"/>
        <v>722450.25120213919</v>
      </c>
      <c r="Z458" s="21">
        <f t="shared" si="177"/>
        <v>-100940.96120213915</v>
      </c>
      <c r="AA458" s="27">
        <f t="shared" si="178"/>
        <v>10094.096120213915</v>
      </c>
      <c r="AB458" s="32">
        <f t="shared" si="179"/>
        <v>-11684.153039539095</v>
      </c>
      <c r="AC458" s="31">
        <f t="shared" si="180"/>
        <v>0</v>
      </c>
      <c r="AG458" s="26">
        <f t="shared" si="181"/>
        <v>0</v>
      </c>
      <c r="AH458" s="26">
        <f t="shared" si="182"/>
        <v>0</v>
      </c>
      <c r="AI458" s="26">
        <f t="shared" si="183"/>
        <v>0</v>
      </c>
      <c r="AJ458" s="26">
        <f t="shared" si="184"/>
        <v>1</v>
      </c>
      <c r="AK458" s="26">
        <f t="shared" si="185"/>
        <v>0</v>
      </c>
      <c r="AL458" s="26">
        <f t="shared" ca="1" si="186"/>
        <v>0</v>
      </c>
      <c r="AM458" s="26">
        <f t="shared" ca="1" si="187"/>
        <v>0</v>
      </c>
      <c r="AN458" s="26">
        <f ca="1">IF(AM458=0,0,COUNTIF($AM$19:AM458,C458*10+1))</f>
        <v>0</v>
      </c>
      <c r="AO458" s="21">
        <f t="shared" ca="1" si="188"/>
        <v>0</v>
      </c>
      <c r="AP458" s="33">
        <f t="shared" ca="1" si="189"/>
        <v>0</v>
      </c>
    </row>
    <row r="459" spans="1:42" x14ac:dyDescent="0.2">
      <c r="A459" s="15">
        <f>Daten!A459</f>
        <v>30854</v>
      </c>
      <c r="B459" s="8" t="str">
        <f>Daten!B459</f>
        <v>Spannberg</v>
      </c>
      <c r="C459" s="15">
        <f t="shared" si="165"/>
        <v>3</v>
      </c>
      <c r="D459" s="10">
        <f>Daten!D459</f>
        <v>0</v>
      </c>
      <c r="E459" s="9">
        <f>Daten!E459</f>
        <v>993</v>
      </c>
      <c r="F459" s="9">
        <f>Daten!F459</f>
        <v>1005</v>
      </c>
      <c r="G459" s="27">
        <f t="shared" si="166"/>
        <v>-12</v>
      </c>
      <c r="H459" s="29">
        <f t="shared" si="167"/>
        <v>-1.1940298507462687E-2</v>
      </c>
      <c r="I459" s="21">
        <f t="shared" si="168"/>
        <v>8.9693792924064635</v>
      </c>
      <c r="J459" s="21">
        <f t="shared" si="169"/>
        <v>-20.969379292406465</v>
      </c>
      <c r="K459" s="27">
        <f t="shared" si="170"/>
        <v>10484.689646203233</v>
      </c>
      <c r="L459" s="16">
        <f>Daten!G459</f>
        <v>152</v>
      </c>
      <c r="M459" s="16">
        <f>Daten!H459</f>
        <v>646</v>
      </c>
      <c r="N459" s="16">
        <f>Daten!I459</f>
        <v>195</v>
      </c>
      <c r="O459" s="28">
        <f t="shared" si="171"/>
        <v>0.53715170278637769</v>
      </c>
      <c r="P459" s="16">
        <f t="shared" si="172"/>
        <v>363.61208328459469</v>
      </c>
      <c r="Q459" s="21">
        <f t="shared" si="173"/>
        <v>-16.612083284594689</v>
      </c>
      <c r="R459" s="27">
        <f t="shared" si="174"/>
        <v>-3322.4166569189379</v>
      </c>
      <c r="S459" s="9">
        <f>Daten!K459</f>
        <v>17501.57</v>
      </c>
      <c r="T459" s="9">
        <f>Daten!L459</f>
        <v>58828.58</v>
      </c>
      <c r="U459" s="9">
        <f>Daten!M459</f>
        <v>146559.97</v>
      </c>
      <c r="V459" s="9">
        <f>Daten!N459</f>
        <v>500</v>
      </c>
      <c r="W459" s="9">
        <f>Daten!O459</f>
        <v>500</v>
      </c>
      <c r="X459" s="23">
        <f t="shared" si="175"/>
        <v>222890.12</v>
      </c>
      <c r="Y459" s="9">
        <f t="shared" si="176"/>
        <v>356911.98977299716</v>
      </c>
      <c r="Z459" s="21">
        <f t="shared" si="177"/>
        <v>-134021.86977299716</v>
      </c>
      <c r="AA459" s="27">
        <f t="shared" si="178"/>
        <v>13402.186977299716</v>
      </c>
      <c r="AB459" s="32">
        <f t="shared" si="179"/>
        <v>20564.459966584011</v>
      </c>
      <c r="AC459" s="31">
        <f t="shared" si="180"/>
        <v>20564.459966584011</v>
      </c>
      <c r="AG459" s="26">
        <f t="shared" si="181"/>
        <v>10484.689646203233</v>
      </c>
      <c r="AH459" s="26">
        <f t="shared" si="182"/>
        <v>13402.186977299716</v>
      </c>
      <c r="AI459" s="26">
        <f t="shared" si="183"/>
        <v>23886.876623502947</v>
      </c>
      <c r="AJ459" s="26">
        <f t="shared" si="184"/>
        <v>1</v>
      </c>
      <c r="AK459" s="26">
        <f t="shared" si="185"/>
        <v>23886.876623502947</v>
      </c>
      <c r="AL459" s="26">
        <f t="shared" ca="1" si="186"/>
        <v>37825</v>
      </c>
      <c r="AM459" s="26">
        <f t="shared" ca="1" si="187"/>
        <v>31</v>
      </c>
      <c r="AN459" s="26">
        <f ca="1">IF(AM459=0,0,COUNTIF($AM$19:AM459,C459*10+1))</f>
        <v>50</v>
      </c>
      <c r="AO459" s="21">
        <f t="shared" ca="1" si="188"/>
        <v>0</v>
      </c>
      <c r="AP459" s="33">
        <f t="shared" ca="1" si="189"/>
        <v>37825</v>
      </c>
    </row>
    <row r="460" spans="1:42" x14ac:dyDescent="0.2">
      <c r="A460" s="15">
        <f>Daten!A460</f>
        <v>30856</v>
      </c>
      <c r="B460" s="8" t="str">
        <f>Daten!B460</f>
        <v>Strasshof an der Nordbahn</v>
      </c>
      <c r="C460" s="15">
        <f t="shared" si="165"/>
        <v>3</v>
      </c>
      <c r="D460" s="10">
        <f>Daten!D460</f>
        <v>0</v>
      </c>
      <c r="E460" s="9">
        <f>Daten!E460</f>
        <v>11360</v>
      </c>
      <c r="F460" s="9">
        <f>Daten!F460</f>
        <v>9984</v>
      </c>
      <c r="G460" s="27">
        <f t="shared" si="166"/>
        <v>1376</v>
      </c>
      <c r="H460" s="29">
        <f t="shared" si="167"/>
        <v>0.13782051282051283</v>
      </c>
      <c r="I460" s="21">
        <f t="shared" si="168"/>
        <v>89.104759060085698</v>
      </c>
      <c r="J460" s="21">
        <f t="shared" si="169"/>
        <v>1286.8952409399144</v>
      </c>
      <c r="K460" s="27">
        <f t="shared" si="170"/>
        <v>-643447.62046995724</v>
      </c>
      <c r="L460" s="16">
        <f>Daten!G460</f>
        <v>2061</v>
      </c>
      <c r="M460" s="16">
        <f>Daten!H460</f>
        <v>7375</v>
      </c>
      <c r="N460" s="16">
        <f>Daten!I460</f>
        <v>1924</v>
      </c>
      <c r="O460" s="28">
        <f t="shared" si="171"/>
        <v>0.54033898305084749</v>
      </c>
      <c r="P460" s="16">
        <f t="shared" si="172"/>
        <v>4151.1441396654582</v>
      </c>
      <c r="Q460" s="21">
        <f t="shared" si="173"/>
        <v>-166.14413966545817</v>
      </c>
      <c r="R460" s="27">
        <f t="shared" si="174"/>
        <v>-33228.827933091634</v>
      </c>
      <c r="S460" s="9">
        <f>Daten!K460</f>
        <v>1795.21</v>
      </c>
      <c r="T460" s="9">
        <f>Daten!L460</f>
        <v>763417.48</v>
      </c>
      <c r="U460" s="9">
        <f>Daten!M460</f>
        <v>1105327.23</v>
      </c>
      <c r="V460" s="9">
        <f>Daten!N460</f>
        <v>500</v>
      </c>
      <c r="W460" s="9">
        <f>Daten!O460</f>
        <v>500</v>
      </c>
      <c r="X460" s="23">
        <f t="shared" si="175"/>
        <v>1870539.92</v>
      </c>
      <c r="Y460" s="9">
        <f t="shared" si="176"/>
        <v>4083101.9172419412</v>
      </c>
      <c r="Z460" s="21">
        <f t="shared" si="177"/>
        <v>-2212561.9972419413</v>
      </c>
      <c r="AA460" s="27">
        <f t="shared" si="178"/>
        <v>221256.19972419413</v>
      </c>
      <c r="AB460" s="32">
        <f t="shared" si="179"/>
        <v>-455420.24867885478</v>
      </c>
      <c r="AC460" s="31">
        <f t="shared" si="180"/>
        <v>0</v>
      </c>
      <c r="AG460" s="26">
        <f t="shared" si="181"/>
        <v>0</v>
      </c>
      <c r="AH460" s="26">
        <f t="shared" si="182"/>
        <v>0</v>
      </c>
      <c r="AI460" s="26">
        <f t="shared" si="183"/>
        <v>0</v>
      </c>
      <c r="AJ460" s="26">
        <f t="shared" si="184"/>
        <v>1</v>
      </c>
      <c r="AK460" s="26">
        <f t="shared" si="185"/>
        <v>0</v>
      </c>
      <c r="AL460" s="26">
        <f t="shared" ca="1" si="186"/>
        <v>0</v>
      </c>
      <c r="AM460" s="26">
        <f t="shared" ca="1" si="187"/>
        <v>0</v>
      </c>
      <c r="AN460" s="26">
        <f ca="1">IF(AM460=0,0,COUNTIF($AM$19:AM460,C460*10+1))</f>
        <v>0</v>
      </c>
      <c r="AO460" s="21">
        <f t="shared" ca="1" si="188"/>
        <v>0</v>
      </c>
      <c r="AP460" s="33">
        <f t="shared" ca="1" si="189"/>
        <v>0</v>
      </c>
    </row>
    <row r="461" spans="1:42" x14ac:dyDescent="0.2">
      <c r="A461" s="15">
        <f>Daten!A461</f>
        <v>30857</v>
      </c>
      <c r="B461" s="8" t="str">
        <f>Daten!B461</f>
        <v>Sulz im Weinviertel</v>
      </c>
      <c r="C461" s="15">
        <f t="shared" si="165"/>
        <v>3</v>
      </c>
      <c r="D461" s="10">
        <f>Daten!D461</f>
        <v>0</v>
      </c>
      <c r="E461" s="9">
        <f>Daten!E461</f>
        <v>1237</v>
      </c>
      <c r="F461" s="9">
        <f>Daten!F461</f>
        <v>1189</v>
      </c>
      <c r="G461" s="27">
        <f t="shared" si="166"/>
        <v>48</v>
      </c>
      <c r="H461" s="29">
        <f t="shared" si="167"/>
        <v>4.0370058873002525E-2</v>
      </c>
      <c r="I461" s="21">
        <f t="shared" si="168"/>
        <v>10.611534307135607</v>
      </c>
      <c r="J461" s="21">
        <f t="shared" si="169"/>
        <v>37.388465692864393</v>
      </c>
      <c r="K461" s="27">
        <f t="shared" si="170"/>
        <v>-18694.232846432198</v>
      </c>
      <c r="L461" s="16">
        <f>Daten!G461</f>
        <v>159</v>
      </c>
      <c r="M461" s="16">
        <f>Daten!H461</f>
        <v>806</v>
      </c>
      <c r="N461" s="16">
        <f>Daten!I461</f>
        <v>272</v>
      </c>
      <c r="O461" s="28">
        <f t="shared" si="171"/>
        <v>0.5347394540942928</v>
      </c>
      <c r="P461" s="16">
        <f t="shared" si="172"/>
        <v>453.67080360276054</v>
      </c>
      <c r="Q461" s="21">
        <f t="shared" si="173"/>
        <v>-22.670803602760543</v>
      </c>
      <c r="R461" s="27">
        <f t="shared" si="174"/>
        <v>-4534.1607205521086</v>
      </c>
      <c r="S461" s="9">
        <f>Daten!K461</f>
        <v>34051.94</v>
      </c>
      <c r="T461" s="9">
        <f>Daten!L461</f>
        <v>66065.59</v>
      </c>
      <c r="U461" s="9">
        <f>Daten!M461</f>
        <v>124237.83</v>
      </c>
      <c r="V461" s="9">
        <f>Daten!N461</f>
        <v>500</v>
      </c>
      <c r="W461" s="9">
        <f>Daten!O461</f>
        <v>500</v>
      </c>
      <c r="X461" s="23">
        <f t="shared" si="175"/>
        <v>224355.36</v>
      </c>
      <c r="Y461" s="9">
        <f t="shared" si="176"/>
        <v>444612.41827713745</v>
      </c>
      <c r="Z461" s="21">
        <f t="shared" si="177"/>
        <v>-220257.05827713746</v>
      </c>
      <c r="AA461" s="27">
        <f t="shared" si="178"/>
        <v>22025.705827713748</v>
      </c>
      <c r="AB461" s="32">
        <f t="shared" si="179"/>
        <v>-1202.6877392705574</v>
      </c>
      <c r="AC461" s="31">
        <f t="shared" si="180"/>
        <v>0</v>
      </c>
      <c r="AG461" s="26">
        <f t="shared" si="181"/>
        <v>0</v>
      </c>
      <c r="AH461" s="26">
        <f t="shared" si="182"/>
        <v>0</v>
      </c>
      <c r="AI461" s="26">
        <f t="shared" si="183"/>
        <v>0</v>
      </c>
      <c r="AJ461" s="26">
        <f t="shared" si="184"/>
        <v>1</v>
      </c>
      <c r="AK461" s="26">
        <f t="shared" si="185"/>
        <v>0</v>
      </c>
      <c r="AL461" s="26">
        <f t="shared" ca="1" si="186"/>
        <v>0</v>
      </c>
      <c r="AM461" s="26">
        <f t="shared" ca="1" si="187"/>
        <v>0</v>
      </c>
      <c r="AN461" s="26">
        <f ca="1">IF(AM461=0,0,COUNTIF($AM$19:AM461,C461*10+1))</f>
        <v>0</v>
      </c>
      <c r="AO461" s="21">
        <f t="shared" ca="1" si="188"/>
        <v>0</v>
      </c>
      <c r="AP461" s="33">
        <f t="shared" ca="1" si="189"/>
        <v>0</v>
      </c>
    </row>
    <row r="462" spans="1:42" x14ac:dyDescent="0.2">
      <c r="A462" s="15">
        <f>Daten!A462</f>
        <v>30858</v>
      </c>
      <c r="B462" s="8" t="str">
        <f>Daten!B462</f>
        <v>Untersiebenbrunn</v>
      </c>
      <c r="C462" s="15">
        <f t="shared" si="165"/>
        <v>3</v>
      </c>
      <c r="D462" s="10">
        <f>Daten!D462</f>
        <v>0</v>
      </c>
      <c r="E462" s="9">
        <f>Daten!E462</f>
        <v>1792</v>
      </c>
      <c r="F462" s="9">
        <f>Daten!F462</f>
        <v>1728</v>
      </c>
      <c r="G462" s="27">
        <f t="shared" si="166"/>
        <v>64</v>
      </c>
      <c r="H462" s="29">
        <f t="shared" si="167"/>
        <v>3.7037037037037035E-2</v>
      </c>
      <c r="I462" s="21">
        <f t="shared" si="168"/>
        <v>15.421977529630217</v>
      </c>
      <c r="J462" s="21">
        <f t="shared" si="169"/>
        <v>48.578022470369781</v>
      </c>
      <c r="K462" s="27">
        <f t="shared" si="170"/>
        <v>-24289.011235184891</v>
      </c>
      <c r="L462" s="16">
        <f>Daten!G462</f>
        <v>280</v>
      </c>
      <c r="M462" s="16">
        <f>Daten!H462</f>
        <v>1196</v>
      </c>
      <c r="N462" s="16">
        <f>Daten!I462</f>
        <v>316</v>
      </c>
      <c r="O462" s="28">
        <f t="shared" si="171"/>
        <v>0.49832775919732442</v>
      </c>
      <c r="P462" s="16">
        <f t="shared" si="172"/>
        <v>673.1889343782899</v>
      </c>
      <c r="Q462" s="21">
        <f t="shared" si="173"/>
        <v>-77.1889343782899</v>
      </c>
      <c r="R462" s="27">
        <f t="shared" si="174"/>
        <v>-15437.786875657981</v>
      </c>
      <c r="S462" s="9">
        <f>Daten!K462</f>
        <v>31130.85</v>
      </c>
      <c r="T462" s="9">
        <f>Daten!L462</f>
        <v>123902.86</v>
      </c>
      <c r="U462" s="9">
        <f>Daten!M462</f>
        <v>455311.72</v>
      </c>
      <c r="V462" s="9">
        <f>Daten!N462</f>
        <v>500</v>
      </c>
      <c r="W462" s="9">
        <f>Daten!O462</f>
        <v>500</v>
      </c>
      <c r="X462" s="23">
        <f t="shared" si="175"/>
        <v>610345.42999999993</v>
      </c>
      <c r="Y462" s="9">
        <f t="shared" si="176"/>
        <v>644094.95032548928</v>
      </c>
      <c r="Z462" s="21">
        <f t="shared" si="177"/>
        <v>-33749.520325489342</v>
      </c>
      <c r="AA462" s="27">
        <f t="shared" si="178"/>
        <v>3374.9520325489343</v>
      </c>
      <c r="AB462" s="32">
        <f t="shared" si="179"/>
        <v>-36351.846078293936</v>
      </c>
      <c r="AC462" s="31">
        <f t="shared" si="180"/>
        <v>0</v>
      </c>
      <c r="AG462" s="26">
        <f t="shared" si="181"/>
        <v>0</v>
      </c>
      <c r="AH462" s="26">
        <f t="shared" si="182"/>
        <v>0</v>
      </c>
      <c r="AI462" s="26">
        <f t="shared" si="183"/>
        <v>0</v>
      </c>
      <c r="AJ462" s="26">
        <f t="shared" si="184"/>
        <v>1</v>
      </c>
      <c r="AK462" s="26">
        <f t="shared" si="185"/>
        <v>0</v>
      </c>
      <c r="AL462" s="26">
        <f t="shared" ca="1" si="186"/>
        <v>0</v>
      </c>
      <c r="AM462" s="26">
        <f t="shared" ca="1" si="187"/>
        <v>0</v>
      </c>
      <c r="AN462" s="26">
        <f ca="1">IF(AM462=0,0,COUNTIF($AM$19:AM462,C462*10+1))</f>
        <v>0</v>
      </c>
      <c r="AO462" s="21">
        <f t="shared" ca="1" si="188"/>
        <v>0</v>
      </c>
      <c r="AP462" s="33">
        <f t="shared" ca="1" si="189"/>
        <v>0</v>
      </c>
    </row>
    <row r="463" spans="1:42" x14ac:dyDescent="0.2">
      <c r="A463" s="15">
        <f>Daten!A463</f>
        <v>30859</v>
      </c>
      <c r="B463" s="8" t="str">
        <f>Daten!B463</f>
        <v>Velm-Götzendorf</v>
      </c>
      <c r="C463" s="15">
        <f t="shared" si="165"/>
        <v>3</v>
      </c>
      <c r="D463" s="10">
        <f>Daten!D463</f>
        <v>0</v>
      </c>
      <c r="E463" s="9">
        <f>Daten!E463</f>
        <v>772</v>
      </c>
      <c r="F463" s="9">
        <f>Daten!F463</f>
        <v>737</v>
      </c>
      <c r="G463" s="27">
        <f t="shared" si="166"/>
        <v>35</v>
      </c>
      <c r="H463" s="29">
        <f t="shared" si="167"/>
        <v>4.7489823609226593E-2</v>
      </c>
      <c r="I463" s="21">
        <f t="shared" si="168"/>
        <v>6.5775448144314064</v>
      </c>
      <c r="J463" s="21">
        <f t="shared" si="169"/>
        <v>28.422455185568595</v>
      </c>
      <c r="K463" s="27">
        <f t="shared" si="170"/>
        <v>-14211.227592784297</v>
      </c>
      <c r="L463" s="16">
        <f>Daten!G463</f>
        <v>111</v>
      </c>
      <c r="M463" s="16">
        <f>Daten!H463</f>
        <v>467</v>
      </c>
      <c r="N463" s="16">
        <f>Daten!I463</f>
        <v>194</v>
      </c>
      <c r="O463" s="28">
        <f t="shared" si="171"/>
        <v>0.65310492505353324</v>
      </c>
      <c r="P463" s="16">
        <f t="shared" si="172"/>
        <v>262.85888992864665</v>
      </c>
      <c r="Q463" s="21">
        <f t="shared" si="173"/>
        <v>42.141110071353353</v>
      </c>
      <c r="R463" s="27">
        <f t="shared" si="174"/>
        <v>8428.2220142706701</v>
      </c>
      <c r="S463" s="9">
        <f>Daten!K463</f>
        <v>19081.86</v>
      </c>
      <c r="T463" s="9">
        <f>Daten!L463</f>
        <v>41223.81</v>
      </c>
      <c r="U463" s="9">
        <f>Daten!M463</f>
        <v>51366.06</v>
      </c>
      <c r="V463" s="9">
        <f>Daten!N463</f>
        <v>500</v>
      </c>
      <c r="W463" s="9">
        <f>Daten!O463</f>
        <v>500</v>
      </c>
      <c r="X463" s="23">
        <f t="shared" si="175"/>
        <v>111671.73</v>
      </c>
      <c r="Y463" s="9">
        <f t="shared" si="176"/>
        <v>277478.40493932908</v>
      </c>
      <c r="Z463" s="21">
        <f t="shared" si="177"/>
        <v>-165806.6749393291</v>
      </c>
      <c r="AA463" s="27">
        <f t="shared" si="178"/>
        <v>16580.66749393291</v>
      </c>
      <c r="AB463" s="32">
        <f t="shared" si="179"/>
        <v>10797.661915419283</v>
      </c>
      <c r="AC463" s="31">
        <f t="shared" si="180"/>
        <v>10797.661915419283</v>
      </c>
      <c r="AG463" s="26">
        <f t="shared" si="181"/>
        <v>-14211.227592784297</v>
      </c>
      <c r="AH463" s="26">
        <f t="shared" si="182"/>
        <v>16580.66749393291</v>
      </c>
      <c r="AI463" s="26">
        <f t="shared" si="183"/>
        <v>2369.439901148613</v>
      </c>
      <c r="AJ463" s="26">
        <f t="shared" si="184"/>
        <v>1</v>
      </c>
      <c r="AK463" s="26">
        <f t="shared" si="185"/>
        <v>2369.439901148613</v>
      </c>
      <c r="AL463" s="26">
        <f t="shared" ca="1" si="186"/>
        <v>3752</v>
      </c>
      <c r="AM463" s="26">
        <f t="shared" ca="1" si="187"/>
        <v>31</v>
      </c>
      <c r="AN463" s="26">
        <f ca="1">IF(AM463=0,0,COUNTIF($AM$19:AM463,C463*10+1))</f>
        <v>51</v>
      </c>
      <c r="AO463" s="21">
        <f t="shared" ca="1" si="188"/>
        <v>0</v>
      </c>
      <c r="AP463" s="33">
        <f t="shared" ca="1" si="189"/>
        <v>3752</v>
      </c>
    </row>
    <row r="464" spans="1:42" x14ac:dyDescent="0.2">
      <c r="A464" s="15">
        <f>Daten!A464</f>
        <v>30860</v>
      </c>
      <c r="B464" s="8" t="str">
        <f>Daten!B464</f>
        <v>Weikendorf</v>
      </c>
      <c r="C464" s="15">
        <f t="shared" si="165"/>
        <v>3</v>
      </c>
      <c r="D464" s="10">
        <f>Daten!D464</f>
        <v>0</v>
      </c>
      <c r="E464" s="9">
        <f>Daten!E464</f>
        <v>2033</v>
      </c>
      <c r="F464" s="9">
        <f>Daten!F464</f>
        <v>2032</v>
      </c>
      <c r="G464" s="27">
        <f t="shared" si="166"/>
        <v>1</v>
      </c>
      <c r="H464" s="29">
        <f t="shared" si="167"/>
        <v>4.921259842519685E-4</v>
      </c>
      <c r="I464" s="21">
        <f t="shared" si="168"/>
        <v>18.135103206139235</v>
      </c>
      <c r="J464" s="21">
        <f t="shared" si="169"/>
        <v>-17.135103206139235</v>
      </c>
      <c r="K464" s="27">
        <f t="shared" si="170"/>
        <v>8567.5516030696181</v>
      </c>
      <c r="L464" s="16">
        <f>Daten!G464</f>
        <v>322</v>
      </c>
      <c r="M464" s="16">
        <f>Daten!H464</f>
        <v>1266</v>
      </c>
      <c r="N464" s="16">
        <f>Daten!I464</f>
        <v>445</v>
      </c>
      <c r="O464" s="28">
        <f t="shared" si="171"/>
        <v>0.60584518167456558</v>
      </c>
      <c r="P464" s="16">
        <f t="shared" si="172"/>
        <v>712.58962451748744</v>
      </c>
      <c r="Q464" s="21">
        <f t="shared" si="173"/>
        <v>54.410375482512563</v>
      </c>
      <c r="R464" s="27">
        <f t="shared" si="174"/>
        <v>10882.075096502513</v>
      </c>
      <c r="S464" s="9">
        <f>Daten!K464</f>
        <v>50193.279999999999</v>
      </c>
      <c r="T464" s="9">
        <f>Daten!L464</f>
        <v>93911.72</v>
      </c>
      <c r="U464" s="9">
        <f>Daten!M464</f>
        <v>154212.71</v>
      </c>
      <c r="V464" s="9">
        <f>Daten!N464</f>
        <v>500</v>
      </c>
      <c r="W464" s="9">
        <f>Daten!O464</f>
        <v>500</v>
      </c>
      <c r="X464" s="23">
        <f t="shared" si="175"/>
        <v>298317.70999999996</v>
      </c>
      <c r="Y464" s="9">
        <f t="shared" si="176"/>
        <v>730717.09487261146</v>
      </c>
      <c r="Z464" s="21">
        <f t="shared" si="177"/>
        <v>-432399.3848726115</v>
      </c>
      <c r="AA464" s="27">
        <f t="shared" si="178"/>
        <v>43239.938487261155</v>
      </c>
      <c r="AB464" s="32">
        <f t="shared" si="179"/>
        <v>62689.565186833286</v>
      </c>
      <c r="AC464" s="31">
        <f t="shared" si="180"/>
        <v>62689.565186833286</v>
      </c>
      <c r="AG464" s="26">
        <f t="shared" si="181"/>
        <v>8567.5516030696181</v>
      </c>
      <c r="AH464" s="26">
        <f t="shared" si="182"/>
        <v>43239.938487261155</v>
      </c>
      <c r="AI464" s="26">
        <f t="shared" si="183"/>
        <v>51807.490090330772</v>
      </c>
      <c r="AJ464" s="26">
        <f t="shared" si="184"/>
        <v>1</v>
      </c>
      <c r="AK464" s="26">
        <f t="shared" si="185"/>
        <v>51807.490090330772</v>
      </c>
      <c r="AL464" s="26">
        <f t="shared" ca="1" si="186"/>
        <v>82037</v>
      </c>
      <c r="AM464" s="26">
        <f t="shared" ca="1" si="187"/>
        <v>31</v>
      </c>
      <c r="AN464" s="26">
        <f ca="1">IF(AM464=0,0,COUNTIF($AM$19:AM464,C464*10+1))</f>
        <v>52</v>
      </c>
      <c r="AO464" s="21">
        <f t="shared" ca="1" si="188"/>
        <v>0</v>
      </c>
      <c r="AP464" s="33">
        <f t="shared" ca="1" si="189"/>
        <v>82037</v>
      </c>
    </row>
    <row r="465" spans="1:42" x14ac:dyDescent="0.2">
      <c r="A465" s="15">
        <f>Daten!A465</f>
        <v>30863</v>
      </c>
      <c r="B465" s="8" t="str">
        <f>Daten!B465</f>
        <v>Zistersdorf</v>
      </c>
      <c r="C465" s="15">
        <f t="shared" si="165"/>
        <v>3</v>
      </c>
      <c r="D465" s="10">
        <f>Daten!D465</f>
        <v>0</v>
      </c>
      <c r="E465" s="9">
        <f>Daten!E465</f>
        <v>5415</v>
      </c>
      <c r="F465" s="9">
        <f>Daten!F465</f>
        <v>5388</v>
      </c>
      <c r="G465" s="27">
        <f t="shared" si="166"/>
        <v>27</v>
      </c>
      <c r="H465" s="29">
        <f t="shared" si="167"/>
        <v>5.0111358574610248E-3</v>
      </c>
      <c r="I465" s="21">
        <f t="shared" si="168"/>
        <v>48.086582713916442</v>
      </c>
      <c r="J465" s="21">
        <f t="shared" si="169"/>
        <v>-21.086582713916442</v>
      </c>
      <c r="K465" s="27">
        <f t="shared" si="170"/>
        <v>10543.291356958222</v>
      </c>
      <c r="L465" s="16">
        <f>Daten!G465</f>
        <v>662</v>
      </c>
      <c r="M465" s="16">
        <f>Daten!H465</f>
        <v>3406</v>
      </c>
      <c r="N465" s="16">
        <f>Daten!I465</f>
        <v>1347</v>
      </c>
      <c r="O465" s="28">
        <f t="shared" si="171"/>
        <v>0.58984145625367002</v>
      </c>
      <c r="P465" s="16">
        <f t="shared" si="172"/>
        <v>1917.1250087729559</v>
      </c>
      <c r="Q465" s="21">
        <f t="shared" si="173"/>
        <v>91.87499122704412</v>
      </c>
      <c r="R465" s="27">
        <f t="shared" si="174"/>
        <v>18374.998245408824</v>
      </c>
      <c r="S465" s="9">
        <f>Daten!K465</f>
        <v>82648.23</v>
      </c>
      <c r="T465" s="9">
        <f>Daten!L465</f>
        <v>347063.51</v>
      </c>
      <c r="U465" s="9">
        <f>Daten!M465</f>
        <v>1010043.97</v>
      </c>
      <c r="V465" s="9">
        <f>Daten!N465</f>
        <v>500</v>
      </c>
      <c r="W465" s="9">
        <f>Daten!O465</f>
        <v>500</v>
      </c>
      <c r="X465" s="23">
        <f t="shared" si="175"/>
        <v>1439755.71</v>
      </c>
      <c r="Y465" s="9">
        <f t="shared" si="176"/>
        <v>1946302.5424177034</v>
      </c>
      <c r="Z465" s="21">
        <f t="shared" si="177"/>
        <v>-506546.83241770347</v>
      </c>
      <c r="AA465" s="27">
        <f t="shared" si="178"/>
        <v>50654.683241770348</v>
      </c>
      <c r="AB465" s="32">
        <f t="shared" si="179"/>
        <v>79572.972844137403</v>
      </c>
      <c r="AC465" s="31">
        <f t="shared" si="180"/>
        <v>79572.972844137403</v>
      </c>
      <c r="AG465" s="26">
        <f t="shared" si="181"/>
        <v>10543.291356958222</v>
      </c>
      <c r="AH465" s="26">
        <f t="shared" si="182"/>
        <v>50654.683241770348</v>
      </c>
      <c r="AI465" s="26">
        <f t="shared" si="183"/>
        <v>61197.974598728571</v>
      </c>
      <c r="AJ465" s="26">
        <f t="shared" si="184"/>
        <v>1</v>
      </c>
      <c r="AK465" s="26">
        <f t="shared" si="185"/>
        <v>61197.974598728571</v>
      </c>
      <c r="AL465" s="26">
        <f t="shared" ca="1" si="186"/>
        <v>96907</v>
      </c>
      <c r="AM465" s="26">
        <f t="shared" ca="1" si="187"/>
        <v>31</v>
      </c>
      <c r="AN465" s="26">
        <f ca="1">IF(AM465=0,0,COUNTIF($AM$19:AM465,C465*10+1))</f>
        <v>53</v>
      </c>
      <c r="AO465" s="21">
        <f t="shared" ca="1" si="188"/>
        <v>0</v>
      </c>
      <c r="AP465" s="33">
        <f t="shared" ca="1" si="189"/>
        <v>96907</v>
      </c>
    </row>
    <row r="466" spans="1:42" x14ac:dyDescent="0.2">
      <c r="A466" s="15">
        <f>Daten!A466</f>
        <v>30865</v>
      </c>
      <c r="B466" s="8" t="str">
        <f>Daten!B466</f>
        <v>Weiden an der March</v>
      </c>
      <c r="C466" s="15">
        <f t="shared" si="165"/>
        <v>3</v>
      </c>
      <c r="D466" s="10">
        <f>Daten!D466</f>
        <v>0</v>
      </c>
      <c r="E466" s="9">
        <f>Daten!E466</f>
        <v>998</v>
      </c>
      <c r="F466" s="9">
        <f>Daten!F466</f>
        <v>989</v>
      </c>
      <c r="G466" s="27">
        <f t="shared" si="166"/>
        <v>9</v>
      </c>
      <c r="H466" s="29">
        <f t="shared" si="167"/>
        <v>9.1001011122345803E-3</v>
      </c>
      <c r="I466" s="21">
        <f t="shared" si="168"/>
        <v>8.8265832041691468</v>
      </c>
      <c r="J466" s="21">
        <f t="shared" si="169"/>
        <v>0.17341679583085323</v>
      </c>
      <c r="K466" s="27">
        <f t="shared" si="170"/>
        <v>-86.708397915426616</v>
      </c>
      <c r="L466" s="16">
        <f>Daten!G466</f>
        <v>128</v>
      </c>
      <c r="M466" s="16">
        <f>Daten!H466</f>
        <v>673</v>
      </c>
      <c r="N466" s="16">
        <f>Daten!I466</f>
        <v>197</v>
      </c>
      <c r="O466" s="28">
        <f t="shared" si="171"/>
        <v>0.48291233283803864</v>
      </c>
      <c r="P466" s="16">
        <f t="shared" si="172"/>
        <v>378.80949233828517</v>
      </c>
      <c r="Q466" s="21">
        <f t="shared" si="173"/>
        <v>-53.809492338285168</v>
      </c>
      <c r="R466" s="27">
        <f t="shared" si="174"/>
        <v>-10761.898467657033</v>
      </c>
      <c r="S466" s="9">
        <f>Daten!K466</f>
        <v>45004.55</v>
      </c>
      <c r="T466" s="9">
        <f>Daten!L466</f>
        <v>69808.47</v>
      </c>
      <c r="U466" s="9">
        <f>Daten!M466</f>
        <v>253227.91</v>
      </c>
      <c r="V466" s="9">
        <f>Daten!N466</f>
        <v>500</v>
      </c>
      <c r="W466" s="9">
        <f>Daten!O466</f>
        <v>500</v>
      </c>
      <c r="X466" s="23">
        <f t="shared" si="175"/>
        <v>368040.93</v>
      </c>
      <c r="Y466" s="9">
        <f t="shared" si="176"/>
        <v>358709.12970136065</v>
      </c>
      <c r="Z466" s="21">
        <f t="shared" si="177"/>
        <v>9331.8002986393403</v>
      </c>
      <c r="AA466" s="27">
        <f t="shared" si="178"/>
        <v>-933.18002986393412</v>
      </c>
      <c r="AB466" s="32">
        <f t="shared" si="179"/>
        <v>-11781.786895436393</v>
      </c>
      <c r="AC466" s="31">
        <f t="shared" si="180"/>
        <v>0</v>
      </c>
      <c r="AG466" s="26">
        <f t="shared" si="181"/>
        <v>0</v>
      </c>
      <c r="AH466" s="26">
        <f t="shared" si="182"/>
        <v>0</v>
      </c>
      <c r="AI466" s="26">
        <f t="shared" si="183"/>
        <v>0</v>
      </c>
      <c r="AJ466" s="26">
        <f t="shared" si="184"/>
        <v>1</v>
      </c>
      <c r="AK466" s="26">
        <f t="shared" si="185"/>
        <v>0</v>
      </c>
      <c r="AL466" s="26">
        <f t="shared" ca="1" si="186"/>
        <v>0</v>
      </c>
      <c r="AM466" s="26">
        <f t="shared" ca="1" si="187"/>
        <v>0</v>
      </c>
      <c r="AN466" s="26">
        <f ca="1">IF(AM466=0,0,COUNTIF($AM$19:AM466,C466*10+1))</f>
        <v>0</v>
      </c>
      <c r="AO466" s="21">
        <f t="shared" ca="1" si="188"/>
        <v>0</v>
      </c>
      <c r="AP466" s="33">
        <f t="shared" ca="1" si="189"/>
        <v>0</v>
      </c>
    </row>
    <row r="467" spans="1:42" x14ac:dyDescent="0.2">
      <c r="A467" s="15">
        <f>Daten!A467</f>
        <v>30902</v>
      </c>
      <c r="B467" s="8" t="str">
        <f>Daten!B467</f>
        <v>Amaliendorf-Aalfang</v>
      </c>
      <c r="C467" s="15">
        <f t="shared" ref="C467:C530" si="190">INT(A467/10000)</f>
        <v>3</v>
      </c>
      <c r="D467" s="10">
        <f>Daten!D467</f>
        <v>0</v>
      </c>
      <c r="E467" s="9">
        <f>Daten!E467</f>
        <v>1110</v>
      </c>
      <c r="F467" s="9">
        <f>Daten!F467</f>
        <v>1111</v>
      </c>
      <c r="G467" s="27">
        <f t="shared" ref="G467:G530" si="191">E467-F467</f>
        <v>-1</v>
      </c>
      <c r="H467" s="29">
        <f t="shared" ref="H467:H530" si="192">G467/F467</f>
        <v>-9.0009000900090005E-4</v>
      </c>
      <c r="I467" s="21">
        <f t="shared" ref="I467:I530" si="193">F467*$I$6</f>
        <v>9.915403376978686</v>
      </c>
      <c r="J467" s="21">
        <f t="shared" ref="J467:J530" si="194">G467-I467</f>
        <v>-10.915403376978686</v>
      </c>
      <c r="K467" s="27">
        <f t="shared" ref="K467:K530" si="195">-J467*$K$5</f>
        <v>5457.7016884893428</v>
      </c>
      <c r="L467" s="16">
        <f>Daten!G467</f>
        <v>139</v>
      </c>
      <c r="M467" s="16">
        <f>Daten!H467</f>
        <v>705</v>
      </c>
      <c r="N467" s="16">
        <f>Daten!I467</f>
        <v>266</v>
      </c>
      <c r="O467" s="28">
        <f t="shared" ref="O467:O530" si="196">(L467+N467)/M467</f>
        <v>0.57446808510638303</v>
      </c>
      <c r="P467" s="16">
        <f t="shared" ref="P467:P530" si="197">M467*$P$6</f>
        <v>396.82123640191838</v>
      </c>
      <c r="Q467" s="21">
        <f t="shared" ref="Q467:Q530" si="198">L467+N467-P467</f>
        <v>8.1787635980816162</v>
      </c>
      <c r="R467" s="27">
        <f t="shared" ref="R467:R530" si="199">Q467*$R$5</f>
        <v>1635.7527196163232</v>
      </c>
      <c r="S467" s="9">
        <f>Daten!K467</f>
        <v>5459.1</v>
      </c>
      <c r="T467" s="9">
        <f>Daten!L467</f>
        <v>67810</v>
      </c>
      <c r="U467" s="9">
        <f>Daten!M467</f>
        <v>161547.64000000001</v>
      </c>
      <c r="V467" s="9">
        <f>Daten!N467</f>
        <v>500</v>
      </c>
      <c r="W467" s="9">
        <f>Daten!O467</f>
        <v>500</v>
      </c>
      <c r="X467" s="23">
        <f t="shared" ref="X467:X530" si="200">S467/V467*500+T467/W467*500+U467</f>
        <v>234816.74000000002</v>
      </c>
      <c r="Y467" s="9">
        <f t="shared" ref="Y467:Y530" si="201">E467*$Y$6</f>
        <v>398965.06409670378</v>
      </c>
      <c r="Z467" s="21">
        <f t="shared" ref="Z467:Z530" si="202">X467-Y467</f>
        <v>-164148.32409670376</v>
      </c>
      <c r="AA467" s="27">
        <f t="shared" ref="AA467:AA530" si="203">-Z467*$AA$5</f>
        <v>16414.832409670376</v>
      </c>
      <c r="AB467" s="32">
        <f t="shared" ref="AB467:AB530" si="204">K467+R467+AA467</f>
        <v>23508.286817776043</v>
      </c>
      <c r="AC467" s="31">
        <f t="shared" ref="AC467:AC530" si="205">MAX(0,AB467)</f>
        <v>23508.286817776043</v>
      </c>
      <c r="AG467" s="26">
        <f t="shared" ref="AG467:AG530" si="206">IF(AB467&gt;0,K467,0)</f>
        <v>5457.7016884893428</v>
      </c>
      <c r="AH467" s="26">
        <f t="shared" ref="AH467:AH530" si="207">IF(AB467&gt;0,AA467,0)</f>
        <v>16414.832409670376</v>
      </c>
      <c r="AI467" s="26">
        <f t="shared" ref="AI467:AI530" si="208">AG467+AH467</f>
        <v>21872.534098159718</v>
      </c>
      <c r="AJ467" s="26">
        <f t="shared" ref="AJ467:AJ530" si="209">IF(AND(V467=500,W467=500),1,0)</f>
        <v>1</v>
      </c>
      <c r="AK467" s="26">
        <f t="shared" ref="AK467:AK530" si="210">IF(AND(AJ467=1,AI467&gt;=E467*$AK$5),AI467,0)</f>
        <v>21872.534098159718</v>
      </c>
      <c r="AL467" s="26">
        <f t="shared" ref="AL467:AL530" ca="1" si="211">IF(OFFSET($AK$6,C467,0)=0,0,ROUND(AK467*OFFSET($AF$6,C467,0)/OFFSET($AK$6,C467,0),0))</f>
        <v>34635</v>
      </c>
      <c r="AM467" s="26">
        <f t="shared" ref="AM467:AM530" ca="1" si="212">IF(AL467&gt;0,C467*10+1,0)</f>
        <v>31</v>
      </c>
      <c r="AN467" s="26">
        <f ca="1">IF(AM467=0,0,COUNTIF($AM$19:AM467,C467*10+1))</f>
        <v>54</v>
      </c>
      <c r="AO467" s="21">
        <f t="shared" ref="AO467:AO530" ca="1" si="213">IF(AN467=1,OFFSET($AF$6,C467,0)-OFFSET($AL$6,C467,0),0)</f>
        <v>0</v>
      </c>
      <c r="AP467" s="33">
        <f t="shared" ref="AP467:AP530" ca="1" si="214">AL467+AO467</f>
        <v>34635</v>
      </c>
    </row>
    <row r="468" spans="1:42" x14ac:dyDescent="0.2">
      <c r="A468" s="15">
        <f>Daten!A468</f>
        <v>30903</v>
      </c>
      <c r="B468" s="8" t="str">
        <f>Daten!B468</f>
        <v>Brand-Nagelberg</v>
      </c>
      <c r="C468" s="15">
        <f t="shared" si="190"/>
        <v>3</v>
      </c>
      <c r="D468" s="10">
        <f>Daten!D468</f>
        <v>0</v>
      </c>
      <c r="E468" s="9">
        <f>Daten!E468</f>
        <v>1463</v>
      </c>
      <c r="F468" s="9">
        <f>Daten!F468</f>
        <v>1555</v>
      </c>
      <c r="G468" s="27">
        <f t="shared" si="191"/>
        <v>-92</v>
      </c>
      <c r="H468" s="29">
        <f t="shared" si="192"/>
        <v>-5.9163987138263666E-2</v>
      </c>
      <c r="I468" s="21">
        <f t="shared" si="193"/>
        <v>13.877994825564228</v>
      </c>
      <c r="J468" s="21">
        <f t="shared" si="194"/>
        <v>-105.87799482556423</v>
      </c>
      <c r="K468" s="27">
        <f t="shared" si="195"/>
        <v>52938.997412782111</v>
      </c>
      <c r="L468" s="16">
        <f>Daten!G468</f>
        <v>129</v>
      </c>
      <c r="M468" s="16">
        <f>Daten!H468</f>
        <v>908</v>
      </c>
      <c r="N468" s="16">
        <f>Daten!I468</f>
        <v>426</v>
      </c>
      <c r="O468" s="28">
        <f t="shared" si="196"/>
        <v>0.61123348017621149</v>
      </c>
      <c r="P468" s="16">
        <f t="shared" si="197"/>
        <v>511.0832378055913</v>
      </c>
      <c r="Q468" s="21">
        <f t="shared" si="198"/>
        <v>43.916762194408705</v>
      </c>
      <c r="R468" s="27">
        <f t="shared" si="199"/>
        <v>8783.3524388817405</v>
      </c>
      <c r="S468" s="9">
        <f>Daten!K468</f>
        <v>9511.77</v>
      </c>
      <c r="T468" s="9">
        <f>Daten!L468</f>
        <v>112459.43</v>
      </c>
      <c r="U468" s="9">
        <f>Daten!M468</f>
        <v>113939.9</v>
      </c>
      <c r="V468" s="9">
        <f>Daten!N468</f>
        <v>500</v>
      </c>
      <c r="W468" s="9">
        <f>Daten!O468</f>
        <v>500</v>
      </c>
      <c r="X468" s="23">
        <f t="shared" si="200"/>
        <v>235911.09999999998</v>
      </c>
      <c r="Y468" s="9">
        <f t="shared" si="201"/>
        <v>525843.14303916902</v>
      </c>
      <c r="Z468" s="21">
        <f t="shared" si="202"/>
        <v>-289932.04303916905</v>
      </c>
      <c r="AA468" s="27">
        <f t="shared" si="203"/>
        <v>28993.204303916908</v>
      </c>
      <c r="AB468" s="32">
        <f t="shared" si="204"/>
        <v>90715.554155580758</v>
      </c>
      <c r="AC468" s="31">
        <f t="shared" si="205"/>
        <v>90715.554155580758</v>
      </c>
      <c r="AG468" s="26">
        <f t="shared" si="206"/>
        <v>52938.997412782111</v>
      </c>
      <c r="AH468" s="26">
        <f t="shared" si="207"/>
        <v>28993.204303916908</v>
      </c>
      <c r="AI468" s="26">
        <f t="shared" si="208"/>
        <v>81932.201716699026</v>
      </c>
      <c r="AJ468" s="26">
        <f t="shared" si="209"/>
        <v>1</v>
      </c>
      <c r="AK468" s="26">
        <f t="shared" si="210"/>
        <v>81932.201716699026</v>
      </c>
      <c r="AL468" s="26">
        <f t="shared" ca="1" si="211"/>
        <v>129739</v>
      </c>
      <c r="AM468" s="26">
        <f t="shared" ca="1" si="212"/>
        <v>31</v>
      </c>
      <c r="AN468" s="26">
        <f ca="1">IF(AM468=0,0,COUNTIF($AM$19:AM468,C468*10+1))</f>
        <v>55</v>
      </c>
      <c r="AO468" s="21">
        <f t="shared" ca="1" si="213"/>
        <v>0</v>
      </c>
      <c r="AP468" s="33">
        <f t="shared" ca="1" si="214"/>
        <v>129739</v>
      </c>
    </row>
    <row r="469" spans="1:42" x14ac:dyDescent="0.2">
      <c r="A469" s="15">
        <f>Daten!A469</f>
        <v>30904</v>
      </c>
      <c r="B469" s="8" t="str">
        <f>Daten!B469</f>
        <v>Eggern</v>
      </c>
      <c r="C469" s="15">
        <f t="shared" si="190"/>
        <v>3</v>
      </c>
      <c r="D469" s="10">
        <f>Daten!D469</f>
        <v>0</v>
      </c>
      <c r="E469" s="9">
        <f>Daten!E469</f>
        <v>683</v>
      </c>
      <c r="F469" s="9">
        <f>Daten!F469</f>
        <v>702</v>
      </c>
      <c r="G469" s="27">
        <f t="shared" si="191"/>
        <v>-19</v>
      </c>
      <c r="H469" s="29">
        <f t="shared" si="192"/>
        <v>-2.7065527065527065E-2</v>
      </c>
      <c r="I469" s="21">
        <f t="shared" si="193"/>
        <v>6.2651783714122757</v>
      </c>
      <c r="J469" s="21">
        <f t="shared" si="194"/>
        <v>-25.265178371412276</v>
      </c>
      <c r="K469" s="27">
        <f t="shared" si="195"/>
        <v>12632.589185706138</v>
      </c>
      <c r="L469" s="16">
        <f>Daten!G469</f>
        <v>93</v>
      </c>
      <c r="M469" s="16">
        <f>Daten!H469</f>
        <v>439</v>
      </c>
      <c r="N469" s="16">
        <f>Daten!I469</f>
        <v>151</v>
      </c>
      <c r="O469" s="28">
        <f t="shared" si="196"/>
        <v>0.55580865603644647</v>
      </c>
      <c r="P469" s="16">
        <f t="shared" si="197"/>
        <v>247.0986138729676</v>
      </c>
      <c r="Q469" s="21">
        <f t="shared" si="198"/>
        <v>-3.0986138729676043</v>
      </c>
      <c r="R469" s="27">
        <f t="shared" si="199"/>
        <v>-619.72277459352085</v>
      </c>
      <c r="S469" s="9">
        <f>Daten!K469</f>
        <v>6966.03</v>
      </c>
      <c r="T469" s="9">
        <f>Daten!L469</f>
        <v>42906.03</v>
      </c>
      <c r="U469" s="9">
        <f>Daten!M469</f>
        <v>38380.980000000003</v>
      </c>
      <c r="V469" s="9">
        <f>Daten!N469</f>
        <v>500</v>
      </c>
      <c r="W469" s="9">
        <f>Daten!O469</f>
        <v>500</v>
      </c>
      <c r="X469" s="23">
        <f t="shared" si="200"/>
        <v>88253.040000000008</v>
      </c>
      <c r="Y469" s="9">
        <f t="shared" si="201"/>
        <v>245489.31421445825</v>
      </c>
      <c r="Z469" s="21">
        <f t="shared" si="202"/>
        <v>-157236.27421445824</v>
      </c>
      <c r="AA469" s="27">
        <f t="shared" si="203"/>
        <v>15723.627421445824</v>
      </c>
      <c r="AB469" s="32">
        <f t="shared" si="204"/>
        <v>27736.493832558441</v>
      </c>
      <c r="AC469" s="31">
        <f t="shared" si="205"/>
        <v>27736.493832558441</v>
      </c>
      <c r="AG469" s="26">
        <f t="shared" si="206"/>
        <v>12632.589185706138</v>
      </c>
      <c r="AH469" s="26">
        <f t="shared" si="207"/>
        <v>15723.627421445824</v>
      </c>
      <c r="AI469" s="26">
        <f t="shared" si="208"/>
        <v>28356.21660715196</v>
      </c>
      <c r="AJ469" s="26">
        <f t="shared" si="209"/>
        <v>1</v>
      </c>
      <c r="AK469" s="26">
        <f t="shared" si="210"/>
        <v>28356.21660715196</v>
      </c>
      <c r="AL469" s="26">
        <f t="shared" ca="1" si="211"/>
        <v>44902</v>
      </c>
      <c r="AM469" s="26">
        <f t="shared" ca="1" si="212"/>
        <v>31</v>
      </c>
      <c r="AN469" s="26">
        <f ca="1">IF(AM469=0,0,COUNTIF($AM$19:AM469,C469*10+1))</f>
        <v>56</v>
      </c>
      <c r="AO469" s="21">
        <f t="shared" ca="1" si="213"/>
        <v>0</v>
      </c>
      <c r="AP469" s="33">
        <f t="shared" ca="1" si="214"/>
        <v>44902</v>
      </c>
    </row>
    <row r="470" spans="1:42" x14ac:dyDescent="0.2">
      <c r="A470" s="15">
        <f>Daten!A470</f>
        <v>30906</v>
      </c>
      <c r="B470" s="8" t="str">
        <f>Daten!B470</f>
        <v>Eisgarn</v>
      </c>
      <c r="C470" s="15">
        <f t="shared" si="190"/>
        <v>3</v>
      </c>
      <c r="D470" s="10">
        <f>Daten!D470</f>
        <v>0</v>
      </c>
      <c r="E470" s="9">
        <f>Daten!E470</f>
        <v>689</v>
      </c>
      <c r="F470" s="9">
        <f>Daten!F470</f>
        <v>683</v>
      </c>
      <c r="G470" s="27">
        <f t="shared" si="191"/>
        <v>6</v>
      </c>
      <c r="H470" s="29">
        <f t="shared" si="192"/>
        <v>8.7847730600292828E-3</v>
      </c>
      <c r="I470" s="21">
        <f t="shared" si="193"/>
        <v>6.0956080166304618</v>
      </c>
      <c r="J470" s="21">
        <f t="shared" si="194"/>
        <v>-9.5608016630461812E-2</v>
      </c>
      <c r="K470" s="27">
        <f t="shared" si="195"/>
        <v>47.804008315230902</v>
      </c>
      <c r="L470" s="16">
        <f>Daten!G470</f>
        <v>99</v>
      </c>
      <c r="M470" s="16">
        <f>Daten!H470</f>
        <v>409</v>
      </c>
      <c r="N470" s="16">
        <f>Daten!I470</f>
        <v>181</v>
      </c>
      <c r="O470" s="28">
        <f t="shared" si="196"/>
        <v>0.68459657701711496</v>
      </c>
      <c r="P470" s="16">
        <f t="shared" si="197"/>
        <v>230.21260381331149</v>
      </c>
      <c r="Q470" s="21">
        <f t="shared" si="198"/>
        <v>49.787396186688511</v>
      </c>
      <c r="R470" s="27">
        <f t="shared" si="199"/>
        <v>9957.4792373377022</v>
      </c>
      <c r="S470" s="9">
        <f>Daten!K470</f>
        <v>9108.52</v>
      </c>
      <c r="T470" s="9">
        <f>Daten!L470</f>
        <v>39166.160000000003</v>
      </c>
      <c r="U470" s="9">
        <f>Daten!M470</f>
        <v>40791.269999999997</v>
      </c>
      <c r="V470" s="9">
        <f>Daten!N470</f>
        <v>500</v>
      </c>
      <c r="W470" s="9">
        <f>Daten!O470</f>
        <v>500</v>
      </c>
      <c r="X470" s="23">
        <f t="shared" si="200"/>
        <v>89065.950000000012</v>
      </c>
      <c r="Y470" s="9">
        <f t="shared" si="201"/>
        <v>247645.8821284945</v>
      </c>
      <c r="Z470" s="21">
        <f t="shared" si="202"/>
        <v>-158579.93212849449</v>
      </c>
      <c r="AA470" s="27">
        <f t="shared" si="203"/>
        <v>15857.993212849449</v>
      </c>
      <c r="AB470" s="32">
        <f t="shared" si="204"/>
        <v>25863.276458502383</v>
      </c>
      <c r="AC470" s="31">
        <f t="shared" si="205"/>
        <v>25863.276458502383</v>
      </c>
      <c r="AG470" s="26">
        <f t="shared" si="206"/>
        <v>47.804008315230902</v>
      </c>
      <c r="AH470" s="26">
        <f t="shared" si="207"/>
        <v>15857.993212849449</v>
      </c>
      <c r="AI470" s="26">
        <f t="shared" si="208"/>
        <v>15905.797221164679</v>
      </c>
      <c r="AJ470" s="26">
        <f t="shared" si="209"/>
        <v>1</v>
      </c>
      <c r="AK470" s="26">
        <f t="shared" si="210"/>
        <v>15905.797221164679</v>
      </c>
      <c r="AL470" s="26">
        <f t="shared" ca="1" si="211"/>
        <v>25187</v>
      </c>
      <c r="AM470" s="26">
        <f t="shared" ca="1" si="212"/>
        <v>31</v>
      </c>
      <c r="AN470" s="26">
        <f ca="1">IF(AM470=0,0,COUNTIF($AM$19:AM470,C470*10+1))</f>
        <v>57</v>
      </c>
      <c r="AO470" s="21">
        <f t="shared" ca="1" si="213"/>
        <v>0</v>
      </c>
      <c r="AP470" s="33">
        <f t="shared" ca="1" si="214"/>
        <v>25187</v>
      </c>
    </row>
    <row r="471" spans="1:42" x14ac:dyDescent="0.2">
      <c r="A471" s="15">
        <f>Daten!A471</f>
        <v>30908</v>
      </c>
      <c r="B471" s="8" t="str">
        <f>Daten!B471</f>
        <v>Gmünd</v>
      </c>
      <c r="C471" s="15">
        <f t="shared" si="190"/>
        <v>3</v>
      </c>
      <c r="D471" s="10">
        <f>Daten!D471</f>
        <v>0</v>
      </c>
      <c r="E471" s="9">
        <f>Daten!E471</f>
        <v>5225</v>
      </c>
      <c r="F471" s="9">
        <f>Daten!F471</f>
        <v>5392</v>
      </c>
      <c r="G471" s="27">
        <f t="shared" si="191"/>
        <v>-167</v>
      </c>
      <c r="H471" s="29">
        <f t="shared" si="192"/>
        <v>-3.0971810089020772E-2</v>
      </c>
      <c r="I471" s="21">
        <f t="shared" si="193"/>
        <v>48.122281735975768</v>
      </c>
      <c r="J471" s="21">
        <f t="shared" si="194"/>
        <v>-215.12228173597578</v>
      </c>
      <c r="K471" s="27">
        <f t="shared" si="195"/>
        <v>107561.14086798788</v>
      </c>
      <c r="L471" s="16">
        <f>Daten!G471</f>
        <v>628</v>
      </c>
      <c r="M471" s="16">
        <f>Daten!H471</f>
        <v>3237</v>
      </c>
      <c r="N471" s="16">
        <f>Daten!I471</f>
        <v>1360</v>
      </c>
      <c r="O471" s="28">
        <f t="shared" si="196"/>
        <v>0.61414890330552985</v>
      </c>
      <c r="P471" s="16">
        <f t="shared" si="197"/>
        <v>1822.0004854368933</v>
      </c>
      <c r="Q471" s="21">
        <f t="shared" si="198"/>
        <v>165.99951456310669</v>
      </c>
      <c r="R471" s="27">
        <f t="shared" si="199"/>
        <v>33199.902912621335</v>
      </c>
      <c r="S471" s="9">
        <f>Daten!K471</f>
        <v>6139.91</v>
      </c>
      <c r="T471" s="9">
        <f>Daten!L471</f>
        <v>566258.47</v>
      </c>
      <c r="U471" s="9">
        <f>Daten!M471</f>
        <v>3990486.79</v>
      </c>
      <c r="V471" s="9">
        <f>Daten!N471</f>
        <v>500</v>
      </c>
      <c r="W471" s="9">
        <f>Daten!O471</f>
        <v>500</v>
      </c>
      <c r="X471" s="23">
        <f t="shared" si="200"/>
        <v>4562885.17</v>
      </c>
      <c r="Y471" s="9">
        <f t="shared" si="201"/>
        <v>1878011.2251398894</v>
      </c>
      <c r="Z471" s="21">
        <f t="shared" si="202"/>
        <v>2684873.9448601105</v>
      </c>
      <c r="AA471" s="27">
        <f t="shared" si="203"/>
        <v>-268487.39448601106</v>
      </c>
      <c r="AB471" s="32">
        <f t="shared" si="204"/>
        <v>-127726.35070540186</v>
      </c>
      <c r="AC471" s="31">
        <f t="shared" si="205"/>
        <v>0</v>
      </c>
      <c r="AG471" s="26">
        <f t="shared" si="206"/>
        <v>0</v>
      </c>
      <c r="AH471" s="26">
        <f t="shared" si="207"/>
        <v>0</v>
      </c>
      <c r="AI471" s="26">
        <f t="shared" si="208"/>
        <v>0</v>
      </c>
      <c r="AJ471" s="26">
        <f t="shared" si="209"/>
        <v>1</v>
      </c>
      <c r="AK471" s="26">
        <f t="shared" si="210"/>
        <v>0</v>
      </c>
      <c r="AL471" s="26">
        <f t="shared" ca="1" si="211"/>
        <v>0</v>
      </c>
      <c r="AM471" s="26">
        <f t="shared" ca="1" si="212"/>
        <v>0</v>
      </c>
      <c r="AN471" s="26">
        <f ca="1">IF(AM471=0,0,COUNTIF($AM$19:AM471,C471*10+1))</f>
        <v>0</v>
      </c>
      <c r="AO471" s="21">
        <f t="shared" ca="1" si="213"/>
        <v>0</v>
      </c>
      <c r="AP471" s="33">
        <f t="shared" ca="1" si="214"/>
        <v>0</v>
      </c>
    </row>
    <row r="472" spans="1:42" x14ac:dyDescent="0.2">
      <c r="A472" s="15">
        <f>Daten!A472</f>
        <v>30909</v>
      </c>
      <c r="B472" s="8" t="str">
        <f>Daten!B472</f>
        <v>Großdietmanns</v>
      </c>
      <c r="C472" s="15">
        <f t="shared" si="190"/>
        <v>3</v>
      </c>
      <c r="D472" s="10">
        <f>Daten!D472</f>
        <v>0</v>
      </c>
      <c r="E472" s="9">
        <f>Daten!E472</f>
        <v>2180</v>
      </c>
      <c r="F472" s="9">
        <f>Daten!F472</f>
        <v>2212</v>
      </c>
      <c r="G472" s="27">
        <f t="shared" si="191"/>
        <v>-32</v>
      </c>
      <c r="H472" s="29">
        <f t="shared" si="192"/>
        <v>-1.4466546112115732E-2</v>
      </c>
      <c r="I472" s="21">
        <f t="shared" si="193"/>
        <v>19.74155919880905</v>
      </c>
      <c r="J472" s="21">
        <f t="shared" si="194"/>
        <v>-51.74155919880905</v>
      </c>
      <c r="K472" s="27">
        <f t="shared" si="195"/>
        <v>25870.779599404526</v>
      </c>
      <c r="L472" s="16">
        <f>Daten!G472</f>
        <v>275</v>
      </c>
      <c r="M472" s="16">
        <f>Daten!H472</f>
        <v>1402</v>
      </c>
      <c r="N472" s="16">
        <f>Daten!I472</f>
        <v>503</v>
      </c>
      <c r="O472" s="28">
        <f t="shared" si="196"/>
        <v>0.55492154065620547</v>
      </c>
      <c r="P472" s="16">
        <f t="shared" si="197"/>
        <v>789.13953678792836</v>
      </c>
      <c r="Q472" s="21">
        <f t="shared" si="198"/>
        <v>-11.139536787928364</v>
      </c>
      <c r="R472" s="27">
        <f t="shared" si="199"/>
        <v>-2227.9073575856728</v>
      </c>
      <c r="S472" s="9">
        <f>Daten!K472</f>
        <v>15083.18</v>
      </c>
      <c r="T472" s="9">
        <f>Daten!L472</f>
        <v>123510.62</v>
      </c>
      <c r="U472" s="9">
        <f>Daten!M472</f>
        <v>107925.29</v>
      </c>
      <c r="V472" s="9">
        <f>Daten!N472</f>
        <v>500</v>
      </c>
      <c r="W472" s="9">
        <f>Daten!O472</f>
        <v>500</v>
      </c>
      <c r="X472" s="23">
        <f t="shared" si="200"/>
        <v>246519.08999999997</v>
      </c>
      <c r="Y472" s="9">
        <f t="shared" si="201"/>
        <v>783553.00876649923</v>
      </c>
      <c r="Z472" s="21">
        <f t="shared" si="202"/>
        <v>-537033.91876649926</v>
      </c>
      <c r="AA472" s="27">
        <f t="shared" si="203"/>
        <v>53703.391876649926</v>
      </c>
      <c r="AB472" s="32">
        <f t="shared" si="204"/>
        <v>77346.264118468782</v>
      </c>
      <c r="AC472" s="31">
        <f t="shared" si="205"/>
        <v>77346.264118468782</v>
      </c>
      <c r="AG472" s="26">
        <f t="shared" si="206"/>
        <v>25870.779599404526</v>
      </c>
      <c r="AH472" s="26">
        <f t="shared" si="207"/>
        <v>53703.391876649926</v>
      </c>
      <c r="AI472" s="26">
        <f t="shared" si="208"/>
        <v>79574.171476054456</v>
      </c>
      <c r="AJ472" s="26">
        <f t="shared" si="209"/>
        <v>1</v>
      </c>
      <c r="AK472" s="26">
        <f t="shared" si="210"/>
        <v>79574.171476054456</v>
      </c>
      <c r="AL472" s="26">
        <f t="shared" ca="1" si="211"/>
        <v>126005</v>
      </c>
      <c r="AM472" s="26">
        <f t="shared" ca="1" si="212"/>
        <v>31</v>
      </c>
      <c r="AN472" s="26">
        <f ca="1">IF(AM472=0,0,COUNTIF($AM$19:AM472,C472*10+1))</f>
        <v>58</v>
      </c>
      <c r="AO472" s="21">
        <f t="shared" ca="1" si="213"/>
        <v>0</v>
      </c>
      <c r="AP472" s="33">
        <f t="shared" ca="1" si="214"/>
        <v>126005</v>
      </c>
    </row>
    <row r="473" spans="1:42" x14ac:dyDescent="0.2">
      <c r="A473" s="15">
        <f>Daten!A473</f>
        <v>30910</v>
      </c>
      <c r="B473" s="8" t="str">
        <f>Daten!B473</f>
        <v>Bad Großpertholz</v>
      </c>
      <c r="C473" s="15">
        <f t="shared" si="190"/>
        <v>3</v>
      </c>
      <c r="D473" s="10">
        <f>Daten!D473</f>
        <v>0</v>
      </c>
      <c r="E473" s="9">
        <f>Daten!E473</f>
        <v>1293</v>
      </c>
      <c r="F473" s="9">
        <f>Daten!F473</f>
        <v>1351</v>
      </c>
      <c r="G473" s="27">
        <f t="shared" si="191"/>
        <v>-58</v>
      </c>
      <c r="H473" s="29">
        <f t="shared" si="192"/>
        <v>-4.2931162102146557E-2</v>
      </c>
      <c r="I473" s="21">
        <f t="shared" si="193"/>
        <v>12.057344700538438</v>
      </c>
      <c r="J473" s="21">
        <f t="shared" si="194"/>
        <v>-70.057344700538437</v>
      </c>
      <c r="K473" s="27">
        <f t="shared" si="195"/>
        <v>35028.672350269218</v>
      </c>
      <c r="L473" s="16">
        <f>Daten!G473</f>
        <v>167</v>
      </c>
      <c r="M473" s="16">
        <f>Daten!H473</f>
        <v>803</v>
      </c>
      <c r="N473" s="16">
        <f>Daten!I473</f>
        <v>323</v>
      </c>
      <c r="O473" s="28">
        <f t="shared" si="196"/>
        <v>0.61021170610211706</v>
      </c>
      <c r="P473" s="16">
        <f t="shared" si="197"/>
        <v>451.98220259679493</v>
      </c>
      <c r="Q473" s="21">
        <f t="shared" si="198"/>
        <v>38.017797403205066</v>
      </c>
      <c r="R473" s="27">
        <f t="shared" si="199"/>
        <v>7603.5594806410136</v>
      </c>
      <c r="S473" s="9">
        <f>Daten!K473</f>
        <v>31739.48</v>
      </c>
      <c r="T473" s="9">
        <f>Daten!L473</f>
        <v>82144.78</v>
      </c>
      <c r="U473" s="9">
        <f>Daten!M473</f>
        <v>126464.43</v>
      </c>
      <c r="V473" s="9">
        <f>Daten!N473</f>
        <v>500</v>
      </c>
      <c r="W473" s="9">
        <f>Daten!O473</f>
        <v>500</v>
      </c>
      <c r="X473" s="23">
        <f t="shared" si="200"/>
        <v>240348.69</v>
      </c>
      <c r="Y473" s="9">
        <f t="shared" si="201"/>
        <v>464740.38547480898</v>
      </c>
      <c r="Z473" s="21">
        <f t="shared" si="202"/>
        <v>-224391.69547480898</v>
      </c>
      <c r="AA473" s="27">
        <f t="shared" si="203"/>
        <v>22439.169547480898</v>
      </c>
      <c r="AB473" s="32">
        <f t="shared" si="204"/>
        <v>65071.401378391136</v>
      </c>
      <c r="AC473" s="31">
        <f t="shared" si="205"/>
        <v>65071.401378391136</v>
      </c>
      <c r="AG473" s="26">
        <f t="shared" si="206"/>
        <v>35028.672350269218</v>
      </c>
      <c r="AH473" s="26">
        <f t="shared" si="207"/>
        <v>22439.169547480898</v>
      </c>
      <c r="AI473" s="26">
        <f t="shared" si="208"/>
        <v>57467.841897750113</v>
      </c>
      <c r="AJ473" s="26">
        <f t="shared" si="209"/>
        <v>1</v>
      </c>
      <c r="AK473" s="26">
        <f t="shared" si="210"/>
        <v>57467.841897750113</v>
      </c>
      <c r="AL473" s="26">
        <f t="shared" ca="1" si="211"/>
        <v>91000</v>
      </c>
      <c r="AM473" s="26">
        <f t="shared" ca="1" si="212"/>
        <v>31</v>
      </c>
      <c r="AN473" s="26">
        <f ca="1">IF(AM473=0,0,COUNTIF($AM$19:AM473,C473*10+1))</f>
        <v>59</v>
      </c>
      <c r="AO473" s="21">
        <f t="shared" ca="1" si="213"/>
        <v>0</v>
      </c>
      <c r="AP473" s="33">
        <f t="shared" ca="1" si="214"/>
        <v>91000</v>
      </c>
    </row>
    <row r="474" spans="1:42" x14ac:dyDescent="0.2">
      <c r="A474" s="15">
        <f>Daten!A474</f>
        <v>30912</v>
      </c>
      <c r="B474" s="8" t="str">
        <f>Daten!B474</f>
        <v>Großschönau</v>
      </c>
      <c r="C474" s="15">
        <f t="shared" si="190"/>
        <v>3</v>
      </c>
      <c r="D474" s="10">
        <f>Daten!D474</f>
        <v>0</v>
      </c>
      <c r="E474" s="9">
        <f>Daten!E474</f>
        <v>1227</v>
      </c>
      <c r="F474" s="9">
        <f>Daten!F474</f>
        <v>1212</v>
      </c>
      <c r="G474" s="27">
        <f t="shared" si="191"/>
        <v>15</v>
      </c>
      <c r="H474" s="29">
        <f t="shared" si="192"/>
        <v>1.2376237623762377E-2</v>
      </c>
      <c r="I474" s="21">
        <f t="shared" si="193"/>
        <v>10.816803683976749</v>
      </c>
      <c r="J474" s="21">
        <f t="shared" si="194"/>
        <v>4.1831963160232508</v>
      </c>
      <c r="K474" s="27">
        <f t="shared" si="195"/>
        <v>-2091.5981580116254</v>
      </c>
      <c r="L474" s="16">
        <f>Daten!G474</f>
        <v>199</v>
      </c>
      <c r="M474" s="16">
        <f>Daten!H474</f>
        <v>785</v>
      </c>
      <c r="N474" s="16">
        <f>Daten!I474</f>
        <v>243</v>
      </c>
      <c r="O474" s="28">
        <f t="shared" si="196"/>
        <v>0.56305732484076432</v>
      </c>
      <c r="P474" s="16">
        <f t="shared" si="197"/>
        <v>441.85059656100128</v>
      </c>
      <c r="Q474" s="21">
        <f t="shared" si="198"/>
        <v>0.14940343899871777</v>
      </c>
      <c r="R474" s="27">
        <f t="shared" si="199"/>
        <v>29.880687799743555</v>
      </c>
      <c r="S474" s="9">
        <f>Daten!K474</f>
        <v>13477.7</v>
      </c>
      <c r="T474" s="9">
        <f>Daten!L474</f>
        <v>87346.92</v>
      </c>
      <c r="U474" s="9">
        <f>Daten!M474</f>
        <v>177464.32000000001</v>
      </c>
      <c r="V474" s="9">
        <f>Daten!N474</f>
        <v>500</v>
      </c>
      <c r="W474" s="9">
        <f>Daten!O474</f>
        <v>500</v>
      </c>
      <c r="X474" s="23">
        <f t="shared" si="200"/>
        <v>278288.94</v>
      </c>
      <c r="Y474" s="9">
        <f t="shared" si="201"/>
        <v>441018.1384204104</v>
      </c>
      <c r="Z474" s="21">
        <f t="shared" si="202"/>
        <v>-162729.19842041039</v>
      </c>
      <c r="AA474" s="27">
        <f t="shared" si="203"/>
        <v>16272.919842041039</v>
      </c>
      <c r="AB474" s="32">
        <f t="shared" si="204"/>
        <v>14211.202371829157</v>
      </c>
      <c r="AC474" s="31">
        <f t="shared" si="205"/>
        <v>14211.202371829157</v>
      </c>
      <c r="AG474" s="26">
        <f t="shared" si="206"/>
        <v>-2091.5981580116254</v>
      </c>
      <c r="AH474" s="26">
        <f t="shared" si="207"/>
        <v>16272.919842041039</v>
      </c>
      <c r="AI474" s="26">
        <f t="shared" si="208"/>
        <v>14181.321684029414</v>
      </c>
      <c r="AJ474" s="26">
        <f t="shared" si="209"/>
        <v>1</v>
      </c>
      <c r="AK474" s="26">
        <f t="shared" si="210"/>
        <v>14181.321684029414</v>
      </c>
      <c r="AL474" s="26">
        <f t="shared" ca="1" si="211"/>
        <v>22456</v>
      </c>
      <c r="AM474" s="26">
        <f t="shared" ca="1" si="212"/>
        <v>31</v>
      </c>
      <c r="AN474" s="26">
        <f ca="1">IF(AM474=0,0,COUNTIF($AM$19:AM474,C474*10+1))</f>
        <v>60</v>
      </c>
      <c r="AO474" s="21">
        <f t="shared" ca="1" si="213"/>
        <v>0</v>
      </c>
      <c r="AP474" s="33">
        <f t="shared" ca="1" si="214"/>
        <v>22456</v>
      </c>
    </row>
    <row r="475" spans="1:42" x14ac:dyDescent="0.2">
      <c r="A475" s="15">
        <f>Daten!A475</f>
        <v>30913</v>
      </c>
      <c r="B475" s="8" t="str">
        <f>Daten!B475</f>
        <v>Moorbad Harbach</v>
      </c>
      <c r="C475" s="15">
        <f t="shared" si="190"/>
        <v>3</v>
      </c>
      <c r="D475" s="10">
        <f>Daten!D475</f>
        <v>0</v>
      </c>
      <c r="E475" s="9">
        <f>Daten!E475</f>
        <v>720</v>
      </c>
      <c r="F475" s="9">
        <f>Daten!F475</f>
        <v>713</v>
      </c>
      <c r="G475" s="27">
        <f t="shared" si="191"/>
        <v>7</v>
      </c>
      <c r="H475" s="29">
        <f t="shared" si="192"/>
        <v>9.8176718092566617E-3</v>
      </c>
      <c r="I475" s="21">
        <f t="shared" si="193"/>
        <v>6.3633506820754304</v>
      </c>
      <c r="J475" s="21">
        <f t="shared" si="194"/>
        <v>0.63664931792456958</v>
      </c>
      <c r="K475" s="27">
        <f t="shared" si="195"/>
        <v>-318.32465896228479</v>
      </c>
      <c r="L475" s="16">
        <f>Daten!G475</f>
        <v>92</v>
      </c>
      <c r="M475" s="16">
        <f>Daten!H475</f>
        <v>462</v>
      </c>
      <c r="N475" s="16">
        <f>Daten!I475</f>
        <v>166</v>
      </c>
      <c r="O475" s="28">
        <f t="shared" si="196"/>
        <v>0.55844155844155841</v>
      </c>
      <c r="P475" s="16">
        <f t="shared" si="197"/>
        <v>260.04455491870397</v>
      </c>
      <c r="Q475" s="21">
        <f t="shared" si="198"/>
        <v>-2.044554918703966</v>
      </c>
      <c r="R475" s="27">
        <f t="shared" si="199"/>
        <v>-408.9109837407932</v>
      </c>
      <c r="S475" s="9">
        <f>Daten!K475</f>
        <v>20886.439999999999</v>
      </c>
      <c r="T475" s="9">
        <f>Daten!L475</f>
        <v>80609.710000000006</v>
      </c>
      <c r="U475" s="9">
        <f>Daten!M475</f>
        <v>444947.15</v>
      </c>
      <c r="V475" s="9">
        <f>Daten!N475</f>
        <v>500</v>
      </c>
      <c r="W475" s="9">
        <f>Daten!O475</f>
        <v>500</v>
      </c>
      <c r="X475" s="23">
        <f t="shared" si="200"/>
        <v>546443.30000000005</v>
      </c>
      <c r="Y475" s="9">
        <f t="shared" si="201"/>
        <v>258788.14968434838</v>
      </c>
      <c r="Z475" s="21">
        <f t="shared" si="202"/>
        <v>287655.15031565167</v>
      </c>
      <c r="AA475" s="27">
        <f t="shared" si="203"/>
        <v>-28765.51503156517</v>
      </c>
      <c r="AB475" s="32">
        <f t="shared" si="204"/>
        <v>-29492.750674268249</v>
      </c>
      <c r="AC475" s="31">
        <f t="shared" si="205"/>
        <v>0</v>
      </c>
      <c r="AG475" s="26">
        <f t="shared" si="206"/>
        <v>0</v>
      </c>
      <c r="AH475" s="26">
        <f t="shared" si="207"/>
        <v>0</v>
      </c>
      <c r="AI475" s="26">
        <f t="shared" si="208"/>
        <v>0</v>
      </c>
      <c r="AJ475" s="26">
        <f t="shared" si="209"/>
        <v>1</v>
      </c>
      <c r="AK475" s="26">
        <f t="shared" si="210"/>
        <v>0</v>
      </c>
      <c r="AL475" s="26">
        <f t="shared" ca="1" si="211"/>
        <v>0</v>
      </c>
      <c r="AM475" s="26">
        <f t="shared" ca="1" si="212"/>
        <v>0</v>
      </c>
      <c r="AN475" s="26">
        <f ca="1">IF(AM475=0,0,COUNTIF($AM$19:AM475,C475*10+1))</f>
        <v>0</v>
      </c>
      <c r="AO475" s="21">
        <f t="shared" ca="1" si="213"/>
        <v>0</v>
      </c>
      <c r="AP475" s="33">
        <f t="shared" ca="1" si="214"/>
        <v>0</v>
      </c>
    </row>
    <row r="476" spans="1:42" x14ac:dyDescent="0.2">
      <c r="A476" s="15">
        <f>Daten!A476</f>
        <v>30915</v>
      </c>
      <c r="B476" s="8" t="str">
        <f>Daten!B476</f>
        <v>Haugschlag</v>
      </c>
      <c r="C476" s="15">
        <f t="shared" si="190"/>
        <v>3</v>
      </c>
      <c r="D476" s="10">
        <f>Daten!D476</f>
        <v>0</v>
      </c>
      <c r="E476" s="9">
        <f>Daten!E476</f>
        <v>478</v>
      </c>
      <c r="F476" s="9">
        <f>Daten!F476</f>
        <v>487</v>
      </c>
      <c r="G476" s="27">
        <f t="shared" si="191"/>
        <v>-9</v>
      </c>
      <c r="H476" s="29">
        <f t="shared" si="192"/>
        <v>-1.8480492813141684E-2</v>
      </c>
      <c r="I476" s="21">
        <f t="shared" si="193"/>
        <v>4.3463559357233308</v>
      </c>
      <c r="J476" s="21">
        <f t="shared" si="194"/>
        <v>-13.346355935723331</v>
      </c>
      <c r="K476" s="27">
        <f t="shared" si="195"/>
        <v>6673.1779678616658</v>
      </c>
      <c r="L476" s="16">
        <f>Daten!G476</f>
        <v>68</v>
      </c>
      <c r="M476" s="16">
        <f>Daten!H476</f>
        <v>266</v>
      </c>
      <c r="N476" s="16">
        <f>Daten!I476</f>
        <v>144</v>
      </c>
      <c r="O476" s="28">
        <f t="shared" si="196"/>
        <v>0.79699248120300747</v>
      </c>
      <c r="P476" s="16">
        <f t="shared" si="197"/>
        <v>149.72262252895075</v>
      </c>
      <c r="Q476" s="21">
        <f t="shared" si="198"/>
        <v>62.277377471049249</v>
      </c>
      <c r="R476" s="27">
        <f t="shared" si="199"/>
        <v>12455.47549420985</v>
      </c>
      <c r="S476" s="9">
        <f>Daten!K476</f>
        <v>6890.26</v>
      </c>
      <c r="T476" s="9">
        <f>Daten!L476</f>
        <v>46922.95</v>
      </c>
      <c r="U476" s="9">
        <f>Daten!M476</f>
        <v>32547.1</v>
      </c>
      <c r="V476" s="9">
        <f>Daten!N476</f>
        <v>500</v>
      </c>
      <c r="W476" s="9">
        <f>Daten!O476</f>
        <v>500</v>
      </c>
      <c r="X476" s="23">
        <f t="shared" si="200"/>
        <v>86360.31</v>
      </c>
      <c r="Y476" s="9">
        <f t="shared" si="201"/>
        <v>171806.5771515535</v>
      </c>
      <c r="Z476" s="21">
        <f t="shared" si="202"/>
        <v>-85446.267151553504</v>
      </c>
      <c r="AA476" s="27">
        <f t="shared" si="203"/>
        <v>8544.6267151553511</v>
      </c>
      <c r="AB476" s="32">
        <f t="shared" si="204"/>
        <v>27673.280177226869</v>
      </c>
      <c r="AC476" s="31">
        <f t="shared" si="205"/>
        <v>27673.280177226869</v>
      </c>
      <c r="AG476" s="26">
        <f t="shared" si="206"/>
        <v>6673.1779678616658</v>
      </c>
      <c r="AH476" s="26">
        <f t="shared" si="207"/>
        <v>8544.6267151553511</v>
      </c>
      <c r="AI476" s="26">
        <f t="shared" si="208"/>
        <v>15217.804683017017</v>
      </c>
      <c r="AJ476" s="26">
        <f t="shared" si="209"/>
        <v>1</v>
      </c>
      <c r="AK476" s="26">
        <f t="shared" si="210"/>
        <v>15217.804683017017</v>
      </c>
      <c r="AL476" s="26">
        <f t="shared" ca="1" si="211"/>
        <v>24097</v>
      </c>
      <c r="AM476" s="26">
        <f t="shared" ca="1" si="212"/>
        <v>31</v>
      </c>
      <c r="AN476" s="26">
        <f ca="1">IF(AM476=0,0,COUNTIF($AM$19:AM476,C476*10+1))</f>
        <v>61</v>
      </c>
      <c r="AO476" s="21">
        <f t="shared" ca="1" si="213"/>
        <v>0</v>
      </c>
      <c r="AP476" s="33">
        <f t="shared" ca="1" si="214"/>
        <v>24097</v>
      </c>
    </row>
    <row r="477" spans="1:42" x14ac:dyDescent="0.2">
      <c r="A477" s="15">
        <f>Daten!A477</f>
        <v>30916</v>
      </c>
      <c r="B477" s="8" t="str">
        <f>Daten!B477</f>
        <v>Heidenreichstein</v>
      </c>
      <c r="C477" s="15">
        <f t="shared" si="190"/>
        <v>3</v>
      </c>
      <c r="D477" s="10">
        <f>Daten!D477</f>
        <v>0</v>
      </c>
      <c r="E477" s="9">
        <f>Daten!E477</f>
        <v>3866</v>
      </c>
      <c r="F477" s="9">
        <f>Daten!F477</f>
        <v>4013</v>
      </c>
      <c r="G477" s="27">
        <f t="shared" si="191"/>
        <v>-147</v>
      </c>
      <c r="H477" s="29">
        <f t="shared" si="192"/>
        <v>-3.6630949414403188E-2</v>
      </c>
      <c r="I477" s="21">
        <f t="shared" si="193"/>
        <v>35.815043881022028</v>
      </c>
      <c r="J477" s="21">
        <f t="shared" si="194"/>
        <v>-182.81504388102204</v>
      </c>
      <c r="K477" s="27">
        <f t="shared" si="195"/>
        <v>91407.521940511011</v>
      </c>
      <c r="L477" s="16">
        <f>Daten!G477</f>
        <v>418</v>
      </c>
      <c r="M477" s="16">
        <f>Daten!H477</f>
        <v>2334</v>
      </c>
      <c r="N477" s="16">
        <f>Daten!I477</f>
        <v>1114</v>
      </c>
      <c r="O477" s="28">
        <f t="shared" si="196"/>
        <v>0.65638389031705224</v>
      </c>
      <c r="P477" s="16">
        <f t="shared" si="197"/>
        <v>1313.7315826412446</v>
      </c>
      <c r="Q477" s="21">
        <f t="shared" si="198"/>
        <v>218.26841735875541</v>
      </c>
      <c r="R477" s="27">
        <f t="shared" si="199"/>
        <v>43653.683471751079</v>
      </c>
      <c r="S477" s="9">
        <f>Daten!K477</f>
        <v>21688.53</v>
      </c>
      <c r="T477" s="9">
        <f>Daten!L477</f>
        <v>330964.77</v>
      </c>
      <c r="U477" s="9">
        <f>Daten!M477</f>
        <v>1174944.5</v>
      </c>
      <c r="V477" s="9">
        <f>Daten!N477</f>
        <v>500</v>
      </c>
      <c r="W477" s="9">
        <f>Daten!O477</f>
        <v>500</v>
      </c>
      <c r="X477" s="23">
        <f t="shared" si="200"/>
        <v>1527597.8</v>
      </c>
      <c r="Y477" s="9">
        <f t="shared" si="201"/>
        <v>1389548.5926106817</v>
      </c>
      <c r="Z477" s="21">
        <f t="shared" si="202"/>
        <v>138049.20738931838</v>
      </c>
      <c r="AA477" s="27">
        <f t="shared" si="203"/>
        <v>-13804.92073893184</v>
      </c>
      <c r="AB477" s="32">
        <f t="shared" si="204"/>
        <v>121256.28467333026</v>
      </c>
      <c r="AC477" s="31">
        <f t="shared" si="205"/>
        <v>121256.28467333026</v>
      </c>
      <c r="AG477" s="26">
        <f t="shared" si="206"/>
        <v>91407.521940511011</v>
      </c>
      <c r="AH477" s="26">
        <f t="shared" si="207"/>
        <v>-13804.92073893184</v>
      </c>
      <c r="AI477" s="26">
        <f t="shared" si="208"/>
        <v>77602.601201579178</v>
      </c>
      <c r="AJ477" s="26">
        <f t="shared" si="209"/>
        <v>1</v>
      </c>
      <c r="AK477" s="26">
        <f t="shared" si="210"/>
        <v>77602.601201579178</v>
      </c>
      <c r="AL477" s="26">
        <f t="shared" ca="1" si="211"/>
        <v>122883</v>
      </c>
      <c r="AM477" s="26">
        <f t="shared" ca="1" si="212"/>
        <v>31</v>
      </c>
      <c r="AN477" s="26">
        <f ca="1">IF(AM477=0,0,COUNTIF($AM$19:AM477,C477*10+1))</f>
        <v>62</v>
      </c>
      <c r="AO477" s="21">
        <f t="shared" ca="1" si="213"/>
        <v>0</v>
      </c>
      <c r="AP477" s="33">
        <f t="shared" ca="1" si="214"/>
        <v>122883</v>
      </c>
    </row>
    <row r="478" spans="1:42" x14ac:dyDescent="0.2">
      <c r="A478" s="15">
        <f>Daten!A478</f>
        <v>30917</v>
      </c>
      <c r="B478" s="8" t="str">
        <f>Daten!B478</f>
        <v>Hirschbach</v>
      </c>
      <c r="C478" s="15">
        <f t="shared" si="190"/>
        <v>3</v>
      </c>
      <c r="D478" s="10">
        <f>Daten!D478</f>
        <v>0</v>
      </c>
      <c r="E478" s="9">
        <f>Daten!E478</f>
        <v>581</v>
      </c>
      <c r="F478" s="9">
        <f>Daten!F478</f>
        <v>579</v>
      </c>
      <c r="G478" s="27">
        <f t="shared" si="191"/>
        <v>2</v>
      </c>
      <c r="H478" s="29">
        <f t="shared" si="192"/>
        <v>3.4542314335060447E-3</v>
      </c>
      <c r="I478" s="21">
        <f t="shared" si="193"/>
        <v>5.1674334430879023</v>
      </c>
      <c r="J478" s="21">
        <f t="shared" si="194"/>
        <v>-3.1674334430879023</v>
      </c>
      <c r="K478" s="27">
        <f t="shared" si="195"/>
        <v>1583.7167215439511</v>
      </c>
      <c r="L478" s="16">
        <f>Daten!G478</f>
        <v>76</v>
      </c>
      <c r="M478" s="16">
        <f>Daten!H478</f>
        <v>383</v>
      </c>
      <c r="N478" s="16">
        <f>Daten!I478</f>
        <v>122</v>
      </c>
      <c r="O478" s="28">
        <f t="shared" si="196"/>
        <v>0.51697127937336818</v>
      </c>
      <c r="P478" s="16">
        <f t="shared" si="197"/>
        <v>215.57806176160955</v>
      </c>
      <c r="Q478" s="21">
        <f t="shared" si="198"/>
        <v>-17.578061761609547</v>
      </c>
      <c r="R478" s="27">
        <f t="shared" si="199"/>
        <v>-3515.6123523219094</v>
      </c>
      <c r="S478" s="9">
        <f>Daten!K478</f>
        <v>3939.93</v>
      </c>
      <c r="T478" s="9">
        <f>Daten!L478</f>
        <v>32826.35</v>
      </c>
      <c r="U478" s="9">
        <f>Daten!M478</f>
        <v>20503.12</v>
      </c>
      <c r="V478" s="9">
        <f>Daten!N478</f>
        <v>500</v>
      </c>
      <c r="W478" s="9">
        <f>Daten!O478</f>
        <v>500</v>
      </c>
      <c r="X478" s="23">
        <f t="shared" si="200"/>
        <v>57269.399999999994</v>
      </c>
      <c r="Y478" s="9">
        <f t="shared" si="201"/>
        <v>208827.65967584224</v>
      </c>
      <c r="Z478" s="21">
        <f t="shared" si="202"/>
        <v>-151558.25967584224</v>
      </c>
      <c r="AA478" s="27">
        <f t="shared" si="203"/>
        <v>15155.825967584226</v>
      </c>
      <c r="AB478" s="32">
        <f t="shared" si="204"/>
        <v>13223.930336806266</v>
      </c>
      <c r="AC478" s="31">
        <f t="shared" si="205"/>
        <v>13223.930336806266</v>
      </c>
      <c r="AG478" s="26">
        <f t="shared" si="206"/>
        <v>1583.7167215439511</v>
      </c>
      <c r="AH478" s="26">
        <f t="shared" si="207"/>
        <v>15155.825967584226</v>
      </c>
      <c r="AI478" s="26">
        <f t="shared" si="208"/>
        <v>16739.542689128175</v>
      </c>
      <c r="AJ478" s="26">
        <f t="shared" si="209"/>
        <v>1</v>
      </c>
      <c r="AK478" s="26">
        <f t="shared" si="210"/>
        <v>16739.542689128175</v>
      </c>
      <c r="AL478" s="26">
        <f t="shared" ca="1" si="211"/>
        <v>26507</v>
      </c>
      <c r="AM478" s="26">
        <f t="shared" ca="1" si="212"/>
        <v>31</v>
      </c>
      <c r="AN478" s="26">
        <f ca="1">IF(AM478=0,0,COUNTIF($AM$19:AM478,C478*10+1))</f>
        <v>63</v>
      </c>
      <c r="AO478" s="21">
        <f t="shared" ca="1" si="213"/>
        <v>0</v>
      </c>
      <c r="AP478" s="33">
        <f t="shared" ca="1" si="214"/>
        <v>26507</v>
      </c>
    </row>
    <row r="479" spans="1:42" x14ac:dyDescent="0.2">
      <c r="A479" s="15">
        <f>Daten!A479</f>
        <v>30920</v>
      </c>
      <c r="B479" s="8" t="str">
        <f>Daten!B479</f>
        <v>Hoheneich</v>
      </c>
      <c r="C479" s="15">
        <f t="shared" si="190"/>
        <v>3</v>
      </c>
      <c r="D479" s="10">
        <f>Daten!D479</f>
        <v>0</v>
      </c>
      <c r="E479" s="9">
        <f>Daten!E479</f>
        <v>1396</v>
      </c>
      <c r="F479" s="9">
        <f>Daten!F479</f>
        <v>1426</v>
      </c>
      <c r="G479" s="27">
        <f t="shared" si="191"/>
        <v>-30</v>
      </c>
      <c r="H479" s="29">
        <f t="shared" si="192"/>
        <v>-2.1037868162692847E-2</v>
      </c>
      <c r="I479" s="21">
        <f t="shared" si="193"/>
        <v>12.726701364150861</v>
      </c>
      <c r="J479" s="21">
        <f t="shared" si="194"/>
        <v>-42.726701364150863</v>
      </c>
      <c r="K479" s="27">
        <f t="shared" si="195"/>
        <v>21363.35068207543</v>
      </c>
      <c r="L479" s="16">
        <f>Daten!G479</f>
        <v>141</v>
      </c>
      <c r="M479" s="16">
        <f>Daten!H479</f>
        <v>875</v>
      </c>
      <c r="N479" s="16">
        <f>Daten!I479</f>
        <v>380</v>
      </c>
      <c r="O479" s="28">
        <f t="shared" si="196"/>
        <v>0.59542857142857142</v>
      </c>
      <c r="P479" s="16">
        <f t="shared" si="197"/>
        <v>492.5086267399696</v>
      </c>
      <c r="Q479" s="21">
        <f t="shared" si="198"/>
        <v>28.4913732600304</v>
      </c>
      <c r="R479" s="27">
        <f t="shared" si="199"/>
        <v>5698.27465200608</v>
      </c>
      <c r="S479" s="9">
        <f>Daten!K479</f>
        <v>4729.59</v>
      </c>
      <c r="T479" s="9">
        <f>Daten!L479</f>
        <v>122197.47</v>
      </c>
      <c r="U479" s="9">
        <f>Daten!M479</f>
        <v>165007.93</v>
      </c>
      <c r="V479" s="9">
        <f>Daten!N479</f>
        <v>500</v>
      </c>
      <c r="W479" s="9">
        <f>Daten!O479</f>
        <v>500</v>
      </c>
      <c r="X479" s="23">
        <f t="shared" si="200"/>
        <v>291934.99</v>
      </c>
      <c r="Y479" s="9">
        <f t="shared" si="201"/>
        <v>501761.46799909772</v>
      </c>
      <c r="Z479" s="21">
        <f t="shared" si="202"/>
        <v>-209826.47799909773</v>
      </c>
      <c r="AA479" s="27">
        <f t="shared" si="203"/>
        <v>20982.647799909773</v>
      </c>
      <c r="AB479" s="32">
        <f t="shared" si="204"/>
        <v>48044.273133991286</v>
      </c>
      <c r="AC479" s="31">
        <f t="shared" si="205"/>
        <v>48044.273133991286</v>
      </c>
      <c r="AG479" s="26">
        <f t="shared" si="206"/>
        <v>21363.35068207543</v>
      </c>
      <c r="AH479" s="26">
        <f t="shared" si="207"/>
        <v>20982.647799909773</v>
      </c>
      <c r="AI479" s="26">
        <f t="shared" si="208"/>
        <v>42345.998481985203</v>
      </c>
      <c r="AJ479" s="26">
        <f t="shared" si="209"/>
        <v>1</v>
      </c>
      <c r="AK479" s="26">
        <f t="shared" si="210"/>
        <v>42345.998481985203</v>
      </c>
      <c r="AL479" s="26">
        <f t="shared" ca="1" si="211"/>
        <v>67055</v>
      </c>
      <c r="AM479" s="26">
        <f t="shared" ca="1" si="212"/>
        <v>31</v>
      </c>
      <c r="AN479" s="26">
        <f ca="1">IF(AM479=0,0,COUNTIF($AM$19:AM479,C479*10+1))</f>
        <v>64</v>
      </c>
      <c r="AO479" s="21">
        <f t="shared" ca="1" si="213"/>
        <v>0</v>
      </c>
      <c r="AP479" s="33">
        <f t="shared" ca="1" si="214"/>
        <v>67055</v>
      </c>
    </row>
    <row r="480" spans="1:42" x14ac:dyDescent="0.2">
      <c r="A480" s="15">
        <f>Daten!A480</f>
        <v>30921</v>
      </c>
      <c r="B480" s="8" t="str">
        <f>Daten!B480</f>
        <v>Kirchberg am Walde</v>
      </c>
      <c r="C480" s="15">
        <f t="shared" si="190"/>
        <v>3</v>
      </c>
      <c r="D480" s="10">
        <f>Daten!D480</f>
        <v>0</v>
      </c>
      <c r="E480" s="9">
        <f>Daten!E480</f>
        <v>1281</v>
      </c>
      <c r="F480" s="9">
        <f>Daten!F480</f>
        <v>1315</v>
      </c>
      <c r="G480" s="27">
        <f t="shared" si="191"/>
        <v>-34</v>
      </c>
      <c r="H480" s="29">
        <f t="shared" si="192"/>
        <v>-2.5855513307984791E-2</v>
      </c>
      <c r="I480" s="21">
        <f t="shared" si="193"/>
        <v>11.736053502004475</v>
      </c>
      <c r="J480" s="21">
        <f t="shared" si="194"/>
        <v>-45.736053502004474</v>
      </c>
      <c r="K480" s="27">
        <f t="shared" si="195"/>
        <v>22868.026751002239</v>
      </c>
      <c r="L480" s="16">
        <f>Daten!G480</f>
        <v>181</v>
      </c>
      <c r="M480" s="16">
        <f>Daten!H480</f>
        <v>797</v>
      </c>
      <c r="N480" s="16">
        <f>Daten!I480</f>
        <v>303</v>
      </c>
      <c r="O480" s="28">
        <f t="shared" si="196"/>
        <v>0.60727728983688833</v>
      </c>
      <c r="P480" s="16">
        <f t="shared" si="197"/>
        <v>448.60500058486372</v>
      </c>
      <c r="Q480" s="21">
        <f t="shared" si="198"/>
        <v>35.394999415136283</v>
      </c>
      <c r="R480" s="27">
        <f t="shared" si="199"/>
        <v>7078.9998830272561</v>
      </c>
      <c r="S480" s="9">
        <f>Daten!K480</f>
        <v>16252.4</v>
      </c>
      <c r="T480" s="9">
        <f>Daten!L480</f>
        <v>52865.62</v>
      </c>
      <c r="U480" s="9">
        <f>Daten!M480</f>
        <v>102549.41</v>
      </c>
      <c r="V480" s="9">
        <f>Daten!N480</f>
        <v>500</v>
      </c>
      <c r="W480" s="9">
        <f>Daten!O480</f>
        <v>500</v>
      </c>
      <c r="X480" s="23">
        <f t="shared" si="200"/>
        <v>171667.43</v>
      </c>
      <c r="Y480" s="9">
        <f t="shared" si="201"/>
        <v>460427.24964673648</v>
      </c>
      <c r="Z480" s="21">
        <f t="shared" si="202"/>
        <v>-288759.81964673649</v>
      </c>
      <c r="AA480" s="27">
        <f t="shared" si="203"/>
        <v>28875.981964673651</v>
      </c>
      <c r="AB480" s="32">
        <f t="shared" si="204"/>
        <v>58823.008598703149</v>
      </c>
      <c r="AC480" s="31">
        <f t="shared" si="205"/>
        <v>58823.008598703149</v>
      </c>
      <c r="AG480" s="26">
        <f t="shared" si="206"/>
        <v>22868.026751002239</v>
      </c>
      <c r="AH480" s="26">
        <f t="shared" si="207"/>
        <v>28875.981964673651</v>
      </c>
      <c r="AI480" s="26">
        <f t="shared" si="208"/>
        <v>51744.008715675889</v>
      </c>
      <c r="AJ480" s="26">
        <f t="shared" si="209"/>
        <v>1</v>
      </c>
      <c r="AK480" s="26">
        <f t="shared" si="210"/>
        <v>51744.008715675889</v>
      </c>
      <c r="AL480" s="26">
        <f t="shared" ca="1" si="211"/>
        <v>81936</v>
      </c>
      <c r="AM480" s="26">
        <f t="shared" ca="1" si="212"/>
        <v>31</v>
      </c>
      <c r="AN480" s="26">
        <f ca="1">IF(AM480=0,0,COUNTIF($AM$19:AM480,C480*10+1))</f>
        <v>65</v>
      </c>
      <c r="AO480" s="21">
        <f t="shared" ca="1" si="213"/>
        <v>0</v>
      </c>
      <c r="AP480" s="33">
        <f t="shared" ca="1" si="214"/>
        <v>81936</v>
      </c>
    </row>
    <row r="481" spans="1:42" x14ac:dyDescent="0.2">
      <c r="A481" s="15">
        <f>Daten!A481</f>
        <v>30925</v>
      </c>
      <c r="B481" s="8" t="str">
        <f>Daten!B481</f>
        <v>Litschau</v>
      </c>
      <c r="C481" s="15">
        <f t="shared" si="190"/>
        <v>3</v>
      </c>
      <c r="D481" s="10">
        <f>Daten!D481</f>
        <v>0</v>
      </c>
      <c r="E481" s="9">
        <f>Daten!E481</f>
        <v>2148</v>
      </c>
      <c r="F481" s="9">
        <f>Daten!F481</f>
        <v>2277</v>
      </c>
      <c r="G481" s="27">
        <f t="shared" si="191"/>
        <v>-129</v>
      </c>
      <c r="H481" s="29">
        <f t="shared" si="192"/>
        <v>-5.6653491436100128E-2</v>
      </c>
      <c r="I481" s="21">
        <f t="shared" si="193"/>
        <v>20.32166830727315</v>
      </c>
      <c r="J481" s="21">
        <f t="shared" si="194"/>
        <v>-149.32166830727314</v>
      </c>
      <c r="K481" s="27">
        <f t="shared" si="195"/>
        <v>74660.834153636577</v>
      </c>
      <c r="L481" s="16">
        <f>Daten!G481</f>
        <v>195</v>
      </c>
      <c r="M481" s="16">
        <f>Daten!H481</f>
        <v>1244</v>
      </c>
      <c r="N481" s="16">
        <f>Daten!I481</f>
        <v>709</v>
      </c>
      <c r="O481" s="28">
        <f t="shared" si="196"/>
        <v>0.72668810289389063</v>
      </c>
      <c r="P481" s="16">
        <f t="shared" si="197"/>
        <v>700.20655047373964</v>
      </c>
      <c r="Q481" s="21">
        <f t="shared" si="198"/>
        <v>203.79344952626036</v>
      </c>
      <c r="R481" s="27">
        <f t="shared" si="199"/>
        <v>40758.689905252075</v>
      </c>
      <c r="S481" s="9">
        <f>Daten!K481</f>
        <v>26325.37</v>
      </c>
      <c r="T481" s="9">
        <f>Daten!L481</f>
        <v>190078.69</v>
      </c>
      <c r="U481" s="9">
        <f>Daten!M481</f>
        <v>358980.78</v>
      </c>
      <c r="V481" s="9">
        <f>Daten!N481</f>
        <v>500</v>
      </c>
      <c r="W481" s="9">
        <f>Daten!O481</f>
        <v>500</v>
      </c>
      <c r="X481" s="23">
        <f t="shared" si="200"/>
        <v>575384.84000000008</v>
      </c>
      <c r="Y481" s="9">
        <f t="shared" si="201"/>
        <v>772051.31322497269</v>
      </c>
      <c r="Z481" s="21">
        <f t="shared" si="202"/>
        <v>-196666.47322497261</v>
      </c>
      <c r="AA481" s="27">
        <f t="shared" si="203"/>
        <v>19666.647322497261</v>
      </c>
      <c r="AB481" s="32">
        <f t="shared" si="204"/>
        <v>135086.17138138591</v>
      </c>
      <c r="AC481" s="31">
        <f t="shared" si="205"/>
        <v>135086.17138138591</v>
      </c>
      <c r="AG481" s="26">
        <f t="shared" si="206"/>
        <v>74660.834153636577</v>
      </c>
      <c r="AH481" s="26">
        <f t="shared" si="207"/>
        <v>19666.647322497261</v>
      </c>
      <c r="AI481" s="26">
        <f t="shared" si="208"/>
        <v>94327.481476133835</v>
      </c>
      <c r="AJ481" s="26">
        <f t="shared" si="209"/>
        <v>1</v>
      </c>
      <c r="AK481" s="26">
        <f t="shared" si="210"/>
        <v>94327.481476133835</v>
      </c>
      <c r="AL481" s="26">
        <f t="shared" ca="1" si="211"/>
        <v>149367</v>
      </c>
      <c r="AM481" s="26">
        <f t="shared" ca="1" si="212"/>
        <v>31</v>
      </c>
      <c r="AN481" s="26">
        <f ca="1">IF(AM481=0,0,COUNTIF($AM$19:AM481,C481*10+1))</f>
        <v>66</v>
      </c>
      <c r="AO481" s="21">
        <f t="shared" ca="1" si="213"/>
        <v>0</v>
      </c>
      <c r="AP481" s="33">
        <f t="shared" ca="1" si="214"/>
        <v>149367</v>
      </c>
    </row>
    <row r="482" spans="1:42" x14ac:dyDescent="0.2">
      <c r="A482" s="15">
        <f>Daten!A482</f>
        <v>30929</v>
      </c>
      <c r="B482" s="8" t="str">
        <f>Daten!B482</f>
        <v>Reingers</v>
      </c>
      <c r="C482" s="15">
        <f t="shared" si="190"/>
        <v>3</v>
      </c>
      <c r="D482" s="10">
        <f>Daten!D482</f>
        <v>0</v>
      </c>
      <c r="E482" s="9">
        <f>Daten!E482</f>
        <v>626</v>
      </c>
      <c r="F482" s="9">
        <f>Daten!F482</f>
        <v>632</v>
      </c>
      <c r="G482" s="27">
        <f t="shared" si="191"/>
        <v>-6</v>
      </c>
      <c r="H482" s="29">
        <f t="shared" si="192"/>
        <v>-9.4936708860759497E-3</v>
      </c>
      <c r="I482" s="21">
        <f t="shared" si="193"/>
        <v>5.6404454853740145</v>
      </c>
      <c r="J482" s="21">
        <f t="shared" si="194"/>
        <v>-11.640445485374014</v>
      </c>
      <c r="K482" s="27">
        <f t="shared" si="195"/>
        <v>5820.2227426870077</v>
      </c>
      <c r="L482" s="16">
        <f>Daten!G482</f>
        <v>74</v>
      </c>
      <c r="M482" s="16">
        <f>Daten!H482</f>
        <v>406</v>
      </c>
      <c r="N482" s="16">
        <f>Daten!I482</f>
        <v>146</v>
      </c>
      <c r="O482" s="28">
        <f t="shared" si="196"/>
        <v>0.54187192118226601</v>
      </c>
      <c r="P482" s="16">
        <f t="shared" si="197"/>
        <v>228.52400280734588</v>
      </c>
      <c r="Q482" s="21">
        <f t="shared" si="198"/>
        <v>-8.5240028073458802</v>
      </c>
      <c r="R482" s="27">
        <f t="shared" si="199"/>
        <v>-1704.800561469176</v>
      </c>
      <c r="S482" s="9">
        <f>Daten!K482</f>
        <v>8104.32</v>
      </c>
      <c r="T482" s="9">
        <f>Daten!L482</f>
        <v>36349</v>
      </c>
      <c r="U482" s="9">
        <f>Daten!M482</f>
        <v>42229.34</v>
      </c>
      <c r="V482" s="9">
        <f>Daten!N482</f>
        <v>500</v>
      </c>
      <c r="W482" s="9">
        <f>Daten!O482</f>
        <v>500</v>
      </c>
      <c r="X482" s="23">
        <f t="shared" si="200"/>
        <v>86682.66</v>
      </c>
      <c r="Y482" s="9">
        <f t="shared" si="201"/>
        <v>225001.919031114</v>
      </c>
      <c r="Z482" s="21">
        <f t="shared" si="202"/>
        <v>-138319.25903111399</v>
      </c>
      <c r="AA482" s="27">
        <f t="shared" si="203"/>
        <v>13831.9259031114</v>
      </c>
      <c r="AB482" s="32">
        <f t="shared" si="204"/>
        <v>17947.348084329231</v>
      </c>
      <c r="AC482" s="31">
        <f t="shared" si="205"/>
        <v>17947.348084329231</v>
      </c>
      <c r="AG482" s="26">
        <f t="shared" si="206"/>
        <v>5820.2227426870077</v>
      </c>
      <c r="AH482" s="26">
        <f t="shared" si="207"/>
        <v>13831.9259031114</v>
      </c>
      <c r="AI482" s="26">
        <f t="shared" si="208"/>
        <v>19652.148645798407</v>
      </c>
      <c r="AJ482" s="26">
        <f t="shared" si="209"/>
        <v>1</v>
      </c>
      <c r="AK482" s="26">
        <f t="shared" si="210"/>
        <v>19652.148645798407</v>
      </c>
      <c r="AL482" s="26">
        <f t="shared" ca="1" si="211"/>
        <v>31119</v>
      </c>
      <c r="AM482" s="26">
        <f t="shared" ca="1" si="212"/>
        <v>31</v>
      </c>
      <c r="AN482" s="26">
        <f ca="1">IF(AM482=0,0,COUNTIF($AM$19:AM482,C482*10+1))</f>
        <v>67</v>
      </c>
      <c r="AO482" s="21">
        <f t="shared" ca="1" si="213"/>
        <v>0</v>
      </c>
      <c r="AP482" s="33">
        <f t="shared" ca="1" si="214"/>
        <v>31119</v>
      </c>
    </row>
    <row r="483" spans="1:42" x14ac:dyDescent="0.2">
      <c r="A483" s="15">
        <f>Daten!A483</f>
        <v>30932</v>
      </c>
      <c r="B483" s="8" t="str">
        <f>Daten!B483</f>
        <v>St. Martin</v>
      </c>
      <c r="C483" s="15">
        <f t="shared" si="190"/>
        <v>3</v>
      </c>
      <c r="D483" s="10">
        <f>Daten!D483</f>
        <v>0</v>
      </c>
      <c r="E483" s="9">
        <f>Daten!E483</f>
        <v>1061</v>
      </c>
      <c r="F483" s="9">
        <f>Daten!F483</f>
        <v>1123</v>
      </c>
      <c r="G483" s="27">
        <f t="shared" si="191"/>
        <v>-62</v>
      </c>
      <c r="H483" s="29">
        <f t="shared" si="192"/>
        <v>-5.5209260908281391E-2</v>
      </c>
      <c r="I483" s="21">
        <f t="shared" si="193"/>
        <v>10.022500443156675</v>
      </c>
      <c r="J483" s="21">
        <f t="shared" si="194"/>
        <v>-72.022500443156673</v>
      </c>
      <c r="K483" s="27">
        <f t="shared" si="195"/>
        <v>36011.250221578339</v>
      </c>
      <c r="L483" s="16">
        <f>Daten!G483</f>
        <v>147</v>
      </c>
      <c r="M483" s="16">
        <f>Daten!H483</f>
        <v>694</v>
      </c>
      <c r="N483" s="16">
        <f>Daten!I483</f>
        <v>220</v>
      </c>
      <c r="O483" s="28">
        <f t="shared" si="196"/>
        <v>0.52881844380403453</v>
      </c>
      <c r="P483" s="16">
        <f t="shared" si="197"/>
        <v>390.62969938004443</v>
      </c>
      <c r="Q483" s="21">
        <f t="shared" si="198"/>
        <v>-23.629699380044428</v>
      </c>
      <c r="R483" s="27">
        <f t="shared" si="199"/>
        <v>-4725.9398760088861</v>
      </c>
      <c r="S483" s="9">
        <f>Daten!K483</f>
        <v>16651.87</v>
      </c>
      <c r="T483" s="9">
        <f>Daten!L483</f>
        <v>61704.12</v>
      </c>
      <c r="U483" s="9">
        <f>Daten!M483</f>
        <v>87223.19</v>
      </c>
      <c r="V483" s="9">
        <f>Daten!N483</f>
        <v>500</v>
      </c>
      <c r="W483" s="9">
        <f>Daten!O483</f>
        <v>500</v>
      </c>
      <c r="X483" s="23">
        <f t="shared" si="200"/>
        <v>165579.18</v>
      </c>
      <c r="Y483" s="9">
        <f t="shared" si="201"/>
        <v>381353.09279874119</v>
      </c>
      <c r="Z483" s="21">
        <f t="shared" si="202"/>
        <v>-215773.91279874119</v>
      </c>
      <c r="AA483" s="27">
        <f t="shared" si="203"/>
        <v>21577.391279874122</v>
      </c>
      <c r="AB483" s="32">
        <f t="shared" si="204"/>
        <v>52862.701625443573</v>
      </c>
      <c r="AC483" s="31">
        <f t="shared" si="205"/>
        <v>52862.701625443573</v>
      </c>
      <c r="AG483" s="26">
        <f t="shared" si="206"/>
        <v>36011.250221578339</v>
      </c>
      <c r="AH483" s="26">
        <f t="shared" si="207"/>
        <v>21577.391279874122</v>
      </c>
      <c r="AI483" s="26">
        <f t="shared" si="208"/>
        <v>57588.641501452461</v>
      </c>
      <c r="AJ483" s="26">
        <f t="shared" si="209"/>
        <v>1</v>
      </c>
      <c r="AK483" s="26">
        <f t="shared" si="210"/>
        <v>57588.641501452461</v>
      </c>
      <c r="AL483" s="26">
        <f t="shared" ca="1" si="211"/>
        <v>91191</v>
      </c>
      <c r="AM483" s="26">
        <f t="shared" ca="1" si="212"/>
        <v>31</v>
      </c>
      <c r="AN483" s="26">
        <f ca="1">IF(AM483=0,0,COUNTIF($AM$19:AM483,C483*10+1))</f>
        <v>68</v>
      </c>
      <c r="AO483" s="21">
        <f t="shared" ca="1" si="213"/>
        <v>0</v>
      </c>
      <c r="AP483" s="33">
        <f t="shared" ca="1" si="214"/>
        <v>91191</v>
      </c>
    </row>
    <row r="484" spans="1:42" x14ac:dyDescent="0.2">
      <c r="A484" s="15">
        <f>Daten!A484</f>
        <v>30935</v>
      </c>
      <c r="B484" s="8" t="str">
        <f>Daten!B484</f>
        <v>Schrems</v>
      </c>
      <c r="C484" s="15">
        <f t="shared" si="190"/>
        <v>3</v>
      </c>
      <c r="D484" s="10">
        <f>Daten!D484</f>
        <v>0</v>
      </c>
      <c r="E484" s="9">
        <f>Daten!E484</f>
        <v>5323</v>
      </c>
      <c r="F484" s="9">
        <f>Daten!F484</f>
        <v>5411</v>
      </c>
      <c r="G484" s="27">
        <f t="shared" si="191"/>
        <v>-88</v>
      </c>
      <c r="H484" s="29">
        <f t="shared" si="192"/>
        <v>-1.6263167621511736E-2</v>
      </c>
      <c r="I484" s="21">
        <f t="shared" si="193"/>
        <v>48.29185209075758</v>
      </c>
      <c r="J484" s="21">
        <f t="shared" si="194"/>
        <v>-136.29185209075757</v>
      </c>
      <c r="K484" s="27">
        <f t="shared" si="195"/>
        <v>68145.926045378787</v>
      </c>
      <c r="L484" s="16">
        <f>Daten!G484</f>
        <v>645</v>
      </c>
      <c r="M484" s="16">
        <f>Daten!H484</f>
        <v>3291</v>
      </c>
      <c r="N484" s="16">
        <f>Daten!I484</f>
        <v>1387</v>
      </c>
      <c r="O484" s="28">
        <f t="shared" si="196"/>
        <v>0.61744150714068669</v>
      </c>
      <c r="P484" s="16">
        <f t="shared" si="197"/>
        <v>1852.3953035442742</v>
      </c>
      <c r="Q484" s="21">
        <f t="shared" si="198"/>
        <v>179.60469645572584</v>
      </c>
      <c r="R484" s="27">
        <f t="shared" si="199"/>
        <v>35920.939291145172</v>
      </c>
      <c r="S484" s="9">
        <f>Daten!K484</f>
        <v>14460.26</v>
      </c>
      <c r="T484" s="9">
        <f>Daten!L484</f>
        <v>443404.81</v>
      </c>
      <c r="U484" s="9">
        <f>Daten!M484</f>
        <v>3071677.81</v>
      </c>
      <c r="V484" s="9">
        <f>Daten!N484</f>
        <v>500</v>
      </c>
      <c r="W484" s="9">
        <f>Daten!O484</f>
        <v>500</v>
      </c>
      <c r="X484" s="23">
        <f t="shared" si="200"/>
        <v>3529542.88</v>
      </c>
      <c r="Y484" s="9">
        <f t="shared" si="201"/>
        <v>1913235.1677358146</v>
      </c>
      <c r="Z484" s="21">
        <f t="shared" si="202"/>
        <v>1616307.7122641853</v>
      </c>
      <c r="AA484" s="27">
        <f t="shared" si="203"/>
        <v>-161630.77122641855</v>
      </c>
      <c r="AB484" s="32">
        <f t="shared" si="204"/>
        <v>-57563.905889894595</v>
      </c>
      <c r="AC484" s="31">
        <f t="shared" si="205"/>
        <v>0</v>
      </c>
      <c r="AG484" s="26">
        <f t="shared" si="206"/>
        <v>0</v>
      </c>
      <c r="AH484" s="26">
        <f t="shared" si="207"/>
        <v>0</v>
      </c>
      <c r="AI484" s="26">
        <f t="shared" si="208"/>
        <v>0</v>
      </c>
      <c r="AJ484" s="26">
        <f t="shared" si="209"/>
        <v>1</v>
      </c>
      <c r="AK484" s="26">
        <f t="shared" si="210"/>
        <v>0</v>
      </c>
      <c r="AL484" s="26">
        <f t="shared" ca="1" si="211"/>
        <v>0</v>
      </c>
      <c r="AM484" s="26">
        <f t="shared" ca="1" si="212"/>
        <v>0</v>
      </c>
      <c r="AN484" s="26">
        <f ca="1">IF(AM484=0,0,COUNTIF($AM$19:AM484,C484*10+1))</f>
        <v>0</v>
      </c>
      <c r="AO484" s="21">
        <f t="shared" ca="1" si="213"/>
        <v>0</v>
      </c>
      <c r="AP484" s="33">
        <f t="shared" ca="1" si="214"/>
        <v>0</v>
      </c>
    </row>
    <row r="485" spans="1:42" x14ac:dyDescent="0.2">
      <c r="A485" s="15">
        <f>Daten!A485</f>
        <v>30939</v>
      </c>
      <c r="B485" s="8" t="str">
        <f>Daten!B485</f>
        <v>Unserfrau-Altweitra</v>
      </c>
      <c r="C485" s="15">
        <f t="shared" si="190"/>
        <v>3</v>
      </c>
      <c r="D485" s="10">
        <f>Daten!D485</f>
        <v>0</v>
      </c>
      <c r="E485" s="9">
        <f>Daten!E485</f>
        <v>1008</v>
      </c>
      <c r="F485" s="9">
        <f>Daten!F485</f>
        <v>1001</v>
      </c>
      <c r="G485" s="27">
        <f t="shared" si="191"/>
        <v>7</v>
      </c>
      <c r="H485" s="29">
        <f t="shared" si="192"/>
        <v>6.993006993006993E-3</v>
      </c>
      <c r="I485" s="21">
        <f t="shared" si="193"/>
        <v>8.9336802703471339</v>
      </c>
      <c r="J485" s="21">
        <f t="shared" si="194"/>
        <v>-1.9336802703471339</v>
      </c>
      <c r="K485" s="27">
        <f t="shared" si="195"/>
        <v>966.84013517356698</v>
      </c>
      <c r="L485" s="16">
        <f>Daten!G485</f>
        <v>154</v>
      </c>
      <c r="M485" s="16">
        <f>Daten!H485</f>
        <v>649</v>
      </c>
      <c r="N485" s="16">
        <f>Daten!I485</f>
        <v>205</v>
      </c>
      <c r="O485" s="28">
        <f t="shared" si="196"/>
        <v>0.55315870570107861</v>
      </c>
      <c r="P485" s="16">
        <f t="shared" si="197"/>
        <v>365.3006842905603</v>
      </c>
      <c r="Q485" s="21">
        <f t="shared" si="198"/>
        <v>-6.300684290560298</v>
      </c>
      <c r="R485" s="27">
        <f t="shared" si="199"/>
        <v>-1260.1368581120596</v>
      </c>
      <c r="S485" s="9">
        <f>Daten!K485</f>
        <v>14764.05</v>
      </c>
      <c r="T485" s="9">
        <f>Daten!L485</f>
        <v>49906.12</v>
      </c>
      <c r="U485" s="9">
        <f>Daten!M485</f>
        <v>70310.649999999994</v>
      </c>
      <c r="V485" s="9">
        <f>Daten!N485</f>
        <v>500</v>
      </c>
      <c r="W485" s="9">
        <f>Daten!O485</f>
        <v>500</v>
      </c>
      <c r="X485" s="23">
        <f t="shared" si="200"/>
        <v>134980.82</v>
      </c>
      <c r="Y485" s="9">
        <f t="shared" si="201"/>
        <v>362303.40955808776</v>
      </c>
      <c r="Z485" s="21">
        <f t="shared" si="202"/>
        <v>-227322.58955808775</v>
      </c>
      <c r="AA485" s="27">
        <f t="shared" si="203"/>
        <v>22732.258955808778</v>
      </c>
      <c r="AB485" s="32">
        <f t="shared" si="204"/>
        <v>22438.962232870286</v>
      </c>
      <c r="AC485" s="31">
        <f t="shared" si="205"/>
        <v>22438.962232870286</v>
      </c>
      <c r="AG485" s="26">
        <f t="shared" si="206"/>
        <v>966.84013517356698</v>
      </c>
      <c r="AH485" s="26">
        <f t="shared" si="207"/>
        <v>22732.258955808778</v>
      </c>
      <c r="AI485" s="26">
        <f t="shared" si="208"/>
        <v>23699.099090982345</v>
      </c>
      <c r="AJ485" s="26">
        <f t="shared" si="209"/>
        <v>1</v>
      </c>
      <c r="AK485" s="26">
        <f t="shared" si="210"/>
        <v>23699.099090982345</v>
      </c>
      <c r="AL485" s="26">
        <f t="shared" ca="1" si="211"/>
        <v>37527</v>
      </c>
      <c r="AM485" s="26">
        <f t="shared" ca="1" si="212"/>
        <v>31</v>
      </c>
      <c r="AN485" s="26">
        <f ca="1">IF(AM485=0,0,COUNTIF($AM$19:AM485,C485*10+1))</f>
        <v>69</v>
      </c>
      <c r="AO485" s="21">
        <f t="shared" ca="1" si="213"/>
        <v>0</v>
      </c>
      <c r="AP485" s="33">
        <f t="shared" ca="1" si="214"/>
        <v>37527</v>
      </c>
    </row>
    <row r="486" spans="1:42" x14ac:dyDescent="0.2">
      <c r="A486" s="15">
        <f>Daten!A486</f>
        <v>30940</v>
      </c>
      <c r="B486" s="8" t="str">
        <f>Daten!B486</f>
        <v>Waldenstein</v>
      </c>
      <c r="C486" s="15">
        <f t="shared" si="190"/>
        <v>3</v>
      </c>
      <c r="D486" s="10">
        <f>Daten!D486</f>
        <v>0</v>
      </c>
      <c r="E486" s="9">
        <f>Daten!E486</f>
        <v>1172</v>
      </c>
      <c r="F486" s="9">
        <f>Daten!F486</f>
        <v>1201</v>
      </c>
      <c r="G486" s="27">
        <f t="shared" si="191"/>
        <v>-29</v>
      </c>
      <c r="H486" s="29">
        <f t="shared" si="192"/>
        <v>-2.4146544546211492E-2</v>
      </c>
      <c r="I486" s="21">
        <f t="shared" si="193"/>
        <v>10.718631373313594</v>
      </c>
      <c r="J486" s="21">
        <f t="shared" si="194"/>
        <v>-39.718631373313592</v>
      </c>
      <c r="K486" s="27">
        <f t="shared" si="195"/>
        <v>19859.315686656795</v>
      </c>
      <c r="L486" s="16">
        <f>Daten!G486</f>
        <v>182</v>
      </c>
      <c r="M486" s="16">
        <f>Daten!H486</f>
        <v>788</v>
      </c>
      <c r="N486" s="16">
        <f>Daten!I486</f>
        <v>202</v>
      </c>
      <c r="O486" s="28">
        <f t="shared" si="196"/>
        <v>0.48730964467005078</v>
      </c>
      <c r="P486" s="16">
        <f t="shared" si="197"/>
        <v>443.53919756696689</v>
      </c>
      <c r="Q486" s="21">
        <f t="shared" si="198"/>
        <v>-59.539197566966891</v>
      </c>
      <c r="R486" s="27">
        <f t="shared" si="199"/>
        <v>-11907.839513393377</v>
      </c>
      <c r="S486" s="9">
        <f>Daten!K486</f>
        <v>9458.2800000000007</v>
      </c>
      <c r="T486" s="9">
        <f>Daten!L486</f>
        <v>59973.35</v>
      </c>
      <c r="U486" s="9">
        <f>Daten!M486</f>
        <v>19041.7</v>
      </c>
      <c r="V486" s="9">
        <f>Daten!N486</f>
        <v>500</v>
      </c>
      <c r="W486" s="9">
        <f>Daten!O486</f>
        <v>500</v>
      </c>
      <c r="X486" s="23">
        <f t="shared" si="200"/>
        <v>88473.33</v>
      </c>
      <c r="Y486" s="9">
        <f t="shared" si="201"/>
        <v>421249.59920841153</v>
      </c>
      <c r="Z486" s="21">
        <f t="shared" si="202"/>
        <v>-332776.26920841151</v>
      </c>
      <c r="AA486" s="27">
        <f t="shared" si="203"/>
        <v>33277.626920841154</v>
      </c>
      <c r="AB486" s="32">
        <f t="shared" si="204"/>
        <v>41229.103094104576</v>
      </c>
      <c r="AC486" s="31">
        <f t="shared" si="205"/>
        <v>41229.103094104576</v>
      </c>
      <c r="AG486" s="26">
        <f t="shared" si="206"/>
        <v>19859.315686656795</v>
      </c>
      <c r="AH486" s="26">
        <f t="shared" si="207"/>
        <v>33277.626920841154</v>
      </c>
      <c r="AI486" s="26">
        <f t="shared" si="208"/>
        <v>53136.942607497949</v>
      </c>
      <c r="AJ486" s="26">
        <f t="shared" si="209"/>
        <v>1</v>
      </c>
      <c r="AK486" s="26">
        <f t="shared" si="210"/>
        <v>53136.942607497949</v>
      </c>
      <c r="AL486" s="26">
        <f t="shared" ca="1" si="211"/>
        <v>84142</v>
      </c>
      <c r="AM486" s="26">
        <f t="shared" ca="1" si="212"/>
        <v>31</v>
      </c>
      <c r="AN486" s="26">
        <f ca="1">IF(AM486=0,0,COUNTIF($AM$19:AM486,C486*10+1))</f>
        <v>70</v>
      </c>
      <c r="AO486" s="21">
        <f t="shared" ca="1" si="213"/>
        <v>0</v>
      </c>
      <c r="AP486" s="33">
        <f t="shared" ca="1" si="214"/>
        <v>84142</v>
      </c>
    </row>
    <row r="487" spans="1:42" x14ac:dyDescent="0.2">
      <c r="A487" s="15">
        <f>Daten!A487</f>
        <v>30942</v>
      </c>
      <c r="B487" s="8" t="str">
        <f>Daten!B487</f>
        <v>Weitra</v>
      </c>
      <c r="C487" s="15">
        <f t="shared" si="190"/>
        <v>3</v>
      </c>
      <c r="D487" s="10">
        <f>Daten!D487</f>
        <v>0</v>
      </c>
      <c r="E487" s="9">
        <f>Daten!E487</f>
        <v>2624</v>
      </c>
      <c r="F487" s="9">
        <f>Daten!F487</f>
        <v>2702</v>
      </c>
      <c r="G487" s="27">
        <f t="shared" si="191"/>
        <v>-78</v>
      </c>
      <c r="H487" s="29">
        <f t="shared" si="192"/>
        <v>-2.8867505551443375E-2</v>
      </c>
      <c r="I487" s="21">
        <f t="shared" si="193"/>
        <v>24.114689401076877</v>
      </c>
      <c r="J487" s="21">
        <f t="shared" si="194"/>
        <v>-102.11468940107687</v>
      </c>
      <c r="K487" s="27">
        <f t="shared" si="195"/>
        <v>51057.344700538437</v>
      </c>
      <c r="L487" s="16">
        <f>Daten!G487</f>
        <v>330</v>
      </c>
      <c r="M487" s="16">
        <f>Daten!H487</f>
        <v>1579</v>
      </c>
      <c r="N487" s="16">
        <f>Daten!I487</f>
        <v>715</v>
      </c>
      <c r="O487" s="28">
        <f t="shared" si="196"/>
        <v>0.66181127295756803</v>
      </c>
      <c r="P487" s="16">
        <f t="shared" si="197"/>
        <v>888.76699613989945</v>
      </c>
      <c r="Q487" s="21">
        <f t="shared" si="198"/>
        <v>156.23300386010055</v>
      </c>
      <c r="R487" s="27">
        <f t="shared" si="199"/>
        <v>31246.600772020109</v>
      </c>
      <c r="S487" s="9">
        <f>Daten!K487</f>
        <v>15984.56</v>
      </c>
      <c r="T487" s="9">
        <f>Daten!L487</f>
        <v>206221.3</v>
      </c>
      <c r="U487" s="9">
        <f>Daten!M487</f>
        <v>540462.02</v>
      </c>
      <c r="V487" s="9">
        <f>Daten!N487</f>
        <v>500</v>
      </c>
      <c r="W487" s="9">
        <f>Daten!O487</f>
        <v>500</v>
      </c>
      <c r="X487" s="23">
        <f t="shared" si="200"/>
        <v>762667.88</v>
      </c>
      <c r="Y487" s="9">
        <f t="shared" si="201"/>
        <v>943139.03440518072</v>
      </c>
      <c r="Z487" s="21">
        <f t="shared" si="202"/>
        <v>-180471.15440518071</v>
      </c>
      <c r="AA487" s="27">
        <f t="shared" si="203"/>
        <v>18047.115440518071</v>
      </c>
      <c r="AB487" s="32">
        <f t="shared" si="204"/>
        <v>100351.06091307662</v>
      </c>
      <c r="AC487" s="31">
        <f t="shared" si="205"/>
        <v>100351.06091307662</v>
      </c>
      <c r="AG487" s="26">
        <f t="shared" si="206"/>
        <v>51057.344700538437</v>
      </c>
      <c r="AH487" s="26">
        <f t="shared" si="207"/>
        <v>18047.115440518071</v>
      </c>
      <c r="AI487" s="26">
        <f t="shared" si="208"/>
        <v>69104.460141056508</v>
      </c>
      <c r="AJ487" s="26">
        <f t="shared" si="209"/>
        <v>1</v>
      </c>
      <c r="AK487" s="26">
        <f t="shared" si="210"/>
        <v>69104.460141056508</v>
      </c>
      <c r="AL487" s="26">
        <f t="shared" ca="1" si="211"/>
        <v>109427</v>
      </c>
      <c r="AM487" s="26">
        <f t="shared" ca="1" si="212"/>
        <v>31</v>
      </c>
      <c r="AN487" s="26">
        <f ca="1">IF(AM487=0,0,COUNTIF($AM$19:AM487,C487*10+1))</f>
        <v>71</v>
      </c>
      <c r="AO487" s="21">
        <f t="shared" ca="1" si="213"/>
        <v>0</v>
      </c>
      <c r="AP487" s="33">
        <f t="shared" ca="1" si="214"/>
        <v>109427</v>
      </c>
    </row>
    <row r="488" spans="1:42" x14ac:dyDescent="0.2">
      <c r="A488" s="15">
        <f>Daten!A488</f>
        <v>31001</v>
      </c>
      <c r="B488" s="8" t="str">
        <f>Daten!B488</f>
        <v>Alberndorf im Pulkautal</v>
      </c>
      <c r="C488" s="15">
        <f t="shared" si="190"/>
        <v>3</v>
      </c>
      <c r="D488" s="10">
        <f>Daten!D488</f>
        <v>0</v>
      </c>
      <c r="E488" s="9">
        <f>Daten!E488</f>
        <v>736</v>
      </c>
      <c r="F488" s="9">
        <f>Daten!F488</f>
        <v>746</v>
      </c>
      <c r="G488" s="27">
        <f t="shared" si="191"/>
        <v>-10</v>
      </c>
      <c r="H488" s="29">
        <f t="shared" si="192"/>
        <v>-1.3404825737265416E-2</v>
      </c>
      <c r="I488" s="21">
        <f t="shared" si="193"/>
        <v>6.6578676140648971</v>
      </c>
      <c r="J488" s="21">
        <f t="shared" si="194"/>
        <v>-16.657867614064898</v>
      </c>
      <c r="K488" s="27">
        <f t="shared" si="195"/>
        <v>8328.9338070324484</v>
      </c>
      <c r="L488" s="16">
        <f>Daten!G488</f>
        <v>111</v>
      </c>
      <c r="M488" s="16">
        <f>Daten!H488</f>
        <v>446</v>
      </c>
      <c r="N488" s="16">
        <f>Daten!I488</f>
        <v>179</v>
      </c>
      <c r="O488" s="28">
        <f t="shared" si="196"/>
        <v>0.65022421524663676</v>
      </c>
      <c r="P488" s="16">
        <f t="shared" si="197"/>
        <v>251.03868288688736</v>
      </c>
      <c r="Q488" s="21">
        <f t="shared" si="198"/>
        <v>38.961317113112642</v>
      </c>
      <c r="R488" s="27">
        <f t="shared" si="199"/>
        <v>7792.2634226225282</v>
      </c>
      <c r="S488" s="9">
        <f>Daten!K488</f>
        <v>10946.88</v>
      </c>
      <c r="T488" s="9">
        <f>Daten!L488</f>
        <v>35830.93</v>
      </c>
      <c r="U488" s="9">
        <f>Daten!M488</f>
        <v>27898.47</v>
      </c>
      <c r="V488" s="9">
        <f>Daten!N488</f>
        <v>500</v>
      </c>
      <c r="W488" s="9">
        <f>Daten!O488</f>
        <v>500</v>
      </c>
      <c r="X488" s="23">
        <f t="shared" si="200"/>
        <v>74676.28</v>
      </c>
      <c r="Y488" s="9">
        <f t="shared" si="201"/>
        <v>264538.9974551117</v>
      </c>
      <c r="Z488" s="21">
        <f t="shared" si="202"/>
        <v>-189862.71745511171</v>
      </c>
      <c r="AA488" s="27">
        <f t="shared" si="203"/>
        <v>18986.271745511171</v>
      </c>
      <c r="AB488" s="32">
        <f t="shared" si="204"/>
        <v>35107.46897516615</v>
      </c>
      <c r="AC488" s="31">
        <f t="shared" si="205"/>
        <v>35107.46897516615</v>
      </c>
      <c r="AG488" s="26">
        <f t="shared" si="206"/>
        <v>8328.9338070324484</v>
      </c>
      <c r="AH488" s="26">
        <f t="shared" si="207"/>
        <v>18986.271745511171</v>
      </c>
      <c r="AI488" s="26">
        <f t="shared" si="208"/>
        <v>27315.205552543619</v>
      </c>
      <c r="AJ488" s="26">
        <f t="shared" si="209"/>
        <v>1</v>
      </c>
      <c r="AK488" s="26">
        <f t="shared" si="210"/>
        <v>27315.205552543619</v>
      </c>
      <c r="AL488" s="26">
        <f t="shared" ca="1" si="211"/>
        <v>43254</v>
      </c>
      <c r="AM488" s="26">
        <f t="shared" ca="1" si="212"/>
        <v>31</v>
      </c>
      <c r="AN488" s="26">
        <f ca="1">IF(AM488=0,0,COUNTIF($AM$19:AM488,C488*10+1))</f>
        <v>72</v>
      </c>
      <c r="AO488" s="21">
        <f t="shared" ca="1" si="213"/>
        <v>0</v>
      </c>
      <c r="AP488" s="33">
        <f t="shared" ca="1" si="214"/>
        <v>43254</v>
      </c>
    </row>
    <row r="489" spans="1:42" x14ac:dyDescent="0.2">
      <c r="A489" s="15">
        <f>Daten!A489</f>
        <v>31008</v>
      </c>
      <c r="B489" s="8" t="str">
        <f>Daten!B489</f>
        <v>Göllersdorf</v>
      </c>
      <c r="C489" s="15">
        <f t="shared" si="190"/>
        <v>3</v>
      </c>
      <c r="D489" s="10">
        <f>Daten!D489</f>
        <v>0</v>
      </c>
      <c r="E489" s="9">
        <f>Daten!E489</f>
        <v>3138</v>
      </c>
      <c r="F489" s="9">
        <f>Daten!F489</f>
        <v>2993</v>
      </c>
      <c r="G489" s="27">
        <f t="shared" si="191"/>
        <v>145</v>
      </c>
      <c r="H489" s="29">
        <f t="shared" si="192"/>
        <v>4.8446374874707654E-2</v>
      </c>
      <c r="I489" s="21">
        <f t="shared" si="193"/>
        <v>26.711793255893078</v>
      </c>
      <c r="J489" s="21">
        <f t="shared" si="194"/>
        <v>118.28820674410693</v>
      </c>
      <c r="K489" s="27">
        <f t="shared" si="195"/>
        <v>-59144.103372053461</v>
      </c>
      <c r="L489" s="16">
        <f>Daten!G489</f>
        <v>440</v>
      </c>
      <c r="M489" s="16">
        <f>Daten!H489</f>
        <v>2060</v>
      </c>
      <c r="N489" s="16">
        <f>Daten!I489</f>
        <v>638</v>
      </c>
      <c r="O489" s="28">
        <f t="shared" si="196"/>
        <v>0.52330097087378635</v>
      </c>
      <c r="P489" s="16">
        <f t="shared" si="197"/>
        <v>1159.5060240963855</v>
      </c>
      <c r="Q489" s="21">
        <f t="shared" si="198"/>
        <v>-81.506024096385545</v>
      </c>
      <c r="R489" s="27">
        <f t="shared" si="199"/>
        <v>-16301.204819277109</v>
      </c>
      <c r="S489" s="9">
        <f>Daten!K489</f>
        <v>34816.51</v>
      </c>
      <c r="T489" s="9">
        <f>Daten!L489</f>
        <v>218212</v>
      </c>
      <c r="U489" s="9">
        <f>Daten!M489</f>
        <v>462183.02</v>
      </c>
      <c r="V489" s="9">
        <f>Daten!N489</f>
        <v>500</v>
      </c>
      <c r="W489" s="9">
        <f>Daten!O489</f>
        <v>500</v>
      </c>
      <c r="X489" s="23">
        <f t="shared" si="200"/>
        <v>715211.53</v>
      </c>
      <c r="Y489" s="9">
        <f t="shared" si="201"/>
        <v>1127885.0190409517</v>
      </c>
      <c r="Z489" s="21">
        <f t="shared" si="202"/>
        <v>-412673.48904095171</v>
      </c>
      <c r="AA489" s="27">
        <f t="shared" si="203"/>
        <v>41267.348904095175</v>
      </c>
      <c r="AB489" s="32">
        <f t="shared" si="204"/>
        <v>-34177.95928723539</v>
      </c>
      <c r="AC489" s="31">
        <f t="shared" si="205"/>
        <v>0</v>
      </c>
      <c r="AG489" s="26">
        <f t="shared" si="206"/>
        <v>0</v>
      </c>
      <c r="AH489" s="26">
        <f t="shared" si="207"/>
        <v>0</v>
      </c>
      <c r="AI489" s="26">
        <f t="shared" si="208"/>
        <v>0</v>
      </c>
      <c r="AJ489" s="26">
        <f t="shared" si="209"/>
        <v>1</v>
      </c>
      <c r="AK489" s="26">
        <f t="shared" si="210"/>
        <v>0</v>
      </c>
      <c r="AL489" s="26">
        <f t="shared" ca="1" si="211"/>
        <v>0</v>
      </c>
      <c r="AM489" s="26">
        <f t="shared" ca="1" si="212"/>
        <v>0</v>
      </c>
      <c r="AN489" s="26">
        <f ca="1">IF(AM489=0,0,COUNTIF($AM$19:AM489,C489*10+1))</f>
        <v>0</v>
      </c>
      <c r="AO489" s="21">
        <f t="shared" ca="1" si="213"/>
        <v>0</v>
      </c>
      <c r="AP489" s="33">
        <f t="shared" ca="1" si="214"/>
        <v>0</v>
      </c>
    </row>
    <row r="490" spans="1:42" x14ac:dyDescent="0.2">
      <c r="A490" s="15">
        <f>Daten!A490</f>
        <v>31009</v>
      </c>
      <c r="B490" s="8" t="str">
        <f>Daten!B490</f>
        <v>Grabern</v>
      </c>
      <c r="C490" s="15">
        <f t="shared" si="190"/>
        <v>3</v>
      </c>
      <c r="D490" s="10">
        <f>Daten!D490</f>
        <v>0</v>
      </c>
      <c r="E490" s="9">
        <f>Daten!E490</f>
        <v>1730</v>
      </c>
      <c r="F490" s="9">
        <f>Daten!F490</f>
        <v>1637</v>
      </c>
      <c r="G490" s="27">
        <f t="shared" si="191"/>
        <v>93</v>
      </c>
      <c r="H490" s="29">
        <f t="shared" si="192"/>
        <v>5.6811240073304826E-2</v>
      </c>
      <c r="I490" s="21">
        <f t="shared" si="193"/>
        <v>14.609824777780478</v>
      </c>
      <c r="J490" s="21">
        <f t="shared" si="194"/>
        <v>78.390175222219526</v>
      </c>
      <c r="K490" s="27">
        <f t="shared" si="195"/>
        <v>-39195.08761110976</v>
      </c>
      <c r="L490" s="16">
        <f>Daten!G490</f>
        <v>294</v>
      </c>
      <c r="M490" s="16">
        <f>Daten!H490</f>
        <v>1142</v>
      </c>
      <c r="N490" s="16">
        <f>Daten!I490</f>
        <v>294</v>
      </c>
      <c r="O490" s="28">
        <f t="shared" si="196"/>
        <v>0.51488616462346759</v>
      </c>
      <c r="P490" s="16">
        <f t="shared" si="197"/>
        <v>642.79411627090883</v>
      </c>
      <c r="Q490" s="21">
        <f t="shared" si="198"/>
        <v>-54.79411627090883</v>
      </c>
      <c r="R490" s="27">
        <f t="shared" si="199"/>
        <v>-10958.823254181767</v>
      </c>
      <c r="S490" s="9">
        <f>Daten!K490</f>
        <v>37091.629999999997</v>
      </c>
      <c r="T490" s="9">
        <f>Daten!L490</f>
        <v>108174.29</v>
      </c>
      <c r="U490" s="9">
        <f>Daten!M490</f>
        <v>75821.48</v>
      </c>
      <c r="V490" s="9">
        <f>Daten!N490</f>
        <v>500</v>
      </c>
      <c r="W490" s="9">
        <f>Daten!O490</f>
        <v>500</v>
      </c>
      <c r="X490" s="23">
        <f t="shared" si="200"/>
        <v>221087.39999999997</v>
      </c>
      <c r="Y490" s="9">
        <f t="shared" si="201"/>
        <v>621810.41521378153</v>
      </c>
      <c r="Z490" s="21">
        <f t="shared" si="202"/>
        <v>-400723.01521378156</v>
      </c>
      <c r="AA490" s="27">
        <f t="shared" si="203"/>
        <v>40072.301521378162</v>
      </c>
      <c r="AB490" s="32">
        <f t="shared" si="204"/>
        <v>-10081.609343913369</v>
      </c>
      <c r="AC490" s="31">
        <f t="shared" si="205"/>
        <v>0</v>
      </c>
      <c r="AG490" s="26">
        <f t="shared" si="206"/>
        <v>0</v>
      </c>
      <c r="AH490" s="26">
        <f t="shared" si="207"/>
        <v>0</v>
      </c>
      <c r="AI490" s="26">
        <f t="shared" si="208"/>
        <v>0</v>
      </c>
      <c r="AJ490" s="26">
        <f t="shared" si="209"/>
        <v>1</v>
      </c>
      <c r="AK490" s="26">
        <f t="shared" si="210"/>
        <v>0</v>
      </c>
      <c r="AL490" s="26">
        <f t="shared" ca="1" si="211"/>
        <v>0</v>
      </c>
      <c r="AM490" s="26">
        <f t="shared" ca="1" si="212"/>
        <v>0</v>
      </c>
      <c r="AN490" s="26">
        <f ca="1">IF(AM490=0,0,COUNTIF($AM$19:AM490,C490*10+1))</f>
        <v>0</v>
      </c>
      <c r="AO490" s="21">
        <f t="shared" ca="1" si="213"/>
        <v>0</v>
      </c>
      <c r="AP490" s="33">
        <f t="shared" ca="1" si="214"/>
        <v>0</v>
      </c>
    </row>
    <row r="491" spans="1:42" x14ac:dyDescent="0.2">
      <c r="A491" s="15">
        <f>Daten!A491</f>
        <v>31014</v>
      </c>
      <c r="B491" s="8" t="str">
        <f>Daten!B491</f>
        <v>Guntersdorf</v>
      </c>
      <c r="C491" s="15">
        <f t="shared" si="190"/>
        <v>3</v>
      </c>
      <c r="D491" s="10">
        <f>Daten!D491</f>
        <v>0</v>
      </c>
      <c r="E491" s="9">
        <f>Daten!E491</f>
        <v>1154</v>
      </c>
      <c r="F491" s="9">
        <f>Daten!F491</f>
        <v>1146</v>
      </c>
      <c r="G491" s="27">
        <f t="shared" si="191"/>
        <v>8</v>
      </c>
      <c r="H491" s="29">
        <f t="shared" si="192"/>
        <v>6.9808027923211171E-3</v>
      </c>
      <c r="I491" s="21">
        <f t="shared" si="193"/>
        <v>10.227769819997818</v>
      </c>
      <c r="J491" s="21">
        <f t="shared" si="194"/>
        <v>-2.2277698199978175</v>
      </c>
      <c r="K491" s="27">
        <f t="shared" si="195"/>
        <v>1113.8849099989088</v>
      </c>
      <c r="L491" s="16">
        <f>Daten!G491</f>
        <v>158</v>
      </c>
      <c r="M491" s="16">
        <f>Daten!H491</f>
        <v>759</v>
      </c>
      <c r="N491" s="16">
        <f>Daten!I491</f>
        <v>237</v>
      </c>
      <c r="O491" s="28">
        <f t="shared" si="196"/>
        <v>0.52042160737812915</v>
      </c>
      <c r="P491" s="16">
        <f t="shared" si="197"/>
        <v>427.21605450929934</v>
      </c>
      <c r="Q491" s="21">
        <f t="shared" si="198"/>
        <v>-32.21605450929934</v>
      </c>
      <c r="R491" s="27">
        <f t="shared" si="199"/>
        <v>-6443.2109018598676</v>
      </c>
      <c r="S491" s="9">
        <f>Daten!K491</f>
        <v>36253.9</v>
      </c>
      <c r="T491" s="9">
        <f>Daten!L491</f>
        <v>59142.86</v>
      </c>
      <c r="U491" s="9">
        <f>Daten!M491</f>
        <v>93358.7</v>
      </c>
      <c r="V491" s="9">
        <f>Daten!N491</f>
        <v>500</v>
      </c>
      <c r="W491" s="9">
        <f>Daten!O491</f>
        <v>500</v>
      </c>
      <c r="X491" s="23">
        <f t="shared" si="200"/>
        <v>188755.46000000002</v>
      </c>
      <c r="Y491" s="9">
        <f t="shared" si="201"/>
        <v>414779.89546630281</v>
      </c>
      <c r="Z491" s="21">
        <f t="shared" si="202"/>
        <v>-226024.43546630279</v>
      </c>
      <c r="AA491" s="27">
        <f t="shared" si="203"/>
        <v>22602.443546630282</v>
      </c>
      <c r="AB491" s="32">
        <f t="shared" si="204"/>
        <v>17273.117554769324</v>
      </c>
      <c r="AC491" s="31">
        <f t="shared" si="205"/>
        <v>17273.117554769324</v>
      </c>
      <c r="AG491" s="26">
        <f t="shared" si="206"/>
        <v>1113.8849099989088</v>
      </c>
      <c r="AH491" s="26">
        <f t="shared" si="207"/>
        <v>22602.443546630282</v>
      </c>
      <c r="AI491" s="26">
        <f t="shared" si="208"/>
        <v>23716.328456629191</v>
      </c>
      <c r="AJ491" s="26">
        <f t="shared" si="209"/>
        <v>1</v>
      </c>
      <c r="AK491" s="26">
        <f t="shared" si="210"/>
        <v>23716.328456629191</v>
      </c>
      <c r="AL491" s="26">
        <f t="shared" ca="1" si="211"/>
        <v>37555</v>
      </c>
      <c r="AM491" s="26">
        <f t="shared" ca="1" si="212"/>
        <v>31</v>
      </c>
      <c r="AN491" s="26">
        <f ca="1">IF(AM491=0,0,COUNTIF($AM$19:AM491,C491*10+1))</f>
        <v>73</v>
      </c>
      <c r="AO491" s="21">
        <f t="shared" ca="1" si="213"/>
        <v>0</v>
      </c>
      <c r="AP491" s="33">
        <f t="shared" ca="1" si="214"/>
        <v>37555</v>
      </c>
    </row>
    <row r="492" spans="1:42" x14ac:dyDescent="0.2">
      <c r="A492" s="15">
        <f>Daten!A492</f>
        <v>31015</v>
      </c>
      <c r="B492" s="8" t="str">
        <f>Daten!B492</f>
        <v>Hadres</v>
      </c>
      <c r="C492" s="15">
        <f t="shared" si="190"/>
        <v>3</v>
      </c>
      <c r="D492" s="10">
        <f>Daten!D492</f>
        <v>0</v>
      </c>
      <c r="E492" s="9">
        <f>Daten!E492</f>
        <v>1748</v>
      </c>
      <c r="F492" s="9">
        <f>Daten!F492</f>
        <v>1686</v>
      </c>
      <c r="G492" s="27">
        <f t="shared" si="191"/>
        <v>62</v>
      </c>
      <c r="H492" s="29">
        <f t="shared" si="192"/>
        <v>3.6773428232502965E-2</v>
      </c>
      <c r="I492" s="21">
        <f t="shared" si="193"/>
        <v>15.04713779800726</v>
      </c>
      <c r="J492" s="21">
        <f t="shared" si="194"/>
        <v>46.952862201992744</v>
      </c>
      <c r="K492" s="27">
        <f t="shared" si="195"/>
        <v>-23476.431100996371</v>
      </c>
      <c r="L492" s="16">
        <f>Daten!G492</f>
        <v>224</v>
      </c>
      <c r="M492" s="16">
        <f>Daten!H492</f>
        <v>1108</v>
      </c>
      <c r="N492" s="16">
        <f>Daten!I492</f>
        <v>416</v>
      </c>
      <c r="O492" s="28">
        <f t="shared" si="196"/>
        <v>0.57761732851985559</v>
      </c>
      <c r="P492" s="16">
        <f t="shared" si="197"/>
        <v>623.6566382032986</v>
      </c>
      <c r="Q492" s="21">
        <f t="shared" si="198"/>
        <v>16.343361796701402</v>
      </c>
      <c r="R492" s="27">
        <f t="shared" si="199"/>
        <v>3268.6723593402803</v>
      </c>
      <c r="S492" s="9">
        <f>Daten!K492</f>
        <v>42816.79</v>
      </c>
      <c r="T492" s="9">
        <f>Daten!L492</f>
        <v>89763.65</v>
      </c>
      <c r="U492" s="9">
        <f>Daten!M492</f>
        <v>111415.1</v>
      </c>
      <c r="V492" s="9">
        <f>Daten!N492</f>
        <v>500</v>
      </c>
      <c r="W492" s="9">
        <f>Daten!O492</f>
        <v>500</v>
      </c>
      <c r="X492" s="23">
        <f t="shared" si="200"/>
        <v>243995.54</v>
      </c>
      <c r="Y492" s="9">
        <f t="shared" si="201"/>
        <v>628280.11895589018</v>
      </c>
      <c r="Z492" s="21">
        <f t="shared" si="202"/>
        <v>-384284.57895589015</v>
      </c>
      <c r="AA492" s="27">
        <f t="shared" si="203"/>
        <v>38428.457895589017</v>
      </c>
      <c r="AB492" s="32">
        <f t="shared" si="204"/>
        <v>18220.699153932925</v>
      </c>
      <c r="AC492" s="31">
        <f t="shared" si="205"/>
        <v>18220.699153932925</v>
      </c>
      <c r="AG492" s="26">
        <f t="shared" si="206"/>
        <v>-23476.431100996371</v>
      </c>
      <c r="AH492" s="26">
        <f t="shared" si="207"/>
        <v>38428.457895589017</v>
      </c>
      <c r="AI492" s="26">
        <f t="shared" si="208"/>
        <v>14952.026794592646</v>
      </c>
      <c r="AJ492" s="26">
        <f t="shared" si="209"/>
        <v>1</v>
      </c>
      <c r="AK492" s="26">
        <f t="shared" si="210"/>
        <v>14952.026794592646</v>
      </c>
      <c r="AL492" s="26">
        <f t="shared" ca="1" si="211"/>
        <v>23676</v>
      </c>
      <c r="AM492" s="26">
        <f t="shared" ca="1" si="212"/>
        <v>31</v>
      </c>
      <c r="AN492" s="26">
        <f ca="1">IF(AM492=0,0,COUNTIF($AM$19:AM492,C492*10+1))</f>
        <v>74</v>
      </c>
      <c r="AO492" s="21">
        <f t="shared" ca="1" si="213"/>
        <v>0</v>
      </c>
      <c r="AP492" s="33">
        <f t="shared" ca="1" si="214"/>
        <v>23676</v>
      </c>
    </row>
    <row r="493" spans="1:42" x14ac:dyDescent="0.2">
      <c r="A493" s="15">
        <f>Daten!A493</f>
        <v>31016</v>
      </c>
      <c r="B493" s="8" t="str">
        <f>Daten!B493</f>
        <v>Hardegg</v>
      </c>
      <c r="C493" s="15">
        <f t="shared" si="190"/>
        <v>3</v>
      </c>
      <c r="D493" s="10">
        <f>Daten!D493</f>
        <v>0</v>
      </c>
      <c r="E493" s="9">
        <f>Daten!E493</f>
        <v>1320</v>
      </c>
      <c r="F493" s="9">
        <f>Daten!F493</f>
        <v>1305</v>
      </c>
      <c r="G493" s="27">
        <f t="shared" si="191"/>
        <v>15</v>
      </c>
      <c r="H493" s="29">
        <f t="shared" si="192"/>
        <v>1.1494252873563218E-2</v>
      </c>
      <c r="I493" s="21">
        <f t="shared" si="193"/>
        <v>11.646805946856153</v>
      </c>
      <c r="J493" s="21">
        <f t="shared" si="194"/>
        <v>3.3531940531438469</v>
      </c>
      <c r="K493" s="27">
        <f t="shared" si="195"/>
        <v>-1676.5970265719234</v>
      </c>
      <c r="L493" s="16">
        <f>Daten!G493</f>
        <v>156</v>
      </c>
      <c r="M493" s="16">
        <f>Daten!H493</f>
        <v>806</v>
      </c>
      <c r="N493" s="16">
        <f>Daten!I493</f>
        <v>358</v>
      </c>
      <c r="O493" s="28">
        <f t="shared" si="196"/>
        <v>0.63771712158808935</v>
      </c>
      <c r="P493" s="16">
        <f t="shared" si="197"/>
        <v>453.67080360276054</v>
      </c>
      <c r="Q493" s="21">
        <f t="shared" si="198"/>
        <v>60.329196397239457</v>
      </c>
      <c r="R493" s="27">
        <f t="shared" si="199"/>
        <v>12065.839279447891</v>
      </c>
      <c r="S493" s="9">
        <f>Daten!K493</f>
        <v>53614.77</v>
      </c>
      <c r="T493" s="9">
        <f>Daten!L493</f>
        <v>78715.78</v>
      </c>
      <c r="U493" s="9">
        <f>Daten!M493</f>
        <v>143208.43</v>
      </c>
      <c r="V493" s="9">
        <f>Daten!N493</f>
        <v>500</v>
      </c>
      <c r="W493" s="9">
        <f>Daten!O493</f>
        <v>500</v>
      </c>
      <c r="X493" s="23">
        <f t="shared" si="200"/>
        <v>275538.98</v>
      </c>
      <c r="Y493" s="9">
        <f t="shared" si="201"/>
        <v>474444.94108797202</v>
      </c>
      <c r="Z493" s="21">
        <f t="shared" si="202"/>
        <v>-198905.96108797204</v>
      </c>
      <c r="AA493" s="27">
        <f t="shared" si="203"/>
        <v>19890.596108797206</v>
      </c>
      <c r="AB493" s="32">
        <f t="shared" si="204"/>
        <v>30279.838361673173</v>
      </c>
      <c r="AC493" s="31">
        <f t="shared" si="205"/>
        <v>30279.838361673173</v>
      </c>
      <c r="AG493" s="26">
        <f t="shared" si="206"/>
        <v>-1676.5970265719234</v>
      </c>
      <c r="AH493" s="26">
        <f t="shared" si="207"/>
        <v>19890.596108797206</v>
      </c>
      <c r="AI493" s="26">
        <f t="shared" si="208"/>
        <v>18213.999082225284</v>
      </c>
      <c r="AJ493" s="26">
        <f t="shared" si="209"/>
        <v>1</v>
      </c>
      <c r="AK493" s="26">
        <f t="shared" si="210"/>
        <v>18213.999082225284</v>
      </c>
      <c r="AL493" s="26">
        <f t="shared" ca="1" si="211"/>
        <v>28842</v>
      </c>
      <c r="AM493" s="26">
        <f t="shared" ca="1" si="212"/>
        <v>31</v>
      </c>
      <c r="AN493" s="26">
        <f ca="1">IF(AM493=0,0,COUNTIF($AM$19:AM493,C493*10+1))</f>
        <v>75</v>
      </c>
      <c r="AO493" s="21">
        <f t="shared" ca="1" si="213"/>
        <v>0</v>
      </c>
      <c r="AP493" s="33">
        <f t="shared" ca="1" si="214"/>
        <v>28842</v>
      </c>
    </row>
    <row r="494" spans="1:42" x14ac:dyDescent="0.2">
      <c r="A494" s="15">
        <f>Daten!A494</f>
        <v>31018</v>
      </c>
      <c r="B494" s="8" t="str">
        <f>Daten!B494</f>
        <v>Haugsdorf</v>
      </c>
      <c r="C494" s="15">
        <f t="shared" si="190"/>
        <v>3</v>
      </c>
      <c r="D494" s="10">
        <f>Daten!D494</f>
        <v>0</v>
      </c>
      <c r="E494" s="9">
        <f>Daten!E494</f>
        <v>1602</v>
      </c>
      <c r="F494" s="9">
        <f>Daten!F494</f>
        <v>1557</v>
      </c>
      <c r="G494" s="27">
        <f t="shared" si="191"/>
        <v>45</v>
      </c>
      <c r="H494" s="29">
        <f t="shared" si="192"/>
        <v>2.8901734104046242E-2</v>
      </c>
      <c r="I494" s="21">
        <f t="shared" si="193"/>
        <v>13.895844336593893</v>
      </c>
      <c r="J494" s="21">
        <f t="shared" si="194"/>
        <v>31.104155663406107</v>
      </c>
      <c r="K494" s="27">
        <f t="shared" si="195"/>
        <v>-15552.077831703054</v>
      </c>
      <c r="L494" s="16">
        <f>Daten!G494</f>
        <v>227</v>
      </c>
      <c r="M494" s="16">
        <f>Daten!H494</f>
        <v>949</v>
      </c>
      <c r="N494" s="16">
        <f>Daten!I494</f>
        <v>426</v>
      </c>
      <c r="O494" s="28">
        <f t="shared" si="196"/>
        <v>0.68809272918861963</v>
      </c>
      <c r="P494" s="16">
        <f t="shared" si="197"/>
        <v>534.16078488712128</v>
      </c>
      <c r="Q494" s="21">
        <f t="shared" si="198"/>
        <v>118.83921511287872</v>
      </c>
      <c r="R494" s="27">
        <f t="shared" si="199"/>
        <v>23767.843022575744</v>
      </c>
      <c r="S494" s="9">
        <f>Daten!K494</f>
        <v>20874.95</v>
      </c>
      <c r="T494" s="9">
        <f>Daten!L494</f>
        <v>85295.21</v>
      </c>
      <c r="U494" s="9">
        <f>Daten!M494</f>
        <v>189746.43</v>
      </c>
      <c r="V494" s="9">
        <f>Daten!N494</f>
        <v>500</v>
      </c>
      <c r="W494" s="9">
        <f>Daten!O494</f>
        <v>500</v>
      </c>
      <c r="X494" s="23">
        <f t="shared" si="200"/>
        <v>295916.58999999997</v>
      </c>
      <c r="Y494" s="9">
        <f t="shared" si="201"/>
        <v>575803.63304767513</v>
      </c>
      <c r="Z494" s="21">
        <f t="shared" si="202"/>
        <v>-279887.04304767516</v>
      </c>
      <c r="AA494" s="27">
        <f t="shared" si="203"/>
        <v>27988.704304767518</v>
      </c>
      <c r="AB494" s="32">
        <f t="shared" si="204"/>
        <v>36204.469495640209</v>
      </c>
      <c r="AC494" s="31">
        <f t="shared" si="205"/>
        <v>36204.469495640209</v>
      </c>
      <c r="AG494" s="26">
        <f t="shared" si="206"/>
        <v>-15552.077831703054</v>
      </c>
      <c r="AH494" s="26">
        <f t="shared" si="207"/>
        <v>27988.704304767518</v>
      </c>
      <c r="AI494" s="26">
        <f t="shared" si="208"/>
        <v>12436.626473064463</v>
      </c>
      <c r="AJ494" s="26">
        <f t="shared" si="209"/>
        <v>1</v>
      </c>
      <c r="AK494" s="26">
        <f t="shared" si="210"/>
        <v>12436.626473064463</v>
      </c>
      <c r="AL494" s="26">
        <f t="shared" ca="1" si="211"/>
        <v>19693</v>
      </c>
      <c r="AM494" s="26">
        <f t="shared" ca="1" si="212"/>
        <v>31</v>
      </c>
      <c r="AN494" s="26">
        <f ca="1">IF(AM494=0,0,COUNTIF($AM$19:AM494,C494*10+1))</f>
        <v>76</v>
      </c>
      <c r="AO494" s="21">
        <f t="shared" ca="1" si="213"/>
        <v>0</v>
      </c>
      <c r="AP494" s="33">
        <f t="shared" ca="1" si="214"/>
        <v>19693</v>
      </c>
    </row>
    <row r="495" spans="1:42" x14ac:dyDescent="0.2">
      <c r="A495" s="15">
        <f>Daten!A495</f>
        <v>31019</v>
      </c>
      <c r="B495" s="8" t="str">
        <f>Daten!B495</f>
        <v>Heldenberg</v>
      </c>
      <c r="C495" s="15">
        <f t="shared" si="190"/>
        <v>3</v>
      </c>
      <c r="D495" s="10">
        <f>Daten!D495</f>
        <v>0</v>
      </c>
      <c r="E495" s="9">
        <f>Daten!E495</f>
        <v>1433</v>
      </c>
      <c r="F495" s="9">
        <f>Daten!F495</f>
        <v>1273</v>
      </c>
      <c r="G495" s="27">
        <f t="shared" si="191"/>
        <v>160</v>
      </c>
      <c r="H495" s="29">
        <f t="shared" si="192"/>
        <v>0.12568735271013354</v>
      </c>
      <c r="I495" s="21">
        <f t="shared" si="193"/>
        <v>11.36121377038152</v>
      </c>
      <c r="J495" s="21">
        <f t="shared" si="194"/>
        <v>148.63878622961849</v>
      </c>
      <c r="K495" s="27">
        <f t="shared" si="195"/>
        <v>-74319.393114809238</v>
      </c>
      <c r="L495" s="16">
        <f>Daten!G495</f>
        <v>260</v>
      </c>
      <c r="M495" s="16">
        <f>Daten!H495</f>
        <v>934</v>
      </c>
      <c r="N495" s="16">
        <f>Daten!I495</f>
        <v>239</v>
      </c>
      <c r="O495" s="28">
        <f t="shared" si="196"/>
        <v>0.53426124197002145</v>
      </c>
      <c r="P495" s="16">
        <f t="shared" si="197"/>
        <v>525.71777985729329</v>
      </c>
      <c r="Q495" s="21">
        <f t="shared" si="198"/>
        <v>-26.717779857293294</v>
      </c>
      <c r="R495" s="27">
        <f t="shared" si="199"/>
        <v>-5343.5559714586589</v>
      </c>
      <c r="S495" s="9">
        <f>Daten!K495</f>
        <v>22486.04</v>
      </c>
      <c r="T495" s="9">
        <f>Daten!L495</f>
        <v>60916.08</v>
      </c>
      <c r="U495" s="9">
        <f>Daten!M495</f>
        <v>93586.36</v>
      </c>
      <c r="V495" s="9">
        <f>Daten!N495</f>
        <v>500</v>
      </c>
      <c r="W495" s="9">
        <f>Daten!O495</f>
        <v>500</v>
      </c>
      <c r="X495" s="23">
        <f t="shared" si="200"/>
        <v>176988.47999999998</v>
      </c>
      <c r="Y495" s="9">
        <f t="shared" si="201"/>
        <v>515060.30346898781</v>
      </c>
      <c r="Z495" s="21">
        <f t="shared" si="202"/>
        <v>-338071.82346898783</v>
      </c>
      <c r="AA495" s="27">
        <f t="shared" si="203"/>
        <v>33807.182346898786</v>
      </c>
      <c r="AB495" s="32">
        <f t="shared" si="204"/>
        <v>-45855.766739369108</v>
      </c>
      <c r="AC495" s="31">
        <f t="shared" si="205"/>
        <v>0</v>
      </c>
      <c r="AG495" s="26">
        <f t="shared" si="206"/>
        <v>0</v>
      </c>
      <c r="AH495" s="26">
        <f t="shared" si="207"/>
        <v>0</v>
      </c>
      <c r="AI495" s="26">
        <f t="shared" si="208"/>
        <v>0</v>
      </c>
      <c r="AJ495" s="26">
        <f t="shared" si="209"/>
        <v>1</v>
      </c>
      <c r="AK495" s="26">
        <f t="shared" si="210"/>
        <v>0</v>
      </c>
      <c r="AL495" s="26">
        <f t="shared" ca="1" si="211"/>
        <v>0</v>
      </c>
      <c r="AM495" s="26">
        <f t="shared" ca="1" si="212"/>
        <v>0</v>
      </c>
      <c r="AN495" s="26">
        <f ca="1">IF(AM495=0,0,COUNTIF($AM$19:AM495,C495*10+1))</f>
        <v>0</v>
      </c>
      <c r="AO495" s="21">
        <f t="shared" ca="1" si="213"/>
        <v>0</v>
      </c>
      <c r="AP495" s="33">
        <f t="shared" ca="1" si="214"/>
        <v>0</v>
      </c>
    </row>
    <row r="496" spans="1:42" x14ac:dyDescent="0.2">
      <c r="A496" s="15">
        <f>Daten!A496</f>
        <v>31021</v>
      </c>
      <c r="B496" s="8" t="str">
        <f>Daten!B496</f>
        <v>Hohenwarth-Mühlbach a.M.</v>
      </c>
      <c r="C496" s="15">
        <f t="shared" si="190"/>
        <v>3</v>
      </c>
      <c r="D496" s="10">
        <f>Daten!D496</f>
        <v>0</v>
      </c>
      <c r="E496" s="9">
        <f>Daten!E496</f>
        <v>1321</v>
      </c>
      <c r="F496" s="9">
        <f>Daten!F496</f>
        <v>1301</v>
      </c>
      <c r="G496" s="27">
        <f t="shared" si="191"/>
        <v>20</v>
      </c>
      <c r="H496" s="29">
        <f t="shared" si="192"/>
        <v>1.5372790161414296E-2</v>
      </c>
      <c r="I496" s="21">
        <f t="shared" si="193"/>
        <v>11.611106924796823</v>
      </c>
      <c r="J496" s="21">
        <f t="shared" si="194"/>
        <v>8.3888930752031765</v>
      </c>
      <c r="K496" s="27">
        <f t="shared" si="195"/>
        <v>-4194.4465376015878</v>
      </c>
      <c r="L496" s="16">
        <f>Daten!G496</f>
        <v>168</v>
      </c>
      <c r="M496" s="16">
        <f>Daten!H496</f>
        <v>838</v>
      </c>
      <c r="N496" s="16">
        <f>Daten!I496</f>
        <v>315</v>
      </c>
      <c r="O496" s="28">
        <f t="shared" si="196"/>
        <v>0.57637231503579955</v>
      </c>
      <c r="P496" s="16">
        <f t="shared" si="197"/>
        <v>471.68254766639376</v>
      </c>
      <c r="Q496" s="21">
        <f t="shared" si="198"/>
        <v>11.317452333606241</v>
      </c>
      <c r="R496" s="27">
        <f t="shared" si="199"/>
        <v>2263.4904667212481</v>
      </c>
      <c r="S496" s="9">
        <f>Daten!K496</f>
        <v>35145.160000000003</v>
      </c>
      <c r="T496" s="9">
        <f>Daten!L496</f>
        <v>65445.67</v>
      </c>
      <c r="U496" s="9">
        <f>Daten!M496</f>
        <v>84854.68</v>
      </c>
      <c r="V496" s="9">
        <f>Daten!N496</f>
        <v>500</v>
      </c>
      <c r="W496" s="9">
        <f>Daten!O496</f>
        <v>500</v>
      </c>
      <c r="X496" s="23">
        <f t="shared" si="200"/>
        <v>185445.50999999998</v>
      </c>
      <c r="Y496" s="9">
        <f t="shared" si="201"/>
        <v>474804.36907364475</v>
      </c>
      <c r="Z496" s="21">
        <f t="shared" si="202"/>
        <v>-289358.85907364474</v>
      </c>
      <c r="AA496" s="27">
        <f t="shared" si="203"/>
        <v>28935.885907364474</v>
      </c>
      <c r="AB496" s="32">
        <f t="shared" si="204"/>
        <v>27004.929836484134</v>
      </c>
      <c r="AC496" s="31">
        <f t="shared" si="205"/>
        <v>27004.929836484134</v>
      </c>
      <c r="AG496" s="26">
        <f t="shared" si="206"/>
        <v>-4194.4465376015878</v>
      </c>
      <c r="AH496" s="26">
        <f t="shared" si="207"/>
        <v>28935.885907364474</v>
      </c>
      <c r="AI496" s="26">
        <f t="shared" si="208"/>
        <v>24741.439369762888</v>
      </c>
      <c r="AJ496" s="26">
        <f t="shared" si="209"/>
        <v>1</v>
      </c>
      <c r="AK496" s="26">
        <f t="shared" si="210"/>
        <v>24741.439369762888</v>
      </c>
      <c r="AL496" s="26">
        <f t="shared" ca="1" si="211"/>
        <v>39178</v>
      </c>
      <c r="AM496" s="26">
        <f t="shared" ca="1" si="212"/>
        <v>31</v>
      </c>
      <c r="AN496" s="26">
        <f ca="1">IF(AM496=0,0,COUNTIF($AM$19:AM496,C496*10+1))</f>
        <v>77</v>
      </c>
      <c r="AO496" s="21">
        <f t="shared" ca="1" si="213"/>
        <v>0</v>
      </c>
      <c r="AP496" s="33">
        <f t="shared" ca="1" si="214"/>
        <v>39178</v>
      </c>
    </row>
    <row r="497" spans="1:42" x14ac:dyDescent="0.2">
      <c r="A497" s="15">
        <f>Daten!A497</f>
        <v>31022</v>
      </c>
      <c r="B497" s="8" t="str">
        <f>Daten!B497</f>
        <v>Hollabrunn</v>
      </c>
      <c r="C497" s="15">
        <f t="shared" si="190"/>
        <v>3</v>
      </c>
      <c r="D497" s="10">
        <f>Daten!D497</f>
        <v>0</v>
      </c>
      <c r="E497" s="9">
        <f>Daten!E497</f>
        <v>12072</v>
      </c>
      <c r="F497" s="9">
        <f>Daten!F497</f>
        <v>11656</v>
      </c>
      <c r="G497" s="27">
        <f t="shared" si="191"/>
        <v>416</v>
      </c>
      <c r="H497" s="29">
        <f t="shared" si="192"/>
        <v>3.568977350720659E-2</v>
      </c>
      <c r="I497" s="21">
        <f t="shared" si="193"/>
        <v>104.0269502808853</v>
      </c>
      <c r="J497" s="21">
        <f t="shared" si="194"/>
        <v>311.97304971911467</v>
      </c>
      <c r="K497" s="27">
        <f t="shared" si="195"/>
        <v>-155986.52485955734</v>
      </c>
      <c r="L497" s="16">
        <f>Daten!G497</f>
        <v>1639</v>
      </c>
      <c r="M497" s="16">
        <f>Daten!H497</f>
        <v>7928</v>
      </c>
      <c r="N497" s="16">
        <f>Daten!I497</f>
        <v>2505</v>
      </c>
      <c r="O497" s="28">
        <f t="shared" si="196"/>
        <v>0.52270433905146318</v>
      </c>
      <c r="P497" s="16">
        <f t="shared" si="197"/>
        <v>4462.4095917651184</v>
      </c>
      <c r="Q497" s="21">
        <f t="shared" si="198"/>
        <v>-318.40959176511842</v>
      </c>
      <c r="R497" s="27">
        <f t="shared" si="199"/>
        <v>-63681.918353023684</v>
      </c>
      <c r="S497" s="9">
        <f>Daten!K497</f>
        <v>111290.6</v>
      </c>
      <c r="T497" s="9">
        <f>Daten!L497</f>
        <v>1027164.19</v>
      </c>
      <c r="U497" s="9">
        <f>Daten!M497</f>
        <v>3560255.96</v>
      </c>
      <c r="V497" s="9">
        <f>Daten!N497</f>
        <v>500</v>
      </c>
      <c r="W497" s="9">
        <f>Daten!O497</f>
        <v>500</v>
      </c>
      <c r="X497" s="23">
        <f t="shared" si="200"/>
        <v>4698710.75</v>
      </c>
      <c r="Y497" s="9">
        <f t="shared" si="201"/>
        <v>4339014.6430409076</v>
      </c>
      <c r="Z497" s="21">
        <f t="shared" si="202"/>
        <v>359696.10695909243</v>
      </c>
      <c r="AA497" s="27">
        <f t="shared" si="203"/>
        <v>-35969.610695909243</v>
      </c>
      <c r="AB497" s="32">
        <f t="shared" si="204"/>
        <v>-255638.05390849026</v>
      </c>
      <c r="AC497" s="31">
        <f t="shared" si="205"/>
        <v>0</v>
      </c>
      <c r="AG497" s="26">
        <f t="shared" si="206"/>
        <v>0</v>
      </c>
      <c r="AH497" s="26">
        <f t="shared" si="207"/>
        <v>0</v>
      </c>
      <c r="AI497" s="26">
        <f t="shared" si="208"/>
        <v>0</v>
      </c>
      <c r="AJ497" s="26">
        <f t="shared" si="209"/>
        <v>1</v>
      </c>
      <c r="AK497" s="26">
        <f t="shared" si="210"/>
        <v>0</v>
      </c>
      <c r="AL497" s="26">
        <f t="shared" ca="1" si="211"/>
        <v>0</v>
      </c>
      <c r="AM497" s="26">
        <f t="shared" ca="1" si="212"/>
        <v>0</v>
      </c>
      <c r="AN497" s="26">
        <f ca="1">IF(AM497=0,0,COUNTIF($AM$19:AM497,C497*10+1))</f>
        <v>0</v>
      </c>
      <c r="AO497" s="21">
        <f t="shared" ca="1" si="213"/>
        <v>0</v>
      </c>
      <c r="AP497" s="33">
        <f t="shared" ca="1" si="214"/>
        <v>0</v>
      </c>
    </row>
    <row r="498" spans="1:42" x14ac:dyDescent="0.2">
      <c r="A498" s="15">
        <f>Daten!A498</f>
        <v>31025</v>
      </c>
      <c r="B498" s="8" t="str">
        <f>Daten!B498</f>
        <v>Mailberg</v>
      </c>
      <c r="C498" s="15">
        <f t="shared" si="190"/>
        <v>3</v>
      </c>
      <c r="D498" s="10">
        <f>Daten!D498</f>
        <v>0</v>
      </c>
      <c r="E498" s="9">
        <f>Daten!E498</f>
        <v>567</v>
      </c>
      <c r="F498" s="9">
        <f>Daten!F498</f>
        <v>562</v>
      </c>
      <c r="G498" s="27">
        <f t="shared" si="191"/>
        <v>5</v>
      </c>
      <c r="H498" s="29">
        <f t="shared" si="192"/>
        <v>8.8967971530249119E-3</v>
      </c>
      <c r="I498" s="21">
        <f t="shared" si="193"/>
        <v>5.0157125993357532</v>
      </c>
      <c r="J498" s="21">
        <f t="shared" si="194"/>
        <v>-1.5712599335753197E-2</v>
      </c>
      <c r="K498" s="27">
        <f t="shared" si="195"/>
        <v>7.8562996678765984</v>
      </c>
      <c r="L498" s="16">
        <f>Daten!G498</f>
        <v>64</v>
      </c>
      <c r="M498" s="16">
        <f>Daten!H498</f>
        <v>348</v>
      </c>
      <c r="N498" s="16">
        <f>Daten!I498</f>
        <v>155</v>
      </c>
      <c r="O498" s="28">
        <f t="shared" si="196"/>
        <v>0.62931034482758619</v>
      </c>
      <c r="P498" s="16">
        <f t="shared" si="197"/>
        <v>195.87771669201075</v>
      </c>
      <c r="Q498" s="21">
        <f t="shared" si="198"/>
        <v>23.12228330798925</v>
      </c>
      <c r="R498" s="27">
        <f t="shared" si="199"/>
        <v>4624.4566615978501</v>
      </c>
      <c r="S498" s="9">
        <f>Daten!K498</f>
        <v>16123.41</v>
      </c>
      <c r="T498" s="9">
        <f>Daten!L498</f>
        <v>26464.63</v>
      </c>
      <c r="U498" s="9">
        <f>Daten!M498</f>
        <v>59963.11</v>
      </c>
      <c r="V498" s="9">
        <f>Daten!N498</f>
        <v>500</v>
      </c>
      <c r="W498" s="9">
        <f>Daten!O498</f>
        <v>500</v>
      </c>
      <c r="X498" s="23">
        <f t="shared" si="200"/>
        <v>102551.15</v>
      </c>
      <c r="Y498" s="9">
        <f t="shared" si="201"/>
        <v>203795.66787642436</v>
      </c>
      <c r="Z498" s="21">
        <f t="shared" si="202"/>
        <v>-101244.51787642436</v>
      </c>
      <c r="AA498" s="27">
        <f t="shared" si="203"/>
        <v>10124.451787642436</v>
      </c>
      <c r="AB498" s="32">
        <f t="shared" si="204"/>
        <v>14756.764748908163</v>
      </c>
      <c r="AC498" s="31">
        <f t="shared" si="205"/>
        <v>14756.764748908163</v>
      </c>
      <c r="AG498" s="26">
        <f t="shared" si="206"/>
        <v>7.8562996678765984</v>
      </c>
      <c r="AH498" s="26">
        <f t="shared" si="207"/>
        <v>10124.451787642436</v>
      </c>
      <c r="AI498" s="26">
        <f t="shared" si="208"/>
        <v>10132.308087310314</v>
      </c>
      <c r="AJ498" s="26">
        <f t="shared" si="209"/>
        <v>1</v>
      </c>
      <c r="AK498" s="26">
        <f t="shared" si="210"/>
        <v>10132.308087310314</v>
      </c>
      <c r="AL498" s="26">
        <f t="shared" ca="1" si="211"/>
        <v>16044</v>
      </c>
      <c r="AM498" s="26">
        <f t="shared" ca="1" si="212"/>
        <v>31</v>
      </c>
      <c r="AN498" s="26">
        <f ca="1">IF(AM498=0,0,COUNTIF($AM$19:AM498,C498*10+1))</f>
        <v>78</v>
      </c>
      <c r="AO498" s="21">
        <f t="shared" ca="1" si="213"/>
        <v>0</v>
      </c>
      <c r="AP498" s="33">
        <f t="shared" ca="1" si="214"/>
        <v>16044</v>
      </c>
    </row>
    <row r="499" spans="1:42" x14ac:dyDescent="0.2">
      <c r="A499" s="15">
        <f>Daten!A499</f>
        <v>31026</v>
      </c>
      <c r="B499" s="8" t="str">
        <f>Daten!B499</f>
        <v>Maissau</v>
      </c>
      <c r="C499" s="15">
        <f t="shared" si="190"/>
        <v>3</v>
      </c>
      <c r="D499" s="10">
        <f>Daten!D499</f>
        <v>0</v>
      </c>
      <c r="E499" s="9">
        <f>Daten!E499</f>
        <v>1964</v>
      </c>
      <c r="F499" s="9">
        <f>Daten!F499</f>
        <v>1943</v>
      </c>
      <c r="G499" s="27">
        <f t="shared" si="191"/>
        <v>21</v>
      </c>
      <c r="H499" s="29">
        <f t="shared" si="192"/>
        <v>1.0808028821410191E-2</v>
      </c>
      <c r="I499" s="21">
        <f t="shared" si="193"/>
        <v>17.34079996531916</v>
      </c>
      <c r="J499" s="21">
        <f t="shared" si="194"/>
        <v>3.6592000346808398</v>
      </c>
      <c r="K499" s="27">
        <f t="shared" si="195"/>
        <v>-1829.60001734042</v>
      </c>
      <c r="L499" s="16">
        <f>Daten!G499</f>
        <v>259</v>
      </c>
      <c r="M499" s="16">
        <f>Daten!H499</f>
        <v>1231</v>
      </c>
      <c r="N499" s="16">
        <f>Daten!I499</f>
        <v>474</v>
      </c>
      <c r="O499" s="28">
        <f t="shared" si="196"/>
        <v>0.59545085296506906</v>
      </c>
      <c r="P499" s="16">
        <f t="shared" si="197"/>
        <v>692.88927944788861</v>
      </c>
      <c r="Q499" s="21">
        <f t="shared" si="198"/>
        <v>40.110720552111388</v>
      </c>
      <c r="R499" s="27">
        <f t="shared" si="199"/>
        <v>8022.1441104222777</v>
      </c>
      <c r="S499" s="9">
        <f>Daten!K499</f>
        <v>34808.620000000003</v>
      </c>
      <c r="T499" s="9">
        <f>Daten!L499</f>
        <v>127484.97</v>
      </c>
      <c r="U499" s="9">
        <f>Daten!M499</f>
        <v>288980.65999999997</v>
      </c>
      <c r="V499" s="9">
        <f>Daten!N499</f>
        <v>500</v>
      </c>
      <c r="W499" s="9">
        <f>Daten!O499</f>
        <v>500</v>
      </c>
      <c r="X499" s="23">
        <f t="shared" si="200"/>
        <v>451274.25</v>
      </c>
      <c r="Y499" s="9">
        <f t="shared" si="201"/>
        <v>705916.56386119477</v>
      </c>
      <c r="Z499" s="21">
        <f t="shared" si="202"/>
        <v>-254642.31386119477</v>
      </c>
      <c r="AA499" s="27">
        <f t="shared" si="203"/>
        <v>25464.231386119478</v>
      </c>
      <c r="AB499" s="32">
        <f t="shared" si="204"/>
        <v>31656.775479201337</v>
      </c>
      <c r="AC499" s="31">
        <f t="shared" si="205"/>
        <v>31656.775479201337</v>
      </c>
      <c r="AG499" s="26">
        <f t="shared" si="206"/>
        <v>-1829.60001734042</v>
      </c>
      <c r="AH499" s="26">
        <f t="shared" si="207"/>
        <v>25464.231386119478</v>
      </c>
      <c r="AI499" s="26">
        <f t="shared" si="208"/>
        <v>23634.631368779057</v>
      </c>
      <c r="AJ499" s="26">
        <f t="shared" si="209"/>
        <v>1</v>
      </c>
      <c r="AK499" s="26">
        <f t="shared" si="210"/>
        <v>23634.631368779057</v>
      </c>
      <c r="AL499" s="26">
        <f t="shared" ca="1" si="211"/>
        <v>37425</v>
      </c>
      <c r="AM499" s="26">
        <f t="shared" ca="1" si="212"/>
        <v>31</v>
      </c>
      <c r="AN499" s="26">
        <f ca="1">IF(AM499=0,0,COUNTIF($AM$19:AM499,C499*10+1))</f>
        <v>79</v>
      </c>
      <c r="AO499" s="21">
        <f t="shared" ca="1" si="213"/>
        <v>0</v>
      </c>
      <c r="AP499" s="33">
        <f t="shared" ca="1" si="214"/>
        <v>37425</v>
      </c>
    </row>
    <row r="500" spans="1:42" x14ac:dyDescent="0.2">
      <c r="A500" s="15">
        <f>Daten!A500</f>
        <v>31028</v>
      </c>
      <c r="B500" s="8" t="str">
        <f>Daten!B500</f>
        <v>Nappersdorf-Kammersdorf</v>
      </c>
      <c r="C500" s="15">
        <f t="shared" si="190"/>
        <v>3</v>
      </c>
      <c r="D500" s="10">
        <f>Daten!D500</f>
        <v>0</v>
      </c>
      <c r="E500" s="9">
        <f>Daten!E500</f>
        <v>1190</v>
      </c>
      <c r="F500" s="9">
        <f>Daten!F500</f>
        <v>1252</v>
      </c>
      <c r="G500" s="27">
        <f t="shared" si="191"/>
        <v>-62</v>
      </c>
      <c r="H500" s="29">
        <f t="shared" si="192"/>
        <v>-4.9520766773162937E-2</v>
      </c>
      <c r="I500" s="21">
        <f t="shared" si="193"/>
        <v>11.173793904570042</v>
      </c>
      <c r="J500" s="21">
        <f t="shared" si="194"/>
        <v>-73.173793904570047</v>
      </c>
      <c r="K500" s="27">
        <f t="shared" si="195"/>
        <v>36586.896952285024</v>
      </c>
      <c r="L500" s="16">
        <f>Daten!G500</f>
        <v>123</v>
      </c>
      <c r="M500" s="16">
        <f>Daten!H500</f>
        <v>752</v>
      </c>
      <c r="N500" s="16">
        <f>Daten!I500</f>
        <v>315</v>
      </c>
      <c r="O500" s="28">
        <f t="shared" si="196"/>
        <v>0.58244680851063835</v>
      </c>
      <c r="P500" s="16">
        <f t="shared" si="197"/>
        <v>423.27598549537959</v>
      </c>
      <c r="Q500" s="21">
        <f t="shared" si="198"/>
        <v>14.724014504620413</v>
      </c>
      <c r="R500" s="27">
        <f t="shared" si="199"/>
        <v>2944.8029009240827</v>
      </c>
      <c r="S500" s="9">
        <f>Daten!K500</f>
        <v>29279.82</v>
      </c>
      <c r="T500" s="9">
        <f>Daten!L500</f>
        <v>70159.5</v>
      </c>
      <c r="U500" s="9">
        <f>Daten!M500</f>
        <v>110311.43</v>
      </c>
      <c r="V500" s="9">
        <f>Daten!N500</f>
        <v>500</v>
      </c>
      <c r="W500" s="9">
        <f>Daten!O500</f>
        <v>500</v>
      </c>
      <c r="X500" s="23">
        <f t="shared" si="200"/>
        <v>209750.75</v>
      </c>
      <c r="Y500" s="9">
        <f t="shared" si="201"/>
        <v>427719.30295052024</v>
      </c>
      <c r="Z500" s="21">
        <f t="shared" si="202"/>
        <v>-217968.55295052024</v>
      </c>
      <c r="AA500" s="27">
        <f t="shared" si="203"/>
        <v>21796.855295052024</v>
      </c>
      <c r="AB500" s="32">
        <f t="shared" si="204"/>
        <v>61328.555148261134</v>
      </c>
      <c r="AC500" s="31">
        <f t="shared" si="205"/>
        <v>61328.555148261134</v>
      </c>
      <c r="AG500" s="26">
        <f t="shared" si="206"/>
        <v>36586.896952285024</v>
      </c>
      <c r="AH500" s="26">
        <f t="shared" si="207"/>
        <v>21796.855295052024</v>
      </c>
      <c r="AI500" s="26">
        <f t="shared" si="208"/>
        <v>58383.752247337048</v>
      </c>
      <c r="AJ500" s="26">
        <f t="shared" si="209"/>
        <v>1</v>
      </c>
      <c r="AK500" s="26">
        <f t="shared" si="210"/>
        <v>58383.752247337048</v>
      </c>
      <c r="AL500" s="26">
        <f t="shared" ca="1" si="211"/>
        <v>92450</v>
      </c>
      <c r="AM500" s="26">
        <f t="shared" ca="1" si="212"/>
        <v>31</v>
      </c>
      <c r="AN500" s="26">
        <f ca="1">IF(AM500=0,0,COUNTIF($AM$19:AM500,C500*10+1))</f>
        <v>80</v>
      </c>
      <c r="AO500" s="21">
        <f t="shared" ca="1" si="213"/>
        <v>0</v>
      </c>
      <c r="AP500" s="33">
        <f t="shared" ca="1" si="214"/>
        <v>92450</v>
      </c>
    </row>
    <row r="501" spans="1:42" x14ac:dyDescent="0.2">
      <c r="A501" s="15">
        <f>Daten!A501</f>
        <v>31033</v>
      </c>
      <c r="B501" s="8" t="str">
        <f>Daten!B501</f>
        <v>Pernersdorf</v>
      </c>
      <c r="C501" s="15">
        <f t="shared" si="190"/>
        <v>3</v>
      </c>
      <c r="D501" s="10">
        <f>Daten!D501</f>
        <v>0</v>
      </c>
      <c r="E501" s="9">
        <f>Daten!E501</f>
        <v>1050</v>
      </c>
      <c r="F501" s="9">
        <f>Daten!F501</f>
        <v>1021</v>
      </c>
      <c r="G501" s="27">
        <f t="shared" si="191"/>
        <v>29</v>
      </c>
      <c r="H501" s="29">
        <f t="shared" si="192"/>
        <v>2.8403525954946131E-2</v>
      </c>
      <c r="I501" s="21">
        <f t="shared" si="193"/>
        <v>9.1121753806437802</v>
      </c>
      <c r="J501" s="21">
        <f t="shared" si="194"/>
        <v>19.88782461935622</v>
      </c>
      <c r="K501" s="27">
        <f t="shared" si="195"/>
        <v>-9943.9123096781095</v>
      </c>
      <c r="L501" s="16">
        <f>Daten!G501</f>
        <v>146</v>
      </c>
      <c r="M501" s="16">
        <f>Daten!H501</f>
        <v>651</v>
      </c>
      <c r="N501" s="16">
        <f>Daten!I501</f>
        <v>253</v>
      </c>
      <c r="O501" s="28">
        <f t="shared" si="196"/>
        <v>0.61290322580645162</v>
      </c>
      <c r="P501" s="16">
        <f t="shared" si="197"/>
        <v>366.42641829453737</v>
      </c>
      <c r="Q501" s="21">
        <f t="shared" si="198"/>
        <v>32.57358170546263</v>
      </c>
      <c r="R501" s="27">
        <f t="shared" si="199"/>
        <v>6514.7163410925259</v>
      </c>
      <c r="S501" s="9">
        <f>Daten!K501</f>
        <v>27539.31</v>
      </c>
      <c r="T501" s="9">
        <f>Daten!L501</f>
        <v>38954.57</v>
      </c>
      <c r="U501" s="9">
        <f>Daten!M501</f>
        <v>42139.13</v>
      </c>
      <c r="V501" s="9">
        <f>Daten!N501</f>
        <v>500</v>
      </c>
      <c r="W501" s="9">
        <f>Daten!O501</f>
        <v>500</v>
      </c>
      <c r="X501" s="23">
        <f t="shared" si="200"/>
        <v>108633.01000000001</v>
      </c>
      <c r="Y501" s="9">
        <f t="shared" si="201"/>
        <v>377399.38495634141</v>
      </c>
      <c r="Z501" s="21">
        <f t="shared" si="202"/>
        <v>-268766.3749563414</v>
      </c>
      <c r="AA501" s="27">
        <f t="shared" si="203"/>
        <v>26876.637495634142</v>
      </c>
      <c r="AB501" s="32">
        <f t="shared" si="204"/>
        <v>23447.441527048559</v>
      </c>
      <c r="AC501" s="31">
        <f t="shared" si="205"/>
        <v>23447.441527048559</v>
      </c>
      <c r="AG501" s="26">
        <f t="shared" si="206"/>
        <v>-9943.9123096781095</v>
      </c>
      <c r="AH501" s="26">
        <f t="shared" si="207"/>
        <v>26876.637495634142</v>
      </c>
      <c r="AI501" s="26">
        <f t="shared" si="208"/>
        <v>16932.725185956035</v>
      </c>
      <c r="AJ501" s="26">
        <f t="shared" si="209"/>
        <v>1</v>
      </c>
      <c r="AK501" s="26">
        <f t="shared" si="210"/>
        <v>16932.725185956035</v>
      </c>
      <c r="AL501" s="26">
        <f t="shared" ca="1" si="211"/>
        <v>26813</v>
      </c>
      <c r="AM501" s="26">
        <f t="shared" ca="1" si="212"/>
        <v>31</v>
      </c>
      <c r="AN501" s="26">
        <f ca="1">IF(AM501=0,0,COUNTIF($AM$19:AM501,C501*10+1))</f>
        <v>81</v>
      </c>
      <c r="AO501" s="21">
        <f t="shared" ca="1" si="213"/>
        <v>0</v>
      </c>
      <c r="AP501" s="33">
        <f t="shared" ca="1" si="214"/>
        <v>26813</v>
      </c>
    </row>
    <row r="502" spans="1:42" x14ac:dyDescent="0.2">
      <c r="A502" s="15">
        <f>Daten!A502</f>
        <v>31035</v>
      </c>
      <c r="B502" s="8" t="str">
        <f>Daten!B502</f>
        <v>Pulkau</v>
      </c>
      <c r="C502" s="15">
        <f t="shared" si="190"/>
        <v>3</v>
      </c>
      <c r="D502" s="10">
        <f>Daten!D502</f>
        <v>0</v>
      </c>
      <c r="E502" s="9">
        <f>Daten!E502</f>
        <v>1501</v>
      </c>
      <c r="F502" s="9">
        <f>Daten!F502</f>
        <v>1547</v>
      </c>
      <c r="G502" s="27">
        <f t="shared" si="191"/>
        <v>-46</v>
      </c>
      <c r="H502" s="29">
        <f t="shared" si="192"/>
        <v>-2.9734970911441498E-2</v>
      </c>
      <c r="I502" s="21">
        <f t="shared" si="193"/>
        <v>13.80659678144557</v>
      </c>
      <c r="J502" s="21">
        <f t="shared" si="194"/>
        <v>-59.80659678144557</v>
      </c>
      <c r="K502" s="27">
        <f t="shared" si="195"/>
        <v>29903.298390722786</v>
      </c>
      <c r="L502" s="16">
        <f>Daten!G502</f>
        <v>187</v>
      </c>
      <c r="M502" s="16">
        <f>Daten!H502</f>
        <v>904</v>
      </c>
      <c r="N502" s="16">
        <f>Daten!I502</f>
        <v>410</v>
      </c>
      <c r="O502" s="28">
        <f t="shared" si="196"/>
        <v>0.66039823008849563</v>
      </c>
      <c r="P502" s="16">
        <f t="shared" si="197"/>
        <v>508.83176979763715</v>
      </c>
      <c r="Q502" s="21">
        <f t="shared" si="198"/>
        <v>88.168230202362849</v>
      </c>
      <c r="R502" s="27">
        <f t="shared" si="199"/>
        <v>17633.646040472569</v>
      </c>
      <c r="S502" s="9">
        <f>Daten!K502</f>
        <v>25827.95</v>
      </c>
      <c r="T502" s="9">
        <f>Daten!L502</f>
        <v>89688.74</v>
      </c>
      <c r="U502" s="9">
        <f>Daten!M502</f>
        <v>185583.23</v>
      </c>
      <c r="V502" s="9">
        <f>Daten!N502</f>
        <v>500</v>
      </c>
      <c r="W502" s="9">
        <f>Daten!O502</f>
        <v>500</v>
      </c>
      <c r="X502" s="23">
        <f t="shared" si="200"/>
        <v>301099.92000000004</v>
      </c>
      <c r="Y502" s="9">
        <f t="shared" si="201"/>
        <v>539501.40649473178</v>
      </c>
      <c r="Z502" s="21">
        <f t="shared" si="202"/>
        <v>-238401.48649473174</v>
      </c>
      <c r="AA502" s="27">
        <f t="shared" si="203"/>
        <v>23840.148649473176</v>
      </c>
      <c r="AB502" s="32">
        <f t="shared" si="204"/>
        <v>71377.093080668536</v>
      </c>
      <c r="AC502" s="31">
        <f t="shared" si="205"/>
        <v>71377.093080668536</v>
      </c>
      <c r="AG502" s="26">
        <f t="shared" si="206"/>
        <v>29903.298390722786</v>
      </c>
      <c r="AH502" s="26">
        <f t="shared" si="207"/>
        <v>23840.148649473176</v>
      </c>
      <c r="AI502" s="26">
        <f t="shared" si="208"/>
        <v>53743.447040195962</v>
      </c>
      <c r="AJ502" s="26">
        <f t="shared" si="209"/>
        <v>1</v>
      </c>
      <c r="AK502" s="26">
        <f t="shared" si="210"/>
        <v>53743.447040195962</v>
      </c>
      <c r="AL502" s="26">
        <f t="shared" ca="1" si="211"/>
        <v>85103</v>
      </c>
      <c r="AM502" s="26">
        <f t="shared" ca="1" si="212"/>
        <v>31</v>
      </c>
      <c r="AN502" s="26">
        <f ca="1">IF(AM502=0,0,COUNTIF($AM$19:AM502,C502*10+1))</f>
        <v>82</v>
      </c>
      <c r="AO502" s="21">
        <f t="shared" ca="1" si="213"/>
        <v>0</v>
      </c>
      <c r="AP502" s="33">
        <f t="shared" ca="1" si="214"/>
        <v>85103</v>
      </c>
    </row>
    <row r="503" spans="1:42" x14ac:dyDescent="0.2">
      <c r="A503" s="15">
        <f>Daten!A503</f>
        <v>31036</v>
      </c>
      <c r="B503" s="8" t="str">
        <f>Daten!B503</f>
        <v>Ravelsbach</v>
      </c>
      <c r="C503" s="15">
        <f t="shared" si="190"/>
        <v>3</v>
      </c>
      <c r="D503" s="10">
        <f>Daten!D503</f>
        <v>0</v>
      </c>
      <c r="E503" s="9">
        <f>Daten!E503</f>
        <v>1620</v>
      </c>
      <c r="F503" s="9">
        <f>Daten!F503</f>
        <v>1578</v>
      </c>
      <c r="G503" s="27">
        <f t="shared" si="191"/>
        <v>42</v>
      </c>
      <c r="H503" s="29">
        <f t="shared" si="192"/>
        <v>2.6615969581749048E-2</v>
      </c>
      <c r="I503" s="21">
        <f t="shared" si="193"/>
        <v>14.083264202405372</v>
      </c>
      <c r="J503" s="21">
        <f t="shared" si="194"/>
        <v>27.916735797594626</v>
      </c>
      <c r="K503" s="27">
        <f t="shared" si="195"/>
        <v>-13958.367898797313</v>
      </c>
      <c r="L503" s="16">
        <f>Daten!G503</f>
        <v>196</v>
      </c>
      <c r="M503" s="16">
        <f>Daten!H503</f>
        <v>1060</v>
      </c>
      <c r="N503" s="16">
        <f>Daten!I503</f>
        <v>364</v>
      </c>
      <c r="O503" s="28">
        <f t="shared" si="196"/>
        <v>0.52830188679245282</v>
      </c>
      <c r="P503" s="16">
        <f t="shared" si="197"/>
        <v>596.63902210784886</v>
      </c>
      <c r="Q503" s="21">
        <f t="shared" si="198"/>
        <v>-36.639022107848859</v>
      </c>
      <c r="R503" s="27">
        <f t="shared" si="199"/>
        <v>-7327.8044215697719</v>
      </c>
      <c r="S503" s="9">
        <f>Daten!K503</f>
        <v>26320.18</v>
      </c>
      <c r="T503" s="9">
        <f>Daten!L503</f>
        <v>83454.34</v>
      </c>
      <c r="U503" s="9">
        <f>Daten!M503</f>
        <v>98171.89</v>
      </c>
      <c r="V503" s="9">
        <f>Daten!N503</f>
        <v>500</v>
      </c>
      <c r="W503" s="9">
        <f>Daten!O503</f>
        <v>500</v>
      </c>
      <c r="X503" s="23">
        <f t="shared" si="200"/>
        <v>207946.40999999997</v>
      </c>
      <c r="Y503" s="9">
        <f t="shared" si="201"/>
        <v>582273.33678978391</v>
      </c>
      <c r="Z503" s="21">
        <f t="shared" si="202"/>
        <v>-374326.92678978393</v>
      </c>
      <c r="AA503" s="27">
        <f t="shared" si="203"/>
        <v>37432.692678978397</v>
      </c>
      <c r="AB503" s="32">
        <f t="shared" si="204"/>
        <v>16146.520358611313</v>
      </c>
      <c r="AC503" s="31">
        <f t="shared" si="205"/>
        <v>16146.520358611313</v>
      </c>
      <c r="AG503" s="26">
        <f t="shared" si="206"/>
        <v>-13958.367898797313</v>
      </c>
      <c r="AH503" s="26">
        <f t="shared" si="207"/>
        <v>37432.692678978397</v>
      </c>
      <c r="AI503" s="26">
        <f t="shared" si="208"/>
        <v>23474.324780181087</v>
      </c>
      <c r="AJ503" s="26">
        <f t="shared" si="209"/>
        <v>1</v>
      </c>
      <c r="AK503" s="26">
        <f t="shared" si="210"/>
        <v>23474.324780181087</v>
      </c>
      <c r="AL503" s="26">
        <f t="shared" ca="1" si="211"/>
        <v>37172</v>
      </c>
      <c r="AM503" s="26">
        <f t="shared" ca="1" si="212"/>
        <v>31</v>
      </c>
      <c r="AN503" s="26">
        <f ca="1">IF(AM503=0,0,COUNTIF($AM$19:AM503,C503*10+1))</f>
        <v>83</v>
      </c>
      <c r="AO503" s="21">
        <f t="shared" ca="1" si="213"/>
        <v>0</v>
      </c>
      <c r="AP503" s="33">
        <f t="shared" ca="1" si="214"/>
        <v>37172</v>
      </c>
    </row>
    <row r="504" spans="1:42" x14ac:dyDescent="0.2">
      <c r="A504" s="15">
        <f>Daten!A504</f>
        <v>31037</v>
      </c>
      <c r="B504" s="8" t="str">
        <f>Daten!B504</f>
        <v>Retz</v>
      </c>
      <c r="C504" s="15">
        <f t="shared" si="190"/>
        <v>3</v>
      </c>
      <c r="D504" s="10">
        <f>Daten!D504</f>
        <v>0</v>
      </c>
      <c r="E504" s="9">
        <f>Daten!E504</f>
        <v>4280</v>
      </c>
      <c r="F504" s="9">
        <f>Daten!F504</f>
        <v>4284</v>
      </c>
      <c r="G504" s="27">
        <f t="shared" si="191"/>
        <v>-4</v>
      </c>
      <c r="H504" s="29">
        <f t="shared" si="192"/>
        <v>-9.3370681605975728E-4</v>
      </c>
      <c r="I504" s="21">
        <f t="shared" si="193"/>
        <v>38.233652625541581</v>
      </c>
      <c r="J504" s="21">
        <f t="shared" si="194"/>
        <v>-42.233652625541581</v>
      </c>
      <c r="K504" s="27">
        <f t="shared" si="195"/>
        <v>21116.826312770791</v>
      </c>
      <c r="L504" s="16">
        <f>Daten!G504</f>
        <v>495</v>
      </c>
      <c r="M504" s="16">
        <f>Daten!H504</f>
        <v>2685</v>
      </c>
      <c r="N504" s="16">
        <f>Daten!I504</f>
        <v>1100</v>
      </c>
      <c r="O504" s="28">
        <f t="shared" si="196"/>
        <v>0.5940409683426443</v>
      </c>
      <c r="P504" s="16">
        <f t="shared" si="197"/>
        <v>1511.2979003392209</v>
      </c>
      <c r="Q504" s="21">
        <f t="shared" si="198"/>
        <v>83.70209966077914</v>
      </c>
      <c r="R504" s="27">
        <f t="shared" si="199"/>
        <v>16740.419932155826</v>
      </c>
      <c r="S504" s="9">
        <f>Daten!K504</f>
        <v>44789.68</v>
      </c>
      <c r="T504" s="9">
        <f>Daten!L504</f>
        <v>290667.33</v>
      </c>
      <c r="U504" s="9">
        <f>Daten!M504</f>
        <v>1069908.1399999999</v>
      </c>
      <c r="V504" s="9">
        <f>Daten!N504</f>
        <v>500</v>
      </c>
      <c r="W504" s="9">
        <f>Daten!O504</f>
        <v>500</v>
      </c>
      <c r="X504" s="23">
        <f t="shared" si="200"/>
        <v>1405365.15</v>
      </c>
      <c r="Y504" s="9">
        <f t="shared" si="201"/>
        <v>1538351.7786791821</v>
      </c>
      <c r="Z504" s="21">
        <f t="shared" si="202"/>
        <v>-132986.62867918215</v>
      </c>
      <c r="AA504" s="27">
        <f t="shared" si="203"/>
        <v>13298.662867918216</v>
      </c>
      <c r="AB504" s="32">
        <f t="shared" si="204"/>
        <v>51155.909112844834</v>
      </c>
      <c r="AC504" s="31">
        <f t="shared" si="205"/>
        <v>51155.909112844834</v>
      </c>
      <c r="AG504" s="26">
        <f t="shared" si="206"/>
        <v>21116.826312770791</v>
      </c>
      <c r="AH504" s="26">
        <f t="shared" si="207"/>
        <v>13298.662867918216</v>
      </c>
      <c r="AI504" s="26">
        <f t="shared" si="208"/>
        <v>34415.489180689008</v>
      </c>
      <c r="AJ504" s="26">
        <f t="shared" si="209"/>
        <v>1</v>
      </c>
      <c r="AK504" s="26">
        <f t="shared" si="210"/>
        <v>34415.489180689008</v>
      </c>
      <c r="AL504" s="26">
        <f t="shared" ca="1" si="211"/>
        <v>54497</v>
      </c>
      <c r="AM504" s="26">
        <f t="shared" ca="1" si="212"/>
        <v>31</v>
      </c>
      <c r="AN504" s="26">
        <f ca="1">IF(AM504=0,0,COUNTIF($AM$19:AM504,C504*10+1))</f>
        <v>84</v>
      </c>
      <c r="AO504" s="21">
        <f t="shared" ca="1" si="213"/>
        <v>0</v>
      </c>
      <c r="AP504" s="33">
        <f t="shared" ca="1" si="214"/>
        <v>54497</v>
      </c>
    </row>
    <row r="505" spans="1:42" x14ac:dyDescent="0.2">
      <c r="A505" s="15">
        <f>Daten!A505</f>
        <v>31038</v>
      </c>
      <c r="B505" s="8" t="str">
        <f>Daten!B505</f>
        <v>Retzbach</v>
      </c>
      <c r="C505" s="15">
        <f t="shared" si="190"/>
        <v>3</v>
      </c>
      <c r="D505" s="10">
        <f>Daten!D505</f>
        <v>0</v>
      </c>
      <c r="E505" s="9">
        <f>Daten!E505</f>
        <v>998</v>
      </c>
      <c r="F505" s="9">
        <f>Daten!F505</f>
        <v>1002</v>
      </c>
      <c r="G505" s="27">
        <f t="shared" si="191"/>
        <v>-4</v>
      </c>
      <c r="H505" s="29">
        <f t="shared" si="192"/>
        <v>-3.9920159680638719E-3</v>
      </c>
      <c r="I505" s="21">
        <f t="shared" si="193"/>
        <v>8.9426050258619654</v>
      </c>
      <c r="J505" s="21">
        <f t="shared" si="194"/>
        <v>-12.942605025861965</v>
      </c>
      <c r="K505" s="27">
        <f t="shared" si="195"/>
        <v>6471.3025129309826</v>
      </c>
      <c r="L505" s="16">
        <f>Daten!G505</f>
        <v>123</v>
      </c>
      <c r="M505" s="16">
        <f>Daten!H505</f>
        <v>610</v>
      </c>
      <c r="N505" s="16">
        <f>Daten!I505</f>
        <v>265</v>
      </c>
      <c r="O505" s="28">
        <f t="shared" si="196"/>
        <v>0.63606557377049178</v>
      </c>
      <c r="P505" s="16">
        <f t="shared" si="197"/>
        <v>343.34887121300738</v>
      </c>
      <c r="Q505" s="21">
        <f t="shared" si="198"/>
        <v>44.651128786992615</v>
      </c>
      <c r="R505" s="27">
        <f t="shared" si="199"/>
        <v>8930.2257573985225</v>
      </c>
      <c r="S505" s="9">
        <f>Daten!K505</f>
        <v>20837.75</v>
      </c>
      <c r="T505" s="9">
        <f>Daten!L505</f>
        <v>46370.5</v>
      </c>
      <c r="U505" s="9">
        <f>Daten!M505</f>
        <v>86795.02</v>
      </c>
      <c r="V505" s="9">
        <f>Daten!N505</f>
        <v>500</v>
      </c>
      <c r="W505" s="9">
        <f>Daten!O505</f>
        <v>500</v>
      </c>
      <c r="X505" s="23">
        <f t="shared" si="200"/>
        <v>154003.27000000002</v>
      </c>
      <c r="Y505" s="9">
        <f t="shared" si="201"/>
        <v>358709.12970136065</v>
      </c>
      <c r="Z505" s="21">
        <f t="shared" si="202"/>
        <v>-204705.85970136063</v>
      </c>
      <c r="AA505" s="27">
        <f t="shared" si="203"/>
        <v>20470.585970136064</v>
      </c>
      <c r="AB505" s="32">
        <f t="shared" si="204"/>
        <v>35872.114240465569</v>
      </c>
      <c r="AC505" s="31">
        <f t="shared" si="205"/>
        <v>35872.114240465569</v>
      </c>
      <c r="AG505" s="26">
        <f t="shared" si="206"/>
        <v>6471.3025129309826</v>
      </c>
      <c r="AH505" s="26">
        <f t="shared" si="207"/>
        <v>20470.585970136064</v>
      </c>
      <c r="AI505" s="26">
        <f t="shared" si="208"/>
        <v>26941.888483067047</v>
      </c>
      <c r="AJ505" s="26">
        <f t="shared" si="209"/>
        <v>1</v>
      </c>
      <c r="AK505" s="26">
        <f t="shared" si="210"/>
        <v>26941.888483067047</v>
      </c>
      <c r="AL505" s="26">
        <f t="shared" ca="1" si="211"/>
        <v>42662</v>
      </c>
      <c r="AM505" s="26">
        <f t="shared" ca="1" si="212"/>
        <v>31</v>
      </c>
      <c r="AN505" s="26">
        <f ca="1">IF(AM505=0,0,COUNTIF($AM$19:AM505,C505*10+1))</f>
        <v>85</v>
      </c>
      <c r="AO505" s="21">
        <f t="shared" ca="1" si="213"/>
        <v>0</v>
      </c>
      <c r="AP505" s="33">
        <f t="shared" ca="1" si="214"/>
        <v>42662</v>
      </c>
    </row>
    <row r="506" spans="1:42" x14ac:dyDescent="0.2">
      <c r="A506" s="15">
        <f>Daten!A506</f>
        <v>31041</v>
      </c>
      <c r="B506" s="8" t="str">
        <f>Daten!B506</f>
        <v>Schrattenthal</v>
      </c>
      <c r="C506" s="15">
        <f t="shared" si="190"/>
        <v>3</v>
      </c>
      <c r="D506" s="10">
        <f>Daten!D506</f>
        <v>0</v>
      </c>
      <c r="E506" s="9">
        <f>Daten!E506</f>
        <v>892</v>
      </c>
      <c r="F506" s="9">
        <f>Daten!F506</f>
        <v>866</v>
      </c>
      <c r="G506" s="27">
        <f t="shared" si="191"/>
        <v>26</v>
      </c>
      <c r="H506" s="29">
        <f t="shared" si="192"/>
        <v>3.0023094688221709E-2</v>
      </c>
      <c r="I506" s="21">
        <f t="shared" si="193"/>
        <v>7.7288382758447733</v>
      </c>
      <c r="J506" s="21">
        <f t="shared" si="194"/>
        <v>18.271161724155228</v>
      </c>
      <c r="K506" s="27">
        <f t="shared" si="195"/>
        <v>-9135.5808620776133</v>
      </c>
      <c r="L506" s="16">
        <f>Daten!G506</f>
        <v>134</v>
      </c>
      <c r="M506" s="16">
        <f>Daten!H506</f>
        <v>540</v>
      </c>
      <c r="N506" s="16">
        <f>Daten!I506</f>
        <v>218</v>
      </c>
      <c r="O506" s="28">
        <f t="shared" si="196"/>
        <v>0.6518518518518519</v>
      </c>
      <c r="P506" s="16">
        <f t="shared" si="197"/>
        <v>303.94818107380979</v>
      </c>
      <c r="Q506" s="21">
        <f t="shared" si="198"/>
        <v>48.051818926190208</v>
      </c>
      <c r="R506" s="27">
        <f t="shared" si="199"/>
        <v>9610.3637852380416</v>
      </c>
      <c r="S506" s="9">
        <f>Daten!K506</f>
        <v>21964.36</v>
      </c>
      <c r="T506" s="9">
        <f>Daten!L506</f>
        <v>29207.49</v>
      </c>
      <c r="U506" s="9">
        <f>Daten!M506</f>
        <v>53561.71</v>
      </c>
      <c r="V506" s="9">
        <f>Daten!N506</f>
        <v>500</v>
      </c>
      <c r="W506" s="9">
        <f>Daten!O506</f>
        <v>500</v>
      </c>
      <c r="X506" s="23">
        <f t="shared" si="200"/>
        <v>104733.56</v>
      </c>
      <c r="Y506" s="9">
        <f t="shared" si="201"/>
        <v>320609.76322005381</v>
      </c>
      <c r="Z506" s="21">
        <f t="shared" si="202"/>
        <v>-215876.20322005381</v>
      </c>
      <c r="AA506" s="27">
        <f t="shared" si="203"/>
        <v>21587.620322005383</v>
      </c>
      <c r="AB506" s="32">
        <f t="shared" si="204"/>
        <v>22062.403245165813</v>
      </c>
      <c r="AC506" s="31">
        <f t="shared" si="205"/>
        <v>22062.403245165813</v>
      </c>
      <c r="AG506" s="26">
        <f t="shared" si="206"/>
        <v>-9135.5808620776133</v>
      </c>
      <c r="AH506" s="26">
        <f t="shared" si="207"/>
        <v>21587.620322005383</v>
      </c>
      <c r="AI506" s="26">
        <f t="shared" si="208"/>
        <v>12452.03945992777</v>
      </c>
      <c r="AJ506" s="26">
        <f t="shared" si="209"/>
        <v>1</v>
      </c>
      <c r="AK506" s="26">
        <f t="shared" si="210"/>
        <v>12452.03945992777</v>
      </c>
      <c r="AL506" s="26">
        <f t="shared" ca="1" si="211"/>
        <v>19718</v>
      </c>
      <c r="AM506" s="26">
        <f t="shared" ca="1" si="212"/>
        <v>31</v>
      </c>
      <c r="AN506" s="26">
        <f ca="1">IF(AM506=0,0,COUNTIF($AM$19:AM506,C506*10+1))</f>
        <v>86</v>
      </c>
      <c r="AO506" s="21">
        <f t="shared" ca="1" si="213"/>
        <v>0</v>
      </c>
      <c r="AP506" s="33">
        <f t="shared" ca="1" si="214"/>
        <v>19718</v>
      </c>
    </row>
    <row r="507" spans="1:42" x14ac:dyDescent="0.2">
      <c r="A507" s="15">
        <f>Daten!A507</f>
        <v>31042</v>
      </c>
      <c r="B507" s="8" t="str">
        <f>Daten!B507</f>
        <v>Seefeld-Kadolz</v>
      </c>
      <c r="C507" s="15">
        <f t="shared" si="190"/>
        <v>3</v>
      </c>
      <c r="D507" s="10">
        <f>Daten!D507</f>
        <v>0</v>
      </c>
      <c r="E507" s="9">
        <f>Daten!E507</f>
        <v>981</v>
      </c>
      <c r="F507" s="9">
        <f>Daten!F507</f>
        <v>932</v>
      </c>
      <c r="G507" s="27">
        <f t="shared" si="191"/>
        <v>49</v>
      </c>
      <c r="H507" s="29">
        <f t="shared" si="192"/>
        <v>5.257510729613734E-2</v>
      </c>
      <c r="I507" s="21">
        <f t="shared" si="193"/>
        <v>8.3178721398237041</v>
      </c>
      <c r="J507" s="21">
        <f t="shared" si="194"/>
        <v>40.682127860176294</v>
      </c>
      <c r="K507" s="27">
        <f t="shared" si="195"/>
        <v>-20341.063930088148</v>
      </c>
      <c r="L507" s="16">
        <f>Daten!G507</f>
        <v>117</v>
      </c>
      <c r="M507" s="16">
        <f>Daten!H507</f>
        <v>593</v>
      </c>
      <c r="N507" s="16">
        <f>Daten!I507</f>
        <v>271</v>
      </c>
      <c r="O507" s="28">
        <f t="shared" si="196"/>
        <v>0.65430016863406404</v>
      </c>
      <c r="P507" s="16">
        <f t="shared" si="197"/>
        <v>333.78013217920227</v>
      </c>
      <c r="Q507" s="21">
        <f t="shared" si="198"/>
        <v>54.219867820797731</v>
      </c>
      <c r="R507" s="27">
        <f t="shared" si="199"/>
        <v>10843.973564159547</v>
      </c>
      <c r="S507" s="9">
        <f>Daten!K507</f>
        <v>23223.66</v>
      </c>
      <c r="T507" s="9">
        <f>Daten!L507</f>
        <v>45079.63</v>
      </c>
      <c r="U507" s="9">
        <f>Daten!M507</f>
        <v>102774.1</v>
      </c>
      <c r="V507" s="9">
        <f>Daten!N507</f>
        <v>500</v>
      </c>
      <c r="W507" s="9">
        <f>Daten!O507</f>
        <v>500</v>
      </c>
      <c r="X507" s="23">
        <f t="shared" si="200"/>
        <v>171077.39</v>
      </c>
      <c r="Y507" s="9">
        <f t="shared" si="201"/>
        <v>352598.85394492466</v>
      </c>
      <c r="Z507" s="21">
        <f t="shared" si="202"/>
        <v>-181521.46394492465</v>
      </c>
      <c r="AA507" s="27">
        <f t="shared" si="203"/>
        <v>18152.146394492465</v>
      </c>
      <c r="AB507" s="32">
        <f t="shared" si="204"/>
        <v>8655.0560285638639</v>
      </c>
      <c r="AC507" s="31">
        <f t="shared" si="205"/>
        <v>8655.0560285638639</v>
      </c>
      <c r="AG507" s="26">
        <f t="shared" si="206"/>
        <v>-20341.063930088148</v>
      </c>
      <c r="AH507" s="26">
        <f t="shared" si="207"/>
        <v>18152.146394492465</v>
      </c>
      <c r="AI507" s="26">
        <f t="shared" si="208"/>
        <v>-2188.9175355956831</v>
      </c>
      <c r="AJ507" s="26">
        <f t="shared" si="209"/>
        <v>1</v>
      </c>
      <c r="AK507" s="26">
        <f t="shared" si="210"/>
        <v>0</v>
      </c>
      <c r="AL507" s="26">
        <f t="shared" ca="1" si="211"/>
        <v>0</v>
      </c>
      <c r="AM507" s="26">
        <f t="shared" ca="1" si="212"/>
        <v>0</v>
      </c>
      <c r="AN507" s="26">
        <f ca="1">IF(AM507=0,0,COUNTIF($AM$19:AM507,C507*10+1))</f>
        <v>0</v>
      </c>
      <c r="AO507" s="21">
        <f t="shared" ca="1" si="213"/>
        <v>0</v>
      </c>
      <c r="AP507" s="33">
        <f t="shared" ca="1" si="214"/>
        <v>0</v>
      </c>
    </row>
    <row r="508" spans="1:42" x14ac:dyDescent="0.2">
      <c r="A508" s="15">
        <f>Daten!A508</f>
        <v>31043</v>
      </c>
      <c r="B508" s="8" t="str">
        <f>Daten!B508</f>
        <v>Sitzendorf an der Schmida</v>
      </c>
      <c r="C508" s="15">
        <f t="shared" si="190"/>
        <v>3</v>
      </c>
      <c r="D508" s="10">
        <f>Daten!D508</f>
        <v>0</v>
      </c>
      <c r="E508" s="9">
        <f>Daten!E508</f>
        <v>2158</v>
      </c>
      <c r="F508" s="9">
        <f>Daten!F508</f>
        <v>2161</v>
      </c>
      <c r="G508" s="27">
        <f t="shared" si="191"/>
        <v>-3</v>
      </c>
      <c r="H508" s="29">
        <f t="shared" si="192"/>
        <v>-1.3882461823229986E-3</v>
      </c>
      <c r="I508" s="21">
        <f t="shared" si="193"/>
        <v>19.286396667552602</v>
      </c>
      <c r="J508" s="21">
        <f t="shared" si="194"/>
        <v>-22.286396667552602</v>
      </c>
      <c r="K508" s="27">
        <f t="shared" si="195"/>
        <v>11143.198333776301</v>
      </c>
      <c r="L508" s="16">
        <f>Daten!G508</f>
        <v>280</v>
      </c>
      <c r="M508" s="16">
        <f>Daten!H508</f>
        <v>1362</v>
      </c>
      <c r="N508" s="16">
        <f>Daten!I508</f>
        <v>516</v>
      </c>
      <c r="O508" s="28">
        <f t="shared" si="196"/>
        <v>0.58443465491923641</v>
      </c>
      <c r="P508" s="16">
        <f t="shared" si="197"/>
        <v>766.62485670838691</v>
      </c>
      <c r="Q508" s="21">
        <f t="shared" si="198"/>
        <v>29.375143291613085</v>
      </c>
      <c r="R508" s="27">
        <f t="shared" si="199"/>
        <v>5875.028658322617</v>
      </c>
      <c r="S508" s="9">
        <f>Daten!K508</f>
        <v>67904.350000000006</v>
      </c>
      <c r="T508" s="9">
        <f>Daten!L508</f>
        <v>121450.22</v>
      </c>
      <c r="U508" s="9">
        <f>Daten!M508</f>
        <v>160182.66</v>
      </c>
      <c r="V508" s="9">
        <f>Daten!N508</f>
        <v>500</v>
      </c>
      <c r="W508" s="9">
        <f>Daten!O508</f>
        <v>500</v>
      </c>
      <c r="X508" s="23">
        <f t="shared" si="200"/>
        <v>349537.23</v>
      </c>
      <c r="Y508" s="9">
        <f t="shared" si="201"/>
        <v>775645.59308169968</v>
      </c>
      <c r="Z508" s="21">
        <f t="shared" si="202"/>
        <v>-426108.3630816997</v>
      </c>
      <c r="AA508" s="27">
        <f t="shared" si="203"/>
        <v>42610.836308169972</v>
      </c>
      <c r="AB508" s="32">
        <f t="shared" si="204"/>
        <v>59629.063300268892</v>
      </c>
      <c r="AC508" s="31">
        <f t="shared" si="205"/>
        <v>59629.063300268892</v>
      </c>
      <c r="AG508" s="26">
        <f t="shared" si="206"/>
        <v>11143.198333776301</v>
      </c>
      <c r="AH508" s="26">
        <f t="shared" si="207"/>
        <v>42610.836308169972</v>
      </c>
      <c r="AI508" s="26">
        <f t="shared" si="208"/>
        <v>53754.034641946273</v>
      </c>
      <c r="AJ508" s="26">
        <f t="shared" si="209"/>
        <v>1</v>
      </c>
      <c r="AK508" s="26">
        <f t="shared" si="210"/>
        <v>53754.034641946273</v>
      </c>
      <c r="AL508" s="26">
        <f t="shared" ca="1" si="211"/>
        <v>85119</v>
      </c>
      <c r="AM508" s="26">
        <f t="shared" ca="1" si="212"/>
        <v>31</v>
      </c>
      <c r="AN508" s="26">
        <f ca="1">IF(AM508=0,0,COUNTIF($AM$19:AM508,C508*10+1))</f>
        <v>87</v>
      </c>
      <c r="AO508" s="21">
        <f t="shared" ca="1" si="213"/>
        <v>0</v>
      </c>
      <c r="AP508" s="33">
        <f t="shared" ca="1" si="214"/>
        <v>85119</v>
      </c>
    </row>
    <row r="509" spans="1:42" x14ac:dyDescent="0.2">
      <c r="A509" s="15">
        <f>Daten!A509</f>
        <v>31051</v>
      </c>
      <c r="B509" s="8" t="str">
        <f>Daten!B509</f>
        <v>Wullersdorf</v>
      </c>
      <c r="C509" s="15">
        <f t="shared" si="190"/>
        <v>3</v>
      </c>
      <c r="D509" s="10">
        <f>Daten!D509</f>
        <v>0</v>
      </c>
      <c r="E509" s="9">
        <f>Daten!E509</f>
        <v>2391</v>
      </c>
      <c r="F509" s="9">
        <f>Daten!F509</f>
        <v>2385</v>
      </c>
      <c r="G509" s="27">
        <f t="shared" si="191"/>
        <v>6</v>
      </c>
      <c r="H509" s="29">
        <f t="shared" si="192"/>
        <v>2.5157232704402514E-3</v>
      </c>
      <c r="I509" s="21">
        <f t="shared" si="193"/>
        <v>21.285541902875039</v>
      </c>
      <c r="J509" s="21">
        <f t="shared" si="194"/>
        <v>-15.285541902875039</v>
      </c>
      <c r="K509" s="27">
        <f t="shared" si="195"/>
        <v>7642.7709514375192</v>
      </c>
      <c r="L509" s="16">
        <f>Daten!G509</f>
        <v>320</v>
      </c>
      <c r="M509" s="16">
        <f>Daten!H509</f>
        <v>1569</v>
      </c>
      <c r="N509" s="16">
        <f>Daten!I509</f>
        <v>502</v>
      </c>
      <c r="O509" s="28">
        <f t="shared" si="196"/>
        <v>0.52390057361376674</v>
      </c>
      <c r="P509" s="16">
        <f t="shared" si="197"/>
        <v>883.13832612001409</v>
      </c>
      <c r="Q509" s="21">
        <f t="shared" si="198"/>
        <v>-61.138326120014085</v>
      </c>
      <c r="R509" s="27">
        <f t="shared" si="199"/>
        <v>-12227.665224002816</v>
      </c>
      <c r="S509" s="9">
        <f>Daten!K509</f>
        <v>83805.08</v>
      </c>
      <c r="T509" s="9">
        <f>Daten!L509</f>
        <v>138342.20000000001</v>
      </c>
      <c r="U509" s="9">
        <f>Daten!M509</f>
        <v>262561.59000000003</v>
      </c>
      <c r="V509" s="9">
        <f>Daten!N509</f>
        <v>500</v>
      </c>
      <c r="W509" s="9">
        <f>Daten!O509</f>
        <v>500</v>
      </c>
      <c r="X509" s="23">
        <f t="shared" si="200"/>
        <v>484708.87000000005</v>
      </c>
      <c r="Y509" s="9">
        <f t="shared" si="201"/>
        <v>859392.3137434402</v>
      </c>
      <c r="Z509" s="21">
        <f t="shared" si="202"/>
        <v>-374683.44374344015</v>
      </c>
      <c r="AA509" s="27">
        <f t="shared" si="203"/>
        <v>37468.344374344015</v>
      </c>
      <c r="AB509" s="32">
        <f t="shared" si="204"/>
        <v>32883.450101778719</v>
      </c>
      <c r="AC509" s="31">
        <f t="shared" si="205"/>
        <v>32883.450101778719</v>
      </c>
      <c r="AG509" s="26">
        <f t="shared" si="206"/>
        <v>7642.7709514375192</v>
      </c>
      <c r="AH509" s="26">
        <f t="shared" si="207"/>
        <v>37468.344374344015</v>
      </c>
      <c r="AI509" s="26">
        <f t="shared" si="208"/>
        <v>45111.115325781531</v>
      </c>
      <c r="AJ509" s="26">
        <f t="shared" si="209"/>
        <v>1</v>
      </c>
      <c r="AK509" s="26">
        <f t="shared" si="210"/>
        <v>45111.115325781531</v>
      </c>
      <c r="AL509" s="26">
        <f t="shared" ca="1" si="211"/>
        <v>71433</v>
      </c>
      <c r="AM509" s="26">
        <f t="shared" ca="1" si="212"/>
        <v>31</v>
      </c>
      <c r="AN509" s="26">
        <f ca="1">IF(AM509=0,0,COUNTIF($AM$19:AM509,C509*10+1))</f>
        <v>88</v>
      </c>
      <c r="AO509" s="21">
        <f t="shared" ca="1" si="213"/>
        <v>0</v>
      </c>
      <c r="AP509" s="33">
        <f t="shared" ca="1" si="214"/>
        <v>71433</v>
      </c>
    </row>
    <row r="510" spans="1:42" x14ac:dyDescent="0.2">
      <c r="A510" s="15">
        <f>Daten!A510</f>
        <v>31052</v>
      </c>
      <c r="B510" s="8" t="str">
        <f>Daten!B510</f>
        <v>Zellerndorf</v>
      </c>
      <c r="C510" s="15">
        <f t="shared" si="190"/>
        <v>3</v>
      </c>
      <c r="D510" s="10">
        <f>Daten!D510</f>
        <v>0</v>
      </c>
      <c r="E510" s="9">
        <f>Daten!E510</f>
        <v>2407</v>
      </c>
      <c r="F510" s="9">
        <f>Daten!F510</f>
        <v>2415</v>
      </c>
      <c r="G510" s="27">
        <f t="shared" si="191"/>
        <v>-8</v>
      </c>
      <c r="H510" s="29">
        <f t="shared" si="192"/>
        <v>-3.3126293995859213E-3</v>
      </c>
      <c r="I510" s="21">
        <f t="shared" si="193"/>
        <v>21.553284568320006</v>
      </c>
      <c r="J510" s="21">
        <f t="shared" si="194"/>
        <v>-29.553284568320006</v>
      </c>
      <c r="K510" s="27">
        <f t="shared" si="195"/>
        <v>14776.642284160003</v>
      </c>
      <c r="L510" s="16">
        <f>Daten!G510</f>
        <v>298</v>
      </c>
      <c r="M510" s="16">
        <f>Daten!H510</f>
        <v>1529</v>
      </c>
      <c r="N510" s="16">
        <f>Daten!I510</f>
        <v>580</v>
      </c>
      <c r="O510" s="28">
        <f t="shared" si="196"/>
        <v>0.57423152387181164</v>
      </c>
      <c r="P510" s="16">
        <f t="shared" si="197"/>
        <v>860.62364604047252</v>
      </c>
      <c r="Q510" s="21">
        <f t="shared" si="198"/>
        <v>17.376353959527478</v>
      </c>
      <c r="R510" s="27">
        <f t="shared" si="199"/>
        <v>3475.2707919054956</v>
      </c>
      <c r="S510" s="9">
        <f>Daten!K510</f>
        <v>51592.83</v>
      </c>
      <c r="T510" s="9">
        <f>Daten!L510</f>
        <v>123000.16</v>
      </c>
      <c r="U510" s="9">
        <f>Daten!M510</f>
        <v>130351.92</v>
      </c>
      <c r="V510" s="9">
        <f>Daten!N510</f>
        <v>500</v>
      </c>
      <c r="W510" s="9">
        <f>Daten!O510</f>
        <v>500</v>
      </c>
      <c r="X510" s="23">
        <f t="shared" si="200"/>
        <v>304944.90999999997</v>
      </c>
      <c r="Y510" s="9">
        <f t="shared" si="201"/>
        <v>865143.16151420353</v>
      </c>
      <c r="Z510" s="21">
        <f t="shared" si="202"/>
        <v>-560198.25151420361</v>
      </c>
      <c r="AA510" s="27">
        <f t="shared" si="203"/>
        <v>56019.825151420366</v>
      </c>
      <c r="AB510" s="32">
        <f t="shared" si="204"/>
        <v>74271.738227485868</v>
      </c>
      <c r="AC510" s="31">
        <f t="shared" si="205"/>
        <v>74271.738227485868</v>
      </c>
      <c r="AG510" s="26">
        <f t="shared" si="206"/>
        <v>14776.642284160003</v>
      </c>
      <c r="AH510" s="26">
        <f t="shared" si="207"/>
        <v>56019.825151420366</v>
      </c>
      <c r="AI510" s="26">
        <f t="shared" si="208"/>
        <v>70796.467435580373</v>
      </c>
      <c r="AJ510" s="26">
        <f t="shared" si="209"/>
        <v>1</v>
      </c>
      <c r="AK510" s="26">
        <f t="shared" si="210"/>
        <v>70796.467435580373</v>
      </c>
      <c r="AL510" s="26">
        <f t="shared" ca="1" si="211"/>
        <v>112106</v>
      </c>
      <c r="AM510" s="26">
        <f t="shared" ca="1" si="212"/>
        <v>31</v>
      </c>
      <c r="AN510" s="26">
        <f ca="1">IF(AM510=0,0,COUNTIF($AM$19:AM510,C510*10+1))</f>
        <v>89</v>
      </c>
      <c r="AO510" s="21">
        <f t="shared" ca="1" si="213"/>
        <v>0</v>
      </c>
      <c r="AP510" s="33">
        <f t="shared" ca="1" si="214"/>
        <v>112106</v>
      </c>
    </row>
    <row r="511" spans="1:42" x14ac:dyDescent="0.2">
      <c r="A511" s="15">
        <f>Daten!A511</f>
        <v>31053</v>
      </c>
      <c r="B511" s="8" t="str">
        <f>Daten!B511</f>
        <v>Ziersdorf</v>
      </c>
      <c r="C511" s="15">
        <f t="shared" si="190"/>
        <v>3</v>
      </c>
      <c r="D511" s="10">
        <f>Daten!D511</f>
        <v>0</v>
      </c>
      <c r="E511" s="9">
        <f>Daten!E511</f>
        <v>3400</v>
      </c>
      <c r="F511" s="9">
        <f>Daten!F511</f>
        <v>3462</v>
      </c>
      <c r="G511" s="27">
        <f t="shared" si="191"/>
        <v>-62</v>
      </c>
      <c r="H511" s="29">
        <f t="shared" si="192"/>
        <v>-1.7908723281340265E-2</v>
      </c>
      <c r="I511" s="21">
        <f t="shared" si="193"/>
        <v>30.897503592349427</v>
      </c>
      <c r="J511" s="21">
        <f t="shared" si="194"/>
        <v>-92.897503592349423</v>
      </c>
      <c r="K511" s="27">
        <f t="shared" si="195"/>
        <v>46448.751796174714</v>
      </c>
      <c r="L511" s="16">
        <f>Daten!G511</f>
        <v>457</v>
      </c>
      <c r="M511" s="16">
        <f>Daten!H511</f>
        <v>2257</v>
      </c>
      <c r="N511" s="16">
        <f>Daten!I511</f>
        <v>686</v>
      </c>
      <c r="O511" s="28">
        <f t="shared" si="196"/>
        <v>0.50642445724412932</v>
      </c>
      <c r="P511" s="16">
        <f t="shared" si="197"/>
        <v>1270.3908234881274</v>
      </c>
      <c r="Q511" s="21">
        <f t="shared" si="198"/>
        <v>-127.39082348812735</v>
      </c>
      <c r="R511" s="27">
        <f t="shared" si="199"/>
        <v>-25478.164697625471</v>
      </c>
      <c r="S511" s="9">
        <f>Daten!K511</f>
        <v>44493.53</v>
      </c>
      <c r="T511" s="9">
        <f>Daten!L511</f>
        <v>209248.02</v>
      </c>
      <c r="U511" s="9">
        <f>Daten!M511</f>
        <v>266069.81</v>
      </c>
      <c r="V511" s="9">
        <f>Daten!N511</f>
        <v>500</v>
      </c>
      <c r="W511" s="9">
        <f>Daten!O511</f>
        <v>500</v>
      </c>
      <c r="X511" s="23">
        <f t="shared" si="200"/>
        <v>519811.36</v>
      </c>
      <c r="Y511" s="9">
        <f t="shared" si="201"/>
        <v>1222055.1512872006</v>
      </c>
      <c r="Z511" s="21">
        <f t="shared" si="202"/>
        <v>-702243.79128720064</v>
      </c>
      <c r="AA511" s="27">
        <f t="shared" si="203"/>
        <v>70224.379128720073</v>
      </c>
      <c r="AB511" s="32">
        <f t="shared" si="204"/>
        <v>91194.966227269324</v>
      </c>
      <c r="AC511" s="31">
        <f t="shared" si="205"/>
        <v>91194.966227269324</v>
      </c>
      <c r="AG511" s="26">
        <f t="shared" si="206"/>
        <v>46448.751796174714</v>
      </c>
      <c r="AH511" s="26">
        <f t="shared" si="207"/>
        <v>70224.379128720073</v>
      </c>
      <c r="AI511" s="26">
        <f t="shared" si="208"/>
        <v>116673.13092489479</v>
      </c>
      <c r="AJ511" s="26">
        <f t="shared" si="209"/>
        <v>1</v>
      </c>
      <c r="AK511" s="26">
        <f t="shared" si="210"/>
        <v>116673.13092489479</v>
      </c>
      <c r="AL511" s="26">
        <f t="shared" ca="1" si="211"/>
        <v>184752</v>
      </c>
      <c r="AM511" s="26">
        <f t="shared" ca="1" si="212"/>
        <v>31</v>
      </c>
      <c r="AN511" s="26">
        <f ca="1">IF(AM511=0,0,COUNTIF($AM$19:AM511,C511*10+1))</f>
        <v>90</v>
      </c>
      <c r="AO511" s="21">
        <f t="shared" ca="1" si="213"/>
        <v>0</v>
      </c>
      <c r="AP511" s="33">
        <f t="shared" ca="1" si="214"/>
        <v>184752</v>
      </c>
    </row>
    <row r="512" spans="1:42" x14ac:dyDescent="0.2">
      <c r="A512" s="15">
        <f>Daten!A512</f>
        <v>31101</v>
      </c>
      <c r="B512" s="8" t="str">
        <f>Daten!B512</f>
        <v>Altenburg</v>
      </c>
      <c r="C512" s="15">
        <f t="shared" si="190"/>
        <v>3</v>
      </c>
      <c r="D512" s="10">
        <f>Daten!D512</f>
        <v>0</v>
      </c>
      <c r="E512" s="9">
        <f>Daten!E512</f>
        <v>798</v>
      </c>
      <c r="F512" s="9">
        <f>Daten!F512</f>
        <v>826</v>
      </c>
      <c r="G512" s="27">
        <f t="shared" si="191"/>
        <v>-28</v>
      </c>
      <c r="H512" s="29">
        <f t="shared" si="192"/>
        <v>-3.3898305084745763E-2</v>
      </c>
      <c r="I512" s="21">
        <f t="shared" si="193"/>
        <v>7.3718480552514807</v>
      </c>
      <c r="J512" s="21">
        <f t="shared" si="194"/>
        <v>-35.371848055251483</v>
      </c>
      <c r="K512" s="27">
        <f t="shared" si="195"/>
        <v>17685.924027625741</v>
      </c>
      <c r="L512" s="16">
        <f>Daten!G512</f>
        <v>113</v>
      </c>
      <c r="M512" s="16">
        <f>Daten!H512</f>
        <v>519</v>
      </c>
      <c r="N512" s="16">
        <f>Daten!I512</f>
        <v>166</v>
      </c>
      <c r="O512" s="28">
        <f t="shared" si="196"/>
        <v>0.53757225433526012</v>
      </c>
      <c r="P512" s="16">
        <f t="shared" si="197"/>
        <v>292.12797403205053</v>
      </c>
      <c r="Q512" s="21">
        <f t="shared" si="198"/>
        <v>-13.127974032050531</v>
      </c>
      <c r="R512" s="27">
        <f t="shared" si="199"/>
        <v>-2625.5948064101062</v>
      </c>
      <c r="S512" s="9">
        <f>Daten!K512</f>
        <v>14353.5</v>
      </c>
      <c r="T512" s="9">
        <f>Daten!L512</f>
        <v>43477.94</v>
      </c>
      <c r="U512" s="9">
        <f>Daten!M512</f>
        <v>72444.479999999996</v>
      </c>
      <c r="V512" s="9">
        <f>Daten!N512</f>
        <v>500</v>
      </c>
      <c r="W512" s="9">
        <f>Daten!O512</f>
        <v>500</v>
      </c>
      <c r="X512" s="23">
        <f t="shared" si="200"/>
        <v>130275.92</v>
      </c>
      <c r="Y512" s="9">
        <f t="shared" si="201"/>
        <v>286823.53256681946</v>
      </c>
      <c r="Z512" s="21">
        <f t="shared" si="202"/>
        <v>-156547.61256681947</v>
      </c>
      <c r="AA512" s="27">
        <f t="shared" si="203"/>
        <v>15654.761256681948</v>
      </c>
      <c r="AB512" s="32">
        <f t="shared" si="204"/>
        <v>30715.090477897582</v>
      </c>
      <c r="AC512" s="31">
        <f t="shared" si="205"/>
        <v>30715.090477897582</v>
      </c>
      <c r="AG512" s="26">
        <f t="shared" si="206"/>
        <v>17685.924027625741</v>
      </c>
      <c r="AH512" s="26">
        <f t="shared" si="207"/>
        <v>15654.761256681948</v>
      </c>
      <c r="AI512" s="26">
        <f t="shared" si="208"/>
        <v>33340.685284307692</v>
      </c>
      <c r="AJ512" s="26">
        <f t="shared" si="209"/>
        <v>1</v>
      </c>
      <c r="AK512" s="26">
        <f t="shared" si="210"/>
        <v>33340.685284307692</v>
      </c>
      <c r="AL512" s="26">
        <f t="shared" ca="1" si="211"/>
        <v>52795</v>
      </c>
      <c r="AM512" s="26">
        <f t="shared" ca="1" si="212"/>
        <v>31</v>
      </c>
      <c r="AN512" s="26">
        <f ca="1">IF(AM512=0,0,COUNTIF($AM$19:AM512,C512*10+1))</f>
        <v>91</v>
      </c>
      <c r="AO512" s="21">
        <f t="shared" ca="1" si="213"/>
        <v>0</v>
      </c>
      <c r="AP512" s="33">
        <f t="shared" ca="1" si="214"/>
        <v>52795</v>
      </c>
    </row>
    <row r="513" spans="1:42" x14ac:dyDescent="0.2">
      <c r="A513" s="15">
        <f>Daten!A513</f>
        <v>31102</v>
      </c>
      <c r="B513" s="8" t="str">
        <f>Daten!B513</f>
        <v>Brunn an der Wild</v>
      </c>
      <c r="C513" s="15">
        <f t="shared" si="190"/>
        <v>3</v>
      </c>
      <c r="D513" s="10">
        <f>Daten!D513</f>
        <v>0</v>
      </c>
      <c r="E513" s="9">
        <f>Daten!E513</f>
        <v>843</v>
      </c>
      <c r="F513" s="9">
        <f>Daten!F513</f>
        <v>825</v>
      </c>
      <c r="G513" s="27">
        <f t="shared" si="191"/>
        <v>18</v>
      </c>
      <c r="H513" s="29">
        <f t="shared" si="192"/>
        <v>2.181818181818182E-2</v>
      </c>
      <c r="I513" s="21">
        <f t="shared" si="193"/>
        <v>7.3629232997366483</v>
      </c>
      <c r="J513" s="21">
        <f t="shared" si="194"/>
        <v>10.637076700263352</v>
      </c>
      <c r="K513" s="27">
        <f t="shared" si="195"/>
        <v>-5318.5383501316755</v>
      </c>
      <c r="L513" s="16">
        <f>Daten!G513</f>
        <v>123</v>
      </c>
      <c r="M513" s="16">
        <f>Daten!H513</f>
        <v>535</v>
      </c>
      <c r="N513" s="16">
        <f>Daten!I513</f>
        <v>185</v>
      </c>
      <c r="O513" s="28">
        <f t="shared" si="196"/>
        <v>0.57570093457943927</v>
      </c>
      <c r="P513" s="16">
        <f t="shared" si="197"/>
        <v>301.13384606386711</v>
      </c>
      <c r="Q513" s="21">
        <f t="shared" si="198"/>
        <v>6.8661539361328892</v>
      </c>
      <c r="R513" s="27">
        <f t="shared" si="199"/>
        <v>1373.2307872265778</v>
      </c>
      <c r="S513" s="9">
        <f>Daten!K513</f>
        <v>15922.59</v>
      </c>
      <c r="T513" s="9">
        <f>Daten!L513</f>
        <v>50945.67</v>
      </c>
      <c r="U513" s="9">
        <f>Daten!M513</f>
        <v>191479.02</v>
      </c>
      <c r="V513" s="9">
        <f>Daten!N513</f>
        <v>500</v>
      </c>
      <c r="W513" s="9">
        <f>Daten!O513</f>
        <v>500</v>
      </c>
      <c r="X513" s="23">
        <f t="shared" si="200"/>
        <v>258347.27999999997</v>
      </c>
      <c r="Y513" s="9">
        <f t="shared" si="201"/>
        <v>302997.79192209122</v>
      </c>
      <c r="Z513" s="21">
        <f t="shared" si="202"/>
        <v>-44650.511922091246</v>
      </c>
      <c r="AA513" s="27">
        <f t="shared" si="203"/>
        <v>4465.0511922091246</v>
      </c>
      <c r="AB513" s="32">
        <f t="shared" si="204"/>
        <v>519.74362930402685</v>
      </c>
      <c r="AC513" s="31">
        <f t="shared" si="205"/>
        <v>519.74362930402685</v>
      </c>
      <c r="AG513" s="26">
        <f t="shared" si="206"/>
        <v>-5318.5383501316755</v>
      </c>
      <c r="AH513" s="26">
        <f t="shared" si="207"/>
        <v>4465.0511922091246</v>
      </c>
      <c r="AI513" s="26">
        <f t="shared" si="208"/>
        <v>-853.48715792255098</v>
      </c>
      <c r="AJ513" s="26">
        <f t="shared" si="209"/>
        <v>1</v>
      </c>
      <c r="AK513" s="26">
        <f t="shared" si="210"/>
        <v>0</v>
      </c>
      <c r="AL513" s="26">
        <f t="shared" ca="1" si="211"/>
        <v>0</v>
      </c>
      <c r="AM513" s="26">
        <f t="shared" ca="1" si="212"/>
        <v>0</v>
      </c>
      <c r="AN513" s="26">
        <f ca="1">IF(AM513=0,0,COUNTIF($AM$19:AM513,C513*10+1))</f>
        <v>0</v>
      </c>
      <c r="AO513" s="21">
        <f t="shared" ca="1" si="213"/>
        <v>0</v>
      </c>
      <c r="AP513" s="33">
        <f t="shared" ca="1" si="214"/>
        <v>0</v>
      </c>
    </row>
    <row r="514" spans="1:42" x14ac:dyDescent="0.2">
      <c r="A514" s="15">
        <f>Daten!A514</f>
        <v>31103</v>
      </c>
      <c r="B514" s="8" t="str">
        <f>Daten!B514</f>
        <v>Burgschleinitz-Kühnring</v>
      </c>
      <c r="C514" s="15">
        <f t="shared" si="190"/>
        <v>3</v>
      </c>
      <c r="D514" s="10">
        <f>Daten!D514</f>
        <v>0</v>
      </c>
      <c r="E514" s="9">
        <f>Daten!E514</f>
        <v>1336</v>
      </c>
      <c r="F514" s="9">
        <f>Daten!F514</f>
        <v>1369</v>
      </c>
      <c r="G514" s="27">
        <f t="shared" si="191"/>
        <v>-33</v>
      </c>
      <c r="H514" s="29">
        <f t="shared" si="192"/>
        <v>-2.4105186267348429E-2</v>
      </c>
      <c r="I514" s="21">
        <f t="shared" si="193"/>
        <v>12.21799029980542</v>
      </c>
      <c r="J514" s="21">
        <f t="shared" si="194"/>
        <v>-45.217990299805422</v>
      </c>
      <c r="K514" s="27">
        <f t="shared" si="195"/>
        <v>22608.995149902712</v>
      </c>
      <c r="L514" s="16">
        <f>Daten!G514</f>
        <v>173</v>
      </c>
      <c r="M514" s="16">
        <f>Daten!H514</f>
        <v>894</v>
      </c>
      <c r="N514" s="16">
        <f>Daten!I514</f>
        <v>269</v>
      </c>
      <c r="O514" s="28">
        <f t="shared" si="196"/>
        <v>0.49440715883668906</v>
      </c>
      <c r="P514" s="16">
        <f t="shared" si="197"/>
        <v>503.20309977775179</v>
      </c>
      <c r="Q514" s="21">
        <f t="shared" si="198"/>
        <v>-61.203099777751788</v>
      </c>
      <c r="R514" s="27">
        <f t="shared" si="199"/>
        <v>-12240.619955550357</v>
      </c>
      <c r="S514" s="9">
        <f>Daten!K514</f>
        <v>33379.14</v>
      </c>
      <c r="T514" s="9">
        <f>Daten!L514</f>
        <v>76181.97</v>
      </c>
      <c r="U514" s="9">
        <f>Daten!M514</f>
        <v>172258.34</v>
      </c>
      <c r="V514" s="9">
        <f>Daten!N514</f>
        <v>500</v>
      </c>
      <c r="W514" s="9">
        <f>Daten!O514</f>
        <v>500</v>
      </c>
      <c r="X514" s="23">
        <f t="shared" si="200"/>
        <v>281819.45</v>
      </c>
      <c r="Y514" s="9">
        <f t="shared" si="201"/>
        <v>480195.78885873535</v>
      </c>
      <c r="Z514" s="21">
        <f t="shared" si="202"/>
        <v>-198376.33885873534</v>
      </c>
      <c r="AA514" s="27">
        <f t="shared" si="203"/>
        <v>19837.633885873536</v>
      </c>
      <c r="AB514" s="32">
        <f t="shared" si="204"/>
        <v>30206.009080225893</v>
      </c>
      <c r="AC514" s="31">
        <f t="shared" si="205"/>
        <v>30206.009080225893</v>
      </c>
      <c r="AG514" s="26">
        <f t="shared" si="206"/>
        <v>22608.995149902712</v>
      </c>
      <c r="AH514" s="26">
        <f t="shared" si="207"/>
        <v>19837.633885873536</v>
      </c>
      <c r="AI514" s="26">
        <f t="shared" si="208"/>
        <v>42446.629035776248</v>
      </c>
      <c r="AJ514" s="26">
        <f t="shared" si="209"/>
        <v>1</v>
      </c>
      <c r="AK514" s="26">
        <f t="shared" si="210"/>
        <v>42446.629035776248</v>
      </c>
      <c r="AL514" s="26">
        <f t="shared" ca="1" si="211"/>
        <v>67214</v>
      </c>
      <c r="AM514" s="26">
        <f t="shared" ca="1" si="212"/>
        <v>31</v>
      </c>
      <c r="AN514" s="26">
        <f ca="1">IF(AM514=0,0,COUNTIF($AM$19:AM514,C514*10+1))</f>
        <v>92</v>
      </c>
      <c r="AO514" s="21">
        <f t="shared" ca="1" si="213"/>
        <v>0</v>
      </c>
      <c r="AP514" s="33">
        <f t="shared" ca="1" si="214"/>
        <v>67214</v>
      </c>
    </row>
    <row r="515" spans="1:42" x14ac:dyDescent="0.2">
      <c r="A515" s="15">
        <f>Daten!A515</f>
        <v>31104</v>
      </c>
      <c r="B515" s="8" t="str">
        <f>Daten!B515</f>
        <v>Drosendorf-Zissersdorf</v>
      </c>
      <c r="C515" s="15">
        <f t="shared" si="190"/>
        <v>3</v>
      </c>
      <c r="D515" s="10">
        <f>Daten!D515</f>
        <v>0</v>
      </c>
      <c r="E515" s="9">
        <f>Daten!E515</f>
        <v>1170</v>
      </c>
      <c r="F515" s="9">
        <f>Daten!F515</f>
        <v>1204</v>
      </c>
      <c r="G515" s="27">
        <f t="shared" si="191"/>
        <v>-34</v>
      </c>
      <c r="H515" s="29">
        <f t="shared" si="192"/>
        <v>-2.823920265780731E-2</v>
      </c>
      <c r="I515" s="21">
        <f t="shared" si="193"/>
        <v>10.74540563985809</v>
      </c>
      <c r="J515" s="21">
        <f t="shared" si="194"/>
        <v>-44.745405639858092</v>
      </c>
      <c r="K515" s="27">
        <f t="shared" si="195"/>
        <v>22372.702819929047</v>
      </c>
      <c r="L515" s="16">
        <f>Daten!G515</f>
        <v>149</v>
      </c>
      <c r="M515" s="16">
        <f>Daten!H515</f>
        <v>681</v>
      </c>
      <c r="N515" s="16">
        <f>Daten!I515</f>
        <v>340</v>
      </c>
      <c r="O515" s="28">
        <f t="shared" si="196"/>
        <v>0.7180616740088106</v>
      </c>
      <c r="P515" s="16">
        <f t="shared" si="197"/>
        <v>383.31242835419346</v>
      </c>
      <c r="Q515" s="21">
        <f t="shared" si="198"/>
        <v>105.68757164580654</v>
      </c>
      <c r="R515" s="27">
        <f t="shared" si="199"/>
        <v>21137.514329161309</v>
      </c>
      <c r="S515" s="9">
        <f>Daten!K515</f>
        <v>26170.92</v>
      </c>
      <c r="T515" s="9">
        <f>Daten!L515</f>
        <v>86341.55</v>
      </c>
      <c r="U515" s="9">
        <f>Daten!M515</f>
        <v>116392.23</v>
      </c>
      <c r="V515" s="9">
        <f>Daten!N515</f>
        <v>500</v>
      </c>
      <c r="W515" s="9">
        <f>Daten!O515</f>
        <v>500</v>
      </c>
      <c r="X515" s="23">
        <f t="shared" si="200"/>
        <v>228904.7</v>
      </c>
      <c r="Y515" s="9">
        <f t="shared" si="201"/>
        <v>420530.74323706614</v>
      </c>
      <c r="Z515" s="21">
        <f t="shared" si="202"/>
        <v>-191626.04323706613</v>
      </c>
      <c r="AA515" s="27">
        <f t="shared" si="203"/>
        <v>19162.604323706615</v>
      </c>
      <c r="AB515" s="32">
        <f t="shared" si="204"/>
        <v>62672.821472796975</v>
      </c>
      <c r="AC515" s="31">
        <f t="shared" si="205"/>
        <v>62672.821472796975</v>
      </c>
      <c r="AG515" s="26">
        <f t="shared" si="206"/>
        <v>22372.702819929047</v>
      </c>
      <c r="AH515" s="26">
        <f t="shared" si="207"/>
        <v>19162.604323706615</v>
      </c>
      <c r="AI515" s="26">
        <f t="shared" si="208"/>
        <v>41535.307143635662</v>
      </c>
      <c r="AJ515" s="26">
        <f t="shared" si="209"/>
        <v>1</v>
      </c>
      <c r="AK515" s="26">
        <f t="shared" si="210"/>
        <v>41535.307143635662</v>
      </c>
      <c r="AL515" s="26">
        <f t="shared" ca="1" si="211"/>
        <v>65771</v>
      </c>
      <c r="AM515" s="26">
        <f t="shared" ca="1" si="212"/>
        <v>31</v>
      </c>
      <c r="AN515" s="26">
        <f ca="1">IF(AM515=0,0,COUNTIF($AM$19:AM515,C515*10+1))</f>
        <v>93</v>
      </c>
      <c r="AO515" s="21">
        <f t="shared" ca="1" si="213"/>
        <v>0</v>
      </c>
      <c r="AP515" s="33">
        <f t="shared" ca="1" si="214"/>
        <v>65771</v>
      </c>
    </row>
    <row r="516" spans="1:42" x14ac:dyDescent="0.2">
      <c r="A516" s="15">
        <f>Daten!A516</f>
        <v>31105</v>
      </c>
      <c r="B516" s="8" t="str">
        <f>Daten!B516</f>
        <v>Eggenburg</v>
      </c>
      <c r="C516" s="15">
        <f t="shared" si="190"/>
        <v>3</v>
      </c>
      <c r="D516" s="10">
        <f>Daten!D516</f>
        <v>0</v>
      </c>
      <c r="E516" s="9">
        <f>Daten!E516</f>
        <v>3510</v>
      </c>
      <c r="F516" s="9">
        <f>Daten!F516</f>
        <v>3540</v>
      </c>
      <c r="G516" s="27">
        <f t="shared" si="191"/>
        <v>-30</v>
      </c>
      <c r="H516" s="29">
        <f t="shared" si="192"/>
        <v>-8.4745762711864406E-3</v>
      </c>
      <c r="I516" s="21">
        <f t="shared" si="193"/>
        <v>31.593634522506346</v>
      </c>
      <c r="J516" s="21">
        <f t="shared" si="194"/>
        <v>-61.593634522506349</v>
      </c>
      <c r="K516" s="27">
        <f t="shared" si="195"/>
        <v>30796.817261253174</v>
      </c>
      <c r="L516" s="16">
        <f>Daten!G516</f>
        <v>450</v>
      </c>
      <c r="M516" s="16">
        <f>Daten!H516</f>
        <v>2127</v>
      </c>
      <c r="N516" s="16">
        <f>Daten!I516</f>
        <v>933</v>
      </c>
      <c r="O516" s="28">
        <f t="shared" si="196"/>
        <v>0.65021156558533144</v>
      </c>
      <c r="P516" s="16">
        <f t="shared" si="197"/>
        <v>1197.2181132296175</v>
      </c>
      <c r="Q516" s="21">
        <f t="shared" si="198"/>
        <v>185.78188677038247</v>
      </c>
      <c r="R516" s="27">
        <f t="shared" si="199"/>
        <v>37156.377354076496</v>
      </c>
      <c r="S516" s="9">
        <f>Daten!K516</f>
        <v>15610.17</v>
      </c>
      <c r="T516" s="9">
        <f>Daten!L516</f>
        <v>282753.63</v>
      </c>
      <c r="U516" s="9">
        <f>Daten!M516</f>
        <v>1250954.43</v>
      </c>
      <c r="V516" s="9">
        <f>Daten!N516</f>
        <v>500</v>
      </c>
      <c r="W516" s="9">
        <f>Daten!O516</f>
        <v>500</v>
      </c>
      <c r="X516" s="23">
        <f t="shared" si="200"/>
        <v>1549318.23</v>
      </c>
      <c r="Y516" s="9">
        <f t="shared" si="201"/>
        <v>1261592.2297111982</v>
      </c>
      <c r="Z516" s="21">
        <f t="shared" si="202"/>
        <v>287726.00028880173</v>
      </c>
      <c r="AA516" s="27">
        <f t="shared" si="203"/>
        <v>-28772.600028880173</v>
      </c>
      <c r="AB516" s="32">
        <f t="shared" si="204"/>
        <v>39180.594586449501</v>
      </c>
      <c r="AC516" s="31">
        <f t="shared" si="205"/>
        <v>39180.594586449501</v>
      </c>
      <c r="AG516" s="26">
        <f t="shared" si="206"/>
        <v>30796.817261253174</v>
      </c>
      <c r="AH516" s="26">
        <f t="shared" si="207"/>
        <v>-28772.600028880173</v>
      </c>
      <c r="AI516" s="26">
        <f t="shared" si="208"/>
        <v>2024.217232373001</v>
      </c>
      <c r="AJ516" s="26">
        <f t="shared" si="209"/>
        <v>1</v>
      </c>
      <c r="AK516" s="26">
        <f t="shared" si="210"/>
        <v>0</v>
      </c>
      <c r="AL516" s="26">
        <f t="shared" ca="1" si="211"/>
        <v>0</v>
      </c>
      <c r="AM516" s="26">
        <f t="shared" ca="1" si="212"/>
        <v>0</v>
      </c>
      <c r="AN516" s="26">
        <f ca="1">IF(AM516=0,0,COUNTIF($AM$19:AM516,C516*10+1))</f>
        <v>0</v>
      </c>
      <c r="AO516" s="21">
        <f t="shared" ca="1" si="213"/>
        <v>0</v>
      </c>
      <c r="AP516" s="33">
        <f t="shared" ca="1" si="214"/>
        <v>0</v>
      </c>
    </row>
    <row r="517" spans="1:42" x14ac:dyDescent="0.2">
      <c r="A517" s="15">
        <f>Daten!A517</f>
        <v>31106</v>
      </c>
      <c r="B517" s="8" t="str">
        <f>Daten!B517</f>
        <v>Gars am Kamp</v>
      </c>
      <c r="C517" s="15">
        <f t="shared" si="190"/>
        <v>3</v>
      </c>
      <c r="D517" s="10">
        <f>Daten!D517</f>
        <v>0</v>
      </c>
      <c r="E517" s="9">
        <f>Daten!E517</f>
        <v>3472</v>
      </c>
      <c r="F517" s="9">
        <f>Daten!F517</f>
        <v>3535</v>
      </c>
      <c r="G517" s="27">
        <f t="shared" si="191"/>
        <v>-63</v>
      </c>
      <c r="H517" s="29">
        <f t="shared" si="192"/>
        <v>-1.782178217821782E-2</v>
      </c>
      <c r="I517" s="21">
        <f t="shared" si="193"/>
        <v>31.549010744932186</v>
      </c>
      <c r="J517" s="21">
        <f t="shared" si="194"/>
        <v>-94.54901074493219</v>
      </c>
      <c r="K517" s="27">
        <f t="shared" si="195"/>
        <v>47274.505372466097</v>
      </c>
      <c r="L517" s="16">
        <f>Daten!G517</f>
        <v>409</v>
      </c>
      <c r="M517" s="16">
        <f>Daten!H517</f>
        <v>2152</v>
      </c>
      <c r="N517" s="16">
        <f>Daten!I517</f>
        <v>911</v>
      </c>
      <c r="O517" s="28">
        <f t="shared" si="196"/>
        <v>0.61338289962825276</v>
      </c>
      <c r="P517" s="16">
        <f t="shared" si="197"/>
        <v>1211.2897882793309</v>
      </c>
      <c r="Q517" s="21">
        <f t="shared" si="198"/>
        <v>108.71021172066912</v>
      </c>
      <c r="R517" s="27">
        <f t="shared" si="199"/>
        <v>21742.042344133824</v>
      </c>
      <c r="S517" s="9">
        <f>Daten!K517</f>
        <v>29590.240000000002</v>
      </c>
      <c r="T517" s="9">
        <f>Daten!L517</f>
        <v>327257.88</v>
      </c>
      <c r="U517" s="9">
        <f>Daten!M517</f>
        <v>1204211.47</v>
      </c>
      <c r="V517" s="9">
        <f>Daten!N517</f>
        <v>500</v>
      </c>
      <c r="W517" s="9">
        <f>Daten!O517</f>
        <v>500</v>
      </c>
      <c r="X517" s="23">
        <f t="shared" si="200"/>
        <v>1561059.5899999999</v>
      </c>
      <c r="Y517" s="9">
        <f t="shared" si="201"/>
        <v>1247933.9662556355</v>
      </c>
      <c r="Z517" s="21">
        <f t="shared" si="202"/>
        <v>313125.62374436436</v>
      </c>
      <c r="AA517" s="27">
        <f t="shared" si="203"/>
        <v>-31312.562374436438</v>
      </c>
      <c r="AB517" s="32">
        <f t="shared" si="204"/>
        <v>37703.985342163476</v>
      </c>
      <c r="AC517" s="31">
        <f t="shared" si="205"/>
        <v>37703.985342163476</v>
      </c>
      <c r="AG517" s="26">
        <f t="shared" si="206"/>
        <v>47274.505372466097</v>
      </c>
      <c r="AH517" s="26">
        <f t="shared" si="207"/>
        <v>-31312.562374436438</v>
      </c>
      <c r="AI517" s="26">
        <f t="shared" si="208"/>
        <v>15961.942998029659</v>
      </c>
      <c r="AJ517" s="26">
        <f t="shared" si="209"/>
        <v>1</v>
      </c>
      <c r="AK517" s="26">
        <f t="shared" si="210"/>
        <v>15961.942998029659</v>
      </c>
      <c r="AL517" s="26">
        <f t="shared" ca="1" si="211"/>
        <v>25276</v>
      </c>
      <c r="AM517" s="26">
        <f t="shared" ca="1" si="212"/>
        <v>31</v>
      </c>
      <c r="AN517" s="26">
        <f ca="1">IF(AM517=0,0,COUNTIF($AM$19:AM517,C517*10+1))</f>
        <v>94</v>
      </c>
      <c r="AO517" s="21">
        <f t="shared" ca="1" si="213"/>
        <v>0</v>
      </c>
      <c r="AP517" s="33">
        <f t="shared" ca="1" si="214"/>
        <v>25276</v>
      </c>
    </row>
    <row r="518" spans="1:42" x14ac:dyDescent="0.2">
      <c r="A518" s="15">
        <f>Daten!A518</f>
        <v>31107</v>
      </c>
      <c r="B518" s="8" t="str">
        <f>Daten!B518</f>
        <v>Geras</v>
      </c>
      <c r="C518" s="15">
        <f t="shared" si="190"/>
        <v>3</v>
      </c>
      <c r="D518" s="10">
        <f>Daten!D518</f>
        <v>0</v>
      </c>
      <c r="E518" s="9">
        <f>Daten!E518</f>
        <v>1283</v>
      </c>
      <c r="F518" s="9">
        <f>Daten!F518</f>
        <v>1332</v>
      </c>
      <c r="G518" s="27">
        <f t="shared" si="191"/>
        <v>-49</v>
      </c>
      <c r="H518" s="29">
        <f t="shared" si="192"/>
        <v>-3.6786786786786783E-2</v>
      </c>
      <c r="I518" s="21">
        <f t="shared" si="193"/>
        <v>11.887774345756625</v>
      </c>
      <c r="J518" s="21">
        <f t="shared" si="194"/>
        <v>-60.887774345756625</v>
      </c>
      <c r="K518" s="27">
        <f t="shared" si="195"/>
        <v>30443.887172878312</v>
      </c>
      <c r="L518" s="16">
        <f>Daten!G518</f>
        <v>168</v>
      </c>
      <c r="M518" s="16">
        <f>Daten!H518</f>
        <v>794</v>
      </c>
      <c r="N518" s="16">
        <f>Daten!I518</f>
        <v>321</v>
      </c>
      <c r="O518" s="28">
        <f t="shared" si="196"/>
        <v>0.61586901763224178</v>
      </c>
      <c r="P518" s="16">
        <f t="shared" si="197"/>
        <v>446.91639957889811</v>
      </c>
      <c r="Q518" s="21">
        <f t="shared" si="198"/>
        <v>42.083600421101892</v>
      </c>
      <c r="R518" s="27">
        <f t="shared" si="199"/>
        <v>8416.7200842203783</v>
      </c>
      <c r="S518" s="9">
        <f>Daten!K518</f>
        <v>43728.38</v>
      </c>
      <c r="T518" s="9">
        <f>Daten!L518</f>
        <v>87272.67</v>
      </c>
      <c r="U518" s="9">
        <f>Daten!M518</f>
        <v>265541.89</v>
      </c>
      <c r="V518" s="9">
        <f>Daten!N518</f>
        <v>500</v>
      </c>
      <c r="W518" s="9">
        <f>Daten!O518</f>
        <v>500</v>
      </c>
      <c r="X518" s="23">
        <f t="shared" si="200"/>
        <v>396542.94</v>
      </c>
      <c r="Y518" s="9">
        <f t="shared" si="201"/>
        <v>461146.10561808193</v>
      </c>
      <c r="Z518" s="21">
        <f t="shared" si="202"/>
        <v>-64603.165618081926</v>
      </c>
      <c r="AA518" s="27">
        <f t="shared" si="203"/>
        <v>6460.316561808193</v>
      </c>
      <c r="AB518" s="32">
        <f t="shared" si="204"/>
        <v>45320.923818906878</v>
      </c>
      <c r="AC518" s="31">
        <f t="shared" si="205"/>
        <v>45320.923818906878</v>
      </c>
      <c r="AG518" s="26">
        <f t="shared" si="206"/>
        <v>30443.887172878312</v>
      </c>
      <c r="AH518" s="26">
        <f t="shared" si="207"/>
        <v>6460.316561808193</v>
      </c>
      <c r="AI518" s="26">
        <f t="shared" si="208"/>
        <v>36904.203734686504</v>
      </c>
      <c r="AJ518" s="26">
        <f t="shared" si="209"/>
        <v>1</v>
      </c>
      <c r="AK518" s="26">
        <f t="shared" si="210"/>
        <v>36904.203734686504</v>
      </c>
      <c r="AL518" s="26">
        <f t="shared" ca="1" si="211"/>
        <v>58438</v>
      </c>
      <c r="AM518" s="26">
        <f t="shared" ca="1" si="212"/>
        <v>31</v>
      </c>
      <c r="AN518" s="26">
        <f ca="1">IF(AM518=0,0,COUNTIF($AM$19:AM518,C518*10+1))</f>
        <v>95</v>
      </c>
      <c r="AO518" s="21">
        <f t="shared" ca="1" si="213"/>
        <v>0</v>
      </c>
      <c r="AP518" s="33">
        <f t="shared" ca="1" si="214"/>
        <v>58438</v>
      </c>
    </row>
    <row r="519" spans="1:42" x14ac:dyDescent="0.2">
      <c r="A519" s="15">
        <f>Daten!A519</f>
        <v>31109</v>
      </c>
      <c r="B519" s="8" t="str">
        <f>Daten!B519</f>
        <v>Horn</v>
      </c>
      <c r="C519" s="15">
        <f t="shared" si="190"/>
        <v>3</v>
      </c>
      <c r="D519" s="10">
        <f>Daten!D519</f>
        <v>0</v>
      </c>
      <c r="E519" s="9">
        <f>Daten!E519</f>
        <v>6437</v>
      </c>
      <c r="F519" s="9">
        <f>Daten!F519</f>
        <v>6523</v>
      </c>
      <c r="G519" s="27">
        <f t="shared" si="191"/>
        <v>-86</v>
      </c>
      <c r="H519" s="29">
        <f t="shared" si="192"/>
        <v>-1.3184117737237468E-2</v>
      </c>
      <c r="I519" s="21">
        <f t="shared" si="193"/>
        <v>58.216180223251101</v>
      </c>
      <c r="J519" s="21">
        <f t="shared" si="194"/>
        <v>-144.21618022325111</v>
      </c>
      <c r="K519" s="27">
        <f t="shared" si="195"/>
        <v>72108.090111625555</v>
      </c>
      <c r="L519" s="16">
        <f>Daten!G519</f>
        <v>791</v>
      </c>
      <c r="M519" s="16">
        <f>Daten!H519</f>
        <v>4070</v>
      </c>
      <c r="N519" s="16">
        <f>Daten!I519</f>
        <v>1576</v>
      </c>
      <c r="O519" s="28">
        <f t="shared" si="196"/>
        <v>0.58157248157248154</v>
      </c>
      <c r="P519" s="16">
        <f t="shared" si="197"/>
        <v>2290.8686980933444</v>
      </c>
      <c r="Q519" s="21">
        <f t="shared" si="198"/>
        <v>76.131301906655608</v>
      </c>
      <c r="R519" s="27">
        <f t="shared" si="199"/>
        <v>15226.260381331122</v>
      </c>
      <c r="S519" s="9">
        <f>Daten!K519</f>
        <v>22879.48</v>
      </c>
      <c r="T519" s="9">
        <f>Daten!L519</f>
        <v>797269.69</v>
      </c>
      <c r="U519" s="9">
        <f>Daten!M519</f>
        <v>3513484.15</v>
      </c>
      <c r="V519" s="9">
        <f>Daten!N519</f>
        <v>500</v>
      </c>
      <c r="W519" s="9">
        <f>Daten!O519</f>
        <v>500</v>
      </c>
      <c r="X519" s="23">
        <f t="shared" si="200"/>
        <v>4333633.32</v>
      </c>
      <c r="Y519" s="9">
        <f t="shared" si="201"/>
        <v>2313637.9437752091</v>
      </c>
      <c r="Z519" s="21">
        <f t="shared" si="202"/>
        <v>2019995.3762247912</v>
      </c>
      <c r="AA519" s="27">
        <f t="shared" si="203"/>
        <v>-201999.53762247914</v>
      </c>
      <c r="AB519" s="32">
        <f t="shared" si="204"/>
        <v>-114665.18712952247</v>
      </c>
      <c r="AC519" s="31">
        <f t="shared" si="205"/>
        <v>0</v>
      </c>
      <c r="AG519" s="26">
        <f t="shared" si="206"/>
        <v>0</v>
      </c>
      <c r="AH519" s="26">
        <f t="shared" si="207"/>
        <v>0</v>
      </c>
      <c r="AI519" s="26">
        <f t="shared" si="208"/>
        <v>0</v>
      </c>
      <c r="AJ519" s="26">
        <f t="shared" si="209"/>
        <v>1</v>
      </c>
      <c r="AK519" s="26">
        <f t="shared" si="210"/>
        <v>0</v>
      </c>
      <c r="AL519" s="26">
        <f t="shared" ca="1" si="211"/>
        <v>0</v>
      </c>
      <c r="AM519" s="26">
        <f t="shared" ca="1" si="212"/>
        <v>0</v>
      </c>
      <c r="AN519" s="26">
        <f ca="1">IF(AM519=0,0,COUNTIF($AM$19:AM519,C519*10+1))</f>
        <v>0</v>
      </c>
      <c r="AO519" s="21">
        <f t="shared" ca="1" si="213"/>
        <v>0</v>
      </c>
      <c r="AP519" s="33">
        <f t="shared" ca="1" si="214"/>
        <v>0</v>
      </c>
    </row>
    <row r="520" spans="1:42" x14ac:dyDescent="0.2">
      <c r="A520" s="15">
        <f>Daten!A520</f>
        <v>31110</v>
      </c>
      <c r="B520" s="8" t="str">
        <f>Daten!B520</f>
        <v>Irnfritz-Messern</v>
      </c>
      <c r="C520" s="15">
        <f t="shared" si="190"/>
        <v>3</v>
      </c>
      <c r="D520" s="10">
        <f>Daten!D520</f>
        <v>0</v>
      </c>
      <c r="E520" s="9">
        <f>Daten!E520</f>
        <v>1432</v>
      </c>
      <c r="F520" s="9">
        <f>Daten!F520</f>
        <v>1413</v>
      </c>
      <c r="G520" s="27">
        <f t="shared" si="191"/>
        <v>19</v>
      </c>
      <c r="H520" s="29">
        <f t="shared" si="192"/>
        <v>1.3446567586694975E-2</v>
      </c>
      <c r="I520" s="21">
        <f t="shared" si="193"/>
        <v>12.610679542458042</v>
      </c>
      <c r="J520" s="21">
        <f t="shared" si="194"/>
        <v>6.3893204575419578</v>
      </c>
      <c r="K520" s="27">
        <f t="shared" si="195"/>
        <v>-3194.6602287709788</v>
      </c>
      <c r="L520" s="16">
        <f>Daten!G520</f>
        <v>211</v>
      </c>
      <c r="M520" s="16">
        <f>Daten!H520</f>
        <v>937</v>
      </c>
      <c r="N520" s="16">
        <f>Daten!I520</f>
        <v>284</v>
      </c>
      <c r="O520" s="28">
        <f t="shared" si="196"/>
        <v>0.52828175026680901</v>
      </c>
      <c r="P520" s="16">
        <f t="shared" si="197"/>
        <v>527.40638086325885</v>
      </c>
      <c r="Q520" s="21">
        <f t="shared" si="198"/>
        <v>-32.406380863258846</v>
      </c>
      <c r="R520" s="27">
        <f t="shared" si="199"/>
        <v>-6481.2761726517692</v>
      </c>
      <c r="S520" s="9">
        <f>Daten!K520</f>
        <v>29566</v>
      </c>
      <c r="T520" s="9">
        <f>Daten!L520</f>
        <v>68013.119999999995</v>
      </c>
      <c r="U520" s="9">
        <f>Daten!M520</f>
        <v>197537.65</v>
      </c>
      <c r="V520" s="9">
        <f>Daten!N520</f>
        <v>500</v>
      </c>
      <c r="W520" s="9">
        <f>Daten!O520</f>
        <v>500</v>
      </c>
      <c r="X520" s="23">
        <f t="shared" si="200"/>
        <v>295116.77</v>
      </c>
      <c r="Y520" s="9">
        <f t="shared" si="201"/>
        <v>514700.87548331509</v>
      </c>
      <c r="Z520" s="21">
        <f t="shared" si="202"/>
        <v>-219584.10548331507</v>
      </c>
      <c r="AA520" s="27">
        <f t="shared" si="203"/>
        <v>21958.410548331507</v>
      </c>
      <c r="AB520" s="32">
        <f t="shared" si="204"/>
        <v>12282.474146908758</v>
      </c>
      <c r="AC520" s="31">
        <f t="shared" si="205"/>
        <v>12282.474146908758</v>
      </c>
      <c r="AG520" s="26">
        <f t="shared" si="206"/>
        <v>-3194.6602287709788</v>
      </c>
      <c r="AH520" s="26">
        <f t="shared" si="207"/>
        <v>21958.410548331507</v>
      </c>
      <c r="AI520" s="26">
        <f t="shared" si="208"/>
        <v>18763.750319560528</v>
      </c>
      <c r="AJ520" s="26">
        <f t="shared" si="209"/>
        <v>1</v>
      </c>
      <c r="AK520" s="26">
        <f t="shared" si="210"/>
        <v>18763.750319560528</v>
      </c>
      <c r="AL520" s="26">
        <f t="shared" ca="1" si="211"/>
        <v>29712</v>
      </c>
      <c r="AM520" s="26">
        <f t="shared" ca="1" si="212"/>
        <v>31</v>
      </c>
      <c r="AN520" s="26">
        <f ca="1">IF(AM520=0,0,COUNTIF($AM$19:AM520,C520*10+1))</f>
        <v>96</v>
      </c>
      <c r="AO520" s="21">
        <f t="shared" ca="1" si="213"/>
        <v>0</v>
      </c>
      <c r="AP520" s="33">
        <f t="shared" ca="1" si="214"/>
        <v>29712</v>
      </c>
    </row>
    <row r="521" spans="1:42" x14ac:dyDescent="0.2">
      <c r="A521" s="15">
        <f>Daten!A521</f>
        <v>31111</v>
      </c>
      <c r="B521" s="8" t="str">
        <f>Daten!B521</f>
        <v>Japons</v>
      </c>
      <c r="C521" s="15">
        <f t="shared" si="190"/>
        <v>3</v>
      </c>
      <c r="D521" s="10">
        <f>Daten!D521</f>
        <v>0</v>
      </c>
      <c r="E521" s="9">
        <f>Daten!E521</f>
        <v>717</v>
      </c>
      <c r="F521" s="9">
        <f>Daten!F521</f>
        <v>730</v>
      </c>
      <c r="G521" s="27">
        <f t="shared" si="191"/>
        <v>-13</v>
      </c>
      <c r="H521" s="29">
        <f t="shared" si="192"/>
        <v>-1.7808219178082191E-2</v>
      </c>
      <c r="I521" s="21">
        <f t="shared" si="193"/>
        <v>6.5150715258275795</v>
      </c>
      <c r="J521" s="21">
        <f t="shared" si="194"/>
        <v>-19.51507152582758</v>
      </c>
      <c r="K521" s="27">
        <f t="shared" si="195"/>
        <v>9757.5357629137907</v>
      </c>
      <c r="L521" s="16">
        <f>Daten!G521</f>
        <v>96</v>
      </c>
      <c r="M521" s="16">
        <f>Daten!H521</f>
        <v>464</v>
      </c>
      <c r="N521" s="16">
        <f>Daten!I521</f>
        <v>157</v>
      </c>
      <c r="O521" s="28">
        <f t="shared" si="196"/>
        <v>0.54525862068965514</v>
      </c>
      <c r="P521" s="16">
        <f t="shared" si="197"/>
        <v>261.17028892268104</v>
      </c>
      <c r="Q521" s="21">
        <f t="shared" si="198"/>
        <v>-8.1702889226810385</v>
      </c>
      <c r="R521" s="27">
        <f t="shared" si="199"/>
        <v>-1634.0577845362077</v>
      </c>
      <c r="S521" s="9">
        <f>Daten!K521</f>
        <v>18525.82</v>
      </c>
      <c r="T521" s="9">
        <f>Daten!L521</f>
        <v>30381.7</v>
      </c>
      <c r="U521" s="9">
        <f>Daten!M521</f>
        <v>29197.88</v>
      </c>
      <c r="V521" s="9">
        <f>Daten!N521</f>
        <v>500</v>
      </c>
      <c r="W521" s="9">
        <f>Daten!O521</f>
        <v>500</v>
      </c>
      <c r="X521" s="23">
        <f t="shared" si="200"/>
        <v>78105.400000000009</v>
      </c>
      <c r="Y521" s="9">
        <f t="shared" si="201"/>
        <v>257709.86572733027</v>
      </c>
      <c r="Z521" s="21">
        <f t="shared" si="202"/>
        <v>-179604.46572733024</v>
      </c>
      <c r="AA521" s="27">
        <f t="shared" si="203"/>
        <v>17960.446572733024</v>
      </c>
      <c r="AB521" s="32">
        <f t="shared" si="204"/>
        <v>26083.924551110606</v>
      </c>
      <c r="AC521" s="31">
        <f t="shared" si="205"/>
        <v>26083.924551110606</v>
      </c>
      <c r="AG521" s="26">
        <f t="shared" si="206"/>
        <v>9757.5357629137907</v>
      </c>
      <c r="AH521" s="26">
        <f t="shared" si="207"/>
        <v>17960.446572733024</v>
      </c>
      <c r="AI521" s="26">
        <f t="shared" si="208"/>
        <v>27717.982335646815</v>
      </c>
      <c r="AJ521" s="26">
        <f t="shared" si="209"/>
        <v>1</v>
      </c>
      <c r="AK521" s="26">
        <f t="shared" si="210"/>
        <v>27717.982335646815</v>
      </c>
      <c r="AL521" s="26">
        <f t="shared" ca="1" si="211"/>
        <v>43891</v>
      </c>
      <c r="AM521" s="26">
        <f t="shared" ca="1" si="212"/>
        <v>31</v>
      </c>
      <c r="AN521" s="26">
        <f ca="1">IF(AM521=0,0,COUNTIF($AM$19:AM521,C521*10+1))</f>
        <v>97</v>
      </c>
      <c r="AO521" s="21">
        <f t="shared" ca="1" si="213"/>
        <v>0</v>
      </c>
      <c r="AP521" s="33">
        <f t="shared" ca="1" si="214"/>
        <v>43891</v>
      </c>
    </row>
    <row r="522" spans="1:42" x14ac:dyDescent="0.2">
      <c r="A522" s="15">
        <f>Daten!A522</f>
        <v>31113</v>
      </c>
      <c r="B522" s="8" t="str">
        <f>Daten!B522</f>
        <v>Langau</v>
      </c>
      <c r="C522" s="15">
        <f t="shared" si="190"/>
        <v>3</v>
      </c>
      <c r="D522" s="10">
        <f>Daten!D522</f>
        <v>0</v>
      </c>
      <c r="E522" s="9">
        <f>Daten!E522</f>
        <v>698</v>
      </c>
      <c r="F522" s="9">
        <f>Daten!F522</f>
        <v>672</v>
      </c>
      <c r="G522" s="27">
        <f t="shared" si="191"/>
        <v>26</v>
      </c>
      <c r="H522" s="29">
        <f t="shared" si="192"/>
        <v>3.8690476190476192E-2</v>
      </c>
      <c r="I522" s="21">
        <f t="shared" si="193"/>
        <v>5.9974357059673062</v>
      </c>
      <c r="J522" s="21">
        <f t="shared" si="194"/>
        <v>20.002564294032695</v>
      </c>
      <c r="K522" s="27">
        <f t="shared" si="195"/>
        <v>-10001.282147016347</v>
      </c>
      <c r="L522" s="16">
        <f>Daten!G522</f>
        <v>79</v>
      </c>
      <c r="M522" s="16">
        <f>Daten!H522</f>
        <v>414</v>
      </c>
      <c r="N522" s="16">
        <f>Daten!I522</f>
        <v>205</v>
      </c>
      <c r="O522" s="28">
        <f t="shared" si="196"/>
        <v>0.68599033816425126</v>
      </c>
      <c r="P522" s="16">
        <f t="shared" si="197"/>
        <v>233.02693882325417</v>
      </c>
      <c r="Q522" s="21">
        <f t="shared" si="198"/>
        <v>50.97306117674583</v>
      </c>
      <c r="R522" s="27">
        <f t="shared" si="199"/>
        <v>10194.612235349166</v>
      </c>
      <c r="S522" s="9">
        <f>Daten!K522</f>
        <v>14286.24</v>
      </c>
      <c r="T522" s="9">
        <f>Daten!L522</f>
        <v>38707.31</v>
      </c>
      <c r="U522" s="9">
        <f>Daten!M522</f>
        <v>46024.37</v>
      </c>
      <c r="V522" s="9">
        <f>Daten!N522</f>
        <v>500</v>
      </c>
      <c r="W522" s="9">
        <f>Daten!O522</f>
        <v>500</v>
      </c>
      <c r="X522" s="23">
        <f t="shared" si="200"/>
        <v>99017.919999999998</v>
      </c>
      <c r="Y522" s="9">
        <f t="shared" si="201"/>
        <v>250880.73399954886</v>
      </c>
      <c r="Z522" s="21">
        <f t="shared" si="202"/>
        <v>-151862.81399954885</v>
      </c>
      <c r="AA522" s="27">
        <f t="shared" si="203"/>
        <v>15186.281399954885</v>
      </c>
      <c r="AB522" s="32">
        <f t="shared" si="204"/>
        <v>15379.611488287705</v>
      </c>
      <c r="AC522" s="31">
        <f t="shared" si="205"/>
        <v>15379.611488287705</v>
      </c>
      <c r="AG522" s="26">
        <f t="shared" si="206"/>
        <v>-10001.282147016347</v>
      </c>
      <c r="AH522" s="26">
        <f t="shared" si="207"/>
        <v>15186.281399954885</v>
      </c>
      <c r="AI522" s="26">
        <f t="shared" si="208"/>
        <v>5184.9992529385381</v>
      </c>
      <c r="AJ522" s="26">
        <f t="shared" si="209"/>
        <v>1</v>
      </c>
      <c r="AK522" s="26">
        <f t="shared" si="210"/>
        <v>5184.9992529385381</v>
      </c>
      <c r="AL522" s="26">
        <f t="shared" ca="1" si="211"/>
        <v>8210</v>
      </c>
      <c r="AM522" s="26">
        <f t="shared" ca="1" si="212"/>
        <v>31</v>
      </c>
      <c r="AN522" s="26">
        <f ca="1">IF(AM522=0,0,COUNTIF($AM$19:AM522,C522*10+1))</f>
        <v>98</v>
      </c>
      <c r="AO522" s="21">
        <f t="shared" ca="1" si="213"/>
        <v>0</v>
      </c>
      <c r="AP522" s="33">
        <f t="shared" ca="1" si="214"/>
        <v>8210</v>
      </c>
    </row>
    <row r="523" spans="1:42" x14ac:dyDescent="0.2">
      <c r="A523" s="15">
        <f>Daten!A523</f>
        <v>31114</v>
      </c>
      <c r="B523" s="8" t="str">
        <f>Daten!B523</f>
        <v>Meiseldorf</v>
      </c>
      <c r="C523" s="15">
        <f t="shared" si="190"/>
        <v>3</v>
      </c>
      <c r="D523" s="10">
        <f>Daten!D523</f>
        <v>0</v>
      </c>
      <c r="E523" s="9">
        <f>Daten!E523</f>
        <v>852</v>
      </c>
      <c r="F523" s="9">
        <f>Daten!F523</f>
        <v>882</v>
      </c>
      <c r="G523" s="27">
        <f t="shared" si="191"/>
        <v>-30</v>
      </c>
      <c r="H523" s="29">
        <f t="shared" si="192"/>
        <v>-3.4013605442176874E-2</v>
      </c>
      <c r="I523" s="21">
        <f t="shared" si="193"/>
        <v>7.8716343640820901</v>
      </c>
      <c r="J523" s="21">
        <f t="shared" si="194"/>
        <v>-37.871634364082091</v>
      </c>
      <c r="K523" s="27">
        <f t="shared" si="195"/>
        <v>18935.817182041046</v>
      </c>
      <c r="L523" s="16">
        <f>Daten!G523</f>
        <v>102</v>
      </c>
      <c r="M523" s="16">
        <f>Daten!H523</f>
        <v>563</v>
      </c>
      <c r="N523" s="16">
        <f>Daten!I523</f>
        <v>187</v>
      </c>
      <c r="O523" s="28">
        <f t="shared" si="196"/>
        <v>0.51332149200710475</v>
      </c>
      <c r="P523" s="16">
        <f t="shared" si="197"/>
        <v>316.89412211954613</v>
      </c>
      <c r="Q523" s="21">
        <f t="shared" si="198"/>
        <v>-27.894122119546125</v>
      </c>
      <c r="R523" s="27">
        <f t="shared" si="199"/>
        <v>-5578.8244239092255</v>
      </c>
      <c r="S523" s="9">
        <f>Daten!K523</f>
        <v>28463.279999999999</v>
      </c>
      <c r="T523" s="9">
        <f>Daten!L523</f>
        <v>39045.01</v>
      </c>
      <c r="U523" s="9">
        <f>Daten!M523</f>
        <v>64532.93</v>
      </c>
      <c r="V523" s="9">
        <f>Daten!N523</f>
        <v>500</v>
      </c>
      <c r="W523" s="9">
        <f>Daten!O523</f>
        <v>500</v>
      </c>
      <c r="X523" s="23">
        <f t="shared" si="200"/>
        <v>132041.22</v>
      </c>
      <c r="Y523" s="9">
        <f t="shared" si="201"/>
        <v>306232.6437931456</v>
      </c>
      <c r="Z523" s="21">
        <f t="shared" si="202"/>
        <v>-174191.4237931456</v>
      </c>
      <c r="AA523" s="27">
        <f t="shared" si="203"/>
        <v>17419.142379314562</v>
      </c>
      <c r="AB523" s="32">
        <f t="shared" si="204"/>
        <v>30776.135137446385</v>
      </c>
      <c r="AC523" s="31">
        <f t="shared" si="205"/>
        <v>30776.135137446385</v>
      </c>
      <c r="AG523" s="26">
        <f t="shared" si="206"/>
        <v>18935.817182041046</v>
      </c>
      <c r="AH523" s="26">
        <f t="shared" si="207"/>
        <v>17419.142379314562</v>
      </c>
      <c r="AI523" s="26">
        <f t="shared" si="208"/>
        <v>36354.959561355608</v>
      </c>
      <c r="AJ523" s="26">
        <f t="shared" si="209"/>
        <v>1</v>
      </c>
      <c r="AK523" s="26">
        <f t="shared" si="210"/>
        <v>36354.959561355608</v>
      </c>
      <c r="AL523" s="26">
        <f t="shared" ca="1" si="211"/>
        <v>57568</v>
      </c>
      <c r="AM523" s="26">
        <f t="shared" ca="1" si="212"/>
        <v>31</v>
      </c>
      <c r="AN523" s="26">
        <f ca="1">IF(AM523=0,0,COUNTIF($AM$19:AM523,C523*10+1))</f>
        <v>99</v>
      </c>
      <c r="AO523" s="21">
        <f t="shared" ca="1" si="213"/>
        <v>0</v>
      </c>
      <c r="AP523" s="33">
        <f t="shared" ca="1" si="214"/>
        <v>57568</v>
      </c>
    </row>
    <row r="524" spans="1:42" x14ac:dyDescent="0.2">
      <c r="A524" s="15">
        <f>Daten!A524</f>
        <v>31117</v>
      </c>
      <c r="B524" s="8" t="str">
        <f>Daten!B524</f>
        <v>Pernegg</v>
      </c>
      <c r="C524" s="15">
        <f t="shared" si="190"/>
        <v>3</v>
      </c>
      <c r="D524" s="10">
        <f>Daten!D524</f>
        <v>0</v>
      </c>
      <c r="E524" s="9">
        <f>Daten!E524</f>
        <v>693</v>
      </c>
      <c r="F524" s="9">
        <f>Daten!F524</f>
        <v>700</v>
      </c>
      <c r="G524" s="27">
        <f t="shared" si="191"/>
        <v>-7</v>
      </c>
      <c r="H524" s="29">
        <f t="shared" si="192"/>
        <v>-0.01</v>
      </c>
      <c r="I524" s="21">
        <f t="shared" si="193"/>
        <v>6.2473288603826109</v>
      </c>
      <c r="J524" s="21">
        <f t="shared" si="194"/>
        <v>-13.247328860382611</v>
      </c>
      <c r="K524" s="27">
        <f t="shared" si="195"/>
        <v>6623.6644301913057</v>
      </c>
      <c r="L524" s="16">
        <f>Daten!G524</f>
        <v>97</v>
      </c>
      <c r="M524" s="16">
        <f>Daten!H524</f>
        <v>433</v>
      </c>
      <c r="N524" s="16">
        <f>Daten!I524</f>
        <v>163</v>
      </c>
      <c r="O524" s="28">
        <f t="shared" si="196"/>
        <v>0.60046189376443415</v>
      </c>
      <c r="P524" s="16">
        <f t="shared" si="197"/>
        <v>243.72141186103639</v>
      </c>
      <c r="Q524" s="21">
        <f t="shared" si="198"/>
        <v>16.278588138963613</v>
      </c>
      <c r="R524" s="27">
        <f t="shared" si="199"/>
        <v>3255.7176277927229</v>
      </c>
      <c r="S524" s="9">
        <f>Daten!K524</f>
        <v>14891.18</v>
      </c>
      <c r="T524" s="9">
        <f>Daten!L524</f>
        <v>25791.17</v>
      </c>
      <c r="U524" s="9">
        <f>Daten!M524</f>
        <v>78891.39</v>
      </c>
      <c r="V524" s="9">
        <f>Daten!N524</f>
        <v>500</v>
      </c>
      <c r="W524" s="9">
        <f>Daten!O524</f>
        <v>500</v>
      </c>
      <c r="X524" s="23">
        <f t="shared" si="200"/>
        <v>119573.73999999999</v>
      </c>
      <c r="Y524" s="9">
        <f t="shared" si="201"/>
        <v>249083.5940711853</v>
      </c>
      <c r="Z524" s="21">
        <f t="shared" si="202"/>
        <v>-129509.85407118531</v>
      </c>
      <c r="AA524" s="27">
        <f t="shared" si="203"/>
        <v>12950.985407118533</v>
      </c>
      <c r="AB524" s="32">
        <f t="shared" si="204"/>
        <v>22830.367465102561</v>
      </c>
      <c r="AC524" s="31">
        <f t="shared" si="205"/>
        <v>22830.367465102561</v>
      </c>
      <c r="AG524" s="26">
        <f t="shared" si="206"/>
        <v>6623.6644301913057</v>
      </c>
      <c r="AH524" s="26">
        <f t="shared" si="207"/>
        <v>12950.985407118533</v>
      </c>
      <c r="AI524" s="26">
        <f t="shared" si="208"/>
        <v>19574.649837309837</v>
      </c>
      <c r="AJ524" s="26">
        <f t="shared" si="209"/>
        <v>1</v>
      </c>
      <c r="AK524" s="26">
        <f t="shared" si="210"/>
        <v>19574.649837309837</v>
      </c>
      <c r="AL524" s="26">
        <f t="shared" ca="1" si="211"/>
        <v>30996</v>
      </c>
      <c r="AM524" s="26">
        <f t="shared" ca="1" si="212"/>
        <v>31</v>
      </c>
      <c r="AN524" s="26">
        <f ca="1">IF(AM524=0,0,COUNTIF($AM$19:AM524,C524*10+1))</f>
        <v>100</v>
      </c>
      <c r="AO524" s="21">
        <f t="shared" ca="1" si="213"/>
        <v>0</v>
      </c>
      <c r="AP524" s="33">
        <f t="shared" ca="1" si="214"/>
        <v>30996</v>
      </c>
    </row>
    <row r="525" spans="1:42" x14ac:dyDescent="0.2">
      <c r="A525" s="15">
        <f>Daten!A525</f>
        <v>31119</v>
      </c>
      <c r="B525" s="8" t="str">
        <f>Daten!B525</f>
        <v>Röhrenbach</v>
      </c>
      <c r="C525" s="15">
        <f t="shared" si="190"/>
        <v>3</v>
      </c>
      <c r="D525" s="10">
        <f>Daten!D525</f>
        <v>0</v>
      </c>
      <c r="E525" s="9">
        <f>Daten!E525</f>
        <v>493</v>
      </c>
      <c r="F525" s="9">
        <f>Daten!F525</f>
        <v>529</v>
      </c>
      <c r="G525" s="27">
        <f t="shared" si="191"/>
        <v>-36</v>
      </c>
      <c r="H525" s="29">
        <f t="shared" si="192"/>
        <v>-6.8052930056710773E-2</v>
      </c>
      <c r="I525" s="21">
        <f t="shared" si="193"/>
        <v>4.7211956673462874</v>
      </c>
      <c r="J525" s="21">
        <f t="shared" si="194"/>
        <v>-40.721195667346286</v>
      </c>
      <c r="K525" s="27">
        <f t="shared" si="195"/>
        <v>20360.597833673142</v>
      </c>
      <c r="L525" s="16">
        <f>Daten!G525</f>
        <v>60</v>
      </c>
      <c r="M525" s="16">
        <f>Daten!H525</f>
        <v>313</v>
      </c>
      <c r="N525" s="16">
        <f>Daten!I525</f>
        <v>120</v>
      </c>
      <c r="O525" s="28">
        <f t="shared" si="196"/>
        <v>0.57507987220447288</v>
      </c>
      <c r="P525" s="16">
        <f t="shared" si="197"/>
        <v>176.17737162241198</v>
      </c>
      <c r="Q525" s="21">
        <f t="shared" si="198"/>
        <v>3.8226283775880177</v>
      </c>
      <c r="R525" s="27">
        <f t="shared" si="199"/>
        <v>764.52567551760353</v>
      </c>
      <c r="S525" s="9">
        <f>Daten!K525</f>
        <v>16701.63</v>
      </c>
      <c r="T525" s="9">
        <f>Daten!L525</f>
        <v>20963.95</v>
      </c>
      <c r="U525" s="9">
        <f>Daten!M525</f>
        <v>21851.3</v>
      </c>
      <c r="V525" s="9">
        <f>Daten!N525</f>
        <v>500</v>
      </c>
      <c r="W525" s="9">
        <f>Daten!O525</f>
        <v>500</v>
      </c>
      <c r="X525" s="23">
        <f t="shared" si="200"/>
        <v>59516.880000000005</v>
      </c>
      <c r="Y525" s="9">
        <f t="shared" si="201"/>
        <v>177197.99693664411</v>
      </c>
      <c r="Z525" s="21">
        <f t="shared" si="202"/>
        <v>-117681.1169366441</v>
      </c>
      <c r="AA525" s="27">
        <f t="shared" si="203"/>
        <v>11768.11169366441</v>
      </c>
      <c r="AB525" s="32">
        <f t="shared" si="204"/>
        <v>32893.235202855154</v>
      </c>
      <c r="AC525" s="31">
        <f t="shared" si="205"/>
        <v>32893.235202855154</v>
      </c>
      <c r="AG525" s="26">
        <f t="shared" si="206"/>
        <v>20360.597833673142</v>
      </c>
      <c r="AH525" s="26">
        <f t="shared" si="207"/>
        <v>11768.11169366441</v>
      </c>
      <c r="AI525" s="26">
        <f t="shared" si="208"/>
        <v>32128.709527337553</v>
      </c>
      <c r="AJ525" s="26">
        <f t="shared" si="209"/>
        <v>1</v>
      </c>
      <c r="AK525" s="26">
        <f t="shared" si="210"/>
        <v>32128.709527337553</v>
      </c>
      <c r="AL525" s="26">
        <f t="shared" ca="1" si="211"/>
        <v>50876</v>
      </c>
      <c r="AM525" s="26">
        <f t="shared" ca="1" si="212"/>
        <v>31</v>
      </c>
      <c r="AN525" s="26">
        <f ca="1">IF(AM525=0,0,COUNTIF($AM$19:AM525,C525*10+1))</f>
        <v>101</v>
      </c>
      <c r="AO525" s="21">
        <f t="shared" ca="1" si="213"/>
        <v>0</v>
      </c>
      <c r="AP525" s="33">
        <f t="shared" ca="1" si="214"/>
        <v>50876</v>
      </c>
    </row>
    <row r="526" spans="1:42" x14ac:dyDescent="0.2">
      <c r="A526" s="15">
        <f>Daten!A526</f>
        <v>31120</v>
      </c>
      <c r="B526" s="8" t="str">
        <f>Daten!B526</f>
        <v>Röschitz</v>
      </c>
      <c r="C526" s="15">
        <f t="shared" si="190"/>
        <v>3</v>
      </c>
      <c r="D526" s="10">
        <f>Daten!D526</f>
        <v>0</v>
      </c>
      <c r="E526" s="9">
        <f>Daten!E526</f>
        <v>1073</v>
      </c>
      <c r="F526" s="9">
        <f>Daten!F526</f>
        <v>1047</v>
      </c>
      <c r="G526" s="27">
        <f t="shared" si="191"/>
        <v>26</v>
      </c>
      <c r="H526" s="29">
        <f t="shared" si="192"/>
        <v>2.4832855778414518E-2</v>
      </c>
      <c r="I526" s="21">
        <f t="shared" si="193"/>
        <v>9.3442190240294192</v>
      </c>
      <c r="J526" s="21">
        <f t="shared" si="194"/>
        <v>16.655780975970579</v>
      </c>
      <c r="K526" s="27">
        <f t="shared" si="195"/>
        <v>-8327.8904879852889</v>
      </c>
      <c r="L526" s="16">
        <f>Daten!G526</f>
        <v>144</v>
      </c>
      <c r="M526" s="16">
        <f>Daten!H526</f>
        <v>685</v>
      </c>
      <c r="N526" s="16">
        <f>Daten!I526</f>
        <v>244</v>
      </c>
      <c r="O526" s="28">
        <f t="shared" si="196"/>
        <v>0.56642335766423357</v>
      </c>
      <c r="P526" s="16">
        <f t="shared" si="197"/>
        <v>385.5638963621476</v>
      </c>
      <c r="Q526" s="21">
        <f t="shared" si="198"/>
        <v>2.4361036378523977</v>
      </c>
      <c r="R526" s="27">
        <f t="shared" si="199"/>
        <v>487.22072757047954</v>
      </c>
      <c r="S526" s="9">
        <f>Daten!K526</f>
        <v>23130.94</v>
      </c>
      <c r="T526" s="9">
        <f>Daten!L526</f>
        <v>55348.22</v>
      </c>
      <c r="U526" s="9">
        <f>Daten!M526</f>
        <v>92788.02</v>
      </c>
      <c r="V526" s="9">
        <f>Daten!N526</f>
        <v>500</v>
      </c>
      <c r="W526" s="9">
        <f>Daten!O526</f>
        <v>500</v>
      </c>
      <c r="X526" s="23">
        <f t="shared" si="200"/>
        <v>171267.18</v>
      </c>
      <c r="Y526" s="9">
        <f t="shared" si="201"/>
        <v>385666.22862681362</v>
      </c>
      <c r="Z526" s="21">
        <f t="shared" si="202"/>
        <v>-214399.04862681363</v>
      </c>
      <c r="AA526" s="27">
        <f t="shared" si="203"/>
        <v>21439.904862681364</v>
      </c>
      <c r="AB526" s="32">
        <f t="shared" si="204"/>
        <v>13599.235102266553</v>
      </c>
      <c r="AC526" s="31">
        <f t="shared" si="205"/>
        <v>13599.235102266553</v>
      </c>
      <c r="AG526" s="26">
        <f t="shared" si="206"/>
        <v>-8327.8904879852889</v>
      </c>
      <c r="AH526" s="26">
        <f t="shared" si="207"/>
        <v>21439.904862681364</v>
      </c>
      <c r="AI526" s="26">
        <f t="shared" si="208"/>
        <v>13112.014374696075</v>
      </c>
      <c r="AJ526" s="26">
        <f t="shared" si="209"/>
        <v>1</v>
      </c>
      <c r="AK526" s="26">
        <f t="shared" si="210"/>
        <v>13112.014374696075</v>
      </c>
      <c r="AL526" s="26">
        <f t="shared" ca="1" si="211"/>
        <v>20763</v>
      </c>
      <c r="AM526" s="26">
        <f t="shared" ca="1" si="212"/>
        <v>31</v>
      </c>
      <c r="AN526" s="26">
        <f ca="1">IF(AM526=0,0,COUNTIF($AM$19:AM526,C526*10+1))</f>
        <v>102</v>
      </c>
      <c r="AO526" s="21">
        <f t="shared" ca="1" si="213"/>
        <v>0</v>
      </c>
      <c r="AP526" s="33">
        <f t="shared" ca="1" si="214"/>
        <v>20763</v>
      </c>
    </row>
    <row r="527" spans="1:42" x14ac:dyDescent="0.2">
      <c r="A527" s="15">
        <f>Daten!A527</f>
        <v>31121</v>
      </c>
      <c r="B527" s="8" t="str">
        <f>Daten!B527</f>
        <v>Rosenburg-Mold</v>
      </c>
      <c r="C527" s="15">
        <f t="shared" si="190"/>
        <v>3</v>
      </c>
      <c r="D527" s="10">
        <f>Daten!D527</f>
        <v>0</v>
      </c>
      <c r="E527" s="9">
        <f>Daten!E527</f>
        <v>837</v>
      </c>
      <c r="F527" s="9">
        <f>Daten!F527</f>
        <v>857</v>
      </c>
      <c r="G527" s="27">
        <f t="shared" si="191"/>
        <v>-20</v>
      </c>
      <c r="H527" s="29">
        <f t="shared" si="192"/>
        <v>-2.3337222870478413E-2</v>
      </c>
      <c r="I527" s="21">
        <f t="shared" si="193"/>
        <v>7.6485154762112826</v>
      </c>
      <c r="J527" s="21">
        <f t="shared" si="194"/>
        <v>-27.648515476211283</v>
      </c>
      <c r="K527" s="27">
        <f t="shared" si="195"/>
        <v>13824.257738105642</v>
      </c>
      <c r="L527" s="16">
        <f>Daten!G527</f>
        <v>112</v>
      </c>
      <c r="M527" s="16">
        <f>Daten!H527</f>
        <v>526</v>
      </c>
      <c r="N527" s="16">
        <f>Daten!I527</f>
        <v>199</v>
      </c>
      <c r="O527" s="28">
        <f t="shared" si="196"/>
        <v>0.59125475285171103</v>
      </c>
      <c r="P527" s="16">
        <f t="shared" si="197"/>
        <v>296.06804304597028</v>
      </c>
      <c r="Q527" s="21">
        <f t="shared" si="198"/>
        <v>14.931956954029715</v>
      </c>
      <c r="R527" s="27">
        <f t="shared" si="199"/>
        <v>2986.391390805943</v>
      </c>
      <c r="S527" s="9">
        <f>Daten!K527</f>
        <v>24951.75</v>
      </c>
      <c r="T527" s="9">
        <f>Daten!L527</f>
        <v>69519.59</v>
      </c>
      <c r="U527" s="9">
        <f>Daten!M527</f>
        <v>245029.01</v>
      </c>
      <c r="V527" s="9">
        <f>Daten!N527</f>
        <v>500</v>
      </c>
      <c r="W527" s="9">
        <f>Daten!O527</f>
        <v>500</v>
      </c>
      <c r="X527" s="23">
        <f t="shared" si="200"/>
        <v>339500.35</v>
      </c>
      <c r="Y527" s="9">
        <f t="shared" si="201"/>
        <v>300841.224008055</v>
      </c>
      <c r="Z527" s="21">
        <f t="shared" si="202"/>
        <v>38659.12599194498</v>
      </c>
      <c r="AA527" s="27">
        <f t="shared" si="203"/>
        <v>-3865.9125991944984</v>
      </c>
      <c r="AB527" s="32">
        <f t="shared" si="204"/>
        <v>12944.736529717085</v>
      </c>
      <c r="AC527" s="31">
        <f t="shared" si="205"/>
        <v>12944.736529717085</v>
      </c>
      <c r="AG527" s="26">
        <f t="shared" si="206"/>
        <v>13824.257738105642</v>
      </c>
      <c r="AH527" s="26">
        <f t="shared" si="207"/>
        <v>-3865.9125991944984</v>
      </c>
      <c r="AI527" s="26">
        <f t="shared" si="208"/>
        <v>9958.3451389111433</v>
      </c>
      <c r="AJ527" s="26">
        <f t="shared" si="209"/>
        <v>1</v>
      </c>
      <c r="AK527" s="26">
        <f t="shared" si="210"/>
        <v>9958.3451389111433</v>
      </c>
      <c r="AL527" s="26">
        <f t="shared" ca="1" si="211"/>
        <v>15769</v>
      </c>
      <c r="AM527" s="26">
        <f t="shared" ca="1" si="212"/>
        <v>31</v>
      </c>
      <c r="AN527" s="26">
        <f ca="1">IF(AM527=0,0,COUNTIF($AM$19:AM527,C527*10+1))</f>
        <v>103</v>
      </c>
      <c r="AO527" s="21">
        <f t="shared" ca="1" si="213"/>
        <v>0</v>
      </c>
      <c r="AP527" s="33">
        <f t="shared" ca="1" si="214"/>
        <v>15769</v>
      </c>
    </row>
    <row r="528" spans="1:42" x14ac:dyDescent="0.2">
      <c r="A528" s="15">
        <f>Daten!A528</f>
        <v>31123</v>
      </c>
      <c r="B528" s="8" t="str">
        <f>Daten!B528</f>
        <v>St. Bernhard-Frauenhofen</v>
      </c>
      <c r="C528" s="15">
        <f t="shared" si="190"/>
        <v>3</v>
      </c>
      <c r="D528" s="10">
        <f>Daten!D528</f>
        <v>0</v>
      </c>
      <c r="E528" s="9">
        <f>Daten!E528</f>
        <v>1286</v>
      </c>
      <c r="F528" s="9">
        <f>Daten!F528</f>
        <v>1295</v>
      </c>
      <c r="G528" s="27">
        <f t="shared" si="191"/>
        <v>-9</v>
      </c>
      <c r="H528" s="29">
        <f t="shared" si="192"/>
        <v>-6.9498069498069494E-3</v>
      </c>
      <c r="I528" s="21">
        <f t="shared" si="193"/>
        <v>11.557558391707831</v>
      </c>
      <c r="J528" s="21">
        <f t="shared" si="194"/>
        <v>-20.557558391707829</v>
      </c>
      <c r="K528" s="27">
        <f t="shared" si="195"/>
        <v>10278.779195853915</v>
      </c>
      <c r="L528" s="16">
        <f>Daten!G528</f>
        <v>181</v>
      </c>
      <c r="M528" s="16">
        <f>Daten!H528</f>
        <v>843</v>
      </c>
      <c r="N528" s="16">
        <f>Daten!I528</f>
        <v>262</v>
      </c>
      <c r="O528" s="28">
        <f t="shared" si="196"/>
        <v>0.52550415183867139</v>
      </c>
      <c r="P528" s="16">
        <f t="shared" si="197"/>
        <v>474.49688267633644</v>
      </c>
      <c r="Q528" s="21">
        <f t="shared" si="198"/>
        <v>-31.49688267633644</v>
      </c>
      <c r="R528" s="27">
        <f t="shared" si="199"/>
        <v>-6299.3765352672881</v>
      </c>
      <c r="S528" s="9">
        <f>Daten!K528</f>
        <v>22492.6</v>
      </c>
      <c r="T528" s="9">
        <f>Daten!L528</f>
        <v>102238.46</v>
      </c>
      <c r="U528" s="9">
        <f>Daten!M528</f>
        <v>484639.14</v>
      </c>
      <c r="V528" s="9">
        <f>Daten!N528</f>
        <v>500</v>
      </c>
      <c r="W528" s="9">
        <f>Daten!O528</f>
        <v>500</v>
      </c>
      <c r="X528" s="23">
        <f t="shared" si="200"/>
        <v>609370.19999999995</v>
      </c>
      <c r="Y528" s="9">
        <f t="shared" si="201"/>
        <v>462224.38957510004</v>
      </c>
      <c r="Z528" s="21">
        <f t="shared" si="202"/>
        <v>147145.81042489992</v>
      </c>
      <c r="AA528" s="27">
        <f t="shared" si="203"/>
        <v>-14714.581042489992</v>
      </c>
      <c r="AB528" s="32">
        <f t="shared" si="204"/>
        <v>-10735.178381903366</v>
      </c>
      <c r="AC528" s="31">
        <f t="shared" si="205"/>
        <v>0</v>
      </c>
      <c r="AG528" s="26">
        <f t="shared" si="206"/>
        <v>0</v>
      </c>
      <c r="AH528" s="26">
        <f t="shared" si="207"/>
        <v>0</v>
      </c>
      <c r="AI528" s="26">
        <f t="shared" si="208"/>
        <v>0</v>
      </c>
      <c r="AJ528" s="26">
        <f t="shared" si="209"/>
        <v>1</v>
      </c>
      <c r="AK528" s="26">
        <f t="shared" si="210"/>
        <v>0</v>
      </c>
      <c r="AL528" s="26">
        <f t="shared" ca="1" si="211"/>
        <v>0</v>
      </c>
      <c r="AM528" s="26">
        <f t="shared" ca="1" si="212"/>
        <v>0</v>
      </c>
      <c r="AN528" s="26">
        <f ca="1">IF(AM528=0,0,COUNTIF($AM$19:AM528,C528*10+1))</f>
        <v>0</v>
      </c>
      <c r="AO528" s="21">
        <f t="shared" ca="1" si="213"/>
        <v>0</v>
      </c>
      <c r="AP528" s="33">
        <f t="shared" ca="1" si="214"/>
        <v>0</v>
      </c>
    </row>
    <row r="529" spans="1:42" x14ac:dyDescent="0.2">
      <c r="A529" s="15">
        <f>Daten!A529</f>
        <v>31124</v>
      </c>
      <c r="B529" s="8" t="str">
        <f>Daten!B529</f>
        <v>Sigmundsherberg</v>
      </c>
      <c r="C529" s="15">
        <f t="shared" si="190"/>
        <v>3</v>
      </c>
      <c r="D529" s="10">
        <f>Daten!D529</f>
        <v>0</v>
      </c>
      <c r="E529" s="9">
        <f>Daten!E529</f>
        <v>1678</v>
      </c>
      <c r="F529" s="9">
        <f>Daten!F529</f>
        <v>1659</v>
      </c>
      <c r="G529" s="27">
        <f t="shared" si="191"/>
        <v>19</v>
      </c>
      <c r="H529" s="29">
        <f t="shared" si="192"/>
        <v>1.1452682338758288E-2</v>
      </c>
      <c r="I529" s="21">
        <f t="shared" si="193"/>
        <v>14.806169399106787</v>
      </c>
      <c r="J529" s="21">
        <f t="shared" si="194"/>
        <v>4.1938306008932127</v>
      </c>
      <c r="K529" s="27">
        <f t="shared" si="195"/>
        <v>-2096.9153004466061</v>
      </c>
      <c r="L529" s="16">
        <f>Daten!G529</f>
        <v>224</v>
      </c>
      <c r="M529" s="16">
        <f>Daten!H529</f>
        <v>1057</v>
      </c>
      <c r="N529" s="16">
        <f>Daten!I529</f>
        <v>397</v>
      </c>
      <c r="O529" s="28">
        <f t="shared" si="196"/>
        <v>0.5875118259224219</v>
      </c>
      <c r="P529" s="16">
        <f t="shared" si="197"/>
        <v>594.95042110188331</v>
      </c>
      <c r="Q529" s="21">
        <f t="shared" si="198"/>
        <v>26.049578898116692</v>
      </c>
      <c r="R529" s="27">
        <f t="shared" si="199"/>
        <v>5209.9157796233385</v>
      </c>
      <c r="S529" s="9">
        <f>Daten!K529</f>
        <v>35081.879999999997</v>
      </c>
      <c r="T529" s="9">
        <f>Daten!L529</f>
        <v>96778.01</v>
      </c>
      <c r="U529" s="9">
        <f>Daten!M529</f>
        <v>175499.27</v>
      </c>
      <c r="V529" s="9">
        <f>Daten!N529</f>
        <v>500</v>
      </c>
      <c r="W529" s="9">
        <f>Daten!O529</f>
        <v>500</v>
      </c>
      <c r="X529" s="23">
        <f t="shared" si="200"/>
        <v>307359.15999999997</v>
      </c>
      <c r="Y529" s="9">
        <f t="shared" si="201"/>
        <v>603120.15995880077</v>
      </c>
      <c r="Z529" s="21">
        <f t="shared" si="202"/>
        <v>-295760.99995880079</v>
      </c>
      <c r="AA529" s="27">
        <f t="shared" si="203"/>
        <v>29576.099995880082</v>
      </c>
      <c r="AB529" s="32">
        <f t="shared" si="204"/>
        <v>32689.100475056814</v>
      </c>
      <c r="AC529" s="31">
        <f t="shared" si="205"/>
        <v>32689.100475056814</v>
      </c>
      <c r="AG529" s="26">
        <f t="shared" si="206"/>
        <v>-2096.9153004466061</v>
      </c>
      <c r="AH529" s="26">
        <f t="shared" si="207"/>
        <v>29576.099995880082</v>
      </c>
      <c r="AI529" s="26">
        <f t="shared" si="208"/>
        <v>27479.184695433476</v>
      </c>
      <c r="AJ529" s="26">
        <f t="shared" si="209"/>
        <v>1</v>
      </c>
      <c r="AK529" s="26">
        <f t="shared" si="210"/>
        <v>27479.184695433476</v>
      </c>
      <c r="AL529" s="26">
        <f t="shared" ca="1" si="211"/>
        <v>43513</v>
      </c>
      <c r="AM529" s="26">
        <f t="shared" ca="1" si="212"/>
        <v>31</v>
      </c>
      <c r="AN529" s="26">
        <f ca="1">IF(AM529=0,0,COUNTIF($AM$19:AM529,C529*10+1))</f>
        <v>104</v>
      </c>
      <c r="AO529" s="21">
        <f t="shared" ca="1" si="213"/>
        <v>0</v>
      </c>
      <c r="AP529" s="33">
        <f t="shared" ca="1" si="214"/>
        <v>43513</v>
      </c>
    </row>
    <row r="530" spans="1:42" x14ac:dyDescent="0.2">
      <c r="A530" s="15">
        <f>Daten!A530</f>
        <v>31129</v>
      </c>
      <c r="B530" s="8" t="str">
        <f>Daten!B530</f>
        <v>Weitersfeld</v>
      </c>
      <c r="C530" s="15">
        <f t="shared" si="190"/>
        <v>3</v>
      </c>
      <c r="D530" s="10">
        <f>Daten!D530</f>
        <v>0</v>
      </c>
      <c r="E530" s="9">
        <f>Daten!E530</f>
        <v>1520</v>
      </c>
      <c r="F530" s="9">
        <f>Daten!F530</f>
        <v>1581</v>
      </c>
      <c r="G530" s="27">
        <f t="shared" si="191"/>
        <v>-61</v>
      </c>
      <c r="H530" s="29">
        <f t="shared" si="192"/>
        <v>-3.8583175205566096E-2</v>
      </c>
      <c r="I530" s="21">
        <f t="shared" si="193"/>
        <v>14.110038468949869</v>
      </c>
      <c r="J530" s="21">
        <f t="shared" si="194"/>
        <v>-75.110038468949867</v>
      </c>
      <c r="K530" s="27">
        <f t="shared" si="195"/>
        <v>37555.01923447493</v>
      </c>
      <c r="L530" s="16">
        <f>Daten!G530</f>
        <v>202</v>
      </c>
      <c r="M530" s="16">
        <f>Daten!H530</f>
        <v>904</v>
      </c>
      <c r="N530" s="16">
        <f>Daten!I530</f>
        <v>414</v>
      </c>
      <c r="O530" s="28">
        <f t="shared" si="196"/>
        <v>0.68141592920353977</v>
      </c>
      <c r="P530" s="16">
        <f t="shared" si="197"/>
        <v>508.83176979763715</v>
      </c>
      <c r="Q530" s="21">
        <f t="shared" si="198"/>
        <v>107.16823020236285</v>
      </c>
      <c r="R530" s="27">
        <f t="shared" si="199"/>
        <v>21433.646040472569</v>
      </c>
      <c r="S530" s="9">
        <f>Daten!K530</f>
        <v>66813.009999999995</v>
      </c>
      <c r="T530" s="9">
        <f>Daten!L530</f>
        <v>103942.43</v>
      </c>
      <c r="U530" s="9">
        <f>Daten!M530</f>
        <v>174503.3</v>
      </c>
      <c r="V530" s="9">
        <f>Daten!N530</f>
        <v>500</v>
      </c>
      <c r="W530" s="9">
        <f>Daten!O530</f>
        <v>500</v>
      </c>
      <c r="X530" s="23">
        <f t="shared" si="200"/>
        <v>345258.74</v>
      </c>
      <c r="Y530" s="9">
        <f t="shared" si="201"/>
        <v>546330.53822251328</v>
      </c>
      <c r="Z530" s="21">
        <f t="shared" si="202"/>
        <v>-201071.79822251329</v>
      </c>
      <c r="AA530" s="27">
        <f t="shared" si="203"/>
        <v>20107.179822251332</v>
      </c>
      <c r="AB530" s="32">
        <f t="shared" si="204"/>
        <v>79095.845097198835</v>
      </c>
      <c r="AC530" s="31">
        <f t="shared" si="205"/>
        <v>79095.845097198835</v>
      </c>
      <c r="AG530" s="26">
        <f t="shared" si="206"/>
        <v>37555.01923447493</v>
      </c>
      <c r="AH530" s="26">
        <f t="shared" si="207"/>
        <v>20107.179822251332</v>
      </c>
      <c r="AI530" s="26">
        <f t="shared" si="208"/>
        <v>57662.199056726262</v>
      </c>
      <c r="AJ530" s="26">
        <f t="shared" si="209"/>
        <v>1</v>
      </c>
      <c r="AK530" s="26">
        <f t="shared" si="210"/>
        <v>57662.199056726262</v>
      </c>
      <c r="AL530" s="26">
        <f t="shared" ca="1" si="211"/>
        <v>91308</v>
      </c>
      <c r="AM530" s="26">
        <f t="shared" ca="1" si="212"/>
        <v>31</v>
      </c>
      <c r="AN530" s="26">
        <f ca="1">IF(AM530=0,0,COUNTIF($AM$19:AM530,C530*10+1))</f>
        <v>105</v>
      </c>
      <c r="AO530" s="21">
        <f t="shared" ca="1" si="213"/>
        <v>0</v>
      </c>
      <c r="AP530" s="33">
        <f t="shared" ca="1" si="214"/>
        <v>91308</v>
      </c>
    </row>
    <row r="531" spans="1:42" x14ac:dyDescent="0.2">
      <c r="A531" s="15">
        <f>Daten!A531</f>
        <v>31130</v>
      </c>
      <c r="B531" s="8" t="str">
        <f>Daten!B531</f>
        <v>Straning-Grafenberg</v>
      </c>
      <c r="C531" s="15">
        <f t="shared" ref="C531:C594" si="215">INT(A531/10000)</f>
        <v>3</v>
      </c>
      <c r="D531" s="10">
        <f>Daten!D531</f>
        <v>0</v>
      </c>
      <c r="E531" s="9">
        <f>Daten!E531</f>
        <v>705</v>
      </c>
      <c r="F531" s="9">
        <f>Daten!F531</f>
        <v>780</v>
      </c>
      <c r="G531" s="27">
        <f t="shared" ref="G531:G594" si="216">E531-F531</f>
        <v>-75</v>
      </c>
      <c r="H531" s="29">
        <f t="shared" ref="H531:H594" si="217">G531/F531</f>
        <v>-9.6153846153846159E-2</v>
      </c>
      <c r="I531" s="21">
        <f t="shared" ref="I531:I594" si="218">F531*$I$6</f>
        <v>6.9613093015691954</v>
      </c>
      <c r="J531" s="21">
        <f t="shared" ref="J531:J594" si="219">G531-I531</f>
        <v>-81.961309301569202</v>
      </c>
      <c r="K531" s="27">
        <f t="shared" ref="K531:K594" si="220">-J531*$K$5</f>
        <v>40980.6546507846</v>
      </c>
      <c r="L531" s="16">
        <f>Daten!G531</f>
        <v>93</v>
      </c>
      <c r="M531" s="16">
        <f>Daten!H531</f>
        <v>436</v>
      </c>
      <c r="N531" s="16">
        <f>Daten!I531</f>
        <v>176</v>
      </c>
      <c r="O531" s="28">
        <f t="shared" ref="O531:O594" si="221">(L531+N531)/M531</f>
        <v>0.6169724770642202</v>
      </c>
      <c r="P531" s="16">
        <f t="shared" ref="P531:P594" si="222">M531*$P$6</f>
        <v>245.410012867002</v>
      </c>
      <c r="Q531" s="21">
        <f t="shared" ref="Q531:Q594" si="223">L531+N531-P531</f>
        <v>23.589987132998004</v>
      </c>
      <c r="R531" s="27">
        <f t="shared" ref="R531:R594" si="224">Q531*$R$5</f>
        <v>4717.9974265996007</v>
      </c>
      <c r="S531" s="9">
        <f>Daten!K531</f>
        <v>25886.61</v>
      </c>
      <c r="T531" s="9">
        <f>Daten!L531</f>
        <v>21906.65</v>
      </c>
      <c r="U531" s="9">
        <f>Daten!M531</f>
        <v>35150.44</v>
      </c>
      <c r="V531" s="9">
        <f>Daten!N531</f>
        <v>500</v>
      </c>
      <c r="W531" s="9">
        <f>Daten!O531</f>
        <v>500</v>
      </c>
      <c r="X531" s="23">
        <f t="shared" ref="X531:X594" si="225">S531/V531*500+T531/W531*500+U531</f>
        <v>82943.700000000012</v>
      </c>
      <c r="Y531" s="9">
        <f t="shared" ref="Y531:Y594" si="226">E531*$Y$6</f>
        <v>253396.7298992578</v>
      </c>
      <c r="Z531" s="21">
        <f t="shared" ref="Z531:Z594" si="227">X531-Y531</f>
        <v>-170453.02989925779</v>
      </c>
      <c r="AA531" s="27">
        <f t="shared" ref="AA531:AA594" si="228">-Z531*$AA$5</f>
        <v>17045.302989925778</v>
      </c>
      <c r="AB531" s="32">
        <f t="shared" ref="AB531:AB594" si="229">K531+R531+AA531</f>
        <v>62743.955067309973</v>
      </c>
      <c r="AC531" s="31">
        <f t="shared" ref="AC531:AC594" si="230">MAX(0,AB531)</f>
        <v>62743.955067309973</v>
      </c>
      <c r="AG531" s="26">
        <f t="shared" ref="AG531:AG594" si="231">IF(AB531&gt;0,K531,0)</f>
        <v>40980.6546507846</v>
      </c>
      <c r="AH531" s="26">
        <f t="shared" ref="AH531:AH594" si="232">IF(AB531&gt;0,AA531,0)</f>
        <v>17045.302989925778</v>
      </c>
      <c r="AI531" s="26">
        <f t="shared" ref="AI531:AI594" si="233">AG531+AH531</f>
        <v>58025.957640710374</v>
      </c>
      <c r="AJ531" s="26">
        <f t="shared" ref="AJ531:AJ594" si="234">IF(AND(V531=500,W531=500),1,0)</f>
        <v>1</v>
      </c>
      <c r="AK531" s="26">
        <f t="shared" ref="AK531:AK594" si="235">IF(AND(AJ531=1,AI531&gt;=E531*$AK$5),AI531,0)</f>
        <v>58025.957640710374</v>
      </c>
      <c r="AL531" s="26">
        <f t="shared" ref="AL531:AL594" ca="1" si="236">IF(OFFSET($AK$6,C531,0)=0,0,ROUND(AK531*OFFSET($AF$6,C531,0)/OFFSET($AK$6,C531,0),0))</f>
        <v>91884</v>
      </c>
      <c r="AM531" s="26">
        <f t="shared" ref="AM531:AM594" ca="1" si="237">IF(AL531&gt;0,C531*10+1,0)</f>
        <v>31</v>
      </c>
      <c r="AN531" s="26">
        <f ca="1">IF(AM531=0,0,COUNTIF($AM$19:AM531,C531*10+1))</f>
        <v>106</v>
      </c>
      <c r="AO531" s="21">
        <f t="shared" ref="AO531:AO594" ca="1" si="238">IF(AN531=1,OFFSET($AF$6,C531,0)-OFFSET($AL$6,C531,0),0)</f>
        <v>0</v>
      </c>
      <c r="AP531" s="33">
        <f t="shared" ref="AP531:AP594" ca="1" si="239">AL531+AO531</f>
        <v>91884</v>
      </c>
    </row>
    <row r="532" spans="1:42" x14ac:dyDescent="0.2">
      <c r="A532" s="15">
        <f>Daten!A532</f>
        <v>31201</v>
      </c>
      <c r="B532" s="8" t="str">
        <f>Daten!B532</f>
        <v>Bisamberg</v>
      </c>
      <c r="C532" s="15">
        <f t="shared" si="215"/>
        <v>3</v>
      </c>
      <c r="D532" s="10">
        <f>Daten!D532</f>
        <v>0</v>
      </c>
      <c r="E532" s="9">
        <f>Daten!E532</f>
        <v>4819</v>
      </c>
      <c r="F532" s="9">
        <f>Daten!F532</f>
        <v>4722</v>
      </c>
      <c r="G532" s="27">
        <f t="shared" si="216"/>
        <v>97</v>
      </c>
      <c r="H532" s="29">
        <f t="shared" si="217"/>
        <v>2.0542143159678103E-2</v>
      </c>
      <c r="I532" s="21">
        <f t="shared" si="218"/>
        <v>42.14269554103813</v>
      </c>
      <c r="J532" s="21">
        <f t="shared" si="219"/>
        <v>54.85730445896187</v>
      </c>
      <c r="K532" s="27">
        <f t="shared" si="220"/>
        <v>-27428.652229480937</v>
      </c>
      <c r="L532" s="16">
        <f>Daten!G532</f>
        <v>747</v>
      </c>
      <c r="M532" s="16">
        <f>Daten!H532</f>
        <v>3029</v>
      </c>
      <c r="N532" s="16">
        <f>Daten!I532</f>
        <v>1043</v>
      </c>
      <c r="O532" s="28">
        <f t="shared" si="221"/>
        <v>0.59095411026741496</v>
      </c>
      <c r="P532" s="16">
        <f t="shared" si="222"/>
        <v>1704.9241490232776</v>
      </c>
      <c r="Q532" s="21">
        <f t="shared" si="223"/>
        <v>85.07585097672245</v>
      </c>
      <c r="R532" s="27">
        <f t="shared" si="224"/>
        <v>17015.17019534449</v>
      </c>
      <c r="S532" s="9">
        <f>Daten!K532</f>
        <v>7038.84</v>
      </c>
      <c r="T532" s="9">
        <f>Daten!L532</f>
        <v>442312.62</v>
      </c>
      <c r="U532" s="9">
        <f>Daten!M532</f>
        <v>846853.9</v>
      </c>
      <c r="V532" s="9">
        <f>Daten!N532</f>
        <v>500</v>
      </c>
      <c r="W532" s="9">
        <f>Daten!O532</f>
        <v>500</v>
      </c>
      <c r="X532" s="23">
        <f t="shared" si="225"/>
        <v>1296205.3600000001</v>
      </c>
      <c r="Y532" s="9">
        <f t="shared" si="226"/>
        <v>1732083.4629567706</v>
      </c>
      <c r="Z532" s="21">
        <f t="shared" si="227"/>
        <v>-435878.10295677045</v>
      </c>
      <c r="AA532" s="27">
        <f t="shared" si="228"/>
        <v>43587.810295677045</v>
      </c>
      <c r="AB532" s="32">
        <f t="shared" si="229"/>
        <v>33174.328261540599</v>
      </c>
      <c r="AC532" s="31">
        <f t="shared" si="230"/>
        <v>33174.328261540599</v>
      </c>
      <c r="AG532" s="26">
        <f t="shared" si="231"/>
        <v>-27428.652229480937</v>
      </c>
      <c r="AH532" s="26">
        <f t="shared" si="232"/>
        <v>43587.810295677045</v>
      </c>
      <c r="AI532" s="26">
        <f t="shared" si="233"/>
        <v>16159.158066196109</v>
      </c>
      <c r="AJ532" s="26">
        <f t="shared" si="234"/>
        <v>1</v>
      </c>
      <c r="AK532" s="26">
        <f t="shared" si="235"/>
        <v>16159.158066196109</v>
      </c>
      <c r="AL532" s="26">
        <f t="shared" ca="1" si="236"/>
        <v>25588</v>
      </c>
      <c r="AM532" s="26">
        <f t="shared" ca="1" si="237"/>
        <v>31</v>
      </c>
      <c r="AN532" s="26">
        <f ca="1">IF(AM532=0,0,COUNTIF($AM$19:AM532,C532*10+1))</f>
        <v>107</v>
      </c>
      <c r="AO532" s="21">
        <f t="shared" ca="1" si="238"/>
        <v>0</v>
      </c>
      <c r="AP532" s="33">
        <f t="shared" ca="1" si="239"/>
        <v>25588</v>
      </c>
    </row>
    <row r="533" spans="1:42" x14ac:dyDescent="0.2">
      <c r="A533" s="15">
        <f>Daten!A533</f>
        <v>31202</v>
      </c>
      <c r="B533" s="8" t="str">
        <f>Daten!B533</f>
        <v>Enzersfeld im Weinviertel</v>
      </c>
      <c r="C533" s="15">
        <f t="shared" si="215"/>
        <v>3</v>
      </c>
      <c r="D533" s="10">
        <f>Daten!D533</f>
        <v>0</v>
      </c>
      <c r="E533" s="9">
        <f>Daten!E533</f>
        <v>1794</v>
      </c>
      <c r="F533" s="9">
        <f>Daten!F533</f>
        <v>1706</v>
      </c>
      <c r="G533" s="27">
        <f t="shared" si="216"/>
        <v>88</v>
      </c>
      <c r="H533" s="29">
        <f t="shared" si="217"/>
        <v>5.1582649472450177E-2</v>
      </c>
      <c r="I533" s="21">
        <f t="shared" si="218"/>
        <v>15.225632908303906</v>
      </c>
      <c r="J533" s="21">
        <f t="shared" si="219"/>
        <v>72.774367091696092</v>
      </c>
      <c r="K533" s="27">
        <f t="shared" si="220"/>
        <v>-36387.183545848049</v>
      </c>
      <c r="L533" s="16">
        <f>Daten!G533</f>
        <v>273</v>
      </c>
      <c r="M533" s="16">
        <f>Daten!H533</f>
        <v>1165</v>
      </c>
      <c r="N533" s="16">
        <f>Daten!I533</f>
        <v>356</v>
      </c>
      <c r="O533" s="28">
        <f t="shared" si="221"/>
        <v>0.53991416309012874</v>
      </c>
      <c r="P533" s="16">
        <f t="shared" si="222"/>
        <v>655.74005731664522</v>
      </c>
      <c r="Q533" s="21">
        <f t="shared" si="223"/>
        <v>-26.74005731664522</v>
      </c>
      <c r="R533" s="27">
        <f t="shared" si="224"/>
        <v>-5348.0114633290441</v>
      </c>
      <c r="S533" s="9">
        <f>Daten!K533</f>
        <v>8046.17</v>
      </c>
      <c r="T533" s="9">
        <f>Daten!L533</f>
        <v>166136.22</v>
      </c>
      <c r="U533" s="9">
        <f>Daten!M533</f>
        <v>258217.69</v>
      </c>
      <c r="V533" s="9">
        <f>Daten!N533</f>
        <v>500</v>
      </c>
      <c r="W533" s="9">
        <f>Daten!O533</f>
        <v>500</v>
      </c>
      <c r="X533" s="23">
        <f t="shared" si="225"/>
        <v>432400.08</v>
      </c>
      <c r="Y533" s="9">
        <f t="shared" si="226"/>
        <v>644813.80629683472</v>
      </c>
      <c r="Z533" s="21">
        <f t="shared" si="227"/>
        <v>-212413.72629683471</v>
      </c>
      <c r="AA533" s="27">
        <f t="shared" si="228"/>
        <v>21241.372629683472</v>
      </c>
      <c r="AB533" s="32">
        <f t="shared" si="229"/>
        <v>-20493.82237949362</v>
      </c>
      <c r="AC533" s="31">
        <f t="shared" si="230"/>
        <v>0</v>
      </c>
      <c r="AG533" s="26">
        <f t="shared" si="231"/>
        <v>0</v>
      </c>
      <c r="AH533" s="26">
        <f t="shared" si="232"/>
        <v>0</v>
      </c>
      <c r="AI533" s="26">
        <f t="shared" si="233"/>
        <v>0</v>
      </c>
      <c r="AJ533" s="26">
        <f t="shared" si="234"/>
        <v>1</v>
      </c>
      <c r="AK533" s="26">
        <f t="shared" si="235"/>
        <v>0</v>
      </c>
      <c r="AL533" s="26">
        <f t="shared" ca="1" si="236"/>
        <v>0</v>
      </c>
      <c r="AM533" s="26">
        <f t="shared" ca="1" si="237"/>
        <v>0</v>
      </c>
      <c r="AN533" s="26">
        <f ca="1">IF(AM533=0,0,COUNTIF($AM$19:AM533,C533*10+1))</f>
        <v>0</v>
      </c>
      <c r="AO533" s="21">
        <f t="shared" ca="1" si="238"/>
        <v>0</v>
      </c>
      <c r="AP533" s="33">
        <f t="shared" ca="1" si="239"/>
        <v>0</v>
      </c>
    </row>
    <row r="534" spans="1:42" x14ac:dyDescent="0.2">
      <c r="A534" s="15">
        <f>Daten!A534</f>
        <v>31203</v>
      </c>
      <c r="B534" s="8" t="str">
        <f>Daten!B534</f>
        <v>Ernstbrunn</v>
      </c>
      <c r="C534" s="15">
        <f t="shared" si="215"/>
        <v>3</v>
      </c>
      <c r="D534" s="10">
        <f>Daten!D534</f>
        <v>0</v>
      </c>
      <c r="E534" s="9">
        <f>Daten!E534</f>
        <v>3278</v>
      </c>
      <c r="F534" s="9">
        <f>Daten!F534</f>
        <v>3209</v>
      </c>
      <c r="G534" s="27">
        <f t="shared" si="216"/>
        <v>69</v>
      </c>
      <c r="H534" s="29">
        <f t="shared" si="217"/>
        <v>2.1502025553131816E-2</v>
      </c>
      <c r="I534" s="21">
        <f t="shared" si="218"/>
        <v>28.639540447096856</v>
      </c>
      <c r="J534" s="21">
        <f t="shared" si="219"/>
        <v>40.360459552903144</v>
      </c>
      <c r="K534" s="27">
        <f t="shared" si="220"/>
        <v>-20180.229776451572</v>
      </c>
      <c r="L534" s="16">
        <f>Daten!G534</f>
        <v>468</v>
      </c>
      <c r="M534" s="16">
        <f>Daten!H534</f>
        <v>2134</v>
      </c>
      <c r="N534" s="16">
        <f>Daten!I534</f>
        <v>676</v>
      </c>
      <c r="O534" s="28">
        <f t="shared" si="221"/>
        <v>0.53608247422680411</v>
      </c>
      <c r="P534" s="16">
        <f t="shared" si="222"/>
        <v>1201.1581822435373</v>
      </c>
      <c r="Q534" s="21">
        <f t="shared" si="223"/>
        <v>-57.15818224353734</v>
      </c>
      <c r="R534" s="27">
        <f t="shared" si="224"/>
        <v>-11431.636448707468</v>
      </c>
      <c r="S534" s="9">
        <f>Daten!K534</f>
        <v>73315.78</v>
      </c>
      <c r="T534" s="9">
        <f>Daten!L534</f>
        <v>256166.99</v>
      </c>
      <c r="U534" s="9">
        <f>Daten!M534</f>
        <v>798993.35</v>
      </c>
      <c r="V534" s="9">
        <f>Daten!N534</f>
        <v>500</v>
      </c>
      <c r="W534" s="9">
        <f>Daten!O534</f>
        <v>500</v>
      </c>
      <c r="X534" s="23">
        <f t="shared" si="225"/>
        <v>1128476.1200000001</v>
      </c>
      <c r="Y534" s="9">
        <f t="shared" si="226"/>
        <v>1178204.9370351306</v>
      </c>
      <c r="Z534" s="21">
        <f t="shared" si="227"/>
        <v>-49728.817035130458</v>
      </c>
      <c r="AA534" s="27">
        <f t="shared" si="228"/>
        <v>4972.881703513046</v>
      </c>
      <c r="AB534" s="32">
        <f t="shared" si="229"/>
        <v>-26638.984521645994</v>
      </c>
      <c r="AC534" s="31">
        <f t="shared" si="230"/>
        <v>0</v>
      </c>
      <c r="AG534" s="26">
        <f t="shared" si="231"/>
        <v>0</v>
      </c>
      <c r="AH534" s="26">
        <f t="shared" si="232"/>
        <v>0</v>
      </c>
      <c r="AI534" s="26">
        <f t="shared" si="233"/>
        <v>0</v>
      </c>
      <c r="AJ534" s="26">
        <f t="shared" si="234"/>
        <v>1</v>
      </c>
      <c r="AK534" s="26">
        <f t="shared" si="235"/>
        <v>0</v>
      </c>
      <c r="AL534" s="26">
        <f t="shared" ca="1" si="236"/>
        <v>0</v>
      </c>
      <c r="AM534" s="26">
        <f t="shared" ca="1" si="237"/>
        <v>0</v>
      </c>
      <c r="AN534" s="26">
        <f ca="1">IF(AM534=0,0,COUNTIF($AM$19:AM534,C534*10+1))</f>
        <v>0</v>
      </c>
      <c r="AO534" s="21">
        <f t="shared" ca="1" si="238"/>
        <v>0</v>
      </c>
      <c r="AP534" s="33">
        <f t="shared" ca="1" si="239"/>
        <v>0</v>
      </c>
    </row>
    <row r="535" spans="1:42" x14ac:dyDescent="0.2">
      <c r="A535" s="15">
        <f>Daten!A535</f>
        <v>31204</v>
      </c>
      <c r="B535" s="8" t="str">
        <f>Daten!B535</f>
        <v>Großmugl</v>
      </c>
      <c r="C535" s="15">
        <f t="shared" si="215"/>
        <v>3</v>
      </c>
      <c r="D535" s="10">
        <f>Daten!D535</f>
        <v>0</v>
      </c>
      <c r="E535" s="9">
        <f>Daten!E535</f>
        <v>1622</v>
      </c>
      <c r="F535" s="9">
        <f>Daten!F535</f>
        <v>1591</v>
      </c>
      <c r="G535" s="27">
        <f t="shared" si="216"/>
        <v>31</v>
      </c>
      <c r="H535" s="29">
        <f t="shared" si="217"/>
        <v>1.9484600879949718E-2</v>
      </c>
      <c r="I535" s="21">
        <f t="shared" si="218"/>
        <v>14.199286024098191</v>
      </c>
      <c r="J535" s="21">
        <f t="shared" si="219"/>
        <v>16.800713975901807</v>
      </c>
      <c r="K535" s="27">
        <f t="shared" si="220"/>
        <v>-8400.3569879509032</v>
      </c>
      <c r="L535" s="16">
        <f>Daten!G535</f>
        <v>224</v>
      </c>
      <c r="M535" s="16">
        <f>Daten!H535</f>
        <v>1080</v>
      </c>
      <c r="N535" s="16">
        <f>Daten!I535</f>
        <v>318</v>
      </c>
      <c r="O535" s="28">
        <f t="shared" si="221"/>
        <v>0.50185185185185188</v>
      </c>
      <c r="P535" s="16">
        <f t="shared" si="222"/>
        <v>607.89636214761958</v>
      </c>
      <c r="Q535" s="21">
        <f t="shared" si="223"/>
        <v>-65.896362147619584</v>
      </c>
      <c r="R535" s="27">
        <f t="shared" si="224"/>
        <v>-13179.272429523917</v>
      </c>
      <c r="S535" s="9">
        <f>Daten!K535</f>
        <v>50588.46</v>
      </c>
      <c r="T535" s="9">
        <f>Daten!L535</f>
        <v>93625.08</v>
      </c>
      <c r="U535" s="9">
        <f>Daten!M535</f>
        <v>88205.29</v>
      </c>
      <c r="V535" s="9">
        <f>Daten!N535</f>
        <v>500</v>
      </c>
      <c r="W535" s="9">
        <f>Daten!O535</f>
        <v>500</v>
      </c>
      <c r="X535" s="23">
        <f t="shared" si="225"/>
        <v>232418.83000000002</v>
      </c>
      <c r="Y535" s="9">
        <f t="shared" si="226"/>
        <v>582992.19276112923</v>
      </c>
      <c r="Z535" s="21">
        <f t="shared" si="227"/>
        <v>-350573.36276112922</v>
      </c>
      <c r="AA535" s="27">
        <f t="shared" si="228"/>
        <v>35057.336276112925</v>
      </c>
      <c r="AB535" s="32">
        <f t="shared" si="229"/>
        <v>13477.706858638106</v>
      </c>
      <c r="AC535" s="31">
        <f t="shared" si="230"/>
        <v>13477.706858638106</v>
      </c>
      <c r="AG535" s="26">
        <f t="shared" si="231"/>
        <v>-8400.3569879509032</v>
      </c>
      <c r="AH535" s="26">
        <f t="shared" si="232"/>
        <v>35057.336276112925</v>
      </c>
      <c r="AI535" s="26">
        <f t="shared" si="233"/>
        <v>26656.979288162023</v>
      </c>
      <c r="AJ535" s="26">
        <f t="shared" si="234"/>
        <v>1</v>
      </c>
      <c r="AK535" s="26">
        <f t="shared" si="235"/>
        <v>26656.979288162023</v>
      </c>
      <c r="AL535" s="26">
        <f t="shared" ca="1" si="236"/>
        <v>42211</v>
      </c>
      <c r="AM535" s="26">
        <f t="shared" ca="1" si="237"/>
        <v>31</v>
      </c>
      <c r="AN535" s="26">
        <f ca="1">IF(AM535=0,0,COUNTIF($AM$19:AM535,C535*10+1))</f>
        <v>108</v>
      </c>
      <c r="AO535" s="21">
        <f t="shared" ca="1" si="238"/>
        <v>0</v>
      </c>
      <c r="AP535" s="33">
        <f t="shared" ca="1" si="239"/>
        <v>42211</v>
      </c>
    </row>
    <row r="536" spans="1:42" x14ac:dyDescent="0.2">
      <c r="A536" s="15">
        <f>Daten!A536</f>
        <v>31205</v>
      </c>
      <c r="B536" s="8" t="str">
        <f>Daten!B536</f>
        <v>Großrußbach</v>
      </c>
      <c r="C536" s="15">
        <f t="shared" si="215"/>
        <v>3</v>
      </c>
      <c r="D536" s="10">
        <f>Daten!D536</f>
        <v>0</v>
      </c>
      <c r="E536" s="9">
        <f>Daten!E536</f>
        <v>2238</v>
      </c>
      <c r="F536" s="9">
        <f>Daten!F536</f>
        <v>2201</v>
      </c>
      <c r="G536" s="27">
        <f t="shared" si="216"/>
        <v>37</v>
      </c>
      <c r="H536" s="29">
        <f t="shared" si="217"/>
        <v>1.6810540663334848E-2</v>
      </c>
      <c r="I536" s="21">
        <f t="shared" si="218"/>
        <v>19.643386888145894</v>
      </c>
      <c r="J536" s="21">
        <f t="shared" si="219"/>
        <v>17.356613111854106</v>
      </c>
      <c r="K536" s="27">
        <f t="shared" si="220"/>
        <v>-8678.3065559270526</v>
      </c>
      <c r="L536" s="16">
        <f>Daten!G536</f>
        <v>345</v>
      </c>
      <c r="M536" s="16">
        <f>Daten!H536</f>
        <v>1447</v>
      </c>
      <c r="N536" s="16">
        <f>Daten!I536</f>
        <v>446</v>
      </c>
      <c r="O536" s="28">
        <f t="shared" si="221"/>
        <v>0.54664823773324123</v>
      </c>
      <c r="P536" s="16">
        <f t="shared" si="222"/>
        <v>814.46855187741255</v>
      </c>
      <c r="Q536" s="21">
        <f t="shared" si="223"/>
        <v>-23.468551877412551</v>
      </c>
      <c r="R536" s="27">
        <f t="shared" si="224"/>
        <v>-4693.7103754825102</v>
      </c>
      <c r="S536" s="9">
        <f>Daten!K536</f>
        <v>35920.21</v>
      </c>
      <c r="T536" s="9">
        <f>Daten!L536</f>
        <v>143368.32999999999</v>
      </c>
      <c r="U536" s="9">
        <f>Daten!M536</f>
        <v>142760.72</v>
      </c>
      <c r="V536" s="9">
        <f>Daten!N536</f>
        <v>500</v>
      </c>
      <c r="W536" s="9">
        <f>Daten!O536</f>
        <v>500</v>
      </c>
      <c r="X536" s="23">
        <f t="shared" si="225"/>
        <v>322049.26</v>
      </c>
      <c r="Y536" s="9">
        <f t="shared" si="226"/>
        <v>804399.83193551621</v>
      </c>
      <c r="Z536" s="21">
        <f t="shared" si="227"/>
        <v>-482350.5719355162</v>
      </c>
      <c r="AA536" s="27">
        <f t="shared" si="228"/>
        <v>48235.05719355162</v>
      </c>
      <c r="AB536" s="32">
        <f t="shared" si="229"/>
        <v>34863.040262142058</v>
      </c>
      <c r="AC536" s="31">
        <f t="shared" si="230"/>
        <v>34863.040262142058</v>
      </c>
      <c r="AG536" s="26">
        <f t="shared" si="231"/>
        <v>-8678.3065559270526</v>
      </c>
      <c r="AH536" s="26">
        <f t="shared" si="232"/>
        <v>48235.05719355162</v>
      </c>
      <c r="AI536" s="26">
        <f t="shared" si="233"/>
        <v>39556.750637624566</v>
      </c>
      <c r="AJ536" s="26">
        <f t="shared" si="234"/>
        <v>1</v>
      </c>
      <c r="AK536" s="26">
        <f t="shared" si="235"/>
        <v>39556.750637624566</v>
      </c>
      <c r="AL536" s="26">
        <f t="shared" ca="1" si="236"/>
        <v>62638</v>
      </c>
      <c r="AM536" s="26">
        <f t="shared" ca="1" si="237"/>
        <v>31</v>
      </c>
      <c r="AN536" s="26">
        <f ca="1">IF(AM536=0,0,COUNTIF($AM$19:AM536,C536*10+1))</f>
        <v>109</v>
      </c>
      <c r="AO536" s="21">
        <f t="shared" ca="1" si="238"/>
        <v>0</v>
      </c>
      <c r="AP536" s="33">
        <f t="shared" ca="1" si="239"/>
        <v>62638</v>
      </c>
    </row>
    <row r="537" spans="1:42" x14ac:dyDescent="0.2">
      <c r="A537" s="15">
        <f>Daten!A537</f>
        <v>31206</v>
      </c>
      <c r="B537" s="8" t="str">
        <f>Daten!B537</f>
        <v>Hagenbrunn</v>
      </c>
      <c r="C537" s="15">
        <f t="shared" si="215"/>
        <v>3</v>
      </c>
      <c r="D537" s="10">
        <f>Daten!D537</f>
        <v>0</v>
      </c>
      <c r="E537" s="9">
        <f>Daten!E537</f>
        <v>2377</v>
      </c>
      <c r="F537" s="9">
        <f>Daten!F537</f>
        <v>2224</v>
      </c>
      <c r="G537" s="27">
        <f t="shared" si="216"/>
        <v>153</v>
      </c>
      <c r="H537" s="29">
        <f t="shared" si="217"/>
        <v>6.8794964028776981E-2</v>
      </c>
      <c r="I537" s="21">
        <f t="shared" si="218"/>
        <v>19.848656264987039</v>
      </c>
      <c r="J537" s="21">
        <f t="shared" si="219"/>
        <v>133.15134373501297</v>
      </c>
      <c r="K537" s="27">
        <f t="shared" si="220"/>
        <v>-66575.671867506491</v>
      </c>
      <c r="L537" s="16">
        <f>Daten!G537</f>
        <v>375</v>
      </c>
      <c r="M537" s="16">
        <f>Daten!H537</f>
        <v>1612</v>
      </c>
      <c r="N537" s="16">
        <f>Daten!I537</f>
        <v>390</v>
      </c>
      <c r="O537" s="28">
        <f t="shared" si="221"/>
        <v>0.47456575682382135</v>
      </c>
      <c r="P537" s="16">
        <f t="shared" si="222"/>
        <v>907.34160720552109</v>
      </c>
      <c r="Q537" s="21">
        <f t="shared" si="223"/>
        <v>-142.34160720552109</v>
      </c>
      <c r="R537" s="27">
        <f t="shared" si="224"/>
        <v>-28468.321441104217</v>
      </c>
      <c r="S537" s="9">
        <f>Daten!K537</f>
        <v>13070.47</v>
      </c>
      <c r="T537" s="9">
        <f>Daten!L537</f>
        <v>383359.63</v>
      </c>
      <c r="U537" s="9">
        <f>Daten!M537</f>
        <v>2304090.04</v>
      </c>
      <c r="V537" s="9">
        <f>Daten!N537</f>
        <v>500</v>
      </c>
      <c r="W537" s="9">
        <f>Daten!O537</f>
        <v>500</v>
      </c>
      <c r="X537" s="23">
        <f t="shared" si="225"/>
        <v>2700520.14</v>
      </c>
      <c r="Y537" s="9">
        <f t="shared" si="226"/>
        <v>854360.32194402232</v>
      </c>
      <c r="Z537" s="21">
        <f t="shared" si="227"/>
        <v>1846159.8180559778</v>
      </c>
      <c r="AA537" s="27">
        <f t="shared" si="228"/>
        <v>-184615.98180559778</v>
      </c>
      <c r="AB537" s="32">
        <f t="shared" si="229"/>
        <v>-279659.97511420847</v>
      </c>
      <c r="AC537" s="31">
        <f t="shared" si="230"/>
        <v>0</v>
      </c>
      <c r="AG537" s="26">
        <f t="shared" si="231"/>
        <v>0</v>
      </c>
      <c r="AH537" s="26">
        <f t="shared" si="232"/>
        <v>0</v>
      </c>
      <c r="AI537" s="26">
        <f t="shared" si="233"/>
        <v>0</v>
      </c>
      <c r="AJ537" s="26">
        <f t="shared" si="234"/>
        <v>1</v>
      </c>
      <c r="AK537" s="26">
        <f t="shared" si="235"/>
        <v>0</v>
      </c>
      <c r="AL537" s="26">
        <f t="shared" ca="1" si="236"/>
        <v>0</v>
      </c>
      <c r="AM537" s="26">
        <f t="shared" ca="1" si="237"/>
        <v>0</v>
      </c>
      <c r="AN537" s="26">
        <f ca="1">IF(AM537=0,0,COUNTIF($AM$19:AM537,C537*10+1))</f>
        <v>0</v>
      </c>
      <c r="AO537" s="21">
        <f t="shared" ca="1" si="238"/>
        <v>0</v>
      </c>
      <c r="AP537" s="33">
        <f t="shared" ca="1" si="239"/>
        <v>0</v>
      </c>
    </row>
    <row r="538" spans="1:42" x14ac:dyDescent="0.2">
      <c r="A538" s="15">
        <f>Daten!A538</f>
        <v>31207</v>
      </c>
      <c r="B538" s="8" t="str">
        <f>Daten!B538</f>
        <v>Harmannsdorf</v>
      </c>
      <c r="C538" s="15">
        <f t="shared" si="215"/>
        <v>3</v>
      </c>
      <c r="D538" s="10">
        <f>Daten!D538</f>
        <v>0</v>
      </c>
      <c r="E538" s="9">
        <f>Daten!E538</f>
        <v>4058</v>
      </c>
      <c r="F538" s="9">
        <f>Daten!F538</f>
        <v>3961</v>
      </c>
      <c r="G538" s="27">
        <f t="shared" si="216"/>
        <v>97</v>
      </c>
      <c r="H538" s="29">
        <f t="shared" si="217"/>
        <v>2.4488765463266851E-2</v>
      </c>
      <c r="I538" s="21">
        <f t="shared" si="218"/>
        <v>35.350956594250746</v>
      </c>
      <c r="J538" s="21">
        <f t="shared" si="219"/>
        <v>61.649043405749254</v>
      </c>
      <c r="K538" s="27">
        <f t="shared" si="220"/>
        <v>-30824.521702874626</v>
      </c>
      <c r="L538" s="16">
        <f>Daten!G538</f>
        <v>618</v>
      </c>
      <c r="M538" s="16">
        <f>Daten!H538</f>
        <v>2577</v>
      </c>
      <c r="N538" s="16">
        <f>Daten!I538</f>
        <v>863</v>
      </c>
      <c r="O538" s="28">
        <f t="shared" si="221"/>
        <v>0.57469926270857585</v>
      </c>
      <c r="P538" s="16">
        <f t="shared" si="222"/>
        <v>1450.5082641244589</v>
      </c>
      <c r="Q538" s="21">
        <f t="shared" si="223"/>
        <v>30.491735875541053</v>
      </c>
      <c r="R538" s="27">
        <f t="shared" si="224"/>
        <v>6098.3471751082106</v>
      </c>
      <c r="S538" s="9">
        <f>Daten!K538</f>
        <v>41225.230000000003</v>
      </c>
      <c r="T538" s="9">
        <f>Daten!L538</f>
        <v>281300.31</v>
      </c>
      <c r="U538" s="9">
        <f>Daten!M538</f>
        <v>653791.87</v>
      </c>
      <c r="V538" s="9">
        <f>Daten!N538</f>
        <v>500</v>
      </c>
      <c r="W538" s="9">
        <f>Daten!O538</f>
        <v>500</v>
      </c>
      <c r="X538" s="23">
        <f t="shared" si="225"/>
        <v>976317.40999999992</v>
      </c>
      <c r="Y538" s="9">
        <f t="shared" si="226"/>
        <v>1458558.7658598414</v>
      </c>
      <c r="Z538" s="21">
        <f t="shared" si="227"/>
        <v>-482241.35585984145</v>
      </c>
      <c r="AA538" s="27">
        <f t="shared" si="228"/>
        <v>48224.13558598415</v>
      </c>
      <c r="AB538" s="32">
        <f t="shared" si="229"/>
        <v>23497.961058217734</v>
      </c>
      <c r="AC538" s="31">
        <f t="shared" si="230"/>
        <v>23497.961058217734</v>
      </c>
      <c r="AG538" s="26">
        <f t="shared" si="231"/>
        <v>-30824.521702874626</v>
      </c>
      <c r="AH538" s="26">
        <f t="shared" si="232"/>
        <v>48224.13558598415</v>
      </c>
      <c r="AI538" s="26">
        <f t="shared" si="233"/>
        <v>17399.613883109523</v>
      </c>
      <c r="AJ538" s="26">
        <f t="shared" si="234"/>
        <v>1</v>
      </c>
      <c r="AK538" s="26">
        <f t="shared" si="235"/>
        <v>17399.613883109523</v>
      </c>
      <c r="AL538" s="26">
        <f t="shared" ca="1" si="236"/>
        <v>27552</v>
      </c>
      <c r="AM538" s="26">
        <f t="shared" ca="1" si="237"/>
        <v>31</v>
      </c>
      <c r="AN538" s="26">
        <f ca="1">IF(AM538=0,0,COUNTIF($AM$19:AM538,C538*10+1))</f>
        <v>110</v>
      </c>
      <c r="AO538" s="21">
        <f t="shared" ca="1" si="238"/>
        <v>0</v>
      </c>
      <c r="AP538" s="33">
        <f t="shared" ca="1" si="239"/>
        <v>27552</v>
      </c>
    </row>
    <row r="539" spans="1:42" x14ac:dyDescent="0.2">
      <c r="A539" s="15">
        <f>Daten!A539</f>
        <v>31208</v>
      </c>
      <c r="B539" s="8" t="str">
        <f>Daten!B539</f>
        <v>Hausleiten</v>
      </c>
      <c r="C539" s="15">
        <f t="shared" si="215"/>
        <v>3</v>
      </c>
      <c r="D539" s="10">
        <f>Daten!D539</f>
        <v>0</v>
      </c>
      <c r="E539" s="9">
        <f>Daten!E539</f>
        <v>3818</v>
      </c>
      <c r="F539" s="9">
        <f>Daten!F539</f>
        <v>3778</v>
      </c>
      <c r="G539" s="27">
        <f t="shared" si="216"/>
        <v>40</v>
      </c>
      <c r="H539" s="29">
        <f t="shared" si="217"/>
        <v>1.0587612493382742E-2</v>
      </c>
      <c r="I539" s="21">
        <f t="shared" si="218"/>
        <v>33.717726335036431</v>
      </c>
      <c r="J539" s="21">
        <f t="shared" si="219"/>
        <v>6.2822736649635686</v>
      </c>
      <c r="K539" s="27">
        <f t="shared" si="220"/>
        <v>-3141.1368324817845</v>
      </c>
      <c r="L539" s="16">
        <f>Daten!G539</f>
        <v>599</v>
      </c>
      <c r="M539" s="16">
        <f>Daten!H539</f>
        <v>2601</v>
      </c>
      <c r="N539" s="16">
        <f>Daten!I539</f>
        <v>618</v>
      </c>
      <c r="O539" s="28">
        <f t="shared" si="221"/>
        <v>0.46789696270665126</v>
      </c>
      <c r="P539" s="16">
        <f t="shared" si="222"/>
        <v>1464.0170721721838</v>
      </c>
      <c r="Q539" s="21">
        <f t="shared" si="223"/>
        <v>-247.01707217218382</v>
      </c>
      <c r="R539" s="27">
        <f t="shared" si="224"/>
        <v>-49403.414434436767</v>
      </c>
      <c r="S539" s="9">
        <f>Daten!K539</f>
        <v>70383.02</v>
      </c>
      <c r="T539" s="9">
        <f>Daten!L539</f>
        <v>232680.37</v>
      </c>
      <c r="U539" s="9">
        <f>Daten!M539</f>
        <v>440290.67</v>
      </c>
      <c r="V539" s="9">
        <f>Daten!N539</f>
        <v>500</v>
      </c>
      <c r="W539" s="9">
        <f>Daten!O539</f>
        <v>500</v>
      </c>
      <c r="X539" s="23">
        <f t="shared" si="225"/>
        <v>743354.06</v>
      </c>
      <c r="Y539" s="9">
        <f t="shared" si="226"/>
        <v>1372296.0492983919</v>
      </c>
      <c r="Z539" s="21">
        <f t="shared" si="227"/>
        <v>-628941.98929839185</v>
      </c>
      <c r="AA539" s="27">
        <f t="shared" si="228"/>
        <v>62894.198929839185</v>
      </c>
      <c r="AB539" s="32">
        <f t="shared" si="229"/>
        <v>10349.647662920637</v>
      </c>
      <c r="AC539" s="31">
        <f t="shared" si="230"/>
        <v>10349.647662920637</v>
      </c>
      <c r="AG539" s="26">
        <f t="shared" si="231"/>
        <v>-3141.1368324817845</v>
      </c>
      <c r="AH539" s="26">
        <f t="shared" si="232"/>
        <v>62894.198929839185</v>
      </c>
      <c r="AI539" s="26">
        <f t="shared" si="233"/>
        <v>59753.062097357404</v>
      </c>
      <c r="AJ539" s="26">
        <f t="shared" si="234"/>
        <v>1</v>
      </c>
      <c r="AK539" s="26">
        <f t="shared" si="235"/>
        <v>59753.062097357404</v>
      </c>
      <c r="AL539" s="26">
        <f t="shared" ca="1" si="236"/>
        <v>94619</v>
      </c>
      <c r="AM539" s="26">
        <f t="shared" ca="1" si="237"/>
        <v>31</v>
      </c>
      <c r="AN539" s="26">
        <f ca="1">IF(AM539=0,0,COUNTIF($AM$19:AM539,C539*10+1))</f>
        <v>111</v>
      </c>
      <c r="AO539" s="21">
        <f t="shared" ca="1" si="238"/>
        <v>0</v>
      </c>
      <c r="AP539" s="33">
        <f t="shared" ca="1" si="239"/>
        <v>94619</v>
      </c>
    </row>
    <row r="540" spans="1:42" x14ac:dyDescent="0.2">
      <c r="A540" s="15">
        <f>Daten!A540</f>
        <v>31213</v>
      </c>
      <c r="B540" s="8" t="str">
        <f>Daten!B540</f>
        <v>Korneuburg</v>
      </c>
      <c r="C540" s="15">
        <f t="shared" si="215"/>
        <v>3</v>
      </c>
      <c r="D540" s="10">
        <f>Daten!D540</f>
        <v>0</v>
      </c>
      <c r="E540" s="9">
        <f>Daten!E540</f>
        <v>13450</v>
      </c>
      <c r="F540" s="9">
        <f>Daten!F540</f>
        <v>12968</v>
      </c>
      <c r="G540" s="27">
        <f t="shared" si="216"/>
        <v>482</v>
      </c>
      <c r="H540" s="29">
        <f t="shared" si="217"/>
        <v>3.7168414558914252E-2</v>
      </c>
      <c r="I540" s="21">
        <f t="shared" si="218"/>
        <v>115.73622951634529</v>
      </c>
      <c r="J540" s="21">
        <f t="shared" si="219"/>
        <v>366.2637704836547</v>
      </c>
      <c r="K540" s="27">
        <f t="shared" si="220"/>
        <v>-183131.88524182735</v>
      </c>
      <c r="L540" s="16">
        <f>Daten!G540</f>
        <v>1789</v>
      </c>
      <c r="M540" s="16">
        <f>Daten!H540</f>
        <v>9210</v>
      </c>
      <c r="N540" s="16">
        <f>Daten!I540</f>
        <v>2451</v>
      </c>
      <c r="O540" s="28">
        <f t="shared" si="221"/>
        <v>0.46036916395222582</v>
      </c>
      <c r="P540" s="16">
        <f t="shared" si="222"/>
        <v>5184.0050883144231</v>
      </c>
      <c r="Q540" s="21">
        <f t="shared" si="223"/>
        <v>-944.00508831442312</v>
      </c>
      <c r="R540" s="27">
        <f t="shared" si="224"/>
        <v>-188801.01766288461</v>
      </c>
      <c r="S540" s="9">
        <f>Daten!K540</f>
        <v>3734.65</v>
      </c>
      <c r="T540" s="9">
        <f>Daten!L540</f>
        <v>1218026.46</v>
      </c>
      <c r="U540" s="9">
        <f>Daten!M540</f>
        <v>7462155.5800000001</v>
      </c>
      <c r="V540" s="9">
        <f>Daten!N540</f>
        <v>500</v>
      </c>
      <c r="W540" s="9">
        <f>Daten!O540</f>
        <v>500</v>
      </c>
      <c r="X540" s="23">
        <f t="shared" si="225"/>
        <v>8683916.6899999995</v>
      </c>
      <c r="Y540" s="9">
        <f t="shared" si="226"/>
        <v>4834306.4072978972</v>
      </c>
      <c r="Z540" s="21">
        <f t="shared" si="227"/>
        <v>3849610.2827021023</v>
      </c>
      <c r="AA540" s="27">
        <f t="shared" si="228"/>
        <v>-384961.02827021026</v>
      </c>
      <c r="AB540" s="32">
        <f t="shared" si="229"/>
        <v>-756893.93117492227</v>
      </c>
      <c r="AC540" s="31">
        <f t="shared" si="230"/>
        <v>0</v>
      </c>
      <c r="AG540" s="26">
        <f t="shared" si="231"/>
        <v>0</v>
      </c>
      <c r="AH540" s="26">
        <f t="shared" si="232"/>
        <v>0</v>
      </c>
      <c r="AI540" s="26">
        <f t="shared" si="233"/>
        <v>0</v>
      </c>
      <c r="AJ540" s="26">
        <f t="shared" si="234"/>
        <v>1</v>
      </c>
      <c r="AK540" s="26">
        <f t="shared" si="235"/>
        <v>0</v>
      </c>
      <c r="AL540" s="26">
        <f t="shared" ca="1" si="236"/>
        <v>0</v>
      </c>
      <c r="AM540" s="26">
        <f t="shared" ca="1" si="237"/>
        <v>0</v>
      </c>
      <c r="AN540" s="26">
        <f ca="1">IF(AM540=0,0,COUNTIF($AM$19:AM540,C540*10+1))</f>
        <v>0</v>
      </c>
      <c r="AO540" s="21">
        <f t="shared" ca="1" si="238"/>
        <v>0</v>
      </c>
      <c r="AP540" s="33">
        <f t="shared" ca="1" si="239"/>
        <v>0</v>
      </c>
    </row>
    <row r="541" spans="1:42" x14ac:dyDescent="0.2">
      <c r="A541" s="15">
        <f>Daten!A541</f>
        <v>31214</v>
      </c>
      <c r="B541" s="8" t="str">
        <f>Daten!B541</f>
        <v>Langenzersdorf</v>
      </c>
      <c r="C541" s="15">
        <f t="shared" si="215"/>
        <v>3</v>
      </c>
      <c r="D541" s="10">
        <f>Daten!D541</f>
        <v>0</v>
      </c>
      <c r="E541" s="9">
        <f>Daten!E541</f>
        <v>8018</v>
      </c>
      <c r="F541" s="9">
        <f>Daten!F541</f>
        <v>8115</v>
      </c>
      <c r="G541" s="27">
        <f t="shared" si="216"/>
        <v>-97</v>
      </c>
      <c r="H541" s="29">
        <f t="shared" si="217"/>
        <v>-1.195317313616759E-2</v>
      </c>
      <c r="I541" s="21">
        <f t="shared" si="218"/>
        <v>72.424391002864127</v>
      </c>
      <c r="J541" s="21">
        <f t="shared" si="219"/>
        <v>-169.42439100286413</v>
      </c>
      <c r="K541" s="27">
        <f t="shared" si="220"/>
        <v>84712.19550143207</v>
      </c>
      <c r="L541" s="16">
        <f>Daten!G541</f>
        <v>1085</v>
      </c>
      <c r="M541" s="16">
        <f>Daten!H541</f>
        <v>5030</v>
      </c>
      <c r="N541" s="16">
        <f>Daten!I541</f>
        <v>1903</v>
      </c>
      <c r="O541" s="28">
        <f t="shared" si="221"/>
        <v>0.59403578528827039</v>
      </c>
      <c r="P541" s="16">
        <f t="shared" si="222"/>
        <v>2831.2210200023396</v>
      </c>
      <c r="Q541" s="21">
        <f t="shared" si="223"/>
        <v>156.77897999766037</v>
      </c>
      <c r="R541" s="27">
        <f t="shared" si="224"/>
        <v>31355.795999532074</v>
      </c>
      <c r="S541" s="9">
        <f>Daten!K541</f>
        <v>6110.24</v>
      </c>
      <c r="T541" s="9">
        <f>Daten!L541</f>
        <v>820472.12</v>
      </c>
      <c r="U541" s="9">
        <f>Daten!M541</f>
        <v>1941729.95</v>
      </c>
      <c r="V541" s="9">
        <f>Daten!N541</f>
        <v>500</v>
      </c>
      <c r="W541" s="9">
        <f>Daten!O541</f>
        <v>500</v>
      </c>
      <c r="X541" s="23">
        <f t="shared" si="225"/>
        <v>2768312.31</v>
      </c>
      <c r="Y541" s="9">
        <f t="shared" si="226"/>
        <v>2881893.5891237576</v>
      </c>
      <c r="Z541" s="21">
        <f t="shared" si="227"/>
        <v>-113581.2791237575</v>
      </c>
      <c r="AA541" s="27">
        <f t="shared" si="228"/>
        <v>11358.12791237575</v>
      </c>
      <c r="AB541" s="32">
        <f t="shared" si="229"/>
        <v>127426.1194133399</v>
      </c>
      <c r="AC541" s="31">
        <f t="shared" si="230"/>
        <v>127426.1194133399</v>
      </c>
      <c r="AG541" s="26">
        <f t="shared" si="231"/>
        <v>84712.19550143207</v>
      </c>
      <c r="AH541" s="26">
        <f t="shared" si="232"/>
        <v>11358.12791237575</v>
      </c>
      <c r="AI541" s="26">
        <f t="shared" si="233"/>
        <v>96070.323413807826</v>
      </c>
      <c r="AJ541" s="26">
        <f t="shared" si="234"/>
        <v>1</v>
      </c>
      <c r="AK541" s="26">
        <f t="shared" si="235"/>
        <v>96070.323413807826</v>
      </c>
      <c r="AL541" s="26">
        <f t="shared" ca="1" si="236"/>
        <v>152127</v>
      </c>
      <c r="AM541" s="26">
        <f t="shared" ca="1" si="237"/>
        <v>31</v>
      </c>
      <c r="AN541" s="26">
        <f ca="1">IF(AM541=0,0,COUNTIF($AM$19:AM541,C541*10+1))</f>
        <v>112</v>
      </c>
      <c r="AO541" s="21">
        <f t="shared" ca="1" si="238"/>
        <v>0</v>
      </c>
      <c r="AP541" s="33">
        <f t="shared" ca="1" si="239"/>
        <v>152127</v>
      </c>
    </row>
    <row r="542" spans="1:42" x14ac:dyDescent="0.2">
      <c r="A542" s="15">
        <f>Daten!A542</f>
        <v>31215</v>
      </c>
      <c r="B542" s="8" t="str">
        <f>Daten!B542</f>
        <v>Leitzersdorf</v>
      </c>
      <c r="C542" s="15">
        <f t="shared" si="215"/>
        <v>3</v>
      </c>
      <c r="D542" s="10">
        <f>Daten!D542</f>
        <v>0</v>
      </c>
      <c r="E542" s="9">
        <f>Daten!E542</f>
        <v>1157</v>
      </c>
      <c r="F542" s="9">
        <f>Daten!F542</f>
        <v>1209</v>
      </c>
      <c r="G542" s="27">
        <f t="shared" si="216"/>
        <v>-52</v>
      </c>
      <c r="H542" s="29">
        <f t="shared" si="217"/>
        <v>-4.3010752688172046E-2</v>
      </c>
      <c r="I542" s="21">
        <f t="shared" si="218"/>
        <v>10.790029417432253</v>
      </c>
      <c r="J542" s="21">
        <f t="shared" si="219"/>
        <v>-62.790029417432251</v>
      </c>
      <c r="K542" s="27">
        <f t="shared" si="220"/>
        <v>31395.014708716124</v>
      </c>
      <c r="L542" s="16">
        <f>Daten!G542</f>
        <v>130</v>
      </c>
      <c r="M542" s="16">
        <f>Daten!H542</f>
        <v>796</v>
      </c>
      <c r="N542" s="16">
        <f>Daten!I542</f>
        <v>231</v>
      </c>
      <c r="O542" s="28">
        <f t="shared" si="221"/>
        <v>0.45351758793969849</v>
      </c>
      <c r="P542" s="16">
        <f t="shared" si="222"/>
        <v>448.04213358287518</v>
      </c>
      <c r="Q542" s="21">
        <f t="shared" si="223"/>
        <v>-87.042133582875181</v>
      </c>
      <c r="R542" s="27">
        <f t="shared" si="224"/>
        <v>-17408.426716575035</v>
      </c>
      <c r="S542" s="9">
        <f>Daten!K542</f>
        <v>31587.83</v>
      </c>
      <c r="T542" s="9">
        <f>Daten!L542</f>
        <v>94232.39</v>
      </c>
      <c r="U542" s="9">
        <f>Daten!M542</f>
        <v>80612.33</v>
      </c>
      <c r="V542" s="9">
        <f>Daten!N542</f>
        <v>500</v>
      </c>
      <c r="W542" s="9">
        <f>Daten!O542</f>
        <v>500</v>
      </c>
      <c r="X542" s="23">
        <f t="shared" si="225"/>
        <v>206432.55</v>
      </c>
      <c r="Y542" s="9">
        <f t="shared" si="226"/>
        <v>415858.17942332092</v>
      </c>
      <c r="Z542" s="21">
        <f t="shared" si="227"/>
        <v>-209425.62942332093</v>
      </c>
      <c r="AA542" s="27">
        <f t="shared" si="228"/>
        <v>20942.562942332093</v>
      </c>
      <c r="AB542" s="32">
        <f t="shared" si="229"/>
        <v>34929.150934473182</v>
      </c>
      <c r="AC542" s="31">
        <f t="shared" si="230"/>
        <v>34929.150934473182</v>
      </c>
      <c r="AG542" s="26">
        <f t="shared" si="231"/>
        <v>31395.014708716124</v>
      </c>
      <c r="AH542" s="26">
        <f t="shared" si="232"/>
        <v>20942.562942332093</v>
      </c>
      <c r="AI542" s="26">
        <f t="shared" si="233"/>
        <v>52337.577651048217</v>
      </c>
      <c r="AJ542" s="26">
        <f t="shared" si="234"/>
        <v>1</v>
      </c>
      <c r="AK542" s="26">
        <f t="shared" si="235"/>
        <v>52337.577651048217</v>
      </c>
      <c r="AL542" s="26">
        <f t="shared" ca="1" si="236"/>
        <v>82876</v>
      </c>
      <c r="AM542" s="26">
        <f t="shared" ca="1" si="237"/>
        <v>31</v>
      </c>
      <c r="AN542" s="26">
        <f ca="1">IF(AM542=0,0,COUNTIF($AM$19:AM542,C542*10+1))</f>
        <v>113</v>
      </c>
      <c r="AO542" s="21">
        <f t="shared" ca="1" si="238"/>
        <v>0</v>
      </c>
      <c r="AP542" s="33">
        <f t="shared" ca="1" si="239"/>
        <v>82876</v>
      </c>
    </row>
    <row r="543" spans="1:42" x14ac:dyDescent="0.2">
      <c r="A543" s="15">
        <f>Daten!A543</f>
        <v>31216</v>
      </c>
      <c r="B543" s="8" t="str">
        <f>Daten!B543</f>
        <v>Leobendorf</v>
      </c>
      <c r="C543" s="15">
        <f t="shared" si="215"/>
        <v>3</v>
      </c>
      <c r="D543" s="10">
        <f>Daten!D543</f>
        <v>0</v>
      </c>
      <c r="E543" s="9">
        <f>Daten!E543</f>
        <v>5019</v>
      </c>
      <c r="F543" s="9">
        <f>Daten!F543</f>
        <v>4847</v>
      </c>
      <c r="G543" s="27">
        <f t="shared" si="216"/>
        <v>172</v>
      </c>
      <c r="H543" s="29">
        <f t="shared" si="217"/>
        <v>3.5485867546936251E-2</v>
      </c>
      <c r="I543" s="21">
        <f t="shared" si="218"/>
        <v>43.258289980392163</v>
      </c>
      <c r="J543" s="21">
        <f t="shared" si="219"/>
        <v>128.74171001960784</v>
      </c>
      <c r="K543" s="27">
        <f t="shared" si="220"/>
        <v>-64370.85500980392</v>
      </c>
      <c r="L543" s="16">
        <f>Daten!G543</f>
        <v>710</v>
      </c>
      <c r="M543" s="16">
        <f>Daten!H543</f>
        <v>3277</v>
      </c>
      <c r="N543" s="16">
        <f>Daten!I543</f>
        <v>1032</v>
      </c>
      <c r="O543" s="28">
        <f t="shared" si="221"/>
        <v>0.53158376563930421</v>
      </c>
      <c r="P543" s="16">
        <f t="shared" si="222"/>
        <v>1844.5151655164348</v>
      </c>
      <c r="Q543" s="21">
        <f t="shared" si="223"/>
        <v>-102.51516551643476</v>
      </c>
      <c r="R543" s="27">
        <f t="shared" si="224"/>
        <v>-20503.033103286951</v>
      </c>
      <c r="S543" s="9">
        <f>Daten!K543</f>
        <v>23724.37</v>
      </c>
      <c r="T543" s="9">
        <f>Daten!L543</f>
        <v>445483.03</v>
      </c>
      <c r="U543" s="9">
        <f>Daten!M543</f>
        <v>3888338.25</v>
      </c>
      <c r="V543" s="9">
        <f>Daten!N543</f>
        <v>500</v>
      </c>
      <c r="W543" s="9">
        <f>Daten!O543</f>
        <v>500</v>
      </c>
      <c r="X543" s="23">
        <f t="shared" si="225"/>
        <v>4357545.6500000004</v>
      </c>
      <c r="Y543" s="9">
        <f t="shared" si="226"/>
        <v>1803969.0600913118</v>
      </c>
      <c r="Z543" s="21">
        <f t="shared" si="227"/>
        <v>2553576.5899086883</v>
      </c>
      <c r="AA543" s="27">
        <f t="shared" si="228"/>
        <v>-255357.65899086883</v>
      </c>
      <c r="AB543" s="32">
        <f t="shared" si="229"/>
        <v>-340231.54710395972</v>
      </c>
      <c r="AC543" s="31">
        <f t="shared" si="230"/>
        <v>0</v>
      </c>
      <c r="AG543" s="26">
        <f t="shared" si="231"/>
        <v>0</v>
      </c>
      <c r="AH543" s="26">
        <f t="shared" si="232"/>
        <v>0</v>
      </c>
      <c r="AI543" s="26">
        <f t="shared" si="233"/>
        <v>0</v>
      </c>
      <c r="AJ543" s="26">
        <f t="shared" si="234"/>
        <v>1</v>
      </c>
      <c r="AK543" s="26">
        <f t="shared" si="235"/>
        <v>0</v>
      </c>
      <c r="AL543" s="26">
        <f t="shared" ca="1" si="236"/>
        <v>0</v>
      </c>
      <c r="AM543" s="26">
        <f t="shared" ca="1" si="237"/>
        <v>0</v>
      </c>
      <c r="AN543" s="26">
        <f ca="1">IF(AM543=0,0,COUNTIF($AM$19:AM543,C543*10+1))</f>
        <v>0</v>
      </c>
      <c r="AO543" s="21">
        <f t="shared" ca="1" si="238"/>
        <v>0</v>
      </c>
      <c r="AP543" s="33">
        <f t="shared" ca="1" si="239"/>
        <v>0</v>
      </c>
    </row>
    <row r="544" spans="1:42" x14ac:dyDescent="0.2">
      <c r="A544" s="15">
        <f>Daten!A544</f>
        <v>31224</v>
      </c>
      <c r="B544" s="8" t="str">
        <f>Daten!B544</f>
        <v>Rußbach</v>
      </c>
      <c r="C544" s="15">
        <f t="shared" si="215"/>
        <v>3</v>
      </c>
      <c r="D544" s="10">
        <f>Daten!D544</f>
        <v>0</v>
      </c>
      <c r="E544" s="9">
        <f>Daten!E544</f>
        <v>1391</v>
      </c>
      <c r="F544" s="9">
        <f>Daten!F544</f>
        <v>1417</v>
      </c>
      <c r="G544" s="27">
        <f t="shared" si="216"/>
        <v>-26</v>
      </c>
      <c r="H544" s="29">
        <f t="shared" si="217"/>
        <v>-1.834862385321101E-2</v>
      </c>
      <c r="I544" s="21">
        <f t="shared" si="218"/>
        <v>12.64637856451737</v>
      </c>
      <c r="J544" s="21">
        <f t="shared" si="219"/>
        <v>-38.64637856451737</v>
      </c>
      <c r="K544" s="27">
        <f t="shared" si="220"/>
        <v>19323.189282258685</v>
      </c>
      <c r="L544" s="16">
        <f>Daten!G544</f>
        <v>212</v>
      </c>
      <c r="M544" s="16">
        <f>Daten!H544</f>
        <v>908</v>
      </c>
      <c r="N544" s="16">
        <f>Daten!I544</f>
        <v>271</v>
      </c>
      <c r="O544" s="28">
        <f t="shared" si="221"/>
        <v>0.5319383259911894</v>
      </c>
      <c r="P544" s="16">
        <f t="shared" si="222"/>
        <v>511.0832378055913</v>
      </c>
      <c r="Q544" s="21">
        <f t="shared" si="223"/>
        <v>-28.083237805591295</v>
      </c>
      <c r="R544" s="27">
        <f t="shared" si="224"/>
        <v>-5616.6475611182595</v>
      </c>
      <c r="S544" s="9">
        <f>Daten!K544</f>
        <v>33708.370000000003</v>
      </c>
      <c r="T544" s="9">
        <f>Daten!L544</f>
        <v>71487.81</v>
      </c>
      <c r="U544" s="9">
        <f>Daten!M544</f>
        <v>105798.93</v>
      </c>
      <c r="V544" s="9">
        <f>Daten!N544</f>
        <v>500</v>
      </c>
      <c r="W544" s="9">
        <f>Daten!O544</f>
        <v>500</v>
      </c>
      <c r="X544" s="23">
        <f t="shared" si="225"/>
        <v>210995.11</v>
      </c>
      <c r="Y544" s="9">
        <f t="shared" si="226"/>
        <v>499964.32807073416</v>
      </c>
      <c r="Z544" s="21">
        <f t="shared" si="227"/>
        <v>-288969.21807073418</v>
      </c>
      <c r="AA544" s="27">
        <f t="shared" si="228"/>
        <v>28896.92180707342</v>
      </c>
      <c r="AB544" s="32">
        <f t="shared" si="229"/>
        <v>42603.463528213848</v>
      </c>
      <c r="AC544" s="31">
        <f t="shared" si="230"/>
        <v>42603.463528213848</v>
      </c>
      <c r="AG544" s="26">
        <f t="shared" si="231"/>
        <v>19323.189282258685</v>
      </c>
      <c r="AH544" s="26">
        <f t="shared" si="232"/>
        <v>28896.92180707342</v>
      </c>
      <c r="AI544" s="26">
        <f t="shared" si="233"/>
        <v>48220.111089332102</v>
      </c>
      <c r="AJ544" s="26">
        <f t="shared" si="234"/>
        <v>1</v>
      </c>
      <c r="AK544" s="26">
        <f t="shared" si="235"/>
        <v>48220.111089332102</v>
      </c>
      <c r="AL544" s="26">
        <f t="shared" ca="1" si="236"/>
        <v>76356</v>
      </c>
      <c r="AM544" s="26">
        <f t="shared" ca="1" si="237"/>
        <v>31</v>
      </c>
      <c r="AN544" s="26">
        <f ca="1">IF(AM544=0,0,COUNTIF($AM$19:AM544,C544*10+1))</f>
        <v>114</v>
      </c>
      <c r="AO544" s="21">
        <f t="shared" ca="1" si="238"/>
        <v>0</v>
      </c>
      <c r="AP544" s="33">
        <f t="shared" ca="1" si="239"/>
        <v>76356</v>
      </c>
    </row>
    <row r="545" spans="1:42" x14ac:dyDescent="0.2">
      <c r="A545" s="15">
        <f>Daten!A545</f>
        <v>31226</v>
      </c>
      <c r="B545" s="8" t="str">
        <f>Daten!B545</f>
        <v>Sierndorf</v>
      </c>
      <c r="C545" s="15">
        <f t="shared" si="215"/>
        <v>3</v>
      </c>
      <c r="D545" s="10">
        <f>Daten!D545</f>
        <v>0</v>
      </c>
      <c r="E545" s="9">
        <f>Daten!E545</f>
        <v>3958</v>
      </c>
      <c r="F545" s="9">
        <f>Daten!F545</f>
        <v>3945</v>
      </c>
      <c r="G545" s="27">
        <f t="shared" si="216"/>
        <v>13</v>
      </c>
      <c r="H545" s="29">
        <f t="shared" si="217"/>
        <v>3.2953105196451204E-3</v>
      </c>
      <c r="I545" s="21">
        <f t="shared" si="218"/>
        <v>35.208160506013428</v>
      </c>
      <c r="J545" s="21">
        <f t="shared" si="219"/>
        <v>-22.208160506013428</v>
      </c>
      <c r="K545" s="27">
        <f t="shared" si="220"/>
        <v>11104.080253006714</v>
      </c>
      <c r="L545" s="16">
        <f>Daten!G545</f>
        <v>613</v>
      </c>
      <c r="M545" s="16">
        <f>Daten!H545</f>
        <v>2575</v>
      </c>
      <c r="N545" s="16">
        <f>Daten!I545</f>
        <v>770</v>
      </c>
      <c r="O545" s="28">
        <f t="shared" si="221"/>
        <v>0.53708737864077671</v>
      </c>
      <c r="P545" s="16">
        <f t="shared" si="222"/>
        <v>1449.382530120482</v>
      </c>
      <c r="Q545" s="21">
        <f t="shared" si="223"/>
        <v>-66.382530120481988</v>
      </c>
      <c r="R545" s="27">
        <f t="shared" si="224"/>
        <v>-13276.506024096398</v>
      </c>
      <c r="S545" s="9">
        <f>Daten!K545</f>
        <v>68104.12</v>
      </c>
      <c r="T545" s="9">
        <f>Daten!L545</f>
        <v>260824.58</v>
      </c>
      <c r="U545" s="9">
        <f>Daten!M545</f>
        <v>453009.76</v>
      </c>
      <c r="V545" s="9">
        <f>Daten!N545</f>
        <v>500</v>
      </c>
      <c r="W545" s="9">
        <f>Daten!O545</f>
        <v>500</v>
      </c>
      <c r="X545" s="23">
        <f t="shared" si="225"/>
        <v>781938.46</v>
      </c>
      <c r="Y545" s="9">
        <f t="shared" si="226"/>
        <v>1422615.9672925707</v>
      </c>
      <c r="Z545" s="21">
        <f t="shared" si="227"/>
        <v>-640677.50729257078</v>
      </c>
      <c r="AA545" s="27">
        <f t="shared" si="228"/>
        <v>64067.750729257081</v>
      </c>
      <c r="AB545" s="32">
        <f t="shared" si="229"/>
        <v>61895.324958167395</v>
      </c>
      <c r="AC545" s="31">
        <f t="shared" si="230"/>
        <v>61895.324958167395</v>
      </c>
      <c r="AG545" s="26">
        <f t="shared" si="231"/>
        <v>11104.080253006714</v>
      </c>
      <c r="AH545" s="26">
        <f t="shared" si="232"/>
        <v>64067.750729257081</v>
      </c>
      <c r="AI545" s="26">
        <f t="shared" si="233"/>
        <v>75171.830982263797</v>
      </c>
      <c r="AJ545" s="26">
        <f t="shared" si="234"/>
        <v>1</v>
      </c>
      <c r="AK545" s="26">
        <f t="shared" si="235"/>
        <v>75171.830982263797</v>
      </c>
      <c r="AL545" s="26">
        <f t="shared" ca="1" si="236"/>
        <v>119034</v>
      </c>
      <c r="AM545" s="26">
        <f t="shared" ca="1" si="237"/>
        <v>31</v>
      </c>
      <c r="AN545" s="26">
        <f ca="1">IF(AM545=0,0,COUNTIF($AM$19:AM545,C545*10+1))</f>
        <v>115</v>
      </c>
      <c r="AO545" s="21">
        <f t="shared" ca="1" si="238"/>
        <v>0</v>
      </c>
      <c r="AP545" s="33">
        <f t="shared" ca="1" si="239"/>
        <v>119034</v>
      </c>
    </row>
    <row r="546" spans="1:42" x14ac:dyDescent="0.2">
      <c r="A546" s="15">
        <f>Daten!A546</f>
        <v>31227</v>
      </c>
      <c r="B546" s="8" t="str">
        <f>Daten!B546</f>
        <v>Spillern</v>
      </c>
      <c r="C546" s="15">
        <f t="shared" si="215"/>
        <v>3</v>
      </c>
      <c r="D546" s="10">
        <f>Daten!D546</f>
        <v>0</v>
      </c>
      <c r="E546" s="9">
        <f>Daten!E546</f>
        <v>2442</v>
      </c>
      <c r="F546" s="9">
        <f>Daten!F546</f>
        <v>2215</v>
      </c>
      <c r="G546" s="27">
        <f t="shared" si="216"/>
        <v>227</v>
      </c>
      <c r="H546" s="29">
        <f t="shared" si="217"/>
        <v>0.10248306997742664</v>
      </c>
      <c r="I546" s="21">
        <f t="shared" si="218"/>
        <v>19.768333465353546</v>
      </c>
      <c r="J546" s="21">
        <f t="shared" si="219"/>
        <v>207.23166653464645</v>
      </c>
      <c r="K546" s="27">
        <f t="shared" si="220"/>
        <v>-103615.83326732322</v>
      </c>
      <c r="L546" s="16">
        <f>Daten!G546</f>
        <v>361</v>
      </c>
      <c r="M546" s="16">
        <f>Daten!H546</f>
        <v>1681</v>
      </c>
      <c r="N546" s="16">
        <f>Daten!I546</f>
        <v>400</v>
      </c>
      <c r="O546" s="28">
        <f t="shared" si="221"/>
        <v>0.45270672218917313</v>
      </c>
      <c r="P546" s="16">
        <f t="shared" si="222"/>
        <v>946.17943034273014</v>
      </c>
      <c r="Q546" s="21">
        <f t="shared" si="223"/>
        <v>-185.17943034273014</v>
      </c>
      <c r="R546" s="27">
        <f t="shared" si="224"/>
        <v>-37035.886068546031</v>
      </c>
      <c r="S546" s="9">
        <f>Daten!K546</f>
        <v>12727.3</v>
      </c>
      <c r="T546" s="9">
        <f>Daten!L546</f>
        <v>165680.72</v>
      </c>
      <c r="U546" s="9">
        <f>Daten!M546</f>
        <v>501734.01</v>
      </c>
      <c r="V546" s="9">
        <f>Daten!N546</f>
        <v>500</v>
      </c>
      <c r="W546" s="9">
        <f>Daten!O546</f>
        <v>500</v>
      </c>
      <c r="X546" s="23">
        <f t="shared" si="225"/>
        <v>680142.03</v>
      </c>
      <c r="Y546" s="9">
        <f t="shared" si="226"/>
        <v>877723.14101274824</v>
      </c>
      <c r="Z546" s="21">
        <f t="shared" si="227"/>
        <v>-197581.11101274821</v>
      </c>
      <c r="AA546" s="27">
        <f t="shared" si="228"/>
        <v>19758.111101274822</v>
      </c>
      <c r="AB546" s="32">
        <f t="shared" si="229"/>
        <v>-120893.60823459443</v>
      </c>
      <c r="AC546" s="31">
        <f t="shared" si="230"/>
        <v>0</v>
      </c>
      <c r="AG546" s="26">
        <f t="shared" si="231"/>
        <v>0</v>
      </c>
      <c r="AH546" s="26">
        <f t="shared" si="232"/>
        <v>0</v>
      </c>
      <c r="AI546" s="26">
        <f t="shared" si="233"/>
        <v>0</v>
      </c>
      <c r="AJ546" s="26">
        <f t="shared" si="234"/>
        <v>1</v>
      </c>
      <c r="AK546" s="26">
        <f t="shared" si="235"/>
        <v>0</v>
      </c>
      <c r="AL546" s="26">
        <f t="shared" ca="1" si="236"/>
        <v>0</v>
      </c>
      <c r="AM546" s="26">
        <f t="shared" ca="1" si="237"/>
        <v>0</v>
      </c>
      <c r="AN546" s="26">
        <f ca="1">IF(AM546=0,0,COUNTIF($AM$19:AM546,C546*10+1))</f>
        <v>0</v>
      </c>
      <c r="AO546" s="21">
        <f t="shared" ca="1" si="238"/>
        <v>0</v>
      </c>
      <c r="AP546" s="33">
        <f t="shared" ca="1" si="239"/>
        <v>0</v>
      </c>
    </row>
    <row r="547" spans="1:42" x14ac:dyDescent="0.2">
      <c r="A547" s="15">
        <f>Daten!A547</f>
        <v>31228</v>
      </c>
      <c r="B547" s="8" t="str">
        <f>Daten!B547</f>
        <v>Stetteldorf am Wagram</v>
      </c>
      <c r="C547" s="15">
        <f t="shared" si="215"/>
        <v>3</v>
      </c>
      <c r="D547" s="10">
        <f>Daten!D547</f>
        <v>0</v>
      </c>
      <c r="E547" s="9">
        <f>Daten!E547</f>
        <v>1068</v>
      </c>
      <c r="F547" s="9">
        <f>Daten!F547</f>
        <v>1043</v>
      </c>
      <c r="G547" s="27">
        <f t="shared" si="216"/>
        <v>25</v>
      </c>
      <c r="H547" s="29">
        <f t="shared" si="217"/>
        <v>2.3969319271332695E-2</v>
      </c>
      <c r="I547" s="21">
        <f t="shared" si="218"/>
        <v>9.3085200019700896</v>
      </c>
      <c r="J547" s="21">
        <f t="shared" si="219"/>
        <v>15.69147999802991</v>
      </c>
      <c r="K547" s="27">
        <f t="shared" si="220"/>
        <v>-7845.7399990149552</v>
      </c>
      <c r="L547" s="16">
        <f>Daten!G547</f>
        <v>166</v>
      </c>
      <c r="M547" s="16">
        <f>Daten!H547</f>
        <v>699</v>
      </c>
      <c r="N547" s="16">
        <f>Daten!I547</f>
        <v>203</v>
      </c>
      <c r="O547" s="28">
        <f t="shared" si="221"/>
        <v>0.52789699570815452</v>
      </c>
      <c r="P547" s="16">
        <f t="shared" si="222"/>
        <v>393.44403438998711</v>
      </c>
      <c r="Q547" s="21">
        <f t="shared" si="223"/>
        <v>-24.44403438998711</v>
      </c>
      <c r="R547" s="27">
        <f t="shared" si="224"/>
        <v>-4888.8068779974219</v>
      </c>
      <c r="S547" s="9">
        <f>Daten!K547</f>
        <v>33830.94</v>
      </c>
      <c r="T547" s="9">
        <f>Daten!L547</f>
        <v>55636.81</v>
      </c>
      <c r="U547" s="9">
        <f>Daten!M547</f>
        <v>75445.490000000005</v>
      </c>
      <c r="V547" s="9">
        <f>Daten!N547</f>
        <v>500</v>
      </c>
      <c r="W547" s="9">
        <f>Daten!O547</f>
        <v>500</v>
      </c>
      <c r="X547" s="23">
        <f t="shared" si="225"/>
        <v>164913.24</v>
      </c>
      <c r="Y547" s="9">
        <f t="shared" si="226"/>
        <v>383869.08869845013</v>
      </c>
      <c r="Z547" s="21">
        <f t="shared" si="227"/>
        <v>-218955.84869845014</v>
      </c>
      <c r="AA547" s="27">
        <f t="shared" si="228"/>
        <v>21895.584869845014</v>
      </c>
      <c r="AB547" s="32">
        <f t="shared" si="229"/>
        <v>9161.0379928326365</v>
      </c>
      <c r="AC547" s="31">
        <f t="shared" si="230"/>
        <v>9161.0379928326365</v>
      </c>
      <c r="AG547" s="26">
        <f t="shared" si="231"/>
        <v>-7845.7399990149552</v>
      </c>
      <c r="AH547" s="26">
        <f t="shared" si="232"/>
        <v>21895.584869845014</v>
      </c>
      <c r="AI547" s="26">
        <f t="shared" si="233"/>
        <v>14049.844870830058</v>
      </c>
      <c r="AJ547" s="26">
        <f t="shared" si="234"/>
        <v>1</v>
      </c>
      <c r="AK547" s="26">
        <f t="shared" si="235"/>
        <v>14049.844870830058</v>
      </c>
      <c r="AL547" s="26">
        <f t="shared" ca="1" si="236"/>
        <v>22248</v>
      </c>
      <c r="AM547" s="26">
        <f t="shared" ca="1" si="237"/>
        <v>31</v>
      </c>
      <c r="AN547" s="26">
        <f ca="1">IF(AM547=0,0,COUNTIF($AM$19:AM547,C547*10+1))</f>
        <v>116</v>
      </c>
      <c r="AO547" s="21">
        <f t="shared" ca="1" si="238"/>
        <v>0</v>
      </c>
      <c r="AP547" s="33">
        <f t="shared" ca="1" si="239"/>
        <v>22248</v>
      </c>
    </row>
    <row r="548" spans="1:42" x14ac:dyDescent="0.2">
      <c r="A548" s="15">
        <f>Daten!A548</f>
        <v>31229</v>
      </c>
      <c r="B548" s="8" t="str">
        <f>Daten!B548</f>
        <v>Stetten</v>
      </c>
      <c r="C548" s="15">
        <f t="shared" si="215"/>
        <v>3</v>
      </c>
      <c r="D548" s="10">
        <f>Daten!D548</f>
        <v>0</v>
      </c>
      <c r="E548" s="9">
        <f>Daten!E548</f>
        <v>1354</v>
      </c>
      <c r="F548" s="9">
        <f>Daten!F548</f>
        <v>1365</v>
      </c>
      <c r="G548" s="27">
        <f t="shared" si="216"/>
        <v>-11</v>
      </c>
      <c r="H548" s="29">
        <f t="shared" si="217"/>
        <v>-8.0586080586080595E-3</v>
      </c>
      <c r="I548" s="21">
        <f t="shared" si="218"/>
        <v>12.182291277746092</v>
      </c>
      <c r="J548" s="21">
        <f t="shared" si="219"/>
        <v>-23.182291277746092</v>
      </c>
      <c r="K548" s="27">
        <f t="shared" si="220"/>
        <v>11591.145638873046</v>
      </c>
      <c r="L548" s="16">
        <f>Daten!G548</f>
        <v>222</v>
      </c>
      <c r="M548" s="16">
        <f>Daten!H548</f>
        <v>882</v>
      </c>
      <c r="N548" s="16">
        <f>Daten!I548</f>
        <v>250</v>
      </c>
      <c r="O548" s="28">
        <f t="shared" si="221"/>
        <v>0.53514739229024944</v>
      </c>
      <c r="P548" s="16">
        <f t="shared" si="222"/>
        <v>496.44869575388935</v>
      </c>
      <c r="Q548" s="21">
        <f t="shared" si="223"/>
        <v>-24.448695753889353</v>
      </c>
      <c r="R548" s="27">
        <f t="shared" si="224"/>
        <v>-4889.7391507778702</v>
      </c>
      <c r="S548" s="9">
        <f>Daten!K548</f>
        <v>7038.35</v>
      </c>
      <c r="T548" s="9">
        <f>Daten!L548</f>
        <v>113051.34</v>
      </c>
      <c r="U548" s="9">
        <f>Daten!M548</f>
        <v>557859.02</v>
      </c>
      <c r="V548" s="9">
        <f>Daten!N548</f>
        <v>500</v>
      </c>
      <c r="W548" s="9">
        <f>Daten!O548</f>
        <v>500</v>
      </c>
      <c r="X548" s="23">
        <f t="shared" si="225"/>
        <v>677948.71</v>
      </c>
      <c r="Y548" s="9">
        <f t="shared" si="226"/>
        <v>486665.49260084407</v>
      </c>
      <c r="Z548" s="21">
        <f t="shared" si="227"/>
        <v>191283.2173991559</v>
      </c>
      <c r="AA548" s="27">
        <f t="shared" si="228"/>
        <v>-19128.321739915591</v>
      </c>
      <c r="AB548" s="32">
        <f t="shared" si="229"/>
        <v>-12426.915251820416</v>
      </c>
      <c r="AC548" s="31">
        <f t="shared" si="230"/>
        <v>0</v>
      </c>
      <c r="AG548" s="26">
        <f t="shared" si="231"/>
        <v>0</v>
      </c>
      <c r="AH548" s="26">
        <f t="shared" si="232"/>
        <v>0</v>
      </c>
      <c r="AI548" s="26">
        <f t="shared" si="233"/>
        <v>0</v>
      </c>
      <c r="AJ548" s="26">
        <f t="shared" si="234"/>
        <v>1</v>
      </c>
      <c r="AK548" s="26">
        <f t="shared" si="235"/>
        <v>0</v>
      </c>
      <c r="AL548" s="26">
        <f t="shared" ca="1" si="236"/>
        <v>0</v>
      </c>
      <c r="AM548" s="26">
        <f t="shared" ca="1" si="237"/>
        <v>0</v>
      </c>
      <c r="AN548" s="26">
        <f ca="1">IF(AM548=0,0,COUNTIF($AM$19:AM548,C548*10+1))</f>
        <v>0</v>
      </c>
      <c r="AO548" s="21">
        <f t="shared" ca="1" si="238"/>
        <v>0</v>
      </c>
      <c r="AP548" s="33">
        <f t="shared" ca="1" si="239"/>
        <v>0</v>
      </c>
    </row>
    <row r="549" spans="1:42" x14ac:dyDescent="0.2">
      <c r="A549" s="15">
        <f>Daten!A549</f>
        <v>31230</v>
      </c>
      <c r="B549" s="8" t="str">
        <f>Daten!B549</f>
        <v>Stockerau</v>
      </c>
      <c r="C549" s="15">
        <f t="shared" si="215"/>
        <v>3</v>
      </c>
      <c r="D549" s="10">
        <f>Daten!D549</f>
        <v>0</v>
      </c>
      <c r="E549" s="9">
        <f>Daten!E549</f>
        <v>16764</v>
      </c>
      <c r="F549" s="9">
        <f>Daten!F549</f>
        <v>16905</v>
      </c>
      <c r="G549" s="27">
        <f t="shared" si="216"/>
        <v>-141</v>
      </c>
      <c r="H549" s="29">
        <f t="shared" si="217"/>
        <v>-8.340727595385981E-3</v>
      </c>
      <c r="I549" s="21">
        <f t="shared" si="218"/>
        <v>150.87299197824007</v>
      </c>
      <c r="J549" s="21">
        <f t="shared" si="219"/>
        <v>-291.87299197824007</v>
      </c>
      <c r="K549" s="27">
        <f t="shared" si="220"/>
        <v>145936.49598912004</v>
      </c>
      <c r="L549" s="16">
        <f>Daten!G549</f>
        <v>2267</v>
      </c>
      <c r="M549" s="16">
        <f>Daten!H549</f>
        <v>11090</v>
      </c>
      <c r="N549" s="16">
        <f>Daten!I549</f>
        <v>3407</v>
      </c>
      <c r="O549" s="28">
        <f t="shared" si="221"/>
        <v>0.51163210099188461</v>
      </c>
      <c r="P549" s="16">
        <f t="shared" si="222"/>
        <v>6242.1950520528717</v>
      </c>
      <c r="Q549" s="21">
        <f t="shared" si="223"/>
        <v>-568.19505205287169</v>
      </c>
      <c r="R549" s="27">
        <f t="shared" si="224"/>
        <v>-113639.01041057434</v>
      </c>
      <c r="S549" s="9">
        <f>Daten!K549</f>
        <v>31082.49</v>
      </c>
      <c r="T549" s="9">
        <f>Daten!L549</f>
        <v>1697519.49</v>
      </c>
      <c r="U549" s="9">
        <f>Daten!M549</f>
        <v>6343450.2000000002</v>
      </c>
      <c r="V549" s="9">
        <f>Daten!N549</f>
        <v>500</v>
      </c>
      <c r="W549" s="9">
        <f>Daten!O549</f>
        <v>500</v>
      </c>
      <c r="X549" s="23">
        <f t="shared" si="225"/>
        <v>8072052.1799999997</v>
      </c>
      <c r="Y549" s="9">
        <f t="shared" si="226"/>
        <v>6025450.751817245</v>
      </c>
      <c r="Z549" s="21">
        <f t="shared" si="227"/>
        <v>2046601.4281827547</v>
      </c>
      <c r="AA549" s="27">
        <f t="shared" si="228"/>
        <v>-204660.14281827549</v>
      </c>
      <c r="AB549" s="32">
        <f t="shared" si="229"/>
        <v>-172362.65723972977</v>
      </c>
      <c r="AC549" s="31">
        <f t="shared" si="230"/>
        <v>0</v>
      </c>
      <c r="AG549" s="26">
        <f t="shared" si="231"/>
        <v>0</v>
      </c>
      <c r="AH549" s="26">
        <f t="shared" si="232"/>
        <v>0</v>
      </c>
      <c r="AI549" s="26">
        <f t="shared" si="233"/>
        <v>0</v>
      </c>
      <c r="AJ549" s="26">
        <f t="shared" si="234"/>
        <v>1</v>
      </c>
      <c r="AK549" s="26">
        <f t="shared" si="235"/>
        <v>0</v>
      </c>
      <c r="AL549" s="26">
        <f t="shared" ca="1" si="236"/>
        <v>0</v>
      </c>
      <c r="AM549" s="26">
        <f t="shared" ca="1" si="237"/>
        <v>0</v>
      </c>
      <c r="AN549" s="26">
        <f ca="1">IF(AM549=0,0,COUNTIF($AM$19:AM549,C549*10+1))</f>
        <v>0</v>
      </c>
      <c r="AO549" s="21">
        <f t="shared" ca="1" si="238"/>
        <v>0</v>
      </c>
      <c r="AP549" s="33">
        <f t="shared" ca="1" si="239"/>
        <v>0</v>
      </c>
    </row>
    <row r="550" spans="1:42" x14ac:dyDescent="0.2">
      <c r="A550" s="15">
        <f>Daten!A550</f>
        <v>31234</v>
      </c>
      <c r="B550" s="8" t="str">
        <f>Daten!B550</f>
        <v>Niederhollabrunn</v>
      </c>
      <c r="C550" s="15">
        <f t="shared" si="215"/>
        <v>3</v>
      </c>
      <c r="D550" s="10">
        <f>Daten!D550</f>
        <v>0</v>
      </c>
      <c r="E550" s="9">
        <f>Daten!E550</f>
        <v>1519</v>
      </c>
      <c r="F550" s="9">
        <f>Daten!F550</f>
        <v>1543</v>
      </c>
      <c r="G550" s="27">
        <f t="shared" si="216"/>
        <v>-24</v>
      </c>
      <c r="H550" s="29">
        <f t="shared" si="217"/>
        <v>-1.5554115359688918E-2</v>
      </c>
      <c r="I550" s="21">
        <f t="shared" si="218"/>
        <v>13.770897759386241</v>
      </c>
      <c r="J550" s="21">
        <f t="shared" si="219"/>
        <v>-37.770897759386244</v>
      </c>
      <c r="K550" s="27">
        <f t="shared" si="220"/>
        <v>18885.448879693122</v>
      </c>
      <c r="L550" s="16">
        <f>Daten!G550</f>
        <v>210</v>
      </c>
      <c r="M550" s="16">
        <f>Daten!H550</f>
        <v>1019</v>
      </c>
      <c r="N550" s="16">
        <f>Daten!I550</f>
        <v>290</v>
      </c>
      <c r="O550" s="28">
        <f t="shared" si="221"/>
        <v>0.49067713444553485</v>
      </c>
      <c r="P550" s="16">
        <f t="shared" si="222"/>
        <v>573.56147502631882</v>
      </c>
      <c r="Q550" s="21">
        <f t="shared" si="223"/>
        <v>-73.561475026318817</v>
      </c>
      <c r="R550" s="27">
        <f t="shared" si="224"/>
        <v>-14712.295005263764</v>
      </c>
      <c r="S550" s="9">
        <f>Daten!K550</f>
        <v>49268.85</v>
      </c>
      <c r="T550" s="9">
        <f>Daten!L550</f>
        <v>118550.89</v>
      </c>
      <c r="U550" s="9">
        <f>Daten!M550</f>
        <v>160254.79</v>
      </c>
      <c r="V550" s="9">
        <f>Daten!N550</f>
        <v>500</v>
      </c>
      <c r="W550" s="9">
        <f>Daten!O550</f>
        <v>500</v>
      </c>
      <c r="X550" s="23">
        <f t="shared" si="225"/>
        <v>328074.53000000003</v>
      </c>
      <c r="Y550" s="9">
        <f t="shared" si="226"/>
        <v>545971.11023684056</v>
      </c>
      <c r="Z550" s="21">
        <f t="shared" si="227"/>
        <v>-217896.58023684053</v>
      </c>
      <c r="AA550" s="27">
        <f t="shared" si="228"/>
        <v>21789.658023684053</v>
      </c>
      <c r="AB550" s="32">
        <f t="shared" si="229"/>
        <v>25962.81189811341</v>
      </c>
      <c r="AC550" s="31">
        <f t="shared" si="230"/>
        <v>25962.81189811341</v>
      </c>
      <c r="AG550" s="26">
        <f t="shared" si="231"/>
        <v>18885.448879693122</v>
      </c>
      <c r="AH550" s="26">
        <f t="shared" si="232"/>
        <v>21789.658023684053</v>
      </c>
      <c r="AI550" s="26">
        <f t="shared" si="233"/>
        <v>40675.106903377178</v>
      </c>
      <c r="AJ550" s="26">
        <f t="shared" si="234"/>
        <v>1</v>
      </c>
      <c r="AK550" s="26">
        <f t="shared" si="235"/>
        <v>40675.106903377178</v>
      </c>
      <c r="AL550" s="26">
        <f t="shared" ca="1" si="236"/>
        <v>64409</v>
      </c>
      <c r="AM550" s="26">
        <f t="shared" ca="1" si="237"/>
        <v>31</v>
      </c>
      <c r="AN550" s="26">
        <f ca="1">IF(AM550=0,0,COUNTIF($AM$19:AM550,C550*10+1))</f>
        <v>117</v>
      </c>
      <c r="AO550" s="21">
        <f t="shared" ca="1" si="238"/>
        <v>0</v>
      </c>
      <c r="AP550" s="33">
        <f t="shared" ca="1" si="239"/>
        <v>64409</v>
      </c>
    </row>
    <row r="551" spans="1:42" x14ac:dyDescent="0.2">
      <c r="A551" s="15">
        <f>Daten!A551</f>
        <v>31235</v>
      </c>
      <c r="B551" s="8" t="str">
        <f>Daten!B551</f>
        <v>Gerasdorf bei Wien</v>
      </c>
      <c r="C551" s="15">
        <f t="shared" si="215"/>
        <v>3</v>
      </c>
      <c r="D551" s="10">
        <f>Daten!D551</f>
        <v>0</v>
      </c>
      <c r="E551" s="9">
        <f>Daten!E551</f>
        <v>11717</v>
      </c>
      <c r="F551" s="9">
        <f>Daten!F551</f>
        <v>11117</v>
      </c>
      <c r="G551" s="27">
        <f t="shared" si="216"/>
        <v>600</v>
      </c>
      <c r="H551" s="29">
        <f t="shared" si="217"/>
        <v>5.39713951605649E-2</v>
      </c>
      <c r="I551" s="21">
        <f t="shared" si="218"/>
        <v>99.21650705839069</v>
      </c>
      <c r="J551" s="21">
        <f t="shared" si="219"/>
        <v>500.78349294160932</v>
      </c>
      <c r="K551" s="27">
        <f t="shared" si="220"/>
        <v>-250391.74647080468</v>
      </c>
      <c r="L551" s="16">
        <f>Daten!G551</f>
        <v>1736</v>
      </c>
      <c r="M551" s="16">
        <f>Daten!H551</f>
        <v>7717</v>
      </c>
      <c r="N551" s="16">
        <f>Daten!I551</f>
        <v>2264</v>
      </c>
      <c r="O551" s="28">
        <f t="shared" si="221"/>
        <v>0.5183361409874303</v>
      </c>
      <c r="P551" s="16">
        <f t="shared" si="222"/>
        <v>4343.6446543455377</v>
      </c>
      <c r="Q551" s="21">
        <f t="shared" si="223"/>
        <v>-343.64465434553767</v>
      </c>
      <c r="R551" s="27">
        <f t="shared" si="224"/>
        <v>-68728.930869107542</v>
      </c>
      <c r="S551" s="9">
        <f>Daten!K551</f>
        <v>19539.71</v>
      </c>
      <c r="T551" s="9">
        <f>Daten!L551</f>
        <v>1390459.92</v>
      </c>
      <c r="U551" s="9">
        <f>Daten!M551</f>
        <v>4002935.43</v>
      </c>
      <c r="V551" s="9">
        <f>Daten!N551</f>
        <v>500</v>
      </c>
      <c r="W551" s="9">
        <f>Daten!O551</f>
        <v>500</v>
      </c>
      <c r="X551" s="23">
        <f t="shared" si="225"/>
        <v>5412935.0600000005</v>
      </c>
      <c r="Y551" s="9">
        <f t="shared" si="226"/>
        <v>4211417.7081270972</v>
      </c>
      <c r="Z551" s="21">
        <f t="shared" si="227"/>
        <v>1201517.3518729033</v>
      </c>
      <c r="AA551" s="27">
        <f t="shared" si="228"/>
        <v>-120151.73518729034</v>
      </c>
      <c r="AB551" s="32">
        <f t="shared" si="229"/>
        <v>-439272.41252720257</v>
      </c>
      <c r="AC551" s="31">
        <f t="shared" si="230"/>
        <v>0</v>
      </c>
      <c r="AG551" s="26">
        <f t="shared" si="231"/>
        <v>0</v>
      </c>
      <c r="AH551" s="26">
        <f t="shared" si="232"/>
        <v>0</v>
      </c>
      <c r="AI551" s="26">
        <f t="shared" si="233"/>
        <v>0</v>
      </c>
      <c r="AJ551" s="26">
        <f t="shared" si="234"/>
        <v>1</v>
      </c>
      <c r="AK551" s="26">
        <f t="shared" si="235"/>
        <v>0</v>
      </c>
      <c r="AL551" s="26">
        <f t="shared" ca="1" si="236"/>
        <v>0</v>
      </c>
      <c r="AM551" s="26">
        <f t="shared" ca="1" si="237"/>
        <v>0</v>
      </c>
      <c r="AN551" s="26">
        <f ca="1">IF(AM551=0,0,COUNTIF($AM$19:AM551,C551*10+1))</f>
        <v>0</v>
      </c>
      <c r="AO551" s="21">
        <f t="shared" ca="1" si="238"/>
        <v>0</v>
      </c>
      <c r="AP551" s="33">
        <f t="shared" ca="1" si="239"/>
        <v>0</v>
      </c>
    </row>
    <row r="552" spans="1:42" x14ac:dyDescent="0.2">
      <c r="A552" s="15">
        <f>Daten!A552</f>
        <v>31301</v>
      </c>
      <c r="B552" s="8" t="str">
        <f>Daten!B552</f>
        <v>Aggsbach</v>
      </c>
      <c r="C552" s="15">
        <f t="shared" si="215"/>
        <v>3</v>
      </c>
      <c r="D552" s="10">
        <f>Daten!D552</f>
        <v>0</v>
      </c>
      <c r="E552" s="9">
        <f>Daten!E552</f>
        <v>642</v>
      </c>
      <c r="F552" s="9">
        <f>Daten!F552</f>
        <v>642</v>
      </c>
      <c r="G552" s="27">
        <f t="shared" si="216"/>
        <v>0</v>
      </c>
      <c r="H552" s="29">
        <f t="shared" si="217"/>
        <v>0</v>
      </c>
      <c r="I552" s="21">
        <f t="shared" si="218"/>
        <v>5.7296930405223376</v>
      </c>
      <c r="J552" s="21">
        <f t="shared" si="219"/>
        <v>-5.7296930405223376</v>
      </c>
      <c r="K552" s="27">
        <f t="shared" si="220"/>
        <v>2864.8465202611687</v>
      </c>
      <c r="L552" s="16">
        <f>Daten!G552</f>
        <v>68</v>
      </c>
      <c r="M552" s="16">
        <f>Daten!H552</f>
        <v>390</v>
      </c>
      <c r="N552" s="16">
        <f>Daten!I552</f>
        <v>184</v>
      </c>
      <c r="O552" s="28">
        <f t="shared" si="221"/>
        <v>0.64615384615384619</v>
      </c>
      <c r="P552" s="16">
        <f t="shared" si="222"/>
        <v>219.5181307755293</v>
      </c>
      <c r="Q552" s="21">
        <f t="shared" si="223"/>
        <v>32.481869224470699</v>
      </c>
      <c r="R552" s="27">
        <f t="shared" si="224"/>
        <v>6496.3738448941403</v>
      </c>
      <c r="S552" s="9">
        <f>Daten!K552</f>
        <v>2861.55</v>
      </c>
      <c r="T552" s="9">
        <f>Daten!L552</f>
        <v>41190.519999999997</v>
      </c>
      <c r="U552" s="9">
        <f>Daten!M552</f>
        <v>44689.97</v>
      </c>
      <c r="V552" s="9">
        <f>Daten!N552</f>
        <v>500</v>
      </c>
      <c r="W552" s="9">
        <f>Daten!O552</f>
        <v>500</v>
      </c>
      <c r="X552" s="23">
        <f t="shared" si="225"/>
        <v>88742.040000000008</v>
      </c>
      <c r="Y552" s="9">
        <f t="shared" si="226"/>
        <v>230752.7668018773</v>
      </c>
      <c r="Z552" s="21">
        <f t="shared" si="227"/>
        <v>-142010.72680187729</v>
      </c>
      <c r="AA552" s="27">
        <f t="shared" si="228"/>
        <v>14201.07268018773</v>
      </c>
      <c r="AB552" s="32">
        <f t="shared" si="229"/>
        <v>23562.293045343038</v>
      </c>
      <c r="AC552" s="31">
        <f t="shared" si="230"/>
        <v>23562.293045343038</v>
      </c>
      <c r="AG552" s="26">
        <f t="shared" si="231"/>
        <v>2864.8465202611687</v>
      </c>
      <c r="AH552" s="26">
        <f t="shared" si="232"/>
        <v>14201.07268018773</v>
      </c>
      <c r="AI552" s="26">
        <f t="shared" si="233"/>
        <v>17065.919200448898</v>
      </c>
      <c r="AJ552" s="26">
        <f t="shared" si="234"/>
        <v>1</v>
      </c>
      <c r="AK552" s="26">
        <f t="shared" si="235"/>
        <v>17065.919200448898</v>
      </c>
      <c r="AL552" s="26">
        <f t="shared" ca="1" si="236"/>
        <v>27024</v>
      </c>
      <c r="AM552" s="26">
        <f t="shared" ca="1" si="237"/>
        <v>31</v>
      </c>
      <c r="AN552" s="26">
        <f ca="1">IF(AM552=0,0,COUNTIF($AM$19:AM552,C552*10+1))</f>
        <v>118</v>
      </c>
      <c r="AO552" s="21">
        <f t="shared" ca="1" si="238"/>
        <v>0</v>
      </c>
      <c r="AP552" s="33">
        <f t="shared" ca="1" si="239"/>
        <v>27024</v>
      </c>
    </row>
    <row r="553" spans="1:42" x14ac:dyDescent="0.2">
      <c r="A553" s="15">
        <f>Daten!A553</f>
        <v>31302</v>
      </c>
      <c r="B553" s="8" t="str">
        <f>Daten!B553</f>
        <v>Albrechtsberg an der Großen Krems</v>
      </c>
      <c r="C553" s="15">
        <f t="shared" si="215"/>
        <v>3</v>
      </c>
      <c r="D553" s="10">
        <f>Daten!D553</f>
        <v>0</v>
      </c>
      <c r="E553" s="9">
        <f>Daten!E553</f>
        <v>1008</v>
      </c>
      <c r="F553" s="9">
        <f>Daten!F553</f>
        <v>1033</v>
      </c>
      <c r="G553" s="27">
        <f t="shared" si="216"/>
        <v>-25</v>
      </c>
      <c r="H553" s="29">
        <f t="shared" si="217"/>
        <v>-2.420135527589545E-2</v>
      </c>
      <c r="I553" s="21">
        <f t="shared" si="218"/>
        <v>9.2192724468217673</v>
      </c>
      <c r="J553" s="21">
        <f t="shared" si="219"/>
        <v>-34.219272446821769</v>
      </c>
      <c r="K553" s="27">
        <f t="shared" si="220"/>
        <v>17109.636223410886</v>
      </c>
      <c r="L553" s="16">
        <f>Daten!G553</f>
        <v>133</v>
      </c>
      <c r="M553" s="16">
        <f>Daten!H553</f>
        <v>637</v>
      </c>
      <c r="N553" s="16">
        <f>Daten!I553</f>
        <v>238</v>
      </c>
      <c r="O553" s="28">
        <f t="shared" si="221"/>
        <v>0.58241758241758246</v>
      </c>
      <c r="P553" s="16">
        <f t="shared" si="222"/>
        <v>358.54628026669786</v>
      </c>
      <c r="Q553" s="21">
        <f t="shared" si="223"/>
        <v>12.453719733302137</v>
      </c>
      <c r="R553" s="27">
        <f t="shared" si="224"/>
        <v>2490.7439466604274</v>
      </c>
      <c r="S553" s="9">
        <f>Daten!K553</f>
        <v>17138.93</v>
      </c>
      <c r="T553" s="9">
        <f>Daten!L553</f>
        <v>55901.55</v>
      </c>
      <c r="U553" s="9">
        <f>Daten!M553</f>
        <v>73737.350000000006</v>
      </c>
      <c r="V553" s="9">
        <f>Daten!N553</f>
        <v>500</v>
      </c>
      <c r="W553" s="9">
        <f>Daten!O553</f>
        <v>500</v>
      </c>
      <c r="X553" s="23">
        <f t="shared" si="225"/>
        <v>146777.83000000002</v>
      </c>
      <c r="Y553" s="9">
        <f t="shared" si="226"/>
        <v>362303.40955808776</v>
      </c>
      <c r="Z553" s="21">
        <f t="shared" si="227"/>
        <v>-215525.57955808775</v>
      </c>
      <c r="AA553" s="27">
        <f t="shared" si="228"/>
        <v>21552.557955808777</v>
      </c>
      <c r="AB553" s="32">
        <f t="shared" si="229"/>
        <v>41152.938125880086</v>
      </c>
      <c r="AC553" s="31">
        <f t="shared" si="230"/>
        <v>41152.938125880086</v>
      </c>
      <c r="AG553" s="26">
        <f t="shared" si="231"/>
        <v>17109.636223410886</v>
      </c>
      <c r="AH553" s="26">
        <f t="shared" si="232"/>
        <v>21552.557955808777</v>
      </c>
      <c r="AI553" s="26">
        <f t="shared" si="233"/>
        <v>38662.194179219659</v>
      </c>
      <c r="AJ553" s="26">
        <f t="shared" si="234"/>
        <v>1</v>
      </c>
      <c r="AK553" s="26">
        <f t="shared" si="235"/>
        <v>38662.194179219659</v>
      </c>
      <c r="AL553" s="26">
        <f t="shared" ca="1" si="236"/>
        <v>61221</v>
      </c>
      <c r="AM553" s="26">
        <f t="shared" ca="1" si="237"/>
        <v>31</v>
      </c>
      <c r="AN553" s="26">
        <f ca="1">IF(AM553=0,0,COUNTIF($AM$19:AM553,C553*10+1))</f>
        <v>119</v>
      </c>
      <c r="AO553" s="21">
        <f t="shared" ca="1" si="238"/>
        <v>0</v>
      </c>
      <c r="AP553" s="33">
        <f t="shared" ca="1" si="239"/>
        <v>61221</v>
      </c>
    </row>
    <row r="554" spans="1:42" x14ac:dyDescent="0.2">
      <c r="A554" s="15">
        <f>Daten!A554</f>
        <v>31303</v>
      </c>
      <c r="B554" s="8" t="str">
        <f>Daten!B554</f>
        <v>Bergern im Dunkelsteinerwald</v>
      </c>
      <c r="C554" s="15">
        <f t="shared" si="215"/>
        <v>3</v>
      </c>
      <c r="D554" s="10">
        <f>Daten!D554</f>
        <v>0</v>
      </c>
      <c r="E554" s="9">
        <f>Daten!E554</f>
        <v>1329</v>
      </c>
      <c r="F554" s="9">
        <f>Daten!F554</f>
        <v>1254</v>
      </c>
      <c r="G554" s="27">
        <f t="shared" si="216"/>
        <v>75</v>
      </c>
      <c r="H554" s="29">
        <f t="shared" si="217"/>
        <v>5.9808612440191387E-2</v>
      </c>
      <c r="I554" s="21">
        <f t="shared" si="218"/>
        <v>11.191643415599707</v>
      </c>
      <c r="J554" s="21">
        <f t="shared" si="219"/>
        <v>63.808356584400293</v>
      </c>
      <c r="K554" s="27">
        <f t="shared" si="220"/>
        <v>-31904.178292200148</v>
      </c>
      <c r="L554" s="16">
        <f>Daten!G554</f>
        <v>201</v>
      </c>
      <c r="M554" s="16">
        <f>Daten!H554</f>
        <v>855</v>
      </c>
      <c r="N554" s="16">
        <f>Daten!I554</f>
        <v>273</v>
      </c>
      <c r="O554" s="28">
        <f t="shared" si="221"/>
        <v>0.55438596491228065</v>
      </c>
      <c r="P554" s="16">
        <f t="shared" si="222"/>
        <v>481.25128670019888</v>
      </c>
      <c r="Q554" s="21">
        <f t="shared" si="223"/>
        <v>-7.2512867001988752</v>
      </c>
      <c r="R554" s="27">
        <f t="shared" si="224"/>
        <v>-1450.257340039775</v>
      </c>
      <c r="S554" s="9">
        <f>Daten!K554</f>
        <v>22152.03</v>
      </c>
      <c r="T554" s="9">
        <f>Daten!L554</f>
        <v>81588.08</v>
      </c>
      <c r="U554" s="9">
        <f>Daten!M554</f>
        <v>39168.629999999997</v>
      </c>
      <c r="V554" s="9">
        <f>Daten!N554</f>
        <v>500</v>
      </c>
      <c r="W554" s="9">
        <f>Daten!O554</f>
        <v>500</v>
      </c>
      <c r="X554" s="23">
        <f t="shared" si="225"/>
        <v>142908.74</v>
      </c>
      <c r="Y554" s="9">
        <f t="shared" si="226"/>
        <v>477679.79295902641</v>
      </c>
      <c r="Z554" s="21">
        <f t="shared" si="227"/>
        <v>-334771.05295902642</v>
      </c>
      <c r="AA554" s="27">
        <f t="shared" si="228"/>
        <v>33477.105295902642</v>
      </c>
      <c r="AB554" s="32">
        <f t="shared" si="229"/>
        <v>122.66966366271663</v>
      </c>
      <c r="AC554" s="31">
        <f t="shared" si="230"/>
        <v>122.66966366271663</v>
      </c>
      <c r="AG554" s="26">
        <f t="shared" si="231"/>
        <v>-31904.178292200148</v>
      </c>
      <c r="AH554" s="26">
        <f t="shared" si="232"/>
        <v>33477.105295902642</v>
      </c>
      <c r="AI554" s="26">
        <f t="shared" si="233"/>
        <v>1572.9270037024944</v>
      </c>
      <c r="AJ554" s="26">
        <f t="shared" si="234"/>
        <v>1</v>
      </c>
      <c r="AK554" s="26">
        <f t="shared" si="235"/>
        <v>0</v>
      </c>
      <c r="AL554" s="26">
        <f t="shared" ca="1" si="236"/>
        <v>0</v>
      </c>
      <c r="AM554" s="26">
        <f t="shared" ca="1" si="237"/>
        <v>0</v>
      </c>
      <c r="AN554" s="26">
        <f ca="1">IF(AM554=0,0,COUNTIF($AM$19:AM554,C554*10+1))</f>
        <v>0</v>
      </c>
      <c r="AO554" s="21">
        <f t="shared" ca="1" si="238"/>
        <v>0</v>
      </c>
      <c r="AP554" s="33">
        <f t="shared" ca="1" si="239"/>
        <v>0</v>
      </c>
    </row>
    <row r="555" spans="1:42" x14ac:dyDescent="0.2">
      <c r="A555" s="15">
        <f>Daten!A555</f>
        <v>31304</v>
      </c>
      <c r="B555" s="8" t="str">
        <f>Daten!B555</f>
        <v>Dürnstein</v>
      </c>
      <c r="C555" s="15">
        <f t="shared" si="215"/>
        <v>3</v>
      </c>
      <c r="D555" s="10">
        <f>Daten!D555</f>
        <v>0</v>
      </c>
      <c r="E555" s="9">
        <f>Daten!E555</f>
        <v>806</v>
      </c>
      <c r="F555" s="9">
        <f>Daten!F555</f>
        <v>868</v>
      </c>
      <c r="G555" s="27">
        <f t="shared" si="216"/>
        <v>-62</v>
      </c>
      <c r="H555" s="29">
        <f t="shared" si="217"/>
        <v>-7.1428571428571425E-2</v>
      </c>
      <c r="I555" s="21">
        <f t="shared" si="218"/>
        <v>7.7466877868744373</v>
      </c>
      <c r="J555" s="21">
        <f t="shared" si="219"/>
        <v>-69.746687786874432</v>
      </c>
      <c r="K555" s="27">
        <f t="shared" si="220"/>
        <v>34873.343893437217</v>
      </c>
      <c r="L555" s="16">
        <f>Daten!G555</f>
        <v>101</v>
      </c>
      <c r="M555" s="16">
        <f>Daten!H555</f>
        <v>491</v>
      </c>
      <c r="N555" s="16">
        <f>Daten!I555</f>
        <v>214</v>
      </c>
      <c r="O555" s="28">
        <f t="shared" si="221"/>
        <v>0.64154786150712828</v>
      </c>
      <c r="P555" s="16">
        <f t="shared" si="222"/>
        <v>276.36769797637152</v>
      </c>
      <c r="Q555" s="21">
        <f t="shared" si="223"/>
        <v>38.632302023628483</v>
      </c>
      <c r="R555" s="27">
        <f t="shared" si="224"/>
        <v>7726.4604047256962</v>
      </c>
      <c r="S555" s="9">
        <f>Daten!K555</f>
        <v>5700.65</v>
      </c>
      <c r="T555" s="9">
        <f>Daten!L555</f>
        <v>84075.72</v>
      </c>
      <c r="U555" s="9">
        <f>Daten!M555</f>
        <v>318413.57</v>
      </c>
      <c r="V555" s="9">
        <f>Daten!N555</f>
        <v>500</v>
      </c>
      <c r="W555" s="9">
        <f>Daten!O555</f>
        <v>500</v>
      </c>
      <c r="X555" s="23">
        <f t="shared" si="225"/>
        <v>408189.94</v>
      </c>
      <c r="Y555" s="9">
        <f t="shared" si="226"/>
        <v>289698.95645220112</v>
      </c>
      <c r="Z555" s="21">
        <f t="shared" si="227"/>
        <v>118490.98354779888</v>
      </c>
      <c r="AA555" s="27">
        <f t="shared" si="228"/>
        <v>-11849.09835477989</v>
      </c>
      <c r="AB555" s="32">
        <f t="shared" si="229"/>
        <v>30750.705943383022</v>
      </c>
      <c r="AC555" s="31">
        <f t="shared" si="230"/>
        <v>30750.705943383022</v>
      </c>
      <c r="AG555" s="26">
        <f t="shared" si="231"/>
        <v>34873.343893437217</v>
      </c>
      <c r="AH555" s="26">
        <f t="shared" si="232"/>
        <v>-11849.09835477989</v>
      </c>
      <c r="AI555" s="26">
        <f t="shared" si="233"/>
        <v>23024.245538657327</v>
      </c>
      <c r="AJ555" s="26">
        <f t="shared" si="234"/>
        <v>1</v>
      </c>
      <c r="AK555" s="26">
        <f t="shared" si="235"/>
        <v>23024.245538657327</v>
      </c>
      <c r="AL555" s="26">
        <f t="shared" ca="1" si="236"/>
        <v>36459</v>
      </c>
      <c r="AM555" s="26">
        <f t="shared" ca="1" si="237"/>
        <v>31</v>
      </c>
      <c r="AN555" s="26">
        <f ca="1">IF(AM555=0,0,COUNTIF($AM$19:AM555,C555*10+1))</f>
        <v>120</v>
      </c>
      <c r="AO555" s="21">
        <f t="shared" ca="1" si="238"/>
        <v>0</v>
      </c>
      <c r="AP555" s="33">
        <f t="shared" ca="1" si="239"/>
        <v>36459</v>
      </c>
    </row>
    <row r="556" spans="1:42" x14ac:dyDescent="0.2">
      <c r="A556" s="15">
        <f>Daten!A556</f>
        <v>31308</v>
      </c>
      <c r="B556" s="8" t="str">
        <f>Daten!B556</f>
        <v>Grafenegg</v>
      </c>
      <c r="C556" s="15">
        <f t="shared" si="215"/>
        <v>3</v>
      </c>
      <c r="D556" s="10">
        <f>Daten!D556</f>
        <v>0</v>
      </c>
      <c r="E556" s="9">
        <f>Daten!E556</f>
        <v>3216</v>
      </c>
      <c r="F556" s="9">
        <f>Daten!F556</f>
        <v>3067</v>
      </c>
      <c r="G556" s="27">
        <f t="shared" si="216"/>
        <v>149</v>
      </c>
      <c r="H556" s="29">
        <f t="shared" si="217"/>
        <v>4.8581675904792961E-2</v>
      </c>
      <c r="I556" s="21">
        <f t="shared" si="218"/>
        <v>27.372225163990667</v>
      </c>
      <c r="J556" s="21">
        <f t="shared" si="219"/>
        <v>121.62777483600934</v>
      </c>
      <c r="K556" s="27">
        <f t="shared" si="220"/>
        <v>-60813.88741800467</v>
      </c>
      <c r="L556" s="16">
        <f>Daten!G556</f>
        <v>494</v>
      </c>
      <c r="M556" s="16">
        <f>Daten!H556</f>
        <v>2109</v>
      </c>
      <c r="N556" s="16">
        <f>Daten!I556</f>
        <v>613</v>
      </c>
      <c r="O556" s="28">
        <f t="shared" si="221"/>
        <v>0.5248933143669986</v>
      </c>
      <c r="P556" s="16">
        <f t="shared" si="222"/>
        <v>1187.0865071938238</v>
      </c>
      <c r="Q556" s="21">
        <f t="shared" si="223"/>
        <v>-80.086507193823763</v>
      </c>
      <c r="R556" s="27">
        <f t="shared" si="224"/>
        <v>-16017.301438764753</v>
      </c>
      <c r="S556" s="9">
        <f>Daten!K556</f>
        <v>37051.61</v>
      </c>
      <c r="T556" s="9">
        <f>Daten!L556</f>
        <v>211981.17</v>
      </c>
      <c r="U556" s="9">
        <f>Daten!M556</f>
        <v>547329.74</v>
      </c>
      <c r="V556" s="9">
        <f>Daten!N556</f>
        <v>500</v>
      </c>
      <c r="W556" s="9">
        <f>Daten!O556</f>
        <v>500</v>
      </c>
      <c r="X556" s="23">
        <f t="shared" si="225"/>
        <v>796362.52</v>
      </c>
      <c r="Y556" s="9">
        <f t="shared" si="226"/>
        <v>1155920.4019234227</v>
      </c>
      <c r="Z556" s="21">
        <f t="shared" si="227"/>
        <v>-359557.88192342268</v>
      </c>
      <c r="AA556" s="27">
        <f t="shared" si="228"/>
        <v>35955.788192342268</v>
      </c>
      <c r="AB556" s="32">
        <f t="shared" si="229"/>
        <v>-40875.400664427158</v>
      </c>
      <c r="AC556" s="31">
        <f t="shared" si="230"/>
        <v>0</v>
      </c>
      <c r="AG556" s="26">
        <f t="shared" si="231"/>
        <v>0</v>
      </c>
      <c r="AH556" s="26">
        <f t="shared" si="232"/>
        <v>0</v>
      </c>
      <c r="AI556" s="26">
        <f t="shared" si="233"/>
        <v>0</v>
      </c>
      <c r="AJ556" s="26">
        <f t="shared" si="234"/>
        <v>1</v>
      </c>
      <c r="AK556" s="26">
        <f t="shared" si="235"/>
        <v>0</v>
      </c>
      <c r="AL556" s="26">
        <f t="shared" ca="1" si="236"/>
        <v>0</v>
      </c>
      <c r="AM556" s="26">
        <f t="shared" ca="1" si="237"/>
        <v>0</v>
      </c>
      <c r="AN556" s="26">
        <f ca="1">IF(AM556=0,0,COUNTIF($AM$19:AM556,C556*10+1))</f>
        <v>0</v>
      </c>
      <c r="AO556" s="21">
        <f t="shared" ca="1" si="238"/>
        <v>0</v>
      </c>
      <c r="AP556" s="33">
        <f t="shared" ca="1" si="239"/>
        <v>0</v>
      </c>
    </row>
    <row r="557" spans="1:42" x14ac:dyDescent="0.2">
      <c r="A557" s="15">
        <f>Daten!A557</f>
        <v>31309</v>
      </c>
      <c r="B557" s="8" t="str">
        <f>Daten!B557</f>
        <v>Furth bei Göttweig</v>
      </c>
      <c r="C557" s="15">
        <f t="shared" si="215"/>
        <v>3</v>
      </c>
      <c r="D557" s="10">
        <f>Daten!D557</f>
        <v>0</v>
      </c>
      <c r="E557" s="9">
        <f>Daten!E557</f>
        <v>2966</v>
      </c>
      <c r="F557" s="9">
        <f>Daten!F557</f>
        <v>2972</v>
      </c>
      <c r="G557" s="27">
        <f t="shared" si="216"/>
        <v>-6</v>
      </c>
      <c r="H557" s="29">
        <f t="shared" si="217"/>
        <v>-2.018842530282638E-3</v>
      </c>
      <c r="I557" s="21">
        <f t="shared" si="218"/>
        <v>26.5243733900816</v>
      </c>
      <c r="J557" s="21">
        <f t="shared" si="219"/>
        <v>-32.5243733900816</v>
      </c>
      <c r="K557" s="27">
        <f t="shared" si="220"/>
        <v>16262.1866950408</v>
      </c>
      <c r="L557" s="16">
        <f>Daten!G557</f>
        <v>409</v>
      </c>
      <c r="M557" s="16">
        <f>Daten!H557</f>
        <v>1915</v>
      </c>
      <c r="N557" s="16">
        <f>Daten!I557</f>
        <v>642</v>
      </c>
      <c r="O557" s="28">
        <f t="shared" si="221"/>
        <v>0.54882506527415142</v>
      </c>
      <c r="P557" s="16">
        <f t="shared" si="222"/>
        <v>1077.8903088080476</v>
      </c>
      <c r="Q557" s="21">
        <f t="shared" si="223"/>
        <v>-26.890308808047621</v>
      </c>
      <c r="R557" s="27">
        <f t="shared" si="224"/>
        <v>-5378.0617616095242</v>
      </c>
      <c r="S557" s="9">
        <f>Daten!K557</f>
        <v>752.03</v>
      </c>
      <c r="T557" s="9">
        <f>Daten!L557</f>
        <v>205498.73</v>
      </c>
      <c r="U557" s="9">
        <f>Daten!M557</f>
        <v>327778.24</v>
      </c>
      <c r="V557" s="9">
        <f>Daten!N557</f>
        <v>500</v>
      </c>
      <c r="W557" s="9">
        <f>Daten!O557</f>
        <v>500</v>
      </c>
      <c r="X557" s="23">
        <f t="shared" si="225"/>
        <v>534029</v>
      </c>
      <c r="Y557" s="9">
        <f t="shared" si="226"/>
        <v>1066063.4055052462</v>
      </c>
      <c r="Z557" s="21">
        <f t="shared" si="227"/>
        <v>-532034.40550524625</v>
      </c>
      <c r="AA557" s="27">
        <f t="shared" si="228"/>
        <v>53203.440550524625</v>
      </c>
      <c r="AB557" s="32">
        <f t="shared" si="229"/>
        <v>64087.565483955899</v>
      </c>
      <c r="AC557" s="31">
        <f t="shared" si="230"/>
        <v>64087.565483955899</v>
      </c>
      <c r="AG557" s="26">
        <f t="shared" si="231"/>
        <v>16262.1866950408</v>
      </c>
      <c r="AH557" s="26">
        <f t="shared" si="232"/>
        <v>53203.440550524625</v>
      </c>
      <c r="AI557" s="26">
        <f t="shared" si="233"/>
        <v>69465.627245565425</v>
      </c>
      <c r="AJ557" s="26">
        <f t="shared" si="234"/>
        <v>1</v>
      </c>
      <c r="AK557" s="26">
        <f t="shared" si="235"/>
        <v>69465.627245565425</v>
      </c>
      <c r="AL557" s="26">
        <f t="shared" ca="1" si="236"/>
        <v>109999</v>
      </c>
      <c r="AM557" s="26">
        <f t="shared" ca="1" si="237"/>
        <v>31</v>
      </c>
      <c r="AN557" s="26">
        <f ca="1">IF(AM557=0,0,COUNTIF($AM$19:AM557,C557*10+1))</f>
        <v>121</v>
      </c>
      <c r="AO557" s="21">
        <f t="shared" ca="1" si="238"/>
        <v>0</v>
      </c>
      <c r="AP557" s="33">
        <f t="shared" ca="1" si="239"/>
        <v>109999</v>
      </c>
    </row>
    <row r="558" spans="1:42" x14ac:dyDescent="0.2">
      <c r="A558" s="15">
        <f>Daten!A558</f>
        <v>31310</v>
      </c>
      <c r="B558" s="8" t="str">
        <f>Daten!B558</f>
        <v>Gedersdorf</v>
      </c>
      <c r="C558" s="15">
        <f t="shared" si="215"/>
        <v>3</v>
      </c>
      <c r="D558" s="10">
        <f>Daten!D558</f>
        <v>0</v>
      </c>
      <c r="E558" s="9">
        <f>Daten!E558</f>
        <v>2142</v>
      </c>
      <c r="F558" s="9">
        <f>Daten!F558</f>
        <v>2160</v>
      </c>
      <c r="G558" s="27">
        <f t="shared" si="216"/>
        <v>-18</v>
      </c>
      <c r="H558" s="29">
        <f t="shared" si="217"/>
        <v>-8.3333333333333332E-3</v>
      </c>
      <c r="I558" s="21">
        <f t="shared" si="218"/>
        <v>19.277471912037772</v>
      </c>
      <c r="J558" s="21">
        <f t="shared" si="219"/>
        <v>-37.277471912037768</v>
      </c>
      <c r="K558" s="27">
        <f t="shared" si="220"/>
        <v>18638.735956018885</v>
      </c>
      <c r="L558" s="16">
        <f>Daten!G558</f>
        <v>251</v>
      </c>
      <c r="M558" s="16">
        <f>Daten!H558</f>
        <v>1430</v>
      </c>
      <c r="N558" s="16">
        <f>Daten!I558</f>
        <v>461</v>
      </c>
      <c r="O558" s="28">
        <f t="shared" si="221"/>
        <v>0.49790209790209788</v>
      </c>
      <c r="P558" s="16">
        <f t="shared" si="222"/>
        <v>804.89981284360749</v>
      </c>
      <c r="Q558" s="21">
        <f t="shared" si="223"/>
        <v>-92.899812843607492</v>
      </c>
      <c r="R558" s="27">
        <f t="shared" si="224"/>
        <v>-18579.962568721498</v>
      </c>
      <c r="S558" s="9">
        <f>Daten!K558</f>
        <v>21288.27</v>
      </c>
      <c r="T558" s="9">
        <f>Daten!L558</f>
        <v>192715.23</v>
      </c>
      <c r="U558" s="9">
        <f>Daten!M558</f>
        <v>550639.15</v>
      </c>
      <c r="V558" s="9">
        <f>Daten!N558</f>
        <v>500</v>
      </c>
      <c r="W558" s="9">
        <f>Daten!O558</f>
        <v>500</v>
      </c>
      <c r="X558" s="23">
        <f t="shared" si="225"/>
        <v>764642.65</v>
      </c>
      <c r="Y558" s="9">
        <f t="shared" si="226"/>
        <v>769894.74531093647</v>
      </c>
      <c r="Z558" s="21">
        <f t="shared" si="227"/>
        <v>-5252.0953109364491</v>
      </c>
      <c r="AA558" s="27">
        <f t="shared" si="228"/>
        <v>525.20953109364496</v>
      </c>
      <c r="AB558" s="32">
        <f t="shared" si="229"/>
        <v>583.98291839103263</v>
      </c>
      <c r="AC558" s="31">
        <f t="shared" si="230"/>
        <v>583.98291839103263</v>
      </c>
      <c r="AG558" s="26">
        <f t="shared" si="231"/>
        <v>18638.735956018885</v>
      </c>
      <c r="AH558" s="26">
        <f t="shared" si="232"/>
        <v>525.20953109364496</v>
      </c>
      <c r="AI558" s="26">
        <f t="shared" si="233"/>
        <v>19163.945487112531</v>
      </c>
      <c r="AJ558" s="26">
        <f t="shared" si="234"/>
        <v>1</v>
      </c>
      <c r="AK558" s="26">
        <f t="shared" si="235"/>
        <v>19163.945487112531</v>
      </c>
      <c r="AL558" s="26">
        <f t="shared" ca="1" si="236"/>
        <v>30346</v>
      </c>
      <c r="AM558" s="26">
        <f t="shared" ca="1" si="237"/>
        <v>31</v>
      </c>
      <c r="AN558" s="26">
        <f ca="1">IF(AM558=0,0,COUNTIF($AM$19:AM558,C558*10+1))</f>
        <v>122</v>
      </c>
      <c r="AO558" s="21">
        <f t="shared" ca="1" si="238"/>
        <v>0</v>
      </c>
      <c r="AP558" s="33">
        <f t="shared" ca="1" si="239"/>
        <v>30346</v>
      </c>
    </row>
    <row r="559" spans="1:42" x14ac:dyDescent="0.2">
      <c r="A559" s="15">
        <f>Daten!A559</f>
        <v>31311</v>
      </c>
      <c r="B559" s="8" t="str">
        <f>Daten!B559</f>
        <v>Gföhl</v>
      </c>
      <c r="C559" s="15">
        <f t="shared" si="215"/>
        <v>3</v>
      </c>
      <c r="D559" s="10">
        <f>Daten!D559</f>
        <v>0</v>
      </c>
      <c r="E559" s="9">
        <f>Daten!E559</f>
        <v>3814</v>
      </c>
      <c r="F559" s="9">
        <f>Daten!F559</f>
        <v>3785</v>
      </c>
      <c r="G559" s="27">
        <f t="shared" si="216"/>
        <v>29</v>
      </c>
      <c r="H559" s="29">
        <f t="shared" si="217"/>
        <v>7.661822985468956E-3</v>
      </c>
      <c r="I559" s="21">
        <f t="shared" si="218"/>
        <v>33.780199623640257</v>
      </c>
      <c r="J559" s="21">
        <f t="shared" si="219"/>
        <v>-4.7801996236402573</v>
      </c>
      <c r="K559" s="27">
        <f t="shared" si="220"/>
        <v>2390.0998118201287</v>
      </c>
      <c r="L559" s="16">
        <f>Daten!G559</f>
        <v>531</v>
      </c>
      <c r="M559" s="16">
        <f>Daten!H559</f>
        <v>2457</v>
      </c>
      <c r="N559" s="16">
        <f>Daten!I559</f>
        <v>826</v>
      </c>
      <c r="O559" s="28">
        <f t="shared" si="221"/>
        <v>0.5522995522995523</v>
      </c>
      <c r="P559" s="16">
        <f t="shared" si="222"/>
        <v>1382.9642238858346</v>
      </c>
      <c r="Q559" s="21">
        <f t="shared" si="223"/>
        <v>-25.964223885834599</v>
      </c>
      <c r="R559" s="27">
        <f t="shared" si="224"/>
        <v>-5192.8447771669198</v>
      </c>
      <c r="S559" s="9">
        <f>Daten!K559</f>
        <v>32630.720000000001</v>
      </c>
      <c r="T559" s="9">
        <f>Daten!L559</f>
        <v>219455.5</v>
      </c>
      <c r="U559" s="9">
        <f>Daten!M559</f>
        <v>545792.56999999995</v>
      </c>
      <c r="V559" s="9">
        <f>Daten!N559</f>
        <v>500</v>
      </c>
      <c r="W559" s="9">
        <f>Daten!O559</f>
        <v>500</v>
      </c>
      <c r="X559" s="23">
        <f t="shared" si="225"/>
        <v>797878.78999999992</v>
      </c>
      <c r="Y559" s="9">
        <f t="shared" si="226"/>
        <v>1370858.337355701</v>
      </c>
      <c r="Z559" s="21">
        <f t="shared" si="227"/>
        <v>-572979.5473557011</v>
      </c>
      <c r="AA559" s="27">
        <f t="shared" si="228"/>
        <v>57297.954735570114</v>
      </c>
      <c r="AB559" s="32">
        <f t="shared" si="229"/>
        <v>54495.209770223322</v>
      </c>
      <c r="AC559" s="31">
        <f t="shared" si="230"/>
        <v>54495.209770223322</v>
      </c>
      <c r="AG559" s="26">
        <f t="shared" si="231"/>
        <v>2390.0998118201287</v>
      </c>
      <c r="AH559" s="26">
        <f t="shared" si="232"/>
        <v>57297.954735570114</v>
      </c>
      <c r="AI559" s="26">
        <f t="shared" si="233"/>
        <v>59688.054547390246</v>
      </c>
      <c r="AJ559" s="26">
        <f t="shared" si="234"/>
        <v>1</v>
      </c>
      <c r="AK559" s="26">
        <f t="shared" si="235"/>
        <v>59688.054547390246</v>
      </c>
      <c r="AL559" s="26">
        <f t="shared" ca="1" si="236"/>
        <v>94516</v>
      </c>
      <c r="AM559" s="26">
        <f t="shared" ca="1" si="237"/>
        <v>31</v>
      </c>
      <c r="AN559" s="26">
        <f ca="1">IF(AM559=0,0,COUNTIF($AM$19:AM559,C559*10+1))</f>
        <v>123</v>
      </c>
      <c r="AO559" s="21">
        <f t="shared" ca="1" si="238"/>
        <v>0</v>
      </c>
      <c r="AP559" s="33">
        <f t="shared" ca="1" si="239"/>
        <v>94516</v>
      </c>
    </row>
    <row r="560" spans="1:42" x14ac:dyDescent="0.2">
      <c r="A560" s="15">
        <f>Daten!A560</f>
        <v>31315</v>
      </c>
      <c r="B560" s="8" t="str">
        <f>Daten!B560</f>
        <v>Hadersdorf-Kammern</v>
      </c>
      <c r="C560" s="15">
        <f t="shared" si="215"/>
        <v>3</v>
      </c>
      <c r="D560" s="10">
        <f>Daten!D560</f>
        <v>0</v>
      </c>
      <c r="E560" s="9">
        <f>Daten!E560</f>
        <v>1963</v>
      </c>
      <c r="F560" s="9">
        <f>Daten!F560</f>
        <v>2002</v>
      </c>
      <c r="G560" s="27">
        <f t="shared" si="216"/>
        <v>-39</v>
      </c>
      <c r="H560" s="29">
        <f t="shared" si="217"/>
        <v>-1.948051948051948E-2</v>
      </c>
      <c r="I560" s="21">
        <f t="shared" si="218"/>
        <v>17.867360540694268</v>
      </c>
      <c r="J560" s="21">
        <f t="shared" si="219"/>
        <v>-56.867360540694264</v>
      </c>
      <c r="K560" s="27">
        <f t="shared" si="220"/>
        <v>28433.680270347133</v>
      </c>
      <c r="L560" s="16">
        <f>Daten!G560</f>
        <v>251</v>
      </c>
      <c r="M560" s="16">
        <f>Daten!H560</f>
        <v>1263</v>
      </c>
      <c r="N560" s="16">
        <f>Daten!I560</f>
        <v>449</v>
      </c>
      <c r="O560" s="28">
        <f t="shared" si="221"/>
        <v>0.55423594615993665</v>
      </c>
      <c r="P560" s="16">
        <f t="shared" si="222"/>
        <v>710.90102351152177</v>
      </c>
      <c r="Q560" s="21">
        <f t="shared" si="223"/>
        <v>-10.901023511521771</v>
      </c>
      <c r="R560" s="27">
        <f t="shared" si="224"/>
        <v>-2180.2047023043542</v>
      </c>
      <c r="S560" s="9">
        <f>Daten!K560</f>
        <v>4456.1000000000004</v>
      </c>
      <c r="T560" s="9">
        <f>Daten!L560</f>
        <v>140178.29999999999</v>
      </c>
      <c r="U560" s="9">
        <f>Daten!M560</f>
        <v>368304.77</v>
      </c>
      <c r="V560" s="9">
        <f>Daten!N560</f>
        <v>500</v>
      </c>
      <c r="W560" s="9">
        <f>Daten!O560</f>
        <v>500</v>
      </c>
      <c r="X560" s="23">
        <f t="shared" si="225"/>
        <v>512939.17000000004</v>
      </c>
      <c r="Y560" s="9">
        <f t="shared" si="226"/>
        <v>705557.13587552204</v>
      </c>
      <c r="Z560" s="21">
        <f t="shared" si="227"/>
        <v>-192617.965875522</v>
      </c>
      <c r="AA560" s="27">
        <f t="shared" si="228"/>
        <v>19261.796587552202</v>
      </c>
      <c r="AB560" s="32">
        <f t="shared" si="229"/>
        <v>45515.272155594983</v>
      </c>
      <c r="AC560" s="31">
        <f t="shared" si="230"/>
        <v>45515.272155594983</v>
      </c>
      <c r="AG560" s="26">
        <f t="shared" si="231"/>
        <v>28433.680270347133</v>
      </c>
      <c r="AH560" s="26">
        <f t="shared" si="232"/>
        <v>19261.796587552202</v>
      </c>
      <c r="AI560" s="26">
        <f t="shared" si="233"/>
        <v>47695.476857899339</v>
      </c>
      <c r="AJ560" s="26">
        <f t="shared" si="234"/>
        <v>1</v>
      </c>
      <c r="AK560" s="26">
        <f t="shared" si="235"/>
        <v>47695.476857899339</v>
      </c>
      <c r="AL560" s="26">
        <f t="shared" ca="1" si="236"/>
        <v>75526</v>
      </c>
      <c r="AM560" s="26">
        <f t="shared" ca="1" si="237"/>
        <v>31</v>
      </c>
      <c r="AN560" s="26">
        <f ca="1">IF(AM560=0,0,COUNTIF($AM$19:AM560,C560*10+1))</f>
        <v>124</v>
      </c>
      <c r="AO560" s="21">
        <f t="shared" ca="1" si="238"/>
        <v>0</v>
      </c>
      <c r="AP560" s="33">
        <f t="shared" ca="1" si="239"/>
        <v>75526</v>
      </c>
    </row>
    <row r="561" spans="1:42" x14ac:dyDescent="0.2">
      <c r="A561" s="15">
        <f>Daten!A561</f>
        <v>31319</v>
      </c>
      <c r="B561" s="8" t="str">
        <f>Daten!B561</f>
        <v>Jaidhof</v>
      </c>
      <c r="C561" s="15">
        <f t="shared" si="215"/>
        <v>3</v>
      </c>
      <c r="D561" s="10">
        <f>Daten!D561</f>
        <v>0</v>
      </c>
      <c r="E561" s="9">
        <f>Daten!E561</f>
        <v>1206</v>
      </c>
      <c r="F561" s="9">
        <f>Daten!F561</f>
        <v>1223</v>
      </c>
      <c r="G561" s="27">
        <f t="shared" si="216"/>
        <v>-17</v>
      </c>
      <c r="H561" s="29">
        <f t="shared" si="217"/>
        <v>-1.3900245298446443E-2</v>
      </c>
      <c r="I561" s="21">
        <f t="shared" si="218"/>
        <v>10.914975994639905</v>
      </c>
      <c r="J561" s="21">
        <f t="shared" si="219"/>
        <v>-27.914975994639903</v>
      </c>
      <c r="K561" s="27">
        <f t="shared" si="220"/>
        <v>13957.487997319951</v>
      </c>
      <c r="L561" s="16">
        <f>Daten!G561</f>
        <v>204</v>
      </c>
      <c r="M561" s="16">
        <f>Daten!H561</f>
        <v>819</v>
      </c>
      <c r="N561" s="16">
        <f>Daten!I561</f>
        <v>183</v>
      </c>
      <c r="O561" s="28">
        <f t="shared" si="221"/>
        <v>0.47252747252747251</v>
      </c>
      <c r="P561" s="16">
        <f t="shared" si="222"/>
        <v>460.98807462861151</v>
      </c>
      <c r="Q561" s="21">
        <f t="shared" si="223"/>
        <v>-73.988074628611514</v>
      </c>
      <c r="R561" s="27">
        <f t="shared" si="224"/>
        <v>-14797.614925722302</v>
      </c>
      <c r="S561" s="9">
        <f>Daten!K561</f>
        <v>19564.240000000002</v>
      </c>
      <c r="T561" s="9">
        <f>Daten!L561</f>
        <v>58158.39</v>
      </c>
      <c r="U561" s="9">
        <f>Daten!M561</f>
        <v>116605.12</v>
      </c>
      <c r="V561" s="9">
        <f>Daten!N561</f>
        <v>500</v>
      </c>
      <c r="W561" s="9">
        <f>Daten!O561</f>
        <v>500</v>
      </c>
      <c r="X561" s="23">
        <f t="shared" si="225"/>
        <v>194327.75</v>
      </c>
      <c r="Y561" s="9">
        <f t="shared" si="226"/>
        <v>433470.15072128351</v>
      </c>
      <c r="Z561" s="21">
        <f t="shared" si="227"/>
        <v>-239142.40072128351</v>
      </c>
      <c r="AA561" s="27">
        <f t="shared" si="228"/>
        <v>23914.240072128352</v>
      </c>
      <c r="AB561" s="32">
        <f t="shared" si="229"/>
        <v>23074.113143726001</v>
      </c>
      <c r="AC561" s="31">
        <f t="shared" si="230"/>
        <v>23074.113143726001</v>
      </c>
      <c r="AG561" s="26">
        <f t="shared" si="231"/>
        <v>13957.487997319951</v>
      </c>
      <c r="AH561" s="26">
        <f t="shared" si="232"/>
        <v>23914.240072128352</v>
      </c>
      <c r="AI561" s="26">
        <f t="shared" si="233"/>
        <v>37871.728069448305</v>
      </c>
      <c r="AJ561" s="26">
        <f t="shared" si="234"/>
        <v>1</v>
      </c>
      <c r="AK561" s="26">
        <f t="shared" si="235"/>
        <v>37871.728069448305</v>
      </c>
      <c r="AL561" s="26">
        <f t="shared" ca="1" si="236"/>
        <v>59970</v>
      </c>
      <c r="AM561" s="26">
        <f t="shared" ca="1" si="237"/>
        <v>31</v>
      </c>
      <c r="AN561" s="26">
        <f ca="1">IF(AM561=0,0,COUNTIF($AM$19:AM561,C561*10+1))</f>
        <v>125</v>
      </c>
      <c r="AO561" s="21">
        <f t="shared" ca="1" si="238"/>
        <v>0</v>
      </c>
      <c r="AP561" s="33">
        <f t="shared" ca="1" si="239"/>
        <v>59970</v>
      </c>
    </row>
    <row r="562" spans="1:42" x14ac:dyDescent="0.2">
      <c r="A562" s="15">
        <f>Daten!A562</f>
        <v>31321</v>
      </c>
      <c r="B562" s="8" t="str">
        <f>Daten!B562</f>
        <v>Krumau am Kamp</v>
      </c>
      <c r="C562" s="15">
        <f t="shared" si="215"/>
        <v>3</v>
      </c>
      <c r="D562" s="10">
        <f>Daten!D562</f>
        <v>0</v>
      </c>
      <c r="E562" s="9">
        <f>Daten!E562</f>
        <v>749</v>
      </c>
      <c r="F562" s="9">
        <f>Daten!F562</f>
        <v>757</v>
      </c>
      <c r="G562" s="27">
        <f t="shared" si="216"/>
        <v>-8</v>
      </c>
      <c r="H562" s="29">
        <f t="shared" si="217"/>
        <v>-1.0568031704095112E-2</v>
      </c>
      <c r="I562" s="21">
        <f t="shared" si="218"/>
        <v>6.7560399247280518</v>
      </c>
      <c r="J562" s="21">
        <f t="shared" si="219"/>
        <v>-14.756039924728052</v>
      </c>
      <c r="K562" s="27">
        <f t="shared" si="220"/>
        <v>7378.0199623640256</v>
      </c>
      <c r="L562" s="16">
        <f>Daten!G562</f>
        <v>100</v>
      </c>
      <c r="M562" s="16">
        <f>Daten!H562</f>
        <v>428</v>
      </c>
      <c r="N562" s="16">
        <f>Daten!I562</f>
        <v>221</v>
      </c>
      <c r="O562" s="28">
        <f t="shared" si="221"/>
        <v>0.75</v>
      </c>
      <c r="P562" s="16">
        <f t="shared" si="222"/>
        <v>240.90707685109371</v>
      </c>
      <c r="Q562" s="21">
        <f t="shared" si="223"/>
        <v>80.092923148906294</v>
      </c>
      <c r="R562" s="27">
        <f t="shared" si="224"/>
        <v>16018.584629781259</v>
      </c>
      <c r="S562" s="9">
        <f>Daten!K562</f>
        <v>11079.87</v>
      </c>
      <c r="T562" s="9">
        <f>Daten!L562</f>
        <v>45013.27</v>
      </c>
      <c r="U562" s="9">
        <f>Daten!M562</f>
        <v>21451.48</v>
      </c>
      <c r="V562" s="9">
        <f>Daten!N562</f>
        <v>500</v>
      </c>
      <c r="W562" s="9">
        <f>Daten!O562</f>
        <v>500</v>
      </c>
      <c r="X562" s="23">
        <f t="shared" si="225"/>
        <v>77544.62</v>
      </c>
      <c r="Y562" s="9">
        <f t="shared" si="226"/>
        <v>269211.56126885687</v>
      </c>
      <c r="Z562" s="21">
        <f t="shared" si="227"/>
        <v>-191666.94126885687</v>
      </c>
      <c r="AA562" s="27">
        <f t="shared" si="228"/>
        <v>19166.694126885686</v>
      </c>
      <c r="AB562" s="32">
        <f t="shared" si="229"/>
        <v>42563.298719030965</v>
      </c>
      <c r="AC562" s="31">
        <f t="shared" si="230"/>
        <v>42563.298719030965</v>
      </c>
      <c r="AG562" s="26">
        <f t="shared" si="231"/>
        <v>7378.0199623640256</v>
      </c>
      <c r="AH562" s="26">
        <f t="shared" si="232"/>
        <v>19166.694126885686</v>
      </c>
      <c r="AI562" s="26">
        <f t="shared" si="233"/>
        <v>26544.714089249712</v>
      </c>
      <c r="AJ562" s="26">
        <f t="shared" si="234"/>
        <v>1</v>
      </c>
      <c r="AK562" s="26">
        <f t="shared" si="235"/>
        <v>26544.714089249712</v>
      </c>
      <c r="AL562" s="26">
        <f t="shared" ca="1" si="236"/>
        <v>42033</v>
      </c>
      <c r="AM562" s="26">
        <f t="shared" ca="1" si="237"/>
        <v>31</v>
      </c>
      <c r="AN562" s="26">
        <f ca="1">IF(AM562=0,0,COUNTIF($AM$19:AM562,C562*10+1))</f>
        <v>126</v>
      </c>
      <c r="AO562" s="21">
        <f t="shared" ca="1" si="238"/>
        <v>0</v>
      </c>
      <c r="AP562" s="33">
        <f t="shared" ca="1" si="239"/>
        <v>42033</v>
      </c>
    </row>
    <row r="563" spans="1:42" x14ac:dyDescent="0.2">
      <c r="A563" s="15">
        <f>Daten!A563</f>
        <v>31322</v>
      </c>
      <c r="B563" s="8" t="str">
        <f>Daten!B563</f>
        <v>Langenlois</v>
      </c>
      <c r="C563" s="15">
        <f t="shared" si="215"/>
        <v>3</v>
      </c>
      <c r="D563" s="10">
        <f>Daten!D563</f>
        <v>0</v>
      </c>
      <c r="E563" s="9">
        <f>Daten!E563</f>
        <v>7483</v>
      </c>
      <c r="F563" s="9">
        <f>Daten!F563</f>
        <v>7613</v>
      </c>
      <c r="G563" s="27">
        <f t="shared" si="216"/>
        <v>-130</v>
      </c>
      <c r="H563" s="29">
        <f t="shared" si="217"/>
        <v>-1.7076054117956128E-2</v>
      </c>
      <c r="I563" s="21">
        <f t="shared" si="218"/>
        <v>67.944163734418311</v>
      </c>
      <c r="J563" s="21">
        <f t="shared" si="219"/>
        <v>-197.94416373441831</v>
      </c>
      <c r="K563" s="27">
        <f t="shared" si="220"/>
        <v>98972.081867209155</v>
      </c>
      <c r="L563" s="16">
        <f>Daten!G563</f>
        <v>1015</v>
      </c>
      <c r="M563" s="16">
        <f>Daten!H563</f>
        <v>4814</v>
      </c>
      <c r="N563" s="16">
        <f>Daten!I563</f>
        <v>1654</v>
      </c>
      <c r="O563" s="28">
        <f t="shared" si="221"/>
        <v>0.55442459493144991</v>
      </c>
      <c r="P563" s="16">
        <f t="shared" si="222"/>
        <v>2709.6417475728153</v>
      </c>
      <c r="Q563" s="21">
        <f t="shared" si="223"/>
        <v>-40.641747572815348</v>
      </c>
      <c r="R563" s="27">
        <f t="shared" si="224"/>
        <v>-8128.3495145630695</v>
      </c>
      <c r="S563" s="9">
        <f>Daten!K563</f>
        <v>80870.12</v>
      </c>
      <c r="T563" s="9">
        <f>Daten!L563</f>
        <v>525249.09</v>
      </c>
      <c r="U563" s="9">
        <f>Daten!M563</f>
        <v>1909438.76</v>
      </c>
      <c r="V563" s="9">
        <f>Daten!N563</f>
        <v>500</v>
      </c>
      <c r="W563" s="9">
        <f>Daten!O563</f>
        <v>500</v>
      </c>
      <c r="X563" s="23">
        <f t="shared" si="225"/>
        <v>2515557.9699999997</v>
      </c>
      <c r="Y563" s="9">
        <f t="shared" si="226"/>
        <v>2689599.6167888595</v>
      </c>
      <c r="Z563" s="21">
        <f t="shared" si="227"/>
        <v>-174041.64678885974</v>
      </c>
      <c r="AA563" s="27">
        <f t="shared" si="228"/>
        <v>17404.164678885976</v>
      </c>
      <c r="AB563" s="32">
        <f t="shared" si="229"/>
        <v>108247.89703153206</v>
      </c>
      <c r="AC563" s="31">
        <f t="shared" si="230"/>
        <v>108247.89703153206</v>
      </c>
      <c r="AG563" s="26">
        <f t="shared" si="231"/>
        <v>98972.081867209155</v>
      </c>
      <c r="AH563" s="26">
        <f t="shared" si="232"/>
        <v>17404.164678885976</v>
      </c>
      <c r="AI563" s="26">
        <f t="shared" si="233"/>
        <v>116376.24654609514</v>
      </c>
      <c r="AJ563" s="26">
        <f t="shared" si="234"/>
        <v>1</v>
      </c>
      <c r="AK563" s="26">
        <f t="shared" si="235"/>
        <v>116376.24654609514</v>
      </c>
      <c r="AL563" s="26">
        <f t="shared" ca="1" si="236"/>
        <v>184281</v>
      </c>
      <c r="AM563" s="26">
        <f t="shared" ca="1" si="237"/>
        <v>31</v>
      </c>
      <c r="AN563" s="26">
        <f ca="1">IF(AM563=0,0,COUNTIF($AM$19:AM563,C563*10+1))</f>
        <v>127</v>
      </c>
      <c r="AO563" s="21">
        <f t="shared" ca="1" si="238"/>
        <v>0</v>
      </c>
      <c r="AP563" s="33">
        <f t="shared" ca="1" si="239"/>
        <v>184281</v>
      </c>
    </row>
    <row r="564" spans="1:42" x14ac:dyDescent="0.2">
      <c r="A564" s="15">
        <f>Daten!A564</f>
        <v>31323</v>
      </c>
      <c r="B564" s="8" t="str">
        <f>Daten!B564</f>
        <v>Lengenfeld</v>
      </c>
      <c r="C564" s="15">
        <f t="shared" si="215"/>
        <v>3</v>
      </c>
      <c r="D564" s="10">
        <f>Daten!D564</f>
        <v>0</v>
      </c>
      <c r="E564" s="9">
        <f>Daten!E564</f>
        <v>1424</v>
      </c>
      <c r="F564" s="9">
        <f>Daten!F564</f>
        <v>1413</v>
      </c>
      <c r="G564" s="27">
        <f t="shared" si="216"/>
        <v>11</v>
      </c>
      <c r="H564" s="29">
        <f t="shared" si="217"/>
        <v>7.7848549186128801E-3</v>
      </c>
      <c r="I564" s="21">
        <f t="shared" si="218"/>
        <v>12.610679542458042</v>
      </c>
      <c r="J564" s="21">
        <f t="shared" si="219"/>
        <v>-1.6106795424580422</v>
      </c>
      <c r="K564" s="27">
        <f t="shared" si="220"/>
        <v>805.33977122902115</v>
      </c>
      <c r="L564" s="16">
        <f>Daten!G564</f>
        <v>214</v>
      </c>
      <c r="M564" s="16">
        <f>Daten!H564</f>
        <v>938</v>
      </c>
      <c r="N564" s="16">
        <f>Daten!I564</f>
        <v>272</v>
      </c>
      <c r="O564" s="28">
        <f t="shared" si="221"/>
        <v>0.51812366737739868</v>
      </c>
      <c r="P564" s="16">
        <f t="shared" si="222"/>
        <v>527.96924786524744</v>
      </c>
      <c r="Q564" s="21">
        <f t="shared" si="223"/>
        <v>-41.969247865247439</v>
      </c>
      <c r="R564" s="27">
        <f t="shared" si="224"/>
        <v>-8393.8495730494869</v>
      </c>
      <c r="S564" s="9">
        <f>Daten!K564</f>
        <v>12799.2</v>
      </c>
      <c r="T564" s="9">
        <f>Daten!L564</f>
        <v>82860</v>
      </c>
      <c r="U564" s="9">
        <f>Daten!M564</f>
        <v>88853.84</v>
      </c>
      <c r="V564" s="9">
        <f>Daten!N564</f>
        <v>500</v>
      </c>
      <c r="W564" s="9">
        <f>Daten!O564</f>
        <v>500</v>
      </c>
      <c r="X564" s="23">
        <f t="shared" si="225"/>
        <v>184513.03999999998</v>
      </c>
      <c r="Y564" s="9">
        <f t="shared" si="226"/>
        <v>511825.45159793348</v>
      </c>
      <c r="Z564" s="21">
        <f t="shared" si="227"/>
        <v>-327312.4115979335</v>
      </c>
      <c r="AA564" s="27">
        <f t="shared" si="228"/>
        <v>32731.241159793353</v>
      </c>
      <c r="AB564" s="32">
        <f t="shared" si="229"/>
        <v>25142.731357972887</v>
      </c>
      <c r="AC564" s="31">
        <f t="shared" si="230"/>
        <v>25142.731357972887</v>
      </c>
      <c r="AG564" s="26">
        <f t="shared" si="231"/>
        <v>805.33977122902115</v>
      </c>
      <c r="AH564" s="26">
        <f t="shared" si="232"/>
        <v>32731.241159793353</v>
      </c>
      <c r="AI564" s="26">
        <f t="shared" si="233"/>
        <v>33536.580931022378</v>
      </c>
      <c r="AJ564" s="26">
        <f t="shared" si="234"/>
        <v>1</v>
      </c>
      <c r="AK564" s="26">
        <f t="shared" si="235"/>
        <v>33536.580931022378</v>
      </c>
      <c r="AL564" s="26">
        <f t="shared" ca="1" si="236"/>
        <v>53105</v>
      </c>
      <c r="AM564" s="26">
        <f t="shared" ca="1" si="237"/>
        <v>31</v>
      </c>
      <c r="AN564" s="26">
        <f ca="1">IF(AM564=0,0,COUNTIF($AM$19:AM564,C564*10+1))</f>
        <v>128</v>
      </c>
      <c r="AO564" s="21">
        <f t="shared" ca="1" si="238"/>
        <v>0</v>
      </c>
      <c r="AP564" s="33">
        <f t="shared" ca="1" si="239"/>
        <v>53105</v>
      </c>
    </row>
    <row r="565" spans="1:42" x14ac:dyDescent="0.2">
      <c r="A565" s="15">
        <f>Daten!A565</f>
        <v>31324</v>
      </c>
      <c r="B565" s="8" t="str">
        <f>Daten!B565</f>
        <v>Lichtenau im Waldviertel</v>
      </c>
      <c r="C565" s="15">
        <f t="shared" si="215"/>
        <v>3</v>
      </c>
      <c r="D565" s="10">
        <f>Daten!D565</f>
        <v>0</v>
      </c>
      <c r="E565" s="9">
        <f>Daten!E565</f>
        <v>2061</v>
      </c>
      <c r="F565" s="9">
        <f>Daten!F565</f>
        <v>2055</v>
      </c>
      <c r="G565" s="27">
        <f t="shared" si="216"/>
        <v>6</v>
      </c>
      <c r="H565" s="29">
        <f t="shared" si="217"/>
        <v>2.9197080291970801E-3</v>
      </c>
      <c r="I565" s="21">
        <f t="shared" si="218"/>
        <v>18.340372582980379</v>
      </c>
      <c r="J565" s="21">
        <f t="shared" si="219"/>
        <v>-12.340372582980379</v>
      </c>
      <c r="K565" s="27">
        <f t="shared" si="220"/>
        <v>6170.1862914901894</v>
      </c>
      <c r="L565" s="16">
        <f>Daten!G565</f>
        <v>292</v>
      </c>
      <c r="M565" s="16">
        <f>Daten!H565</f>
        <v>1351</v>
      </c>
      <c r="N565" s="16">
        <f>Daten!I565</f>
        <v>418</v>
      </c>
      <c r="O565" s="28">
        <f t="shared" si="221"/>
        <v>0.52553663952627683</v>
      </c>
      <c r="P565" s="16">
        <f t="shared" si="222"/>
        <v>760.43331968651307</v>
      </c>
      <c r="Q565" s="21">
        <f t="shared" si="223"/>
        <v>-50.433319686513073</v>
      </c>
      <c r="R565" s="27">
        <f t="shared" si="224"/>
        <v>-10086.663937302616</v>
      </c>
      <c r="S565" s="9">
        <f>Daten!K565</f>
        <v>25546.34</v>
      </c>
      <c r="T565" s="9">
        <f>Daten!L565</f>
        <v>94673.9</v>
      </c>
      <c r="U565" s="9">
        <f>Daten!M565</f>
        <v>249115.2</v>
      </c>
      <c r="V565" s="9">
        <f>Daten!N565</f>
        <v>500</v>
      </c>
      <c r="W565" s="9">
        <f>Daten!O565</f>
        <v>500</v>
      </c>
      <c r="X565" s="23">
        <f t="shared" si="225"/>
        <v>369335.44</v>
      </c>
      <c r="Y565" s="9">
        <f t="shared" si="226"/>
        <v>740781.07847144722</v>
      </c>
      <c r="Z565" s="21">
        <f t="shared" si="227"/>
        <v>-371445.63847144722</v>
      </c>
      <c r="AA565" s="27">
        <f t="shared" si="228"/>
        <v>37144.563847144724</v>
      </c>
      <c r="AB565" s="32">
        <f t="shared" si="229"/>
        <v>33228.086201332299</v>
      </c>
      <c r="AC565" s="31">
        <f t="shared" si="230"/>
        <v>33228.086201332299</v>
      </c>
      <c r="AG565" s="26">
        <f t="shared" si="231"/>
        <v>6170.1862914901894</v>
      </c>
      <c r="AH565" s="26">
        <f t="shared" si="232"/>
        <v>37144.563847144724</v>
      </c>
      <c r="AI565" s="26">
        <f t="shared" si="233"/>
        <v>43314.75013863491</v>
      </c>
      <c r="AJ565" s="26">
        <f t="shared" si="234"/>
        <v>1</v>
      </c>
      <c r="AK565" s="26">
        <f t="shared" si="235"/>
        <v>43314.75013863491</v>
      </c>
      <c r="AL565" s="26">
        <f t="shared" ca="1" si="236"/>
        <v>68589</v>
      </c>
      <c r="AM565" s="26">
        <f t="shared" ca="1" si="237"/>
        <v>31</v>
      </c>
      <c r="AN565" s="26">
        <f ca="1">IF(AM565=0,0,COUNTIF($AM$19:AM565,C565*10+1))</f>
        <v>129</v>
      </c>
      <c r="AO565" s="21">
        <f t="shared" ca="1" si="238"/>
        <v>0</v>
      </c>
      <c r="AP565" s="33">
        <f t="shared" ca="1" si="239"/>
        <v>68589</v>
      </c>
    </row>
    <row r="566" spans="1:42" x14ac:dyDescent="0.2">
      <c r="A566" s="15">
        <f>Daten!A566</f>
        <v>31326</v>
      </c>
      <c r="B566" s="8" t="str">
        <f>Daten!B566</f>
        <v>Maria Laach am Jauerling</v>
      </c>
      <c r="C566" s="15">
        <f t="shared" si="215"/>
        <v>3</v>
      </c>
      <c r="D566" s="10">
        <f>Daten!D566</f>
        <v>0</v>
      </c>
      <c r="E566" s="9">
        <f>Daten!E566</f>
        <v>922</v>
      </c>
      <c r="F566" s="9">
        <f>Daten!F566</f>
        <v>918</v>
      </c>
      <c r="G566" s="27">
        <f t="shared" si="216"/>
        <v>4</v>
      </c>
      <c r="H566" s="29">
        <f t="shared" si="217"/>
        <v>4.3572984749455342E-3</v>
      </c>
      <c r="I566" s="21">
        <f t="shared" si="218"/>
        <v>8.1929255626160522</v>
      </c>
      <c r="J566" s="21">
        <f t="shared" si="219"/>
        <v>-4.1929255626160522</v>
      </c>
      <c r="K566" s="27">
        <f t="shared" si="220"/>
        <v>2096.462781308026</v>
      </c>
      <c r="L566" s="16">
        <f>Daten!G566</f>
        <v>126</v>
      </c>
      <c r="M566" s="16">
        <f>Daten!H566</f>
        <v>584</v>
      </c>
      <c r="N566" s="16">
        <f>Daten!I566</f>
        <v>212</v>
      </c>
      <c r="O566" s="28">
        <f t="shared" si="221"/>
        <v>0.57876712328767121</v>
      </c>
      <c r="P566" s="16">
        <f t="shared" si="222"/>
        <v>328.71432916130544</v>
      </c>
      <c r="Q566" s="21">
        <f t="shared" si="223"/>
        <v>9.285670838694557</v>
      </c>
      <c r="R566" s="27">
        <f t="shared" si="224"/>
        <v>1857.1341677389114</v>
      </c>
      <c r="S566" s="9">
        <f>Daten!K566</f>
        <v>13706.1</v>
      </c>
      <c r="T566" s="9">
        <f>Daten!L566</f>
        <v>48163.09</v>
      </c>
      <c r="U566" s="9">
        <f>Daten!M566</f>
        <v>51542.48</v>
      </c>
      <c r="V566" s="9">
        <f>Daten!N566</f>
        <v>500</v>
      </c>
      <c r="W566" s="9">
        <f>Daten!O566</f>
        <v>500</v>
      </c>
      <c r="X566" s="23">
        <f t="shared" si="225"/>
        <v>113411.67</v>
      </c>
      <c r="Y566" s="9">
        <f t="shared" si="226"/>
        <v>331392.60279023502</v>
      </c>
      <c r="Z566" s="21">
        <f t="shared" si="227"/>
        <v>-217980.93279023503</v>
      </c>
      <c r="AA566" s="27">
        <f t="shared" si="228"/>
        <v>21798.093279023506</v>
      </c>
      <c r="AB566" s="32">
        <f t="shared" si="229"/>
        <v>25751.690228070442</v>
      </c>
      <c r="AC566" s="31">
        <f t="shared" si="230"/>
        <v>25751.690228070442</v>
      </c>
      <c r="AG566" s="26">
        <f t="shared" si="231"/>
        <v>2096.462781308026</v>
      </c>
      <c r="AH566" s="26">
        <f t="shared" si="232"/>
        <v>21798.093279023506</v>
      </c>
      <c r="AI566" s="26">
        <f t="shared" si="233"/>
        <v>23894.556060331532</v>
      </c>
      <c r="AJ566" s="26">
        <f t="shared" si="234"/>
        <v>1</v>
      </c>
      <c r="AK566" s="26">
        <f t="shared" si="235"/>
        <v>23894.556060331532</v>
      </c>
      <c r="AL566" s="26">
        <f t="shared" ca="1" si="236"/>
        <v>37837</v>
      </c>
      <c r="AM566" s="26">
        <f t="shared" ca="1" si="237"/>
        <v>31</v>
      </c>
      <c r="AN566" s="26">
        <f ca="1">IF(AM566=0,0,COUNTIF($AM$19:AM566,C566*10+1))</f>
        <v>130</v>
      </c>
      <c r="AO566" s="21">
        <f t="shared" ca="1" si="238"/>
        <v>0</v>
      </c>
      <c r="AP566" s="33">
        <f t="shared" ca="1" si="239"/>
        <v>37837</v>
      </c>
    </row>
    <row r="567" spans="1:42" x14ac:dyDescent="0.2">
      <c r="A567" s="15">
        <f>Daten!A567</f>
        <v>31327</v>
      </c>
      <c r="B567" s="8" t="str">
        <f>Daten!B567</f>
        <v>Mautern an der Donau</v>
      </c>
      <c r="C567" s="15">
        <f t="shared" si="215"/>
        <v>3</v>
      </c>
      <c r="D567" s="10">
        <f>Daten!D567</f>
        <v>0</v>
      </c>
      <c r="E567" s="9">
        <f>Daten!E567</f>
        <v>3471</v>
      </c>
      <c r="F567" s="9">
        <f>Daten!F567</f>
        <v>3552</v>
      </c>
      <c r="G567" s="27">
        <f t="shared" si="216"/>
        <v>-81</v>
      </c>
      <c r="H567" s="29">
        <f t="shared" si="217"/>
        <v>-2.2804054054054054E-2</v>
      </c>
      <c r="I567" s="21">
        <f t="shared" si="218"/>
        <v>31.700731588684334</v>
      </c>
      <c r="J567" s="21">
        <f t="shared" si="219"/>
        <v>-112.70073158868433</v>
      </c>
      <c r="K567" s="27">
        <f t="shared" si="220"/>
        <v>56350.365794342164</v>
      </c>
      <c r="L567" s="16">
        <f>Daten!G567</f>
        <v>421</v>
      </c>
      <c r="M567" s="16">
        <f>Daten!H567</f>
        <v>2203</v>
      </c>
      <c r="N567" s="16">
        <f>Daten!I567</f>
        <v>847</v>
      </c>
      <c r="O567" s="28">
        <f t="shared" si="221"/>
        <v>0.57557875624148891</v>
      </c>
      <c r="P567" s="16">
        <f t="shared" si="222"/>
        <v>1239.9960053807463</v>
      </c>
      <c r="Q567" s="21">
        <f t="shared" si="223"/>
        <v>28.003994619253717</v>
      </c>
      <c r="R567" s="27">
        <f t="shared" si="224"/>
        <v>5600.7989238507434</v>
      </c>
      <c r="S567" s="9">
        <f>Daten!K567</f>
        <v>3377.22</v>
      </c>
      <c r="T567" s="9">
        <f>Daten!L567</f>
        <v>255464.81</v>
      </c>
      <c r="U567" s="9">
        <f>Daten!M567</f>
        <v>504351.73</v>
      </c>
      <c r="V567" s="9">
        <f>Daten!N567</f>
        <v>500</v>
      </c>
      <c r="W567" s="9">
        <f>Daten!O567</f>
        <v>500</v>
      </c>
      <c r="X567" s="23">
        <f t="shared" si="225"/>
        <v>763193.76</v>
      </c>
      <c r="Y567" s="9">
        <f t="shared" si="226"/>
        <v>1247574.5382699629</v>
      </c>
      <c r="Z567" s="21">
        <f t="shared" si="227"/>
        <v>-484380.77826996287</v>
      </c>
      <c r="AA567" s="27">
        <f t="shared" si="228"/>
        <v>48438.07782699629</v>
      </c>
      <c r="AB567" s="32">
        <f t="shared" si="229"/>
        <v>110389.24254518919</v>
      </c>
      <c r="AC567" s="31">
        <f t="shared" si="230"/>
        <v>110389.24254518919</v>
      </c>
      <c r="AG567" s="26">
        <f t="shared" si="231"/>
        <v>56350.365794342164</v>
      </c>
      <c r="AH567" s="26">
        <f t="shared" si="232"/>
        <v>48438.07782699629</v>
      </c>
      <c r="AI567" s="26">
        <f t="shared" si="233"/>
        <v>104788.44362133846</v>
      </c>
      <c r="AJ567" s="26">
        <f t="shared" si="234"/>
        <v>1</v>
      </c>
      <c r="AK567" s="26">
        <f t="shared" si="235"/>
        <v>104788.44362133846</v>
      </c>
      <c r="AL567" s="26">
        <f t="shared" ca="1" si="236"/>
        <v>165932</v>
      </c>
      <c r="AM567" s="26">
        <f t="shared" ca="1" si="237"/>
        <v>31</v>
      </c>
      <c r="AN567" s="26">
        <f ca="1">IF(AM567=0,0,COUNTIF($AM$19:AM567,C567*10+1))</f>
        <v>131</v>
      </c>
      <c r="AO567" s="21">
        <f t="shared" ca="1" si="238"/>
        <v>0</v>
      </c>
      <c r="AP567" s="33">
        <f t="shared" ca="1" si="239"/>
        <v>165932</v>
      </c>
    </row>
    <row r="568" spans="1:42" x14ac:dyDescent="0.2">
      <c r="A568" s="15">
        <f>Daten!A568</f>
        <v>31330</v>
      </c>
      <c r="B568" s="8" t="str">
        <f>Daten!B568</f>
        <v>Mühldorf</v>
      </c>
      <c r="C568" s="15">
        <f t="shared" si="215"/>
        <v>3</v>
      </c>
      <c r="D568" s="10">
        <f>Daten!D568</f>
        <v>0</v>
      </c>
      <c r="E568" s="9">
        <f>Daten!E568</f>
        <v>1270</v>
      </c>
      <c r="F568" s="9">
        <f>Daten!F568</f>
        <v>1332</v>
      </c>
      <c r="G568" s="27">
        <f t="shared" si="216"/>
        <v>-62</v>
      </c>
      <c r="H568" s="29">
        <f t="shared" si="217"/>
        <v>-4.6546546546546545E-2</v>
      </c>
      <c r="I568" s="21">
        <f t="shared" si="218"/>
        <v>11.887774345756625</v>
      </c>
      <c r="J568" s="21">
        <f t="shared" si="219"/>
        <v>-73.887774345756625</v>
      </c>
      <c r="K568" s="27">
        <f t="shared" si="220"/>
        <v>36943.887172878312</v>
      </c>
      <c r="L568" s="16">
        <f>Daten!G568</f>
        <v>149</v>
      </c>
      <c r="M568" s="16">
        <f>Daten!H568</f>
        <v>803</v>
      </c>
      <c r="N568" s="16">
        <f>Daten!I568</f>
        <v>318</v>
      </c>
      <c r="O568" s="28">
        <f t="shared" si="221"/>
        <v>0.58156911581569115</v>
      </c>
      <c r="P568" s="16">
        <f t="shared" si="222"/>
        <v>451.98220259679493</v>
      </c>
      <c r="Q568" s="21">
        <f t="shared" si="223"/>
        <v>15.017797403205066</v>
      </c>
      <c r="R568" s="27">
        <f t="shared" si="224"/>
        <v>3003.5594806410131</v>
      </c>
      <c r="S568" s="9">
        <f>Daten!K568</f>
        <v>10820.42</v>
      </c>
      <c r="T568" s="9">
        <f>Daten!L568</f>
        <v>71683.53</v>
      </c>
      <c r="U568" s="9">
        <f>Daten!M568</f>
        <v>94658.43</v>
      </c>
      <c r="V568" s="9">
        <f>Daten!N568</f>
        <v>500</v>
      </c>
      <c r="W568" s="9">
        <f>Daten!O568</f>
        <v>500</v>
      </c>
      <c r="X568" s="23">
        <f t="shared" si="225"/>
        <v>177162.38</v>
      </c>
      <c r="Y568" s="9">
        <f t="shared" si="226"/>
        <v>456473.54180433671</v>
      </c>
      <c r="Z568" s="21">
        <f t="shared" si="227"/>
        <v>-279311.16180433671</v>
      </c>
      <c r="AA568" s="27">
        <f t="shared" si="228"/>
        <v>27931.116180433673</v>
      </c>
      <c r="AB568" s="32">
        <f t="shared" si="229"/>
        <v>67878.562833953009</v>
      </c>
      <c r="AC568" s="31">
        <f t="shared" si="230"/>
        <v>67878.562833953009</v>
      </c>
      <c r="AG568" s="26">
        <f t="shared" si="231"/>
        <v>36943.887172878312</v>
      </c>
      <c r="AH568" s="26">
        <f t="shared" si="232"/>
        <v>27931.116180433673</v>
      </c>
      <c r="AI568" s="26">
        <f t="shared" si="233"/>
        <v>64875.003353311986</v>
      </c>
      <c r="AJ568" s="26">
        <f t="shared" si="234"/>
        <v>1</v>
      </c>
      <c r="AK568" s="26">
        <f t="shared" si="235"/>
        <v>64875.003353311986</v>
      </c>
      <c r="AL568" s="26">
        <f t="shared" ca="1" si="236"/>
        <v>102729</v>
      </c>
      <c r="AM568" s="26">
        <f t="shared" ca="1" si="237"/>
        <v>31</v>
      </c>
      <c r="AN568" s="26">
        <f ca="1">IF(AM568=0,0,COUNTIF($AM$19:AM568,C568*10+1))</f>
        <v>132</v>
      </c>
      <c r="AO568" s="21">
        <f t="shared" ca="1" si="238"/>
        <v>0</v>
      </c>
      <c r="AP568" s="33">
        <f t="shared" ca="1" si="239"/>
        <v>102729</v>
      </c>
    </row>
    <row r="569" spans="1:42" x14ac:dyDescent="0.2">
      <c r="A569" s="15">
        <f>Daten!A569</f>
        <v>31333</v>
      </c>
      <c r="B569" s="8" t="str">
        <f>Daten!B569</f>
        <v>Paudorf</v>
      </c>
      <c r="C569" s="15">
        <f t="shared" si="215"/>
        <v>3</v>
      </c>
      <c r="D569" s="10">
        <f>Daten!D569</f>
        <v>0</v>
      </c>
      <c r="E569" s="9">
        <f>Daten!E569</f>
        <v>2645</v>
      </c>
      <c r="F569" s="9">
        <f>Daten!F569</f>
        <v>2601</v>
      </c>
      <c r="G569" s="27">
        <f t="shared" si="216"/>
        <v>44</v>
      </c>
      <c r="H569" s="29">
        <f t="shared" si="217"/>
        <v>1.6916570549788543E-2</v>
      </c>
      <c r="I569" s="21">
        <f t="shared" si="218"/>
        <v>23.213289094078817</v>
      </c>
      <c r="J569" s="21">
        <f t="shared" si="219"/>
        <v>20.786710905921183</v>
      </c>
      <c r="K569" s="27">
        <f t="shared" si="220"/>
        <v>-10393.355452960592</v>
      </c>
      <c r="L569" s="16">
        <f>Daten!G569</f>
        <v>368</v>
      </c>
      <c r="M569" s="16">
        <f>Daten!H569</f>
        <v>1691</v>
      </c>
      <c r="N569" s="16">
        <f>Daten!I569</f>
        <v>586</v>
      </c>
      <c r="O569" s="28">
        <f t="shared" si="221"/>
        <v>0.56416321703134242</v>
      </c>
      <c r="P569" s="16">
        <f t="shared" si="222"/>
        <v>951.80810036261551</v>
      </c>
      <c r="Q569" s="21">
        <f t="shared" si="223"/>
        <v>2.1918996373844948</v>
      </c>
      <c r="R569" s="27">
        <f t="shared" si="224"/>
        <v>438.37992747689896</v>
      </c>
      <c r="S569" s="9">
        <f>Daten!K569</f>
        <v>34028.54</v>
      </c>
      <c r="T569" s="9">
        <f>Daten!L569</f>
        <v>162375.85999999999</v>
      </c>
      <c r="U569" s="9">
        <f>Daten!M569</f>
        <v>247040</v>
      </c>
      <c r="V569" s="9">
        <f>Daten!N569</f>
        <v>500</v>
      </c>
      <c r="W569" s="9">
        <f>Daten!O569</f>
        <v>500</v>
      </c>
      <c r="X569" s="23">
        <f t="shared" si="225"/>
        <v>443444.4</v>
      </c>
      <c r="Y569" s="9">
        <f t="shared" si="226"/>
        <v>950687.02210430754</v>
      </c>
      <c r="Z569" s="21">
        <f t="shared" si="227"/>
        <v>-507242.62210430752</v>
      </c>
      <c r="AA569" s="27">
        <f t="shared" si="228"/>
        <v>50724.262210430752</v>
      </c>
      <c r="AB569" s="32">
        <f t="shared" si="229"/>
        <v>40769.286684947059</v>
      </c>
      <c r="AC569" s="31">
        <f t="shared" si="230"/>
        <v>40769.286684947059</v>
      </c>
      <c r="AG569" s="26">
        <f t="shared" si="231"/>
        <v>-10393.355452960592</v>
      </c>
      <c r="AH569" s="26">
        <f t="shared" si="232"/>
        <v>50724.262210430752</v>
      </c>
      <c r="AI569" s="26">
        <f t="shared" si="233"/>
        <v>40330.906757470162</v>
      </c>
      <c r="AJ569" s="26">
        <f t="shared" si="234"/>
        <v>1</v>
      </c>
      <c r="AK569" s="26">
        <f t="shared" si="235"/>
        <v>40330.906757470162</v>
      </c>
      <c r="AL569" s="26">
        <f t="shared" ca="1" si="236"/>
        <v>63864</v>
      </c>
      <c r="AM569" s="26">
        <f t="shared" ca="1" si="237"/>
        <v>31</v>
      </c>
      <c r="AN569" s="26">
        <f ca="1">IF(AM569=0,0,COUNTIF($AM$19:AM569,C569*10+1))</f>
        <v>133</v>
      </c>
      <c r="AO569" s="21">
        <f t="shared" ca="1" si="238"/>
        <v>0</v>
      </c>
      <c r="AP569" s="33">
        <f t="shared" ca="1" si="239"/>
        <v>63864</v>
      </c>
    </row>
    <row r="570" spans="1:42" x14ac:dyDescent="0.2">
      <c r="A570" s="15">
        <f>Daten!A570</f>
        <v>31336</v>
      </c>
      <c r="B570" s="8" t="str">
        <f>Daten!B570</f>
        <v>Rastenfeld</v>
      </c>
      <c r="C570" s="15">
        <f t="shared" si="215"/>
        <v>3</v>
      </c>
      <c r="D570" s="10">
        <f>Daten!D570</f>
        <v>0</v>
      </c>
      <c r="E570" s="9">
        <f>Daten!E570</f>
        <v>1619</v>
      </c>
      <c r="F570" s="9">
        <f>Daten!F570</f>
        <v>1557</v>
      </c>
      <c r="G570" s="27">
        <f t="shared" si="216"/>
        <v>62</v>
      </c>
      <c r="H570" s="29">
        <f t="shared" si="217"/>
        <v>3.9820166987797043E-2</v>
      </c>
      <c r="I570" s="21">
        <f t="shared" si="218"/>
        <v>13.895844336593893</v>
      </c>
      <c r="J570" s="21">
        <f t="shared" si="219"/>
        <v>48.104155663406104</v>
      </c>
      <c r="K570" s="27">
        <f t="shared" si="220"/>
        <v>-24052.077831703053</v>
      </c>
      <c r="L570" s="16">
        <f>Daten!G570</f>
        <v>276</v>
      </c>
      <c r="M570" s="16">
        <f>Daten!H570</f>
        <v>1023</v>
      </c>
      <c r="N570" s="16">
        <f>Daten!I570</f>
        <v>320</v>
      </c>
      <c r="O570" s="28">
        <f t="shared" si="221"/>
        <v>0.58260019550342135</v>
      </c>
      <c r="P570" s="16">
        <f t="shared" si="222"/>
        <v>575.81294303427296</v>
      </c>
      <c r="Q570" s="21">
        <f t="shared" si="223"/>
        <v>20.187056965727038</v>
      </c>
      <c r="R570" s="27">
        <f t="shared" si="224"/>
        <v>4037.4113931454076</v>
      </c>
      <c r="S570" s="9">
        <f>Daten!K570</f>
        <v>23782.38</v>
      </c>
      <c r="T570" s="9">
        <f>Daten!L570</f>
        <v>129481.59</v>
      </c>
      <c r="U570" s="9">
        <f>Daten!M570</f>
        <v>676836.95</v>
      </c>
      <c r="V570" s="9">
        <f>Daten!N570</f>
        <v>500</v>
      </c>
      <c r="W570" s="9">
        <f>Daten!O570</f>
        <v>500</v>
      </c>
      <c r="X570" s="23">
        <f t="shared" si="225"/>
        <v>830100.91999999993</v>
      </c>
      <c r="Y570" s="9">
        <f t="shared" si="226"/>
        <v>581913.90880411118</v>
      </c>
      <c r="Z570" s="21">
        <f t="shared" si="227"/>
        <v>248187.01119588874</v>
      </c>
      <c r="AA570" s="27">
        <f t="shared" si="228"/>
        <v>-24818.701119588877</v>
      </c>
      <c r="AB570" s="32">
        <f t="shared" si="229"/>
        <v>-44833.367558146521</v>
      </c>
      <c r="AC570" s="31">
        <f t="shared" si="230"/>
        <v>0</v>
      </c>
      <c r="AG570" s="26">
        <f t="shared" si="231"/>
        <v>0</v>
      </c>
      <c r="AH570" s="26">
        <f t="shared" si="232"/>
        <v>0</v>
      </c>
      <c r="AI570" s="26">
        <f t="shared" si="233"/>
        <v>0</v>
      </c>
      <c r="AJ570" s="26">
        <f t="shared" si="234"/>
        <v>1</v>
      </c>
      <c r="AK570" s="26">
        <f t="shared" si="235"/>
        <v>0</v>
      </c>
      <c r="AL570" s="26">
        <f t="shared" ca="1" si="236"/>
        <v>0</v>
      </c>
      <c r="AM570" s="26">
        <f t="shared" ca="1" si="237"/>
        <v>0</v>
      </c>
      <c r="AN570" s="26">
        <f ca="1">IF(AM570=0,0,COUNTIF($AM$19:AM570,C570*10+1))</f>
        <v>0</v>
      </c>
      <c r="AO570" s="21">
        <f t="shared" ca="1" si="238"/>
        <v>0</v>
      </c>
      <c r="AP570" s="33">
        <f t="shared" ca="1" si="239"/>
        <v>0</v>
      </c>
    </row>
    <row r="571" spans="1:42" x14ac:dyDescent="0.2">
      <c r="A571" s="15">
        <f>Daten!A571</f>
        <v>31337</v>
      </c>
      <c r="B571" s="8" t="str">
        <f>Daten!B571</f>
        <v>Rohrendorf bei Krems</v>
      </c>
      <c r="C571" s="15">
        <f t="shared" si="215"/>
        <v>3</v>
      </c>
      <c r="D571" s="10">
        <f>Daten!D571</f>
        <v>0</v>
      </c>
      <c r="E571" s="9">
        <f>Daten!E571</f>
        <v>2092</v>
      </c>
      <c r="F571" s="9">
        <f>Daten!F571</f>
        <v>2081</v>
      </c>
      <c r="G571" s="27">
        <f t="shared" si="216"/>
        <v>11</v>
      </c>
      <c r="H571" s="29">
        <f t="shared" si="217"/>
        <v>5.2859202306583374E-3</v>
      </c>
      <c r="I571" s="21">
        <f t="shared" si="218"/>
        <v>18.57241622636602</v>
      </c>
      <c r="J571" s="21">
        <f t="shared" si="219"/>
        <v>-7.5724162263660197</v>
      </c>
      <c r="K571" s="27">
        <f t="shared" si="220"/>
        <v>3786.20811318301</v>
      </c>
      <c r="L571" s="16">
        <f>Daten!G571</f>
        <v>317</v>
      </c>
      <c r="M571" s="16">
        <f>Daten!H571</f>
        <v>1381</v>
      </c>
      <c r="N571" s="16">
        <f>Daten!I571</f>
        <v>394</v>
      </c>
      <c r="O571" s="28">
        <f t="shared" si="221"/>
        <v>0.51484431571325129</v>
      </c>
      <c r="P571" s="16">
        <f t="shared" si="222"/>
        <v>777.31932974616916</v>
      </c>
      <c r="Q571" s="21">
        <f t="shared" si="223"/>
        <v>-66.31932974616916</v>
      </c>
      <c r="R571" s="27">
        <f t="shared" si="224"/>
        <v>-13263.865949233832</v>
      </c>
      <c r="S571" s="9">
        <f>Daten!K571</f>
        <v>14368.47</v>
      </c>
      <c r="T571" s="9">
        <f>Daten!L571</f>
        <v>141023.5</v>
      </c>
      <c r="U571" s="9">
        <f>Daten!M571</f>
        <v>269417.73</v>
      </c>
      <c r="V571" s="9">
        <f>Daten!N571</f>
        <v>500</v>
      </c>
      <c r="W571" s="9">
        <f>Daten!O571</f>
        <v>500</v>
      </c>
      <c r="X571" s="23">
        <f t="shared" si="225"/>
        <v>424809.69999999995</v>
      </c>
      <c r="Y571" s="9">
        <f t="shared" si="226"/>
        <v>751923.34602730116</v>
      </c>
      <c r="Z571" s="21">
        <f t="shared" si="227"/>
        <v>-327113.64602730121</v>
      </c>
      <c r="AA571" s="27">
        <f t="shared" si="228"/>
        <v>32711.364602730122</v>
      </c>
      <c r="AB571" s="32">
        <f t="shared" si="229"/>
        <v>23233.706766679301</v>
      </c>
      <c r="AC571" s="31">
        <f t="shared" si="230"/>
        <v>23233.706766679301</v>
      </c>
      <c r="AG571" s="26">
        <f t="shared" si="231"/>
        <v>3786.20811318301</v>
      </c>
      <c r="AH571" s="26">
        <f t="shared" si="232"/>
        <v>32711.364602730122</v>
      </c>
      <c r="AI571" s="26">
        <f t="shared" si="233"/>
        <v>36497.572715913135</v>
      </c>
      <c r="AJ571" s="26">
        <f t="shared" si="234"/>
        <v>1</v>
      </c>
      <c r="AK571" s="26">
        <f t="shared" si="235"/>
        <v>36497.572715913135</v>
      </c>
      <c r="AL571" s="26">
        <f t="shared" ca="1" si="236"/>
        <v>57794</v>
      </c>
      <c r="AM571" s="26">
        <f t="shared" ca="1" si="237"/>
        <v>31</v>
      </c>
      <c r="AN571" s="26">
        <f ca="1">IF(AM571=0,0,COUNTIF($AM$19:AM571,C571*10+1))</f>
        <v>134</v>
      </c>
      <c r="AO571" s="21">
        <f t="shared" ca="1" si="238"/>
        <v>0</v>
      </c>
      <c r="AP571" s="33">
        <f t="shared" ca="1" si="239"/>
        <v>57794</v>
      </c>
    </row>
    <row r="572" spans="1:42" x14ac:dyDescent="0.2">
      <c r="A572" s="15">
        <f>Daten!A572</f>
        <v>31338</v>
      </c>
      <c r="B572" s="8" t="str">
        <f>Daten!B572</f>
        <v>Rossatz-Arnsdorf</v>
      </c>
      <c r="C572" s="15">
        <f t="shared" si="215"/>
        <v>3</v>
      </c>
      <c r="D572" s="10">
        <f>Daten!D572</f>
        <v>0</v>
      </c>
      <c r="E572" s="9">
        <f>Daten!E572</f>
        <v>1068</v>
      </c>
      <c r="F572" s="9">
        <f>Daten!F572</f>
        <v>1074</v>
      </c>
      <c r="G572" s="27">
        <f t="shared" si="216"/>
        <v>-6</v>
      </c>
      <c r="H572" s="29">
        <f t="shared" si="217"/>
        <v>-5.5865921787709499E-3</v>
      </c>
      <c r="I572" s="21">
        <f t="shared" si="218"/>
        <v>9.5851874229298915</v>
      </c>
      <c r="J572" s="21">
        <f t="shared" si="219"/>
        <v>-15.585187422929891</v>
      </c>
      <c r="K572" s="27">
        <f t="shared" si="220"/>
        <v>7792.593711464946</v>
      </c>
      <c r="L572" s="16">
        <f>Daten!G572</f>
        <v>126</v>
      </c>
      <c r="M572" s="16">
        <f>Daten!H572</f>
        <v>653</v>
      </c>
      <c r="N572" s="16">
        <f>Daten!I572</f>
        <v>289</v>
      </c>
      <c r="O572" s="28">
        <f t="shared" si="221"/>
        <v>0.63552833078101068</v>
      </c>
      <c r="P572" s="16">
        <f t="shared" si="222"/>
        <v>367.55215229851444</v>
      </c>
      <c r="Q572" s="21">
        <f t="shared" si="223"/>
        <v>47.447847701485557</v>
      </c>
      <c r="R572" s="27">
        <f t="shared" si="224"/>
        <v>9489.5695402971105</v>
      </c>
      <c r="S572" s="9">
        <f>Daten!K572</f>
        <v>12823.22</v>
      </c>
      <c r="T572" s="9">
        <f>Daten!L572</f>
        <v>69334.820000000007</v>
      </c>
      <c r="U572" s="9">
        <f>Daten!M572</f>
        <v>74268.62</v>
      </c>
      <c r="V572" s="9">
        <f>Daten!N572</f>
        <v>500</v>
      </c>
      <c r="W572" s="9">
        <f>Daten!O572</f>
        <v>500</v>
      </c>
      <c r="X572" s="23">
        <f t="shared" si="225"/>
        <v>156426.66</v>
      </c>
      <c r="Y572" s="9">
        <f t="shared" si="226"/>
        <v>383869.08869845013</v>
      </c>
      <c r="Z572" s="21">
        <f t="shared" si="227"/>
        <v>-227442.42869845012</v>
      </c>
      <c r="AA572" s="27">
        <f t="shared" si="228"/>
        <v>22744.242869845013</v>
      </c>
      <c r="AB572" s="32">
        <f t="shared" si="229"/>
        <v>40026.40612160707</v>
      </c>
      <c r="AC572" s="31">
        <f t="shared" si="230"/>
        <v>40026.40612160707</v>
      </c>
      <c r="AG572" s="26">
        <f t="shared" si="231"/>
        <v>7792.593711464946</v>
      </c>
      <c r="AH572" s="26">
        <f t="shared" si="232"/>
        <v>22744.242869845013</v>
      </c>
      <c r="AI572" s="26">
        <f t="shared" si="233"/>
        <v>30536.836581309959</v>
      </c>
      <c r="AJ572" s="26">
        <f t="shared" si="234"/>
        <v>1</v>
      </c>
      <c r="AK572" s="26">
        <f t="shared" si="235"/>
        <v>30536.836581309959</v>
      </c>
      <c r="AL572" s="26">
        <f t="shared" ca="1" si="236"/>
        <v>48355</v>
      </c>
      <c r="AM572" s="26">
        <f t="shared" ca="1" si="237"/>
        <v>31</v>
      </c>
      <c r="AN572" s="26">
        <f ca="1">IF(AM572=0,0,COUNTIF($AM$19:AM572,C572*10+1))</f>
        <v>135</v>
      </c>
      <c r="AO572" s="21">
        <f t="shared" ca="1" si="238"/>
        <v>0</v>
      </c>
      <c r="AP572" s="33">
        <f t="shared" ca="1" si="239"/>
        <v>48355</v>
      </c>
    </row>
    <row r="573" spans="1:42" x14ac:dyDescent="0.2">
      <c r="A573" s="15">
        <f>Daten!A573</f>
        <v>31340</v>
      </c>
      <c r="B573" s="8" t="str">
        <f>Daten!B573</f>
        <v>St. Leonhard am Hornerwald</v>
      </c>
      <c r="C573" s="15">
        <f t="shared" si="215"/>
        <v>3</v>
      </c>
      <c r="D573" s="10">
        <f>Daten!D573</f>
        <v>0</v>
      </c>
      <c r="E573" s="9">
        <f>Daten!E573</f>
        <v>1088</v>
      </c>
      <c r="F573" s="9">
        <f>Daten!F573</f>
        <v>1113</v>
      </c>
      <c r="G573" s="27">
        <f t="shared" si="216"/>
        <v>-25</v>
      </c>
      <c r="H573" s="29">
        <f t="shared" si="217"/>
        <v>-2.2461814914645103E-2</v>
      </c>
      <c r="I573" s="21">
        <f t="shared" si="218"/>
        <v>9.9332528880083508</v>
      </c>
      <c r="J573" s="21">
        <f t="shared" si="219"/>
        <v>-34.933252888008354</v>
      </c>
      <c r="K573" s="27">
        <f t="shared" si="220"/>
        <v>17466.626444004178</v>
      </c>
      <c r="L573" s="16">
        <f>Daten!G573</f>
        <v>153</v>
      </c>
      <c r="M573" s="16">
        <f>Daten!H573</f>
        <v>701</v>
      </c>
      <c r="N573" s="16">
        <f>Daten!I573</f>
        <v>234</v>
      </c>
      <c r="O573" s="28">
        <f t="shared" si="221"/>
        <v>0.55206847360912981</v>
      </c>
      <c r="P573" s="16">
        <f t="shared" si="222"/>
        <v>394.56976839396418</v>
      </c>
      <c r="Q573" s="21">
        <f t="shared" si="223"/>
        <v>-7.569768393964182</v>
      </c>
      <c r="R573" s="27">
        <f t="shared" si="224"/>
        <v>-1513.9536787928364</v>
      </c>
      <c r="S573" s="9">
        <f>Daten!K573</f>
        <v>19335.060000000001</v>
      </c>
      <c r="T573" s="9">
        <f>Daten!L573</f>
        <v>53866.53</v>
      </c>
      <c r="U573" s="9">
        <f>Daten!M573</f>
        <v>131508.9</v>
      </c>
      <c r="V573" s="9">
        <f>Daten!N573</f>
        <v>500</v>
      </c>
      <c r="W573" s="9">
        <f>Daten!O573</f>
        <v>500</v>
      </c>
      <c r="X573" s="23">
        <f t="shared" si="225"/>
        <v>204710.49</v>
      </c>
      <c r="Y573" s="9">
        <f t="shared" si="226"/>
        <v>391057.64841190423</v>
      </c>
      <c r="Z573" s="21">
        <f t="shared" si="227"/>
        <v>-186347.15841190424</v>
      </c>
      <c r="AA573" s="27">
        <f t="shared" si="228"/>
        <v>18634.715841190424</v>
      </c>
      <c r="AB573" s="32">
        <f t="shared" si="229"/>
        <v>34587.388606401764</v>
      </c>
      <c r="AC573" s="31">
        <f t="shared" si="230"/>
        <v>34587.388606401764</v>
      </c>
      <c r="AG573" s="26">
        <f t="shared" si="231"/>
        <v>17466.626444004178</v>
      </c>
      <c r="AH573" s="26">
        <f t="shared" si="232"/>
        <v>18634.715841190424</v>
      </c>
      <c r="AI573" s="26">
        <f t="shared" si="233"/>
        <v>36101.342285194602</v>
      </c>
      <c r="AJ573" s="26">
        <f t="shared" si="234"/>
        <v>1</v>
      </c>
      <c r="AK573" s="26">
        <f t="shared" si="235"/>
        <v>36101.342285194602</v>
      </c>
      <c r="AL573" s="26">
        <f t="shared" ca="1" si="236"/>
        <v>57166</v>
      </c>
      <c r="AM573" s="26">
        <f t="shared" ca="1" si="237"/>
        <v>31</v>
      </c>
      <c r="AN573" s="26">
        <f ca="1">IF(AM573=0,0,COUNTIF($AM$19:AM573,C573*10+1))</f>
        <v>136</v>
      </c>
      <c r="AO573" s="21">
        <f t="shared" ca="1" si="238"/>
        <v>0</v>
      </c>
      <c r="AP573" s="33">
        <f t="shared" ca="1" si="239"/>
        <v>57166</v>
      </c>
    </row>
    <row r="574" spans="1:42" x14ac:dyDescent="0.2">
      <c r="A574" s="15">
        <f>Daten!A574</f>
        <v>31343</v>
      </c>
      <c r="B574" s="8" t="str">
        <f>Daten!B574</f>
        <v>Senftenberg</v>
      </c>
      <c r="C574" s="15">
        <f t="shared" si="215"/>
        <v>3</v>
      </c>
      <c r="D574" s="10">
        <f>Daten!D574</f>
        <v>0</v>
      </c>
      <c r="E574" s="9">
        <f>Daten!E574</f>
        <v>1914</v>
      </c>
      <c r="F574" s="9">
        <f>Daten!F574</f>
        <v>1980</v>
      </c>
      <c r="G574" s="27">
        <f t="shared" si="216"/>
        <v>-66</v>
      </c>
      <c r="H574" s="29">
        <f t="shared" si="217"/>
        <v>-3.3333333333333333E-2</v>
      </c>
      <c r="I574" s="21">
        <f t="shared" si="218"/>
        <v>17.671015919367957</v>
      </c>
      <c r="J574" s="21">
        <f t="shared" si="219"/>
        <v>-83.67101591936796</v>
      </c>
      <c r="K574" s="27">
        <f t="shared" si="220"/>
        <v>41835.507959683979</v>
      </c>
      <c r="L574" s="16">
        <f>Daten!G574</f>
        <v>254</v>
      </c>
      <c r="M574" s="16">
        <f>Daten!H574</f>
        <v>1180</v>
      </c>
      <c r="N574" s="16">
        <f>Daten!I574</f>
        <v>480</v>
      </c>
      <c r="O574" s="28">
        <f t="shared" si="221"/>
        <v>0.62203389830508471</v>
      </c>
      <c r="P574" s="16">
        <f t="shared" si="222"/>
        <v>664.18306234647332</v>
      </c>
      <c r="Q574" s="21">
        <f t="shared" si="223"/>
        <v>69.816937653526679</v>
      </c>
      <c r="R574" s="27">
        <f t="shared" si="224"/>
        <v>13963.387530705335</v>
      </c>
      <c r="S574" s="9">
        <f>Daten!K574</f>
        <v>8945.8799999999992</v>
      </c>
      <c r="T574" s="9">
        <f>Daten!L574</f>
        <v>124476.26</v>
      </c>
      <c r="U574" s="9">
        <f>Daten!M574</f>
        <v>221644.52</v>
      </c>
      <c r="V574" s="9">
        <f>Daten!N574</f>
        <v>500</v>
      </c>
      <c r="W574" s="9">
        <f>Daten!O574</f>
        <v>500</v>
      </c>
      <c r="X574" s="23">
        <f t="shared" si="225"/>
        <v>355066.66</v>
      </c>
      <c r="Y574" s="9">
        <f t="shared" si="226"/>
        <v>687945.16457755945</v>
      </c>
      <c r="Z574" s="21">
        <f t="shared" si="227"/>
        <v>-332878.50457755948</v>
      </c>
      <c r="AA574" s="27">
        <f t="shared" si="228"/>
        <v>33287.850457755951</v>
      </c>
      <c r="AB574" s="32">
        <f t="shared" si="229"/>
        <v>89086.745948145268</v>
      </c>
      <c r="AC574" s="31">
        <f t="shared" si="230"/>
        <v>89086.745948145268</v>
      </c>
      <c r="AG574" s="26">
        <f t="shared" si="231"/>
        <v>41835.507959683979</v>
      </c>
      <c r="AH574" s="26">
        <f t="shared" si="232"/>
        <v>33287.850457755951</v>
      </c>
      <c r="AI574" s="26">
        <f t="shared" si="233"/>
        <v>75123.358417439929</v>
      </c>
      <c r="AJ574" s="26">
        <f t="shared" si="234"/>
        <v>1</v>
      </c>
      <c r="AK574" s="26">
        <f t="shared" si="235"/>
        <v>75123.358417439929</v>
      </c>
      <c r="AL574" s="26">
        <f t="shared" ca="1" si="236"/>
        <v>118958</v>
      </c>
      <c r="AM574" s="26">
        <f t="shared" ca="1" si="237"/>
        <v>31</v>
      </c>
      <c r="AN574" s="26">
        <f ca="1">IF(AM574=0,0,COUNTIF($AM$19:AM574,C574*10+1))</f>
        <v>137</v>
      </c>
      <c r="AO574" s="21">
        <f t="shared" ca="1" si="238"/>
        <v>0</v>
      </c>
      <c r="AP574" s="33">
        <f t="shared" ca="1" si="239"/>
        <v>118958</v>
      </c>
    </row>
    <row r="575" spans="1:42" x14ac:dyDescent="0.2">
      <c r="A575" s="15">
        <f>Daten!A575</f>
        <v>31344</v>
      </c>
      <c r="B575" s="8" t="str">
        <f>Daten!B575</f>
        <v>Spitz</v>
      </c>
      <c r="C575" s="15">
        <f t="shared" si="215"/>
        <v>3</v>
      </c>
      <c r="D575" s="10">
        <f>Daten!D575</f>
        <v>0</v>
      </c>
      <c r="E575" s="9">
        <f>Daten!E575</f>
        <v>1542</v>
      </c>
      <c r="F575" s="9">
        <f>Daten!F575</f>
        <v>1625</v>
      </c>
      <c r="G575" s="27">
        <f t="shared" si="216"/>
        <v>-83</v>
      </c>
      <c r="H575" s="29">
        <f t="shared" si="217"/>
        <v>-5.1076923076923075E-2</v>
      </c>
      <c r="I575" s="21">
        <f t="shared" si="218"/>
        <v>14.502727711602489</v>
      </c>
      <c r="J575" s="21">
        <f t="shared" si="219"/>
        <v>-97.502727711602489</v>
      </c>
      <c r="K575" s="27">
        <f t="shared" si="220"/>
        <v>48751.363855801246</v>
      </c>
      <c r="L575" s="16">
        <f>Daten!G575</f>
        <v>163</v>
      </c>
      <c r="M575" s="16">
        <f>Daten!H575</f>
        <v>987</v>
      </c>
      <c r="N575" s="16">
        <f>Daten!I575</f>
        <v>392</v>
      </c>
      <c r="O575" s="28">
        <f t="shared" si="221"/>
        <v>0.56231003039513683</v>
      </c>
      <c r="P575" s="16">
        <f t="shared" si="222"/>
        <v>555.54973096268566</v>
      </c>
      <c r="Q575" s="21">
        <f t="shared" si="223"/>
        <v>-0.54973096268565769</v>
      </c>
      <c r="R575" s="27">
        <f t="shared" si="224"/>
        <v>-109.94619253713154</v>
      </c>
      <c r="S575" s="9">
        <f>Daten!K575</f>
        <v>3415.81</v>
      </c>
      <c r="T575" s="9">
        <f>Daten!L575</f>
        <v>87913.07</v>
      </c>
      <c r="U575" s="9">
        <f>Daten!M575</f>
        <v>279107.83</v>
      </c>
      <c r="V575" s="9">
        <f>Daten!N575</f>
        <v>500</v>
      </c>
      <c r="W575" s="9">
        <f>Daten!O575</f>
        <v>500</v>
      </c>
      <c r="X575" s="23">
        <f t="shared" si="225"/>
        <v>370436.71</v>
      </c>
      <c r="Y575" s="9">
        <f t="shared" si="226"/>
        <v>554237.95390731283</v>
      </c>
      <c r="Z575" s="21">
        <f t="shared" si="227"/>
        <v>-183801.2439073128</v>
      </c>
      <c r="AA575" s="27">
        <f t="shared" si="228"/>
        <v>18380.124390731282</v>
      </c>
      <c r="AB575" s="32">
        <f t="shared" si="229"/>
        <v>67021.542053995392</v>
      </c>
      <c r="AC575" s="31">
        <f t="shared" si="230"/>
        <v>67021.542053995392</v>
      </c>
      <c r="AG575" s="26">
        <f t="shared" si="231"/>
        <v>48751.363855801246</v>
      </c>
      <c r="AH575" s="26">
        <f t="shared" si="232"/>
        <v>18380.124390731282</v>
      </c>
      <c r="AI575" s="26">
        <f t="shared" si="233"/>
        <v>67131.488246532535</v>
      </c>
      <c r="AJ575" s="26">
        <f t="shared" si="234"/>
        <v>1</v>
      </c>
      <c r="AK575" s="26">
        <f t="shared" si="235"/>
        <v>67131.488246532535</v>
      </c>
      <c r="AL575" s="26">
        <f t="shared" ca="1" si="236"/>
        <v>106303</v>
      </c>
      <c r="AM575" s="26">
        <f t="shared" ca="1" si="237"/>
        <v>31</v>
      </c>
      <c r="AN575" s="26">
        <f ca="1">IF(AM575=0,0,COUNTIF($AM$19:AM575,C575*10+1))</f>
        <v>138</v>
      </c>
      <c r="AO575" s="21">
        <f t="shared" ca="1" si="238"/>
        <v>0</v>
      </c>
      <c r="AP575" s="33">
        <f t="shared" ca="1" si="239"/>
        <v>106303</v>
      </c>
    </row>
    <row r="576" spans="1:42" x14ac:dyDescent="0.2">
      <c r="A576" s="15">
        <f>Daten!A576</f>
        <v>31346</v>
      </c>
      <c r="B576" s="8" t="str">
        <f>Daten!B576</f>
        <v>Straß im Straßertale</v>
      </c>
      <c r="C576" s="15">
        <f t="shared" si="215"/>
        <v>3</v>
      </c>
      <c r="D576" s="10">
        <f>Daten!D576</f>
        <v>0</v>
      </c>
      <c r="E576" s="9">
        <f>Daten!E576</f>
        <v>1758</v>
      </c>
      <c r="F576" s="9">
        <f>Daten!F576</f>
        <v>1667</v>
      </c>
      <c r="G576" s="27">
        <f t="shared" si="216"/>
        <v>91</v>
      </c>
      <c r="H576" s="29">
        <f t="shared" si="217"/>
        <v>5.4589082183563287E-2</v>
      </c>
      <c r="I576" s="21">
        <f t="shared" si="218"/>
        <v>14.877567443225447</v>
      </c>
      <c r="J576" s="21">
        <f t="shared" si="219"/>
        <v>76.122432556774555</v>
      </c>
      <c r="K576" s="27">
        <f t="shared" si="220"/>
        <v>-38061.216278387277</v>
      </c>
      <c r="L576" s="16">
        <f>Daten!G576</f>
        <v>265</v>
      </c>
      <c r="M576" s="16">
        <f>Daten!H576</f>
        <v>1131</v>
      </c>
      <c r="N576" s="16">
        <f>Daten!I576</f>
        <v>362</v>
      </c>
      <c r="O576" s="28">
        <f t="shared" si="221"/>
        <v>0.55437665782493373</v>
      </c>
      <c r="P576" s="16">
        <f t="shared" si="222"/>
        <v>636.60257924903499</v>
      </c>
      <c r="Q576" s="21">
        <f t="shared" si="223"/>
        <v>-9.6025792490349886</v>
      </c>
      <c r="R576" s="27">
        <f t="shared" si="224"/>
        <v>-1920.5158498069977</v>
      </c>
      <c r="S576" s="9">
        <f>Daten!K576</f>
        <v>22508.47</v>
      </c>
      <c r="T576" s="9">
        <f>Daten!L576</f>
        <v>104206.89</v>
      </c>
      <c r="U576" s="9">
        <f>Daten!M576</f>
        <v>96935.9</v>
      </c>
      <c r="V576" s="9">
        <f>Daten!N576</f>
        <v>500</v>
      </c>
      <c r="W576" s="9">
        <f>Daten!O576</f>
        <v>500</v>
      </c>
      <c r="X576" s="23">
        <f t="shared" si="225"/>
        <v>223651.26</v>
      </c>
      <c r="Y576" s="9">
        <f t="shared" si="226"/>
        <v>631874.39881261729</v>
      </c>
      <c r="Z576" s="21">
        <f t="shared" si="227"/>
        <v>-408223.13881261728</v>
      </c>
      <c r="AA576" s="27">
        <f t="shared" si="228"/>
        <v>40822.313881261733</v>
      </c>
      <c r="AB576" s="32">
        <f t="shared" si="229"/>
        <v>840.58175306746125</v>
      </c>
      <c r="AC576" s="31">
        <f t="shared" si="230"/>
        <v>840.58175306746125</v>
      </c>
      <c r="AG576" s="26">
        <f t="shared" si="231"/>
        <v>-38061.216278387277</v>
      </c>
      <c r="AH576" s="26">
        <f t="shared" si="232"/>
        <v>40822.313881261733</v>
      </c>
      <c r="AI576" s="26">
        <f t="shared" si="233"/>
        <v>2761.0976028744553</v>
      </c>
      <c r="AJ576" s="26">
        <f t="shared" si="234"/>
        <v>1</v>
      </c>
      <c r="AK576" s="26">
        <f t="shared" si="235"/>
        <v>0</v>
      </c>
      <c r="AL576" s="26">
        <f t="shared" ca="1" si="236"/>
        <v>0</v>
      </c>
      <c r="AM576" s="26">
        <f t="shared" ca="1" si="237"/>
        <v>0</v>
      </c>
      <c r="AN576" s="26">
        <f ca="1">IF(AM576=0,0,COUNTIF($AM$19:AM576,C576*10+1))</f>
        <v>0</v>
      </c>
      <c r="AO576" s="21">
        <f t="shared" ca="1" si="238"/>
        <v>0</v>
      </c>
      <c r="AP576" s="33">
        <f t="shared" ca="1" si="239"/>
        <v>0</v>
      </c>
    </row>
    <row r="577" spans="1:42" x14ac:dyDescent="0.2">
      <c r="A577" s="15">
        <f>Daten!A577</f>
        <v>31347</v>
      </c>
      <c r="B577" s="8" t="str">
        <f>Daten!B577</f>
        <v>Stratzing</v>
      </c>
      <c r="C577" s="15">
        <f t="shared" si="215"/>
        <v>3</v>
      </c>
      <c r="D577" s="10">
        <f>Daten!D577</f>
        <v>0</v>
      </c>
      <c r="E577" s="9">
        <f>Daten!E577</f>
        <v>909</v>
      </c>
      <c r="F577" s="9">
        <f>Daten!F577</f>
        <v>824</v>
      </c>
      <c r="G577" s="27">
        <f t="shared" si="216"/>
        <v>85</v>
      </c>
      <c r="H577" s="29">
        <f t="shared" si="217"/>
        <v>0.10315533980582524</v>
      </c>
      <c r="I577" s="21">
        <f t="shared" si="218"/>
        <v>7.3539985442218159</v>
      </c>
      <c r="J577" s="21">
        <f t="shared" si="219"/>
        <v>77.64600145577819</v>
      </c>
      <c r="K577" s="27">
        <f t="shared" si="220"/>
        <v>-38823.000727889092</v>
      </c>
      <c r="L577" s="16">
        <f>Daten!G577</f>
        <v>121</v>
      </c>
      <c r="M577" s="16">
        <f>Daten!H577</f>
        <v>629</v>
      </c>
      <c r="N577" s="16">
        <f>Daten!I577</f>
        <v>159</v>
      </c>
      <c r="O577" s="28">
        <f t="shared" si="221"/>
        <v>0.4451510333863275</v>
      </c>
      <c r="P577" s="16">
        <f t="shared" si="222"/>
        <v>354.04334425078957</v>
      </c>
      <c r="Q577" s="21">
        <f t="shared" si="223"/>
        <v>-74.043344250789573</v>
      </c>
      <c r="R577" s="27">
        <f t="shared" si="224"/>
        <v>-14808.668850157916</v>
      </c>
      <c r="S577" s="9">
        <f>Daten!K577</f>
        <v>8795.7199999999993</v>
      </c>
      <c r="T577" s="9">
        <f>Daten!L577</f>
        <v>64064.01</v>
      </c>
      <c r="U577" s="9">
        <f>Daten!M577</f>
        <v>46220.03</v>
      </c>
      <c r="V577" s="9">
        <f>Daten!N577</f>
        <v>500</v>
      </c>
      <c r="W577" s="9">
        <f>Daten!O577</f>
        <v>500</v>
      </c>
      <c r="X577" s="23">
        <f t="shared" si="225"/>
        <v>119079.76</v>
      </c>
      <c r="Y577" s="9">
        <f t="shared" si="226"/>
        <v>326720.03897648986</v>
      </c>
      <c r="Z577" s="21">
        <f t="shared" si="227"/>
        <v>-207640.27897648985</v>
      </c>
      <c r="AA577" s="27">
        <f t="shared" si="228"/>
        <v>20764.027897648986</v>
      </c>
      <c r="AB577" s="32">
        <f t="shared" si="229"/>
        <v>-32867.641680398017</v>
      </c>
      <c r="AC577" s="31">
        <f t="shared" si="230"/>
        <v>0</v>
      </c>
      <c r="AG577" s="26">
        <f t="shared" si="231"/>
        <v>0</v>
      </c>
      <c r="AH577" s="26">
        <f t="shared" si="232"/>
        <v>0</v>
      </c>
      <c r="AI577" s="26">
        <f t="shared" si="233"/>
        <v>0</v>
      </c>
      <c r="AJ577" s="26">
        <f t="shared" si="234"/>
        <v>1</v>
      </c>
      <c r="AK577" s="26">
        <f t="shared" si="235"/>
        <v>0</v>
      </c>
      <c r="AL577" s="26">
        <f t="shared" ca="1" si="236"/>
        <v>0</v>
      </c>
      <c r="AM577" s="26">
        <f t="shared" ca="1" si="237"/>
        <v>0</v>
      </c>
      <c r="AN577" s="26">
        <f ca="1">IF(AM577=0,0,COUNTIF($AM$19:AM577,C577*10+1))</f>
        <v>0</v>
      </c>
      <c r="AO577" s="21">
        <f t="shared" ca="1" si="238"/>
        <v>0</v>
      </c>
      <c r="AP577" s="33">
        <f t="shared" ca="1" si="239"/>
        <v>0</v>
      </c>
    </row>
    <row r="578" spans="1:42" x14ac:dyDescent="0.2">
      <c r="A578" s="15">
        <f>Daten!A578</f>
        <v>31350</v>
      </c>
      <c r="B578" s="8" t="str">
        <f>Daten!B578</f>
        <v>Weinzierl am Walde</v>
      </c>
      <c r="C578" s="15">
        <f t="shared" si="215"/>
        <v>3</v>
      </c>
      <c r="D578" s="10">
        <f>Daten!D578</f>
        <v>0</v>
      </c>
      <c r="E578" s="9">
        <f>Daten!E578</f>
        <v>1243</v>
      </c>
      <c r="F578" s="9">
        <f>Daten!F578</f>
        <v>1250</v>
      </c>
      <c r="G578" s="27">
        <f t="shared" si="216"/>
        <v>-7</v>
      </c>
      <c r="H578" s="29">
        <f t="shared" si="217"/>
        <v>-5.5999999999999999E-3</v>
      </c>
      <c r="I578" s="21">
        <f t="shared" si="218"/>
        <v>11.155944393540377</v>
      </c>
      <c r="J578" s="21">
        <f t="shared" si="219"/>
        <v>-18.155944393540377</v>
      </c>
      <c r="K578" s="27">
        <f t="shared" si="220"/>
        <v>9077.972196770188</v>
      </c>
      <c r="L578" s="16">
        <f>Daten!G578</f>
        <v>170</v>
      </c>
      <c r="M578" s="16">
        <f>Daten!H578</f>
        <v>778</v>
      </c>
      <c r="N578" s="16">
        <f>Daten!I578</f>
        <v>295</v>
      </c>
      <c r="O578" s="28">
        <f t="shared" si="221"/>
        <v>0.59768637532133673</v>
      </c>
      <c r="P578" s="16">
        <f t="shared" si="222"/>
        <v>437.91052754708153</v>
      </c>
      <c r="Q578" s="21">
        <f t="shared" si="223"/>
        <v>27.089472452918471</v>
      </c>
      <c r="R578" s="27">
        <f t="shared" si="224"/>
        <v>5417.8944905836943</v>
      </c>
      <c r="S578" s="9">
        <f>Daten!K578</f>
        <v>16067.8</v>
      </c>
      <c r="T578" s="9">
        <f>Daten!L578</f>
        <v>54990.25</v>
      </c>
      <c r="U578" s="9">
        <f>Daten!M578</f>
        <v>37925.86</v>
      </c>
      <c r="V578" s="9">
        <f>Daten!N578</f>
        <v>500</v>
      </c>
      <c r="W578" s="9">
        <f>Daten!O578</f>
        <v>500</v>
      </c>
      <c r="X578" s="23">
        <f t="shared" si="225"/>
        <v>108983.91</v>
      </c>
      <c r="Y578" s="9">
        <f t="shared" si="226"/>
        <v>446768.98619117367</v>
      </c>
      <c r="Z578" s="21">
        <f t="shared" si="227"/>
        <v>-337785.07619117363</v>
      </c>
      <c r="AA578" s="27">
        <f t="shared" si="228"/>
        <v>33778.507619117365</v>
      </c>
      <c r="AB578" s="32">
        <f t="shared" si="229"/>
        <v>48274.374306471247</v>
      </c>
      <c r="AC578" s="31">
        <f t="shared" si="230"/>
        <v>48274.374306471247</v>
      </c>
      <c r="AG578" s="26">
        <f t="shared" si="231"/>
        <v>9077.972196770188</v>
      </c>
      <c r="AH578" s="26">
        <f t="shared" si="232"/>
        <v>33778.507619117365</v>
      </c>
      <c r="AI578" s="26">
        <f t="shared" si="233"/>
        <v>42856.479815887549</v>
      </c>
      <c r="AJ578" s="26">
        <f t="shared" si="234"/>
        <v>1</v>
      </c>
      <c r="AK578" s="26">
        <f t="shared" si="235"/>
        <v>42856.479815887549</v>
      </c>
      <c r="AL578" s="26">
        <f t="shared" ca="1" si="236"/>
        <v>67863</v>
      </c>
      <c r="AM578" s="26">
        <f t="shared" ca="1" si="237"/>
        <v>31</v>
      </c>
      <c r="AN578" s="26">
        <f ca="1">IF(AM578=0,0,COUNTIF($AM$19:AM578,C578*10+1))</f>
        <v>139</v>
      </c>
      <c r="AO578" s="21">
        <f t="shared" ca="1" si="238"/>
        <v>0</v>
      </c>
      <c r="AP578" s="33">
        <f t="shared" ca="1" si="239"/>
        <v>67863</v>
      </c>
    </row>
    <row r="579" spans="1:42" x14ac:dyDescent="0.2">
      <c r="A579" s="15">
        <f>Daten!A579</f>
        <v>31351</v>
      </c>
      <c r="B579" s="8" t="str">
        <f>Daten!B579</f>
        <v>Weißenkirchen in der Wachau</v>
      </c>
      <c r="C579" s="15">
        <f t="shared" si="215"/>
        <v>3</v>
      </c>
      <c r="D579" s="10">
        <f>Daten!D579</f>
        <v>0</v>
      </c>
      <c r="E579" s="9">
        <f>Daten!E579</f>
        <v>1399</v>
      </c>
      <c r="F579" s="9">
        <f>Daten!F579</f>
        <v>1433</v>
      </c>
      <c r="G579" s="27">
        <f t="shared" si="216"/>
        <v>-34</v>
      </c>
      <c r="H579" s="29">
        <f t="shared" si="217"/>
        <v>-2.3726448011165389E-2</v>
      </c>
      <c r="I579" s="21">
        <f t="shared" si="218"/>
        <v>12.789174652754689</v>
      </c>
      <c r="J579" s="21">
        <f t="shared" si="219"/>
        <v>-46.789174652754689</v>
      </c>
      <c r="K579" s="27">
        <f t="shared" si="220"/>
        <v>23394.587326377343</v>
      </c>
      <c r="L579" s="16">
        <f>Daten!G579</f>
        <v>165</v>
      </c>
      <c r="M579" s="16">
        <f>Daten!H579</f>
        <v>871</v>
      </c>
      <c r="N579" s="16">
        <f>Daten!I579</f>
        <v>363</v>
      </c>
      <c r="O579" s="28">
        <f t="shared" si="221"/>
        <v>0.60619977037887485</v>
      </c>
      <c r="P579" s="16">
        <f t="shared" si="222"/>
        <v>490.25715873201545</v>
      </c>
      <c r="Q579" s="21">
        <f t="shared" si="223"/>
        <v>37.742841267984545</v>
      </c>
      <c r="R579" s="27">
        <f t="shared" si="224"/>
        <v>7548.568253596909</v>
      </c>
      <c r="S579" s="9">
        <f>Daten!K579</f>
        <v>11081.27</v>
      </c>
      <c r="T579" s="9">
        <f>Daten!L579</f>
        <v>84935.79</v>
      </c>
      <c r="U579" s="9">
        <f>Daten!M579</f>
        <v>327651.62</v>
      </c>
      <c r="V579" s="9">
        <f>Daten!N579</f>
        <v>500</v>
      </c>
      <c r="W579" s="9">
        <f>Daten!O579</f>
        <v>500</v>
      </c>
      <c r="X579" s="23">
        <f t="shared" si="225"/>
        <v>423668.68</v>
      </c>
      <c r="Y579" s="9">
        <f t="shared" si="226"/>
        <v>502839.75195611583</v>
      </c>
      <c r="Z579" s="21">
        <f t="shared" si="227"/>
        <v>-79171.071956115833</v>
      </c>
      <c r="AA579" s="27">
        <f t="shared" si="228"/>
        <v>7917.1071956115838</v>
      </c>
      <c r="AB579" s="32">
        <f t="shared" si="229"/>
        <v>38860.262775585834</v>
      </c>
      <c r="AC579" s="31">
        <f t="shared" si="230"/>
        <v>38860.262775585834</v>
      </c>
      <c r="AG579" s="26">
        <f t="shared" si="231"/>
        <v>23394.587326377343</v>
      </c>
      <c r="AH579" s="26">
        <f t="shared" si="232"/>
        <v>7917.1071956115838</v>
      </c>
      <c r="AI579" s="26">
        <f t="shared" si="233"/>
        <v>31311.694521988928</v>
      </c>
      <c r="AJ579" s="26">
        <f t="shared" si="234"/>
        <v>1</v>
      </c>
      <c r="AK579" s="26">
        <f t="shared" si="235"/>
        <v>31311.694521988928</v>
      </c>
      <c r="AL579" s="26">
        <f t="shared" ca="1" si="236"/>
        <v>49582</v>
      </c>
      <c r="AM579" s="26">
        <f t="shared" ca="1" si="237"/>
        <v>31</v>
      </c>
      <c r="AN579" s="26">
        <f ca="1">IF(AM579=0,0,COUNTIF($AM$19:AM579,C579*10+1))</f>
        <v>140</v>
      </c>
      <c r="AO579" s="21">
        <f t="shared" ca="1" si="238"/>
        <v>0</v>
      </c>
      <c r="AP579" s="33">
        <f t="shared" ca="1" si="239"/>
        <v>49582</v>
      </c>
    </row>
    <row r="580" spans="1:42" x14ac:dyDescent="0.2">
      <c r="A580" s="15">
        <f>Daten!A580</f>
        <v>31355</v>
      </c>
      <c r="B580" s="8" t="str">
        <f>Daten!B580</f>
        <v>Schönberg am Kamp</v>
      </c>
      <c r="C580" s="15">
        <f t="shared" si="215"/>
        <v>3</v>
      </c>
      <c r="D580" s="10">
        <f>Daten!D580</f>
        <v>0</v>
      </c>
      <c r="E580" s="9">
        <f>Daten!E580</f>
        <v>1848</v>
      </c>
      <c r="F580" s="9">
        <f>Daten!F580</f>
        <v>1899</v>
      </c>
      <c r="G580" s="27">
        <f t="shared" si="216"/>
        <v>-51</v>
      </c>
      <c r="H580" s="29">
        <f t="shared" si="217"/>
        <v>-2.6856240126382307E-2</v>
      </c>
      <c r="I580" s="21">
        <f t="shared" si="218"/>
        <v>16.948110722666542</v>
      </c>
      <c r="J580" s="21">
        <f t="shared" si="219"/>
        <v>-67.948110722666542</v>
      </c>
      <c r="K580" s="27">
        <f t="shared" si="220"/>
        <v>33974.055361333274</v>
      </c>
      <c r="L580" s="16">
        <f>Daten!G580</f>
        <v>236</v>
      </c>
      <c r="M580" s="16">
        <f>Daten!H580</f>
        <v>1165</v>
      </c>
      <c r="N580" s="16">
        <f>Daten!I580</f>
        <v>447</v>
      </c>
      <c r="O580" s="28">
        <f t="shared" si="221"/>
        <v>0.58626609442060085</v>
      </c>
      <c r="P580" s="16">
        <f t="shared" si="222"/>
        <v>655.74005731664522</v>
      </c>
      <c r="Q580" s="21">
        <f t="shared" si="223"/>
        <v>27.25994268335478</v>
      </c>
      <c r="R580" s="27">
        <f t="shared" si="224"/>
        <v>5451.9885366709559</v>
      </c>
      <c r="S580" s="9">
        <f>Daten!K580</f>
        <v>28534.85</v>
      </c>
      <c r="T580" s="9">
        <f>Daten!L580</f>
        <v>98166.91</v>
      </c>
      <c r="U580" s="9">
        <f>Daten!M580</f>
        <v>139935.48000000001</v>
      </c>
      <c r="V580" s="9">
        <f>Daten!N580</f>
        <v>500</v>
      </c>
      <c r="W580" s="9">
        <f>Daten!O580</f>
        <v>500</v>
      </c>
      <c r="X580" s="23">
        <f t="shared" si="225"/>
        <v>266637.24</v>
      </c>
      <c r="Y580" s="9">
        <f t="shared" si="226"/>
        <v>664222.91752316081</v>
      </c>
      <c r="Z580" s="21">
        <f t="shared" si="227"/>
        <v>-397585.67752316082</v>
      </c>
      <c r="AA580" s="27">
        <f t="shared" si="228"/>
        <v>39758.567752316085</v>
      </c>
      <c r="AB580" s="32">
        <f t="shared" si="229"/>
        <v>79184.611650320323</v>
      </c>
      <c r="AC580" s="31">
        <f t="shared" si="230"/>
        <v>79184.611650320323</v>
      </c>
      <c r="AG580" s="26">
        <f t="shared" si="231"/>
        <v>33974.055361333274</v>
      </c>
      <c r="AH580" s="26">
        <f t="shared" si="232"/>
        <v>39758.567752316085</v>
      </c>
      <c r="AI580" s="26">
        <f t="shared" si="233"/>
        <v>73732.623113649359</v>
      </c>
      <c r="AJ580" s="26">
        <f t="shared" si="234"/>
        <v>1</v>
      </c>
      <c r="AK580" s="26">
        <f t="shared" si="235"/>
        <v>73732.623113649359</v>
      </c>
      <c r="AL580" s="26">
        <f t="shared" ca="1" si="236"/>
        <v>116755</v>
      </c>
      <c r="AM580" s="26">
        <f t="shared" ca="1" si="237"/>
        <v>31</v>
      </c>
      <c r="AN580" s="26">
        <f ca="1">IF(AM580=0,0,COUNTIF($AM$19:AM580,C580*10+1))</f>
        <v>141</v>
      </c>
      <c r="AO580" s="21">
        <f t="shared" ca="1" si="238"/>
        <v>0</v>
      </c>
      <c r="AP580" s="33">
        <f t="shared" ca="1" si="239"/>
        <v>116755</v>
      </c>
    </row>
    <row r="581" spans="1:42" x14ac:dyDescent="0.2">
      <c r="A581" s="15">
        <f>Daten!A581</f>
        <v>31356</v>
      </c>
      <c r="B581" s="8" t="str">
        <f>Daten!B581</f>
        <v>Droß</v>
      </c>
      <c r="C581" s="15">
        <f t="shared" si="215"/>
        <v>3</v>
      </c>
      <c r="D581" s="10">
        <f>Daten!D581</f>
        <v>0</v>
      </c>
      <c r="E581" s="9">
        <f>Daten!E581</f>
        <v>1025</v>
      </c>
      <c r="F581" s="9">
        <f>Daten!F581</f>
        <v>976</v>
      </c>
      <c r="G581" s="27">
        <f t="shared" si="216"/>
        <v>49</v>
      </c>
      <c r="H581" s="29">
        <f t="shared" si="217"/>
        <v>5.0204918032786885E-2</v>
      </c>
      <c r="I581" s="21">
        <f t="shared" si="218"/>
        <v>8.7105613824763264</v>
      </c>
      <c r="J581" s="21">
        <f t="shared" si="219"/>
        <v>40.289438617523672</v>
      </c>
      <c r="K581" s="27">
        <f t="shared" si="220"/>
        <v>-20144.719308761836</v>
      </c>
      <c r="L581" s="16">
        <f>Daten!G581</f>
        <v>184</v>
      </c>
      <c r="M581" s="16">
        <f>Daten!H581</f>
        <v>667</v>
      </c>
      <c r="N581" s="16">
        <f>Daten!I581</f>
        <v>174</v>
      </c>
      <c r="O581" s="28">
        <f t="shared" si="221"/>
        <v>0.53673163418290859</v>
      </c>
      <c r="P581" s="16">
        <f t="shared" si="222"/>
        <v>375.43229032635395</v>
      </c>
      <c r="Q581" s="21">
        <f t="shared" si="223"/>
        <v>-17.43229032635395</v>
      </c>
      <c r="R581" s="27">
        <f t="shared" si="224"/>
        <v>-3486.45806527079</v>
      </c>
      <c r="S581" s="9">
        <f>Daten!K581</f>
        <v>5687.25</v>
      </c>
      <c r="T581" s="9">
        <f>Daten!L581</f>
        <v>62715.12</v>
      </c>
      <c r="U581" s="9">
        <f>Daten!M581</f>
        <v>30029.360000000001</v>
      </c>
      <c r="V581" s="9">
        <f>Daten!N581</f>
        <v>500</v>
      </c>
      <c r="W581" s="9">
        <f>Daten!O581</f>
        <v>500</v>
      </c>
      <c r="X581" s="23">
        <f t="shared" si="225"/>
        <v>98431.73</v>
      </c>
      <c r="Y581" s="9">
        <f t="shared" si="226"/>
        <v>368413.68531452375</v>
      </c>
      <c r="Z581" s="21">
        <f t="shared" si="227"/>
        <v>-269981.95531452377</v>
      </c>
      <c r="AA581" s="27">
        <f t="shared" si="228"/>
        <v>26998.19553145238</v>
      </c>
      <c r="AB581" s="32">
        <f t="shared" si="229"/>
        <v>3367.0181574197559</v>
      </c>
      <c r="AC581" s="31">
        <f t="shared" si="230"/>
        <v>3367.0181574197559</v>
      </c>
      <c r="AG581" s="26">
        <f t="shared" si="231"/>
        <v>-20144.719308761836</v>
      </c>
      <c r="AH581" s="26">
        <f t="shared" si="232"/>
        <v>26998.19553145238</v>
      </c>
      <c r="AI581" s="26">
        <f t="shared" si="233"/>
        <v>6853.4762226905441</v>
      </c>
      <c r="AJ581" s="26">
        <f t="shared" si="234"/>
        <v>1</v>
      </c>
      <c r="AK581" s="26">
        <f t="shared" si="235"/>
        <v>6853.4762226905441</v>
      </c>
      <c r="AL581" s="26">
        <f t="shared" ca="1" si="236"/>
        <v>10852</v>
      </c>
      <c r="AM581" s="26">
        <f t="shared" ca="1" si="237"/>
        <v>31</v>
      </c>
      <c r="AN581" s="26">
        <f ca="1">IF(AM581=0,0,COUNTIF($AM$19:AM581,C581*10+1))</f>
        <v>142</v>
      </c>
      <c r="AO581" s="21">
        <f t="shared" ca="1" si="238"/>
        <v>0</v>
      </c>
      <c r="AP581" s="33">
        <f t="shared" ca="1" si="239"/>
        <v>10852</v>
      </c>
    </row>
    <row r="582" spans="1:42" x14ac:dyDescent="0.2">
      <c r="A582" s="15">
        <f>Daten!A582</f>
        <v>31401</v>
      </c>
      <c r="B582" s="8" t="str">
        <f>Daten!B582</f>
        <v>Annaberg</v>
      </c>
      <c r="C582" s="15">
        <f t="shared" si="215"/>
        <v>3</v>
      </c>
      <c r="D582" s="10">
        <f>Daten!D582</f>
        <v>0</v>
      </c>
      <c r="E582" s="9">
        <f>Daten!E582</f>
        <v>499</v>
      </c>
      <c r="F582" s="9">
        <f>Daten!F582</f>
        <v>525</v>
      </c>
      <c r="G582" s="27">
        <f t="shared" si="216"/>
        <v>-26</v>
      </c>
      <c r="H582" s="29">
        <f t="shared" si="217"/>
        <v>-4.9523809523809526E-2</v>
      </c>
      <c r="I582" s="21">
        <f t="shared" si="218"/>
        <v>4.6854966452869578</v>
      </c>
      <c r="J582" s="21">
        <f t="shared" si="219"/>
        <v>-30.685496645286957</v>
      </c>
      <c r="K582" s="27">
        <f t="shared" si="220"/>
        <v>15342.748322643478</v>
      </c>
      <c r="L582" s="16">
        <f>Daten!G582</f>
        <v>65</v>
      </c>
      <c r="M582" s="16">
        <f>Daten!H582</f>
        <v>282</v>
      </c>
      <c r="N582" s="16">
        <f>Daten!I582</f>
        <v>152</v>
      </c>
      <c r="O582" s="28">
        <f t="shared" si="221"/>
        <v>0.76950354609929073</v>
      </c>
      <c r="P582" s="16">
        <f t="shared" si="222"/>
        <v>158.72849456076733</v>
      </c>
      <c r="Q582" s="21">
        <f t="shared" si="223"/>
        <v>58.271505439232669</v>
      </c>
      <c r="R582" s="27">
        <f t="shared" si="224"/>
        <v>11654.301087846534</v>
      </c>
      <c r="S582" s="9">
        <f>Daten!K582</f>
        <v>15614.53</v>
      </c>
      <c r="T582" s="9">
        <f>Daten!L582</f>
        <v>45855.95</v>
      </c>
      <c r="U582" s="9">
        <f>Daten!M582</f>
        <v>92857.02</v>
      </c>
      <c r="V582" s="9">
        <f>Daten!N582</f>
        <v>500</v>
      </c>
      <c r="W582" s="9">
        <f>Daten!O582</f>
        <v>500</v>
      </c>
      <c r="X582" s="23">
        <f t="shared" si="225"/>
        <v>154327.5</v>
      </c>
      <c r="Y582" s="9">
        <f t="shared" si="226"/>
        <v>179354.56485068033</v>
      </c>
      <c r="Z582" s="21">
        <f t="shared" si="227"/>
        <v>-25027.064850680326</v>
      </c>
      <c r="AA582" s="27">
        <f t="shared" si="228"/>
        <v>2502.7064850680326</v>
      </c>
      <c r="AB582" s="32">
        <f t="shared" si="229"/>
        <v>29499.755895558046</v>
      </c>
      <c r="AC582" s="31">
        <f t="shared" si="230"/>
        <v>29499.755895558046</v>
      </c>
      <c r="AG582" s="26">
        <f t="shared" si="231"/>
        <v>15342.748322643478</v>
      </c>
      <c r="AH582" s="26">
        <f t="shared" si="232"/>
        <v>2502.7064850680326</v>
      </c>
      <c r="AI582" s="26">
        <f t="shared" si="233"/>
        <v>17845.454807711511</v>
      </c>
      <c r="AJ582" s="26">
        <f t="shared" si="234"/>
        <v>1</v>
      </c>
      <c r="AK582" s="26">
        <f t="shared" si="235"/>
        <v>17845.454807711511</v>
      </c>
      <c r="AL582" s="26">
        <f t="shared" ca="1" si="236"/>
        <v>28258</v>
      </c>
      <c r="AM582" s="26">
        <f t="shared" ca="1" si="237"/>
        <v>31</v>
      </c>
      <c r="AN582" s="26">
        <f ca="1">IF(AM582=0,0,COUNTIF($AM$19:AM582,C582*10+1))</f>
        <v>143</v>
      </c>
      <c r="AO582" s="21">
        <f t="shared" ca="1" si="238"/>
        <v>0</v>
      </c>
      <c r="AP582" s="33">
        <f t="shared" ca="1" si="239"/>
        <v>28258</v>
      </c>
    </row>
    <row r="583" spans="1:42" x14ac:dyDescent="0.2">
      <c r="A583" s="15">
        <f>Daten!A583</f>
        <v>31402</v>
      </c>
      <c r="B583" s="8" t="str">
        <f>Daten!B583</f>
        <v>Eschenau</v>
      </c>
      <c r="C583" s="15">
        <f t="shared" si="215"/>
        <v>3</v>
      </c>
      <c r="D583" s="10">
        <f>Daten!D583</f>
        <v>0</v>
      </c>
      <c r="E583" s="9">
        <f>Daten!E583</f>
        <v>1297</v>
      </c>
      <c r="F583" s="9">
        <f>Daten!F583</f>
        <v>1333</v>
      </c>
      <c r="G583" s="27">
        <f t="shared" si="216"/>
        <v>-36</v>
      </c>
      <c r="H583" s="29">
        <f t="shared" si="217"/>
        <v>-2.7006751687921979E-2</v>
      </c>
      <c r="I583" s="21">
        <f t="shared" si="218"/>
        <v>11.896699101271457</v>
      </c>
      <c r="J583" s="21">
        <f t="shared" si="219"/>
        <v>-47.896699101271459</v>
      </c>
      <c r="K583" s="27">
        <f t="shared" si="220"/>
        <v>23948.349550635729</v>
      </c>
      <c r="L583" s="16">
        <f>Daten!G583</f>
        <v>196</v>
      </c>
      <c r="M583" s="16">
        <f>Daten!H583</f>
        <v>854</v>
      </c>
      <c r="N583" s="16">
        <f>Daten!I583</f>
        <v>247</v>
      </c>
      <c r="O583" s="28">
        <f t="shared" si="221"/>
        <v>0.5187353629976581</v>
      </c>
      <c r="P583" s="16">
        <f t="shared" si="222"/>
        <v>480.68841969821034</v>
      </c>
      <c r="Q583" s="21">
        <f t="shared" si="223"/>
        <v>-37.688419698210339</v>
      </c>
      <c r="R583" s="27">
        <f t="shared" si="224"/>
        <v>-7537.6839396420673</v>
      </c>
      <c r="S583" s="9">
        <f>Daten!K583</f>
        <v>6471.8</v>
      </c>
      <c r="T583" s="9">
        <f>Daten!L583</f>
        <v>60348.95</v>
      </c>
      <c r="U583" s="9">
        <f>Daten!M583</f>
        <v>216261.88</v>
      </c>
      <c r="V583" s="9">
        <f>Daten!N583</f>
        <v>500</v>
      </c>
      <c r="W583" s="9">
        <f>Daten!O583</f>
        <v>500</v>
      </c>
      <c r="X583" s="23">
        <f t="shared" si="225"/>
        <v>283082.63</v>
      </c>
      <c r="Y583" s="9">
        <f t="shared" si="226"/>
        <v>466178.09741749981</v>
      </c>
      <c r="Z583" s="21">
        <f t="shared" si="227"/>
        <v>-183095.46741749981</v>
      </c>
      <c r="AA583" s="27">
        <f t="shared" si="228"/>
        <v>18309.546741749982</v>
      </c>
      <c r="AB583" s="32">
        <f t="shared" si="229"/>
        <v>34720.212352743642</v>
      </c>
      <c r="AC583" s="31">
        <f t="shared" si="230"/>
        <v>34720.212352743642</v>
      </c>
      <c r="AG583" s="26">
        <f t="shared" si="231"/>
        <v>23948.349550635729</v>
      </c>
      <c r="AH583" s="26">
        <f t="shared" si="232"/>
        <v>18309.546741749982</v>
      </c>
      <c r="AI583" s="26">
        <f t="shared" si="233"/>
        <v>42257.896292385711</v>
      </c>
      <c r="AJ583" s="26">
        <f t="shared" si="234"/>
        <v>1</v>
      </c>
      <c r="AK583" s="26">
        <f t="shared" si="235"/>
        <v>42257.896292385711</v>
      </c>
      <c r="AL583" s="26">
        <f t="shared" ca="1" si="236"/>
        <v>66915</v>
      </c>
      <c r="AM583" s="26">
        <f t="shared" ca="1" si="237"/>
        <v>31</v>
      </c>
      <c r="AN583" s="26">
        <f ca="1">IF(AM583=0,0,COUNTIF($AM$19:AM583,C583*10+1))</f>
        <v>144</v>
      </c>
      <c r="AO583" s="21">
        <f t="shared" ca="1" si="238"/>
        <v>0</v>
      </c>
      <c r="AP583" s="33">
        <f t="shared" ca="1" si="239"/>
        <v>66915</v>
      </c>
    </row>
    <row r="584" spans="1:42" x14ac:dyDescent="0.2">
      <c r="A584" s="15">
        <f>Daten!A584</f>
        <v>31403</v>
      </c>
      <c r="B584" s="8" t="str">
        <f>Daten!B584</f>
        <v>Hainfeld</v>
      </c>
      <c r="C584" s="15">
        <f t="shared" si="215"/>
        <v>3</v>
      </c>
      <c r="D584" s="10">
        <f>Daten!D584</f>
        <v>0</v>
      </c>
      <c r="E584" s="9">
        <f>Daten!E584</f>
        <v>3746</v>
      </c>
      <c r="F584" s="9">
        <f>Daten!F584</f>
        <v>3735</v>
      </c>
      <c r="G584" s="27">
        <f t="shared" si="216"/>
        <v>11</v>
      </c>
      <c r="H584" s="29">
        <f t="shared" si="217"/>
        <v>2.9451137884872825E-3</v>
      </c>
      <c r="I584" s="21">
        <f t="shared" si="218"/>
        <v>33.333961847898642</v>
      </c>
      <c r="J584" s="21">
        <f t="shared" si="219"/>
        <v>-22.333961847898642</v>
      </c>
      <c r="K584" s="27">
        <f t="shared" si="220"/>
        <v>11166.980923949321</v>
      </c>
      <c r="L584" s="16">
        <f>Daten!G584</f>
        <v>514</v>
      </c>
      <c r="M584" s="16">
        <f>Daten!H584</f>
        <v>2293</v>
      </c>
      <c r="N584" s="16">
        <f>Daten!I584</f>
        <v>939</v>
      </c>
      <c r="O584" s="28">
        <f t="shared" si="221"/>
        <v>0.63366768425643261</v>
      </c>
      <c r="P584" s="16">
        <f t="shared" si="222"/>
        <v>1290.6540355597147</v>
      </c>
      <c r="Q584" s="21">
        <f t="shared" si="223"/>
        <v>162.34596444028534</v>
      </c>
      <c r="R584" s="27">
        <f t="shared" si="224"/>
        <v>32469.19288805707</v>
      </c>
      <c r="S584" s="9">
        <f>Daten!K584</f>
        <v>18448.349999999999</v>
      </c>
      <c r="T584" s="9">
        <f>Daten!L584</f>
        <v>219552.36</v>
      </c>
      <c r="U584" s="9">
        <f>Daten!M584</f>
        <v>2917226.84</v>
      </c>
      <c r="V584" s="9">
        <f>Daten!N584</f>
        <v>500</v>
      </c>
      <c r="W584" s="9">
        <f>Daten!O584</f>
        <v>500</v>
      </c>
      <c r="X584" s="23">
        <f t="shared" si="225"/>
        <v>3155227.55</v>
      </c>
      <c r="Y584" s="9">
        <f t="shared" si="226"/>
        <v>1346417.234329957</v>
      </c>
      <c r="Z584" s="21">
        <f t="shared" si="227"/>
        <v>1808810.3156700428</v>
      </c>
      <c r="AA584" s="27">
        <f t="shared" si="228"/>
        <v>-180881.03156700428</v>
      </c>
      <c r="AB584" s="32">
        <f t="shared" si="229"/>
        <v>-137244.85775499788</v>
      </c>
      <c r="AC584" s="31">
        <f t="shared" si="230"/>
        <v>0</v>
      </c>
      <c r="AG584" s="26">
        <f t="shared" si="231"/>
        <v>0</v>
      </c>
      <c r="AH584" s="26">
        <f t="shared" si="232"/>
        <v>0</v>
      </c>
      <c r="AI584" s="26">
        <f t="shared" si="233"/>
        <v>0</v>
      </c>
      <c r="AJ584" s="26">
        <f t="shared" si="234"/>
        <v>1</v>
      </c>
      <c r="AK584" s="26">
        <f t="shared" si="235"/>
        <v>0</v>
      </c>
      <c r="AL584" s="26">
        <f t="shared" ca="1" si="236"/>
        <v>0</v>
      </c>
      <c r="AM584" s="26">
        <f t="shared" ca="1" si="237"/>
        <v>0</v>
      </c>
      <c r="AN584" s="26">
        <f ca="1">IF(AM584=0,0,COUNTIF($AM$19:AM584,C584*10+1))</f>
        <v>0</v>
      </c>
      <c r="AO584" s="21">
        <f t="shared" ca="1" si="238"/>
        <v>0</v>
      </c>
      <c r="AP584" s="33">
        <f t="shared" ca="1" si="239"/>
        <v>0</v>
      </c>
    </row>
    <row r="585" spans="1:42" x14ac:dyDescent="0.2">
      <c r="A585" s="15">
        <f>Daten!A585</f>
        <v>31404</v>
      </c>
      <c r="B585" s="8" t="str">
        <f>Daten!B585</f>
        <v>Hohenberg</v>
      </c>
      <c r="C585" s="15">
        <f t="shared" si="215"/>
        <v>3</v>
      </c>
      <c r="D585" s="10">
        <f>Daten!D585</f>
        <v>0</v>
      </c>
      <c r="E585" s="9">
        <f>Daten!E585</f>
        <v>1443</v>
      </c>
      <c r="F585" s="9">
        <f>Daten!F585</f>
        <v>1521</v>
      </c>
      <c r="G585" s="27">
        <f t="shared" si="216"/>
        <v>-78</v>
      </c>
      <c r="H585" s="29">
        <f t="shared" si="217"/>
        <v>-5.128205128205128E-2</v>
      </c>
      <c r="I585" s="21">
        <f t="shared" si="218"/>
        <v>13.57455313805993</v>
      </c>
      <c r="J585" s="21">
        <f t="shared" si="219"/>
        <v>-91.574553138059926</v>
      </c>
      <c r="K585" s="27">
        <f t="shared" si="220"/>
        <v>45787.276569029964</v>
      </c>
      <c r="L585" s="16">
        <f>Daten!G585</f>
        <v>188</v>
      </c>
      <c r="M585" s="16">
        <f>Daten!H585</f>
        <v>877</v>
      </c>
      <c r="N585" s="16">
        <f>Daten!I585</f>
        <v>378</v>
      </c>
      <c r="O585" s="28">
        <f t="shared" si="221"/>
        <v>0.64538198403648805</v>
      </c>
      <c r="P585" s="16">
        <f t="shared" si="222"/>
        <v>493.63436074394667</v>
      </c>
      <c r="Q585" s="21">
        <f t="shared" si="223"/>
        <v>72.365639256053328</v>
      </c>
      <c r="R585" s="27">
        <f t="shared" si="224"/>
        <v>14473.127851210666</v>
      </c>
      <c r="S585" s="9">
        <f>Daten!K585</f>
        <v>15353.02</v>
      </c>
      <c r="T585" s="9">
        <f>Daten!L585</f>
        <v>74971.88</v>
      </c>
      <c r="U585" s="9">
        <f>Daten!M585</f>
        <v>452380.24</v>
      </c>
      <c r="V585" s="9">
        <f>Daten!N585</f>
        <v>500</v>
      </c>
      <c r="W585" s="9">
        <f>Daten!O585</f>
        <v>500</v>
      </c>
      <c r="X585" s="23">
        <f t="shared" si="225"/>
        <v>542705.14</v>
      </c>
      <c r="Y585" s="9">
        <f t="shared" si="226"/>
        <v>518654.58332571486</v>
      </c>
      <c r="Z585" s="21">
        <f t="shared" si="227"/>
        <v>24050.556674285152</v>
      </c>
      <c r="AA585" s="27">
        <f t="shared" si="228"/>
        <v>-2405.0556674285153</v>
      </c>
      <c r="AB585" s="32">
        <f t="shared" si="229"/>
        <v>57855.348752812111</v>
      </c>
      <c r="AC585" s="31">
        <f t="shared" si="230"/>
        <v>57855.348752812111</v>
      </c>
      <c r="AG585" s="26">
        <f t="shared" si="231"/>
        <v>45787.276569029964</v>
      </c>
      <c r="AH585" s="26">
        <f t="shared" si="232"/>
        <v>-2405.0556674285153</v>
      </c>
      <c r="AI585" s="26">
        <f t="shared" si="233"/>
        <v>43382.220901601446</v>
      </c>
      <c r="AJ585" s="26">
        <f t="shared" si="234"/>
        <v>1</v>
      </c>
      <c r="AK585" s="26">
        <f t="shared" si="235"/>
        <v>43382.220901601446</v>
      </c>
      <c r="AL585" s="26">
        <f t="shared" ca="1" si="236"/>
        <v>68696</v>
      </c>
      <c r="AM585" s="26">
        <f t="shared" ca="1" si="237"/>
        <v>31</v>
      </c>
      <c r="AN585" s="26">
        <f ca="1">IF(AM585=0,0,COUNTIF($AM$19:AM585,C585*10+1))</f>
        <v>145</v>
      </c>
      <c r="AO585" s="21">
        <f t="shared" ca="1" si="238"/>
        <v>0</v>
      </c>
      <c r="AP585" s="33">
        <f t="shared" ca="1" si="239"/>
        <v>68696</v>
      </c>
    </row>
    <row r="586" spans="1:42" x14ac:dyDescent="0.2">
      <c r="A586" s="15">
        <f>Daten!A586</f>
        <v>31405</v>
      </c>
      <c r="B586" s="8" t="str">
        <f>Daten!B586</f>
        <v>Kaumberg</v>
      </c>
      <c r="C586" s="15">
        <f t="shared" si="215"/>
        <v>3</v>
      </c>
      <c r="D586" s="10">
        <f>Daten!D586</f>
        <v>0</v>
      </c>
      <c r="E586" s="9">
        <f>Daten!E586</f>
        <v>1074</v>
      </c>
      <c r="F586" s="9">
        <f>Daten!F586</f>
        <v>1022</v>
      </c>
      <c r="G586" s="27">
        <f t="shared" si="216"/>
        <v>52</v>
      </c>
      <c r="H586" s="29">
        <f t="shared" si="217"/>
        <v>5.0880626223091974E-2</v>
      </c>
      <c r="I586" s="21">
        <f t="shared" si="218"/>
        <v>9.1211001361586117</v>
      </c>
      <c r="J586" s="21">
        <f t="shared" si="219"/>
        <v>42.87889986384139</v>
      </c>
      <c r="K586" s="27">
        <f t="shared" si="220"/>
        <v>-21439.449931920695</v>
      </c>
      <c r="L586" s="16">
        <f>Daten!G586</f>
        <v>152</v>
      </c>
      <c r="M586" s="16">
        <f>Daten!H586</f>
        <v>711</v>
      </c>
      <c r="N586" s="16">
        <f>Daten!I586</f>
        <v>211</v>
      </c>
      <c r="O586" s="28">
        <f t="shared" si="221"/>
        <v>0.51054852320675104</v>
      </c>
      <c r="P586" s="16">
        <f t="shared" si="222"/>
        <v>400.1984384138496</v>
      </c>
      <c r="Q586" s="21">
        <f t="shared" si="223"/>
        <v>-37.198438413849601</v>
      </c>
      <c r="R586" s="27">
        <f t="shared" si="224"/>
        <v>-7439.6876827699198</v>
      </c>
      <c r="S586" s="9">
        <f>Daten!K586</f>
        <v>18480.509999999998</v>
      </c>
      <c r="T586" s="9">
        <f>Daten!L586</f>
        <v>83565.679999999993</v>
      </c>
      <c r="U586" s="9">
        <f>Daten!M586</f>
        <v>81608.95</v>
      </c>
      <c r="V586" s="9">
        <f>Daten!N586</f>
        <v>500</v>
      </c>
      <c r="W586" s="9">
        <f>Daten!O586</f>
        <v>500</v>
      </c>
      <c r="X586" s="23">
        <f t="shared" si="225"/>
        <v>183655.13999999998</v>
      </c>
      <c r="Y586" s="9">
        <f t="shared" si="226"/>
        <v>386025.65661248635</v>
      </c>
      <c r="Z586" s="21">
        <f t="shared" si="227"/>
        <v>-202370.51661248636</v>
      </c>
      <c r="AA586" s="27">
        <f t="shared" si="228"/>
        <v>20237.051661248639</v>
      </c>
      <c r="AB586" s="32">
        <f t="shared" si="229"/>
        <v>-8642.085953441976</v>
      </c>
      <c r="AC586" s="31">
        <f t="shared" si="230"/>
        <v>0</v>
      </c>
      <c r="AG586" s="26">
        <f t="shared" si="231"/>
        <v>0</v>
      </c>
      <c r="AH586" s="26">
        <f t="shared" si="232"/>
        <v>0</v>
      </c>
      <c r="AI586" s="26">
        <f t="shared" si="233"/>
        <v>0</v>
      </c>
      <c r="AJ586" s="26">
        <f t="shared" si="234"/>
        <v>1</v>
      </c>
      <c r="AK586" s="26">
        <f t="shared" si="235"/>
        <v>0</v>
      </c>
      <c r="AL586" s="26">
        <f t="shared" ca="1" si="236"/>
        <v>0</v>
      </c>
      <c r="AM586" s="26">
        <f t="shared" ca="1" si="237"/>
        <v>0</v>
      </c>
      <c r="AN586" s="26">
        <f ca="1">IF(AM586=0,0,COUNTIF($AM$19:AM586,C586*10+1))</f>
        <v>0</v>
      </c>
      <c r="AO586" s="21">
        <f t="shared" ca="1" si="238"/>
        <v>0</v>
      </c>
      <c r="AP586" s="33">
        <f t="shared" ca="1" si="239"/>
        <v>0</v>
      </c>
    </row>
    <row r="587" spans="1:42" x14ac:dyDescent="0.2">
      <c r="A587" s="15">
        <f>Daten!A587</f>
        <v>31406</v>
      </c>
      <c r="B587" s="8" t="str">
        <f>Daten!B587</f>
        <v>Kleinzell</v>
      </c>
      <c r="C587" s="15">
        <f t="shared" si="215"/>
        <v>3</v>
      </c>
      <c r="D587" s="10">
        <f>Daten!D587</f>
        <v>0</v>
      </c>
      <c r="E587" s="9">
        <f>Daten!E587</f>
        <v>856</v>
      </c>
      <c r="F587" s="9">
        <f>Daten!F587</f>
        <v>825</v>
      </c>
      <c r="G587" s="27">
        <f t="shared" si="216"/>
        <v>31</v>
      </c>
      <c r="H587" s="29">
        <f t="shared" si="217"/>
        <v>3.7575757575757575E-2</v>
      </c>
      <c r="I587" s="21">
        <f t="shared" si="218"/>
        <v>7.3629232997366483</v>
      </c>
      <c r="J587" s="21">
        <f t="shared" si="219"/>
        <v>23.63707670026335</v>
      </c>
      <c r="K587" s="27">
        <f t="shared" si="220"/>
        <v>-11818.538350131676</v>
      </c>
      <c r="L587" s="16">
        <f>Daten!G587</f>
        <v>133</v>
      </c>
      <c r="M587" s="16">
        <f>Daten!H587</f>
        <v>532</v>
      </c>
      <c r="N587" s="16">
        <f>Daten!I587</f>
        <v>191</v>
      </c>
      <c r="O587" s="28">
        <f t="shared" si="221"/>
        <v>0.60902255639097747</v>
      </c>
      <c r="P587" s="16">
        <f t="shared" si="222"/>
        <v>299.4452450579015</v>
      </c>
      <c r="Q587" s="21">
        <f t="shared" si="223"/>
        <v>24.554754942098498</v>
      </c>
      <c r="R587" s="27">
        <f t="shared" si="224"/>
        <v>4910.9509884196996</v>
      </c>
      <c r="S587" s="9">
        <f>Daten!K587</f>
        <v>16438.330000000002</v>
      </c>
      <c r="T587" s="9">
        <f>Daten!L587</f>
        <v>42597.87</v>
      </c>
      <c r="U587" s="9">
        <f>Daten!M587</f>
        <v>108574.43</v>
      </c>
      <c r="V587" s="9">
        <f>Daten!N587</f>
        <v>500</v>
      </c>
      <c r="W587" s="9">
        <f>Daten!O587</f>
        <v>500</v>
      </c>
      <c r="X587" s="23">
        <f t="shared" si="225"/>
        <v>167610.63</v>
      </c>
      <c r="Y587" s="9">
        <f t="shared" si="226"/>
        <v>307670.35573583643</v>
      </c>
      <c r="Z587" s="21">
        <f t="shared" si="227"/>
        <v>-140059.72573583643</v>
      </c>
      <c r="AA587" s="27">
        <f t="shared" si="228"/>
        <v>14005.972573583644</v>
      </c>
      <c r="AB587" s="32">
        <f t="shared" si="229"/>
        <v>7098.3852118716677</v>
      </c>
      <c r="AC587" s="31">
        <f t="shared" si="230"/>
        <v>7098.3852118716677</v>
      </c>
      <c r="AG587" s="26">
        <f t="shared" si="231"/>
        <v>-11818.538350131676</v>
      </c>
      <c r="AH587" s="26">
        <f t="shared" si="232"/>
        <v>14005.972573583644</v>
      </c>
      <c r="AI587" s="26">
        <f t="shared" si="233"/>
        <v>2187.4342234519681</v>
      </c>
      <c r="AJ587" s="26">
        <f t="shared" si="234"/>
        <v>1</v>
      </c>
      <c r="AK587" s="26">
        <f t="shared" si="235"/>
        <v>0</v>
      </c>
      <c r="AL587" s="26">
        <f t="shared" ca="1" si="236"/>
        <v>0</v>
      </c>
      <c r="AM587" s="26">
        <f t="shared" ca="1" si="237"/>
        <v>0</v>
      </c>
      <c r="AN587" s="26">
        <f ca="1">IF(AM587=0,0,COUNTIF($AM$19:AM587,C587*10+1))</f>
        <v>0</v>
      </c>
      <c r="AO587" s="21">
        <f t="shared" ca="1" si="238"/>
        <v>0</v>
      </c>
      <c r="AP587" s="33">
        <f t="shared" ca="1" si="239"/>
        <v>0</v>
      </c>
    </row>
    <row r="588" spans="1:42" x14ac:dyDescent="0.2">
      <c r="A588" s="15">
        <f>Daten!A588</f>
        <v>31407</v>
      </c>
      <c r="B588" s="8" t="str">
        <f>Daten!B588</f>
        <v>Lilienfeld</v>
      </c>
      <c r="C588" s="15">
        <f t="shared" si="215"/>
        <v>3</v>
      </c>
      <c r="D588" s="10">
        <f>Daten!D588</f>
        <v>0</v>
      </c>
      <c r="E588" s="9">
        <f>Daten!E588</f>
        <v>2649</v>
      </c>
      <c r="F588" s="9">
        <f>Daten!F588</f>
        <v>2816</v>
      </c>
      <c r="G588" s="27">
        <f t="shared" si="216"/>
        <v>-167</v>
      </c>
      <c r="H588" s="29">
        <f t="shared" si="217"/>
        <v>-5.9303977272727272E-2</v>
      </c>
      <c r="I588" s="21">
        <f t="shared" si="218"/>
        <v>25.132111529767762</v>
      </c>
      <c r="J588" s="21">
        <f t="shared" si="219"/>
        <v>-192.13211152976777</v>
      </c>
      <c r="K588" s="27">
        <f t="shared" si="220"/>
        <v>96066.055764883888</v>
      </c>
      <c r="L588" s="16">
        <f>Daten!G588</f>
        <v>364</v>
      </c>
      <c r="M588" s="16">
        <f>Daten!H588</f>
        <v>1690</v>
      </c>
      <c r="N588" s="16">
        <f>Daten!I588</f>
        <v>595</v>
      </c>
      <c r="O588" s="28">
        <f t="shared" si="221"/>
        <v>0.56745562130177518</v>
      </c>
      <c r="P588" s="16">
        <f t="shared" si="222"/>
        <v>951.24523336062703</v>
      </c>
      <c r="Q588" s="21">
        <f t="shared" si="223"/>
        <v>7.7547666393729742</v>
      </c>
      <c r="R588" s="27">
        <f t="shared" si="224"/>
        <v>1550.9533278745948</v>
      </c>
      <c r="S588" s="9">
        <f>Daten!K588</f>
        <v>19494.439999999999</v>
      </c>
      <c r="T588" s="9">
        <f>Daten!L588</f>
        <v>214979.46</v>
      </c>
      <c r="U588" s="9">
        <f>Daten!M588</f>
        <v>1899817.99</v>
      </c>
      <c r="V588" s="9">
        <f>Daten!N588</f>
        <v>500</v>
      </c>
      <c r="W588" s="9">
        <f>Daten!O588</f>
        <v>500</v>
      </c>
      <c r="X588" s="23">
        <f t="shared" si="225"/>
        <v>2134291.89</v>
      </c>
      <c r="Y588" s="9">
        <f t="shared" si="226"/>
        <v>952124.73404699843</v>
      </c>
      <c r="Z588" s="21">
        <f t="shared" si="227"/>
        <v>1182167.1559530017</v>
      </c>
      <c r="AA588" s="27">
        <f t="shared" si="228"/>
        <v>-118216.71559530018</v>
      </c>
      <c r="AB588" s="32">
        <f t="shared" si="229"/>
        <v>-20599.706502541696</v>
      </c>
      <c r="AC588" s="31">
        <f t="shared" si="230"/>
        <v>0</v>
      </c>
      <c r="AG588" s="26">
        <f t="shared" si="231"/>
        <v>0</v>
      </c>
      <c r="AH588" s="26">
        <f t="shared" si="232"/>
        <v>0</v>
      </c>
      <c r="AI588" s="26">
        <f t="shared" si="233"/>
        <v>0</v>
      </c>
      <c r="AJ588" s="26">
        <f t="shared" si="234"/>
        <v>1</v>
      </c>
      <c r="AK588" s="26">
        <f t="shared" si="235"/>
        <v>0</v>
      </c>
      <c r="AL588" s="26">
        <f t="shared" ca="1" si="236"/>
        <v>0</v>
      </c>
      <c r="AM588" s="26">
        <f t="shared" ca="1" si="237"/>
        <v>0</v>
      </c>
      <c r="AN588" s="26">
        <f ca="1">IF(AM588=0,0,COUNTIF($AM$19:AM588,C588*10+1))</f>
        <v>0</v>
      </c>
      <c r="AO588" s="21">
        <f t="shared" ca="1" si="238"/>
        <v>0</v>
      </c>
      <c r="AP588" s="33">
        <f t="shared" ca="1" si="239"/>
        <v>0</v>
      </c>
    </row>
    <row r="589" spans="1:42" x14ac:dyDescent="0.2">
      <c r="A589" s="15">
        <f>Daten!A589</f>
        <v>31408</v>
      </c>
      <c r="B589" s="8" t="str">
        <f>Daten!B589</f>
        <v>Mitterbach am Erlaufsee</v>
      </c>
      <c r="C589" s="15">
        <f t="shared" si="215"/>
        <v>3</v>
      </c>
      <c r="D589" s="10">
        <f>Daten!D589</f>
        <v>0</v>
      </c>
      <c r="E589" s="9">
        <f>Daten!E589</f>
        <v>474</v>
      </c>
      <c r="F589" s="9">
        <f>Daten!F589</f>
        <v>490</v>
      </c>
      <c r="G589" s="27">
        <f t="shared" si="216"/>
        <v>-16</v>
      </c>
      <c r="H589" s="29">
        <f t="shared" si="217"/>
        <v>-3.2653061224489799E-2</v>
      </c>
      <c r="I589" s="21">
        <f t="shared" si="218"/>
        <v>4.373130202267828</v>
      </c>
      <c r="J589" s="21">
        <f t="shared" si="219"/>
        <v>-20.373130202267827</v>
      </c>
      <c r="K589" s="27">
        <f t="shared" si="220"/>
        <v>10186.565101133914</v>
      </c>
      <c r="L589" s="16">
        <f>Daten!G589</f>
        <v>41</v>
      </c>
      <c r="M589" s="16">
        <f>Daten!H589</f>
        <v>281</v>
      </c>
      <c r="N589" s="16">
        <f>Daten!I589</f>
        <v>152</v>
      </c>
      <c r="O589" s="28">
        <f t="shared" si="221"/>
        <v>0.68683274021352314</v>
      </c>
      <c r="P589" s="16">
        <f t="shared" si="222"/>
        <v>158.16562755877879</v>
      </c>
      <c r="Q589" s="21">
        <f t="shared" si="223"/>
        <v>34.834372441221205</v>
      </c>
      <c r="R589" s="27">
        <f t="shared" si="224"/>
        <v>6966.8744882442406</v>
      </c>
      <c r="S589" s="9">
        <f>Daten!K589</f>
        <v>26503.35</v>
      </c>
      <c r="T589" s="9">
        <f>Daten!L589</f>
        <v>43777.61</v>
      </c>
      <c r="U589" s="9">
        <f>Daten!M589</f>
        <v>80664.88</v>
      </c>
      <c r="V589" s="9">
        <f>Daten!N589</f>
        <v>500</v>
      </c>
      <c r="W589" s="9">
        <f>Daten!O589</f>
        <v>500</v>
      </c>
      <c r="X589" s="23">
        <f t="shared" si="225"/>
        <v>150945.84</v>
      </c>
      <c r="Y589" s="9">
        <f t="shared" si="226"/>
        <v>170368.8652088627</v>
      </c>
      <c r="Z589" s="21">
        <f t="shared" si="227"/>
        <v>-19423.025208862702</v>
      </c>
      <c r="AA589" s="27">
        <f t="shared" si="228"/>
        <v>1942.3025208862703</v>
      </c>
      <c r="AB589" s="32">
        <f t="shared" si="229"/>
        <v>19095.742110264426</v>
      </c>
      <c r="AC589" s="31">
        <f t="shared" si="230"/>
        <v>19095.742110264426</v>
      </c>
      <c r="AG589" s="26">
        <f t="shared" si="231"/>
        <v>10186.565101133914</v>
      </c>
      <c r="AH589" s="26">
        <f t="shared" si="232"/>
        <v>1942.3025208862703</v>
      </c>
      <c r="AI589" s="26">
        <f t="shared" si="233"/>
        <v>12128.867622020185</v>
      </c>
      <c r="AJ589" s="26">
        <f t="shared" si="234"/>
        <v>1</v>
      </c>
      <c r="AK589" s="26">
        <f t="shared" si="235"/>
        <v>12128.867622020185</v>
      </c>
      <c r="AL589" s="26">
        <f t="shared" ca="1" si="236"/>
        <v>19206</v>
      </c>
      <c r="AM589" s="26">
        <f t="shared" ca="1" si="237"/>
        <v>31</v>
      </c>
      <c r="AN589" s="26">
        <f ca="1">IF(AM589=0,0,COUNTIF($AM$19:AM589,C589*10+1))</f>
        <v>146</v>
      </c>
      <c r="AO589" s="21">
        <f t="shared" ca="1" si="238"/>
        <v>0</v>
      </c>
      <c r="AP589" s="33">
        <f t="shared" ca="1" si="239"/>
        <v>19206</v>
      </c>
    </row>
    <row r="590" spans="1:42" x14ac:dyDescent="0.2">
      <c r="A590" s="15">
        <f>Daten!A590</f>
        <v>31409</v>
      </c>
      <c r="B590" s="8" t="str">
        <f>Daten!B590</f>
        <v>Ramsau</v>
      </c>
      <c r="C590" s="15">
        <f t="shared" si="215"/>
        <v>3</v>
      </c>
      <c r="D590" s="10">
        <f>Daten!D590</f>
        <v>0</v>
      </c>
      <c r="E590" s="9">
        <f>Daten!E590</f>
        <v>828</v>
      </c>
      <c r="F590" s="9">
        <f>Daten!F590</f>
        <v>857</v>
      </c>
      <c r="G590" s="27">
        <f t="shared" si="216"/>
        <v>-29</v>
      </c>
      <c r="H590" s="29">
        <f t="shared" si="217"/>
        <v>-3.3838973162193697E-2</v>
      </c>
      <c r="I590" s="21">
        <f t="shared" si="218"/>
        <v>7.6485154762112826</v>
      </c>
      <c r="J590" s="21">
        <f t="shared" si="219"/>
        <v>-36.64851547621128</v>
      </c>
      <c r="K590" s="27">
        <f t="shared" si="220"/>
        <v>18324.25773810564</v>
      </c>
      <c r="L590" s="16">
        <f>Daten!G590</f>
        <v>115</v>
      </c>
      <c r="M590" s="16">
        <f>Daten!H590</f>
        <v>525</v>
      </c>
      <c r="N590" s="16">
        <f>Daten!I590</f>
        <v>188</v>
      </c>
      <c r="O590" s="28">
        <f t="shared" si="221"/>
        <v>0.57714285714285718</v>
      </c>
      <c r="P590" s="16">
        <f t="shared" si="222"/>
        <v>295.50517604398175</v>
      </c>
      <c r="Q590" s="21">
        <f t="shared" si="223"/>
        <v>7.4948239560182515</v>
      </c>
      <c r="R590" s="27">
        <f t="shared" si="224"/>
        <v>1498.9647912036503</v>
      </c>
      <c r="S590" s="9">
        <f>Daten!K590</f>
        <v>21922.36</v>
      </c>
      <c r="T590" s="9">
        <f>Daten!L590</f>
        <v>52701.34</v>
      </c>
      <c r="U590" s="9">
        <f>Daten!M590</f>
        <v>183938.45</v>
      </c>
      <c r="V590" s="9">
        <f>Daten!N590</f>
        <v>500</v>
      </c>
      <c r="W590" s="9">
        <f>Daten!O590</f>
        <v>500</v>
      </c>
      <c r="X590" s="23">
        <f t="shared" si="225"/>
        <v>258562.15000000002</v>
      </c>
      <c r="Y590" s="9">
        <f t="shared" si="226"/>
        <v>297606.37213700067</v>
      </c>
      <c r="Z590" s="21">
        <f t="shared" si="227"/>
        <v>-39044.222137000645</v>
      </c>
      <c r="AA590" s="27">
        <f t="shared" si="228"/>
        <v>3904.4222137000647</v>
      </c>
      <c r="AB590" s="32">
        <f t="shared" si="229"/>
        <v>23727.644743009354</v>
      </c>
      <c r="AC590" s="31">
        <f t="shared" si="230"/>
        <v>23727.644743009354</v>
      </c>
      <c r="AG590" s="26">
        <f t="shared" si="231"/>
        <v>18324.25773810564</v>
      </c>
      <c r="AH590" s="26">
        <f t="shared" si="232"/>
        <v>3904.4222137000647</v>
      </c>
      <c r="AI590" s="26">
        <f t="shared" si="233"/>
        <v>22228.679951805705</v>
      </c>
      <c r="AJ590" s="26">
        <f t="shared" si="234"/>
        <v>1</v>
      </c>
      <c r="AK590" s="26">
        <f t="shared" si="235"/>
        <v>22228.679951805705</v>
      </c>
      <c r="AL590" s="26">
        <f t="shared" ca="1" si="236"/>
        <v>35199</v>
      </c>
      <c r="AM590" s="26">
        <f t="shared" ca="1" si="237"/>
        <v>31</v>
      </c>
      <c r="AN590" s="26">
        <f ca="1">IF(AM590=0,0,COUNTIF($AM$19:AM590,C590*10+1))</f>
        <v>147</v>
      </c>
      <c r="AO590" s="21">
        <f t="shared" ca="1" si="238"/>
        <v>0</v>
      </c>
      <c r="AP590" s="33">
        <f t="shared" ca="1" si="239"/>
        <v>35199</v>
      </c>
    </row>
    <row r="591" spans="1:42" x14ac:dyDescent="0.2">
      <c r="A591" s="15">
        <f>Daten!A591</f>
        <v>31410</v>
      </c>
      <c r="B591" s="8" t="str">
        <f>Daten!B591</f>
        <v>Rohrbach an der Gölsen</v>
      </c>
      <c r="C591" s="15">
        <f t="shared" si="215"/>
        <v>3</v>
      </c>
      <c r="D591" s="10">
        <f>Daten!D591</f>
        <v>0</v>
      </c>
      <c r="E591" s="9">
        <f>Daten!E591</f>
        <v>1550</v>
      </c>
      <c r="F591" s="9">
        <f>Daten!F591</f>
        <v>1571</v>
      </c>
      <c r="G591" s="27">
        <f t="shared" si="216"/>
        <v>-21</v>
      </c>
      <c r="H591" s="29">
        <f t="shared" si="217"/>
        <v>-1.336728198599618E-2</v>
      </c>
      <c r="I591" s="21">
        <f t="shared" si="218"/>
        <v>14.020790913801545</v>
      </c>
      <c r="J591" s="21">
        <f t="shared" si="219"/>
        <v>-35.020790913801548</v>
      </c>
      <c r="K591" s="27">
        <f t="shared" si="220"/>
        <v>17510.395456900773</v>
      </c>
      <c r="L591" s="16">
        <f>Daten!G591</f>
        <v>236</v>
      </c>
      <c r="M591" s="16">
        <f>Daten!H591</f>
        <v>1007</v>
      </c>
      <c r="N591" s="16">
        <f>Daten!I591</f>
        <v>307</v>
      </c>
      <c r="O591" s="28">
        <f t="shared" si="221"/>
        <v>0.53922542204568025</v>
      </c>
      <c r="P591" s="16">
        <f t="shared" si="222"/>
        <v>566.80707100245638</v>
      </c>
      <c r="Q591" s="21">
        <f t="shared" si="223"/>
        <v>-23.807071002456382</v>
      </c>
      <c r="R591" s="27">
        <f t="shared" si="224"/>
        <v>-4761.4142004912765</v>
      </c>
      <c r="S591" s="9">
        <f>Daten!K591</f>
        <v>5956.28</v>
      </c>
      <c r="T591" s="9">
        <f>Daten!L591</f>
        <v>92508.61</v>
      </c>
      <c r="U591" s="9">
        <f>Daten!M591</f>
        <v>949801.59</v>
      </c>
      <c r="V591" s="9">
        <f>Daten!N591</f>
        <v>500</v>
      </c>
      <c r="W591" s="9">
        <f>Daten!O591</f>
        <v>500</v>
      </c>
      <c r="X591" s="23">
        <f t="shared" si="225"/>
        <v>1048266.48</v>
      </c>
      <c r="Y591" s="9">
        <f t="shared" si="226"/>
        <v>557113.37779269449</v>
      </c>
      <c r="Z591" s="21">
        <f t="shared" si="227"/>
        <v>491153.10220730549</v>
      </c>
      <c r="AA591" s="27">
        <f t="shared" si="228"/>
        <v>-49115.310220730549</v>
      </c>
      <c r="AB591" s="32">
        <f t="shared" si="229"/>
        <v>-36366.328964321052</v>
      </c>
      <c r="AC591" s="31">
        <f t="shared" si="230"/>
        <v>0</v>
      </c>
      <c r="AG591" s="26">
        <f t="shared" si="231"/>
        <v>0</v>
      </c>
      <c r="AH591" s="26">
        <f t="shared" si="232"/>
        <v>0</v>
      </c>
      <c r="AI591" s="26">
        <f t="shared" si="233"/>
        <v>0</v>
      </c>
      <c r="AJ591" s="26">
        <f t="shared" si="234"/>
        <v>1</v>
      </c>
      <c r="AK591" s="26">
        <f t="shared" si="235"/>
        <v>0</v>
      </c>
      <c r="AL591" s="26">
        <f t="shared" ca="1" si="236"/>
        <v>0</v>
      </c>
      <c r="AM591" s="26">
        <f t="shared" ca="1" si="237"/>
        <v>0</v>
      </c>
      <c r="AN591" s="26">
        <f ca="1">IF(AM591=0,0,COUNTIF($AM$19:AM591,C591*10+1))</f>
        <v>0</v>
      </c>
      <c r="AO591" s="21">
        <f t="shared" ca="1" si="238"/>
        <v>0</v>
      </c>
      <c r="AP591" s="33">
        <f t="shared" ca="1" si="239"/>
        <v>0</v>
      </c>
    </row>
    <row r="592" spans="1:42" x14ac:dyDescent="0.2">
      <c r="A592" s="15">
        <f>Daten!A592</f>
        <v>31411</v>
      </c>
      <c r="B592" s="8" t="str">
        <f>Daten!B592</f>
        <v>St. Aegyd am Neuwalde</v>
      </c>
      <c r="C592" s="15">
        <f t="shared" si="215"/>
        <v>3</v>
      </c>
      <c r="D592" s="10">
        <f>Daten!D592</f>
        <v>0</v>
      </c>
      <c r="E592" s="9">
        <f>Daten!E592</f>
        <v>1842</v>
      </c>
      <c r="F592" s="9">
        <f>Daten!F592</f>
        <v>1911</v>
      </c>
      <c r="G592" s="27">
        <f t="shared" si="216"/>
        <v>-69</v>
      </c>
      <c r="H592" s="29">
        <f t="shared" si="217"/>
        <v>-3.6106750392464679E-2</v>
      </c>
      <c r="I592" s="21">
        <f t="shared" si="218"/>
        <v>17.055207788844527</v>
      </c>
      <c r="J592" s="21">
        <f t="shared" si="219"/>
        <v>-86.055207788844527</v>
      </c>
      <c r="K592" s="27">
        <f t="shared" si="220"/>
        <v>43027.60389442226</v>
      </c>
      <c r="L592" s="16">
        <f>Daten!G592</f>
        <v>246</v>
      </c>
      <c r="M592" s="16">
        <f>Daten!H592</f>
        <v>1045</v>
      </c>
      <c r="N592" s="16">
        <f>Daten!I592</f>
        <v>551</v>
      </c>
      <c r="O592" s="28">
        <f t="shared" si="221"/>
        <v>0.76267942583732062</v>
      </c>
      <c r="P592" s="16">
        <f t="shared" si="222"/>
        <v>588.19601707802087</v>
      </c>
      <c r="Q592" s="21">
        <f t="shared" si="223"/>
        <v>208.80398292197913</v>
      </c>
      <c r="R592" s="27">
        <f t="shared" si="224"/>
        <v>41760.796584395823</v>
      </c>
      <c r="S592" s="9">
        <f>Daten!K592</f>
        <v>35084.44</v>
      </c>
      <c r="T592" s="9">
        <f>Daten!L592</f>
        <v>119709.75</v>
      </c>
      <c r="U592" s="9">
        <f>Daten!M592</f>
        <v>489669.6</v>
      </c>
      <c r="V592" s="9">
        <f>Daten!N592</f>
        <v>500</v>
      </c>
      <c r="W592" s="9">
        <f>Daten!O592</f>
        <v>500</v>
      </c>
      <c r="X592" s="23">
        <f t="shared" si="225"/>
        <v>644463.79</v>
      </c>
      <c r="Y592" s="9">
        <f t="shared" si="226"/>
        <v>662066.34960912459</v>
      </c>
      <c r="Z592" s="21">
        <f t="shared" si="227"/>
        <v>-17602.559609124553</v>
      </c>
      <c r="AA592" s="27">
        <f t="shared" si="228"/>
        <v>1760.2559609124555</v>
      </c>
      <c r="AB592" s="32">
        <f t="shared" si="229"/>
        <v>86548.656439730534</v>
      </c>
      <c r="AC592" s="31">
        <f t="shared" si="230"/>
        <v>86548.656439730534</v>
      </c>
      <c r="AG592" s="26">
        <f t="shared" si="231"/>
        <v>43027.60389442226</v>
      </c>
      <c r="AH592" s="26">
        <f t="shared" si="232"/>
        <v>1760.2559609124555</v>
      </c>
      <c r="AI592" s="26">
        <f t="shared" si="233"/>
        <v>44787.859855334718</v>
      </c>
      <c r="AJ592" s="26">
        <f t="shared" si="234"/>
        <v>1</v>
      </c>
      <c r="AK592" s="26">
        <f t="shared" si="235"/>
        <v>44787.859855334718</v>
      </c>
      <c r="AL592" s="26">
        <f t="shared" ca="1" si="236"/>
        <v>70921</v>
      </c>
      <c r="AM592" s="26">
        <f t="shared" ca="1" si="237"/>
        <v>31</v>
      </c>
      <c r="AN592" s="26">
        <f ca="1">IF(AM592=0,0,COUNTIF($AM$19:AM592,C592*10+1))</f>
        <v>148</v>
      </c>
      <c r="AO592" s="21">
        <f t="shared" ca="1" si="238"/>
        <v>0</v>
      </c>
      <c r="AP592" s="33">
        <f t="shared" ca="1" si="239"/>
        <v>70921</v>
      </c>
    </row>
    <row r="593" spans="1:42" x14ac:dyDescent="0.2">
      <c r="A593" s="15">
        <f>Daten!A593</f>
        <v>31412</v>
      </c>
      <c r="B593" s="8" t="str">
        <f>Daten!B593</f>
        <v>St. Veit an der Gölsen</v>
      </c>
      <c r="C593" s="15">
        <f t="shared" si="215"/>
        <v>3</v>
      </c>
      <c r="D593" s="10">
        <f>Daten!D593</f>
        <v>0</v>
      </c>
      <c r="E593" s="9">
        <f>Daten!E593</f>
        <v>3868</v>
      </c>
      <c r="F593" s="9">
        <f>Daten!F593</f>
        <v>3920</v>
      </c>
      <c r="G593" s="27">
        <f t="shared" si="216"/>
        <v>-52</v>
      </c>
      <c r="H593" s="29">
        <f t="shared" si="217"/>
        <v>-1.3265306122448979E-2</v>
      </c>
      <c r="I593" s="21">
        <f t="shared" si="218"/>
        <v>34.985041618142624</v>
      </c>
      <c r="J593" s="21">
        <f t="shared" si="219"/>
        <v>-86.985041618142617</v>
      </c>
      <c r="K593" s="27">
        <f t="shared" si="220"/>
        <v>43492.520809071306</v>
      </c>
      <c r="L593" s="16">
        <f>Daten!G593</f>
        <v>595</v>
      </c>
      <c r="M593" s="16">
        <f>Daten!H593</f>
        <v>2465</v>
      </c>
      <c r="N593" s="16">
        <f>Daten!I593</f>
        <v>808</v>
      </c>
      <c r="O593" s="28">
        <f t="shared" si="221"/>
        <v>0.56916835699797164</v>
      </c>
      <c r="P593" s="16">
        <f t="shared" si="222"/>
        <v>1387.4671599017429</v>
      </c>
      <c r="Q593" s="21">
        <f t="shared" si="223"/>
        <v>15.532840098257111</v>
      </c>
      <c r="R593" s="27">
        <f t="shared" si="224"/>
        <v>3106.5680196514222</v>
      </c>
      <c r="S593" s="9">
        <f>Daten!K593</f>
        <v>25464.11</v>
      </c>
      <c r="T593" s="9">
        <f>Daten!L593</f>
        <v>172854.96</v>
      </c>
      <c r="U593" s="9">
        <f>Daten!M593</f>
        <v>208028.7</v>
      </c>
      <c r="V593" s="9">
        <f>Daten!N593</f>
        <v>500</v>
      </c>
      <c r="W593" s="9">
        <f>Daten!O593</f>
        <v>500</v>
      </c>
      <c r="X593" s="23">
        <f t="shared" si="225"/>
        <v>406347.77</v>
      </c>
      <c r="Y593" s="9">
        <f t="shared" si="226"/>
        <v>1390267.4485820271</v>
      </c>
      <c r="Z593" s="21">
        <f t="shared" si="227"/>
        <v>-983919.67858202709</v>
      </c>
      <c r="AA593" s="27">
        <f t="shared" si="228"/>
        <v>98391.967858202712</v>
      </c>
      <c r="AB593" s="32">
        <f t="shared" si="229"/>
        <v>144991.05668692544</v>
      </c>
      <c r="AC593" s="31">
        <f t="shared" si="230"/>
        <v>144991.05668692544</v>
      </c>
      <c r="AG593" s="26">
        <f t="shared" si="231"/>
        <v>43492.520809071306</v>
      </c>
      <c r="AH593" s="26">
        <f t="shared" si="232"/>
        <v>98391.967858202712</v>
      </c>
      <c r="AI593" s="26">
        <f t="shared" si="233"/>
        <v>141884.48866727401</v>
      </c>
      <c r="AJ593" s="26">
        <f t="shared" si="234"/>
        <v>1</v>
      </c>
      <c r="AK593" s="26">
        <f t="shared" si="235"/>
        <v>141884.48866727401</v>
      </c>
      <c r="AL593" s="26">
        <f t="shared" ca="1" si="236"/>
        <v>224674</v>
      </c>
      <c r="AM593" s="26">
        <f t="shared" ca="1" si="237"/>
        <v>31</v>
      </c>
      <c r="AN593" s="26">
        <f ca="1">IF(AM593=0,0,COUNTIF($AM$19:AM593,C593*10+1))</f>
        <v>149</v>
      </c>
      <c r="AO593" s="21">
        <f t="shared" ca="1" si="238"/>
        <v>0</v>
      </c>
      <c r="AP593" s="33">
        <f t="shared" ca="1" si="239"/>
        <v>224674</v>
      </c>
    </row>
    <row r="594" spans="1:42" x14ac:dyDescent="0.2">
      <c r="A594" s="15">
        <f>Daten!A594</f>
        <v>31413</v>
      </c>
      <c r="B594" s="8" t="str">
        <f>Daten!B594</f>
        <v>Traisen</v>
      </c>
      <c r="C594" s="15">
        <f t="shared" si="215"/>
        <v>3</v>
      </c>
      <c r="D594" s="10">
        <f>Daten!D594</f>
        <v>0</v>
      </c>
      <c r="E594" s="9">
        <f>Daten!E594</f>
        <v>3428</v>
      </c>
      <c r="F594" s="9">
        <f>Daten!F594</f>
        <v>3466</v>
      </c>
      <c r="G594" s="27">
        <f t="shared" si="216"/>
        <v>-38</v>
      </c>
      <c r="H594" s="29">
        <f t="shared" si="217"/>
        <v>-1.0963646855164455E-2</v>
      </c>
      <c r="I594" s="21">
        <f t="shared" si="218"/>
        <v>30.933202614408756</v>
      </c>
      <c r="J594" s="21">
        <f t="shared" si="219"/>
        <v>-68.933202614408756</v>
      </c>
      <c r="K594" s="27">
        <f t="shared" si="220"/>
        <v>34466.601307204379</v>
      </c>
      <c r="L594" s="16">
        <f>Daten!G594</f>
        <v>407</v>
      </c>
      <c r="M594" s="16">
        <f>Daten!H594</f>
        <v>2232</v>
      </c>
      <c r="N594" s="16">
        <f>Daten!I594</f>
        <v>789</v>
      </c>
      <c r="O594" s="28">
        <f t="shared" si="221"/>
        <v>0.53584229390681004</v>
      </c>
      <c r="P594" s="16">
        <f t="shared" si="222"/>
        <v>1256.3191484384138</v>
      </c>
      <c r="Q594" s="21">
        <f t="shared" si="223"/>
        <v>-60.319148438413777</v>
      </c>
      <c r="R594" s="27">
        <f t="shared" si="224"/>
        <v>-12063.829687682755</v>
      </c>
      <c r="S594" s="9">
        <f>Daten!K594</f>
        <v>2020</v>
      </c>
      <c r="T594" s="9">
        <f>Daten!L594</f>
        <v>203605.46</v>
      </c>
      <c r="U594" s="9">
        <f>Daten!M594</f>
        <v>1538314.33</v>
      </c>
      <c r="V594" s="9">
        <f>Daten!N594</f>
        <v>500</v>
      </c>
      <c r="W594" s="9">
        <f>Daten!O594</f>
        <v>500</v>
      </c>
      <c r="X594" s="23">
        <f t="shared" si="225"/>
        <v>1743939.79</v>
      </c>
      <c r="Y594" s="9">
        <f t="shared" si="226"/>
        <v>1232119.1348860364</v>
      </c>
      <c r="Z594" s="21">
        <f t="shared" si="227"/>
        <v>511820.65511396364</v>
      </c>
      <c r="AA594" s="27">
        <f t="shared" si="228"/>
        <v>-51182.065511396366</v>
      </c>
      <c r="AB594" s="32">
        <f t="shared" si="229"/>
        <v>-28779.293891874742</v>
      </c>
      <c r="AC594" s="31">
        <f t="shared" si="230"/>
        <v>0</v>
      </c>
      <c r="AG594" s="26">
        <f t="shared" si="231"/>
        <v>0</v>
      </c>
      <c r="AH594" s="26">
        <f t="shared" si="232"/>
        <v>0</v>
      </c>
      <c r="AI594" s="26">
        <f t="shared" si="233"/>
        <v>0</v>
      </c>
      <c r="AJ594" s="26">
        <f t="shared" si="234"/>
        <v>1</v>
      </c>
      <c r="AK594" s="26">
        <f t="shared" si="235"/>
        <v>0</v>
      </c>
      <c r="AL594" s="26">
        <f t="shared" ca="1" si="236"/>
        <v>0</v>
      </c>
      <c r="AM594" s="26">
        <f t="shared" ca="1" si="237"/>
        <v>0</v>
      </c>
      <c r="AN594" s="26">
        <f ca="1">IF(AM594=0,0,COUNTIF($AM$19:AM594,C594*10+1))</f>
        <v>0</v>
      </c>
      <c r="AO594" s="21">
        <f t="shared" ca="1" si="238"/>
        <v>0</v>
      </c>
      <c r="AP594" s="33">
        <f t="shared" ca="1" si="239"/>
        <v>0</v>
      </c>
    </row>
    <row r="595" spans="1:42" x14ac:dyDescent="0.2">
      <c r="A595" s="15">
        <f>Daten!A595</f>
        <v>31414</v>
      </c>
      <c r="B595" s="8" t="str">
        <f>Daten!B595</f>
        <v>Türnitz</v>
      </c>
      <c r="C595" s="15">
        <f t="shared" ref="C595:C658" si="240">INT(A595/10000)</f>
        <v>3</v>
      </c>
      <c r="D595" s="10">
        <f>Daten!D595</f>
        <v>0</v>
      </c>
      <c r="E595" s="9">
        <f>Daten!E595</f>
        <v>1866</v>
      </c>
      <c r="F595" s="9">
        <f>Daten!F595</f>
        <v>1914</v>
      </c>
      <c r="G595" s="27">
        <f t="shared" ref="G595:G658" si="241">E595-F595</f>
        <v>-48</v>
      </c>
      <c r="H595" s="29">
        <f t="shared" ref="H595:H658" si="242">G595/F595</f>
        <v>-2.5078369905956112E-2</v>
      </c>
      <c r="I595" s="21">
        <f t="shared" ref="I595:I658" si="243">F595*$I$6</f>
        <v>17.081982055389023</v>
      </c>
      <c r="J595" s="21">
        <f t="shared" ref="J595:J658" si="244">G595-I595</f>
        <v>-65.08198205538902</v>
      </c>
      <c r="K595" s="27">
        <f t="shared" ref="K595:K658" si="245">-J595*$K$5</f>
        <v>32540.991027694508</v>
      </c>
      <c r="L595" s="16">
        <f>Daten!G595</f>
        <v>250</v>
      </c>
      <c r="M595" s="16">
        <f>Daten!H595</f>
        <v>1117</v>
      </c>
      <c r="N595" s="16">
        <f>Daten!I595</f>
        <v>499</v>
      </c>
      <c r="O595" s="28">
        <f t="shared" ref="O595:O658" si="246">(L595+N595)/M595</f>
        <v>0.67054610564010741</v>
      </c>
      <c r="P595" s="16">
        <f t="shared" ref="P595:P658" si="247">M595*$P$6</f>
        <v>628.72244122119548</v>
      </c>
      <c r="Q595" s="21">
        <f t="shared" ref="Q595:Q658" si="248">L595+N595-P595</f>
        <v>120.27755877880452</v>
      </c>
      <c r="R595" s="27">
        <f t="shared" ref="R595:R658" si="249">Q595*$R$5</f>
        <v>24055.511755760905</v>
      </c>
      <c r="S595" s="9">
        <f>Daten!K595</f>
        <v>66236.75</v>
      </c>
      <c r="T595" s="9">
        <f>Daten!L595</f>
        <v>126757.52</v>
      </c>
      <c r="U595" s="9">
        <f>Daten!M595</f>
        <v>138746.06</v>
      </c>
      <c r="V595" s="9">
        <f>Daten!N595</f>
        <v>500</v>
      </c>
      <c r="W595" s="9">
        <f>Daten!O595</f>
        <v>500</v>
      </c>
      <c r="X595" s="23">
        <f t="shared" ref="X595:X658" si="250">S595/V595*500+T595/W595*500+U595</f>
        <v>331740.33</v>
      </c>
      <c r="Y595" s="9">
        <f t="shared" ref="Y595:Y658" si="251">E595*$Y$6</f>
        <v>670692.62126526958</v>
      </c>
      <c r="Z595" s="21">
        <f t="shared" ref="Z595:Z658" si="252">X595-Y595</f>
        <v>-338952.29126526957</v>
      </c>
      <c r="AA595" s="27">
        <f t="shared" ref="AA595:AA658" si="253">-Z595*$AA$5</f>
        <v>33895.22912652696</v>
      </c>
      <c r="AB595" s="32">
        <f t="shared" ref="AB595:AB658" si="254">K595+R595+AA595</f>
        <v>90491.731909982365</v>
      </c>
      <c r="AC595" s="31">
        <f t="shared" ref="AC595:AC658" si="255">MAX(0,AB595)</f>
        <v>90491.731909982365</v>
      </c>
      <c r="AG595" s="26">
        <f t="shared" ref="AG595:AG658" si="256">IF(AB595&gt;0,K595,0)</f>
        <v>32540.991027694508</v>
      </c>
      <c r="AH595" s="26">
        <f t="shared" ref="AH595:AH658" si="257">IF(AB595&gt;0,AA595,0)</f>
        <v>33895.22912652696</v>
      </c>
      <c r="AI595" s="26">
        <f t="shared" ref="AI595:AI658" si="258">AG595+AH595</f>
        <v>66436.220154221461</v>
      </c>
      <c r="AJ595" s="26">
        <f t="shared" ref="AJ595:AJ658" si="259">IF(AND(V595=500,W595=500),1,0)</f>
        <v>1</v>
      </c>
      <c r="AK595" s="26">
        <f t="shared" ref="AK595:AK658" si="260">IF(AND(AJ595=1,AI595&gt;=E595*$AK$5),AI595,0)</f>
        <v>66436.220154221461</v>
      </c>
      <c r="AL595" s="26">
        <f t="shared" ref="AL595:AL658" ca="1" si="261">IF(OFFSET($AK$6,C595,0)=0,0,ROUND(AK595*OFFSET($AF$6,C595,0)/OFFSET($AK$6,C595,0),0))</f>
        <v>105202</v>
      </c>
      <c r="AM595" s="26">
        <f t="shared" ref="AM595:AM658" ca="1" si="262">IF(AL595&gt;0,C595*10+1,0)</f>
        <v>31</v>
      </c>
      <c r="AN595" s="26">
        <f ca="1">IF(AM595=0,0,COUNTIF($AM$19:AM595,C595*10+1))</f>
        <v>150</v>
      </c>
      <c r="AO595" s="21">
        <f t="shared" ref="AO595:AO658" ca="1" si="263">IF(AN595=1,OFFSET($AF$6,C595,0)-OFFSET($AL$6,C595,0),0)</f>
        <v>0</v>
      </c>
      <c r="AP595" s="33">
        <f t="shared" ref="AP595:AP658" ca="1" si="264">AL595+AO595</f>
        <v>105202</v>
      </c>
    </row>
    <row r="596" spans="1:42" x14ac:dyDescent="0.2">
      <c r="A596" s="15">
        <f>Daten!A596</f>
        <v>31502</v>
      </c>
      <c r="B596" s="8" t="str">
        <f>Daten!B596</f>
        <v>Artstetten-Pöbring</v>
      </c>
      <c r="C596" s="15">
        <f t="shared" si="240"/>
        <v>3</v>
      </c>
      <c r="D596" s="10">
        <f>Daten!D596</f>
        <v>0</v>
      </c>
      <c r="E596" s="9">
        <f>Daten!E596</f>
        <v>1233</v>
      </c>
      <c r="F596" s="9">
        <f>Daten!F596</f>
        <v>1181</v>
      </c>
      <c r="G596" s="27">
        <f t="shared" si="241"/>
        <v>52</v>
      </c>
      <c r="H596" s="29">
        <f t="shared" si="242"/>
        <v>4.4030482641828961E-2</v>
      </c>
      <c r="I596" s="21">
        <f t="shared" si="243"/>
        <v>10.540136263016947</v>
      </c>
      <c r="J596" s="21">
        <f t="shared" si="244"/>
        <v>41.459863736983053</v>
      </c>
      <c r="K596" s="27">
        <f t="shared" si="245"/>
        <v>-20729.931868491527</v>
      </c>
      <c r="L596" s="16">
        <f>Daten!G596</f>
        <v>237</v>
      </c>
      <c r="M596" s="16">
        <f>Daten!H596</f>
        <v>758</v>
      </c>
      <c r="N596" s="16">
        <f>Daten!I596</f>
        <v>238</v>
      </c>
      <c r="O596" s="28">
        <f t="shared" si="246"/>
        <v>0.62664907651715041</v>
      </c>
      <c r="P596" s="16">
        <f t="shared" si="247"/>
        <v>426.6531875073108</v>
      </c>
      <c r="Q596" s="21">
        <f t="shared" si="248"/>
        <v>48.346812492689196</v>
      </c>
      <c r="R596" s="27">
        <f t="shared" si="249"/>
        <v>9669.3624985378392</v>
      </c>
      <c r="S596" s="9">
        <f>Daten!K596</f>
        <v>12365.43</v>
      </c>
      <c r="T596" s="9">
        <f>Daten!L596</f>
        <v>65920.36</v>
      </c>
      <c r="U596" s="9">
        <f>Daten!M596</f>
        <v>91514.87</v>
      </c>
      <c r="V596" s="9">
        <f>Daten!N596</f>
        <v>500</v>
      </c>
      <c r="W596" s="9">
        <f>Daten!O596</f>
        <v>500</v>
      </c>
      <c r="X596" s="23">
        <f t="shared" si="250"/>
        <v>169800.66</v>
      </c>
      <c r="Y596" s="9">
        <f t="shared" si="251"/>
        <v>443174.70633444662</v>
      </c>
      <c r="Z596" s="21">
        <f t="shared" si="252"/>
        <v>-273374.04633444664</v>
      </c>
      <c r="AA596" s="27">
        <f t="shared" si="253"/>
        <v>27337.404633444665</v>
      </c>
      <c r="AB596" s="32">
        <f t="shared" si="254"/>
        <v>16276.835263490977</v>
      </c>
      <c r="AC596" s="31">
        <f t="shared" si="255"/>
        <v>16276.835263490977</v>
      </c>
      <c r="AG596" s="26">
        <f t="shared" si="256"/>
        <v>-20729.931868491527</v>
      </c>
      <c r="AH596" s="26">
        <f t="shared" si="257"/>
        <v>27337.404633444665</v>
      </c>
      <c r="AI596" s="26">
        <f t="shared" si="258"/>
        <v>6607.4727649531378</v>
      </c>
      <c r="AJ596" s="26">
        <f t="shared" si="259"/>
        <v>1</v>
      </c>
      <c r="AK596" s="26">
        <f t="shared" si="260"/>
        <v>6607.4727649531378</v>
      </c>
      <c r="AL596" s="26">
        <f t="shared" ca="1" si="261"/>
        <v>10463</v>
      </c>
      <c r="AM596" s="26">
        <f t="shared" ca="1" si="262"/>
        <v>31</v>
      </c>
      <c r="AN596" s="26">
        <f ca="1">IF(AM596=0,0,COUNTIF($AM$19:AM596,C596*10+1))</f>
        <v>151</v>
      </c>
      <c r="AO596" s="21">
        <f t="shared" ca="1" si="263"/>
        <v>0</v>
      </c>
      <c r="AP596" s="33">
        <f t="shared" ca="1" si="264"/>
        <v>10463</v>
      </c>
    </row>
    <row r="597" spans="1:42" x14ac:dyDescent="0.2">
      <c r="A597" s="15">
        <f>Daten!A597</f>
        <v>31503</v>
      </c>
      <c r="B597" s="8" t="str">
        <f>Daten!B597</f>
        <v>Bergland</v>
      </c>
      <c r="C597" s="15">
        <f t="shared" si="240"/>
        <v>3</v>
      </c>
      <c r="D597" s="10">
        <f>Daten!D597</f>
        <v>0</v>
      </c>
      <c r="E597" s="9">
        <f>Daten!E597</f>
        <v>1895</v>
      </c>
      <c r="F597" s="9">
        <f>Daten!F597</f>
        <v>1904</v>
      </c>
      <c r="G597" s="27">
        <f t="shared" si="241"/>
        <v>-9</v>
      </c>
      <c r="H597" s="29">
        <f t="shared" si="242"/>
        <v>-4.7268907563025207E-3</v>
      </c>
      <c r="I597" s="21">
        <f t="shared" si="243"/>
        <v>16.992734500240701</v>
      </c>
      <c r="J597" s="21">
        <f t="shared" si="244"/>
        <v>-25.992734500240701</v>
      </c>
      <c r="K597" s="27">
        <f t="shared" si="245"/>
        <v>12996.367250120351</v>
      </c>
      <c r="L597" s="16">
        <f>Daten!G597</f>
        <v>323</v>
      </c>
      <c r="M597" s="16">
        <f>Daten!H597</f>
        <v>1238</v>
      </c>
      <c r="N597" s="16">
        <f>Daten!I597</f>
        <v>334</v>
      </c>
      <c r="O597" s="28">
        <f t="shared" si="246"/>
        <v>0.53069466882067851</v>
      </c>
      <c r="P597" s="16">
        <f t="shared" si="247"/>
        <v>696.82934846180842</v>
      </c>
      <c r="Q597" s="21">
        <f t="shared" si="248"/>
        <v>-39.829348461808422</v>
      </c>
      <c r="R597" s="27">
        <f t="shared" si="249"/>
        <v>-7965.8696923616844</v>
      </c>
      <c r="S597" s="9">
        <f>Daten!K597</f>
        <v>28137.15</v>
      </c>
      <c r="T597" s="9">
        <f>Daten!L597</f>
        <v>103305.33</v>
      </c>
      <c r="U597" s="9">
        <f>Daten!M597</f>
        <v>670220.24</v>
      </c>
      <c r="V597" s="9">
        <f>Daten!N597</f>
        <v>500</v>
      </c>
      <c r="W597" s="9">
        <f>Daten!O597</f>
        <v>500</v>
      </c>
      <c r="X597" s="23">
        <f t="shared" si="250"/>
        <v>801662.72</v>
      </c>
      <c r="Y597" s="9">
        <f t="shared" si="251"/>
        <v>681116.03284977807</v>
      </c>
      <c r="Z597" s="21">
        <f t="shared" si="252"/>
        <v>120546.6871502219</v>
      </c>
      <c r="AA597" s="27">
        <f t="shared" si="253"/>
        <v>-12054.668715022191</v>
      </c>
      <c r="AB597" s="32">
        <f t="shared" si="254"/>
        <v>-7024.1711572635249</v>
      </c>
      <c r="AC597" s="31">
        <f t="shared" si="255"/>
        <v>0</v>
      </c>
      <c r="AG597" s="26">
        <f t="shared" si="256"/>
        <v>0</v>
      </c>
      <c r="AH597" s="26">
        <f t="shared" si="257"/>
        <v>0</v>
      </c>
      <c r="AI597" s="26">
        <f t="shared" si="258"/>
        <v>0</v>
      </c>
      <c r="AJ597" s="26">
        <f t="shared" si="259"/>
        <v>1</v>
      </c>
      <c r="AK597" s="26">
        <f t="shared" si="260"/>
        <v>0</v>
      </c>
      <c r="AL597" s="26">
        <f t="shared" ca="1" si="261"/>
        <v>0</v>
      </c>
      <c r="AM597" s="26">
        <f t="shared" ca="1" si="262"/>
        <v>0</v>
      </c>
      <c r="AN597" s="26">
        <f ca="1">IF(AM597=0,0,COUNTIF($AM$19:AM597,C597*10+1))</f>
        <v>0</v>
      </c>
      <c r="AO597" s="21">
        <f t="shared" ca="1" si="263"/>
        <v>0</v>
      </c>
      <c r="AP597" s="33">
        <f t="shared" ca="1" si="264"/>
        <v>0</v>
      </c>
    </row>
    <row r="598" spans="1:42" x14ac:dyDescent="0.2">
      <c r="A598" s="15">
        <f>Daten!A598</f>
        <v>31504</v>
      </c>
      <c r="B598" s="8" t="str">
        <f>Daten!B598</f>
        <v>Bischofstetten</v>
      </c>
      <c r="C598" s="15">
        <f t="shared" si="240"/>
        <v>3</v>
      </c>
      <c r="D598" s="10">
        <f>Daten!D598</f>
        <v>0</v>
      </c>
      <c r="E598" s="9">
        <f>Daten!E598</f>
        <v>1224</v>
      </c>
      <c r="F598" s="9">
        <f>Daten!F598</f>
        <v>1177</v>
      </c>
      <c r="G598" s="27">
        <f t="shared" si="241"/>
        <v>47</v>
      </c>
      <c r="H598" s="29">
        <f t="shared" si="242"/>
        <v>3.9932030586236192E-2</v>
      </c>
      <c r="I598" s="21">
        <f t="shared" si="243"/>
        <v>10.504437240957619</v>
      </c>
      <c r="J598" s="21">
        <f t="shared" si="244"/>
        <v>36.495562759042379</v>
      </c>
      <c r="K598" s="27">
        <f t="shared" si="245"/>
        <v>-18247.781379521188</v>
      </c>
      <c r="L598" s="16">
        <f>Daten!G598</f>
        <v>179</v>
      </c>
      <c r="M598" s="16">
        <f>Daten!H598</f>
        <v>822</v>
      </c>
      <c r="N598" s="16">
        <f>Daten!I598</f>
        <v>223</v>
      </c>
      <c r="O598" s="28">
        <f t="shared" si="246"/>
        <v>0.48905109489051096</v>
      </c>
      <c r="P598" s="16">
        <f t="shared" si="247"/>
        <v>462.67667563457712</v>
      </c>
      <c r="Q598" s="21">
        <f t="shared" si="248"/>
        <v>-60.676675634577123</v>
      </c>
      <c r="R598" s="27">
        <f t="shared" si="249"/>
        <v>-12135.335126915425</v>
      </c>
      <c r="S598" s="9">
        <f>Daten!K598</f>
        <v>18542.099999999999</v>
      </c>
      <c r="T598" s="9">
        <f>Daten!L598</f>
        <v>61708.39</v>
      </c>
      <c r="U598" s="9">
        <f>Daten!M598</f>
        <v>51846.39</v>
      </c>
      <c r="V598" s="9">
        <f>Daten!N598</f>
        <v>500</v>
      </c>
      <c r="W598" s="9">
        <f>Daten!O598</f>
        <v>500</v>
      </c>
      <c r="X598" s="23">
        <f t="shared" si="250"/>
        <v>132096.88</v>
      </c>
      <c r="Y598" s="9">
        <f t="shared" si="251"/>
        <v>439939.85446339223</v>
      </c>
      <c r="Z598" s="21">
        <f t="shared" si="252"/>
        <v>-307842.97446339222</v>
      </c>
      <c r="AA598" s="27">
        <f t="shared" si="253"/>
        <v>30784.297446339224</v>
      </c>
      <c r="AB598" s="32">
        <f t="shared" si="254"/>
        <v>401.18093990260968</v>
      </c>
      <c r="AC598" s="31">
        <f t="shared" si="255"/>
        <v>401.18093990260968</v>
      </c>
      <c r="AG598" s="26">
        <f t="shared" si="256"/>
        <v>-18247.781379521188</v>
      </c>
      <c r="AH598" s="26">
        <f t="shared" si="257"/>
        <v>30784.297446339224</v>
      </c>
      <c r="AI598" s="26">
        <f t="shared" si="258"/>
        <v>12536.516066818036</v>
      </c>
      <c r="AJ598" s="26">
        <f t="shared" si="259"/>
        <v>1</v>
      </c>
      <c r="AK598" s="26">
        <f t="shared" si="260"/>
        <v>12536.516066818036</v>
      </c>
      <c r="AL598" s="26">
        <f t="shared" ca="1" si="261"/>
        <v>19852</v>
      </c>
      <c r="AM598" s="26">
        <f t="shared" ca="1" si="262"/>
        <v>31</v>
      </c>
      <c r="AN598" s="26">
        <f ca="1">IF(AM598=0,0,COUNTIF($AM$19:AM598,C598*10+1))</f>
        <v>152</v>
      </c>
      <c r="AO598" s="21">
        <f t="shared" ca="1" si="263"/>
        <v>0</v>
      </c>
      <c r="AP598" s="33">
        <f t="shared" ca="1" si="264"/>
        <v>19852</v>
      </c>
    </row>
    <row r="599" spans="1:42" x14ac:dyDescent="0.2">
      <c r="A599" s="15">
        <f>Daten!A599</f>
        <v>31505</v>
      </c>
      <c r="B599" s="8" t="str">
        <f>Daten!B599</f>
        <v>Blindenmarkt</v>
      </c>
      <c r="C599" s="15">
        <f t="shared" si="240"/>
        <v>3</v>
      </c>
      <c r="D599" s="10">
        <f>Daten!D599</f>
        <v>0</v>
      </c>
      <c r="E599" s="9">
        <f>Daten!E599</f>
        <v>2752</v>
      </c>
      <c r="F599" s="9">
        <f>Daten!F599</f>
        <v>2710</v>
      </c>
      <c r="G599" s="27">
        <f t="shared" si="241"/>
        <v>42</v>
      </c>
      <c r="H599" s="29">
        <f t="shared" si="242"/>
        <v>1.5498154981549815E-2</v>
      </c>
      <c r="I599" s="21">
        <f t="shared" si="243"/>
        <v>24.186087445195536</v>
      </c>
      <c r="J599" s="21">
        <f t="shared" si="244"/>
        <v>17.813912554804464</v>
      </c>
      <c r="K599" s="27">
        <f t="shared" si="245"/>
        <v>-8906.9562774022324</v>
      </c>
      <c r="L599" s="16">
        <f>Daten!G599</f>
        <v>474</v>
      </c>
      <c r="M599" s="16">
        <f>Daten!H599</f>
        <v>1813</v>
      </c>
      <c r="N599" s="16">
        <f>Daten!I599</f>
        <v>465</v>
      </c>
      <c r="O599" s="28">
        <f t="shared" si="246"/>
        <v>0.51792608935466078</v>
      </c>
      <c r="P599" s="16">
        <f t="shared" si="247"/>
        <v>1020.477874605217</v>
      </c>
      <c r="Q599" s="21">
        <f t="shared" si="248"/>
        <v>-81.477874605217039</v>
      </c>
      <c r="R599" s="27">
        <f t="shared" si="249"/>
        <v>-16295.574921043408</v>
      </c>
      <c r="S599" s="9">
        <f>Daten!K599</f>
        <v>8713.6299999999992</v>
      </c>
      <c r="T599" s="9">
        <f>Daten!L599</f>
        <v>153423.67999999999</v>
      </c>
      <c r="U599" s="9">
        <f>Daten!M599</f>
        <v>218668.4</v>
      </c>
      <c r="V599" s="9">
        <f>Daten!N599</f>
        <v>500</v>
      </c>
      <c r="W599" s="9">
        <f>Daten!O599</f>
        <v>500</v>
      </c>
      <c r="X599" s="23">
        <f t="shared" si="250"/>
        <v>380805.70999999996</v>
      </c>
      <c r="Y599" s="9">
        <f t="shared" si="251"/>
        <v>989145.81657128711</v>
      </c>
      <c r="Z599" s="21">
        <f t="shared" si="252"/>
        <v>-608340.10657128715</v>
      </c>
      <c r="AA599" s="27">
        <f t="shared" si="253"/>
        <v>60834.010657128718</v>
      </c>
      <c r="AB599" s="32">
        <f t="shared" si="254"/>
        <v>35631.479458683076</v>
      </c>
      <c r="AC599" s="31">
        <f t="shared" si="255"/>
        <v>35631.479458683076</v>
      </c>
      <c r="AG599" s="26">
        <f t="shared" si="256"/>
        <v>-8906.9562774022324</v>
      </c>
      <c r="AH599" s="26">
        <f t="shared" si="257"/>
        <v>60834.010657128718</v>
      </c>
      <c r="AI599" s="26">
        <f t="shared" si="258"/>
        <v>51927.054379726484</v>
      </c>
      <c r="AJ599" s="26">
        <f t="shared" si="259"/>
        <v>1</v>
      </c>
      <c r="AK599" s="26">
        <f t="shared" si="260"/>
        <v>51927.054379726484</v>
      </c>
      <c r="AL599" s="26">
        <f t="shared" ca="1" si="261"/>
        <v>82226</v>
      </c>
      <c r="AM599" s="26">
        <f t="shared" ca="1" si="262"/>
        <v>31</v>
      </c>
      <c r="AN599" s="26">
        <f ca="1">IF(AM599=0,0,COUNTIF($AM$19:AM599,C599*10+1))</f>
        <v>153</v>
      </c>
      <c r="AO599" s="21">
        <f t="shared" ca="1" si="263"/>
        <v>0</v>
      </c>
      <c r="AP599" s="33">
        <f t="shared" ca="1" si="264"/>
        <v>82226</v>
      </c>
    </row>
    <row r="600" spans="1:42" x14ac:dyDescent="0.2">
      <c r="A600" s="15">
        <f>Daten!A600</f>
        <v>31506</v>
      </c>
      <c r="B600" s="8" t="str">
        <f>Daten!B600</f>
        <v>Dorfstetten</v>
      </c>
      <c r="C600" s="15">
        <f t="shared" si="240"/>
        <v>3</v>
      </c>
      <c r="D600" s="10">
        <f>Daten!D600</f>
        <v>0</v>
      </c>
      <c r="E600" s="9">
        <f>Daten!E600</f>
        <v>576</v>
      </c>
      <c r="F600" s="9">
        <f>Daten!F600</f>
        <v>582</v>
      </c>
      <c r="G600" s="27">
        <f t="shared" si="241"/>
        <v>-6</v>
      </c>
      <c r="H600" s="29">
        <f t="shared" si="242"/>
        <v>-1.0309278350515464E-2</v>
      </c>
      <c r="I600" s="21">
        <f t="shared" si="243"/>
        <v>5.1942077096323995</v>
      </c>
      <c r="J600" s="21">
        <f t="shared" si="244"/>
        <v>-11.1942077096324</v>
      </c>
      <c r="K600" s="27">
        <f t="shared" si="245"/>
        <v>5597.1038548161996</v>
      </c>
      <c r="L600" s="16">
        <f>Daten!G600</f>
        <v>106</v>
      </c>
      <c r="M600" s="16">
        <f>Daten!H600</f>
        <v>376</v>
      </c>
      <c r="N600" s="16">
        <f>Daten!I600</f>
        <v>94</v>
      </c>
      <c r="O600" s="28">
        <f t="shared" si="246"/>
        <v>0.53191489361702127</v>
      </c>
      <c r="P600" s="16">
        <f t="shared" si="247"/>
        <v>211.63799274768979</v>
      </c>
      <c r="Q600" s="21">
        <f t="shared" si="248"/>
        <v>-11.637992747689793</v>
      </c>
      <c r="R600" s="27">
        <f t="shared" si="249"/>
        <v>-2327.5985495379587</v>
      </c>
      <c r="S600" s="9">
        <f>Daten!K600</f>
        <v>25616.9</v>
      </c>
      <c r="T600" s="9">
        <f>Daten!L600</f>
        <v>32055.14</v>
      </c>
      <c r="U600" s="9">
        <f>Daten!M600</f>
        <v>31546.59</v>
      </c>
      <c r="V600" s="9">
        <f>Daten!N600</f>
        <v>500</v>
      </c>
      <c r="W600" s="9">
        <f>Daten!O600</f>
        <v>500</v>
      </c>
      <c r="X600" s="23">
        <f t="shared" si="250"/>
        <v>89218.63</v>
      </c>
      <c r="Y600" s="9">
        <f t="shared" si="251"/>
        <v>207030.51974747871</v>
      </c>
      <c r="Z600" s="21">
        <f t="shared" si="252"/>
        <v>-117811.88974747871</v>
      </c>
      <c r="AA600" s="27">
        <f t="shared" si="253"/>
        <v>11781.188974747871</v>
      </c>
      <c r="AB600" s="32">
        <f t="shared" si="254"/>
        <v>15050.694280026111</v>
      </c>
      <c r="AC600" s="31">
        <f t="shared" si="255"/>
        <v>15050.694280026111</v>
      </c>
      <c r="AG600" s="26">
        <f t="shared" si="256"/>
        <v>5597.1038548161996</v>
      </c>
      <c r="AH600" s="26">
        <f t="shared" si="257"/>
        <v>11781.188974747871</v>
      </c>
      <c r="AI600" s="26">
        <f t="shared" si="258"/>
        <v>17378.29282956407</v>
      </c>
      <c r="AJ600" s="26">
        <f t="shared" si="259"/>
        <v>1</v>
      </c>
      <c r="AK600" s="26">
        <f t="shared" si="260"/>
        <v>17378.29282956407</v>
      </c>
      <c r="AL600" s="26">
        <f t="shared" ca="1" si="261"/>
        <v>27518</v>
      </c>
      <c r="AM600" s="26">
        <f t="shared" ca="1" si="262"/>
        <v>31</v>
      </c>
      <c r="AN600" s="26">
        <f ca="1">IF(AM600=0,0,COUNTIF($AM$19:AM600,C600*10+1))</f>
        <v>154</v>
      </c>
      <c r="AO600" s="21">
        <f t="shared" ca="1" si="263"/>
        <v>0</v>
      </c>
      <c r="AP600" s="33">
        <f t="shared" ca="1" si="264"/>
        <v>27518</v>
      </c>
    </row>
    <row r="601" spans="1:42" x14ac:dyDescent="0.2">
      <c r="A601" s="15">
        <f>Daten!A601</f>
        <v>31507</v>
      </c>
      <c r="B601" s="8" t="str">
        <f>Daten!B601</f>
        <v>Dunkelsteinerwald</v>
      </c>
      <c r="C601" s="15">
        <f t="shared" si="240"/>
        <v>3</v>
      </c>
      <c r="D601" s="10">
        <f>Daten!D601</f>
        <v>0</v>
      </c>
      <c r="E601" s="9">
        <f>Daten!E601</f>
        <v>2401</v>
      </c>
      <c r="F601" s="9">
        <f>Daten!F601</f>
        <v>2384</v>
      </c>
      <c r="G601" s="27">
        <f t="shared" si="241"/>
        <v>17</v>
      </c>
      <c r="H601" s="29">
        <f t="shared" si="242"/>
        <v>7.1308724832214766E-3</v>
      </c>
      <c r="I601" s="21">
        <f t="shared" si="243"/>
        <v>21.276617147360206</v>
      </c>
      <c r="J601" s="21">
        <f t="shared" si="244"/>
        <v>-4.2766171473602057</v>
      </c>
      <c r="K601" s="27">
        <f t="shared" si="245"/>
        <v>2138.3085736801027</v>
      </c>
      <c r="L601" s="16">
        <f>Daten!G601</f>
        <v>334</v>
      </c>
      <c r="M601" s="16">
        <f>Daten!H601</f>
        <v>1628</v>
      </c>
      <c r="N601" s="16">
        <f>Daten!I601</f>
        <v>439</v>
      </c>
      <c r="O601" s="28">
        <f t="shared" si="246"/>
        <v>0.47481572481572482</v>
      </c>
      <c r="P601" s="16">
        <f t="shared" si="247"/>
        <v>916.34747923733767</v>
      </c>
      <c r="Q601" s="21">
        <f t="shared" si="248"/>
        <v>-143.34747923733767</v>
      </c>
      <c r="R601" s="27">
        <f t="shared" si="249"/>
        <v>-28669.495847467533</v>
      </c>
      <c r="S601" s="9">
        <f>Daten!K601</f>
        <v>32504.09</v>
      </c>
      <c r="T601" s="9">
        <f>Daten!L601</f>
        <v>121735.41</v>
      </c>
      <c r="U601" s="9">
        <f>Daten!M601</f>
        <v>96868.4</v>
      </c>
      <c r="V601" s="9">
        <f>Daten!N601</f>
        <v>500</v>
      </c>
      <c r="W601" s="9">
        <f>Daten!O601</f>
        <v>500</v>
      </c>
      <c r="X601" s="23">
        <f t="shared" si="250"/>
        <v>251107.9</v>
      </c>
      <c r="Y601" s="9">
        <f t="shared" si="251"/>
        <v>862986.59360016731</v>
      </c>
      <c r="Z601" s="21">
        <f t="shared" si="252"/>
        <v>-611878.69360016729</v>
      </c>
      <c r="AA601" s="27">
        <f t="shared" si="253"/>
        <v>61187.869360016732</v>
      </c>
      <c r="AB601" s="32">
        <f t="shared" si="254"/>
        <v>34656.682086229303</v>
      </c>
      <c r="AC601" s="31">
        <f t="shared" si="255"/>
        <v>34656.682086229303</v>
      </c>
      <c r="AG601" s="26">
        <f t="shared" si="256"/>
        <v>2138.3085736801027</v>
      </c>
      <c r="AH601" s="26">
        <f t="shared" si="257"/>
        <v>61187.869360016732</v>
      </c>
      <c r="AI601" s="26">
        <f t="shared" si="258"/>
        <v>63326.177933696832</v>
      </c>
      <c r="AJ601" s="26">
        <f t="shared" si="259"/>
        <v>1</v>
      </c>
      <c r="AK601" s="26">
        <f t="shared" si="260"/>
        <v>63326.177933696832</v>
      </c>
      <c r="AL601" s="26">
        <f t="shared" ca="1" si="261"/>
        <v>100277</v>
      </c>
      <c r="AM601" s="26">
        <f t="shared" ca="1" si="262"/>
        <v>31</v>
      </c>
      <c r="AN601" s="26">
        <f ca="1">IF(AM601=0,0,COUNTIF($AM$19:AM601,C601*10+1))</f>
        <v>155</v>
      </c>
      <c r="AO601" s="21">
        <f t="shared" ca="1" si="263"/>
        <v>0</v>
      </c>
      <c r="AP601" s="33">
        <f t="shared" ca="1" si="264"/>
        <v>100277</v>
      </c>
    </row>
    <row r="602" spans="1:42" x14ac:dyDescent="0.2">
      <c r="A602" s="15">
        <f>Daten!A602</f>
        <v>31508</v>
      </c>
      <c r="B602" s="8" t="str">
        <f>Daten!B602</f>
        <v>Erlauf</v>
      </c>
      <c r="C602" s="15">
        <f t="shared" si="240"/>
        <v>3</v>
      </c>
      <c r="D602" s="10">
        <f>Daten!D602</f>
        <v>0</v>
      </c>
      <c r="E602" s="9">
        <f>Daten!E602</f>
        <v>1119</v>
      </c>
      <c r="F602" s="9">
        <f>Daten!F602</f>
        <v>1069</v>
      </c>
      <c r="G602" s="27">
        <f t="shared" si="241"/>
        <v>50</v>
      </c>
      <c r="H602" s="29">
        <f t="shared" si="242"/>
        <v>4.6772684752104769E-2</v>
      </c>
      <c r="I602" s="21">
        <f t="shared" si="243"/>
        <v>9.5405636453557303</v>
      </c>
      <c r="J602" s="21">
        <f t="shared" si="244"/>
        <v>40.459436354644268</v>
      </c>
      <c r="K602" s="27">
        <f t="shared" si="245"/>
        <v>-20229.718177322135</v>
      </c>
      <c r="L602" s="16">
        <f>Daten!G602</f>
        <v>137</v>
      </c>
      <c r="M602" s="16">
        <f>Daten!H602</f>
        <v>747</v>
      </c>
      <c r="N602" s="16">
        <f>Daten!I602</f>
        <v>235</v>
      </c>
      <c r="O602" s="28">
        <f t="shared" si="246"/>
        <v>0.49799196787148592</v>
      </c>
      <c r="P602" s="16">
        <f t="shared" si="247"/>
        <v>420.46165048543691</v>
      </c>
      <c r="Q602" s="21">
        <f t="shared" si="248"/>
        <v>-48.461650485436905</v>
      </c>
      <c r="R602" s="27">
        <f t="shared" si="249"/>
        <v>-9692.3300970873806</v>
      </c>
      <c r="S602" s="9">
        <f>Daten!K602</f>
        <v>7600.28</v>
      </c>
      <c r="T602" s="9">
        <f>Daten!L602</f>
        <v>50992.12</v>
      </c>
      <c r="U602" s="9">
        <f>Daten!M602</f>
        <v>83436.070000000007</v>
      </c>
      <c r="V602" s="9">
        <f>Daten!N602</f>
        <v>500</v>
      </c>
      <c r="W602" s="9">
        <f>Daten!O602</f>
        <v>500</v>
      </c>
      <c r="X602" s="23">
        <f t="shared" si="250"/>
        <v>142028.47</v>
      </c>
      <c r="Y602" s="9">
        <f t="shared" si="251"/>
        <v>402199.9159677581</v>
      </c>
      <c r="Z602" s="21">
        <f t="shared" si="252"/>
        <v>-260171.4459677581</v>
      </c>
      <c r="AA602" s="27">
        <f t="shared" si="253"/>
        <v>26017.144596775812</v>
      </c>
      <c r="AB602" s="32">
        <f t="shared" si="254"/>
        <v>-3904.9036776337016</v>
      </c>
      <c r="AC602" s="31">
        <f t="shared" si="255"/>
        <v>0</v>
      </c>
      <c r="AG602" s="26">
        <f t="shared" si="256"/>
        <v>0</v>
      </c>
      <c r="AH602" s="26">
        <f t="shared" si="257"/>
        <v>0</v>
      </c>
      <c r="AI602" s="26">
        <f t="shared" si="258"/>
        <v>0</v>
      </c>
      <c r="AJ602" s="26">
        <f t="shared" si="259"/>
        <v>1</v>
      </c>
      <c r="AK602" s="26">
        <f t="shared" si="260"/>
        <v>0</v>
      </c>
      <c r="AL602" s="26">
        <f t="shared" ca="1" si="261"/>
        <v>0</v>
      </c>
      <c r="AM602" s="26">
        <f t="shared" ca="1" si="262"/>
        <v>0</v>
      </c>
      <c r="AN602" s="26">
        <f ca="1">IF(AM602=0,0,COUNTIF($AM$19:AM602,C602*10+1))</f>
        <v>0</v>
      </c>
      <c r="AO602" s="21">
        <f t="shared" ca="1" si="263"/>
        <v>0</v>
      </c>
      <c r="AP602" s="33">
        <f t="shared" ca="1" si="264"/>
        <v>0</v>
      </c>
    </row>
    <row r="603" spans="1:42" x14ac:dyDescent="0.2">
      <c r="A603" s="15">
        <f>Daten!A603</f>
        <v>31509</v>
      </c>
      <c r="B603" s="8" t="str">
        <f>Daten!B603</f>
        <v>Golling an der Erlauf</v>
      </c>
      <c r="C603" s="15">
        <f t="shared" si="240"/>
        <v>3</v>
      </c>
      <c r="D603" s="10">
        <f>Daten!D603</f>
        <v>0</v>
      </c>
      <c r="E603" s="9">
        <f>Daten!E603</f>
        <v>1477</v>
      </c>
      <c r="F603" s="9">
        <f>Daten!F603</f>
        <v>1519</v>
      </c>
      <c r="G603" s="27">
        <f t="shared" si="241"/>
        <v>-42</v>
      </c>
      <c r="H603" s="29">
        <f t="shared" si="242"/>
        <v>-2.7649769585253458E-2</v>
      </c>
      <c r="I603" s="21">
        <f t="shared" si="243"/>
        <v>13.556703627030265</v>
      </c>
      <c r="J603" s="21">
        <f t="shared" si="244"/>
        <v>-55.556703627030267</v>
      </c>
      <c r="K603" s="27">
        <f t="shared" si="245"/>
        <v>27778.351813515132</v>
      </c>
      <c r="L603" s="16">
        <f>Daten!G603</f>
        <v>167</v>
      </c>
      <c r="M603" s="16">
        <f>Daten!H603</f>
        <v>1012</v>
      </c>
      <c r="N603" s="16">
        <f>Daten!I603</f>
        <v>298</v>
      </c>
      <c r="O603" s="28">
        <f t="shared" si="246"/>
        <v>0.45948616600790515</v>
      </c>
      <c r="P603" s="16">
        <f t="shared" si="247"/>
        <v>569.62140601239912</v>
      </c>
      <c r="Q603" s="21">
        <f t="shared" si="248"/>
        <v>-104.62140601239912</v>
      </c>
      <c r="R603" s="27">
        <f t="shared" si="249"/>
        <v>-20924.281202479826</v>
      </c>
      <c r="S603" s="9">
        <f>Daten!K603</f>
        <v>981.37</v>
      </c>
      <c r="T603" s="9">
        <f>Daten!L603</f>
        <v>56688.639999999999</v>
      </c>
      <c r="U603" s="9">
        <f>Daten!M603</f>
        <v>119081.85</v>
      </c>
      <c r="V603" s="9">
        <f>Daten!N603</f>
        <v>500</v>
      </c>
      <c r="W603" s="9">
        <f>Daten!O603</f>
        <v>500</v>
      </c>
      <c r="X603" s="23">
        <f t="shared" si="250"/>
        <v>176751.86000000002</v>
      </c>
      <c r="Y603" s="9">
        <f t="shared" si="251"/>
        <v>530875.13483858691</v>
      </c>
      <c r="Z603" s="21">
        <f t="shared" si="252"/>
        <v>-354123.27483858692</v>
      </c>
      <c r="AA603" s="27">
        <f t="shared" si="253"/>
        <v>35412.327483858695</v>
      </c>
      <c r="AB603" s="32">
        <f t="shared" si="254"/>
        <v>42266.398094894001</v>
      </c>
      <c r="AC603" s="31">
        <f t="shared" si="255"/>
        <v>42266.398094894001</v>
      </c>
      <c r="AG603" s="26">
        <f t="shared" si="256"/>
        <v>27778.351813515132</v>
      </c>
      <c r="AH603" s="26">
        <f t="shared" si="257"/>
        <v>35412.327483858695</v>
      </c>
      <c r="AI603" s="26">
        <f t="shared" si="258"/>
        <v>63190.679297373827</v>
      </c>
      <c r="AJ603" s="26">
        <f t="shared" si="259"/>
        <v>1</v>
      </c>
      <c r="AK603" s="26">
        <f t="shared" si="260"/>
        <v>63190.679297373827</v>
      </c>
      <c r="AL603" s="26">
        <f t="shared" ca="1" si="261"/>
        <v>100062</v>
      </c>
      <c r="AM603" s="26">
        <f t="shared" ca="1" si="262"/>
        <v>31</v>
      </c>
      <c r="AN603" s="26">
        <f ca="1">IF(AM603=0,0,COUNTIF($AM$19:AM603,C603*10+1))</f>
        <v>156</v>
      </c>
      <c r="AO603" s="21">
        <f t="shared" ca="1" si="263"/>
        <v>0</v>
      </c>
      <c r="AP603" s="33">
        <f t="shared" ca="1" si="264"/>
        <v>100062</v>
      </c>
    </row>
    <row r="604" spans="1:42" x14ac:dyDescent="0.2">
      <c r="A604" s="15">
        <f>Daten!A604</f>
        <v>31511</v>
      </c>
      <c r="B604" s="8" t="str">
        <f>Daten!B604</f>
        <v>Hofamt Priel</v>
      </c>
      <c r="C604" s="15">
        <f t="shared" si="240"/>
        <v>3</v>
      </c>
      <c r="D604" s="10">
        <f>Daten!D604</f>
        <v>0</v>
      </c>
      <c r="E604" s="9">
        <f>Daten!E604</f>
        <v>1725</v>
      </c>
      <c r="F604" s="9">
        <f>Daten!F604</f>
        <v>1676</v>
      </c>
      <c r="G604" s="27">
        <f t="shared" si="241"/>
        <v>49</v>
      </c>
      <c r="H604" s="29">
        <f t="shared" si="242"/>
        <v>2.9236276849642005E-2</v>
      </c>
      <c r="I604" s="21">
        <f t="shared" si="243"/>
        <v>14.957890242858937</v>
      </c>
      <c r="J604" s="21">
        <f t="shared" si="244"/>
        <v>34.042109757141063</v>
      </c>
      <c r="K604" s="27">
        <f t="shared" si="245"/>
        <v>-17021.054878570532</v>
      </c>
      <c r="L604" s="16">
        <f>Daten!G604</f>
        <v>269</v>
      </c>
      <c r="M604" s="16">
        <f>Daten!H604</f>
        <v>1134</v>
      </c>
      <c r="N604" s="16">
        <f>Daten!I604</f>
        <v>322</v>
      </c>
      <c r="O604" s="28">
        <f t="shared" si="246"/>
        <v>0.52116402116402116</v>
      </c>
      <c r="P604" s="16">
        <f t="shared" si="247"/>
        <v>638.29118025500054</v>
      </c>
      <c r="Q604" s="21">
        <f t="shared" si="248"/>
        <v>-47.29118025500054</v>
      </c>
      <c r="R604" s="27">
        <f t="shared" si="249"/>
        <v>-9458.236051000109</v>
      </c>
      <c r="S604" s="9">
        <f>Daten!K604</f>
        <v>43804.480000000003</v>
      </c>
      <c r="T604" s="9">
        <f>Daten!L604</f>
        <v>88362.82</v>
      </c>
      <c r="U604" s="9">
        <f>Daten!M604</f>
        <v>134242.9</v>
      </c>
      <c r="V604" s="9">
        <f>Daten!N604</f>
        <v>500</v>
      </c>
      <c r="W604" s="9">
        <f>Daten!O604</f>
        <v>500</v>
      </c>
      <c r="X604" s="23">
        <f t="shared" si="250"/>
        <v>266410.2</v>
      </c>
      <c r="Y604" s="9">
        <f t="shared" si="251"/>
        <v>620013.27528541803</v>
      </c>
      <c r="Z604" s="21">
        <f t="shared" si="252"/>
        <v>-353603.07528541802</v>
      </c>
      <c r="AA604" s="27">
        <f t="shared" si="253"/>
        <v>35360.307528541802</v>
      </c>
      <c r="AB604" s="32">
        <f t="shared" si="254"/>
        <v>8881.0165989711604</v>
      </c>
      <c r="AC604" s="31">
        <f t="shared" si="255"/>
        <v>8881.0165989711604</v>
      </c>
      <c r="AG604" s="26">
        <f t="shared" si="256"/>
        <v>-17021.054878570532</v>
      </c>
      <c r="AH604" s="26">
        <f t="shared" si="257"/>
        <v>35360.307528541802</v>
      </c>
      <c r="AI604" s="26">
        <f t="shared" si="258"/>
        <v>18339.252649971269</v>
      </c>
      <c r="AJ604" s="26">
        <f t="shared" si="259"/>
        <v>1</v>
      </c>
      <c r="AK604" s="26">
        <f t="shared" si="260"/>
        <v>18339.252649971269</v>
      </c>
      <c r="AL604" s="26">
        <f t="shared" ca="1" si="261"/>
        <v>29040</v>
      </c>
      <c r="AM604" s="26">
        <f t="shared" ca="1" si="262"/>
        <v>31</v>
      </c>
      <c r="AN604" s="26">
        <f ca="1">IF(AM604=0,0,COUNTIF($AM$19:AM604,C604*10+1))</f>
        <v>157</v>
      </c>
      <c r="AO604" s="21">
        <f t="shared" ca="1" si="263"/>
        <v>0</v>
      </c>
      <c r="AP604" s="33">
        <f t="shared" ca="1" si="264"/>
        <v>29040</v>
      </c>
    </row>
    <row r="605" spans="1:42" x14ac:dyDescent="0.2">
      <c r="A605" s="15">
        <f>Daten!A605</f>
        <v>31513</v>
      </c>
      <c r="B605" s="8" t="str">
        <f>Daten!B605</f>
        <v>Hürm</v>
      </c>
      <c r="C605" s="15">
        <f t="shared" si="240"/>
        <v>3</v>
      </c>
      <c r="D605" s="10">
        <f>Daten!D605</f>
        <v>0</v>
      </c>
      <c r="E605" s="9">
        <f>Daten!E605</f>
        <v>1919</v>
      </c>
      <c r="F605" s="9">
        <f>Daten!F605</f>
        <v>1831</v>
      </c>
      <c r="G605" s="27">
        <f t="shared" si="241"/>
        <v>88</v>
      </c>
      <c r="H605" s="29">
        <f t="shared" si="242"/>
        <v>4.8061168760240303E-2</v>
      </c>
      <c r="I605" s="21">
        <f t="shared" si="243"/>
        <v>16.341227347657945</v>
      </c>
      <c r="J605" s="21">
        <f t="shared" si="244"/>
        <v>71.658772652342051</v>
      </c>
      <c r="K605" s="27">
        <f t="shared" si="245"/>
        <v>-35829.386326171028</v>
      </c>
      <c r="L605" s="16">
        <f>Daten!G605</f>
        <v>315</v>
      </c>
      <c r="M605" s="16">
        <f>Daten!H605</f>
        <v>1302</v>
      </c>
      <c r="N605" s="16">
        <f>Daten!I605</f>
        <v>302</v>
      </c>
      <c r="O605" s="28">
        <f t="shared" si="246"/>
        <v>0.47388632872503839</v>
      </c>
      <c r="P605" s="16">
        <f t="shared" si="247"/>
        <v>732.85283658907474</v>
      </c>
      <c r="Q605" s="21">
        <f t="shared" si="248"/>
        <v>-115.85283658907474</v>
      </c>
      <c r="R605" s="27">
        <f t="shared" si="249"/>
        <v>-23170.567317814948</v>
      </c>
      <c r="S605" s="9">
        <f>Daten!K605</f>
        <v>33927.29</v>
      </c>
      <c r="T605" s="9">
        <f>Daten!L605</f>
        <v>105989.53</v>
      </c>
      <c r="U605" s="9">
        <f>Daten!M605</f>
        <v>436134.71</v>
      </c>
      <c r="V605" s="9">
        <f>Daten!N605</f>
        <v>500</v>
      </c>
      <c r="W605" s="9">
        <f>Daten!O605</f>
        <v>500</v>
      </c>
      <c r="X605" s="23">
        <f t="shared" si="250"/>
        <v>576051.53</v>
      </c>
      <c r="Y605" s="9">
        <f t="shared" si="251"/>
        <v>689742.30450592295</v>
      </c>
      <c r="Z605" s="21">
        <f t="shared" si="252"/>
        <v>-113690.77450592292</v>
      </c>
      <c r="AA605" s="27">
        <f t="shared" si="253"/>
        <v>11369.077450592293</v>
      </c>
      <c r="AB605" s="32">
        <f t="shared" si="254"/>
        <v>-47630.876193393691</v>
      </c>
      <c r="AC605" s="31">
        <f t="shared" si="255"/>
        <v>0</v>
      </c>
      <c r="AG605" s="26">
        <f t="shared" si="256"/>
        <v>0</v>
      </c>
      <c r="AH605" s="26">
        <f t="shared" si="257"/>
        <v>0</v>
      </c>
      <c r="AI605" s="26">
        <f t="shared" si="258"/>
        <v>0</v>
      </c>
      <c r="AJ605" s="26">
        <f t="shared" si="259"/>
        <v>1</v>
      </c>
      <c r="AK605" s="26">
        <f t="shared" si="260"/>
        <v>0</v>
      </c>
      <c r="AL605" s="26">
        <f t="shared" ca="1" si="261"/>
        <v>0</v>
      </c>
      <c r="AM605" s="26">
        <f t="shared" ca="1" si="262"/>
        <v>0</v>
      </c>
      <c r="AN605" s="26">
        <f ca="1">IF(AM605=0,0,COUNTIF($AM$19:AM605,C605*10+1))</f>
        <v>0</v>
      </c>
      <c r="AO605" s="21">
        <f t="shared" ca="1" si="263"/>
        <v>0</v>
      </c>
      <c r="AP605" s="33">
        <f t="shared" ca="1" si="264"/>
        <v>0</v>
      </c>
    </row>
    <row r="606" spans="1:42" x14ac:dyDescent="0.2">
      <c r="A606" s="15">
        <f>Daten!A606</f>
        <v>31514</v>
      </c>
      <c r="B606" s="8" t="str">
        <f>Daten!B606</f>
        <v>Kilb</v>
      </c>
      <c r="C606" s="15">
        <f t="shared" si="240"/>
        <v>3</v>
      </c>
      <c r="D606" s="10">
        <f>Daten!D606</f>
        <v>0</v>
      </c>
      <c r="E606" s="9">
        <f>Daten!E606</f>
        <v>2585</v>
      </c>
      <c r="F606" s="9">
        <f>Daten!F606</f>
        <v>2545</v>
      </c>
      <c r="G606" s="27">
        <f t="shared" si="241"/>
        <v>40</v>
      </c>
      <c r="H606" s="29">
        <f t="shared" si="242"/>
        <v>1.5717092337917484E-2</v>
      </c>
      <c r="I606" s="21">
        <f t="shared" si="243"/>
        <v>22.713502785248206</v>
      </c>
      <c r="J606" s="21">
        <f t="shared" si="244"/>
        <v>17.286497214751794</v>
      </c>
      <c r="K606" s="27">
        <f t="shared" si="245"/>
        <v>-8643.2486073758973</v>
      </c>
      <c r="L606" s="16">
        <f>Daten!G606</f>
        <v>408</v>
      </c>
      <c r="M606" s="16">
        <f>Daten!H606</f>
        <v>1713</v>
      </c>
      <c r="N606" s="16">
        <f>Daten!I606</f>
        <v>464</v>
      </c>
      <c r="O606" s="28">
        <f t="shared" si="246"/>
        <v>0.50904845300642143</v>
      </c>
      <c r="P606" s="16">
        <f t="shared" si="247"/>
        <v>964.1911744063633</v>
      </c>
      <c r="Q606" s="21">
        <f t="shared" si="248"/>
        <v>-92.191174406363302</v>
      </c>
      <c r="R606" s="27">
        <f t="shared" si="249"/>
        <v>-18438.23488127266</v>
      </c>
      <c r="S606" s="9">
        <f>Daten!K606</f>
        <v>46444.19</v>
      </c>
      <c r="T606" s="9">
        <f>Daten!L606</f>
        <v>167206.19</v>
      </c>
      <c r="U606" s="9">
        <f>Daten!M606</f>
        <v>451957.62</v>
      </c>
      <c r="V606" s="9">
        <f>Daten!N606</f>
        <v>500</v>
      </c>
      <c r="W606" s="9">
        <f>Daten!O606</f>
        <v>500</v>
      </c>
      <c r="X606" s="23">
        <f t="shared" si="250"/>
        <v>665608</v>
      </c>
      <c r="Y606" s="9">
        <f t="shared" si="251"/>
        <v>929121.34296394524</v>
      </c>
      <c r="Z606" s="21">
        <f t="shared" si="252"/>
        <v>-263513.34296394524</v>
      </c>
      <c r="AA606" s="27">
        <f t="shared" si="253"/>
        <v>26351.334296394525</v>
      </c>
      <c r="AB606" s="32">
        <f t="shared" si="254"/>
        <v>-730.14919225402991</v>
      </c>
      <c r="AC606" s="31">
        <f t="shared" si="255"/>
        <v>0</v>
      </c>
      <c r="AG606" s="26">
        <f t="shared" si="256"/>
        <v>0</v>
      </c>
      <c r="AH606" s="26">
        <f t="shared" si="257"/>
        <v>0</v>
      </c>
      <c r="AI606" s="26">
        <f t="shared" si="258"/>
        <v>0</v>
      </c>
      <c r="AJ606" s="26">
        <f t="shared" si="259"/>
        <v>1</v>
      </c>
      <c r="AK606" s="26">
        <f t="shared" si="260"/>
        <v>0</v>
      </c>
      <c r="AL606" s="26">
        <f t="shared" ca="1" si="261"/>
        <v>0</v>
      </c>
      <c r="AM606" s="26">
        <f t="shared" ca="1" si="262"/>
        <v>0</v>
      </c>
      <c r="AN606" s="26">
        <f ca="1">IF(AM606=0,0,COUNTIF($AM$19:AM606,C606*10+1))</f>
        <v>0</v>
      </c>
      <c r="AO606" s="21">
        <f t="shared" ca="1" si="263"/>
        <v>0</v>
      </c>
      <c r="AP606" s="33">
        <f t="shared" ca="1" si="264"/>
        <v>0</v>
      </c>
    </row>
    <row r="607" spans="1:42" x14ac:dyDescent="0.2">
      <c r="A607" s="15">
        <f>Daten!A607</f>
        <v>31515</v>
      </c>
      <c r="B607" s="8" t="str">
        <f>Daten!B607</f>
        <v>Kirnberg an der Mank</v>
      </c>
      <c r="C607" s="15">
        <f t="shared" si="240"/>
        <v>3</v>
      </c>
      <c r="D607" s="10">
        <f>Daten!D607</f>
        <v>0</v>
      </c>
      <c r="E607" s="9">
        <f>Daten!E607</f>
        <v>1110</v>
      </c>
      <c r="F607" s="9">
        <f>Daten!F607</f>
        <v>1071</v>
      </c>
      <c r="G607" s="27">
        <f t="shared" si="241"/>
        <v>39</v>
      </c>
      <c r="H607" s="29">
        <f t="shared" si="242"/>
        <v>3.6414565826330535E-2</v>
      </c>
      <c r="I607" s="21">
        <f t="shared" si="243"/>
        <v>9.5584131563853951</v>
      </c>
      <c r="J607" s="21">
        <f t="shared" si="244"/>
        <v>29.441586843614605</v>
      </c>
      <c r="K607" s="27">
        <f t="shared" si="245"/>
        <v>-14720.793421807302</v>
      </c>
      <c r="L607" s="16">
        <f>Daten!G607</f>
        <v>211</v>
      </c>
      <c r="M607" s="16">
        <f>Daten!H607</f>
        <v>706</v>
      </c>
      <c r="N607" s="16">
        <f>Daten!I607</f>
        <v>193</v>
      </c>
      <c r="O607" s="28">
        <f t="shared" si="246"/>
        <v>0.57223796033994334</v>
      </c>
      <c r="P607" s="16">
        <f t="shared" si="247"/>
        <v>397.38410340390692</v>
      </c>
      <c r="Q607" s="21">
        <f t="shared" si="248"/>
        <v>6.61589659609308</v>
      </c>
      <c r="R607" s="27">
        <f t="shared" si="249"/>
        <v>1323.179319218616</v>
      </c>
      <c r="S607" s="9">
        <f>Daten!K607</f>
        <v>15092.65</v>
      </c>
      <c r="T607" s="9">
        <f>Daten!L607</f>
        <v>66526.58</v>
      </c>
      <c r="U607" s="9">
        <f>Daten!M607</f>
        <v>112270.58</v>
      </c>
      <c r="V607" s="9">
        <f>Daten!N607</f>
        <v>500</v>
      </c>
      <c r="W607" s="9">
        <f>Daten!O607</f>
        <v>500</v>
      </c>
      <c r="X607" s="23">
        <f t="shared" si="250"/>
        <v>193889.81</v>
      </c>
      <c r="Y607" s="9">
        <f t="shared" si="251"/>
        <v>398965.06409670378</v>
      </c>
      <c r="Z607" s="21">
        <f t="shared" si="252"/>
        <v>-205075.25409670378</v>
      </c>
      <c r="AA607" s="27">
        <f t="shared" si="253"/>
        <v>20507.525409670379</v>
      </c>
      <c r="AB607" s="32">
        <f t="shared" si="254"/>
        <v>7109.9113070816929</v>
      </c>
      <c r="AC607" s="31">
        <f t="shared" si="255"/>
        <v>7109.9113070816929</v>
      </c>
      <c r="AG607" s="26">
        <f t="shared" si="256"/>
        <v>-14720.793421807302</v>
      </c>
      <c r="AH607" s="26">
        <f t="shared" si="257"/>
        <v>20507.525409670379</v>
      </c>
      <c r="AI607" s="26">
        <f t="shared" si="258"/>
        <v>5786.7319878630769</v>
      </c>
      <c r="AJ607" s="26">
        <f t="shared" si="259"/>
        <v>1</v>
      </c>
      <c r="AK607" s="26">
        <f t="shared" si="260"/>
        <v>5786.7319878630769</v>
      </c>
      <c r="AL607" s="26">
        <f t="shared" ca="1" si="261"/>
        <v>9163</v>
      </c>
      <c r="AM607" s="26">
        <f t="shared" ca="1" si="262"/>
        <v>31</v>
      </c>
      <c r="AN607" s="26">
        <f ca="1">IF(AM607=0,0,COUNTIF($AM$19:AM607,C607*10+1))</f>
        <v>158</v>
      </c>
      <c r="AO607" s="21">
        <f t="shared" ca="1" si="263"/>
        <v>0</v>
      </c>
      <c r="AP607" s="33">
        <f t="shared" ca="1" si="264"/>
        <v>9163</v>
      </c>
    </row>
    <row r="608" spans="1:42" x14ac:dyDescent="0.2">
      <c r="A608" s="15">
        <f>Daten!A608</f>
        <v>31516</v>
      </c>
      <c r="B608" s="8" t="str">
        <f>Daten!B608</f>
        <v>Klein-Pöchlarn</v>
      </c>
      <c r="C608" s="15">
        <f t="shared" si="240"/>
        <v>3</v>
      </c>
      <c r="D608" s="10">
        <f>Daten!D608</f>
        <v>0</v>
      </c>
      <c r="E608" s="9">
        <f>Daten!E608</f>
        <v>1083</v>
      </c>
      <c r="F608" s="9">
        <f>Daten!F608</f>
        <v>986</v>
      </c>
      <c r="G608" s="27">
        <f t="shared" si="241"/>
        <v>97</v>
      </c>
      <c r="H608" s="29">
        <f t="shared" si="242"/>
        <v>9.8377281947261669E-2</v>
      </c>
      <c r="I608" s="21">
        <f t="shared" si="243"/>
        <v>8.7998089376246487</v>
      </c>
      <c r="J608" s="21">
        <f t="shared" si="244"/>
        <v>88.200191062375353</v>
      </c>
      <c r="K608" s="27">
        <f t="shared" si="245"/>
        <v>-44100.095531187675</v>
      </c>
      <c r="L608" s="16">
        <f>Daten!G608</f>
        <v>163</v>
      </c>
      <c r="M608" s="16">
        <f>Daten!H608</f>
        <v>695</v>
      </c>
      <c r="N608" s="16">
        <f>Daten!I608</f>
        <v>225</v>
      </c>
      <c r="O608" s="28">
        <f t="shared" si="246"/>
        <v>0.55827338129496407</v>
      </c>
      <c r="P608" s="16">
        <f t="shared" si="247"/>
        <v>391.19256638203296</v>
      </c>
      <c r="Q608" s="21">
        <f t="shared" si="248"/>
        <v>-3.1925663820329646</v>
      </c>
      <c r="R608" s="27">
        <f t="shared" si="249"/>
        <v>-638.51327640659292</v>
      </c>
      <c r="S608" s="9">
        <f>Daten!K608</f>
        <v>3408.96</v>
      </c>
      <c r="T608" s="9">
        <f>Daten!L608</f>
        <v>60867.25</v>
      </c>
      <c r="U608" s="9">
        <f>Daten!M608</f>
        <v>131080.01999999999</v>
      </c>
      <c r="V608" s="9">
        <f>Daten!N608</f>
        <v>500</v>
      </c>
      <c r="W608" s="9">
        <f>Daten!O608</f>
        <v>500</v>
      </c>
      <c r="X608" s="23">
        <f t="shared" si="250"/>
        <v>195356.22999999998</v>
      </c>
      <c r="Y608" s="9">
        <f t="shared" si="251"/>
        <v>389260.50848354067</v>
      </c>
      <c r="Z608" s="21">
        <f t="shared" si="252"/>
        <v>-193904.27848354069</v>
      </c>
      <c r="AA608" s="27">
        <f t="shared" si="253"/>
        <v>19390.427848354069</v>
      </c>
      <c r="AB608" s="32">
        <f t="shared" si="254"/>
        <v>-25348.180959240199</v>
      </c>
      <c r="AC608" s="31">
        <f t="shared" si="255"/>
        <v>0</v>
      </c>
      <c r="AG608" s="26">
        <f t="shared" si="256"/>
        <v>0</v>
      </c>
      <c r="AH608" s="26">
        <f t="shared" si="257"/>
        <v>0</v>
      </c>
      <c r="AI608" s="26">
        <f t="shared" si="258"/>
        <v>0</v>
      </c>
      <c r="AJ608" s="26">
        <f t="shared" si="259"/>
        <v>1</v>
      </c>
      <c r="AK608" s="26">
        <f t="shared" si="260"/>
        <v>0</v>
      </c>
      <c r="AL608" s="26">
        <f t="shared" ca="1" si="261"/>
        <v>0</v>
      </c>
      <c r="AM608" s="26">
        <f t="shared" ca="1" si="262"/>
        <v>0</v>
      </c>
      <c r="AN608" s="26">
        <f ca="1">IF(AM608=0,0,COUNTIF($AM$19:AM608,C608*10+1))</f>
        <v>0</v>
      </c>
      <c r="AO608" s="21">
        <f t="shared" ca="1" si="263"/>
        <v>0</v>
      </c>
      <c r="AP608" s="33">
        <f t="shared" ca="1" si="264"/>
        <v>0</v>
      </c>
    </row>
    <row r="609" spans="1:42" x14ac:dyDescent="0.2">
      <c r="A609" s="15">
        <f>Daten!A609</f>
        <v>31517</v>
      </c>
      <c r="B609" s="8" t="str">
        <f>Daten!B609</f>
        <v>Krummnußbaum</v>
      </c>
      <c r="C609" s="15">
        <f t="shared" si="240"/>
        <v>3</v>
      </c>
      <c r="D609" s="10">
        <f>Daten!D609</f>
        <v>0</v>
      </c>
      <c r="E609" s="9">
        <f>Daten!E609</f>
        <v>1568</v>
      </c>
      <c r="F609" s="9">
        <f>Daten!F609</f>
        <v>1500</v>
      </c>
      <c r="G609" s="27">
        <f t="shared" si="241"/>
        <v>68</v>
      </c>
      <c r="H609" s="29">
        <f t="shared" si="242"/>
        <v>4.5333333333333337E-2</v>
      </c>
      <c r="I609" s="21">
        <f t="shared" si="243"/>
        <v>13.387133272248452</v>
      </c>
      <c r="J609" s="21">
        <f t="shared" si="244"/>
        <v>54.612866727751552</v>
      </c>
      <c r="K609" s="27">
        <f t="shared" si="245"/>
        <v>-27306.433363875774</v>
      </c>
      <c r="L609" s="16">
        <f>Daten!G609</f>
        <v>261</v>
      </c>
      <c r="M609" s="16">
        <f>Daten!H609</f>
        <v>1025</v>
      </c>
      <c r="N609" s="16">
        <f>Daten!I609</f>
        <v>282</v>
      </c>
      <c r="O609" s="28">
        <f t="shared" si="246"/>
        <v>0.52975609756097564</v>
      </c>
      <c r="P609" s="16">
        <f t="shared" si="247"/>
        <v>576.93867703825015</v>
      </c>
      <c r="Q609" s="21">
        <f t="shared" si="248"/>
        <v>-33.938677038250148</v>
      </c>
      <c r="R609" s="27">
        <f t="shared" si="249"/>
        <v>-6787.7354076500296</v>
      </c>
      <c r="S609" s="9">
        <f>Daten!K609</f>
        <v>8209.32</v>
      </c>
      <c r="T609" s="9">
        <f>Daten!L609</f>
        <v>83457.36</v>
      </c>
      <c r="U609" s="9">
        <f>Daten!M609</f>
        <v>352850.16</v>
      </c>
      <c r="V609" s="9">
        <f>Daten!N609</f>
        <v>500</v>
      </c>
      <c r="W609" s="9">
        <f>Daten!O609</f>
        <v>500</v>
      </c>
      <c r="X609" s="23">
        <f t="shared" si="250"/>
        <v>444516.83999999997</v>
      </c>
      <c r="Y609" s="9">
        <f t="shared" si="251"/>
        <v>563583.08153480315</v>
      </c>
      <c r="Z609" s="21">
        <f t="shared" si="252"/>
        <v>-119066.24153480318</v>
      </c>
      <c r="AA609" s="27">
        <f t="shared" si="253"/>
        <v>11906.624153480319</v>
      </c>
      <c r="AB609" s="32">
        <f t="shared" si="254"/>
        <v>-22187.544618045482</v>
      </c>
      <c r="AC609" s="31">
        <f t="shared" si="255"/>
        <v>0</v>
      </c>
      <c r="AG609" s="26">
        <f t="shared" si="256"/>
        <v>0</v>
      </c>
      <c r="AH609" s="26">
        <f t="shared" si="257"/>
        <v>0</v>
      </c>
      <c r="AI609" s="26">
        <f t="shared" si="258"/>
        <v>0</v>
      </c>
      <c r="AJ609" s="26">
        <f t="shared" si="259"/>
        <v>1</v>
      </c>
      <c r="AK609" s="26">
        <f t="shared" si="260"/>
        <v>0</v>
      </c>
      <c r="AL609" s="26">
        <f t="shared" ca="1" si="261"/>
        <v>0</v>
      </c>
      <c r="AM609" s="26">
        <f t="shared" ca="1" si="262"/>
        <v>0</v>
      </c>
      <c r="AN609" s="26">
        <f ca="1">IF(AM609=0,0,COUNTIF($AM$19:AM609,C609*10+1))</f>
        <v>0</v>
      </c>
      <c r="AO609" s="21">
        <f t="shared" ca="1" si="263"/>
        <v>0</v>
      </c>
      <c r="AP609" s="33">
        <f t="shared" ca="1" si="264"/>
        <v>0</v>
      </c>
    </row>
    <row r="610" spans="1:42" x14ac:dyDescent="0.2">
      <c r="A610" s="15">
        <f>Daten!A610</f>
        <v>31519</v>
      </c>
      <c r="B610" s="8" t="str">
        <f>Daten!B610</f>
        <v>Leiben</v>
      </c>
      <c r="C610" s="15">
        <f t="shared" si="240"/>
        <v>3</v>
      </c>
      <c r="D610" s="10">
        <f>Daten!D610</f>
        <v>0</v>
      </c>
      <c r="E610" s="9">
        <f>Daten!E610</f>
        <v>1337</v>
      </c>
      <c r="F610" s="9">
        <f>Daten!F610</f>
        <v>1362</v>
      </c>
      <c r="G610" s="27">
        <f t="shared" si="241"/>
        <v>-25</v>
      </c>
      <c r="H610" s="29">
        <f t="shared" si="242"/>
        <v>-1.8355359765051395E-2</v>
      </c>
      <c r="I610" s="21">
        <f t="shared" si="243"/>
        <v>12.155517011201594</v>
      </c>
      <c r="J610" s="21">
        <f t="shared" si="244"/>
        <v>-37.155517011201596</v>
      </c>
      <c r="K610" s="27">
        <f t="shared" si="245"/>
        <v>18577.758505600799</v>
      </c>
      <c r="L610" s="16">
        <f>Daten!G610</f>
        <v>188</v>
      </c>
      <c r="M610" s="16">
        <f>Daten!H610</f>
        <v>876</v>
      </c>
      <c r="N610" s="16">
        <f>Daten!I610</f>
        <v>273</v>
      </c>
      <c r="O610" s="28">
        <f t="shared" si="246"/>
        <v>0.52625570776255703</v>
      </c>
      <c r="P610" s="16">
        <f t="shared" si="247"/>
        <v>493.07149374195814</v>
      </c>
      <c r="Q610" s="21">
        <f t="shared" si="248"/>
        <v>-32.071493741958136</v>
      </c>
      <c r="R610" s="27">
        <f t="shared" si="249"/>
        <v>-6414.2987483916277</v>
      </c>
      <c r="S610" s="9">
        <f>Daten!K610</f>
        <v>10645.43</v>
      </c>
      <c r="T610" s="9">
        <f>Daten!L610</f>
        <v>74434.61</v>
      </c>
      <c r="U610" s="9">
        <f>Daten!M610</f>
        <v>184132.68</v>
      </c>
      <c r="V610" s="9">
        <f>Daten!N610</f>
        <v>500</v>
      </c>
      <c r="W610" s="9">
        <f>Daten!O610</f>
        <v>500</v>
      </c>
      <c r="X610" s="23">
        <f t="shared" si="250"/>
        <v>269212.71999999997</v>
      </c>
      <c r="Y610" s="9">
        <f t="shared" si="251"/>
        <v>480555.21684440802</v>
      </c>
      <c r="Z610" s="21">
        <f t="shared" si="252"/>
        <v>-211342.49684440804</v>
      </c>
      <c r="AA610" s="27">
        <f t="shared" si="253"/>
        <v>21134.249684440805</v>
      </c>
      <c r="AB610" s="32">
        <f t="shared" si="254"/>
        <v>33297.709441649975</v>
      </c>
      <c r="AC610" s="31">
        <f t="shared" si="255"/>
        <v>33297.709441649975</v>
      </c>
      <c r="AG610" s="26">
        <f t="shared" si="256"/>
        <v>18577.758505600799</v>
      </c>
      <c r="AH610" s="26">
        <f t="shared" si="257"/>
        <v>21134.249684440805</v>
      </c>
      <c r="AI610" s="26">
        <f t="shared" si="258"/>
        <v>39712.008190041604</v>
      </c>
      <c r="AJ610" s="26">
        <f t="shared" si="259"/>
        <v>1</v>
      </c>
      <c r="AK610" s="26">
        <f t="shared" si="260"/>
        <v>39712.008190041604</v>
      </c>
      <c r="AL610" s="26">
        <f t="shared" ca="1" si="261"/>
        <v>62884</v>
      </c>
      <c r="AM610" s="26">
        <f t="shared" ca="1" si="262"/>
        <v>31</v>
      </c>
      <c r="AN610" s="26">
        <f ca="1">IF(AM610=0,0,COUNTIF($AM$19:AM610,C610*10+1))</f>
        <v>159</v>
      </c>
      <c r="AO610" s="21">
        <f t="shared" ca="1" si="263"/>
        <v>0</v>
      </c>
      <c r="AP610" s="33">
        <f t="shared" ca="1" si="264"/>
        <v>62884</v>
      </c>
    </row>
    <row r="611" spans="1:42" x14ac:dyDescent="0.2">
      <c r="A611" s="15">
        <f>Daten!A611</f>
        <v>31520</v>
      </c>
      <c r="B611" s="8" t="str">
        <f>Daten!B611</f>
        <v>Loosdorf</v>
      </c>
      <c r="C611" s="15">
        <f t="shared" si="240"/>
        <v>3</v>
      </c>
      <c r="D611" s="10">
        <f>Daten!D611</f>
        <v>0</v>
      </c>
      <c r="E611" s="9">
        <f>Daten!E611</f>
        <v>3858</v>
      </c>
      <c r="F611" s="9">
        <f>Daten!F611</f>
        <v>3787</v>
      </c>
      <c r="G611" s="27">
        <f t="shared" si="241"/>
        <v>71</v>
      </c>
      <c r="H611" s="29">
        <f t="shared" si="242"/>
        <v>1.8748349617111169E-2</v>
      </c>
      <c r="I611" s="21">
        <f t="shared" si="243"/>
        <v>33.798049134669924</v>
      </c>
      <c r="J611" s="21">
        <f t="shared" si="244"/>
        <v>37.201950865330076</v>
      </c>
      <c r="K611" s="27">
        <f t="shared" si="245"/>
        <v>-18600.975432665036</v>
      </c>
      <c r="L611" s="16">
        <f>Daten!G611</f>
        <v>582</v>
      </c>
      <c r="M611" s="16">
        <f>Daten!H611</f>
        <v>2542</v>
      </c>
      <c r="N611" s="16">
        <f>Daten!I611</f>
        <v>734</v>
      </c>
      <c r="O611" s="28">
        <f t="shared" si="246"/>
        <v>0.51770259638080252</v>
      </c>
      <c r="P611" s="16">
        <f t="shared" si="247"/>
        <v>1430.8079190548601</v>
      </c>
      <c r="Q611" s="21">
        <f t="shared" si="248"/>
        <v>-114.80791905486012</v>
      </c>
      <c r="R611" s="27">
        <f t="shared" si="249"/>
        <v>-22961.583810972024</v>
      </c>
      <c r="S611" s="9">
        <f>Daten!K611</f>
        <v>7291.33</v>
      </c>
      <c r="T611" s="9">
        <f>Daten!L611</f>
        <v>310894.63</v>
      </c>
      <c r="U611" s="9">
        <f>Daten!M611</f>
        <v>1713540.78</v>
      </c>
      <c r="V611" s="9">
        <f>Daten!N611</f>
        <v>500</v>
      </c>
      <c r="W611" s="9">
        <f>Daten!O611</f>
        <v>500</v>
      </c>
      <c r="X611" s="23">
        <f t="shared" si="250"/>
        <v>2031726.74</v>
      </c>
      <c r="Y611" s="9">
        <f t="shared" si="251"/>
        <v>1386673.1687253001</v>
      </c>
      <c r="Z611" s="21">
        <f t="shared" si="252"/>
        <v>645053.57127469988</v>
      </c>
      <c r="AA611" s="27">
        <f t="shared" si="253"/>
        <v>-64505.357127469993</v>
      </c>
      <c r="AB611" s="32">
        <f t="shared" si="254"/>
        <v>-106067.91637110706</v>
      </c>
      <c r="AC611" s="31">
        <f t="shared" si="255"/>
        <v>0</v>
      </c>
      <c r="AG611" s="26">
        <f t="shared" si="256"/>
        <v>0</v>
      </c>
      <c r="AH611" s="26">
        <f t="shared" si="257"/>
        <v>0</v>
      </c>
      <c r="AI611" s="26">
        <f t="shared" si="258"/>
        <v>0</v>
      </c>
      <c r="AJ611" s="26">
        <f t="shared" si="259"/>
        <v>1</v>
      </c>
      <c r="AK611" s="26">
        <f t="shared" si="260"/>
        <v>0</v>
      </c>
      <c r="AL611" s="26">
        <f t="shared" ca="1" si="261"/>
        <v>0</v>
      </c>
      <c r="AM611" s="26">
        <f t="shared" ca="1" si="262"/>
        <v>0</v>
      </c>
      <c r="AN611" s="26">
        <f ca="1">IF(AM611=0,0,COUNTIF($AM$19:AM611,C611*10+1))</f>
        <v>0</v>
      </c>
      <c r="AO611" s="21">
        <f t="shared" ca="1" si="263"/>
        <v>0</v>
      </c>
      <c r="AP611" s="33">
        <f t="shared" ca="1" si="264"/>
        <v>0</v>
      </c>
    </row>
    <row r="612" spans="1:42" x14ac:dyDescent="0.2">
      <c r="A612" s="15">
        <f>Daten!A612</f>
        <v>31521</v>
      </c>
      <c r="B612" s="8" t="str">
        <f>Daten!B612</f>
        <v>Mank</v>
      </c>
      <c r="C612" s="15">
        <f t="shared" si="240"/>
        <v>3</v>
      </c>
      <c r="D612" s="10">
        <f>Daten!D612</f>
        <v>0</v>
      </c>
      <c r="E612" s="9">
        <f>Daten!E612</f>
        <v>3241</v>
      </c>
      <c r="F612" s="9">
        <f>Daten!F612</f>
        <v>3217</v>
      </c>
      <c r="G612" s="27">
        <f t="shared" si="241"/>
        <v>24</v>
      </c>
      <c r="H612" s="29">
        <f t="shared" si="242"/>
        <v>7.4603668013677338E-3</v>
      </c>
      <c r="I612" s="21">
        <f t="shared" si="243"/>
        <v>28.710938491215515</v>
      </c>
      <c r="J612" s="21">
        <f t="shared" si="244"/>
        <v>-4.710938491215515</v>
      </c>
      <c r="K612" s="27">
        <f t="shared" si="245"/>
        <v>2355.4692456077573</v>
      </c>
      <c r="L612" s="16">
        <f>Daten!G612</f>
        <v>501</v>
      </c>
      <c r="M612" s="16">
        <f>Daten!H612</f>
        <v>2044</v>
      </c>
      <c r="N612" s="16">
        <f>Daten!I612</f>
        <v>696</v>
      </c>
      <c r="O612" s="28">
        <f t="shared" si="246"/>
        <v>0.58561643835616439</v>
      </c>
      <c r="P612" s="16">
        <f t="shared" si="247"/>
        <v>1150.500152064569</v>
      </c>
      <c r="Q612" s="21">
        <f t="shared" si="248"/>
        <v>46.499847935431035</v>
      </c>
      <c r="R612" s="27">
        <f t="shared" si="249"/>
        <v>9299.969587086207</v>
      </c>
      <c r="S612" s="9">
        <f>Daten!K612</f>
        <v>26845.84</v>
      </c>
      <c r="T612" s="9">
        <f>Daten!L612</f>
        <v>201571.59</v>
      </c>
      <c r="U612" s="9">
        <f>Daten!M612</f>
        <v>751635.4</v>
      </c>
      <c r="V612" s="9">
        <f>Daten!N612</f>
        <v>500</v>
      </c>
      <c r="W612" s="9">
        <f>Daten!O612</f>
        <v>500</v>
      </c>
      <c r="X612" s="23">
        <f t="shared" si="250"/>
        <v>980052.83000000007</v>
      </c>
      <c r="Y612" s="9">
        <f t="shared" si="251"/>
        <v>1164906.1015652404</v>
      </c>
      <c r="Z612" s="21">
        <f t="shared" si="252"/>
        <v>-184853.27156524034</v>
      </c>
      <c r="AA612" s="27">
        <f t="shared" si="253"/>
        <v>18485.327156524036</v>
      </c>
      <c r="AB612" s="32">
        <f t="shared" si="254"/>
        <v>30140.765989218002</v>
      </c>
      <c r="AC612" s="31">
        <f t="shared" si="255"/>
        <v>30140.765989218002</v>
      </c>
      <c r="AG612" s="26">
        <f t="shared" si="256"/>
        <v>2355.4692456077573</v>
      </c>
      <c r="AH612" s="26">
        <f t="shared" si="257"/>
        <v>18485.327156524036</v>
      </c>
      <c r="AI612" s="26">
        <f t="shared" si="258"/>
        <v>20840.796402131793</v>
      </c>
      <c r="AJ612" s="26">
        <f t="shared" si="259"/>
        <v>1</v>
      </c>
      <c r="AK612" s="26">
        <f t="shared" si="260"/>
        <v>20840.796402131793</v>
      </c>
      <c r="AL612" s="26">
        <f t="shared" ca="1" si="261"/>
        <v>33001</v>
      </c>
      <c r="AM612" s="26">
        <f t="shared" ca="1" si="262"/>
        <v>31</v>
      </c>
      <c r="AN612" s="26">
        <f ca="1">IF(AM612=0,0,COUNTIF($AM$19:AM612,C612*10+1))</f>
        <v>160</v>
      </c>
      <c r="AO612" s="21">
        <f t="shared" ca="1" si="263"/>
        <v>0</v>
      </c>
      <c r="AP612" s="33">
        <f t="shared" ca="1" si="264"/>
        <v>33001</v>
      </c>
    </row>
    <row r="613" spans="1:42" x14ac:dyDescent="0.2">
      <c r="A613" s="15">
        <f>Daten!A613</f>
        <v>31522</v>
      </c>
      <c r="B613" s="8" t="str">
        <f>Daten!B613</f>
        <v>Marbach an der Donau</v>
      </c>
      <c r="C613" s="15">
        <f t="shared" si="240"/>
        <v>3</v>
      </c>
      <c r="D613" s="10">
        <f>Daten!D613</f>
        <v>0</v>
      </c>
      <c r="E613" s="9">
        <f>Daten!E613</f>
        <v>1669</v>
      </c>
      <c r="F613" s="9">
        <f>Daten!F613</f>
        <v>1689</v>
      </c>
      <c r="G613" s="27">
        <f t="shared" si="241"/>
        <v>-20</v>
      </c>
      <c r="H613" s="29">
        <f t="shared" si="242"/>
        <v>-1.1841326228537596E-2</v>
      </c>
      <c r="I613" s="21">
        <f t="shared" si="243"/>
        <v>15.073912064551758</v>
      </c>
      <c r="J613" s="21">
        <f t="shared" si="244"/>
        <v>-35.073912064551756</v>
      </c>
      <c r="K613" s="27">
        <f t="shared" si="245"/>
        <v>17536.956032275877</v>
      </c>
      <c r="L613" s="16">
        <f>Daten!G613</f>
        <v>243</v>
      </c>
      <c r="M613" s="16">
        <f>Daten!H613</f>
        <v>1097</v>
      </c>
      <c r="N613" s="16">
        <f>Daten!I613</f>
        <v>329</v>
      </c>
      <c r="O613" s="28">
        <f t="shared" si="246"/>
        <v>0.52142206016408388</v>
      </c>
      <c r="P613" s="16">
        <f t="shared" si="247"/>
        <v>617.46510118142476</v>
      </c>
      <c r="Q613" s="21">
        <f t="shared" si="248"/>
        <v>-45.465101181424757</v>
      </c>
      <c r="R613" s="27">
        <f t="shared" si="249"/>
        <v>-9093.0202362849523</v>
      </c>
      <c r="S613" s="9">
        <f>Daten!K613</f>
        <v>6445.29</v>
      </c>
      <c r="T613" s="9">
        <f>Daten!L613</f>
        <v>130281.15</v>
      </c>
      <c r="U613" s="9">
        <f>Daten!M613</f>
        <v>208397.5</v>
      </c>
      <c r="V613" s="9">
        <f>Daten!N613</f>
        <v>500</v>
      </c>
      <c r="W613" s="9">
        <f>Daten!O613</f>
        <v>500</v>
      </c>
      <c r="X613" s="23">
        <f t="shared" si="250"/>
        <v>345123.94</v>
      </c>
      <c r="Y613" s="9">
        <f t="shared" si="251"/>
        <v>599885.3080877465</v>
      </c>
      <c r="Z613" s="21">
        <f t="shared" si="252"/>
        <v>-254761.36808774649</v>
      </c>
      <c r="AA613" s="27">
        <f t="shared" si="253"/>
        <v>25476.136808774652</v>
      </c>
      <c r="AB613" s="32">
        <f t="shared" si="254"/>
        <v>33920.072604765577</v>
      </c>
      <c r="AC613" s="31">
        <f t="shared" si="255"/>
        <v>33920.072604765577</v>
      </c>
      <c r="AG613" s="26">
        <f t="shared" si="256"/>
        <v>17536.956032275877</v>
      </c>
      <c r="AH613" s="26">
        <f t="shared" si="257"/>
        <v>25476.136808774652</v>
      </c>
      <c r="AI613" s="26">
        <f t="shared" si="258"/>
        <v>43013.092841050529</v>
      </c>
      <c r="AJ613" s="26">
        <f t="shared" si="259"/>
        <v>1</v>
      </c>
      <c r="AK613" s="26">
        <f t="shared" si="260"/>
        <v>43013.092841050529</v>
      </c>
      <c r="AL613" s="26">
        <f t="shared" ca="1" si="261"/>
        <v>68111</v>
      </c>
      <c r="AM613" s="26">
        <f t="shared" ca="1" si="262"/>
        <v>31</v>
      </c>
      <c r="AN613" s="26">
        <f ca="1">IF(AM613=0,0,COUNTIF($AM$19:AM613,C613*10+1))</f>
        <v>161</v>
      </c>
      <c r="AO613" s="21">
        <f t="shared" ca="1" si="263"/>
        <v>0</v>
      </c>
      <c r="AP613" s="33">
        <f t="shared" ca="1" si="264"/>
        <v>68111</v>
      </c>
    </row>
    <row r="614" spans="1:42" x14ac:dyDescent="0.2">
      <c r="A614" s="15">
        <f>Daten!A614</f>
        <v>31523</v>
      </c>
      <c r="B614" s="8" t="str">
        <f>Daten!B614</f>
        <v>Maria Taferl</v>
      </c>
      <c r="C614" s="15">
        <f t="shared" si="240"/>
        <v>3</v>
      </c>
      <c r="D614" s="10">
        <f>Daten!D614</f>
        <v>0</v>
      </c>
      <c r="E614" s="9">
        <f>Daten!E614</f>
        <v>938</v>
      </c>
      <c r="F614" s="9">
        <f>Daten!F614</f>
        <v>888</v>
      </c>
      <c r="G614" s="27">
        <f t="shared" si="241"/>
        <v>50</v>
      </c>
      <c r="H614" s="29">
        <f t="shared" si="242"/>
        <v>5.6306306306306307E-2</v>
      </c>
      <c r="I614" s="21">
        <f t="shared" si="243"/>
        <v>7.9251828971710836</v>
      </c>
      <c r="J614" s="21">
        <f t="shared" si="244"/>
        <v>42.074817102828916</v>
      </c>
      <c r="K614" s="27">
        <f t="shared" si="245"/>
        <v>-21037.408551414457</v>
      </c>
      <c r="L614" s="16">
        <f>Daten!G614</f>
        <v>170</v>
      </c>
      <c r="M614" s="16">
        <f>Daten!H614</f>
        <v>604</v>
      </c>
      <c r="N614" s="16">
        <f>Daten!I614</f>
        <v>164</v>
      </c>
      <c r="O614" s="28">
        <f t="shared" si="246"/>
        <v>0.55298013245033117</v>
      </c>
      <c r="P614" s="16">
        <f t="shared" si="247"/>
        <v>339.97166920107617</v>
      </c>
      <c r="Q614" s="21">
        <f t="shared" si="248"/>
        <v>-5.9716692010761676</v>
      </c>
      <c r="R614" s="27">
        <f t="shared" si="249"/>
        <v>-1194.3338402152335</v>
      </c>
      <c r="S614" s="9">
        <f>Daten!K614</f>
        <v>9390.27</v>
      </c>
      <c r="T614" s="9">
        <f>Daten!L614</f>
        <v>64437.78</v>
      </c>
      <c r="U614" s="9">
        <f>Daten!M614</f>
        <v>47470.05</v>
      </c>
      <c r="V614" s="9">
        <f>Daten!N614</f>
        <v>500</v>
      </c>
      <c r="W614" s="9">
        <f>Daten!O614</f>
        <v>500</v>
      </c>
      <c r="X614" s="23">
        <f t="shared" si="250"/>
        <v>121298.1</v>
      </c>
      <c r="Y614" s="9">
        <f t="shared" si="251"/>
        <v>337143.45056099829</v>
      </c>
      <c r="Z614" s="21">
        <f t="shared" si="252"/>
        <v>-215845.35056099828</v>
      </c>
      <c r="AA614" s="27">
        <f t="shared" si="253"/>
        <v>21584.53505609983</v>
      </c>
      <c r="AB614" s="32">
        <f t="shared" si="254"/>
        <v>-647.20733552985985</v>
      </c>
      <c r="AC614" s="31">
        <f t="shared" si="255"/>
        <v>0</v>
      </c>
      <c r="AG614" s="26">
        <f t="shared" si="256"/>
        <v>0</v>
      </c>
      <c r="AH614" s="26">
        <f t="shared" si="257"/>
        <v>0</v>
      </c>
      <c r="AI614" s="26">
        <f t="shared" si="258"/>
        <v>0</v>
      </c>
      <c r="AJ614" s="26">
        <f t="shared" si="259"/>
        <v>1</v>
      </c>
      <c r="AK614" s="26">
        <f t="shared" si="260"/>
        <v>0</v>
      </c>
      <c r="AL614" s="26">
        <f t="shared" ca="1" si="261"/>
        <v>0</v>
      </c>
      <c r="AM614" s="26">
        <f t="shared" ca="1" si="262"/>
        <v>0</v>
      </c>
      <c r="AN614" s="26">
        <f ca="1">IF(AM614=0,0,COUNTIF($AM$19:AM614,C614*10+1))</f>
        <v>0</v>
      </c>
      <c r="AO614" s="21">
        <f t="shared" ca="1" si="263"/>
        <v>0</v>
      </c>
      <c r="AP614" s="33">
        <f t="shared" ca="1" si="264"/>
        <v>0</v>
      </c>
    </row>
    <row r="615" spans="1:42" x14ac:dyDescent="0.2">
      <c r="A615" s="15">
        <f>Daten!A615</f>
        <v>31524</v>
      </c>
      <c r="B615" s="8" t="str">
        <f>Daten!B615</f>
        <v>Melk</v>
      </c>
      <c r="C615" s="15">
        <f t="shared" si="240"/>
        <v>3</v>
      </c>
      <c r="D615" s="10">
        <f>Daten!D615</f>
        <v>0</v>
      </c>
      <c r="E615" s="9">
        <f>Daten!E615</f>
        <v>5536</v>
      </c>
      <c r="F615" s="9">
        <f>Daten!F615</f>
        <v>5512</v>
      </c>
      <c r="G615" s="27">
        <f t="shared" si="241"/>
        <v>24</v>
      </c>
      <c r="H615" s="29">
        <f t="shared" si="242"/>
        <v>4.3541364296081275E-3</v>
      </c>
      <c r="I615" s="21">
        <f t="shared" si="243"/>
        <v>49.193252397755643</v>
      </c>
      <c r="J615" s="21">
        <f t="shared" si="244"/>
        <v>-25.193252397755643</v>
      </c>
      <c r="K615" s="27">
        <f t="shared" si="245"/>
        <v>12596.626198877821</v>
      </c>
      <c r="L615" s="16">
        <f>Daten!G615</f>
        <v>753</v>
      </c>
      <c r="M615" s="16">
        <f>Daten!H615</f>
        <v>3559</v>
      </c>
      <c r="N615" s="16">
        <f>Daten!I615</f>
        <v>1224</v>
      </c>
      <c r="O615" s="28">
        <f t="shared" si="246"/>
        <v>0.55549311604383256</v>
      </c>
      <c r="P615" s="16">
        <f t="shared" si="247"/>
        <v>2003.2436600772021</v>
      </c>
      <c r="Q615" s="21">
        <f t="shared" si="248"/>
        <v>-26.243660077202094</v>
      </c>
      <c r="R615" s="27">
        <f t="shared" si="249"/>
        <v>-5248.7320154404188</v>
      </c>
      <c r="S615" s="9">
        <f>Daten!K615</f>
        <v>35747.56</v>
      </c>
      <c r="T615" s="9">
        <f>Daten!L615</f>
        <v>528279.91</v>
      </c>
      <c r="U615" s="9">
        <f>Daten!M615</f>
        <v>2309210.3199999998</v>
      </c>
      <c r="V615" s="9">
        <f>Daten!N615</f>
        <v>500</v>
      </c>
      <c r="W615" s="9">
        <f>Daten!O615</f>
        <v>500</v>
      </c>
      <c r="X615" s="23">
        <f t="shared" si="250"/>
        <v>2873237.79</v>
      </c>
      <c r="Y615" s="9">
        <f t="shared" si="251"/>
        <v>1989793.3286841009</v>
      </c>
      <c r="Z615" s="21">
        <f t="shared" si="252"/>
        <v>883444.46131589916</v>
      </c>
      <c r="AA615" s="27">
        <f t="shared" si="253"/>
        <v>-88344.446131589924</v>
      </c>
      <c r="AB615" s="32">
        <f t="shared" si="254"/>
        <v>-80996.551948152526</v>
      </c>
      <c r="AC615" s="31">
        <f t="shared" si="255"/>
        <v>0</v>
      </c>
      <c r="AG615" s="26">
        <f t="shared" si="256"/>
        <v>0</v>
      </c>
      <c r="AH615" s="26">
        <f t="shared" si="257"/>
        <v>0</v>
      </c>
      <c r="AI615" s="26">
        <f t="shared" si="258"/>
        <v>0</v>
      </c>
      <c r="AJ615" s="26">
        <f t="shared" si="259"/>
        <v>1</v>
      </c>
      <c r="AK615" s="26">
        <f t="shared" si="260"/>
        <v>0</v>
      </c>
      <c r="AL615" s="26">
        <f t="shared" ca="1" si="261"/>
        <v>0</v>
      </c>
      <c r="AM615" s="26">
        <f t="shared" ca="1" si="262"/>
        <v>0</v>
      </c>
      <c r="AN615" s="26">
        <f ca="1">IF(AM615=0,0,COUNTIF($AM$19:AM615,C615*10+1))</f>
        <v>0</v>
      </c>
      <c r="AO615" s="21">
        <f t="shared" ca="1" si="263"/>
        <v>0</v>
      </c>
      <c r="AP615" s="33">
        <f t="shared" ca="1" si="264"/>
        <v>0</v>
      </c>
    </row>
    <row r="616" spans="1:42" x14ac:dyDescent="0.2">
      <c r="A616" s="15">
        <f>Daten!A616</f>
        <v>31525</v>
      </c>
      <c r="B616" s="8" t="str">
        <f>Daten!B616</f>
        <v>Münichreith-Laimbach</v>
      </c>
      <c r="C616" s="15">
        <f t="shared" si="240"/>
        <v>3</v>
      </c>
      <c r="D616" s="10">
        <f>Daten!D616</f>
        <v>0</v>
      </c>
      <c r="E616" s="9">
        <f>Daten!E616</f>
        <v>1672</v>
      </c>
      <c r="F616" s="9">
        <f>Daten!F616</f>
        <v>1675</v>
      </c>
      <c r="G616" s="27">
        <f t="shared" si="241"/>
        <v>-3</v>
      </c>
      <c r="H616" s="29">
        <f t="shared" si="242"/>
        <v>-1.791044776119403E-3</v>
      </c>
      <c r="I616" s="21">
        <f t="shared" si="243"/>
        <v>14.948965487344104</v>
      </c>
      <c r="J616" s="21">
        <f t="shared" si="244"/>
        <v>-17.948965487344104</v>
      </c>
      <c r="K616" s="27">
        <f t="shared" si="245"/>
        <v>8974.4827436720516</v>
      </c>
      <c r="L616" s="16">
        <f>Daten!G616</f>
        <v>234</v>
      </c>
      <c r="M616" s="16">
        <f>Daten!H616</f>
        <v>1097</v>
      </c>
      <c r="N616" s="16">
        <f>Daten!I616</f>
        <v>341</v>
      </c>
      <c r="O616" s="28">
        <f t="shared" si="246"/>
        <v>0.5241567912488605</v>
      </c>
      <c r="P616" s="16">
        <f t="shared" si="247"/>
        <v>617.46510118142476</v>
      </c>
      <c r="Q616" s="21">
        <f t="shared" si="248"/>
        <v>-42.465101181424757</v>
      </c>
      <c r="R616" s="27">
        <f t="shared" si="249"/>
        <v>-8493.0202362849523</v>
      </c>
      <c r="S616" s="9">
        <f>Daten!K616</f>
        <v>44718.49</v>
      </c>
      <c r="T616" s="9">
        <f>Daten!L616</f>
        <v>82270.03</v>
      </c>
      <c r="U616" s="9">
        <f>Daten!M616</f>
        <v>130774.98</v>
      </c>
      <c r="V616" s="9">
        <f>Daten!N616</f>
        <v>500</v>
      </c>
      <c r="W616" s="9">
        <f>Daten!O616</f>
        <v>500</v>
      </c>
      <c r="X616" s="23">
        <f t="shared" si="250"/>
        <v>257763.5</v>
      </c>
      <c r="Y616" s="9">
        <f t="shared" si="251"/>
        <v>600963.59204476455</v>
      </c>
      <c r="Z616" s="21">
        <f t="shared" si="252"/>
        <v>-343200.09204476455</v>
      </c>
      <c r="AA616" s="27">
        <f t="shared" si="253"/>
        <v>34320.009204476453</v>
      </c>
      <c r="AB616" s="32">
        <f t="shared" si="254"/>
        <v>34801.471711863553</v>
      </c>
      <c r="AC616" s="31">
        <f t="shared" si="255"/>
        <v>34801.471711863553</v>
      </c>
      <c r="AG616" s="26">
        <f t="shared" si="256"/>
        <v>8974.4827436720516</v>
      </c>
      <c r="AH616" s="26">
        <f t="shared" si="257"/>
        <v>34320.009204476453</v>
      </c>
      <c r="AI616" s="26">
        <f t="shared" si="258"/>
        <v>43294.491948148505</v>
      </c>
      <c r="AJ616" s="26">
        <f t="shared" si="259"/>
        <v>1</v>
      </c>
      <c r="AK616" s="26">
        <f t="shared" si="260"/>
        <v>43294.491948148505</v>
      </c>
      <c r="AL616" s="26">
        <f t="shared" ca="1" si="261"/>
        <v>68557</v>
      </c>
      <c r="AM616" s="26">
        <f t="shared" ca="1" si="262"/>
        <v>31</v>
      </c>
      <c r="AN616" s="26">
        <f ca="1">IF(AM616=0,0,COUNTIF($AM$19:AM616,C616*10+1))</f>
        <v>162</v>
      </c>
      <c r="AO616" s="21">
        <f t="shared" ca="1" si="263"/>
        <v>0</v>
      </c>
      <c r="AP616" s="33">
        <f t="shared" ca="1" si="264"/>
        <v>68557</v>
      </c>
    </row>
    <row r="617" spans="1:42" x14ac:dyDescent="0.2">
      <c r="A617" s="15">
        <f>Daten!A617</f>
        <v>31527</v>
      </c>
      <c r="B617" s="8" t="str">
        <f>Daten!B617</f>
        <v>Neumarkt an der Ybbs</v>
      </c>
      <c r="C617" s="15">
        <f t="shared" si="240"/>
        <v>3</v>
      </c>
      <c r="D617" s="10">
        <f>Daten!D617</f>
        <v>0</v>
      </c>
      <c r="E617" s="9">
        <f>Daten!E617</f>
        <v>2060</v>
      </c>
      <c r="F617" s="9">
        <f>Daten!F617</f>
        <v>1911</v>
      </c>
      <c r="G617" s="27">
        <f t="shared" si="241"/>
        <v>149</v>
      </c>
      <c r="H617" s="29">
        <f t="shared" si="242"/>
        <v>7.7969649398220833E-2</v>
      </c>
      <c r="I617" s="21">
        <f t="shared" si="243"/>
        <v>17.055207788844527</v>
      </c>
      <c r="J617" s="21">
        <f t="shared" si="244"/>
        <v>131.94479221115546</v>
      </c>
      <c r="K617" s="27">
        <f t="shared" si="245"/>
        <v>-65972.396105577733</v>
      </c>
      <c r="L617" s="16">
        <f>Daten!G617</f>
        <v>335</v>
      </c>
      <c r="M617" s="16">
        <f>Daten!H617</f>
        <v>1354</v>
      </c>
      <c r="N617" s="16">
        <f>Daten!I617</f>
        <v>371</v>
      </c>
      <c r="O617" s="28">
        <f t="shared" si="246"/>
        <v>0.5214180206794683</v>
      </c>
      <c r="P617" s="16">
        <f t="shared" si="247"/>
        <v>762.12192069247862</v>
      </c>
      <c r="Q617" s="21">
        <f t="shared" si="248"/>
        <v>-56.121920692478625</v>
      </c>
      <c r="R617" s="27">
        <f t="shared" si="249"/>
        <v>-11224.384138495725</v>
      </c>
      <c r="S617" s="9">
        <f>Daten!K617</f>
        <v>5937.97</v>
      </c>
      <c r="T617" s="9">
        <f>Daten!L617</f>
        <v>129224.47</v>
      </c>
      <c r="U617" s="9">
        <f>Daten!M617</f>
        <v>265260.71999999997</v>
      </c>
      <c r="V617" s="9">
        <f>Daten!N617</f>
        <v>500</v>
      </c>
      <c r="W617" s="9">
        <f>Daten!O617</f>
        <v>500</v>
      </c>
      <c r="X617" s="23">
        <f t="shared" si="250"/>
        <v>400423.16</v>
      </c>
      <c r="Y617" s="9">
        <f t="shared" si="251"/>
        <v>740421.6504857745</v>
      </c>
      <c r="Z617" s="21">
        <f t="shared" si="252"/>
        <v>-339998.49048577453</v>
      </c>
      <c r="AA617" s="27">
        <f t="shared" si="253"/>
        <v>33999.849048577453</v>
      </c>
      <c r="AB617" s="32">
        <f t="shared" si="254"/>
        <v>-43196.931195495999</v>
      </c>
      <c r="AC617" s="31">
        <f t="shared" si="255"/>
        <v>0</v>
      </c>
      <c r="AG617" s="26">
        <f t="shared" si="256"/>
        <v>0</v>
      </c>
      <c r="AH617" s="26">
        <f t="shared" si="257"/>
        <v>0</v>
      </c>
      <c r="AI617" s="26">
        <f t="shared" si="258"/>
        <v>0</v>
      </c>
      <c r="AJ617" s="26">
        <f t="shared" si="259"/>
        <v>1</v>
      </c>
      <c r="AK617" s="26">
        <f t="shared" si="260"/>
        <v>0</v>
      </c>
      <c r="AL617" s="26">
        <f t="shared" ca="1" si="261"/>
        <v>0</v>
      </c>
      <c r="AM617" s="26">
        <f t="shared" ca="1" si="262"/>
        <v>0</v>
      </c>
      <c r="AN617" s="26">
        <f ca="1">IF(AM617=0,0,COUNTIF($AM$19:AM617,C617*10+1))</f>
        <v>0</v>
      </c>
      <c r="AO617" s="21">
        <f t="shared" ca="1" si="263"/>
        <v>0</v>
      </c>
      <c r="AP617" s="33">
        <f t="shared" ca="1" si="264"/>
        <v>0</v>
      </c>
    </row>
    <row r="618" spans="1:42" x14ac:dyDescent="0.2">
      <c r="A618" s="15">
        <f>Daten!A618</f>
        <v>31528</v>
      </c>
      <c r="B618" s="8" t="str">
        <f>Daten!B618</f>
        <v>Nöchling</v>
      </c>
      <c r="C618" s="15">
        <f t="shared" si="240"/>
        <v>3</v>
      </c>
      <c r="D618" s="10">
        <f>Daten!D618</f>
        <v>0</v>
      </c>
      <c r="E618" s="9">
        <f>Daten!E618</f>
        <v>1026</v>
      </c>
      <c r="F618" s="9">
        <f>Daten!F618</f>
        <v>1079</v>
      </c>
      <c r="G618" s="27">
        <f t="shared" si="241"/>
        <v>-53</v>
      </c>
      <c r="H618" s="29">
        <f t="shared" si="242"/>
        <v>-4.911955514365153E-2</v>
      </c>
      <c r="I618" s="21">
        <f t="shared" si="243"/>
        <v>9.6298112005040526</v>
      </c>
      <c r="J618" s="21">
        <f t="shared" si="244"/>
        <v>-62.629811200504051</v>
      </c>
      <c r="K618" s="27">
        <f t="shared" si="245"/>
        <v>31314.905600252026</v>
      </c>
      <c r="L618" s="16">
        <f>Daten!G618</f>
        <v>181</v>
      </c>
      <c r="M618" s="16">
        <f>Daten!H618</f>
        <v>682</v>
      </c>
      <c r="N618" s="16">
        <f>Daten!I618</f>
        <v>163</v>
      </c>
      <c r="O618" s="28">
        <f t="shared" si="246"/>
        <v>0.50439882697947214</v>
      </c>
      <c r="P618" s="16">
        <f t="shared" si="247"/>
        <v>383.87529535618199</v>
      </c>
      <c r="Q618" s="21">
        <f t="shared" si="248"/>
        <v>-39.875295356181994</v>
      </c>
      <c r="R618" s="27">
        <f t="shared" si="249"/>
        <v>-7975.0590712363992</v>
      </c>
      <c r="S618" s="9">
        <f>Daten!K618</f>
        <v>12418.04</v>
      </c>
      <c r="T618" s="9">
        <f>Daten!L618</f>
        <v>58596.95</v>
      </c>
      <c r="U618" s="9">
        <f>Daten!M618</f>
        <v>108163.18</v>
      </c>
      <c r="V618" s="9">
        <f>Daten!N618</f>
        <v>500</v>
      </c>
      <c r="W618" s="9">
        <f>Daten!O618</f>
        <v>500</v>
      </c>
      <c r="X618" s="23">
        <f t="shared" si="250"/>
        <v>179178.16999999998</v>
      </c>
      <c r="Y618" s="9">
        <f t="shared" si="251"/>
        <v>368773.11330019642</v>
      </c>
      <c r="Z618" s="21">
        <f t="shared" si="252"/>
        <v>-189594.94330019644</v>
      </c>
      <c r="AA618" s="27">
        <f t="shared" si="253"/>
        <v>18959.494330019643</v>
      </c>
      <c r="AB618" s="32">
        <f t="shared" si="254"/>
        <v>42299.34085903527</v>
      </c>
      <c r="AC618" s="31">
        <f t="shared" si="255"/>
        <v>42299.34085903527</v>
      </c>
      <c r="AG618" s="26">
        <f t="shared" si="256"/>
        <v>31314.905600252026</v>
      </c>
      <c r="AH618" s="26">
        <f t="shared" si="257"/>
        <v>18959.494330019643</v>
      </c>
      <c r="AI618" s="26">
        <f t="shared" si="258"/>
        <v>50274.399930271669</v>
      </c>
      <c r="AJ618" s="26">
        <f t="shared" si="259"/>
        <v>1</v>
      </c>
      <c r="AK618" s="26">
        <f t="shared" si="260"/>
        <v>50274.399930271669</v>
      </c>
      <c r="AL618" s="26">
        <f t="shared" ca="1" si="261"/>
        <v>79609</v>
      </c>
      <c r="AM618" s="26">
        <f t="shared" ca="1" si="262"/>
        <v>31</v>
      </c>
      <c r="AN618" s="26">
        <f ca="1">IF(AM618=0,0,COUNTIF($AM$19:AM618,C618*10+1))</f>
        <v>163</v>
      </c>
      <c r="AO618" s="21">
        <f t="shared" ca="1" si="263"/>
        <v>0</v>
      </c>
      <c r="AP618" s="33">
        <f t="shared" ca="1" si="264"/>
        <v>79609</v>
      </c>
    </row>
    <row r="619" spans="1:42" x14ac:dyDescent="0.2">
      <c r="A619" s="15">
        <f>Daten!A619</f>
        <v>31530</v>
      </c>
      <c r="B619" s="8" t="str">
        <f>Daten!B619</f>
        <v>Persenbeug-Gottsdorf</v>
      </c>
      <c r="C619" s="15">
        <f t="shared" si="240"/>
        <v>3</v>
      </c>
      <c r="D619" s="10">
        <f>Daten!D619</f>
        <v>0</v>
      </c>
      <c r="E619" s="9">
        <f>Daten!E619</f>
        <v>2154</v>
      </c>
      <c r="F619" s="9">
        <f>Daten!F619</f>
        <v>2204</v>
      </c>
      <c r="G619" s="27">
        <f t="shared" si="241"/>
        <v>-50</v>
      </c>
      <c r="H619" s="29">
        <f t="shared" si="242"/>
        <v>-2.2686025408348458E-2</v>
      </c>
      <c r="I619" s="21">
        <f t="shared" si="243"/>
        <v>19.670161154690391</v>
      </c>
      <c r="J619" s="21">
        <f t="shared" si="244"/>
        <v>-69.670161154690391</v>
      </c>
      <c r="K619" s="27">
        <f t="shared" si="245"/>
        <v>34835.080577345194</v>
      </c>
      <c r="L619" s="16">
        <f>Daten!G619</f>
        <v>276</v>
      </c>
      <c r="M619" s="16">
        <f>Daten!H619</f>
        <v>1469</v>
      </c>
      <c r="N619" s="16">
        <f>Daten!I619</f>
        <v>409</v>
      </c>
      <c r="O619" s="28">
        <f t="shared" si="246"/>
        <v>0.46630360789652825</v>
      </c>
      <c r="P619" s="16">
        <f t="shared" si="247"/>
        <v>826.85162592116035</v>
      </c>
      <c r="Q619" s="21">
        <f t="shared" si="248"/>
        <v>-141.85162592116035</v>
      </c>
      <c r="R619" s="27">
        <f t="shared" si="249"/>
        <v>-28370.325184232068</v>
      </c>
      <c r="S619" s="9">
        <f>Daten!K619</f>
        <v>4581.59</v>
      </c>
      <c r="T619" s="9">
        <f>Daten!L619</f>
        <v>145559.56</v>
      </c>
      <c r="U619" s="9">
        <f>Daten!M619</f>
        <v>395412.41</v>
      </c>
      <c r="V619" s="9">
        <f>Daten!N619</f>
        <v>500</v>
      </c>
      <c r="W619" s="9">
        <f>Daten!O619</f>
        <v>500</v>
      </c>
      <c r="X619" s="23">
        <f t="shared" si="250"/>
        <v>545553.55999999994</v>
      </c>
      <c r="Y619" s="9">
        <f t="shared" si="251"/>
        <v>774207.88113900891</v>
      </c>
      <c r="Z619" s="21">
        <f t="shared" si="252"/>
        <v>-228654.32113900897</v>
      </c>
      <c r="AA619" s="27">
        <f t="shared" si="253"/>
        <v>22865.432113900897</v>
      </c>
      <c r="AB619" s="32">
        <f t="shared" si="254"/>
        <v>29330.187507014023</v>
      </c>
      <c r="AC619" s="31">
        <f t="shared" si="255"/>
        <v>29330.187507014023</v>
      </c>
      <c r="AG619" s="26">
        <f t="shared" si="256"/>
        <v>34835.080577345194</v>
      </c>
      <c r="AH619" s="26">
        <f t="shared" si="257"/>
        <v>22865.432113900897</v>
      </c>
      <c r="AI619" s="26">
        <f t="shared" si="258"/>
        <v>57700.512691246091</v>
      </c>
      <c r="AJ619" s="26">
        <f t="shared" si="259"/>
        <v>1</v>
      </c>
      <c r="AK619" s="26">
        <f t="shared" si="260"/>
        <v>57700.512691246091</v>
      </c>
      <c r="AL619" s="26">
        <f t="shared" ca="1" si="261"/>
        <v>91369</v>
      </c>
      <c r="AM619" s="26">
        <f t="shared" ca="1" si="262"/>
        <v>31</v>
      </c>
      <c r="AN619" s="26">
        <f ca="1">IF(AM619=0,0,COUNTIF($AM$19:AM619,C619*10+1))</f>
        <v>164</v>
      </c>
      <c r="AO619" s="21">
        <f t="shared" ca="1" si="263"/>
        <v>0</v>
      </c>
      <c r="AP619" s="33">
        <f t="shared" ca="1" si="264"/>
        <v>91369</v>
      </c>
    </row>
    <row r="620" spans="1:42" x14ac:dyDescent="0.2">
      <c r="A620" s="15">
        <f>Daten!A620</f>
        <v>31531</v>
      </c>
      <c r="B620" s="8" t="str">
        <f>Daten!B620</f>
        <v>Petzenkirchen</v>
      </c>
      <c r="C620" s="15">
        <f t="shared" si="240"/>
        <v>3</v>
      </c>
      <c r="D620" s="10">
        <f>Daten!D620</f>
        <v>0</v>
      </c>
      <c r="E620" s="9">
        <f>Daten!E620</f>
        <v>1468</v>
      </c>
      <c r="F620" s="9">
        <f>Daten!F620</f>
        <v>1322</v>
      </c>
      <c r="G620" s="27">
        <f t="shared" si="241"/>
        <v>146</v>
      </c>
      <c r="H620" s="29">
        <f t="shared" si="242"/>
        <v>0.11043872919818457</v>
      </c>
      <c r="I620" s="21">
        <f t="shared" si="243"/>
        <v>11.798526790608303</v>
      </c>
      <c r="J620" s="21">
        <f t="shared" si="244"/>
        <v>134.20147320939171</v>
      </c>
      <c r="K620" s="27">
        <f t="shared" si="245"/>
        <v>-67100.736604695849</v>
      </c>
      <c r="L620" s="16">
        <f>Daten!G620</f>
        <v>218</v>
      </c>
      <c r="M620" s="16">
        <f>Daten!H620</f>
        <v>970</v>
      </c>
      <c r="N620" s="16">
        <f>Daten!I620</f>
        <v>280</v>
      </c>
      <c r="O620" s="28">
        <f t="shared" si="246"/>
        <v>0.51340206185567006</v>
      </c>
      <c r="P620" s="16">
        <f t="shared" si="247"/>
        <v>545.9809919288806</v>
      </c>
      <c r="Q620" s="21">
        <f t="shared" si="248"/>
        <v>-47.980991928880599</v>
      </c>
      <c r="R620" s="27">
        <f t="shared" si="249"/>
        <v>-9596.1983857761188</v>
      </c>
      <c r="S620" s="9">
        <f>Daten!K620</f>
        <v>2153.19</v>
      </c>
      <c r="T620" s="9">
        <f>Daten!L620</f>
        <v>78619.820000000007</v>
      </c>
      <c r="U620" s="9">
        <f>Daten!M620</f>
        <v>677329.45</v>
      </c>
      <c r="V620" s="9">
        <f>Daten!N620</f>
        <v>500</v>
      </c>
      <c r="W620" s="9">
        <f>Daten!O620</f>
        <v>500</v>
      </c>
      <c r="X620" s="23">
        <f t="shared" si="250"/>
        <v>758102.46</v>
      </c>
      <c r="Y620" s="9">
        <f t="shared" si="251"/>
        <v>527640.28296753252</v>
      </c>
      <c r="Z620" s="21">
        <f t="shared" si="252"/>
        <v>230462.17703246744</v>
      </c>
      <c r="AA620" s="27">
        <f t="shared" si="253"/>
        <v>-23046.217703246744</v>
      </c>
      <c r="AB620" s="32">
        <f t="shared" si="254"/>
        <v>-99743.152693718715</v>
      </c>
      <c r="AC620" s="31">
        <f t="shared" si="255"/>
        <v>0</v>
      </c>
      <c r="AG620" s="26">
        <f t="shared" si="256"/>
        <v>0</v>
      </c>
      <c r="AH620" s="26">
        <f t="shared" si="257"/>
        <v>0</v>
      </c>
      <c r="AI620" s="26">
        <f t="shared" si="258"/>
        <v>0</v>
      </c>
      <c r="AJ620" s="26">
        <f t="shared" si="259"/>
        <v>1</v>
      </c>
      <c r="AK620" s="26">
        <f t="shared" si="260"/>
        <v>0</v>
      </c>
      <c r="AL620" s="26">
        <f t="shared" ca="1" si="261"/>
        <v>0</v>
      </c>
      <c r="AM620" s="26">
        <f t="shared" ca="1" si="262"/>
        <v>0</v>
      </c>
      <c r="AN620" s="26">
        <f ca="1">IF(AM620=0,0,COUNTIF($AM$19:AM620,C620*10+1))</f>
        <v>0</v>
      </c>
      <c r="AO620" s="21">
        <f t="shared" ca="1" si="263"/>
        <v>0</v>
      </c>
      <c r="AP620" s="33">
        <f t="shared" ca="1" si="264"/>
        <v>0</v>
      </c>
    </row>
    <row r="621" spans="1:42" x14ac:dyDescent="0.2">
      <c r="A621" s="15">
        <f>Daten!A621</f>
        <v>31533</v>
      </c>
      <c r="B621" s="8" t="str">
        <f>Daten!B621</f>
        <v>Pöchlarn</v>
      </c>
      <c r="C621" s="15">
        <f t="shared" si="240"/>
        <v>3</v>
      </c>
      <c r="D621" s="10">
        <f>Daten!D621</f>
        <v>0</v>
      </c>
      <c r="E621" s="9">
        <f>Daten!E621</f>
        <v>3969</v>
      </c>
      <c r="F621" s="9">
        <f>Daten!F621</f>
        <v>3936</v>
      </c>
      <c r="G621" s="27">
        <f t="shared" si="241"/>
        <v>33</v>
      </c>
      <c r="H621" s="29">
        <f t="shared" si="242"/>
        <v>8.3841463414634151E-3</v>
      </c>
      <c r="I621" s="21">
        <f t="shared" si="243"/>
        <v>35.127837706379935</v>
      </c>
      <c r="J621" s="21">
        <f t="shared" si="244"/>
        <v>-2.1278377063799354</v>
      </c>
      <c r="K621" s="27">
        <f t="shared" si="245"/>
        <v>1063.9188531899676</v>
      </c>
      <c r="L621" s="16">
        <f>Daten!G621</f>
        <v>501</v>
      </c>
      <c r="M621" s="16">
        <f>Daten!H621</f>
        <v>2591</v>
      </c>
      <c r="N621" s="16">
        <f>Daten!I621</f>
        <v>877</v>
      </c>
      <c r="O621" s="28">
        <f t="shared" si="246"/>
        <v>0.5318409880355075</v>
      </c>
      <c r="P621" s="16">
        <f t="shared" si="247"/>
        <v>1458.3884021522986</v>
      </c>
      <c r="Q621" s="21">
        <f t="shared" si="248"/>
        <v>-80.388402152298568</v>
      </c>
      <c r="R621" s="27">
        <f t="shared" si="249"/>
        <v>-16077.680430459714</v>
      </c>
      <c r="S621" s="9">
        <f>Daten!K621</f>
        <v>11369.19</v>
      </c>
      <c r="T621" s="9">
        <f>Daten!L621</f>
        <v>359934.81</v>
      </c>
      <c r="U621" s="9">
        <f>Daten!M621</f>
        <v>2681485.2999999998</v>
      </c>
      <c r="V621" s="9">
        <f>Daten!N621</f>
        <v>500</v>
      </c>
      <c r="W621" s="9">
        <f>Daten!O621</f>
        <v>500</v>
      </c>
      <c r="X621" s="23">
        <f t="shared" si="250"/>
        <v>3052789.3</v>
      </c>
      <c r="Y621" s="9">
        <f t="shared" si="251"/>
        <v>1426569.6751349703</v>
      </c>
      <c r="Z621" s="21">
        <f t="shared" si="252"/>
        <v>1626219.6248650295</v>
      </c>
      <c r="AA621" s="27">
        <f t="shared" si="253"/>
        <v>-162621.96248650295</v>
      </c>
      <c r="AB621" s="32">
        <f t="shared" si="254"/>
        <v>-177635.72406377271</v>
      </c>
      <c r="AC621" s="31">
        <f t="shared" si="255"/>
        <v>0</v>
      </c>
      <c r="AG621" s="26">
        <f t="shared" si="256"/>
        <v>0</v>
      </c>
      <c r="AH621" s="26">
        <f t="shared" si="257"/>
        <v>0</v>
      </c>
      <c r="AI621" s="26">
        <f t="shared" si="258"/>
        <v>0</v>
      </c>
      <c r="AJ621" s="26">
        <f t="shared" si="259"/>
        <v>1</v>
      </c>
      <c r="AK621" s="26">
        <f t="shared" si="260"/>
        <v>0</v>
      </c>
      <c r="AL621" s="26">
        <f t="shared" ca="1" si="261"/>
        <v>0</v>
      </c>
      <c r="AM621" s="26">
        <f t="shared" ca="1" si="262"/>
        <v>0</v>
      </c>
      <c r="AN621" s="26">
        <f ca="1">IF(AM621=0,0,COUNTIF($AM$19:AM621,C621*10+1))</f>
        <v>0</v>
      </c>
      <c r="AO621" s="21">
        <f t="shared" ca="1" si="263"/>
        <v>0</v>
      </c>
      <c r="AP621" s="33">
        <f t="shared" ca="1" si="264"/>
        <v>0</v>
      </c>
    </row>
    <row r="622" spans="1:42" x14ac:dyDescent="0.2">
      <c r="A622" s="15">
        <f>Daten!A622</f>
        <v>31534</v>
      </c>
      <c r="B622" s="8" t="str">
        <f>Daten!B622</f>
        <v>Pöggstall</v>
      </c>
      <c r="C622" s="15">
        <f t="shared" si="240"/>
        <v>3</v>
      </c>
      <c r="D622" s="10">
        <f>Daten!D622</f>
        <v>0</v>
      </c>
      <c r="E622" s="9">
        <f>Daten!E622</f>
        <v>2403</v>
      </c>
      <c r="F622" s="9">
        <f>Daten!F622</f>
        <v>2440</v>
      </c>
      <c r="G622" s="27">
        <f t="shared" si="241"/>
        <v>-37</v>
      </c>
      <c r="H622" s="29">
        <f t="shared" si="242"/>
        <v>-1.5163934426229509E-2</v>
      </c>
      <c r="I622" s="21">
        <f t="shared" si="243"/>
        <v>21.776403456190817</v>
      </c>
      <c r="J622" s="21">
        <f t="shared" si="244"/>
        <v>-58.77640345619082</v>
      </c>
      <c r="K622" s="27">
        <f t="shared" si="245"/>
        <v>29388.20172809541</v>
      </c>
      <c r="L622" s="16">
        <f>Daten!G622</f>
        <v>345</v>
      </c>
      <c r="M622" s="16">
        <f>Daten!H622</f>
        <v>1498</v>
      </c>
      <c r="N622" s="16">
        <f>Daten!I622</f>
        <v>560</v>
      </c>
      <c r="O622" s="28">
        <f t="shared" si="246"/>
        <v>0.60413885180240323</v>
      </c>
      <c r="P622" s="16">
        <f t="shared" si="247"/>
        <v>843.17476897882796</v>
      </c>
      <c r="Q622" s="21">
        <f t="shared" si="248"/>
        <v>61.825231021172044</v>
      </c>
      <c r="R622" s="27">
        <f t="shared" si="249"/>
        <v>12365.046204234408</v>
      </c>
      <c r="S622" s="9">
        <f>Daten!K622</f>
        <v>8405.3799999999992</v>
      </c>
      <c r="T622" s="9">
        <f>Daten!L622</f>
        <v>137678.34</v>
      </c>
      <c r="U622" s="9">
        <f>Daten!M622</f>
        <v>537444.14</v>
      </c>
      <c r="V622" s="9">
        <f>Daten!N622</f>
        <v>500</v>
      </c>
      <c r="W622" s="9">
        <f>Daten!O622</f>
        <v>500</v>
      </c>
      <c r="X622" s="23">
        <f t="shared" si="250"/>
        <v>683527.86</v>
      </c>
      <c r="Y622" s="9">
        <f t="shared" si="251"/>
        <v>863705.44957151276</v>
      </c>
      <c r="Z622" s="21">
        <f t="shared" si="252"/>
        <v>-180177.58957151277</v>
      </c>
      <c r="AA622" s="27">
        <f t="shared" si="253"/>
        <v>18017.758957151276</v>
      </c>
      <c r="AB622" s="32">
        <f t="shared" si="254"/>
        <v>59771.006889481097</v>
      </c>
      <c r="AC622" s="31">
        <f t="shared" si="255"/>
        <v>59771.006889481097</v>
      </c>
      <c r="AG622" s="26">
        <f t="shared" si="256"/>
        <v>29388.20172809541</v>
      </c>
      <c r="AH622" s="26">
        <f t="shared" si="257"/>
        <v>18017.758957151276</v>
      </c>
      <c r="AI622" s="26">
        <f t="shared" si="258"/>
        <v>47405.960685246682</v>
      </c>
      <c r="AJ622" s="26">
        <f t="shared" si="259"/>
        <v>1</v>
      </c>
      <c r="AK622" s="26">
        <f t="shared" si="260"/>
        <v>47405.960685246682</v>
      </c>
      <c r="AL622" s="26">
        <f t="shared" ca="1" si="261"/>
        <v>75067</v>
      </c>
      <c r="AM622" s="26">
        <f t="shared" ca="1" si="262"/>
        <v>31</v>
      </c>
      <c r="AN622" s="26">
        <f ca="1">IF(AM622=0,0,COUNTIF($AM$19:AM622,C622*10+1))</f>
        <v>165</v>
      </c>
      <c r="AO622" s="21">
        <f t="shared" ca="1" si="263"/>
        <v>0</v>
      </c>
      <c r="AP622" s="33">
        <f t="shared" ca="1" si="264"/>
        <v>75067</v>
      </c>
    </row>
    <row r="623" spans="1:42" x14ac:dyDescent="0.2">
      <c r="A623" s="15">
        <f>Daten!A623</f>
        <v>31535</v>
      </c>
      <c r="B623" s="8" t="str">
        <f>Daten!B623</f>
        <v>Raxendorf</v>
      </c>
      <c r="C623" s="15">
        <f t="shared" si="240"/>
        <v>3</v>
      </c>
      <c r="D623" s="10">
        <f>Daten!D623</f>
        <v>0</v>
      </c>
      <c r="E623" s="9">
        <f>Daten!E623</f>
        <v>1026</v>
      </c>
      <c r="F623" s="9">
        <f>Daten!F623</f>
        <v>1054</v>
      </c>
      <c r="G623" s="27">
        <f t="shared" si="241"/>
        <v>-28</v>
      </c>
      <c r="H623" s="29">
        <f t="shared" si="242"/>
        <v>-2.6565464895635674E-2</v>
      </c>
      <c r="I623" s="21">
        <f t="shared" si="243"/>
        <v>9.4066923126332451</v>
      </c>
      <c r="J623" s="21">
        <f t="shared" si="244"/>
        <v>-37.406692312633247</v>
      </c>
      <c r="K623" s="27">
        <f t="shared" si="245"/>
        <v>18703.346156316624</v>
      </c>
      <c r="L623" s="16">
        <f>Daten!G623</f>
        <v>156</v>
      </c>
      <c r="M623" s="16">
        <f>Daten!H623</f>
        <v>668</v>
      </c>
      <c r="N623" s="16">
        <f>Daten!I623</f>
        <v>202</v>
      </c>
      <c r="O623" s="28">
        <f t="shared" si="246"/>
        <v>0.5359281437125748</v>
      </c>
      <c r="P623" s="16">
        <f t="shared" si="247"/>
        <v>375.99515732834249</v>
      </c>
      <c r="Q623" s="21">
        <f t="shared" si="248"/>
        <v>-17.995157328342486</v>
      </c>
      <c r="R623" s="27">
        <f t="shared" si="249"/>
        <v>-3599.0314656684973</v>
      </c>
      <c r="S623" s="9">
        <f>Daten!K623</f>
        <v>24150.76</v>
      </c>
      <c r="T623" s="9">
        <f>Daten!L623</f>
        <v>44742.23</v>
      </c>
      <c r="U623" s="9">
        <f>Daten!M623</f>
        <v>25011.21</v>
      </c>
      <c r="V623" s="9">
        <f>Daten!N623</f>
        <v>500</v>
      </c>
      <c r="W623" s="9">
        <f>Daten!O623</f>
        <v>500</v>
      </c>
      <c r="X623" s="23">
        <f t="shared" si="250"/>
        <v>93904.200000000012</v>
      </c>
      <c r="Y623" s="9">
        <f t="shared" si="251"/>
        <v>368773.11330019642</v>
      </c>
      <c r="Z623" s="21">
        <f t="shared" si="252"/>
        <v>-274868.91330019641</v>
      </c>
      <c r="AA623" s="27">
        <f t="shared" si="253"/>
        <v>27486.891330019644</v>
      </c>
      <c r="AB623" s="32">
        <f t="shared" si="254"/>
        <v>42591.206020667771</v>
      </c>
      <c r="AC623" s="31">
        <f t="shared" si="255"/>
        <v>42591.206020667771</v>
      </c>
      <c r="AG623" s="26">
        <f t="shared" si="256"/>
        <v>18703.346156316624</v>
      </c>
      <c r="AH623" s="26">
        <f t="shared" si="257"/>
        <v>27486.891330019644</v>
      </c>
      <c r="AI623" s="26">
        <f t="shared" si="258"/>
        <v>46190.237486336264</v>
      </c>
      <c r="AJ623" s="26">
        <f t="shared" si="259"/>
        <v>1</v>
      </c>
      <c r="AK623" s="26">
        <f t="shared" si="260"/>
        <v>46190.237486336264</v>
      </c>
      <c r="AL623" s="26">
        <f t="shared" ca="1" si="261"/>
        <v>73142</v>
      </c>
      <c r="AM623" s="26">
        <f t="shared" ca="1" si="262"/>
        <v>31</v>
      </c>
      <c r="AN623" s="26">
        <f ca="1">IF(AM623=0,0,COUNTIF($AM$19:AM623,C623*10+1))</f>
        <v>166</v>
      </c>
      <c r="AO623" s="21">
        <f t="shared" ca="1" si="263"/>
        <v>0</v>
      </c>
      <c r="AP623" s="33">
        <f t="shared" ca="1" si="264"/>
        <v>73142</v>
      </c>
    </row>
    <row r="624" spans="1:42" x14ac:dyDescent="0.2">
      <c r="A624" s="15">
        <f>Daten!A624</f>
        <v>31537</v>
      </c>
      <c r="B624" s="8" t="str">
        <f>Daten!B624</f>
        <v>Ruprechtshofen</v>
      </c>
      <c r="C624" s="15">
        <f t="shared" si="240"/>
        <v>3</v>
      </c>
      <c r="D624" s="10">
        <f>Daten!D624</f>
        <v>0</v>
      </c>
      <c r="E624" s="9">
        <f>Daten!E624</f>
        <v>2299</v>
      </c>
      <c r="F624" s="9">
        <f>Daten!F624</f>
        <v>2290</v>
      </c>
      <c r="G624" s="27">
        <f t="shared" si="241"/>
        <v>9</v>
      </c>
      <c r="H624" s="29">
        <f t="shared" si="242"/>
        <v>3.9301310043668124E-3</v>
      </c>
      <c r="I624" s="21">
        <f t="shared" si="243"/>
        <v>20.437690128965968</v>
      </c>
      <c r="J624" s="21">
        <f t="shared" si="244"/>
        <v>-11.437690128965968</v>
      </c>
      <c r="K624" s="27">
        <f t="shared" si="245"/>
        <v>5718.8450644829845</v>
      </c>
      <c r="L624" s="16">
        <f>Daten!G624</f>
        <v>353</v>
      </c>
      <c r="M624" s="16">
        <f>Daten!H624</f>
        <v>1539</v>
      </c>
      <c r="N624" s="16">
        <f>Daten!I624</f>
        <v>407</v>
      </c>
      <c r="O624" s="28">
        <f t="shared" si="246"/>
        <v>0.49382716049382713</v>
      </c>
      <c r="P624" s="16">
        <f t="shared" si="247"/>
        <v>866.252316060358</v>
      </c>
      <c r="Q624" s="21">
        <f t="shared" si="248"/>
        <v>-106.252316060358</v>
      </c>
      <c r="R624" s="27">
        <f t="shared" si="249"/>
        <v>-21250.463212071598</v>
      </c>
      <c r="S624" s="9">
        <f>Daten!K624</f>
        <v>37859.72</v>
      </c>
      <c r="T624" s="9">
        <f>Daten!L624</f>
        <v>121041.56</v>
      </c>
      <c r="U624" s="9">
        <f>Daten!M624</f>
        <v>544451.78</v>
      </c>
      <c r="V624" s="9">
        <f>Daten!N624</f>
        <v>500</v>
      </c>
      <c r="W624" s="9">
        <f>Daten!O624</f>
        <v>500</v>
      </c>
      <c r="X624" s="23">
        <f t="shared" si="250"/>
        <v>703353.06</v>
      </c>
      <c r="Y624" s="9">
        <f t="shared" si="251"/>
        <v>826324.93906155124</v>
      </c>
      <c r="Z624" s="21">
        <f t="shared" si="252"/>
        <v>-122971.87906155118</v>
      </c>
      <c r="AA624" s="27">
        <f t="shared" si="253"/>
        <v>12297.187906155119</v>
      </c>
      <c r="AB624" s="32">
        <f t="shared" si="254"/>
        <v>-3234.4302414334943</v>
      </c>
      <c r="AC624" s="31">
        <f t="shared" si="255"/>
        <v>0</v>
      </c>
      <c r="AG624" s="26">
        <f t="shared" si="256"/>
        <v>0</v>
      </c>
      <c r="AH624" s="26">
        <f t="shared" si="257"/>
        <v>0</v>
      </c>
      <c r="AI624" s="26">
        <f t="shared" si="258"/>
        <v>0</v>
      </c>
      <c r="AJ624" s="26">
        <f t="shared" si="259"/>
        <v>1</v>
      </c>
      <c r="AK624" s="26">
        <f t="shared" si="260"/>
        <v>0</v>
      </c>
      <c r="AL624" s="26">
        <f t="shared" ca="1" si="261"/>
        <v>0</v>
      </c>
      <c r="AM624" s="26">
        <f t="shared" ca="1" si="262"/>
        <v>0</v>
      </c>
      <c r="AN624" s="26">
        <f ca="1">IF(AM624=0,0,COUNTIF($AM$19:AM624,C624*10+1))</f>
        <v>0</v>
      </c>
      <c r="AO624" s="21">
        <f t="shared" ca="1" si="263"/>
        <v>0</v>
      </c>
      <c r="AP624" s="33">
        <f t="shared" ca="1" si="264"/>
        <v>0</v>
      </c>
    </row>
    <row r="625" spans="1:42" x14ac:dyDescent="0.2">
      <c r="A625" s="15">
        <f>Daten!A625</f>
        <v>31539</v>
      </c>
      <c r="B625" s="8" t="str">
        <f>Daten!B625</f>
        <v>St. Leonhard am Forst</v>
      </c>
      <c r="C625" s="15">
        <f t="shared" si="240"/>
        <v>3</v>
      </c>
      <c r="D625" s="10">
        <f>Daten!D625</f>
        <v>0</v>
      </c>
      <c r="E625" s="9">
        <f>Daten!E625</f>
        <v>3056</v>
      </c>
      <c r="F625" s="9">
        <f>Daten!F625</f>
        <v>2990</v>
      </c>
      <c r="G625" s="27">
        <f t="shared" si="241"/>
        <v>66</v>
      </c>
      <c r="H625" s="29">
        <f t="shared" si="242"/>
        <v>2.2073578595317726E-2</v>
      </c>
      <c r="I625" s="21">
        <f t="shared" si="243"/>
        <v>26.685018989348581</v>
      </c>
      <c r="J625" s="21">
        <f t="shared" si="244"/>
        <v>39.314981010651422</v>
      </c>
      <c r="K625" s="27">
        <f t="shared" si="245"/>
        <v>-19657.49050532571</v>
      </c>
      <c r="L625" s="16">
        <f>Daten!G625</f>
        <v>468</v>
      </c>
      <c r="M625" s="16">
        <f>Daten!H625</f>
        <v>1951</v>
      </c>
      <c r="N625" s="16">
        <f>Daten!I625</f>
        <v>637</v>
      </c>
      <c r="O625" s="28">
        <f t="shared" si="246"/>
        <v>0.56637621732444898</v>
      </c>
      <c r="P625" s="16">
        <f t="shared" si="247"/>
        <v>1098.1535208796352</v>
      </c>
      <c r="Q625" s="21">
        <f t="shared" si="248"/>
        <v>6.8464791203648474</v>
      </c>
      <c r="R625" s="27">
        <f t="shared" si="249"/>
        <v>1369.2958240729695</v>
      </c>
      <c r="S625" s="9">
        <f>Daten!K625</f>
        <v>46284.09</v>
      </c>
      <c r="T625" s="9">
        <f>Daten!L625</f>
        <v>148188.35</v>
      </c>
      <c r="U625" s="9">
        <f>Daten!M625</f>
        <v>316023.65999999997</v>
      </c>
      <c r="V625" s="9">
        <f>Daten!N625</f>
        <v>500</v>
      </c>
      <c r="W625" s="9">
        <f>Daten!O625</f>
        <v>500</v>
      </c>
      <c r="X625" s="23">
        <f t="shared" si="250"/>
        <v>510496.1</v>
      </c>
      <c r="Y625" s="9">
        <f t="shared" si="251"/>
        <v>1098411.9242157899</v>
      </c>
      <c r="Z625" s="21">
        <f t="shared" si="252"/>
        <v>-587915.82421578991</v>
      </c>
      <c r="AA625" s="27">
        <f t="shared" si="253"/>
        <v>58791.582421578991</v>
      </c>
      <c r="AB625" s="32">
        <f t="shared" si="254"/>
        <v>40503.387740326252</v>
      </c>
      <c r="AC625" s="31">
        <f t="shared" si="255"/>
        <v>40503.387740326252</v>
      </c>
      <c r="AG625" s="26">
        <f t="shared" si="256"/>
        <v>-19657.49050532571</v>
      </c>
      <c r="AH625" s="26">
        <f t="shared" si="257"/>
        <v>58791.582421578991</v>
      </c>
      <c r="AI625" s="26">
        <f t="shared" si="258"/>
        <v>39134.091916253281</v>
      </c>
      <c r="AJ625" s="26">
        <f t="shared" si="259"/>
        <v>1</v>
      </c>
      <c r="AK625" s="26">
        <f t="shared" si="260"/>
        <v>39134.091916253281</v>
      </c>
      <c r="AL625" s="26">
        <f t="shared" ca="1" si="261"/>
        <v>61969</v>
      </c>
      <c r="AM625" s="26">
        <f t="shared" ca="1" si="262"/>
        <v>31</v>
      </c>
      <c r="AN625" s="26">
        <f ca="1">IF(AM625=0,0,COUNTIF($AM$19:AM625,C625*10+1))</f>
        <v>167</v>
      </c>
      <c r="AO625" s="21">
        <f t="shared" ca="1" si="263"/>
        <v>0</v>
      </c>
      <c r="AP625" s="33">
        <f t="shared" ca="1" si="264"/>
        <v>61969</v>
      </c>
    </row>
    <row r="626" spans="1:42" x14ac:dyDescent="0.2">
      <c r="A626" s="15">
        <f>Daten!A626</f>
        <v>31540</v>
      </c>
      <c r="B626" s="8" t="str">
        <f>Daten!B626</f>
        <v>St. Martin-Karlsbach</v>
      </c>
      <c r="C626" s="15">
        <f t="shared" si="240"/>
        <v>3</v>
      </c>
      <c r="D626" s="10">
        <f>Daten!D626</f>
        <v>0</v>
      </c>
      <c r="E626" s="9">
        <f>Daten!E626</f>
        <v>1622</v>
      </c>
      <c r="F626" s="9">
        <f>Daten!F626</f>
        <v>1657</v>
      </c>
      <c r="G626" s="27">
        <f t="shared" si="241"/>
        <v>-35</v>
      </c>
      <c r="H626" s="29">
        <f t="shared" si="242"/>
        <v>-2.1122510561255279E-2</v>
      </c>
      <c r="I626" s="21">
        <f t="shared" si="243"/>
        <v>14.788319888077122</v>
      </c>
      <c r="J626" s="21">
        <f t="shared" si="244"/>
        <v>-49.788319888077126</v>
      </c>
      <c r="K626" s="27">
        <f t="shared" si="245"/>
        <v>24894.159944038562</v>
      </c>
      <c r="L626" s="16">
        <f>Daten!G626</f>
        <v>250</v>
      </c>
      <c r="M626" s="16">
        <f>Daten!H626</f>
        <v>1033</v>
      </c>
      <c r="N626" s="16">
        <f>Daten!I626</f>
        <v>339</v>
      </c>
      <c r="O626" s="28">
        <f t="shared" si="246"/>
        <v>0.57018393030009684</v>
      </c>
      <c r="P626" s="16">
        <f t="shared" si="247"/>
        <v>581.44161305415844</v>
      </c>
      <c r="Q626" s="21">
        <f t="shared" si="248"/>
        <v>7.558386945841562</v>
      </c>
      <c r="R626" s="27">
        <f t="shared" si="249"/>
        <v>1511.6773891683124</v>
      </c>
      <c r="S626" s="9">
        <f>Daten!K626</f>
        <v>14309.99</v>
      </c>
      <c r="T626" s="9">
        <f>Daten!L626</f>
        <v>115774.76</v>
      </c>
      <c r="U626" s="9">
        <f>Daten!M626</f>
        <v>453600.35</v>
      </c>
      <c r="V626" s="9">
        <f>Daten!N626</f>
        <v>500</v>
      </c>
      <c r="W626" s="9">
        <f>Daten!O626</f>
        <v>500</v>
      </c>
      <c r="X626" s="23">
        <f t="shared" si="250"/>
        <v>583685.1</v>
      </c>
      <c r="Y626" s="9">
        <f t="shared" si="251"/>
        <v>582992.19276112923</v>
      </c>
      <c r="Z626" s="21">
        <f t="shared" si="252"/>
        <v>692.90723887074273</v>
      </c>
      <c r="AA626" s="27">
        <f t="shared" si="253"/>
        <v>-69.290723887074279</v>
      </c>
      <c r="AB626" s="32">
        <f t="shared" si="254"/>
        <v>26336.546609319797</v>
      </c>
      <c r="AC626" s="31">
        <f t="shared" si="255"/>
        <v>26336.546609319797</v>
      </c>
      <c r="AG626" s="26">
        <f t="shared" si="256"/>
        <v>24894.159944038562</v>
      </c>
      <c r="AH626" s="26">
        <f t="shared" si="257"/>
        <v>-69.290723887074279</v>
      </c>
      <c r="AI626" s="26">
        <f t="shared" si="258"/>
        <v>24824.869220151486</v>
      </c>
      <c r="AJ626" s="26">
        <f t="shared" si="259"/>
        <v>1</v>
      </c>
      <c r="AK626" s="26">
        <f t="shared" si="260"/>
        <v>24824.869220151486</v>
      </c>
      <c r="AL626" s="26">
        <f t="shared" ca="1" si="261"/>
        <v>39310</v>
      </c>
      <c r="AM626" s="26">
        <f t="shared" ca="1" si="262"/>
        <v>31</v>
      </c>
      <c r="AN626" s="26">
        <f ca="1">IF(AM626=0,0,COUNTIF($AM$19:AM626,C626*10+1))</f>
        <v>168</v>
      </c>
      <c r="AO626" s="21">
        <f t="shared" ca="1" si="263"/>
        <v>0</v>
      </c>
      <c r="AP626" s="33">
        <f t="shared" ca="1" si="264"/>
        <v>39310</v>
      </c>
    </row>
    <row r="627" spans="1:42" x14ac:dyDescent="0.2">
      <c r="A627" s="15">
        <f>Daten!A627</f>
        <v>31541</v>
      </c>
      <c r="B627" s="8" t="str">
        <f>Daten!B627</f>
        <v>St. Oswald</v>
      </c>
      <c r="C627" s="15">
        <f t="shared" si="240"/>
        <v>3</v>
      </c>
      <c r="D627" s="10">
        <f>Daten!D627</f>
        <v>0</v>
      </c>
      <c r="E627" s="9">
        <f>Daten!E627</f>
        <v>1116</v>
      </c>
      <c r="F627" s="9">
        <f>Daten!F627</f>
        <v>1125</v>
      </c>
      <c r="G627" s="27">
        <f t="shared" si="241"/>
        <v>-9</v>
      </c>
      <c r="H627" s="29">
        <f t="shared" si="242"/>
        <v>-8.0000000000000002E-3</v>
      </c>
      <c r="I627" s="21">
        <f t="shared" si="243"/>
        <v>10.04034995418634</v>
      </c>
      <c r="J627" s="21">
        <f t="shared" si="244"/>
        <v>-19.04034995418634</v>
      </c>
      <c r="K627" s="27">
        <f t="shared" si="245"/>
        <v>9520.1749770931692</v>
      </c>
      <c r="L627" s="16">
        <f>Daten!G627</f>
        <v>186</v>
      </c>
      <c r="M627" s="16">
        <f>Daten!H627</f>
        <v>727</v>
      </c>
      <c r="N627" s="16">
        <f>Daten!I627</f>
        <v>203</v>
      </c>
      <c r="O627" s="28">
        <f t="shared" si="246"/>
        <v>0.53507565337001373</v>
      </c>
      <c r="P627" s="16">
        <f t="shared" si="247"/>
        <v>409.20431044566618</v>
      </c>
      <c r="Q627" s="21">
        <f t="shared" si="248"/>
        <v>-20.204310445666181</v>
      </c>
      <c r="R627" s="27">
        <f t="shared" si="249"/>
        <v>-4040.8620891332362</v>
      </c>
      <c r="S627" s="9">
        <f>Daten!K627</f>
        <v>15816.46</v>
      </c>
      <c r="T627" s="9">
        <f>Daten!L627</f>
        <v>64281.61</v>
      </c>
      <c r="U627" s="9">
        <f>Daten!M627</f>
        <v>48188.31</v>
      </c>
      <c r="V627" s="9">
        <f>Daten!N627</f>
        <v>500</v>
      </c>
      <c r="W627" s="9">
        <f>Daten!O627</f>
        <v>500</v>
      </c>
      <c r="X627" s="23">
        <f t="shared" si="250"/>
        <v>128286.38</v>
      </c>
      <c r="Y627" s="9">
        <f t="shared" si="251"/>
        <v>401121.63201074</v>
      </c>
      <c r="Z627" s="21">
        <f t="shared" si="252"/>
        <v>-272835.25201073999</v>
      </c>
      <c r="AA627" s="27">
        <f t="shared" si="253"/>
        <v>27283.525201074001</v>
      </c>
      <c r="AB627" s="32">
        <f t="shared" si="254"/>
        <v>32762.838089033932</v>
      </c>
      <c r="AC627" s="31">
        <f t="shared" si="255"/>
        <v>32762.838089033932</v>
      </c>
      <c r="AG627" s="26">
        <f t="shared" si="256"/>
        <v>9520.1749770931692</v>
      </c>
      <c r="AH627" s="26">
        <f t="shared" si="257"/>
        <v>27283.525201074001</v>
      </c>
      <c r="AI627" s="26">
        <f t="shared" si="258"/>
        <v>36803.700178167172</v>
      </c>
      <c r="AJ627" s="26">
        <f t="shared" si="259"/>
        <v>1</v>
      </c>
      <c r="AK627" s="26">
        <f t="shared" si="260"/>
        <v>36803.700178167172</v>
      </c>
      <c r="AL627" s="26">
        <f t="shared" ca="1" si="261"/>
        <v>58279</v>
      </c>
      <c r="AM627" s="26">
        <f t="shared" ca="1" si="262"/>
        <v>31</v>
      </c>
      <c r="AN627" s="26">
        <f ca="1">IF(AM627=0,0,COUNTIF($AM$19:AM627,C627*10+1))</f>
        <v>169</v>
      </c>
      <c r="AO627" s="21">
        <f t="shared" ca="1" si="263"/>
        <v>0</v>
      </c>
      <c r="AP627" s="33">
        <f t="shared" ca="1" si="264"/>
        <v>58279</v>
      </c>
    </row>
    <row r="628" spans="1:42" x14ac:dyDescent="0.2">
      <c r="A628" s="15">
        <f>Daten!A628</f>
        <v>31542</v>
      </c>
      <c r="B628" s="8" t="str">
        <f>Daten!B628</f>
        <v>Schönbühel-Aggsbach</v>
      </c>
      <c r="C628" s="15">
        <f t="shared" si="240"/>
        <v>3</v>
      </c>
      <c r="D628" s="10">
        <f>Daten!D628</f>
        <v>0</v>
      </c>
      <c r="E628" s="9">
        <f>Daten!E628</f>
        <v>938</v>
      </c>
      <c r="F628" s="9">
        <f>Daten!F628</f>
        <v>984</v>
      </c>
      <c r="G628" s="27">
        <f t="shared" si="241"/>
        <v>-46</v>
      </c>
      <c r="H628" s="29">
        <f t="shared" si="242"/>
        <v>-4.6747967479674794E-2</v>
      </c>
      <c r="I628" s="21">
        <f t="shared" si="243"/>
        <v>8.7819594265949839</v>
      </c>
      <c r="J628" s="21">
        <f t="shared" si="244"/>
        <v>-54.78195942659498</v>
      </c>
      <c r="K628" s="27">
        <f t="shared" si="245"/>
        <v>27390.979713297489</v>
      </c>
      <c r="L628" s="16">
        <f>Daten!G628</f>
        <v>109</v>
      </c>
      <c r="M628" s="16">
        <f>Daten!H628</f>
        <v>614</v>
      </c>
      <c r="N628" s="16">
        <f>Daten!I628</f>
        <v>215</v>
      </c>
      <c r="O628" s="28">
        <f t="shared" si="246"/>
        <v>0.52768729641693812</v>
      </c>
      <c r="P628" s="16">
        <f t="shared" si="247"/>
        <v>345.60033922096153</v>
      </c>
      <c r="Q628" s="21">
        <f t="shared" si="248"/>
        <v>-21.60033922096153</v>
      </c>
      <c r="R628" s="27">
        <f t="shared" si="249"/>
        <v>-4320.0678441923064</v>
      </c>
      <c r="S628" s="9">
        <f>Daten!K628</f>
        <v>15486.37</v>
      </c>
      <c r="T628" s="9">
        <f>Daten!L628</f>
        <v>59031.12</v>
      </c>
      <c r="U628" s="9">
        <f>Daten!M628</f>
        <v>52520.14</v>
      </c>
      <c r="V628" s="9">
        <f>Daten!N628</f>
        <v>500</v>
      </c>
      <c r="W628" s="9">
        <f>Daten!O628</f>
        <v>500</v>
      </c>
      <c r="X628" s="23">
        <f t="shared" si="250"/>
        <v>127037.63</v>
      </c>
      <c r="Y628" s="9">
        <f t="shared" si="251"/>
        <v>337143.45056099829</v>
      </c>
      <c r="Z628" s="21">
        <f t="shared" si="252"/>
        <v>-210105.82056099828</v>
      </c>
      <c r="AA628" s="27">
        <f t="shared" si="253"/>
        <v>21010.582056099829</v>
      </c>
      <c r="AB628" s="32">
        <f t="shared" si="254"/>
        <v>44081.49392520501</v>
      </c>
      <c r="AC628" s="31">
        <f t="shared" si="255"/>
        <v>44081.49392520501</v>
      </c>
      <c r="AG628" s="26">
        <f t="shared" si="256"/>
        <v>27390.979713297489</v>
      </c>
      <c r="AH628" s="26">
        <f t="shared" si="257"/>
        <v>21010.582056099829</v>
      </c>
      <c r="AI628" s="26">
        <f t="shared" si="258"/>
        <v>48401.561769397318</v>
      </c>
      <c r="AJ628" s="26">
        <f t="shared" si="259"/>
        <v>1</v>
      </c>
      <c r="AK628" s="26">
        <f t="shared" si="260"/>
        <v>48401.561769397318</v>
      </c>
      <c r="AL628" s="26">
        <f t="shared" ca="1" si="261"/>
        <v>76644</v>
      </c>
      <c r="AM628" s="26">
        <f t="shared" ca="1" si="262"/>
        <v>31</v>
      </c>
      <c r="AN628" s="26">
        <f ca="1">IF(AM628=0,0,COUNTIF($AM$19:AM628,C628*10+1))</f>
        <v>170</v>
      </c>
      <c r="AO628" s="21">
        <f t="shared" ca="1" si="263"/>
        <v>0</v>
      </c>
      <c r="AP628" s="33">
        <f t="shared" ca="1" si="264"/>
        <v>76644</v>
      </c>
    </row>
    <row r="629" spans="1:42" x14ac:dyDescent="0.2">
      <c r="A629" s="15">
        <f>Daten!A629</f>
        <v>31543</v>
      </c>
      <c r="B629" s="8" t="str">
        <f>Daten!B629</f>
        <v>Schollach</v>
      </c>
      <c r="C629" s="15">
        <f t="shared" si="240"/>
        <v>3</v>
      </c>
      <c r="D629" s="10">
        <f>Daten!D629</f>
        <v>0</v>
      </c>
      <c r="E629" s="9">
        <f>Daten!E629</f>
        <v>1037</v>
      </c>
      <c r="F629" s="9">
        <f>Daten!F629</f>
        <v>973</v>
      </c>
      <c r="G629" s="27">
        <f t="shared" si="241"/>
        <v>64</v>
      </c>
      <c r="H629" s="29">
        <f t="shared" si="242"/>
        <v>6.5775950668037E-2</v>
      </c>
      <c r="I629" s="21">
        <f t="shared" si="243"/>
        <v>8.6837871159318283</v>
      </c>
      <c r="J629" s="21">
        <f t="shared" si="244"/>
        <v>55.316212884068172</v>
      </c>
      <c r="K629" s="27">
        <f t="shared" si="245"/>
        <v>-27658.106442034084</v>
      </c>
      <c r="L629" s="16">
        <f>Daten!G629</f>
        <v>189</v>
      </c>
      <c r="M629" s="16">
        <f>Daten!H629</f>
        <v>693</v>
      </c>
      <c r="N629" s="16">
        <f>Daten!I629</f>
        <v>155</v>
      </c>
      <c r="O629" s="28">
        <f t="shared" si="246"/>
        <v>0.49639249639249639</v>
      </c>
      <c r="P629" s="16">
        <f t="shared" si="247"/>
        <v>390.06683237805589</v>
      </c>
      <c r="Q629" s="21">
        <f t="shared" si="248"/>
        <v>-46.066832378055892</v>
      </c>
      <c r="R629" s="27">
        <f t="shared" si="249"/>
        <v>-9213.3664756111793</v>
      </c>
      <c r="S629" s="9">
        <f>Daten!K629</f>
        <v>25097.73</v>
      </c>
      <c r="T629" s="9">
        <f>Daten!L629</f>
        <v>62328.67</v>
      </c>
      <c r="U629" s="9">
        <f>Daten!M629</f>
        <v>129245.33</v>
      </c>
      <c r="V629" s="9">
        <f>Daten!N629</f>
        <v>500</v>
      </c>
      <c r="W629" s="9">
        <f>Daten!O629</f>
        <v>500</v>
      </c>
      <c r="X629" s="23">
        <f t="shared" si="250"/>
        <v>216671.72999999998</v>
      </c>
      <c r="Y629" s="9">
        <f t="shared" si="251"/>
        <v>372726.82114259619</v>
      </c>
      <c r="Z629" s="21">
        <f t="shared" si="252"/>
        <v>-156055.09114259621</v>
      </c>
      <c r="AA629" s="27">
        <f t="shared" si="253"/>
        <v>15605.509114259621</v>
      </c>
      <c r="AB629" s="32">
        <f t="shared" si="254"/>
        <v>-21265.963803385646</v>
      </c>
      <c r="AC629" s="31">
        <f t="shared" si="255"/>
        <v>0</v>
      </c>
      <c r="AG629" s="26">
        <f t="shared" si="256"/>
        <v>0</v>
      </c>
      <c r="AH629" s="26">
        <f t="shared" si="257"/>
        <v>0</v>
      </c>
      <c r="AI629" s="26">
        <f t="shared" si="258"/>
        <v>0</v>
      </c>
      <c r="AJ629" s="26">
        <f t="shared" si="259"/>
        <v>1</v>
      </c>
      <c r="AK629" s="26">
        <f t="shared" si="260"/>
        <v>0</v>
      </c>
      <c r="AL629" s="26">
        <f t="shared" ca="1" si="261"/>
        <v>0</v>
      </c>
      <c r="AM629" s="26">
        <f t="shared" ca="1" si="262"/>
        <v>0</v>
      </c>
      <c r="AN629" s="26">
        <f ca="1">IF(AM629=0,0,COUNTIF($AM$19:AM629,C629*10+1))</f>
        <v>0</v>
      </c>
      <c r="AO629" s="21">
        <f t="shared" ca="1" si="263"/>
        <v>0</v>
      </c>
      <c r="AP629" s="33">
        <f t="shared" ca="1" si="264"/>
        <v>0</v>
      </c>
    </row>
    <row r="630" spans="1:42" x14ac:dyDescent="0.2">
      <c r="A630" s="15">
        <f>Daten!A630</f>
        <v>31546</v>
      </c>
      <c r="B630" s="8" t="str">
        <f>Daten!B630</f>
        <v>Weiten</v>
      </c>
      <c r="C630" s="15">
        <f t="shared" si="240"/>
        <v>3</v>
      </c>
      <c r="D630" s="10">
        <f>Daten!D630</f>
        <v>0</v>
      </c>
      <c r="E630" s="9">
        <f>Daten!E630</f>
        <v>1130</v>
      </c>
      <c r="F630" s="9">
        <f>Daten!F630</f>
        <v>1097</v>
      </c>
      <c r="G630" s="27">
        <f t="shared" si="241"/>
        <v>33</v>
      </c>
      <c r="H630" s="29">
        <f t="shared" si="242"/>
        <v>3.00820419325433E-2</v>
      </c>
      <c r="I630" s="21">
        <f t="shared" si="243"/>
        <v>9.7904567997710341</v>
      </c>
      <c r="J630" s="21">
        <f t="shared" si="244"/>
        <v>23.209543200228964</v>
      </c>
      <c r="K630" s="27">
        <f t="shared" si="245"/>
        <v>-11604.771600114482</v>
      </c>
      <c r="L630" s="16">
        <f>Daten!G630</f>
        <v>167</v>
      </c>
      <c r="M630" s="16">
        <f>Daten!H630</f>
        <v>750</v>
      </c>
      <c r="N630" s="16">
        <f>Daten!I630</f>
        <v>213</v>
      </c>
      <c r="O630" s="28">
        <f t="shared" si="246"/>
        <v>0.50666666666666671</v>
      </c>
      <c r="P630" s="16">
        <f t="shared" si="247"/>
        <v>422.15025149140251</v>
      </c>
      <c r="Q630" s="21">
        <f t="shared" si="248"/>
        <v>-42.150251491402514</v>
      </c>
      <c r="R630" s="27">
        <f t="shared" si="249"/>
        <v>-8430.0502982805028</v>
      </c>
      <c r="S630" s="9">
        <f>Daten!K630</f>
        <v>16203.98</v>
      </c>
      <c r="T630" s="9">
        <f>Daten!L630</f>
        <v>54522.73</v>
      </c>
      <c r="U630" s="9">
        <f>Daten!M630</f>
        <v>163366</v>
      </c>
      <c r="V630" s="9">
        <f>Daten!N630</f>
        <v>500</v>
      </c>
      <c r="W630" s="9">
        <f>Daten!O630</f>
        <v>500</v>
      </c>
      <c r="X630" s="23">
        <f t="shared" si="250"/>
        <v>234092.71000000002</v>
      </c>
      <c r="Y630" s="9">
        <f t="shared" si="251"/>
        <v>406153.62381015788</v>
      </c>
      <c r="Z630" s="21">
        <f t="shared" si="252"/>
        <v>-172060.91381015786</v>
      </c>
      <c r="AA630" s="27">
        <f t="shared" si="253"/>
        <v>17206.091381015787</v>
      </c>
      <c r="AB630" s="32">
        <f t="shared" si="254"/>
        <v>-2828.7305173791974</v>
      </c>
      <c r="AC630" s="31">
        <f t="shared" si="255"/>
        <v>0</v>
      </c>
      <c r="AG630" s="26">
        <f t="shared" si="256"/>
        <v>0</v>
      </c>
      <c r="AH630" s="26">
        <f t="shared" si="257"/>
        <v>0</v>
      </c>
      <c r="AI630" s="26">
        <f t="shared" si="258"/>
        <v>0</v>
      </c>
      <c r="AJ630" s="26">
        <f t="shared" si="259"/>
        <v>1</v>
      </c>
      <c r="AK630" s="26">
        <f t="shared" si="260"/>
        <v>0</v>
      </c>
      <c r="AL630" s="26">
        <f t="shared" ca="1" si="261"/>
        <v>0</v>
      </c>
      <c r="AM630" s="26">
        <f t="shared" ca="1" si="262"/>
        <v>0</v>
      </c>
      <c r="AN630" s="26">
        <f ca="1">IF(AM630=0,0,COUNTIF($AM$19:AM630,C630*10+1))</f>
        <v>0</v>
      </c>
      <c r="AO630" s="21">
        <f t="shared" ca="1" si="263"/>
        <v>0</v>
      </c>
      <c r="AP630" s="33">
        <f t="shared" ca="1" si="264"/>
        <v>0</v>
      </c>
    </row>
    <row r="631" spans="1:42" x14ac:dyDescent="0.2">
      <c r="A631" s="15">
        <f>Daten!A631</f>
        <v>31549</v>
      </c>
      <c r="B631" s="8" t="str">
        <f>Daten!B631</f>
        <v>Ybbs an der Donau</v>
      </c>
      <c r="C631" s="15">
        <f t="shared" si="240"/>
        <v>3</v>
      </c>
      <c r="D631" s="10">
        <f>Daten!D631</f>
        <v>0</v>
      </c>
      <c r="E631" s="9">
        <f>Daten!E631</f>
        <v>5592</v>
      </c>
      <c r="F631" s="9">
        <f>Daten!F631</f>
        <v>5644</v>
      </c>
      <c r="G631" s="27">
        <f t="shared" si="241"/>
        <v>-52</v>
      </c>
      <c r="H631" s="29">
        <f t="shared" si="242"/>
        <v>-9.2133238837703753E-3</v>
      </c>
      <c r="I631" s="21">
        <f t="shared" si="243"/>
        <v>50.37132012571351</v>
      </c>
      <c r="J631" s="21">
        <f t="shared" si="244"/>
        <v>-102.37132012571351</v>
      </c>
      <c r="K631" s="27">
        <f t="shared" si="245"/>
        <v>51185.660062856754</v>
      </c>
      <c r="L631" s="16">
        <f>Daten!G631</f>
        <v>738</v>
      </c>
      <c r="M631" s="16">
        <f>Daten!H631</f>
        <v>3611</v>
      </c>
      <c r="N631" s="16">
        <f>Daten!I631</f>
        <v>1243</v>
      </c>
      <c r="O631" s="28">
        <f t="shared" si="246"/>
        <v>0.54860149543062864</v>
      </c>
      <c r="P631" s="16">
        <f t="shared" si="247"/>
        <v>2032.512744180606</v>
      </c>
      <c r="Q631" s="21">
        <f t="shared" si="248"/>
        <v>-51.512744180605978</v>
      </c>
      <c r="R631" s="27">
        <f t="shared" si="249"/>
        <v>-10302.548836121196</v>
      </c>
      <c r="S631" s="9">
        <f>Daten!K631</f>
        <v>15481.29</v>
      </c>
      <c r="T631" s="9">
        <f>Daten!L631</f>
        <v>409113.36</v>
      </c>
      <c r="U631" s="9">
        <f>Daten!M631</f>
        <v>2501622.73</v>
      </c>
      <c r="V631" s="9">
        <f>Daten!N631</f>
        <v>500</v>
      </c>
      <c r="W631" s="9">
        <f>Daten!O631</f>
        <v>500</v>
      </c>
      <c r="X631" s="23">
        <f t="shared" si="250"/>
        <v>2926217.38</v>
      </c>
      <c r="Y631" s="9">
        <f t="shared" si="251"/>
        <v>2009921.2958817724</v>
      </c>
      <c r="Z631" s="21">
        <f t="shared" si="252"/>
        <v>916296.08411822747</v>
      </c>
      <c r="AA631" s="27">
        <f t="shared" si="253"/>
        <v>-91629.608411822759</v>
      </c>
      <c r="AB631" s="32">
        <f t="shared" si="254"/>
        <v>-50746.497185087203</v>
      </c>
      <c r="AC631" s="31">
        <f t="shared" si="255"/>
        <v>0</v>
      </c>
      <c r="AG631" s="26">
        <f t="shared" si="256"/>
        <v>0</v>
      </c>
      <c r="AH631" s="26">
        <f t="shared" si="257"/>
        <v>0</v>
      </c>
      <c r="AI631" s="26">
        <f t="shared" si="258"/>
        <v>0</v>
      </c>
      <c r="AJ631" s="26">
        <f t="shared" si="259"/>
        <v>1</v>
      </c>
      <c r="AK631" s="26">
        <f t="shared" si="260"/>
        <v>0</v>
      </c>
      <c r="AL631" s="26">
        <f t="shared" ca="1" si="261"/>
        <v>0</v>
      </c>
      <c r="AM631" s="26">
        <f t="shared" ca="1" si="262"/>
        <v>0</v>
      </c>
      <c r="AN631" s="26">
        <f ca="1">IF(AM631=0,0,COUNTIF($AM$19:AM631,C631*10+1))</f>
        <v>0</v>
      </c>
      <c r="AO631" s="21">
        <f t="shared" ca="1" si="263"/>
        <v>0</v>
      </c>
      <c r="AP631" s="33">
        <f t="shared" ca="1" si="264"/>
        <v>0</v>
      </c>
    </row>
    <row r="632" spans="1:42" x14ac:dyDescent="0.2">
      <c r="A632" s="15">
        <f>Daten!A632</f>
        <v>31550</v>
      </c>
      <c r="B632" s="8" t="str">
        <f>Daten!B632</f>
        <v>Zelking-Matzleinsdorf</v>
      </c>
      <c r="C632" s="15">
        <f t="shared" si="240"/>
        <v>3</v>
      </c>
      <c r="D632" s="10">
        <f>Daten!D632</f>
        <v>0</v>
      </c>
      <c r="E632" s="9">
        <f>Daten!E632</f>
        <v>1203</v>
      </c>
      <c r="F632" s="9">
        <f>Daten!F632</f>
        <v>1210</v>
      </c>
      <c r="G632" s="27">
        <f t="shared" si="241"/>
        <v>-7</v>
      </c>
      <c r="H632" s="29">
        <f t="shared" si="242"/>
        <v>-5.7851239669421484E-3</v>
      </c>
      <c r="I632" s="21">
        <f t="shared" si="243"/>
        <v>10.798954172947084</v>
      </c>
      <c r="J632" s="21">
        <f t="shared" si="244"/>
        <v>-17.798954172947084</v>
      </c>
      <c r="K632" s="27">
        <f t="shared" si="245"/>
        <v>8899.4770864735419</v>
      </c>
      <c r="L632" s="16">
        <f>Daten!G632</f>
        <v>159</v>
      </c>
      <c r="M632" s="16">
        <f>Daten!H632</f>
        <v>799</v>
      </c>
      <c r="N632" s="16">
        <f>Daten!I632</f>
        <v>245</v>
      </c>
      <c r="O632" s="28">
        <f t="shared" si="246"/>
        <v>0.50563204005006257</v>
      </c>
      <c r="P632" s="16">
        <f t="shared" si="247"/>
        <v>449.73073458884079</v>
      </c>
      <c r="Q632" s="21">
        <f t="shared" si="248"/>
        <v>-45.730734588840789</v>
      </c>
      <c r="R632" s="27">
        <f t="shared" si="249"/>
        <v>-9146.1469177681574</v>
      </c>
      <c r="S632" s="9">
        <f>Daten!K632</f>
        <v>12938.66</v>
      </c>
      <c r="T632" s="9">
        <f>Daten!L632</f>
        <v>52220.63</v>
      </c>
      <c r="U632" s="9">
        <f>Daten!M632</f>
        <v>49914.99</v>
      </c>
      <c r="V632" s="9">
        <f>Daten!N632</f>
        <v>500</v>
      </c>
      <c r="W632" s="9">
        <f>Daten!O632</f>
        <v>500</v>
      </c>
      <c r="X632" s="23">
        <f t="shared" si="250"/>
        <v>115074.28</v>
      </c>
      <c r="Y632" s="9">
        <f t="shared" si="251"/>
        <v>432391.8667642654</v>
      </c>
      <c r="Z632" s="21">
        <f t="shared" si="252"/>
        <v>-317317.58676426543</v>
      </c>
      <c r="AA632" s="27">
        <f t="shared" si="253"/>
        <v>31731.758676426543</v>
      </c>
      <c r="AB632" s="32">
        <f t="shared" si="254"/>
        <v>31485.088845131926</v>
      </c>
      <c r="AC632" s="31">
        <f t="shared" si="255"/>
        <v>31485.088845131926</v>
      </c>
      <c r="AG632" s="26">
        <f t="shared" si="256"/>
        <v>8899.4770864735419</v>
      </c>
      <c r="AH632" s="26">
        <f t="shared" si="257"/>
        <v>31731.758676426543</v>
      </c>
      <c r="AI632" s="26">
        <f t="shared" si="258"/>
        <v>40631.235762900084</v>
      </c>
      <c r="AJ632" s="26">
        <f t="shared" si="259"/>
        <v>1</v>
      </c>
      <c r="AK632" s="26">
        <f t="shared" si="260"/>
        <v>40631.235762900084</v>
      </c>
      <c r="AL632" s="26">
        <f t="shared" ca="1" si="261"/>
        <v>64339</v>
      </c>
      <c r="AM632" s="26">
        <f t="shared" ca="1" si="262"/>
        <v>31</v>
      </c>
      <c r="AN632" s="26">
        <f ca="1">IF(AM632=0,0,COUNTIF($AM$19:AM632,C632*10+1))</f>
        <v>171</v>
      </c>
      <c r="AO632" s="21">
        <f t="shared" ca="1" si="263"/>
        <v>0</v>
      </c>
      <c r="AP632" s="33">
        <f t="shared" ca="1" si="264"/>
        <v>64339</v>
      </c>
    </row>
    <row r="633" spans="1:42" x14ac:dyDescent="0.2">
      <c r="A633" s="15">
        <f>Daten!A633</f>
        <v>31551</v>
      </c>
      <c r="B633" s="8" t="str">
        <f>Daten!B633</f>
        <v>Texingtal</v>
      </c>
      <c r="C633" s="15">
        <f t="shared" si="240"/>
        <v>3</v>
      </c>
      <c r="D633" s="10">
        <f>Daten!D633</f>
        <v>0</v>
      </c>
      <c r="E633" s="9">
        <f>Daten!E633</f>
        <v>1673</v>
      </c>
      <c r="F633" s="9">
        <f>Daten!F633</f>
        <v>1613</v>
      </c>
      <c r="G633" s="27">
        <f t="shared" si="241"/>
        <v>60</v>
      </c>
      <c r="H633" s="29">
        <f t="shared" si="242"/>
        <v>3.7197768133911964E-2</v>
      </c>
      <c r="I633" s="21">
        <f t="shared" si="243"/>
        <v>14.395630645424502</v>
      </c>
      <c r="J633" s="21">
        <f t="shared" si="244"/>
        <v>45.604369354575496</v>
      </c>
      <c r="K633" s="27">
        <f t="shared" si="245"/>
        <v>-22802.184677287747</v>
      </c>
      <c r="L633" s="16">
        <f>Daten!G633</f>
        <v>304</v>
      </c>
      <c r="M633" s="16">
        <f>Daten!H633</f>
        <v>1086</v>
      </c>
      <c r="N633" s="16">
        <f>Daten!I633</f>
        <v>283</v>
      </c>
      <c r="O633" s="28">
        <f t="shared" si="246"/>
        <v>0.54051565377532229</v>
      </c>
      <c r="P633" s="16">
        <f t="shared" si="247"/>
        <v>611.2735641595508</v>
      </c>
      <c r="Q633" s="21">
        <f t="shared" si="248"/>
        <v>-24.273564159550801</v>
      </c>
      <c r="R633" s="27">
        <f t="shared" si="249"/>
        <v>-4854.7128319101603</v>
      </c>
      <c r="S633" s="9">
        <f>Daten!K633</f>
        <v>11928.57</v>
      </c>
      <c r="T633" s="9">
        <f>Daten!L633</f>
        <v>77068.429999999993</v>
      </c>
      <c r="U633" s="9">
        <f>Daten!M633</f>
        <v>210628.16</v>
      </c>
      <c r="V633" s="9">
        <f>Daten!N633</f>
        <v>500</v>
      </c>
      <c r="W633" s="9">
        <f>Daten!O633</f>
        <v>500</v>
      </c>
      <c r="X633" s="23">
        <f t="shared" si="250"/>
        <v>299625.16000000003</v>
      </c>
      <c r="Y633" s="9">
        <f t="shared" si="251"/>
        <v>601323.02003043727</v>
      </c>
      <c r="Z633" s="21">
        <f t="shared" si="252"/>
        <v>-301697.86003043724</v>
      </c>
      <c r="AA633" s="27">
        <f t="shared" si="253"/>
        <v>30169.786003043726</v>
      </c>
      <c r="AB633" s="32">
        <f t="shared" si="254"/>
        <v>2512.8884938458177</v>
      </c>
      <c r="AC633" s="31">
        <f t="shared" si="255"/>
        <v>2512.8884938458177</v>
      </c>
      <c r="AG633" s="26">
        <f t="shared" si="256"/>
        <v>-22802.184677287747</v>
      </c>
      <c r="AH633" s="26">
        <f t="shared" si="257"/>
        <v>30169.786003043726</v>
      </c>
      <c r="AI633" s="26">
        <f t="shared" si="258"/>
        <v>7367.6013257559789</v>
      </c>
      <c r="AJ633" s="26">
        <f t="shared" si="259"/>
        <v>1</v>
      </c>
      <c r="AK633" s="26">
        <f t="shared" si="260"/>
        <v>7367.6013257559789</v>
      </c>
      <c r="AL633" s="26">
        <f t="shared" ca="1" si="261"/>
        <v>11667</v>
      </c>
      <c r="AM633" s="26">
        <f t="shared" ca="1" si="262"/>
        <v>31</v>
      </c>
      <c r="AN633" s="26">
        <f ca="1">IF(AM633=0,0,COUNTIF($AM$19:AM633,C633*10+1))</f>
        <v>172</v>
      </c>
      <c r="AO633" s="21">
        <f t="shared" ca="1" si="263"/>
        <v>0</v>
      </c>
      <c r="AP633" s="33">
        <f t="shared" ca="1" si="264"/>
        <v>11667</v>
      </c>
    </row>
    <row r="634" spans="1:42" x14ac:dyDescent="0.2">
      <c r="A634" s="15">
        <f>Daten!A634</f>
        <v>31552</v>
      </c>
      <c r="B634" s="8" t="str">
        <f>Daten!B634</f>
        <v>Yspertal</v>
      </c>
      <c r="C634" s="15">
        <f t="shared" si="240"/>
        <v>3</v>
      </c>
      <c r="D634" s="10">
        <f>Daten!D634</f>
        <v>0</v>
      </c>
      <c r="E634" s="9">
        <f>Daten!E634</f>
        <v>2020</v>
      </c>
      <c r="F634" s="9">
        <f>Daten!F634</f>
        <v>2013</v>
      </c>
      <c r="G634" s="27">
        <f t="shared" si="241"/>
        <v>7</v>
      </c>
      <c r="H634" s="29">
        <f t="shared" si="242"/>
        <v>3.4773969200198708E-3</v>
      </c>
      <c r="I634" s="21">
        <f t="shared" si="243"/>
        <v>17.965532851357423</v>
      </c>
      <c r="J634" s="21">
        <f t="shared" si="244"/>
        <v>-10.965532851357423</v>
      </c>
      <c r="K634" s="27">
        <f t="shared" si="245"/>
        <v>5482.766425678712</v>
      </c>
      <c r="L634" s="16">
        <f>Daten!G634</f>
        <v>317</v>
      </c>
      <c r="M634" s="16">
        <f>Daten!H634</f>
        <v>1288</v>
      </c>
      <c r="N634" s="16">
        <f>Daten!I634</f>
        <v>415</v>
      </c>
      <c r="O634" s="28">
        <f t="shared" si="246"/>
        <v>0.56832298136645965</v>
      </c>
      <c r="P634" s="16">
        <f t="shared" si="247"/>
        <v>724.97269856123523</v>
      </c>
      <c r="Q634" s="21">
        <f t="shared" si="248"/>
        <v>7.0273014387647663</v>
      </c>
      <c r="R634" s="27">
        <f t="shared" si="249"/>
        <v>1405.4602877529533</v>
      </c>
      <c r="S634" s="9">
        <f>Daten!K634</f>
        <v>37363.33</v>
      </c>
      <c r="T634" s="9">
        <f>Daten!L634</f>
        <v>136775.94</v>
      </c>
      <c r="U634" s="9">
        <f>Daten!M634</f>
        <v>217737.8</v>
      </c>
      <c r="V634" s="9">
        <f>Daten!N634</f>
        <v>500</v>
      </c>
      <c r="W634" s="9">
        <f>Daten!O634</f>
        <v>500</v>
      </c>
      <c r="X634" s="23">
        <f t="shared" si="250"/>
        <v>391877.07</v>
      </c>
      <c r="Y634" s="9">
        <f t="shared" si="251"/>
        <v>726044.5310588663</v>
      </c>
      <c r="Z634" s="21">
        <f t="shared" si="252"/>
        <v>-334167.46105886629</v>
      </c>
      <c r="AA634" s="27">
        <f t="shared" si="253"/>
        <v>33416.746105886632</v>
      </c>
      <c r="AB634" s="32">
        <f t="shared" si="254"/>
        <v>40304.972819318296</v>
      </c>
      <c r="AC634" s="31">
        <f t="shared" si="255"/>
        <v>40304.972819318296</v>
      </c>
      <c r="AG634" s="26">
        <f t="shared" si="256"/>
        <v>5482.766425678712</v>
      </c>
      <c r="AH634" s="26">
        <f t="shared" si="257"/>
        <v>33416.746105886632</v>
      </c>
      <c r="AI634" s="26">
        <f t="shared" si="258"/>
        <v>38899.512531565342</v>
      </c>
      <c r="AJ634" s="26">
        <f t="shared" si="259"/>
        <v>1</v>
      </c>
      <c r="AK634" s="26">
        <f t="shared" si="260"/>
        <v>38899.512531565342</v>
      </c>
      <c r="AL634" s="26">
        <f t="shared" ca="1" si="261"/>
        <v>61597</v>
      </c>
      <c r="AM634" s="26">
        <f t="shared" ca="1" si="262"/>
        <v>31</v>
      </c>
      <c r="AN634" s="26">
        <f ca="1">IF(AM634=0,0,COUNTIF($AM$19:AM634,C634*10+1))</f>
        <v>173</v>
      </c>
      <c r="AO634" s="21">
        <f t="shared" ca="1" si="263"/>
        <v>0</v>
      </c>
      <c r="AP634" s="33">
        <f t="shared" ca="1" si="264"/>
        <v>61597</v>
      </c>
    </row>
    <row r="635" spans="1:42" x14ac:dyDescent="0.2">
      <c r="A635" s="15">
        <f>Daten!A635</f>
        <v>31553</v>
      </c>
      <c r="B635" s="8" t="str">
        <f>Daten!B635</f>
        <v>Emmersdorf an der Donau</v>
      </c>
      <c r="C635" s="15">
        <f t="shared" si="240"/>
        <v>3</v>
      </c>
      <c r="D635" s="10">
        <f>Daten!D635</f>
        <v>0</v>
      </c>
      <c r="E635" s="9">
        <f>Daten!E635</f>
        <v>1755</v>
      </c>
      <c r="F635" s="9">
        <f>Daten!F635</f>
        <v>1766</v>
      </c>
      <c r="G635" s="27">
        <f t="shared" si="241"/>
        <v>-11</v>
      </c>
      <c r="H635" s="29">
        <f t="shared" si="242"/>
        <v>-6.2287655719139301E-3</v>
      </c>
      <c r="I635" s="21">
        <f t="shared" si="243"/>
        <v>15.761118239193845</v>
      </c>
      <c r="J635" s="21">
        <f t="shared" si="244"/>
        <v>-26.761118239193845</v>
      </c>
      <c r="K635" s="27">
        <f t="shared" si="245"/>
        <v>13380.559119596923</v>
      </c>
      <c r="L635" s="16">
        <f>Daten!G635</f>
        <v>274</v>
      </c>
      <c r="M635" s="16">
        <f>Daten!H635</f>
        <v>1122</v>
      </c>
      <c r="N635" s="16">
        <f>Daten!I635</f>
        <v>359</v>
      </c>
      <c r="O635" s="28">
        <f t="shared" si="246"/>
        <v>0.56417112299465244</v>
      </c>
      <c r="P635" s="16">
        <f t="shared" si="247"/>
        <v>631.53677623113811</v>
      </c>
      <c r="Q635" s="21">
        <f t="shared" si="248"/>
        <v>1.4632237688618943</v>
      </c>
      <c r="R635" s="27">
        <f t="shared" si="249"/>
        <v>292.64475377237886</v>
      </c>
      <c r="S635" s="9">
        <f>Daten!K635</f>
        <v>21164.59</v>
      </c>
      <c r="T635" s="9">
        <f>Daten!L635</f>
        <v>85634.29</v>
      </c>
      <c r="U635" s="9">
        <f>Daten!M635</f>
        <v>121871.25</v>
      </c>
      <c r="V635" s="9">
        <f>Daten!N635</f>
        <v>500</v>
      </c>
      <c r="W635" s="9">
        <f>Daten!O635</f>
        <v>500</v>
      </c>
      <c r="X635" s="23">
        <f t="shared" si="250"/>
        <v>228670.13</v>
      </c>
      <c r="Y635" s="9">
        <f t="shared" si="251"/>
        <v>630796.11485559912</v>
      </c>
      <c r="Z635" s="21">
        <f t="shared" si="252"/>
        <v>-402125.98485559912</v>
      </c>
      <c r="AA635" s="27">
        <f t="shared" si="253"/>
        <v>40212.598485559916</v>
      </c>
      <c r="AB635" s="32">
        <f t="shared" si="254"/>
        <v>53885.802358929213</v>
      </c>
      <c r="AC635" s="31">
        <f t="shared" si="255"/>
        <v>53885.802358929213</v>
      </c>
      <c r="AG635" s="26">
        <f t="shared" si="256"/>
        <v>13380.559119596923</v>
      </c>
      <c r="AH635" s="26">
        <f t="shared" si="257"/>
        <v>40212.598485559916</v>
      </c>
      <c r="AI635" s="26">
        <f t="shared" si="258"/>
        <v>53593.157605156841</v>
      </c>
      <c r="AJ635" s="26">
        <f t="shared" si="259"/>
        <v>1</v>
      </c>
      <c r="AK635" s="26">
        <f t="shared" si="260"/>
        <v>53593.157605156841</v>
      </c>
      <c r="AL635" s="26">
        <f t="shared" ca="1" si="261"/>
        <v>84865</v>
      </c>
      <c r="AM635" s="26">
        <f t="shared" ca="1" si="262"/>
        <v>31</v>
      </c>
      <c r="AN635" s="26">
        <f ca="1">IF(AM635=0,0,COUNTIF($AM$19:AM635,C635*10+1))</f>
        <v>174</v>
      </c>
      <c r="AO635" s="21">
        <f t="shared" ca="1" si="263"/>
        <v>0</v>
      </c>
      <c r="AP635" s="33">
        <f t="shared" ca="1" si="264"/>
        <v>84865</v>
      </c>
    </row>
    <row r="636" spans="1:42" x14ac:dyDescent="0.2">
      <c r="A636" s="15">
        <f>Daten!A636</f>
        <v>31601</v>
      </c>
      <c r="B636" s="8" t="str">
        <f>Daten!B636</f>
        <v>Altlichtenwarth</v>
      </c>
      <c r="C636" s="15">
        <f t="shared" si="240"/>
        <v>3</v>
      </c>
      <c r="D636" s="10">
        <f>Daten!D636</f>
        <v>0</v>
      </c>
      <c r="E636" s="9">
        <f>Daten!E636</f>
        <v>776</v>
      </c>
      <c r="F636" s="9">
        <f>Daten!F636</f>
        <v>770</v>
      </c>
      <c r="G636" s="27">
        <f t="shared" si="241"/>
        <v>6</v>
      </c>
      <c r="H636" s="29">
        <f t="shared" si="242"/>
        <v>7.7922077922077922E-3</v>
      </c>
      <c r="I636" s="21">
        <f t="shared" si="243"/>
        <v>6.8720617464208722</v>
      </c>
      <c r="J636" s="21">
        <f t="shared" si="244"/>
        <v>-0.8720617464208722</v>
      </c>
      <c r="K636" s="27">
        <f t="shared" si="245"/>
        <v>436.03087321043608</v>
      </c>
      <c r="L636" s="16">
        <f>Daten!G636</f>
        <v>90</v>
      </c>
      <c r="M636" s="16">
        <f>Daten!H636</f>
        <v>502</v>
      </c>
      <c r="N636" s="16">
        <f>Daten!I636</f>
        <v>184</v>
      </c>
      <c r="O636" s="28">
        <f t="shared" si="246"/>
        <v>0.54581673306772904</v>
      </c>
      <c r="P636" s="16">
        <f t="shared" si="247"/>
        <v>282.55923499824542</v>
      </c>
      <c r="Q636" s="21">
        <f t="shared" si="248"/>
        <v>-8.5592349982454152</v>
      </c>
      <c r="R636" s="27">
        <f t="shared" si="249"/>
        <v>-1711.846999649083</v>
      </c>
      <c r="S636" s="9">
        <f>Daten!K636</f>
        <v>21280.21</v>
      </c>
      <c r="T636" s="9">
        <f>Daten!L636</f>
        <v>33745.96</v>
      </c>
      <c r="U636" s="9">
        <f>Daten!M636</f>
        <v>29674.639999999999</v>
      </c>
      <c r="V636" s="9">
        <f>Daten!N636</f>
        <v>500</v>
      </c>
      <c r="W636" s="9">
        <f>Daten!O636</f>
        <v>500</v>
      </c>
      <c r="X636" s="23">
        <f t="shared" si="250"/>
        <v>84700.81</v>
      </c>
      <c r="Y636" s="9">
        <f t="shared" si="251"/>
        <v>278916.11688201991</v>
      </c>
      <c r="Z636" s="21">
        <f t="shared" si="252"/>
        <v>-194215.30688201991</v>
      </c>
      <c r="AA636" s="27">
        <f t="shared" si="253"/>
        <v>19421.53068820199</v>
      </c>
      <c r="AB636" s="32">
        <f t="shared" si="254"/>
        <v>18145.714561763343</v>
      </c>
      <c r="AC636" s="31">
        <f t="shared" si="255"/>
        <v>18145.714561763343</v>
      </c>
      <c r="AG636" s="26">
        <f t="shared" si="256"/>
        <v>436.03087321043608</v>
      </c>
      <c r="AH636" s="26">
        <f t="shared" si="257"/>
        <v>19421.53068820199</v>
      </c>
      <c r="AI636" s="26">
        <f t="shared" si="258"/>
        <v>19857.561561412425</v>
      </c>
      <c r="AJ636" s="26">
        <f t="shared" si="259"/>
        <v>1</v>
      </c>
      <c r="AK636" s="26">
        <f t="shared" si="260"/>
        <v>19857.561561412425</v>
      </c>
      <c r="AL636" s="26">
        <f t="shared" ca="1" si="261"/>
        <v>31444</v>
      </c>
      <c r="AM636" s="26">
        <f t="shared" ca="1" si="262"/>
        <v>31</v>
      </c>
      <c r="AN636" s="26">
        <f ca="1">IF(AM636=0,0,COUNTIF($AM$19:AM636,C636*10+1))</f>
        <v>175</v>
      </c>
      <c r="AO636" s="21">
        <f t="shared" ca="1" si="263"/>
        <v>0</v>
      </c>
      <c r="AP636" s="33">
        <f t="shared" ca="1" si="264"/>
        <v>31444</v>
      </c>
    </row>
    <row r="637" spans="1:42" x14ac:dyDescent="0.2">
      <c r="A637" s="15">
        <f>Daten!A637</f>
        <v>31603</v>
      </c>
      <c r="B637" s="8" t="str">
        <f>Daten!B637</f>
        <v>Asparn an der Zaya</v>
      </c>
      <c r="C637" s="15">
        <f t="shared" si="240"/>
        <v>3</v>
      </c>
      <c r="D637" s="10">
        <f>Daten!D637</f>
        <v>0</v>
      </c>
      <c r="E637" s="9">
        <f>Daten!E637</f>
        <v>1906</v>
      </c>
      <c r="F637" s="9">
        <f>Daten!F637</f>
        <v>1866</v>
      </c>
      <c r="G637" s="27">
        <f t="shared" si="241"/>
        <v>40</v>
      </c>
      <c r="H637" s="29">
        <f t="shared" si="242"/>
        <v>2.1436227224008574E-2</v>
      </c>
      <c r="I637" s="21">
        <f t="shared" si="243"/>
        <v>16.653593790677075</v>
      </c>
      <c r="J637" s="21">
        <f t="shared" si="244"/>
        <v>23.346406209322925</v>
      </c>
      <c r="K637" s="27">
        <f t="shared" si="245"/>
        <v>-11673.203104661463</v>
      </c>
      <c r="L637" s="16">
        <f>Daten!G637</f>
        <v>303</v>
      </c>
      <c r="M637" s="16">
        <f>Daten!H637</f>
        <v>1212</v>
      </c>
      <c r="N637" s="16">
        <f>Daten!I637</f>
        <v>391</v>
      </c>
      <c r="O637" s="28">
        <f t="shared" si="246"/>
        <v>0.5726072607260726</v>
      </c>
      <c r="P637" s="16">
        <f t="shared" si="247"/>
        <v>682.19480641010648</v>
      </c>
      <c r="Q637" s="21">
        <f t="shared" si="248"/>
        <v>11.80519358989352</v>
      </c>
      <c r="R637" s="27">
        <f t="shared" si="249"/>
        <v>2361.038717978704</v>
      </c>
      <c r="S637" s="9">
        <f>Daten!K637</f>
        <v>27267.919999999998</v>
      </c>
      <c r="T637" s="9">
        <f>Daten!L637</f>
        <v>105433.63</v>
      </c>
      <c r="U637" s="9">
        <f>Daten!M637</f>
        <v>196341.06</v>
      </c>
      <c r="V637" s="9">
        <f>Daten!N637</f>
        <v>500</v>
      </c>
      <c r="W637" s="9">
        <f>Daten!O637</f>
        <v>500</v>
      </c>
      <c r="X637" s="23">
        <f t="shared" si="250"/>
        <v>329042.61</v>
      </c>
      <c r="Y637" s="9">
        <f t="shared" si="251"/>
        <v>685069.74069217779</v>
      </c>
      <c r="Z637" s="21">
        <f t="shared" si="252"/>
        <v>-356027.1306921778</v>
      </c>
      <c r="AA637" s="27">
        <f t="shared" si="253"/>
        <v>35602.713069217782</v>
      </c>
      <c r="AB637" s="32">
        <f t="shared" si="254"/>
        <v>26290.548682535024</v>
      </c>
      <c r="AC637" s="31">
        <f t="shared" si="255"/>
        <v>26290.548682535024</v>
      </c>
      <c r="AG637" s="26">
        <f t="shared" si="256"/>
        <v>-11673.203104661463</v>
      </c>
      <c r="AH637" s="26">
        <f t="shared" si="257"/>
        <v>35602.713069217782</v>
      </c>
      <c r="AI637" s="26">
        <f t="shared" si="258"/>
        <v>23929.509964556317</v>
      </c>
      <c r="AJ637" s="26">
        <f t="shared" si="259"/>
        <v>1</v>
      </c>
      <c r="AK637" s="26">
        <f t="shared" si="260"/>
        <v>23929.509964556317</v>
      </c>
      <c r="AL637" s="26">
        <f t="shared" ca="1" si="261"/>
        <v>37892</v>
      </c>
      <c r="AM637" s="26">
        <f t="shared" ca="1" si="262"/>
        <v>31</v>
      </c>
      <c r="AN637" s="26">
        <f ca="1">IF(AM637=0,0,COUNTIF($AM$19:AM637,C637*10+1))</f>
        <v>176</v>
      </c>
      <c r="AO637" s="21">
        <f t="shared" ca="1" si="263"/>
        <v>0</v>
      </c>
      <c r="AP637" s="33">
        <f t="shared" ca="1" si="264"/>
        <v>37892</v>
      </c>
    </row>
    <row r="638" spans="1:42" x14ac:dyDescent="0.2">
      <c r="A638" s="15">
        <f>Daten!A638</f>
        <v>31604</v>
      </c>
      <c r="B638" s="8" t="str">
        <f>Daten!B638</f>
        <v>Bernhardsthal</v>
      </c>
      <c r="C638" s="15">
        <f t="shared" si="240"/>
        <v>3</v>
      </c>
      <c r="D638" s="10">
        <f>Daten!D638</f>
        <v>0</v>
      </c>
      <c r="E638" s="9">
        <f>Daten!E638</f>
        <v>1591</v>
      </c>
      <c r="F638" s="9">
        <f>Daten!F638</f>
        <v>1615</v>
      </c>
      <c r="G638" s="27">
        <f t="shared" si="241"/>
        <v>-24</v>
      </c>
      <c r="H638" s="29">
        <f t="shared" si="242"/>
        <v>-1.4860681114551083E-2</v>
      </c>
      <c r="I638" s="21">
        <f t="shared" si="243"/>
        <v>14.413480156454167</v>
      </c>
      <c r="J638" s="21">
        <f t="shared" si="244"/>
        <v>-38.41348015645417</v>
      </c>
      <c r="K638" s="27">
        <f t="shared" si="245"/>
        <v>19206.740078227085</v>
      </c>
      <c r="L638" s="16">
        <f>Daten!G638</f>
        <v>156</v>
      </c>
      <c r="M638" s="16">
        <f>Daten!H638</f>
        <v>967</v>
      </c>
      <c r="N638" s="16">
        <f>Daten!I638</f>
        <v>468</v>
      </c>
      <c r="O638" s="28">
        <f t="shared" si="246"/>
        <v>0.64529472595656667</v>
      </c>
      <c r="P638" s="16">
        <f t="shared" si="247"/>
        <v>544.29239092291493</v>
      </c>
      <c r="Q638" s="21">
        <f t="shared" si="248"/>
        <v>79.707609077085067</v>
      </c>
      <c r="R638" s="27">
        <f t="shared" si="249"/>
        <v>15941.521815417014</v>
      </c>
      <c r="S638" s="9">
        <f>Daten!K638</f>
        <v>60162.64</v>
      </c>
      <c r="T638" s="9">
        <f>Daten!L638</f>
        <v>78794.86</v>
      </c>
      <c r="U638" s="9">
        <f>Daten!M638</f>
        <v>107117.08</v>
      </c>
      <c r="V638" s="9">
        <f>Daten!N638</f>
        <v>500</v>
      </c>
      <c r="W638" s="9">
        <f>Daten!O638</f>
        <v>500</v>
      </c>
      <c r="X638" s="23">
        <f t="shared" si="250"/>
        <v>246074.58000000002</v>
      </c>
      <c r="Y638" s="9">
        <f t="shared" si="251"/>
        <v>571849.92520527542</v>
      </c>
      <c r="Z638" s="21">
        <f t="shared" si="252"/>
        <v>-325775.3452052754</v>
      </c>
      <c r="AA638" s="27">
        <f t="shared" si="253"/>
        <v>32577.534520527541</v>
      </c>
      <c r="AB638" s="32">
        <f t="shared" si="254"/>
        <v>67725.796414171637</v>
      </c>
      <c r="AC638" s="31">
        <f t="shared" si="255"/>
        <v>67725.796414171637</v>
      </c>
      <c r="AG638" s="26">
        <f t="shared" si="256"/>
        <v>19206.740078227085</v>
      </c>
      <c r="AH638" s="26">
        <f t="shared" si="257"/>
        <v>32577.534520527541</v>
      </c>
      <c r="AI638" s="26">
        <f t="shared" si="258"/>
        <v>51784.274598754622</v>
      </c>
      <c r="AJ638" s="26">
        <f t="shared" si="259"/>
        <v>1</v>
      </c>
      <c r="AK638" s="26">
        <f t="shared" si="260"/>
        <v>51784.274598754622</v>
      </c>
      <c r="AL638" s="26">
        <f t="shared" ca="1" si="261"/>
        <v>82000</v>
      </c>
      <c r="AM638" s="26">
        <f t="shared" ca="1" si="262"/>
        <v>31</v>
      </c>
      <c r="AN638" s="26">
        <f ca="1">IF(AM638=0,0,COUNTIF($AM$19:AM638,C638*10+1))</f>
        <v>177</v>
      </c>
      <c r="AO638" s="21">
        <f t="shared" ca="1" si="263"/>
        <v>0</v>
      </c>
      <c r="AP638" s="33">
        <f t="shared" ca="1" si="264"/>
        <v>82000</v>
      </c>
    </row>
    <row r="639" spans="1:42" x14ac:dyDescent="0.2">
      <c r="A639" s="15">
        <f>Daten!A639</f>
        <v>31605</v>
      </c>
      <c r="B639" s="8" t="str">
        <f>Daten!B639</f>
        <v>Bockfließ</v>
      </c>
      <c r="C639" s="15">
        <f t="shared" si="240"/>
        <v>3</v>
      </c>
      <c r="D639" s="10">
        <f>Daten!D639</f>
        <v>0</v>
      </c>
      <c r="E639" s="9">
        <f>Daten!E639</f>
        <v>1323</v>
      </c>
      <c r="F639" s="9">
        <f>Daten!F639</f>
        <v>1348</v>
      </c>
      <c r="G639" s="27">
        <f t="shared" si="241"/>
        <v>-25</v>
      </c>
      <c r="H639" s="29">
        <f t="shared" si="242"/>
        <v>-1.8545994065281898E-2</v>
      </c>
      <c r="I639" s="21">
        <f t="shared" si="243"/>
        <v>12.030570433993942</v>
      </c>
      <c r="J639" s="21">
        <f t="shared" si="244"/>
        <v>-37.030570433993944</v>
      </c>
      <c r="K639" s="27">
        <f t="shared" si="245"/>
        <v>18515.28521699697</v>
      </c>
      <c r="L639" s="16">
        <f>Daten!G639</f>
        <v>175</v>
      </c>
      <c r="M639" s="16">
        <f>Daten!H639</f>
        <v>837</v>
      </c>
      <c r="N639" s="16">
        <f>Daten!I639</f>
        <v>311</v>
      </c>
      <c r="O639" s="28">
        <f t="shared" si="246"/>
        <v>0.58064516129032262</v>
      </c>
      <c r="P639" s="16">
        <f t="shared" si="247"/>
        <v>471.11968066440522</v>
      </c>
      <c r="Q639" s="21">
        <f t="shared" si="248"/>
        <v>14.880319335594777</v>
      </c>
      <c r="R639" s="27">
        <f t="shared" si="249"/>
        <v>2976.0638671189554</v>
      </c>
      <c r="S639" s="9">
        <f>Daten!K639</f>
        <v>22276.99</v>
      </c>
      <c r="T639" s="9">
        <f>Daten!L639</f>
        <v>75164.94</v>
      </c>
      <c r="U639" s="9">
        <f>Daten!M639</f>
        <v>234941.34</v>
      </c>
      <c r="V639" s="9">
        <f>Daten!N639</f>
        <v>500</v>
      </c>
      <c r="W639" s="9">
        <f>Daten!O639</f>
        <v>500</v>
      </c>
      <c r="X639" s="23">
        <f t="shared" si="250"/>
        <v>332383.27</v>
      </c>
      <c r="Y639" s="9">
        <f t="shared" si="251"/>
        <v>475523.22504499013</v>
      </c>
      <c r="Z639" s="21">
        <f t="shared" si="252"/>
        <v>-143139.95504499011</v>
      </c>
      <c r="AA639" s="27">
        <f t="shared" si="253"/>
        <v>14313.995504499013</v>
      </c>
      <c r="AB639" s="32">
        <f t="shared" si="254"/>
        <v>35805.344588614942</v>
      </c>
      <c r="AC639" s="31">
        <f t="shared" si="255"/>
        <v>35805.344588614942</v>
      </c>
      <c r="AG639" s="26">
        <f t="shared" si="256"/>
        <v>18515.28521699697</v>
      </c>
      <c r="AH639" s="26">
        <f t="shared" si="257"/>
        <v>14313.995504499013</v>
      </c>
      <c r="AI639" s="26">
        <f t="shared" si="258"/>
        <v>32829.280721495983</v>
      </c>
      <c r="AJ639" s="26">
        <f t="shared" si="259"/>
        <v>1</v>
      </c>
      <c r="AK639" s="26">
        <f t="shared" si="260"/>
        <v>32829.280721495983</v>
      </c>
      <c r="AL639" s="26">
        <f t="shared" ca="1" si="261"/>
        <v>51985</v>
      </c>
      <c r="AM639" s="26">
        <f t="shared" ca="1" si="262"/>
        <v>31</v>
      </c>
      <c r="AN639" s="26">
        <f ca="1">IF(AM639=0,0,COUNTIF($AM$19:AM639,C639*10+1))</f>
        <v>178</v>
      </c>
      <c r="AO639" s="21">
        <f t="shared" ca="1" si="263"/>
        <v>0</v>
      </c>
      <c r="AP639" s="33">
        <f t="shared" ca="1" si="264"/>
        <v>51985</v>
      </c>
    </row>
    <row r="640" spans="1:42" x14ac:dyDescent="0.2">
      <c r="A640" s="15">
        <f>Daten!A640</f>
        <v>31606</v>
      </c>
      <c r="B640" s="8" t="str">
        <f>Daten!B640</f>
        <v>Drasenhofen</v>
      </c>
      <c r="C640" s="15">
        <f t="shared" si="240"/>
        <v>3</v>
      </c>
      <c r="D640" s="10">
        <f>Daten!D640</f>
        <v>0</v>
      </c>
      <c r="E640" s="9">
        <f>Daten!E640</f>
        <v>1082</v>
      </c>
      <c r="F640" s="9">
        <f>Daten!F640</f>
        <v>1119</v>
      </c>
      <c r="G640" s="27">
        <f t="shared" si="241"/>
        <v>-37</v>
      </c>
      <c r="H640" s="29">
        <f t="shared" si="242"/>
        <v>-3.3065236818588022E-2</v>
      </c>
      <c r="I640" s="21">
        <f t="shared" si="243"/>
        <v>9.9868014210973453</v>
      </c>
      <c r="J640" s="21">
        <f t="shared" si="244"/>
        <v>-46.986801421097347</v>
      </c>
      <c r="K640" s="27">
        <f t="shared" si="245"/>
        <v>23493.400710548674</v>
      </c>
      <c r="L640" s="16">
        <f>Daten!G640</f>
        <v>115</v>
      </c>
      <c r="M640" s="16">
        <f>Daten!H640</f>
        <v>675</v>
      </c>
      <c r="N640" s="16">
        <f>Daten!I640</f>
        <v>292</v>
      </c>
      <c r="O640" s="28">
        <f t="shared" si="246"/>
        <v>0.60296296296296292</v>
      </c>
      <c r="P640" s="16">
        <f t="shared" si="247"/>
        <v>379.93522634226224</v>
      </c>
      <c r="Q640" s="21">
        <f t="shared" si="248"/>
        <v>27.06477365773776</v>
      </c>
      <c r="R640" s="27">
        <f t="shared" si="249"/>
        <v>5412.954731547552</v>
      </c>
      <c r="S640" s="9">
        <f>Daten!K640</f>
        <v>29920.76</v>
      </c>
      <c r="T640" s="9">
        <f>Daten!L640</f>
        <v>68818.63</v>
      </c>
      <c r="U640" s="9">
        <f>Daten!M640</f>
        <v>294922.96000000002</v>
      </c>
      <c r="V640" s="9">
        <f>Daten!N640</f>
        <v>500</v>
      </c>
      <c r="W640" s="9">
        <f>Daten!O640</f>
        <v>500</v>
      </c>
      <c r="X640" s="23">
        <f t="shared" si="250"/>
        <v>393662.35000000003</v>
      </c>
      <c r="Y640" s="9">
        <f t="shared" si="251"/>
        <v>388901.08049786801</v>
      </c>
      <c r="Z640" s="21">
        <f t="shared" si="252"/>
        <v>4761.2695021320251</v>
      </c>
      <c r="AA640" s="27">
        <f t="shared" si="253"/>
        <v>-476.12695021320252</v>
      </c>
      <c r="AB640" s="32">
        <f t="shared" si="254"/>
        <v>28430.228491883023</v>
      </c>
      <c r="AC640" s="31">
        <f t="shared" si="255"/>
        <v>28430.228491883023</v>
      </c>
      <c r="AG640" s="26">
        <f t="shared" si="256"/>
        <v>23493.400710548674</v>
      </c>
      <c r="AH640" s="26">
        <f t="shared" si="257"/>
        <v>-476.12695021320252</v>
      </c>
      <c r="AI640" s="26">
        <f t="shared" si="258"/>
        <v>23017.273760335473</v>
      </c>
      <c r="AJ640" s="26">
        <f t="shared" si="259"/>
        <v>1</v>
      </c>
      <c r="AK640" s="26">
        <f t="shared" si="260"/>
        <v>23017.273760335473</v>
      </c>
      <c r="AL640" s="26">
        <f t="shared" ca="1" si="261"/>
        <v>36448</v>
      </c>
      <c r="AM640" s="26">
        <f t="shared" ca="1" si="262"/>
        <v>31</v>
      </c>
      <c r="AN640" s="26">
        <f ca="1">IF(AM640=0,0,COUNTIF($AM$19:AM640,C640*10+1))</f>
        <v>179</v>
      </c>
      <c r="AO640" s="21">
        <f t="shared" ca="1" si="263"/>
        <v>0</v>
      </c>
      <c r="AP640" s="33">
        <f t="shared" ca="1" si="264"/>
        <v>36448</v>
      </c>
    </row>
    <row r="641" spans="1:42" x14ac:dyDescent="0.2">
      <c r="A641" s="15">
        <f>Daten!A641</f>
        <v>31608</v>
      </c>
      <c r="B641" s="8" t="str">
        <f>Daten!B641</f>
        <v>Falkenstein</v>
      </c>
      <c r="C641" s="15">
        <f t="shared" si="240"/>
        <v>3</v>
      </c>
      <c r="D641" s="10">
        <f>Daten!D641</f>
        <v>0</v>
      </c>
      <c r="E641" s="9">
        <f>Daten!E641</f>
        <v>488</v>
      </c>
      <c r="F641" s="9">
        <f>Daten!F641</f>
        <v>463</v>
      </c>
      <c r="G641" s="27">
        <f t="shared" si="241"/>
        <v>25</v>
      </c>
      <c r="H641" s="29">
        <f t="shared" si="242"/>
        <v>5.3995680345572353E-2</v>
      </c>
      <c r="I641" s="21">
        <f t="shared" si="243"/>
        <v>4.1321618033673557</v>
      </c>
      <c r="J641" s="21">
        <f t="shared" si="244"/>
        <v>20.867838196632643</v>
      </c>
      <c r="K641" s="27">
        <f t="shared" si="245"/>
        <v>-10433.919098316323</v>
      </c>
      <c r="L641" s="16">
        <f>Daten!G641</f>
        <v>64</v>
      </c>
      <c r="M641" s="16">
        <f>Daten!H641</f>
        <v>286</v>
      </c>
      <c r="N641" s="16">
        <f>Daten!I641</f>
        <v>138</v>
      </c>
      <c r="O641" s="28">
        <f t="shared" si="246"/>
        <v>0.70629370629370625</v>
      </c>
      <c r="P641" s="16">
        <f t="shared" si="247"/>
        <v>160.97996256872148</v>
      </c>
      <c r="Q641" s="21">
        <f t="shared" si="248"/>
        <v>41.020037431278524</v>
      </c>
      <c r="R641" s="27">
        <f t="shared" si="249"/>
        <v>8204.0074862557049</v>
      </c>
      <c r="S641" s="9">
        <f>Daten!K641</f>
        <v>9459.24</v>
      </c>
      <c r="T641" s="9">
        <f>Daten!L641</f>
        <v>25325.599999999999</v>
      </c>
      <c r="U641" s="9">
        <f>Daten!M641</f>
        <v>46340.83</v>
      </c>
      <c r="V641" s="9">
        <f>Daten!N641</f>
        <v>500</v>
      </c>
      <c r="W641" s="9">
        <f>Daten!O641</f>
        <v>500</v>
      </c>
      <c r="X641" s="23">
        <f t="shared" si="250"/>
        <v>81125.67</v>
      </c>
      <c r="Y641" s="9">
        <f t="shared" si="251"/>
        <v>175400.85700828058</v>
      </c>
      <c r="Z641" s="21">
        <f t="shared" si="252"/>
        <v>-94275.187008280584</v>
      </c>
      <c r="AA641" s="27">
        <f t="shared" si="253"/>
        <v>9427.5187008280591</v>
      </c>
      <c r="AB641" s="32">
        <f t="shared" si="254"/>
        <v>7197.6070887674414</v>
      </c>
      <c r="AC641" s="31">
        <f t="shared" si="255"/>
        <v>7197.6070887674414</v>
      </c>
      <c r="AG641" s="26">
        <f t="shared" si="256"/>
        <v>-10433.919098316323</v>
      </c>
      <c r="AH641" s="26">
        <f t="shared" si="257"/>
        <v>9427.5187008280591</v>
      </c>
      <c r="AI641" s="26">
        <f t="shared" si="258"/>
        <v>-1006.4003974882635</v>
      </c>
      <c r="AJ641" s="26">
        <f t="shared" si="259"/>
        <v>1</v>
      </c>
      <c r="AK641" s="26">
        <f t="shared" si="260"/>
        <v>0</v>
      </c>
      <c r="AL641" s="26">
        <f t="shared" ca="1" si="261"/>
        <v>0</v>
      </c>
      <c r="AM641" s="26">
        <f t="shared" ca="1" si="262"/>
        <v>0</v>
      </c>
      <c r="AN641" s="26">
        <f ca="1">IF(AM641=0,0,COUNTIF($AM$19:AM641,C641*10+1))</f>
        <v>0</v>
      </c>
      <c r="AO641" s="21">
        <f t="shared" ca="1" si="263"/>
        <v>0</v>
      </c>
      <c r="AP641" s="33">
        <f t="shared" ca="1" si="264"/>
        <v>0</v>
      </c>
    </row>
    <row r="642" spans="1:42" x14ac:dyDescent="0.2">
      <c r="A642" s="15">
        <f>Daten!A642</f>
        <v>31609</v>
      </c>
      <c r="B642" s="8" t="str">
        <f>Daten!B642</f>
        <v>Fallbach</v>
      </c>
      <c r="C642" s="15">
        <f t="shared" si="240"/>
        <v>3</v>
      </c>
      <c r="D642" s="10">
        <f>Daten!D642</f>
        <v>0</v>
      </c>
      <c r="E642" s="9">
        <f>Daten!E642</f>
        <v>785</v>
      </c>
      <c r="F642" s="9">
        <f>Daten!F642</f>
        <v>820</v>
      </c>
      <c r="G642" s="27">
        <f t="shared" si="241"/>
        <v>-35</v>
      </c>
      <c r="H642" s="29">
        <f t="shared" si="242"/>
        <v>-4.2682926829268296E-2</v>
      </c>
      <c r="I642" s="21">
        <f t="shared" si="243"/>
        <v>7.3182995221624871</v>
      </c>
      <c r="J642" s="21">
        <f t="shared" si="244"/>
        <v>-42.318299522162491</v>
      </c>
      <c r="K642" s="27">
        <f t="shared" si="245"/>
        <v>21159.149761081244</v>
      </c>
      <c r="L642" s="16">
        <f>Daten!G642</f>
        <v>90</v>
      </c>
      <c r="M642" s="16">
        <f>Daten!H642</f>
        <v>496</v>
      </c>
      <c r="N642" s="16">
        <f>Daten!I642</f>
        <v>199</v>
      </c>
      <c r="O642" s="28">
        <f t="shared" si="246"/>
        <v>0.58266129032258063</v>
      </c>
      <c r="P642" s="16">
        <f t="shared" si="247"/>
        <v>279.1820329863142</v>
      </c>
      <c r="Q642" s="21">
        <f t="shared" si="248"/>
        <v>9.8179670136858022</v>
      </c>
      <c r="R642" s="27">
        <f t="shared" si="249"/>
        <v>1963.5934027371604</v>
      </c>
      <c r="S642" s="9">
        <f>Daten!K642</f>
        <v>24411.4</v>
      </c>
      <c r="T642" s="9">
        <f>Daten!L642</f>
        <v>36015.620000000003</v>
      </c>
      <c r="U642" s="9">
        <f>Daten!M642</f>
        <v>47489.72</v>
      </c>
      <c r="V642" s="9">
        <f>Daten!N642</f>
        <v>500</v>
      </c>
      <c r="W642" s="9">
        <f>Daten!O642</f>
        <v>500</v>
      </c>
      <c r="X642" s="23">
        <f t="shared" si="250"/>
        <v>107916.74</v>
      </c>
      <c r="Y642" s="9">
        <f t="shared" si="251"/>
        <v>282150.9687530743</v>
      </c>
      <c r="Z642" s="21">
        <f t="shared" si="252"/>
        <v>-174234.22875307431</v>
      </c>
      <c r="AA642" s="27">
        <f t="shared" si="253"/>
        <v>17423.422875307431</v>
      </c>
      <c r="AB642" s="32">
        <f t="shared" si="254"/>
        <v>40546.166039125834</v>
      </c>
      <c r="AC642" s="31">
        <f t="shared" si="255"/>
        <v>40546.166039125834</v>
      </c>
      <c r="AG642" s="26">
        <f t="shared" si="256"/>
        <v>21159.149761081244</v>
      </c>
      <c r="AH642" s="26">
        <f t="shared" si="257"/>
        <v>17423.422875307431</v>
      </c>
      <c r="AI642" s="26">
        <f t="shared" si="258"/>
        <v>38582.572636388679</v>
      </c>
      <c r="AJ642" s="26">
        <f t="shared" si="259"/>
        <v>1</v>
      </c>
      <c r="AK642" s="26">
        <f t="shared" si="260"/>
        <v>38582.572636388679</v>
      </c>
      <c r="AL642" s="26">
        <f t="shared" ca="1" si="261"/>
        <v>61095</v>
      </c>
      <c r="AM642" s="26">
        <f t="shared" ca="1" si="262"/>
        <v>31</v>
      </c>
      <c r="AN642" s="26">
        <f ca="1">IF(AM642=0,0,COUNTIF($AM$19:AM642,C642*10+1))</f>
        <v>180</v>
      </c>
      <c r="AO642" s="21">
        <f t="shared" ca="1" si="263"/>
        <v>0</v>
      </c>
      <c r="AP642" s="33">
        <f t="shared" ca="1" si="264"/>
        <v>61095</v>
      </c>
    </row>
    <row r="643" spans="1:42" x14ac:dyDescent="0.2">
      <c r="A643" s="15">
        <f>Daten!A643</f>
        <v>31611</v>
      </c>
      <c r="B643" s="8" t="str">
        <f>Daten!B643</f>
        <v>Gaubitsch</v>
      </c>
      <c r="C643" s="15">
        <f t="shared" si="240"/>
        <v>3</v>
      </c>
      <c r="D643" s="10">
        <f>Daten!D643</f>
        <v>0</v>
      </c>
      <c r="E643" s="9">
        <f>Daten!E643</f>
        <v>881</v>
      </c>
      <c r="F643" s="9">
        <f>Daten!F643</f>
        <v>903</v>
      </c>
      <c r="G643" s="27">
        <f t="shared" si="241"/>
        <v>-22</v>
      </c>
      <c r="H643" s="29">
        <f t="shared" si="242"/>
        <v>-2.4363233665559248E-2</v>
      </c>
      <c r="I643" s="21">
        <f t="shared" si="243"/>
        <v>8.0590542298935688</v>
      </c>
      <c r="J643" s="21">
        <f t="shared" si="244"/>
        <v>-30.059054229893569</v>
      </c>
      <c r="K643" s="27">
        <f t="shared" si="245"/>
        <v>15029.527114946784</v>
      </c>
      <c r="L643" s="16">
        <f>Daten!G643</f>
        <v>138</v>
      </c>
      <c r="M643" s="16">
        <f>Daten!H643</f>
        <v>589</v>
      </c>
      <c r="N643" s="16">
        <f>Daten!I643</f>
        <v>154</v>
      </c>
      <c r="O643" s="28">
        <f t="shared" si="246"/>
        <v>0.49575551782682514</v>
      </c>
      <c r="P643" s="16">
        <f t="shared" si="247"/>
        <v>331.52866417124812</v>
      </c>
      <c r="Q643" s="21">
        <f t="shared" si="248"/>
        <v>-39.528664171248124</v>
      </c>
      <c r="R643" s="27">
        <f t="shared" si="249"/>
        <v>-7905.7328342496248</v>
      </c>
      <c r="S643" s="9">
        <f>Daten!K643</f>
        <v>19446.47</v>
      </c>
      <c r="T643" s="9">
        <f>Daten!L643</f>
        <v>41063.68</v>
      </c>
      <c r="U643" s="9">
        <f>Daten!M643</f>
        <v>68797.45</v>
      </c>
      <c r="V643" s="9">
        <f>Daten!N643</f>
        <v>500</v>
      </c>
      <c r="W643" s="9">
        <f>Daten!O643</f>
        <v>500</v>
      </c>
      <c r="X643" s="23">
        <f t="shared" si="250"/>
        <v>129307.6</v>
      </c>
      <c r="Y643" s="9">
        <f t="shared" si="251"/>
        <v>316656.05537765403</v>
      </c>
      <c r="Z643" s="21">
        <f t="shared" si="252"/>
        <v>-187348.45537765403</v>
      </c>
      <c r="AA643" s="27">
        <f t="shared" si="253"/>
        <v>18734.845537765403</v>
      </c>
      <c r="AB643" s="32">
        <f t="shared" si="254"/>
        <v>25858.639818462561</v>
      </c>
      <c r="AC643" s="31">
        <f t="shared" si="255"/>
        <v>25858.639818462561</v>
      </c>
      <c r="AG643" s="26">
        <f t="shared" si="256"/>
        <v>15029.527114946784</v>
      </c>
      <c r="AH643" s="26">
        <f t="shared" si="257"/>
        <v>18734.845537765403</v>
      </c>
      <c r="AI643" s="26">
        <f t="shared" si="258"/>
        <v>33764.372652712191</v>
      </c>
      <c r="AJ643" s="26">
        <f t="shared" si="259"/>
        <v>1</v>
      </c>
      <c r="AK643" s="26">
        <f t="shared" si="260"/>
        <v>33764.372652712191</v>
      </c>
      <c r="AL643" s="26">
        <f t="shared" ca="1" si="261"/>
        <v>53466</v>
      </c>
      <c r="AM643" s="26">
        <f t="shared" ca="1" si="262"/>
        <v>31</v>
      </c>
      <c r="AN643" s="26">
        <f ca="1">IF(AM643=0,0,COUNTIF($AM$19:AM643,C643*10+1))</f>
        <v>181</v>
      </c>
      <c r="AO643" s="21">
        <f t="shared" ca="1" si="263"/>
        <v>0</v>
      </c>
      <c r="AP643" s="33">
        <f t="shared" ca="1" si="264"/>
        <v>53466</v>
      </c>
    </row>
    <row r="644" spans="1:42" x14ac:dyDescent="0.2">
      <c r="A644" s="15">
        <f>Daten!A644</f>
        <v>31612</v>
      </c>
      <c r="B644" s="8" t="str">
        <f>Daten!B644</f>
        <v>Gaweinstal</v>
      </c>
      <c r="C644" s="15">
        <f t="shared" si="240"/>
        <v>3</v>
      </c>
      <c r="D644" s="10">
        <f>Daten!D644</f>
        <v>0</v>
      </c>
      <c r="E644" s="9">
        <f>Daten!E644</f>
        <v>4060</v>
      </c>
      <c r="F644" s="9">
        <f>Daten!F644</f>
        <v>3944</v>
      </c>
      <c r="G644" s="27">
        <f t="shared" si="241"/>
        <v>116</v>
      </c>
      <c r="H644" s="29">
        <f t="shared" si="242"/>
        <v>2.9411764705882353E-2</v>
      </c>
      <c r="I644" s="21">
        <f t="shared" si="243"/>
        <v>35.199235750498595</v>
      </c>
      <c r="J644" s="21">
        <f t="shared" si="244"/>
        <v>80.800764249501412</v>
      </c>
      <c r="K644" s="27">
        <f t="shared" si="245"/>
        <v>-40400.382124750708</v>
      </c>
      <c r="L644" s="16">
        <f>Daten!G644</f>
        <v>598</v>
      </c>
      <c r="M644" s="16">
        <f>Daten!H644</f>
        <v>2634</v>
      </c>
      <c r="N644" s="16">
        <f>Daten!I644</f>
        <v>828</v>
      </c>
      <c r="O644" s="28">
        <f t="shared" si="246"/>
        <v>0.54138192862566437</v>
      </c>
      <c r="P644" s="16">
        <f t="shared" si="247"/>
        <v>1482.5916832378057</v>
      </c>
      <c r="Q644" s="21">
        <f t="shared" si="248"/>
        <v>-56.591683237805682</v>
      </c>
      <c r="R644" s="27">
        <f t="shared" si="249"/>
        <v>-11318.336647561136</v>
      </c>
      <c r="S644" s="9">
        <f>Daten!K644</f>
        <v>48495.13</v>
      </c>
      <c r="T644" s="9">
        <f>Daten!L644</f>
        <v>292666.31</v>
      </c>
      <c r="U644" s="9">
        <f>Daten!M644</f>
        <v>367701.17</v>
      </c>
      <c r="V644" s="9">
        <f>Daten!N644</f>
        <v>500</v>
      </c>
      <c r="W644" s="9">
        <f>Daten!O644</f>
        <v>500</v>
      </c>
      <c r="X644" s="23">
        <f t="shared" si="250"/>
        <v>708862.61</v>
      </c>
      <c r="Y644" s="9">
        <f t="shared" si="251"/>
        <v>1459277.6218311868</v>
      </c>
      <c r="Z644" s="21">
        <f t="shared" si="252"/>
        <v>-750415.01183118683</v>
      </c>
      <c r="AA644" s="27">
        <f t="shared" si="253"/>
        <v>75041.501183118686</v>
      </c>
      <c r="AB644" s="32">
        <f t="shared" si="254"/>
        <v>23322.782410806845</v>
      </c>
      <c r="AC644" s="31">
        <f t="shared" si="255"/>
        <v>23322.782410806845</v>
      </c>
      <c r="AG644" s="26">
        <f t="shared" si="256"/>
        <v>-40400.382124750708</v>
      </c>
      <c r="AH644" s="26">
        <f t="shared" si="257"/>
        <v>75041.501183118686</v>
      </c>
      <c r="AI644" s="26">
        <f t="shared" si="258"/>
        <v>34641.119058367978</v>
      </c>
      <c r="AJ644" s="26">
        <f t="shared" si="259"/>
        <v>1</v>
      </c>
      <c r="AK644" s="26">
        <f t="shared" si="260"/>
        <v>34641.119058367978</v>
      </c>
      <c r="AL644" s="26">
        <f t="shared" ca="1" si="261"/>
        <v>54854</v>
      </c>
      <c r="AM644" s="26">
        <f t="shared" ca="1" si="262"/>
        <v>31</v>
      </c>
      <c r="AN644" s="26">
        <f ca="1">IF(AM644=0,0,COUNTIF($AM$19:AM644,C644*10+1))</f>
        <v>182</v>
      </c>
      <c r="AO644" s="21">
        <f t="shared" ca="1" si="263"/>
        <v>0</v>
      </c>
      <c r="AP644" s="33">
        <f t="shared" ca="1" si="264"/>
        <v>54854</v>
      </c>
    </row>
    <row r="645" spans="1:42" x14ac:dyDescent="0.2">
      <c r="A645" s="15">
        <f>Daten!A645</f>
        <v>31613</v>
      </c>
      <c r="B645" s="8" t="str">
        <f>Daten!B645</f>
        <v>Gnadendorf</v>
      </c>
      <c r="C645" s="15">
        <f t="shared" si="240"/>
        <v>3</v>
      </c>
      <c r="D645" s="10">
        <f>Daten!D645</f>
        <v>0</v>
      </c>
      <c r="E645" s="9">
        <f>Daten!E645</f>
        <v>1145</v>
      </c>
      <c r="F645" s="9">
        <f>Daten!F645</f>
        <v>1132</v>
      </c>
      <c r="G645" s="27">
        <f t="shared" si="241"/>
        <v>13</v>
      </c>
      <c r="H645" s="29">
        <f t="shared" si="242"/>
        <v>1.1484098939929329E-2</v>
      </c>
      <c r="I645" s="21">
        <f t="shared" si="243"/>
        <v>10.102823242790166</v>
      </c>
      <c r="J645" s="21">
        <f t="shared" si="244"/>
        <v>2.8971767572098344</v>
      </c>
      <c r="K645" s="27">
        <f t="shared" si="245"/>
        <v>-1448.5883786049171</v>
      </c>
      <c r="L645" s="16">
        <f>Daten!G645</f>
        <v>140</v>
      </c>
      <c r="M645" s="16">
        <f>Daten!H645</f>
        <v>731</v>
      </c>
      <c r="N645" s="16">
        <f>Daten!I645</f>
        <v>274</v>
      </c>
      <c r="O645" s="28">
        <f t="shared" si="246"/>
        <v>0.56634746922024626</v>
      </c>
      <c r="P645" s="16">
        <f t="shared" si="247"/>
        <v>411.45577845362033</v>
      </c>
      <c r="Q645" s="21">
        <f t="shared" si="248"/>
        <v>2.5442215463796742</v>
      </c>
      <c r="R645" s="27">
        <f t="shared" si="249"/>
        <v>508.84430927593485</v>
      </c>
      <c r="S645" s="9">
        <f>Daten!K645</f>
        <v>34534.400000000001</v>
      </c>
      <c r="T645" s="9">
        <f>Daten!L645</f>
        <v>64824.21</v>
      </c>
      <c r="U645" s="9">
        <f>Daten!M645</f>
        <v>52064.83</v>
      </c>
      <c r="V645" s="9">
        <f>Daten!N645</f>
        <v>500</v>
      </c>
      <c r="W645" s="9">
        <f>Daten!O645</f>
        <v>500</v>
      </c>
      <c r="X645" s="23">
        <f t="shared" si="250"/>
        <v>151423.44</v>
      </c>
      <c r="Y645" s="9">
        <f t="shared" si="251"/>
        <v>411545.04359524848</v>
      </c>
      <c r="Z645" s="21">
        <f t="shared" si="252"/>
        <v>-260121.60359524848</v>
      </c>
      <c r="AA645" s="27">
        <f t="shared" si="253"/>
        <v>26012.160359524849</v>
      </c>
      <c r="AB645" s="32">
        <f t="shared" si="254"/>
        <v>25072.416290195866</v>
      </c>
      <c r="AC645" s="31">
        <f t="shared" si="255"/>
        <v>25072.416290195866</v>
      </c>
      <c r="AG645" s="26">
        <f t="shared" si="256"/>
        <v>-1448.5883786049171</v>
      </c>
      <c r="AH645" s="26">
        <f t="shared" si="257"/>
        <v>26012.160359524849</v>
      </c>
      <c r="AI645" s="26">
        <f t="shared" si="258"/>
        <v>24563.571980919933</v>
      </c>
      <c r="AJ645" s="26">
        <f t="shared" si="259"/>
        <v>1</v>
      </c>
      <c r="AK645" s="26">
        <f t="shared" si="260"/>
        <v>24563.571980919933</v>
      </c>
      <c r="AL645" s="26">
        <f t="shared" ca="1" si="261"/>
        <v>38896</v>
      </c>
      <c r="AM645" s="26">
        <f t="shared" ca="1" si="262"/>
        <v>31</v>
      </c>
      <c r="AN645" s="26">
        <f ca="1">IF(AM645=0,0,COUNTIF($AM$19:AM645,C645*10+1))</f>
        <v>183</v>
      </c>
      <c r="AO645" s="21">
        <f t="shared" ca="1" si="263"/>
        <v>0</v>
      </c>
      <c r="AP645" s="33">
        <f t="shared" ca="1" si="264"/>
        <v>38896</v>
      </c>
    </row>
    <row r="646" spans="1:42" x14ac:dyDescent="0.2">
      <c r="A646" s="15">
        <f>Daten!A646</f>
        <v>31614</v>
      </c>
      <c r="B646" s="8" t="str">
        <f>Daten!B646</f>
        <v>Großebersdorf</v>
      </c>
      <c r="C646" s="15">
        <f t="shared" si="240"/>
        <v>3</v>
      </c>
      <c r="D646" s="10">
        <f>Daten!D646</f>
        <v>0</v>
      </c>
      <c r="E646" s="9">
        <f>Daten!E646</f>
        <v>2238</v>
      </c>
      <c r="F646" s="9">
        <f>Daten!F646</f>
        <v>2234</v>
      </c>
      <c r="G646" s="27">
        <f t="shared" si="241"/>
        <v>4</v>
      </c>
      <c r="H646" s="29">
        <f t="shared" si="242"/>
        <v>1.7905102954341987E-3</v>
      </c>
      <c r="I646" s="21">
        <f t="shared" si="243"/>
        <v>19.937903820135361</v>
      </c>
      <c r="J646" s="21">
        <f t="shared" si="244"/>
        <v>-15.937903820135361</v>
      </c>
      <c r="K646" s="27">
        <f t="shared" si="245"/>
        <v>7968.9519100676807</v>
      </c>
      <c r="L646" s="16">
        <f>Daten!G646</f>
        <v>264</v>
      </c>
      <c r="M646" s="16">
        <f>Daten!H646</f>
        <v>1420</v>
      </c>
      <c r="N646" s="16">
        <f>Daten!I646</f>
        <v>554</v>
      </c>
      <c r="O646" s="28">
        <f t="shared" si="246"/>
        <v>0.57605633802816902</v>
      </c>
      <c r="P646" s="16">
        <f t="shared" si="247"/>
        <v>799.27114282372213</v>
      </c>
      <c r="Q646" s="21">
        <f t="shared" si="248"/>
        <v>18.72885717627787</v>
      </c>
      <c r="R646" s="27">
        <f t="shared" si="249"/>
        <v>3745.771435255574</v>
      </c>
      <c r="S646" s="9">
        <f>Daten!K646</f>
        <v>13747.53</v>
      </c>
      <c r="T646" s="9">
        <f>Daten!L646</f>
        <v>246494.73</v>
      </c>
      <c r="U646" s="9">
        <f>Daten!M646</f>
        <v>1544424.75</v>
      </c>
      <c r="V646" s="9">
        <f>Daten!N646</f>
        <v>500</v>
      </c>
      <c r="W646" s="9">
        <f>Daten!O646</f>
        <v>500</v>
      </c>
      <c r="X646" s="23">
        <f t="shared" si="250"/>
        <v>1804667.01</v>
      </c>
      <c r="Y646" s="9">
        <f t="shared" si="251"/>
        <v>804399.83193551621</v>
      </c>
      <c r="Z646" s="21">
        <f t="shared" si="252"/>
        <v>1000267.1780644838</v>
      </c>
      <c r="AA646" s="27">
        <f t="shared" si="253"/>
        <v>-100026.71780644839</v>
      </c>
      <c r="AB646" s="32">
        <f t="shared" si="254"/>
        <v>-88311.994461125141</v>
      </c>
      <c r="AC646" s="31">
        <f t="shared" si="255"/>
        <v>0</v>
      </c>
      <c r="AG646" s="26">
        <f t="shared" si="256"/>
        <v>0</v>
      </c>
      <c r="AH646" s="26">
        <f t="shared" si="257"/>
        <v>0</v>
      </c>
      <c r="AI646" s="26">
        <f t="shared" si="258"/>
        <v>0</v>
      </c>
      <c r="AJ646" s="26">
        <f t="shared" si="259"/>
        <v>1</v>
      </c>
      <c r="AK646" s="26">
        <f t="shared" si="260"/>
        <v>0</v>
      </c>
      <c r="AL646" s="26">
        <f t="shared" ca="1" si="261"/>
        <v>0</v>
      </c>
      <c r="AM646" s="26">
        <f t="shared" ca="1" si="262"/>
        <v>0</v>
      </c>
      <c r="AN646" s="26">
        <f ca="1">IF(AM646=0,0,COUNTIF($AM$19:AM646,C646*10+1))</f>
        <v>0</v>
      </c>
      <c r="AO646" s="21">
        <f t="shared" ca="1" si="263"/>
        <v>0</v>
      </c>
      <c r="AP646" s="33">
        <f t="shared" ca="1" si="264"/>
        <v>0</v>
      </c>
    </row>
    <row r="647" spans="1:42" x14ac:dyDescent="0.2">
      <c r="A647" s="15">
        <f>Daten!A647</f>
        <v>31615</v>
      </c>
      <c r="B647" s="8" t="str">
        <f>Daten!B647</f>
        <v>Großengersdorf</v>
      </c>
      <c r="C647" s="15">
        <f t="shared" si="240"/>
        <v>3</v>
      </c>
      <c r="D647" s="10">
        <f>Daten!D647</f>
        <v>0</v>
      </c>
      <c r="E647" s="9">
        <f>Daten!E647</f>
        <v>1503</v>
      </c>
      <c r="F647" s="9">
        <f>Daten!F647</f>
        <v>1476</v>
      </c>
      <c r="G647" s="27">
        <f t="shared" si="241"/>
        <v>27</v>
      </c>
      <c r="H647" s="29">
        <f t="shared" si="242"/>
        <v>1.8292682926829267E-2</v>
      </c>
      <c r="I647" s="21">
        <f t="shared" si="243"/>
        <v>13.172939139892478</v>
      </c>
      <c r="J647" s="21">
        <f t="shared" si="244"/>
        <v>13.827060860107522</v>
      </c>
      <c r="K647" s="27">
        <f t="shared" si="245"/>
        <v>-6913.5304300537609</v>
      </c>
      <c r="L647" s="16">
        <f>Daten!G647</f>
        <v>213</v>
      </c>
      <c r="M647" s="16">
        <f>Daten!H647</f>
        <v>991</v>
      </c>
      <c r="N647" s="16">
        <f>Daten!I647</f>
        <v>299</v>
      </c>
      <c r="O647" s="28">
        <f t="shared" si="246"/>
        <v>0.51664984863773966</v>
      </c>
      <c r="P647" s="16">
        <f t="shared" si="247"/>
        <v>557.8011989706398</v>
      </c>
      <c r="Q647" s="21">
        <f t="shared" si="248"/>
        <v>-45.801198970639803</v>
      </c>
      <c r="R647" s="27">
        <f t="shared" si="249"/>
        <v>-9160.2397941279596</v>
      </c>
      <c r="S647" s="9">
        <f>Daten!K647</f>
        <v>15006.42</v>
      </c>
      <c r="T647" s="9">
        <f>Daten!L647</f>
        <v>89190.58</v>
      </c>
      <c r="U647" s="9">
        <f>Daten!M647</f>
        <v>253163.34</v>
      </c>
      <c r="V647" s="9">
        <f>Daten!N647</f>
        <v>500</v>
      </c>
      <c r="W647" s="9">
        <f>Daten!O647</f>
        <v>500</v>
      </c>
      <c r="X647" s="23">
        <f t="shared" si="250"/>
        <v>357360.33999999997</v>
      </c>
      <c r="Y647" s="9">
        <f t="shared" si="251"/>
        <v>540220.26246607723</v>
      </c>
      <c r="Z647" s="21">
        <f t="shared" si="252"/>
        <v>-182859.92246607726</v>
      </c>
      <c r="AA647" s="27">
        <f t="shared" si="253"/>
        <v>18285.992246607726</v>
      </c>
      <c r="AB647" s="32">
        <f t="shared" si="254"/>
        <v>2212.2220224260054</v>
      </c>
      <c r="AC647" s="31">
        <f t="shared" si="255"/>
        <v>2212.2220224260054</v>
      </c>
      <c r="AG647" s="26">
        <f t="shared" si="256"/>
        <v>-6913.5304300537609</v>
      </c>
      <c r="AH647" s="26">
        <f t="shared" si="257"/>
        <v>18285.992246607726</v>
      </c>
      <c r="AI647" s="26">
        <f t="shared" si="258"/>
        <v>11372.461816553965</v>
      </c>
      <c r="AJ647" s="26">
        <f t="shared" si="259"/>
        <v>1</v>
      </c>
      <c r="AK647" s="26">
        <f t="shared" si="260"/>
        <v>11372.461816553965</v>
      </c>
      <c r="AL647" s="26">
        <f t="shared" ca="1" si="261"/>
        <v>18008</v>
      </c>
      <c r="AM647" s="26">
        <f t="shared" ca="1" si="262"/>
        <v>31</v>
      </c>
      <c r="AN647" s="26">
        <f ca="1">IF(AM647=0,0,COUNTIF($AM$19:AM647,C647*10+1))</f>
        <v>184</v>
      </c>
      <c r="AO647" s="21">
        <f t="shared" ca="1" si="263"/>
        <v>0</v>
      </c>
      <c r="AP647" s="33">
        <f t="shared" ca="1" si="264"/>
        <v>18008</v>
      </c>
    </row>
    <row r="648" spans="1:42" x14ac:dyDescent="0.2">
      <c r="A648" s="15">
        <f>Daten!A648</f>
        <v>31616</v>
      </c>
      <c r="B648" s="8" t="str">
        <f>Daten!B648</f>
        <v>Großharras</v>
      </c>
      <c r="C648" s="15">
        <f t="shared" si="240"/>
        <v>3</v>
      </c>
      <c r="D648" s="10">
        <f>Daten!D648</f>
        <v>0</v>
      </c>
      <c r="E648" s="9">
        <f>Daten!E648</f>
        <v>1098</v>
      </c>
      <c r="F648" s="9">
        <f>Daten!F648</f>
        <v>1118</v>
      </c>
      <c r="G648" s="27">
        <f t="shared" si="241"/>
        <v>-20</v>
      </c>
      <c r="H648" s="29">
        <f t="shared" si="242"/>
        <v>-1.7889087656529516E-2</v>
      </c>
      <c r="I648" s="21">
        <f t="shared" si="243"/>
        <v>9.977876665582512</v>
      </c>
      <c r="J648" s="21">
        <f t="shared" si="244"/>
        <v>-29.977876665582514</v>
      </c>
      <c r="K648" s="27">
        <f t="shared" si="245"/>
        <v>14988.938332791256</v>
      </c>
      <c r="L648" s="16">
        <f>Daten!G648</f>
        <v>133</v>
      </c>
      <c r="M648" s="16">
        <f>Daten!H648</f>
        <v>696</v>
      </c>
      <c r="N648" s="16">
        <f>Daten!I648</f>
        <v>269</v>
      </c>
      <c r="O648" s="28">
        <f t="shared" si="246"/>
        <v>0.57758620689655171</v>
      </c>
      <c r="P648" s="16">
        <f t="shared" si="247"/>
        <v>391.7554333840215</v>
      </c>
      <c r="Q648" s="21">
        <f t="shared" si="248"/>
        <v>10.244566615978499</v>
      </c>
      <c r="R648" s="27">
        <f t="shared" si="249"/>
        <v>2048.9133231956998</v>
      </c>
      <c r="S648" s="9">
        <f>Daten!K648</f>
        <v>42531.78</v>
      </c>
      <c r="T648" s="9">
        <f>Daten!L648</f>
        <v>61127.14</v>
      </c>
      <c r="U648" s="9">
        <f>Daten!M648</f>
        <v>172736.85</v>
      </c>
      <c r="V648" s="9">
        <f>Daten!N648</f>
        <v>500</v>
      </c>
      <c r="W648" s="9">
        <f>Daten!O648</f>
        <v>500</v>
      </c>
      <c r="X648" s="23">
        <f t="shared" si="250"/>
        <v>276395.77</v>
      </c>
      <c r="Y648" s="9">
        <f t="shared" si="251"/>
        <v>394651.92826863128</v>
      </c>
      <c r="Z648" s="21">
        <f t="shared" si="252"/>
        <v>-118256.15826863126</v>
      </c>
      <c r="AA648" s="27">
        <f t="shared" si="253"/>
        <v>11825.615826863126</v>
      </c>
      <c r="AB648" s="32">
        <f t="shared" si="254"/>
        <v>28863.467482850083</v>
      </c>
      <c r="AC648" s="31">
        <f t="shared" si="255"/>
        <v>28863.467482850083</v>
      </c>
      <c r="AG648" s="26">
        <f t="shared" si="256"/>
        <v>14988.938332791256</v>
      </c>
      <c r="AH648" s="26">
        <f t="shared" si="257"/>
        <v>11825.615826863126</v>
      </c>
      <c r="AI648" s="26">
        <f t="shared" si="258"/>
        <v>26814.554159654384</v>
      </c>
      <c r="AJ648" s="26">
        <f t="shared" si="259"/>
        <v>1</v>
      </c>
      <c r="AK648" s="26">
        <f t="shared" si="260"/>
        <v>26814.554159654384</v>
      </c>
      <c r="AL648" s="26">
        <f t="shared" ca="1" si="261"/>
        <v>42461</v>
      </c>
      <c r="AM648" s="26">
        <f t="shared" ca="1" si="262"/>
        <v>31</v>
      </c>
      <c r="AN648" s="26">
        <f ca="1">IF(AM648=0,0,COUNTIF($AM$19:AM648,C648*10+1))</f>
        <v>185</v>
      </c>
      <c r="AO648" s="21">
        <f t="shared" ca="1" si="263"/>
        <v>0</v>
      </c>
      <c r="AP648" s="33">
        <f t="shared" ca="1" si="264"/>
        <v>42461</v>
      </c>
    </row>
    <row r="649" spans="1:42" x14ac:dyDescent="0.2">
      <c r="A649" s="15">
        <f>Daten!A649</f>
        <v>31617</v>
      </c>
      <c r="B649" s="8" t="str">
        <f>Daten!B649</f>
        <v>Großkrut</v>
      </c>
      <c r="C649" s="15">
        <f t="shared" si="240"/>
        <v>3</v>
      </c>
      <c r="D649" s="10">
        <f>Daten!D649</f>
        <v>0</v>
      </c>
      <c r="E649" s="9">
        <f>Daten!E649</f>
        <v>1665</v>
      </c>
      <c r="F649" s="9">
        <f>Daten!F649</f>
        <v>1572</v>
      </c>
      <c r="G649" s="27">
        <f t="shared" si="241"/>
        <v>93</v>
      </c>
      <c r="H649" s="29">
        <f t="shared" si="242"/>
        <v>5.9160305343511452E-2</v>
      </c>
      <c r="I649" s="21">
        <f t="shared" si="243"/>
        <v>14.029715669316378</v>
      </c>
      <c r="J649" s="21">
        <f t="shared" si="244"/>
        <v>78.970284330683626</v>
      </c>
      <c r="K649" s="27">
        <f t="shared" si="245"/>
        <v>-39485.142165341815</v>
      </c>
      <c r="L649" s="16">
        <f>Daten!G649</f>
        <v>224</v>
      </c>
      <c r="M649" s="16">
        <f>Daten!H649</f>
        <v>1068</v>
      </c>
      <c r="N649" s="16">
        <f>Daten!I649</f>
        <v>373</v>
      </c>
      <c r="O649" s="28">
        <f t="shared" si="246"/>
        <v>0.5589887640449438</v>
      </c>
      <c r="P649" s="16">
        <f t="shared" si="247"/>
        <v>601.14195812375715</v>
      </c>
      <c r="Q649" s="21">
        <f t="shared" si="248"/>
        <v>-4.1419581237571492</v>
      </c>
      <c r="R649" s="27">
        <f t="shared" si="249"/>
        <v>-828.39162475142984</v>
      </c>
      <c r="S649" s="9">
        <f>Daten!K649</f>
        <v>38394.239999999998</v>
      </c>
      <c r="T649" s="9">
        <f>Daten!L649</f>
        <v>82520.990000000005</v>
      </c>
      <c r="U649" s="9">
        <f>Daten!M649</f>
        <v>182031.94</v>
      </c>
      <c r="V649" s="9">
        <f>Daten!N649</f>
        <v>500</v>
      </c>
      <c r="W649" s="9">
        <f>Daten!O649</f>
        <v>500</v>
      </c>
      <c r="X649" s="23">
        <f t="shared" si="250"/>
        <v>302947.17000000004</v>
      </c>
      <c r="Y649" s="9">
        <f t="shared" si="251"/>
        <v>598447.59614505561</v>
      </c>
      <c r="Z649" s="21">
        <f t="shared" si="252"/>
        <v>-295500.42614505556</v>
      </c>
      <c r="AA649" s="27">
        <f t="shared" si="253"/>
        <v>29550.042614505557</v>
      </c>
      <c r="AB649" s="32">
        <f t="shared" si="254"/>
        <v>-10763.491175587686</v>
      </c>
      <c r="AC649" s="31">
        <f t="shared" si="255"/>
        <v>0</v>
      </c>
      <c r="AG649" s="26">
        <f t="shared" si="256"/>
        <v>0</v>
      </c>
      <c r="AH649" s="26">
        <f t="shared" si="257"/>
        <v>0</v>
      </c>
      <c r="AI649" s="26">
        <f t="shared" si="258"/>
        <v>0</v>
      </c>
      <c r="AJ649" s="26">
        <f t="shared" si="259"/>
        <v>1</v>
      </c>
      <c r="AK649" s="26">
        <f t="shared" si="260"/>
        <v>0</v>
      </c>
      <c r="AL649" s="26">
        <f t="shared" ca="1" si="261"/>
        <v>0</v>
      </c>
      <c r="AM649" s="26">
        <f t="shared" ca="1" si="262"/>
        <v>0</v>
      </c>
      <c r="AN649" s="26">
        <f ca="1">IF(AM649=0,0,COUNTIF($AM$19:AM649,C649*10+1))</f>
        <v>0</v>
      </c>
      <c r="AO649" s="21">
        <f t="shared" ca="1" si="263"/>
        <v>0</v>
      </c>
      <c r="AP649" s="33">
        <f t="shared" ca="1" si="264"/>
        <v>0</v>
      </c>
    </row>
    <row r="650" spans="1:42" x14ac:dyDescent="0.2">
      <c r="A650" s="15">
        <f>Daten!A650</f>
        <v>31620</v>
      </c>
      <c r="B650" s="8" t="str">
        <f>Daten!B650</f>
        <v>Hausbrunn</v>
      </c>
      <c r="C650" s="15">
        <f t="shared" si="240"/>
        <v>3</v>
      </c>
      <c r="D650" s="10">
        <f>Daten!D650</f>
        <v>0</v>
      </c>
      <c r="E650" s="9">
        <f>Daten!E650</f>
        <v>867</v>
      </c>
      <c r="F650" s="9">
        <f>Daten!F650</f>
        <v>862</v>
      </c>
      <c r="G650" s="27">
        <f t="shared" si="241"/>
        <v>5</v>
      </c>
      <c r="H650" s="29">
        <f t="shared" si="242"/>
        <v>5.8004640371229696E-3</v>
      </c>
      <c r="I650" s="21">
        <f t="shared" si="243"/>
        <v>7.6931392537854437</v>
      </c>
      <c r="J650" s="21">
        <f t="shared" si="244"/>
        <v>-2.6931392537854437</v>
      </c>
      <c r="K650" s="27">
        <f t="shared" si="245"/>
        <v>1346.5696268927218</v>
      </c>
      <c r="L650" s="16">
        <f>Daten!G650</f>
        <v>106</v>
      </c>
      <c r="M650" s="16">
        <f>Daten!H650</f>
        <v>549</v>
      </c>
      <c r="N650" s="16">
        <f>Daten!I650</f>
        <v>212</v>
      </c>
      <c r="O650" s="28">
        <f t="shared" si="246"/>
        <v>0.57923497267759561</v>
      </c>
      <c r="P650" s="16">
        <f t="shared" si="247"/>
        <v>309.01398409170662</v>
      </c>
      <c r="Q650" s="21">
        <f t="shared" si="248"/>
        <v>8.9860159082933819</v>
      </c>
      <c r="R650" s="27">
        <f t="shared" si="249"/>
        <v>1797.2031816586764</v>
      </c>
      <c r="S650" s="9">
        <f>Daten!K650</f>
        <v>27746.19</v>
      </c>
      <c r="T650" s="9">
        <f>Daten!L650</f>
        <v>35552.61</v>
      </c>
      <c r="U650" s="9">
        <f>Daten!M650</f>
        <v>22309.66</v>
      </c>
      <c r="V650" s="9">
        <f>Daten!N650</f>
        <v>500</v>
      </c>
      <c r="W650" s="9">
        <f>Daten!O650</f>
        <v>500</v>
      </c>
      <c r="X650" s="23">
        <f t="shared" si="250"/>
        <v>85608.46</v>
      </c>
      <c r="Y650" s="9">
        <f t="shared" si="251"/>
        <v>311624.06357823615</v>
      </c>
      <c r="Z650" s="21">
        <f t="shared" si="252"/>
        <v>-226015.60357823613</v>
      </c>
      <c r="AA650" s="27">
        <f t="shared" si="253"/>
        <v>22601.560357823615</v>
      </c>
      <c r="AB650" s="32">
        <f t="shared" si="254"/>
        <v>25745.333166375014</v>
      </c>
      <c r="AC650" s="31">
        <f t="shared" si="255"/>
        <v>25745.333166375014</v>
      </c>
      <c r="AG650" s="26">
        <f t="shared" si="256"/>
        <v>1346.5696268927218</v>
      </c>
      <c r="AH650" s="26">
        <f t="shared" si="257"/>
        <v>22601.560357823615</v>
      </c>
      <c r="AI650" s="26">
        <f t="shared" si="258"/>
        <v>23948.129984716335</v>
      </c>
      <c r="AJ650" s="26">
        <f t="shared" si="259"/>
        <v>1</v>
      </c>
      <c r="AK650" s="26">
        <f t="shared" si="260"/>
        <v>23948.129984716335</v>
      </c>
      <c r="AL650" s="26">
        <f t="shared" ca="1" si="261"/>
        <v>37922</v>
      </c>
      <c r="AM650" s="26">
        <f t="shared" ca="1" si="262"/>
        <v>31</v>
      </c>
      <c r="AN650" s="26">
        <f ca="1">IF(AM650=0,0,COUNTIF($AM$19:AM650,C650*10+1))</f>
        <v>186</v>
      </c>
      <c r="AO650" s="21">
        <f t="shared" ca="1" si="263"/>
        <v>0</v>
      </c>
      <c r="AP650" s="33">
        <f t="shared" ca="1" si="264"/>
        <v>37922</v>
      </c>
    </row>
    <row r="651" spans="1:42" x14ac:dyDescent="0.2">
      <c r="A651" s="15">
        <f>Daten!A651</f>
        <v>31621</v>
      </c>
      <c r="B651" s="8" t="str">
        <f>Daten!B651</f>
        <v>Herrnbaumgarten</v>
      </c>
      <c r="C651" s="15">
        <f t="shared" si="240"/>
        <v>3</v>
      </c>
      <c r="D651" s="10">
        <f>Daten!D651</f>
        <v>0</v>
      </c>
      <c r="E651" s="9">
        <f>Daten!E651</f>
        <v>940</v>
      </c>
      <c r="F651" s="9">
        <f>Daten!F651</f>
        <v>937</v>
      </c>
      <c r="G651" s="27">
        <f t="shared" si="241"/>
        <v>3</v>
      </c>
      <c r="H651" s="29">
        <f t="shared" si="242"/>
        <v>3.2017075773745998E-3</v>
      </c>
      <c r="I651" s="21">
        <f t="shared" si="243"/>
        <v>8.362495917397867</v>
      </c>
      <c r="J651" s="21">
        <f t="shared" si="244"/>
        <v>-5.362495917397867</v>
      </c>
      <c r="K651" s="27">
        <f t="shared" si="245"/>
        <v>2681.2479586989334</v>
      </c>
      <c r="L651" s="16">
        <f>Daten!G651</f>
        <v>127</v>
      </c>
      <c r="M651" s="16">
        <f>Daten!H651</f>
        <v>587</v>
      </c>
      <c r="N651" s="16">
        <f>Daten!I651</f>
        <v>226</v>
      </c>
      <c r="O651" s="28">
        <f t="shared" si="246"/>
        <v>0.60136286201022149</v>
      </c>
      <c r="P651" s="16">
        <f t="shared" si="247"/>
        <v>330.40293016727105</v>
      </c>
      <c r="Q651" s="21">
        <f t="shared" si="248"/>
        <v>22.597069832728948</v>
      </c>
      <c r="R651" s="27">
        <f t="shared" si="249"/>
        <v>4519.4139665457897</v>
      </c>
      <c r="S651" s="9">
        <f>Daten!K651</f>
        <v>20134.330000000002</v>
      </c>
      <c r="T651" s="9">
        <f>Daten!L651</f>
        <v>48316.85</v>
      </c>
      <c r="U651" s="9">
        <f>Daten!M651</f>
        <v>85491.62</v>
      </c>
      <c r="V651" s="9">
        <f>Daten!N651</f>
        <v>500</v>
      </c>
      <c r="W651" s="9">
        <f>Daten!O651</f>
        <v>500</v>
      </c>
      <c r="X651" s="23">
        <f t="shared" si="250"/>
        <v>153942.79999999999</v>
      </c>
      <c r="Y651" s="9">
        <f t="shared" si="251"/>
        <v>337862.30653234373</v>
      </c>
      <c r="Z651" s="21">
        <f t="shared" si="252"/>
        <v>-183919.50653234374</v>
      </c>
      <c r="AA651" s="27">
        <f t="shared" si="253"/>
        <v>18391.950653234377</v>
      </c>
      <c r="AB651" s="32">
        <f t="shared" si="254"/>
        <v>25592.6125784791</v>
      </c>
      <c r="AC651" s="31">
        <f t="shared" si="255"/>
        <v>25592.6125784791</v>
      </c>
      <c r="AG651" s="26">
        <f t="shared" si="256"/>
        <v>2681.2479586989334</v>
      </c>
      <c r="AH651" s="26">
        <f t="shared" si="257"/>
        <v>18391.950653234377</v>
      </c>
      <c r="AI651" s="26">
        <f t="shared" si="258"/>
        <v>21073.198611933309</v>
      </c>
      <c r="AJ651" s="26">
        <f t="shared" si="259"/>
        <v>1</v>
      </c>
      <c r="AK651" s="26">
        <f t="shared" si="260"/>
        <v>21073.198611933309</v>
      </c>
      <c r="AL651" s="26">
        <f t="shared" ca="1" si="261"/>
        <v>33369</v>
      </c>
      <c r="AM651" s="26">
        <f t="shared" ca="1" si="262"/>
        <v>31</v>
      </c>
      <c r="AN651" s="26">
        <f ca="1">IF(AM651=0,0,COUNTIF($AM$19:AM651,C651*10+1))</f>
        <v>187</v>
      </c>
      <c r="AO651" s="21">
        <f t="shared" ca="1" si="263"/>
        <v>0</v>
      </c>
      <c r="AP651" s="33">
        <f t="shared" ca="1" si="264"/>
        <v>33369</v>
      </c>
    </row>
    <row r="652" spans="1:42" x14ac:dyDescent="0.2">
      <c r="A652" s="15">
        <f>Daten!A652</f>
        <v>31622</v>
      </c>
      <c r="B652" s="8" t="str">
        <f>Daten!B652</f>
        <v>Hochleithen</v>
      </c>
      <c r="C652" s="15">
        <f t="shared" si="240"/>
        <v>3</v>
      </c>
      <c r="D652" s="10">
        <f>Daten!D652</f>
        <v>0</v>
      </c>
      <c r="E652" s="9">
        <f>Daten!E652</f>
        <v>1118</v>
      </c>
      <c r="F652" s="9">
        <f>Daten!F652</f>
        <v>1164</v>
      </c>
      <c r="G652" s="27">
        <f t="shared" si="241"/>
        <v>-46</v>
      </c>
      <c r="H652" s="29">
        <f t="shared" si="242"/>
        <v>-3.951890034364261E-2</v>
      </c>
      <c r="I652" s="21">
        <f t="shared" si="243"/>
        <v>10.388415419264799</v>
      </c>
      <c r="J652" s="21">
        <f t="shared" si="244"/>
        <v>-56.388415419264803</v>
      </c>
      <c r="K652" s="27">
        <f t="shared" si="245"/>
        <v>28194.207709632403</v>
      </c>
      <c r="L652" s="16">
        <f>Daten!G652</f>
        <v>126</v>
      </c>
      <c r="M652" s="16">
        <f>Daten!H652</f>
        <v>743</v>
      </c>
      <c r="N652" s="16">
        <f>Daten!I652</f>
        <v>249</v>
      </c>
      <c r="O652" s="28">
        <f t="shared" si="246"/>
        <v>0.50471063257065951</v>
      </c>
      <c r="P652" s="16">
        <f t="shared" si="247"/>
        <v>418.21018247748276</v>
      </c>
      <c r="Q652" s="21">
        <f t="shared" si="248"/>
        <v>-43.210182477482761</v>
      </c>
      <c r="R652" s="27">
        <f t="shared" si="249"/>
        <v>-8642.0364954965517</v>
      </c>
      <c r="S652" s="9">
        <f>Daten!K652</f>
        <v>23712.32</v>
      </c>
      <c r="T652" s="9">
        <f>Daten!L652</f>
        <v>70746.11</v>
      </c>
      <c r="U652" s="9">
        <f>Daten!M652</f>
        <v>71091.64</v>
      </c>
      <c r="V652" s="9">
        <f>Daten!N652</f>
        <v>500</v>
      </c>
      <c r="W652" s="9">
        <f>Daten!O652</f>
        <v>500</v>
      </c>
      <c r="X652" s="23">
        <f t="shared" si="250"/>
        <v>165550.07</v>
      </c>
      <c r="Y652" s="9">
        <f t="shared" si="251"/>
        <v>401840.48798208538</v>
      </c>
      <c r="Z652" s="21">
        <f t="shared" si="252"/>
        <v>-236290.41798208538</v>
      </c>
      <c r="AA652" s="27">
        <f t="shared" si="253"/>
        <v>23629.041798208538</v>
      </c>
      <c r="AB652" s="32">
        <f t="shared" si="254"/>
        <v>43181.213012344393</v>
      </c>
      <c r="AC652" s="31">
        <f t="shared" si="255"/>
        <v>43181.213012344393</v>
      </c>
      <c r="AG652" s="26">
        <f t="shared" si="256"/>
        <v>28194.207709632403</v>
      </c>
      <c r="AH652" s="26">
        <f t="shared" si="257"/>
        <v>23629.041798208538</v>
      </c>
      <c r="AI652" s="26">
        <f t="shared" si="258"/>
        <v>51823.249507840941</v>
      </c>
      <c r="AJ652" s="26">
        <f t="shared" si="259"/>
        <v>1</v>
      </c>
      <c r="AK652" s="26">
        <f t="shared" si="260"/>
        <v>51823.249507840941</v>
      </c>
      <c r="AL652" s="26">
        <f t="shared" ca="1" si="261"/>
        <v>82062</v>
      </c>
      <c r="AM652" s="26">
        <f t="shared" ca="1" si="262"/>
        <v>31</v>
      </c>
      <c r="AN652" s="26">
        <f ca="1">IF(AM652=0,0,COUNTIF($AM$19:AM652,C652*10+1))</f>
        <v>188</v>
      </c>
      <c r="AO652" s="21">
        <f t="shared" ca="1" si="263"/>
        <v>0</v>
      </c>
      <c r="AP652" s="33">
        <f t="shared" ca="1" si="264"/>
        <v>82062</v>
      </c>
    </row>
    <row r="653" spans="1:42" x14ac:dyDescent="0.2">
      <c r="A653" s="15">
        <f>Daten!A653</f>
        <v>31627</v>
      </c>
      <c r="B653" s="8" t="str">
        <f>Daten!B653</f>
        <v>Kreuttal</v>
      </c>
      <c r="C653" s="15">
        <f t="shared" si="240"/>
        <v>3</v>
      </c>
      <c r="D653" s="10">
        <f>Daten!D653</f>
        <v>0</v>
      </c>
      <c r="E653" s="9">
        <f>Daten!E653</f>
        <v>1462</v>
      </c>
      <c r="F653" s="9">
        <f>Daten!F653</f>
        <v>1419</v>
      </c>
      <c r="G653" s="27">
        <f t="shared" si="241"/>
        <v>43</v>
      </c>
      <c r="H653" s="29">
        <f t="shared" si="242"/>
        <v>3.0303030303030304E-2</v>
      </c>
      <c r="I653" s="21">
        <f t="shared" si="243"/>
        <v>12.664228075547035</v>
      </c>
      <c r="J653" s="21">
        <f t="shared" si="244"/>
        <v>30.335771924452963</v>
      </c>
      <c r="K653" s="27">
        <f t="shared" si="245"/>
        <v>-15167.885962226481</v>
      </c>
      <c r="L653" s="16">
        <f>Daten!G653</f>
        <v>167</v>
      </c>
      <c r="M653" s="16">
        <f>Daten!H653</f>
        <v>937</v>
      </c>
      <c r="N653" s="16">
        <f>Daten!I653</f>
        <v>358</v>
      </c>
      <c r="O653" s="28">
        <f t="shared" si="246"/>
        <v>0.56029882604055492</v>
      </c>
      <c r="P653" s="16">
        <f t="shared" si="247"/>
        <v>527.40638086325885</v>
      </c>
      <c r="Q653" s="21">
        <f t="shared" si="248"/>
        <v>-2.4063808632588461</v>
      </c>
      <c r="R653" s="27">
        <f t="shared" si="249"/>
        <v>-481.27617265176923</v>
      </c>
      <c r="S653" s="9">
        <f>Daten!K653</f>
        <v>12460.07</v>
      </c>
      <c r="T653" s="9">
        <f>Daten!L653</f>
        <v>92466.46</v>
      </c>
      <c r="U653" s="9">
        <f>Daten!M653</f>
        <v>30168.15</v>
      </c>
      <c r="V653" s="9">
        <f>Daten!N653</f>
        <v>500</v>
      </c>
      <c r="W653" s="9">
        <f>Daten!O653</f>
        <v>500</v>
      </c>
      <c r="X653" s="23">
        <f t="shared" si="250"/>
        <v>135094.68</v>
      </c>
      <c r="Y653" s="9">
        <f t="shared" si="251"/>
        <v>525483.7150534963</v>
      </c>
      <c r="Z653" s="21">
        <f t="shared" si="252"/>
        <v>-390389.03505349631</v>
      </c>
      <c r="AA653" s="27">
        <f t="shared" si="253"/>
        <v>39038.903505349634</v>
      </c>
      <c r="AB653" s="32">
        <f t="shared" si="254"/>
        <v>23389.741370471384</v>
      </c>
      <c r="AC653" s="31">
        <f t="shared" si="255"/>
        <v>23389.741370471384</v>
      </c>
      <c r="AG653" s="26">
        <f t="shared" si="256"/>
        <v>-15167.885962226481</v>
      </c>
      <c r="AH653" s="26">
        <f t="shared" si="257"/>
        <v>39038.903505349634</v>
      </c>
      <c r="AI653" s="26">
        <f t="shared" si="258"/>
        <v>23871.017543123155</v>
      </c>
      <c r="AJ653" s="26">
        <f t="shared" si="259"/>
        <v>1</v>
      </c>
      <c r="AK653" s="26">
        <f t="shared" si="260"/>
        <v>23871.017543123155</v>
      </c>
      <c r="AL653" s="26">
        <f t="shared" ca="1" si="261"/>
        <v>37800</v>
      </c>
      <c r="AM653" s="26">
        <f t="shared" ca="1" si="262"/>
        <v>31</v>
      </c>
      <c r="AN653" s="26">
        <f ca="1">IF(AM653=0,0,COUNTIF($AM$19:AM653,C653*10+1))</f>
        <v>189</v>
      </c>
      <c r="AO653" s="21">
        <f t="shared" ca="1" si="263"/>
        <v>0</v>
      </c>
      <c r="AP653" s="33">
        <f t="shared" ca="1" si="264"/>
        <v>37800</v>
      </c>
    </row>
    <row r="654" spans="1:42" x14ac:dyDescent="0.2">
      <c r="A654" s="15">
        <f>Daten!A654</f>
        <v>31628</v>
      </c>
      <c r="B654" s="8" t="str">
        <f>Daten!B654</f>
        <v>Kreuzstetten</v>
      </c>
      <c r="C654" s="15">
        <f t="shared" si="240"/>
        <v>3</v>
      </c>
      <c r="D654" s="10">
        <f>Daten!D654</f>
        <v>0</v>
      </c>
      <c r="E654" s="9">
        <f>Daten!E654</f>
        <v>1654</v>
      </c>
      <c r="F654" s="9">
        <f>Daten!F654</f>
        <v>1546</v>
      </c>
      <c r="G654" s="27">
        <f t="shared" si="241"/>
        <v>108</v>
      </c>
      <c r="H654" s="29">
        <f t="shared" si="242"/>
        <v>6.9857697283311773E-2</v>
      </c>
      <c r="I654" s="21">
        <f t="shared" si="243"/>
        <v>13.797672025930737</v>
      </c>
      <c r="J654" s="21">
        <f t="shared" si="244"/>
        <v>94.202327974069263</v>
      </c>
      <c r="K654" s="27">
        <f t="shared" si="245"/>
        <v>-47101.163987034633</v>
      </c>
      <c r="L654" s="16">
        <f>Daten!G654</f>
        <v>234</v>
      </c>
      <c r="M654" s="16">
        <f>Daten!H654</f>
        <v>1093</v>
      </c>
      <c r="N654" s="16">
        <f>Daten!I654</f>
        <v>327</v>
      </c>
      <c r="O654" s="28">
        <f t="shared" si="246"/>
        <v>0.51326623970722784</v>
      </c>
      <c r="P654" s="16">
        <f t="shared" si="247"/>
        <v>615.21363317347061</v>
      </c>
      <c r="Q654" s="21">
        <f t="shared" si="248"/>
        <v>-54.213633173470612</v>
      </c>
      <c r="R654" s="27">
        <f t="shared" si="249"/>
        <v>-10842.726634694121</v>
      </c>
      <c r="S654" s="9">
        <f>Daten!K654</f>
        <v>20393.03</v>
      </c>
      <c r="T654" s="9">
        <f>Daten!L654</f>
        <v>83583.56</v>
      </c>
      <c r="U654" s="9">
        <f>Daten!M654</f>
        <v>35359.78</v>
      </c>
      <c r="V654" s="9">
        <f>Daten!N654</f>
        <v>500</v>
      </c>
      <c r="W654" s="9">
        <f>Daten!O654</f>
        <v>500</v>
      </c>
      <c r="X654" s="23">
        <f t="shared" si="250"/>
        <v>139336.37</v>
      </c>
      <c r="Y654" s="9">
        <f t="shared" si="251"/>
        <v>594493.88830265589</v>
      </c>
      <c r="Z654" s="21">
        <f t="shared" si="252"/>
        <v>-455157.5183026559</v>
      </c>
      <c r="AA654" s="27">
        <f t="shared" si="253"/>
        <v>45515.751830265595</v>
      </c>
      <c r="AB654" s="32">
        <f t="shared" si="254"/>
        <v>-12428.138791463163</v>
      </c>
      <c r="AC654" s="31">
        <f t="shared" si="255"/>
        <v>0</v>
      </c>
      <c r="AG654" s="26">
        <f t="shared" si="256"/>
        <v>0</v>
      </c>
      <c r="AH654" s="26">
        <f t="shared" si="257"/>
        <v>0</v>
      </c>
      <c r="AI654" s="26">
        <f t="shared" si="258"/>
        <v>0</v>
      </c>
      <c r="AJ654" s="26">
        <f t="shared" si="259"/>
        <v>1</v>
      </c>
      <c r="AK654" s="26">
        <f t="shared" si="260"/>
        <v>0</v>
      </c>
      <c r="AL654" s="26">
        <f t="shared" ca="1" si="261"/>
        <v>0</v>
      </c>
      <c r="AM654" s="26">
        <f t="shared" ca="1" si="262"/>
        <v>0</v>
      </c>
      <c r="AN654" s="26">
        <f ca="1">IF(AM654=0,0,COUNTIF($AM$19:AM654,C654*10+1))</f>
        <v>0</v>
      </c>
      <c r="AO654" s="21">
        <f t="shared" ca="1" si="263"/>
        <v>0</v>
      </c>
      <c r="AP654" s="33">
        <f t="shared" ca="1" si="264"/>
        <v>0</v>
      </c>
    </row>
    <row r="655" spans="1:42" x14ac:dyDescent="0.2">
      <c r="A655" s="15">
        <f>Daten!A655</f>
        <v>31629</v>
      </c>
      <c r="B655" s="8" t="str">
        <f>Daten!B655</f>
        <v>Laa an der Thaya</v>
      </c>
      <c r="C655" s="15">
        <f t="shared" si="240"/>
        <v>3</v>
      </c>
      <c r="D655" s="10">
        <f>Daten!D655</f>
        <v>0</v>
      </c>
      <c r="E655" s="9">
        <f>Daten!E655</f>
        <v>6275</v>
      </c>
      <c r="F655" s="9">
        <f>Daten!F655</f>
        <v>6283</v>
      </c>
      <c r="G655" s="27">
        <f t="shared" si="241"/>
        <v>-8</v>
      </c>
      <c r="H655" s="29">
        <f t="shared" si="242"/>
        <v>-1.2732770969282191E-3</v>
      </c>
      <c r="I655" s="21">
        <f t="shared" si="243"/>
        <v>56.074238899691352</v>
      </c>
      <c r="J655" s="21">
        <f t="shared" si="244"/>
        <v>-64.074238899691352</v>
      </c>
      <c r="K655" s="27">
        <f t="shared" si="245"/>
        <v>32037.119449845675</v>
      </c>
      <c r="L655" s="16">
        <f>Daten!G655</f>
        <v>801</v>
      </c>
      <c r="M655" s="16">
        <f>Daten!H655</f>
        <v>4083</v>
      </c>
      <c r="N655" s="16">
        <f>Daten!I655</f>
        <v>1391</v>
      </c>
      <c r="O655" s="28">
        <f t="shared" si="246"/>
        <v>0.5368601518491305</v>
      </c>
      <c r="P655" s="16">
        <f t="shared" si="247"/>
        <v>2298.1859691191953</v>
      </c>
      <c r="Q655" s="21">
        <f t="shared" si="248"/>
        <v>-106.18596911919531</v>
      </c>
      <c r="R655" s="27">
        <f t="shared" si="249"/>
        <v>-21237.193823839061</v>
      </c>
      <c r="S655" s="9">
        <f>Daten!K655</f>
        <v>69695.14</v>
      </c>
      <c r="T655" s="9">
        <f>Daten!L655</f>
        <v>598650.93999999994</v>
      </c>
      <c r="U655" s="9">
        <f>Daten!M655</f>
        <v>2328497.2200000002</v>
      </c>
      <c r="V655" s="9">
        <f>Daten!N655</f>
        <v>500</v>
      </c>
      <c r="W655" s="9">
        <f>Daten!O655</f>
        <v>500</v>
      </c>
      <c r="X655" s="23">
        <f t="shared" si="250"/>
        <v>2996843.3000000003</v>
      </c>
      <c r="Y655" s="9">
        <f t="shared" si="251"/>
        <v>2255410.6100962306</v>
      </c>
      <c r="Z655" s="21">
        <f t="shared" si="252"/>
        <v>741432.68990376964</v>
      </c>
      <c r="AA655" s="27">
        <f t="shared" si="253"/>
        <v>-74143.268990376964</v>
      </c>
      <c r="AB655" s="32">
        <f t="shared" si="254"/>
        <v>-63343.343364370347</v>
      </c>
      <c r="AC655" s="31">
        <f t="shared" si="255"/>
        <v>0</v>
      </c>
      <c r="AG655" s="26">
        <f t="shared" si="256"/>
        <v>0</v>
      </c>
      <c r="AH655" s="26">
        <f t="shared" si="257"/>
        <v>0</v>
      </c>
      <c r="AI655" s="26">
        <f t="shared" si="258"/>
        <v>0</v>
      </c>
      <c r="AJ655" s="26">
        <f t="shared" si="259"/>
        <v>1</v>
      </c>
      <c r="AK655" s="26">
        <f t="shared" si="260"/>
        <v>0</v>
      </c>
      <c r="AL655" s="26">
        <f t="shared" ca="1" si="261"/>
        <v>0</v>
      </c>
      <c r="AM655" s="26">
        <f t="shared" ca="1" si="262"/>
        <v>0</v>
      </c>
      <c r="AN655" s="26">
        <f ca="1">IF(AM655=0,0,COUNTIF($AM$19:AM655,C655*10+1))</f>
        <v>0</v>
      </c>
      <c r="AO655" s="21">
        <f t="shared" ca="1" si="263"/>
        <v>0</v>
      </c>
      <c r="AP655" s="33">
        <f t="shared" ca="1" si="264"/>
        <v>0</v>
      </c>
    </row>
    <row r="656" spans="1:42" x14ac:dyDescent="0.2">
      <c r="A656" s="15">
        <f>Daten!A656</f>
        <v>31630</v>
      </c>
      <c r="B656" s="8" t="str">
        <f>Daten!B656</f>
        <v>Ladendorf</v>
      </c>
      <c r="C656" s="15">
        <f t="shared" si="240"/>
        <v>3</v>
      </c>
      <c r="D656" s="10">
        <f>Daten!D656</f>
        <v>0</v>
      </c>
      <c r="E656" s="9">
        <f>Daten!E656</f>
        <v>2326</v>
      </c>
      <c r="F656" s="9">
        <f>Daten!F656</f>
        <v>2293</v>
      </c>
      <c r="G656" s="27">
        <f t="shared" si="241"/>
        <v>33</v>
      </c>
      <c r="H656" s="29">
        <f t="shared" si="242"/>
        <v>1.4391626689925861E-2</v>
      </c>
      <c r="I656" s="21">
        <f t="shared" si="243"/>
        <v>20.464464395510468</v>
      </c>
      <c r="J656" s="21">
        <f t="shared" si="244"/>
        <v>12.535535604489532</v>
      </c>
      <c r="K656" s="27">
        <f t="shared" si="245"/>
        <v>-6267.7678022447662</v>
      </c>
      <c r="L656" s="16">
        <f>Daten!G656</f>
        <v>340</v>
      </c>
      <c r="M656" s="16">
        <f>Daten!H656</f>
        <v>1532</v>
      </c>
      <c r="N656" s="16">
        <f>Daten!I656</f>
        <v>454</v>
      </c>
      <c r="O656" s="28">
        <f t="shared" si="246"/>
        <v>0.51827676240208875</v>
      </c>
      <c r="P656" s="16">
        <f t="shared" si="247"/>
        <v>862.31224704643819</v>
      </c>
      <c r="Q656" s="21">
        <f t="shared" si="248"/>
        <v>-68.312247046438188</v>
      </c>
      <c r="R656" s="27">
        <f t="shared" si="249"/>
        <v>-13662.449409287638</v>
      </c>
      <c r="S656" s="9">
        <f>Daten!K656</f>
        <v>44986.91</v>
      </c>
      <c r="T656" s="9">
        <f>Daten!L656</f>
        <v>148785.81</v>
      </c>
      <c r="U656" s="9">
        <f>Daten!M656</f>
        <v>143033.1</v>
      </c>
      <c r="V656" s="9">
        <f>Daten!N656</f>
        <v>500</v>
      </c>
      <c r="W656" s="9">
        <f>Daten!O656</f>
        <v>500</v>
      </c>
      <c r="X656" s="23">
        <f t="shared" si="250"/>
        <v>336805.82</v>
      </c>
      <c r="Y656" s="9">
        <f t="shared" si="251"/>
        <v>836029.4946747144</v>
      </c>
      <c r="Z656" s="21">
        <f t="shared" si="252"/>
        <v>-499223.67467471439</v>
      </c>
      <c r="AA656" s="27">
        <f t="shared" si="253"/>
        <v>49922.367467471442</v>
      </c>
      <c r="AB656" s="32">
        <f t="shared" si="254"/>
        <v>29992.150255939039</v>
      </c>
      <c r="AC656" s="31">
        <f t="shared" si="255"/>
        <v>29992.150255939039</v>
      </c>
      <c r="AG656" s="26">
        <f t="shared" si="256"/>
        <v>-6267.7678022447662</v>
      </c>
      <c r="AH656" s="26">
        <f t="shared" si="257"/>
        <v>49922.367467471442</v>
      </c>
      <c r="AI656" s="26">
        <f t="shared" si="258"/>
        <v>43654.599665226677</v>
      </c>
      <c r="AJ656" s="26">
        <f t="shared" si="259"/>
        <v>1</v>
      </c>
      <c r="AK656" s="26">
        <f t="shared" si="260"/>
        <v>43654.599665226677</v>
      </c>
      <c r="AL656" s="26">
        <f t="shared" ca="1" si="261"/>
        <v>69127</v>
      </c>
      <c r="AM656" s="26">
        <f t="shared" ca="1" si="262"/>
        <v>31</v>
      </c>
      <c r="AN656" s="26">
        <f ca="1">IF(AM656=0,0,COUNTIF($AM$19:AM656,C656*10+1))</f>
        <v>190</v>
      </c>
      <c r="AO656" s="21">
        <f t="shared" ca="1" si="263"/>
        <v>0</v>
      </c>
      <c r="AP656" s="33">
        <f t="shared" ca="1" si="264"/>
        <v>69127</v>
      </c>
    </row>
    <row r="657" spans="1:42" x14ac:dyDescent="0.2">
      <c r="A657" s="15">
        <f>Daten!A657</f>
        <v>31633</v>
      </c>
      <c r="B657" s="8" t="str">
        <f>Daten!B657</f>
        <v>Mistelbach</v>
      </c>
      <c r="C657" s="15">
        <f t="shared" si="240"/>
        <v>3</v>
      </c>
      <c r="D657" s="10">
        <f>Daten!D657</f>
        <v>0</v>
      </c>
      <c r="E657" s="9">
        <f>Daten!E657</f>
        <v>11670</v>
      </c>
      <c r="F657" s="9">
        <f>Daten!F657</f>
        <v>11576</v>
      </c>
      <c r="G657" s="27">
        <f t="shared" si="241"/>
        <v>94</v>
      </c>
      <c r="H657" s="29">
        <f t="shared" si="242"/>
        <v>8.1202487906012442E-3</v>
      </c>
      <c r="I657" s="21">
        <f t="shared" si="243"/>
        <v>103.31296983969872</v>
      </c>
      <c r="J657" s="21">
        <f t="shared" si="244"/>
        <v>-9.3129698396987237</v>
      </c>
      <c r="K657" s="27">
        <f t="shared" si="245"/>
        <v>4656.4849198493621</v>
      </c>
      <c r="L657" s="16">
        <f>Daten!G657</f>
        <v>1572</v>
      </c>
      <c r="M657" s="16">
        <f>Daten!H657</f>
        <v>7588</v>
      </c>
      <c r="N657" s="16">
        <f>Daten!I657</f>
        <v>2510</v>
      </c>
      <c r="O657" s="28">
        <f t="shared" si="246"/>
        <v>0.53795466526093827</v>
      </c>
      <c r="P657" s="16">
        <f t="shared" si="247"/>
        <v>4271.0348110890163</v>
      </c>
      <c r="Q657" s="21">
        <f t="shared" si="248"/>
        <v>-189.03481108901633</v>
      </c>
      <c r="R657" s="27">
        <f t="shared" si="249"/>
        <v>-37806.962217803266</v>
      </c>
      <c r="S657" s="9">
        <f>Daten!K657</f>
        <v>108800.95</v>
      </c>
      <c r="T657" s="9">
        <f>Daten!L657</f>
        <v>1090057.55</v>
      </c>
      <c r="U657" s="9">
        <f>Daten!M657</f>
        <v>2973148.5</v>
      </c>
      <c r="V657" s="9">
        <f>Daten!N657</f>
        <v>500</v>
      </c>
      <c r="W657" s="9">
        <f>Daten!O657</f>
        <v>500</v>
      </c>
      <c r="X657" s="23">
        <f t="shared" si="250"/>
        <v>4172007</v>
      </c>
      <c r="Y657" s="9">
        <f t="shared" si="251"/>
        <v>4194524.5928004803</v>
      </c>
      <c r="Z657" s="21">
        <f t="shared" si="252"/>
        <v>-22517.592800480314</v>
      </c>
      <c r="AA657" s="27">
        <f t="shared" si="253"/>
        <v>2251.7592800480315</v>
      </c>
      <c r="AB657" s="32">
        <f t="shared" si="254"/>
        <v>-30898.718017905874</v>
      </c>
      <c r="AC657" s="31">
        <f t="shared" si="255"/>
        <v>0</v>
      </c>
      <c r="AG657" s="26">
        <f t="shared" si="256"/>
        <v>0</v>
      </c>
      <c r="AH657" s="26">
        <f t="shared" si="257"/>
        <v>0</v>
      </c>
      <c r="AI657" s="26">
        <f t="shared" si="258"/>
        <v>0</v>
      </c>
      <c r="AJ657" s="26">
        <f t="shared" si="259"/>
        <v>1</v>
      </c>
      <c r="AK657" s="26">
        <f t="shared" si="260"/>
        <v>0</v>
      </c>
      <c r="AL657" s="26">
        <f t="shared" ca="1" si="261"/>
        <v>0</v>
      </c>
      <c r="AM657" s="26">
        <f t="shared" ca="1" si="262"/>
        <v>0</v>
      </c>
      <c r="AN657" s="26">
        <f ca="1">IF(AM657=0,0,COUNTIF($AM$19:AM657,C657*10+1))</f>
        <v>0</v>
      </c>
      <c r="AO657" s="21">
        <f t="shared" ca="1" si="263"/>
        <v>0</v>
      </c>
      <c r="AP657" s="33">
        <f t="shared" ca="1" si="264"/>
        <v>0</v>
      </c>
    </row>
    <row r="658" spans="1:42" x14ac:dyDescent="0.2">
      <c r="A658" s="15">
        <f>Daten!A658</f>
        <v>31634</v>
      </c>
      <c r="B658" s="8" t="str">
        <f>Daten!B658</f>
        <v>Neudorf im Weinviertel</v>
      </c>
      <c r="C658" s="15">
        <f t="shared" si="240"/>
        <v>3</v>
      </c>
      <c r="D658" s="10">
        <f>Daten!D658</f>
        <v>0</v>
      </c>
      <c r="E658" s="9">
        <f>Daten!E658</f>
        <v>1394</v>
      </c>
      <c r="F658" s="9">
        <f>Daten!F658</f>
        <v>1430</v>
      </c>
      <c r="G658" s="27">
        <f t="shared" si="241"/>
        <v>-36</v>
      </c>
      <c r="H658" s="29">
        <f t="shared" si="242"/>
        <v>-2.5174825174825177E-2</v>
      </c>
      <c r="I658" s="21">
        <f t="shared" si="243"/>
        <v>12.76240038621019</v>
      </c>
      <c r="J658" s="21">
        <f t="shared" si="244"/>
        <v>-48.762400386210189</v>
      </c>
      <c r="K658" s="27">
        <f t="shared" si="245"/>
        <v>24381.200193105095</v>
      </c>
      <c r="L658" s="16">
        <f>Daten!G658</f>
        <v>203</v>
      </c>
      <c r="M658" s="16">
        <f>Daten!H658</f>
        <v>943</v>
      </c>
      <c r="N658" s="16">
        <f>Daten!I658</f>
        <v>248</v>
      </c>
      <c r="O658" s="28">
        <f t="shared" si="246"/>
        <v>0.47826086956521741</v>
      </c>
      <c r="P658" s="16">
        <f t="shared" si="247"/>
        <v>530.78358287519006</v>
      </c>
      <c r="Q658" s="21">
        <f t="shared" si="248"/>
        <v>-79.783582875190064</v>
      </c>
      <c r="R658" s="27">
        <f t="shared" si="249"/>
        <v>-15956.716575038012</v>
      </c>
      <c r="S658" s="9">
        <f>Daten!K658</f>
        <v>32869.78</v>
      </c>
      <c r="T658" s="9">
        <f>Daten!L658</f>
        <v>62241.82</v>
      </c>
      <c r="U658" s="9">
        <f>Daten!M658</f>
        <v>85135.4</v>
      </c>
      <c r="V658" s="9">
        <f>Daten!N658</f>
        <v>500</v>
      </c>
      <c r="W658" s="9">
        <f>Daten!O658</f>
        <v>500</v>
      </c>
      <c r="X658" s="23">
        <f t="shared" si="250"/>
        <v>180247</v>
      </c>
      <c r="Y658" s="9">
        <f t="shared" si="251"/>
        <v>501042.61202775227</v>
      </c>
      <c r="Z658" s="21">
        <f t="shared" si="252"/>
        <v>-320795.61202775227</v>
      </c>
      <c r="AA658" s="27">
        <f t="shared" si="253"/>
        <v>32079.561202775229</v>
      </c>
      <c r="AB658" s="32">
        <f t="shared" si="254"/>
        <v>40504.044820842311</v>
      </c>
      <c r="AC658" s="31">
        <f t="shared" si="255"/>
        <v>40504.044820842311</v>
      </c>
      <c r="AG658" s="26">
        <f t="shared" si="256"/>
        <v>24381.200193105095</v>
      </c>
      <c r="AH658" s="26">
        <f t="shared" si="257"/>
        <v>32079.561202775229</v>
      </c>
      <c r="AI658" s="26">
        <f t="shared" si="258"/>
        <v>56460.761395880327</v>
      </c>
      <c r="AJ658" s="26">
        <f t="shared" si="259"/>
        <v>1</v>
      </c>
      <c r="AK658" s="26">
        <f t="shared" si="260"/>
        <v>56460.761395880327</v>
      </c>
      <c r="AL658" s="26">
        <f t="shared" ca="1" si="261"/>
        <v>89405</v>
      </c>
      <c r="AM658" s="26">
        <f t="shared" ca="1" si="262"/>
        <v>31</v>
      </c>
      <c r="AN658" s="26">
        <f ca="1">IF(AM658=0,0,COUNTIF($AM$19:AM658,C658*10+1))</f>
        <v>191</v>
      </c>
      <c r="AO658" s="21">
        <f t="shared" ca="1" si="263"/>
        <v>0</v>
      </c>
      <c r="AP658" s="33">
        <f t="shared" ca="1" si="264"/>
        <v>89405</v>
      </c>
    </row>
    <row r="659" spans="1:42" x14ac:dyDescent="0.2">
      <c r="A659" s="15">
        <f>Daten!A659</f>
        <v>31636</v>
      </c>
      <c r="B659" s="8" t="str">
        <f>Daten!B659</f>
        <v>Niederleis</v>
      </c>
      <c r="C659" s="15">
        <f t="shared" ref="C659:C722" si="265">INT(A659/10000)</f>
        <v>3</v>
      </c>
      <c r="D659" s="10">
        <f>Daten!D659</f>
        <v>0</v>
      </c>
      <c r="E659" s="9">
        <f>Daten!E659</f>
        <v>898</v>
      </c>
      <c r="F659" s="9">
        <f>Daten!F659</f>
        <v>861</v>
      </c>
      <c r="G659" s="27">
        <f t="shared" ref="G659:G722" si="266">E659-F659</f>
        <v>37</v>
      </c>
      <c r="H659" s="29">
        <f t="shared" ref="H659:H722" si="267">G659/F659</f>
        <v>4.2973286875725901E-2</v>
      </c>
      <c r="I659" s="21">
        <f t="shared" ref="I659:I722" si="268">F659*$I$6</f>
        <v>7.6842144982706113</v>
      </c>
      <c r="J659" s="21">
        <f t="shared" ref="J659:J722" si="269">G659-I659</f>
        <v>29.315785501729387</v>
      </c>
      <c r="K659" s="27">
        <f t="shared" ref="K659:K722" si="270">-J659*$K$5</f>
        <v>-14657.892750864694</v>
      </c>
      <c r="L659" s="16">
        <f>Daten!G659</f>
        <v>138</v>
      </c>
      <c r="M659" s="16">
        <f>Daten!H659</f>
        <v>578</v>
      </c>
      <c r="N659" s="16">
        <f>Daten!I659</f>
        <v>182</v>
      </c>
      <c r="O659" s="28">
        <f t="shared" ref="O659:O722" si="271">(L659+N659)/M659</f>
        <v>0.55363321799307963</v>
      </c>
      <c r="P659" s="16">
        <f t="shared" ref="P659:P722" si="272">M659*$P$6</f>
        <v>325.33712714937423</v>
      </c>
      <c r="Q659" s="21">
        <f t="shared" ref="Q659:Q722" si="273">L659+N659-P659</f>
        <v>-5.3371271493742256</v>
      </c>
      <c r="R659" s="27">
        <f t="shared" ref="R659:R722" si="274">Q659*$R$5</f>
        <v>-1067.4254298748451</v>
      </c>
      <c r="S659" s="9">
        <f>Daten!K659</f>
        <v>14419.89</v>
      </c>
      <c r="T659" s="9">
        <f>Daten!L659</f>
        <v>64414.33</v>
      </c>
      <c r="U659" s="9">
        <f>Daten!M659</f>
        <v>46360.03</v>
      </c>
      <c r="V659" s="9">
        <f>Daten!N659</f>
        <v>500</v>
      </c>
      <c r="W659" s="9">
        <f>Daten!O659</f>
        <v>500</v>
      </c>
      <c r="X659" s="23">
        <f t="shared" ref="X659:X722" si="275">S659/V659*500+T659/W659*500+U659</f>
        <v>125194.25</v>
      </c>
      <c r="Y659" s="9">
        <f t="shared" ref="Y659:Y722" si="276">E659*$Y$6</f>
        <v>322766.33113409008</v>
      </c>
      <c r="Z659" s="21">
        <f t="shared" ref="Z659:Z722" si="277">X659-Y659</f>
        <v>-197572.08113409008</v>
      </c>
      <c r="AA659" s="27">
        <f t="shared" ref="AA659:AA722" si="278">-Z659*$AA$5</f>
        <v>19757.208113409011</v>
      </c>
      <c r="AB659" s="32">
        <f t="shared" ref="AB659:AB722" si="279">K659+R659+AA659</f>
        <v>4031.8899326694718</v>
      </c>
      <c r="AC659" s="31">
        <f t="shared" ref="AC659:AC722" si="280">MAX(0,AB659)</f>
        <v>4031.8899326694718</v>
      </c>
      <c r="AG659" s="26">
        <f t="shared" ref="AG659:AG722" si="281">IF(AB659&gt;0,K659,0)</f>
        <v>-14657.892750864694</v>
      </c>
      <c r="AH659" s="26">
        <f t="shared" ref="AH659:AH722" si="282">IF(AB659&gt;0,AA659,0)</f>
        <v>19757.208113409011</v>
      </c>
      <c r="AI659" s="26">
        <f t="shared" ref="AI659:AI722" si="283">AG659+AH659</f>
        <v>5099.3153625443174</v>
      </c>
      <c r="AJ659" s="26">
        <f t="shared" ref="AJ659:AJ722" si="284">IF(AND(V659=500,W659=500),1,0)</f>
        <v>1</v>
      </c>
      <c r="AK659" s="26">
        <f t="shared" ref="AK659:AK722" si="285">IF(AND(AJ659=1,AI659&gt;=E659*$AK$5),AI659,0)</f>
        <v>5099.3153625443174</v>
      </c>
      <c r="AL659" s="26">
        <f t="shared" ref="AL659:AL722" ca="1" si="286">IF(OFFSET($AK$6,C659,0)=0,0,ROUND(AK659*OFFSET($AF$6,C659,0)/OFFSET($AK$6,C659,0),0))</f>
        <v>8075</v>
      </c>
      <c r="AM659" s="26">
        <f t="shared" ref="AM659:AM722" ca="1" si="287">IF(AL659&gt;0,C659*10+1,0)</f>
        <v>31</v>
      </c>
      <c r="AN659" s="26">
        <f ca="1">IF(AM659=0,0,COUNTIF($AM$19:AM659,C659*10+1))</f>
        <v>192</v>
      </c>
      <c r="AO659" s="21">
        <f t="shared" ref="AO659:AO722" ca="1" si="288">IF(AN659=1,OFFSET($AF$6,C659,0)-OFFSET($AL$6,C659,0),0)</f>
        <v>0</v>
      </c>
      <c r="AP659" s="33">
        <f t="shared" ref="AP659:AP722" ca="1" si="289">AL659+AO659</f>
        <v>8075</v>
      </c>
    </row>
    <row r="660" spans="1:42" x14ac:dyDescent="0.2">
      <c r="A660" s="15">
        <f>Daten!A660</f>
        <v>31642</v>
      </c>
      <c r="B660" s="8" t="str">
        <f>Daten!B660</f>
        <v>Pillichsdorf</v>
      </c>
      <c r="C660" s="15">
        <f t="shared" si="265"/>
        <v>3</v>
      </c>
      <c r="D660" s="10">
        <f>Daten!D660</f>
        <v>0</v>
      </c>
      <c r="E660" s="9">
        <f>Daten!E660</f>
        <v>1178</v>
      </c>
      <c r="F660" s="9">
        <f>Daten!F660</f>
        <v>1155</v>
      </c>
      <c r="G660" s="27">
        <f t="shared" si="266"/>
        <v>23</v>
      </c>
      <c r="H660" s="29">
        <f t="shared" si="267"/>
        <v>1.9913419913419914E-2</v>
      </c>
      <c r="I660" s="21">
        <f t="shared" si="268"/>
        <v>10.308092619631308</v>
      </c>
      <c r="J660" s="21">
        <f t="shared" si="269"/>
        <v>12.691907380368692</v>
      </c>
      <c r="K660" s="27">
        <f t="shared" si="270"/>
        <v>-6345.9536901843458</v>
      </c>
      <c r="L660" s="16">
        <f>Daten!G660</f>
        <v>192</v>
      </c>
      <c r="M660" s="16">
        <f>Daten!H660</f>
        <v>746</v>
      </c>
      <c r="N660" s="16">
        <f>Daten!I660</f>
        <v>240</v>
      </c>
      <c r="O660" s="28">
        <f t="shared" si="271"/>
        <v>0.579088471849866</v>
      </c>
      <c r="P660" s="16">
        <f t="shared" si="272"/>
        <v>419.89878348344837</v>
      </c>
      <c r="Q660" s="21">
        <f t="shared" si="273"/>
        <v>12.101216516551631</v>
      </c>
      <c r="R660" s="27">
        <f t="shared" si="274"/>
        <v>2420.2433033103262</v>
      </c>
      <c r="S660" s="9">
        <f>Daten!K660</f>
        <v>11978.64</v>
      </c>
      <c r="T660" s="9">
        <f>Daten!L660</f>
        <v>71304.350000000006</v>
      </c>
      <c r="U660" s="9">
        <f>Daten!M660</f>
        <v>102698.44</v>
      </c>
      <c r="V660" s="9">
        <f>Daten!N660</f>
        <v>500</v>
      </c>
      <c r="W660" s="9">
        <f>Daten!O660</f>
        <v>500</v>
      </c>
      <c r="X660" s="23">
        <f t="shared" si="275"/>
        <v>185981.43</v>
      </c>
      <c r="Y660" s="9">
        <f t="shared" si="276"/>
        <v>423406.16712244775</v>
      </c>
      <c r="Z660" s="21">
        <f t="shared" si="277"/>
        <v>-237424.73712244775</v>
      </c>
      <c r="AA660" s="27">
        <f t="shared" si="278"/>
        <v>23742.473712244777</v>
      </c>
      <c r="AB660" s="32">
        <f t="shared" si="279"/>
        <v>19816.763325370757</v>
      </c>
      <c r="AC660" s="31">
        <f t="shared" si="280"/>
        <v>19816.763325370757</v>
      </c>
      <c r="AG660" s="26">
        <f t="shared" si="281"/>
        <v>-6345.9536901843458</v>
      </c>
      <c r="AH660" s="26">
        <f t="shared" si="282"/>
        <v>23742.473712244777</v>
      </c>
      <c r="AI660" s="26">
        <f t="shared" si="283"/>
        <v>17396.520022060431</v>
      </c>
      <c r="AJ660" s="26">
        <f t="shared" si="284"/>
        <v>1</v>
      </c>
      <c r="AK660" s="26">
        <f t="shared" si="285"/>
        <v>17396.520022060431</v>
      </c>
      <c r="AL660" s="26">
        <f t="shared" ca="1" si="286"/>
        <v>27547</v>
      </c>
      <c r="AM660" s="26">
        <f t="shared" ca="1" si="287"/>
        <v>31</v>
      </c>
      <c r="AN660" s="26">
        <f ca="1">IF(AM660=0,0,COUNTIF($AM$19:AM660,C660*10+1))</f>
        <v>193</v>
      </c>
      <c r="AO660" s="21">
        <f t="shared" ca="1" si="288"/>
        <v>0</v>
      </c>
      <c r="AP660" s="33">
        <f t="shared" ca="1" si="289"/>
        <v>27547</v>
      </c>
    </row>
    <row r="661" spans="1:42" x14ac:dyDescent="0.2">
      <c r="A661" s="15">
        <f>Daten!A661</f>
        <v>31644</v>
      </c>
      <c r="B661" s="8" t="str">
        <f>Daten!B661</f>
        <v>Poysdorf</v>
      </c>
      <c r="C661" s="15">
        <f t="shared" si="265"/>
        <v>3</v>
      </c>
      <c r="D661" s="10">
        <f>Daten!D661</f>
        <v>0</v>
      </c>
      <c r="E661" s="9">
        <f>Daten!E661</f>
        <v>5541</v>
      </c>
      <c r="F661" s="9">
        <f>Daten!F661</f>
        <v>5537</v>
      </c>
      <c r="G661" s="27">
        <f t="shared" si="266"/>
        <v>4</v>
      </c>
      <c r="H661" s="29">
        <f t="shared" si="267"/>
        <v>7.224128589488893E-4</v>
      </c>
      <c r="I661" s="21">
        <f t="shared" si="268"/>
        <v>49.416371285626454</v>
      </c>
      <c r="J661" s="21">
        <f t="shared" si="269"/>
        <v>-45.416371285626454</v>
      </c>
      <c r="K661" s="27">
        <f t="shared" si="270"/>
        <v>22708.185642813227</v>
      </c>
      <c r="L661" s="16">
        <f>Daten!G661</f>
        <v>745</v>
      </c>
      <c r="M661" s="16">
        <f>Daten!H661</f>
        <v>3474</v>
      </c>
      <c r="N661" s="16">
        <f>Daten!I661</f>
        <v>1322</v>
      </c>
      <c r="O661" s="28">
        <f t="shared" si="271"/>
        <v>0.5949913644214162</v>
      </c>
      <c r="P661" s="16">
        <f t="shared" si="272"/>
        <v>1955.3999649081763</v>
      </c>
      <c r="Q661" s="21">
        <f t="shared" si="273"/>
        <v>111.60003509182366</v>
      </c>
      <c r="R661" s="27">
        <f t="shared" si="274"/>
        <v>22320.007018364733</v>
      </c>
      <c r="S661" s="9">
        <f>Daten!K661</f>
        <v>98889.23</v>
      </c>
      <c r="T661" s="9">
        <f>Daten!L661</f>
        <v>362737.98</v>
      </c>
      <c r="U661" s="9">
        <f>Daten!M661</f>
        <v>2234437.33</v>
      </c>
      <c r="V661" s="9">
        <f>Daten!N661</f>
        <v>500</v>
      </c>
      <c r="W661" s="9">
        <f>Daten!O661</f>
        <v>500</v>
      </c>
      <c r="X661" s="23">
        <f t="shared" si="275"/>
        <v>2696064.54</v>
      </c>
      <c r="Y661" s="9">
        <f t="shared" si="276"/>
        <v>1991590.4686124644</v>
      </c>
      <c r="Z661" s="21">
        <f t="shared" si="277"/>
        <v>704474.07138753566</v>
      </c>
      <c r="AA661" s="27">
        <f t="shared" si="278"/>
        <v>-70447.407138753566</v>
      </c>
      <c r="AB661" s="32">
        <f t="shared" si="279"/>
        <v>-25419.214477575602</v>
      </c>
      <c r="AC661" s="31">
        <f t="shared" si="280"/>
        <v>0</v>
      </c>
      <c r="AG661" s="26">
        <f t="shared" si="281"/>
        <v>0</v>
      </c>
      <c r="AH661" s="26">
        <f t="shared" si="282"/>
        <v>0</v>
      </c>
      <c r="AI661" s="26">
        <f t="shared" si="283"/>
        <v>0</v>
      </c>
      <c r="AJ661" s="26">
        <f t="shared" si="284"/>
        <v>1</v>
      </c>
      <c r="AK661" s="26">
        <f t="shared" si="285"/>
        <v>0</v>
      </c>
      <c r="AL661" s="26">
        <f t="shared" ca="1" si="286"/>
        <v>0</v>
      </c>
      <c r="AM661" s="26">
        <f t="shared" ca="1" si="287"/>
        <v>0</v>
      </c>
      <c r="AN661" s="26">
        <f ca="1">IF(AM661=0,0,COUNTIF($AM$19:AM661,C661*10+1))</f>
        <v>0</v>
      </c>
      <c r="AO661" s="21">
        <f t="shared" ca="1" si="288"/>
        <v>0</v>
      </c>
      <c r="AP661" s="33">
        <f t="shared" ca="1" si="289"/>
        <v>0</v>
      </c>
    </row>
    <row r="662" spans="1:42" x14ac:dyDescent="0.2">
      <c r="A662" s="15">
        <f>Daten!A662</f>
        <v>31645</v>
      </c>
      <c r="B662" s="8" t="str">
        <f>Daten!B662</f>
        <v>Rabensburg</v>
      </c>
      <c r="C662" s="15">
        <f t="shared" si="265"/>
        <v>3</v>
      </c>
      <c r="D662" s="10">
        <f>Daten!D662</f>
        <v>0</v>
      </c>
      <c r="E662" s="9">
        <f>Daten!E662</f>
        <v>1081</v>
      </c>
      <c r="F662" s="9">
        <f>Daten!F662</f>
        <v>1104</v>
      </c>
      <c r="G662" s="27">
        <f t="shared" si="266"/>
        <v>-23</v>
      </c>
      <c r="H662" s="29">
        <f t="shared" si="267"/>
        <v>-2.0833333333333332E-2</v>
      </c>
      <c r="I662" s="21">
        <f t="shared" si="268"/>
        <v>9.8529300883748601</v>
      </c>
      <c r="J662" s="21">
        <f t="shared" si="269"/>
        <v>-32.852930088374862</v>
      </c>
      <c r="K662" s="27">
        <f t="shared" si="270"/>
        <v>16426.465044187429</v>
      </c>
      <c r="L662" s="16">
        <f>Daten!G662</f>
        <v>138</v>
      </c>
      <c r="M662" s="16">
        <f>Daten!H662</f>
        <v>634</v>
      </c>
      <c r="N662" s="16">
        <f>Daten!I662</f>
        <v>309</v>
      </c>
      <c r="O662" s="28">
        <f t="shared" si="271"/>
        <v>0.70504731861198733</v>
      </c>
      <c r="P662" s="16">
        <f t="shared" si="272"/>
        <v>356.85767926073225</v>
      </c>
      <c r="Q662" s="21">
        <f t="shared" si="273"/>
        <v>90.142320739267745</v>
      </c>
      <c r="R662" s="27">
        <f t="shared" si="274"/>
        <v>18028.464147853549</v>
      </c>
      <c r="S662" s="9">
        <f>Daten!K662</f>
        <v>15316.66</v>
      </c>
      <c r="T662" s="9">
        <f>Daten!L662</f>
        <v>34975.03</v>
      </c>
      <c r="U662" s="9">
        <f>Daten!M662</f>
        <v>23712.45</v>
      </c>
      <c r="V662" s="9">
        <f>Daten!N662</f>
        <v>500</v>
      </c>
      <c r="W662" s="9">
        <f>Daten!O662</f>
        <v>500</v>
      </c>
      <c r="X662" s="23">
        <f t="shared" si="275"/>
        <v>74004.14</v>
      </c>
      <c r="Y662" s="9">
        <f t="shared" si="276"/>
        <v>388541.65251219529</v>
      </c>
      <c r="Z662" s="21">
        <f t="shared" si="277"/>
        <v>-314537.51251219527</v>
      </c>
      <c r="AA662" s="27">
        <f t="shared" si="278"/>
        <v>31453.751251219528</v>
      </c>
      <c r="AB662" s="32">
        <f t="shared" si="279"/>
        <v>65908.680443260499</v>
      </c>
      <c r="AC662" s="31">
        <f t="shared" si="280"/>
        <v>65908.680443260499</v>
      </c>
      <c r="AG662" s="26">
        <f t="shared" si="281"/>
        <v>16426.465044187429</v>
      </c>
      <c r="AH662" s="26">
        <f t="shared" si="282"/>
        <v>31453.751251219528</v>
      </c>
      <c r="AI662" s="26">
        <f t="shared" si="283"/>
        <v>47880.216295406957</v>
      </c>
      <c r="AJ662" s="26">
        <f t="shared" si="284"/>
        <v>1</v>
      </c>
      <c r="AK662" s="26">
        <f t="shared" si="285"/>
        <v>47880.216295406957</v>
      </c>
      <c r="AL662" s="26">
        <f t="shared" ca="1" si="286"/>
        <v>75818</v>
      </c>
      <c r="AM662" s="26">
        <f t="shared" ca="1" si="287"/>
        <v>31</v>
      </c>
      <c r="AN662" s="26">
        <f ca="1">IF(AM662=0,0,COUNTIF($AM$19:AM662,C662*10+1))</f>
        <v>194</v>
      </c>
      <c r="AO662" s="21">
        <f t="shared" ca="1" si="288"/>
        <v>0</v>
      </c>
      <c r="AP662" s="33">
        <f t="shared" ca="1" si="289"/>
        <v>75818</v>
      </c>
    </row>
    <row r="663" spans="1:42" x14ac:dyDescent="0.2">
      <c r="A663" s="15">
        <f>Daten!A663</f>
        <v>31646</v>
      </c>
      <c r="B663" s="8" t="str">
        <f>Daten!B663</f>
        <v>Schrattenberg</v>
      </c>
      <c r="C663" s="15">
        <f t="shared" si="265"/>
        <v>3</v>
      </c>
      <c r="D663" s="10">
        <f>Daten!D663</f>
        <v>0</v>
      </c>
      <c r="E663" s="9">
        <f>Daten!E663</f>
        <v>851</v>
      </c>
      <c r="F663" s="9">
        <f>Daten!F663</f>
        <v>807</v>
      </c>
      <c r="G663" s="27">
        <f t="shared" si="266"/>
        <v>44</v>
      </c>
      <c r="H663" s="29">
        <f t="shared" si="267"/>
        <v>5.4522924411400248E-2</v>
      </c>
      <c r="I663" s="21">
        <f t="shared" si="268"/>
        <v>7.2022777004696668</v>
      </c>
      <c r="J663" s="21">
        <f t="shared" si="269"/>
        <v>36.797722299530335</v>
      </c>
      <c r="K663" s="27">
        <f t="shared" si="270"/>
        <v>-18398.861149765169</v>
      </c>
      <c r="L663" s="16">
        <f>Daten!G663</f>
        <v>105</v>
      </c>
      <c r="M663" s="16">
        <f>Daten!H663</f>
        <v>524</v>
      </c>
      <c r="N663" s="16">
        <f>Daten!I663</f>
        <v>222</v>
      </c>
      <c r="O663" s="28">
        <f t="shared" si="271"/>
        <v>0.62404580152671751</v>
      </c>
      <c r="P663" s="16">
        <f t="shared" si="272"/>
        <v>294.94230904199321</v>
      </c>
      <c r="Q663" s="21">
        <f t="shared" si="273"/>
        <v>32.057690958006788</v>
      </c>
      <c r="R663" s="27">
        <f t="shared" si="274"/>
        <v>6411.5381916013575</v>
      </c>
      <c r="S663" s="9">
        <f>Daten!K663</f>
        <v>31333.3</v>
      </c>
      <c r="T663" s="9">
        <f>Daten!L663</f>
        <v>44033.14</v>
      </c>
      <c r="U663" s="9">
        <f>Daten!M663</f>
        <v>40628.699999999997</v>
      </c>
      <c r="V663" s="9">
        <f>Daten!N663</f>
        <v>500</v>
      </c>
      <c r="W663" s="9">
        <f>Daten!O663</f>
        <v>500</v>
      </c>
      <c r="X663" s="23">
        <f t="shared" si="275"/>
        <v>115995.14</v>
      </c>
      <c r="Y663" s="9">
        <f t="shared" si="276"/>
        <v>305873.21580747288</v>
      </c>
      <c r="Z663" s="21">
        <f t="shared" si="277"/>
        <v>-189878.07580747287</v>
      </c>
      <c r="AA663" s="27">
        <f t="shared" si="278"/>
        <v>18987.807580747289</v>
      </c>
      <c r="AB663" s="32">
        <f t="shared" si="279"/>
        <v>7000.4846225834772</v>
      </c>
      <c r="AC663" s="31">
        <f t="shared" si="280"/>
        <v>7000.4846225834772</v>
      </c>
      <c r="AG663" s="26">
        <f t="shared" si="281"/>
        <v>-18398.861149765169</v>
      </c>
      <c r="AH663" s="26">
        <f t="shared" si="282"/>
        <v>18987.807580747289</v>
      </c>
      <c r="AI663" s="26">
        <f t="shared" si="283"/>
        <v>588.94643098211964</v>
      </c>
      <c r="AJ663" s="26">
        <f t="shared" si="284"/>
        <v>1</v>
      </c>
      <c r="AK663" s="26">
        <f t="shared" si="285"/>
        <v>0</v>
      </c>
      <c r="AL663" s="26">
        <f t="shared" ca="1" si="286"/>
        <v>0</v>
      </c>
      <c r="AM663" s="26">
        <f t="shared" ca="1" si="287"/>
        <v>0</v>
      </c>
      <c r="AN663" s="26">
        <f ca="1">IF(AM663=0,0,COUNTIF($AM$19:AM663,C663*10+1))</f>
        <v>0</v>
      </c>
      <c r="AO663" s="21">
        <f t="shared" ca="1" si="288"/>
        <v>0</v>
      </c>
      <c r="AP663" s="33">
        <f t="shared" ca="1" si="289"/>
        <v>0</v>
      </c>
    </row>
    <row r="664" spans="1:42" x14ac:dyDescent="0.2">
      <c r="A664" s="15">
        <f>Daten!A664</f>
        <v>31649</v>
      </c>
      <c r="B664" s="8" t="str">
        <f>Daten!B664</f>
        <v>Staatz</v>
      </c>
      <c r="C664" s="15">
        <f t="shared" si="265"/>
        <v>3</v>
      </c>
      <c r="D664" s="10">
        <f>Daten!D664</f>
        <v>0</v>
      </c>
      <c r="E664" s="9">
        <f>Daten!E664</f>
        <v>1910</v>
      </c>
      <c r="F664" s="9">
        <f>Daten!F664</f>
        <v>1943</v>
      </c>
      <c r="G664" s="27">
        <f t="shared" si="266"/>
        <v>-33</v>
      </c>
      <c r="H664" s="29">
        <f t="shared" si="267"/>
        <v>-1.6984045290787442E-2</v>
      </c>
      <c r="I664" s="21">
        <f t="shared" si="268"/>
        <v>17.34079996531916</v>
      </c>
      <c r="J664" s="21">
        <f t="shared" si="269"/>
        <v>-50.340799965319164</v>
      </c>
      <c r="K664" s="27">
        <f t="shared" si="270"/>
        <v>25170.399982659583</v>
      </c>
      <c r="L664" s="16">
        <f>Daten!G664</f>
        <v>219</v>
      </c>
      <c r="M664" s="16">
        <f>Daten!H664</f>
        <v>1246</v>
      </c>
      <c r="N664" s="16">
        <f>Daten!I664</f>
        <v>445</v>
      </c>
      <c r="O664" s="28">
        <f t="shared" si="271"/>
        <v>0.5329052969502408</v>
      </c>
      <c r="P664" s="16">
        <f t="shared" si="272"/>
        <v>701.33228447771671</v>
      </c>
      <c r="Q664" s="21">
        <f t="shared" si="273"/>
        <v>-37.332284477716712</v>
      </c>
      <c r="R664" s="27">
        <f t="shared" si="274"/>
        <v>-7466.4568955433424</v>
      </c>
      <c r="S664" s="9">
        <f>Daten!K664</f>
        <v>35908.660000000003</v>
      </c>
      <c r="T664" s="9">
        <f>Daten!L664</f>
        <v>87332.73</v>
      </c>
      <c r="U664" s="9">
        <f>Daten!M664</f>
        <v>82907.48</v>
      </c>
      <c r="V664" s="9">
        <f>Daten!N664</f>
        <v>500</v>
      </c>
      <c r="W664" s="9">
        <f>Daten!O664</f>
        <v>500</v>
      </c>
      <c r="X664" s="23">
        <f t="shared" si="275"/>
        <v>206148.87</v>
      </c>
      <c r="Y664" s="9">
        <f t="shared" si="276"/>
        <v>686507.45263486868</v>
      </c>
      <c r="Z664" s="21">
        <f t="shared" si="277"/>
        <v>-480358.58263486868</v>
      </c>
      <c r="AA664" s="27">
        <f t="shared" si="278"/>
        <v>48035.858263486873</v>
      </c>
      <c r="AB664" s="32">
        <f t="shared" si="279"/>
        <v>65739.801350603113</v>
      </c>
      <c r="AC664" s="31">
        <f t="shared" si="280"/>
        <v>65739.801350603113</v>
      </c>
      <c r="AG664" s="26">
        <f t="shared" si="281"/>
        <v>25170.399982659583</v>
      </c>
      <c r="AH664" s="26">
        <f t="shared" si="282"/>
        <v>48035.858263486873</v>
      </c>
      <c r="AI664" s="26">
        <f t="shared" si="283"/>
        <v>73206.258246146463</v>
      </c>
      <c r="AJ664" s="26">
        <f t="shared" si="284"/>
        <v>1</v>
      </c>
      <c r="AK664" s="26">
        <f t="shared" si="285"/>
        <v>73206.258246146463</v>
      </c>
      <c r="AL664" s="26">
        <f t="shared" ca="1" si="286"/>
        <v>115922</v>
      </c>
      <c r="AM664" s="26">
        <f t="shared" ca="1" si="287"/>
        <v>31</v>
      </c>
      <c r="AN664" s="26">
        <f ca="1">IF(AM664=0,0,COUNTIF($AM$19:AM664,C664*10+1))</f>
        <v>195</v>
      </c>
      <c r="AO664" s="21">
        <f t="shared" ca="1" si="288"/>
        <v>0</v>
      </c>
      <c r="AP664" s="33">
        <f t="shared" ca="1" si="289"/>
        <v>115922</v>
      </c>
    </row>
    <row r="665" spans="1:42" x14ac:dyDescent="0.2">
      <c r="A665" s="15">
        <f>Daten!A665</f>
        <v>31650</v>
      </c>
      <c r="B665" s="8" t="str">
        <f>Daten!B665</f>
        <v>Stronsdorf</v>
      </c>
      <c r="C665" s="15">
        <f t="shared" si="265"/>
        <v>3</v>
      </c>
      <c r="D665" s="10">
        <f>Daten!D665</f>
        <v>0</v>
      </c>
      <c r="E665" s="9">
        <f>Daten!E665</f>
        <v>1601</v>
      </c>
      <c r="F665" s="9">
        <f>Daten!F665</f>
        <v>1585</v>
      </c>
      <c r="G665" s="27">
        <f t="shared" si="266"/>
        <v>16</v>
      </c>
      <c r="H665" s="29">
        <f t="shared" si="267"/>
        <v>1.0094637223974764E-2</v>
      </c>
      <c r="I665" s="21">
        <f t="shared" si="268"/>
        <v>14.145737491009198</v>
      </c>
      <c r="J665" s="21">
        <f t="shared" si="269"/>
        <v>1.8542625089908018</v>
      </c>
      <c r="K665" s="27">
        <f t="shared" si="270"/>
        <v>-927.13125449540087</v>
      </c>
      <c r="L665" s="16">
        <f>Daten!G665</f>
        <v>212</v>
      </c>
      <c r="M665" s="16">
        <f>Daten!H665</f>
        <v>1057</v>
      </c>
      <c r="N665" s="16">
        <f>Daten!I665</f>
        <v>332</v>
      </c>
      <c r="O665" s="28">
        <f t="shared" si="271"/>
        <v>0.51466414380321668</v>
      </c>
      <c r="P665" s="16">
        <f t="shared" si="272"/>
        <v>594.95042110188331</v>
      </c>
      <c r="Q665" s="21">
        <f t="shared" si="273"/>
        <v>-50.950421101883308</v>
      </c>
      <c r="R665" s="27">
        <f t="shared" si="274"/>
        <v>-10190.084220376662</v>
      </c>
      <c r="S665" s="9">
        <f>Daten!K665</f>
        <v>42196.69</v>
      </c>
      <c r="T665" s="9">
        <f>Daten!L665</f>
        <v>101653.39</v>
      </c>
      <c r="U665" s="9">
        <f>Daten!M665</f>
        <v>244699.95</v>
      </c>
      <c r="V665" s="9">
        <f>Daten!N665</f>
        <v>500</v>
      </c>
      <c r="W665" s="9">
        <f>Daten!O665</f>
        <v>500</v>
      </c>
      <c r="X665" s="23">
        <f t="shared" si="275"/>
        <v>388550.03</v>
      </c>
      <c r="Y665" s="9">
        <f t="shared" si="276"/>
        <v>575444.20506200241</v>
      </c>
      <c r="Z665" s="21">
        <f t="shared" si="277"/>
        <v>-186894.17506200238</v>
      </c>
      <c r="AA665" s="27">
        <f t="shared" si="278"/>
        <v>18689.41750620024</v>
      </c>
      <c r="AB665" s="32">
        <f t="shared" si="279"/>
        <v>7572.2020313281755</v>
      </c>
      <c r="AC665" s="31">
        <f t="shared" si="280"/>
        <v>7572.2020313281755</v>
      </c>
      <c r="AG665" s="26">
        <f t="shared" si="281"/>
        <v>-927.13125449540087</v>
      </c>
      <c r="AH665" s="26">
        <f t="shared" si="282"/>
        <v>18689.41750620024</v>
      </c>
      <c r="AI665" s="26">
        <f t="shared" si="283"/>
        <v>17762.286251704838</v>
      </c>
      <c r="AJ665" s="26">
        <f t="shared" si="284"/>
        <v>1</v>
      </c>
      <c r="AK665" s="26">
        <f t="shared" si="285"/>
        <v>17762.286251704838</v>
      </c>
      <c r="AL665" s="26">
        <f t="shared" ca="1" si="286"/>
        <v>28127</v>
      </c>
      <c r="AM665" s="26">
        <f t="shared" ca="1" si="287"/>
        <v>31</v>
      </c>
      <c r="AN665" s="26">
        <f ca="1">IF(AM665=0,0,COUNTIF($AM$19:AM665,C665*10+1))</f>
        <v>196</v>
      </c>
      <c r="AO665" s="21">
        <f t="shared" ca="1" si="288"/>
        <v>0</v>
      </c>
      <c r="AP665" s="33">
        <f t="shared" ca="1" si="289"/>
        <v>28127</v>
      </c>
    </row>
    <row r="666" spans="1:42" x14ac:dyDescent="0.2">
      <c r="A666" s="15">
        <f>Daten!A666</f>
        <v>31651</v>
      </c>
      <c r="B666" s="8" t="str">
        <f>Daten!B666</f>
        <v>Ulrichskirchen-Schleinbach</v>
      </c>
      <c r="C666" s="15">
        <f t="shared" si="265"/>
        <v>3</v>
      </c>
      <c r="D666" s="10">
        <f>Daten!D666</f>
        <v>0</v>
      </c>
      <c r="E666" s="9">
        <f>Daten!E666</f>
        <v>2633</v>
      </c>
      <c r="F666" s="9">
        <f>Daten!F666</f>
        <v>2644</v>
      </c>
      <c r="G666" s="27">
        <f t="shared" si="266"/>
        <v>-11</v>
      </c>
      <c r="H666" s="29">
        <f t="shared" si="267"/>
        <v>-4.1603630862329802E-3</v>
      </c>
      <c r="I666" s="21">
        <f t="shared" si="268"/>
        <v>23.597053581216606</v>
      </c>
      <c r="J666" s="21">
        <f t="shared" si="269"/>
        <v>-34.597053581216606</v>
      </c>
      <c r="K666" s="27">
        <f t="shared" si="270"/>
        <v>17298.526790608303</v>
      </c>
      <c r="L666" s="16">
        <f>Daten!G666</f>
        <v>357</v>
      </c>
      <c r="M666" s="16">
        <f>Daten!H666</f>
        <v>1709</v>
      </c>
      <c r="N666" s="16">
        <f>Daten!I666</f>
        <v>567</v>
      </c>
      <c r="O666" s="28">
        <f t="shared" si="271"/>
        <v>0.54066705675833826</v>
      </c>
      <c r="P666" s="16">
        <f t="shared" si="272"/>
        <v>961.93970639840916</v>
      </c>
      <c r="Q666" s="21">
        <f t="shared" si="273"/>
        <v>-37.939706398409157</v>
      </c>
      <c r="R666" s="27">
        <f t="shared" si="274"/>
        <v>-7587.9412796818315</v>
      </c>
      <c r="S666" s="9">
        <f>Daten!K666</f>
        <v>21403.26</v>
      </c>
      <c r="T666" s="9">
        <f>Daten!L666</f>
        <v>156028.07</v>
      </c>
      <c r="U666" s="9">
        <f>Daten!M666</f>
        <v>71516.67</v>
      </c>
      <c r="V666" s="9">
        <f>Daten!N666</f>
        <v>500</v>
      </c>
      <c r="W666" s="9">
        <f>Daten!O666</f>
        <v>500</v>
      </c>
      <c r="X666" s="23">
        <f t="shared" si="275"/>
        <v>248948</v>
      </c>
      <c r="Y666" s="9">
        <f t="shared" si="276"/>
        <v>946373.88627623511</v>
      </c>
      <c r="Z666" s="21">
        <f t="shared" si="277"/>
        <v>-697425.88627623511</v>
      </c>
      <c r="AA666" s="27">
        <f t="shared" si="278"/>
        <v>69742.588627623511</v>
      </c>
      <c r="AB666" s="32">
        <f t="shared" si="279"/>
        <v>79453.174138549977</v>
      </c>
      <c r="AC666" s="31">
        <f t="shared" si="280"/>
        <v>79453.174138549977</v>
      </c>
      <c r="AG666" s="26">
        <f t="shared" si="281"/>
        <v>17298.526790608303</v>
      </c>
      <c r="AH666" s="26">
        <f t="shared" si="282"/>
        <v>69742.588627623511</v>
      </c>
      <c r="AI666" s="26">
        <f t="shared" si="283"/>
        <v>87041.115418231813</v>
      </c>
      <c r="AJ666" s="26">
        <f t="shared" si="284"/>
        <v>1</v>
      </c>
      <c r="AK666" s="26">
        <f t="shared" si="285"/>
        <v>87041.115418231813</v>
      </c>
      <c r="AL666" s="26">
        <f t="shared" ca="1" si="286"/>
        <v>137829</v>
      </c>
      <c r="AM666" s="26">
        <f t="shared" ca="1" si="287"/>
        <v>31</v>
      </c>
      <c r="AN666" s="26">
        <f ca="1">IF(AM666=0,0,COUNTIF($AM$19:AM666,C666*10+1))</f>
        <v>197</v>
      </c>
      <c r="AO666" s="21">
        <f t="shared" ca="1" si="288"/>
        <v>0</v>
      </c>
      <c r="AP666" s="33">
        <f t="shared" ca="1" si="289"/>
        <v>137829</v>
      </c>
    </row>
    <row r="667" spans="1:42" x14ac:dyDescent="0.2">
      <c r="A667" s="15">
        <f>Daten!A667</f>
        <v>31652</v>
      </c>
      <c r="B667" s="8" t="str">
        <f>Daten!B667</f>
        <v>Unterstinkenbrunn</v>
      </c>
      <c r="C667" s="15">
        <f t="shared" si="265"/>
        <v>3</v>
      </c>
      <c r="D667" s="10">
        <f>Daten!D667</f>
        <v>0</v>
      </c>
      <c r="E667" s="9">
        <f>Daten!E667</f>
        <v>548</v>
      </c>
      <c r="F667" s="9">
        <f>Daten!F667</f>
        <v>561</v>
      </c>
      <c r="G667" s="27">
        <f t="shared" si="266"/>
        <v>-13</v>
      </c>
      <c r="H667" s="29">
        <f t="shared" si="267"/>
        <v>-2.3172905525846704E-2</v>
      </c>
      <c r="I667" s="21">
        <f t="shared" si="268"/>
        <v>5.0067878438209208</v>
      </c>
      <c r="J667" s="21">
        <f t="shared" si="269"/>
        <v>-18.00678784382092</v>
      </c>
      <c r="K667" s="27">
        <f t="shared" si="270"/>
        <v>9003.3939219104595</v>
      </c>
      <c r="L667" s="16">
        <f>Daten!G667</f>
        <v>74</v>
      </c>
      <c r="M667" s="16">
        <f>Daten!H667</f>
        <v>353</v>
      </c>
      <c r="N667" s="16">
        <f>Daten!I667</f>
        <v>121</v>
      </c>
      <c r="O667" s="28">
        <f t="shared" si="271"/>
        <v>0.55240793201133143</v>
      </c>
      <c r="P667" s="16">
        <f t="shared" si="272"/>
        <v>198.69205170195346</v>
      </c>
      <c r="Q667" s="21">
        <f t="shared" si="273"/>
        <v>-3.69205170195346</v>
      </c>
      <c r="R667" s="27">
        <f t="shared" si="274"/>
        <v>-738.410340390692</v>
      </c>
      <c r="S667" s="9">
        <f>Daten!K667</f>
        <v>9491.61</v>
      </c>
      <c r="T667" s="9">
        <f>Daten!L667</f>
        <v>25392.94</v>
      </c>
      <c r="U667" s="9">
        <f>Daten!M667</f>
        <v>28791.84</v>
      </c>
      <c r="V667" s="9">
        <f>Daten!N667</f>
        <v>500</v>
      </c>
      <c r="W667" s="9">
        <f>Daten!O667</f>
        <v>500</v>
      </c>
      <c r="X667" s="23">
        <f t="shared" si="275"/>
        <v>63676.39</v>
      </c>
      <c r="Y667" s="9">
        <f t="shared" si="276"/>
        <v>196966.53614864295</v>
      </c>
      <c r="Z667" s="21">
        <f t="shared" si="277"/>
        <v>-133290.14614864293</v>
      </c>
      <c r="AA667" s="27">
        <f t="shared" si="278"/>
        <v>13329.014614864294</v>
      </c>
      <c r="AB667" s="32">
        <f t="shared" si="279"/>
        <v>21593.998196384062</v>
      </c>
      <c r="AC667" s="31">
        <f t="shared" si="280"/>
        <v>21593.998196384062</v>
      </c>
      <c r="AG667" s="26">
        <f t="shared" si="281"/>
        <v>9003.3939219104595</v>
      </c>
      <c r="AH667" s="26">
        <f t="shared" si="282"/>
        <v>13329.014614864294</v>
      </c>
      <c r="AI667" s="26">
        <f t="shared" si="283"/>
        <v>22332.408536774754</v>
      </c>
      <c r="AJ667" s="26">
        <f t="shared" si="284"/>
        <v>1</v>
      </c>
      <c r="AK667" s="26">
        <f t="shared" si="285"/>
        <v>22332.408536774754</v>
      </c>
      <c r="AL667" s="26">
        <f t="shared" ca="1" si="286"/>
        <v>35363</v>
      </c>
      <c r="AM667" s="26">
        <f t="shared" ca="1" si="287"/>
        <v>31</v>
      </c>
      <c r="AN667" s="26">
        <f ca="1">IF(AM667=0,0,COUNTIF($AM$19:AM667,C667*10+1))</f>
        <v>198</v>
      </c>
      <c r="AO667" s="21">
        <f t="shared" ca="1" si="288"/>
        <v>0</v>
      </c>
      <c r="AP667" s="33">
        <f t="shared" ca="1" si="289"/>
        <v>35363</v>
      </c>
    </row>
    <row r="668" spans="1:42" x14ac:dyDescent="0.2">
      <c r="A668" s="15">
        <f>Daten!A668</f>
        <v>31653</v>
      </c>
      <c r="B668" s="8" t="str">
        <f>Daten!B668</f>
        <v>Wildendürnbach</v>
      </c>
      <c r="C668" s="15">
        <f t="shared" si="265"/>
        <v>3</v>
      </c>
      <c r="D668" s="10">
        <f>Daten!D668</f>
        <v>0</v>
      </c>
      <c r="E668" s="9">
        <f>Daten!E668</f>
        <v>1572</v>
      </c>
      <c r="F668" s="9">
        <f>Daten!F668</f>
        <v>1577</v>
      </c>
      <c r="G668" s="27">
        <f t="shared" si="266"/>
        <v>-5</v>
      </c>
      <c r="H668" s="29">
        <f t="shared" si="267"/>
        <v>-3.1705770450221942E-3</v>
      </c>
      <c r="I668" s="21">
        <f t="shared" si="268"/>
        <v>14.074339446890539</v>
      </c>
      <c r="J668" s="21">
        <f t="shared" si="269"/>
        <v>-19.074339446890541</v>
      </c>
      <c r="K668" s="27">
        <f t="shared" si="270"/>
        <v>9537.1697234452695</v>
      </c>
      <c r="L668" s="16">
        <f>Daten!G668</f>
        <v>235</v>
      </c>
      <c r="M668" s="16">
        <f>Daten!H668</f>
        <v>1001</v>
      </c>
      <c r="N668" s="16">
        <f>Daten!I668</f>
        <v>336</v>
      </c>
      <c r="O668" s="28">
        <f t="shared" si="271"/>
        <v>0.57042957042957043</v>
      </c>
      <c r="P668" s="16">
        <f t="shared" si="272"/>
        <v>563.42986899052516</v>
      </c>
      <c r="Q668" s="21">
        <f t="shared" si="273"/>
        <v>7.5701310094748351</v>
      </c>
      <c r="R668" s="27">
        <f t="shared" si="274"/>
        <v>1514.026201894967</v>
      </c>
      <c r="S668" s="9">
        <f>Daten!K668</f>
        <v>42034.32</v>
      </c>
      <c r="T668" s="9">
        <f>Daten!L668</f>
        <v>85451.62</v>
      </c>
      <c r="U668" s="9">
        <f>Daten!M668</f>
        <v>294453.55</v>
      </c>
      <c r="V668" s="9">
        <f>Daten!N668</f>
        <v>500</v>
      </c>
      <c r="W668" s="9">
        <f>Daten!O668</f>
        <v>500</v>
      </c>
      <c r="X668" s="23">
        <f t="shared" si="275"/>
        <v>421939.49</v>
      </c>
      <c r="Y668" s="9">
        <f t="shared" si="276"/>
        <v>565020.79347749392</v>
      </c>
      <c r="Z668" s="21">
        <f t="shared" si="277"/>
        <v>-143081.30347749393</v>
      </c>
      <c r="AA668" s="27">
        <f t="shared" si="278"/>
        <v>14308.130347749393</v>
      </c>
      <c r="AB668" s="32">
        <f t="shared" si="279"/>
        <v>25359.326273089631</v>
      </c>
      <c r="AC668" s="31">
        <f t="shared" si="280"/>
        <v>25359.326273089631</v>
      </c>
      <c r="AG668" s="26">
        <f t="shared" si="281"/>
        <v>9537.1697234452695</v>
      </c>
      <c r="AH668" s="26">
        <f t="shared" si="282"/>
        <v>14308.130347749393</v>
      </c>
      <c r="AI668" s="26">
        <f t="shared" si="283"/>
        <v>23845.300071194662</v>
      </c>
      <c r="AJ668" s="26">
        <f t="shared" si="284"/>
        <v>1</v>
      </c>
      <c r="AK668" s="26">
        <f t="shared" si="285"/>
        <v>23845.300071194662</v>
      </c>
      <c r="AL668" s="26">
        <f t="shared" ca="1" si="286"/>
        <v>37759</v>
      </c>
      <c r="AM668" s="26">
        <f t="shared" ca="1" si="287"/>
        <v>31</v>
      </c>
      <c r="AN668" s="26">
        <f ca="1">IF(AM668=0,0,COUNTIF($AM$19:AM668,C668*10+1))</f>
        <v>199</v>
      </c>
      <c r="AO668" s="21">
        <f t="shared" ca="1" si="288"/>
        <v>0</v>
      </c>
      <c r="AP668" s="33">
        <f t="shared" ca="1" si="289"/>
        <v>37759</v>
      </c>
    </row>
    <row r="669" spans="1:42" x14ac:dyDescent="0.2">
      <c r="A669" s="15">
        <f>Daten!A669</f>
        <v>31654</v>
      </c>
      <c r="B669" s="8" t="str">
        <f>Daten!B669</f>
        <v>Wilfersdorf</v>
      </c>
      <c r="C669" s="15">
        <f t="shared" si="265"/>
        <v>3</v>
      </c>
      <c r="D669" s="10">
        <f>Daten!D669</f>
        <v>0</v>
      </c>
      <c r="E669" s="9">
        <f>Daten!E669</f>
        <v>2106</v>
      </c>
      <c r="F669" s="9">
        <f>Daten!F669</f>
        <v>2183</v>
      </c>
      <c r="G669" s="27">
        <f t="shared" si="266"/>
        <v>-77</v>
      </c>
      <c r="H669" s="29">
        <f t="shared" si="267"/>
        <v>-3.5272560696289507E-2</v>
      </c>
      <c r="I669" s="21">
        <f t="shared" si="268"/>
        <v>19.482741288878913</v>
      </c>
      <c r="J669" s="21">
        <f t="shared" si="269"/>
        <v>-96.482741288878913</v>
      </c>
      <c r="K669" s="27">
        <f t="shared" si="270"/>
        <v>48241.370644439456</v>
      </c>
      <c r="L669" s="16">
        <f>Daten!G669</f>
        <v>299</v>
      </c>
      <c r="M669" s="16">
        <f>Daten!H669</f>
        <v>1393</v>
      </c>
      <c r="N669" s="16">
        <f>Daten!I669</f>
        <v>414</v>
      </c>
      <c r="O669" s="28">
        <f t="shared" si="271"/>
        <v>0.51184493898061734</v>
      </c>
      <c r="P669" s="16">
        <f t="shared" si="272"/>
        <v>784.07373377003159</v>
      </c>
      <c r="Q669" s="21">
        <f t="shared" si="273"/>
        <v>-71.073733770031595</v>
      </c>
      <c r="R669" s="27">
        <f t="shared" si="274"/>
        <v>-14214.746754006319</v>
      </c>
      <c r="S669" s="9">
        <f>Daten!K669</f>
        <v>32341.25</v>
      </c>
      <c r="T669" s="9">
        <f>Daten!L669</f>
        <v>158171.5</v>
      </c>
      <c r="U669" s="9">
        <f>Daten!M669</f>
        <v>334981.46000000002</v>
      </c>
      <c r="V669" s="9">
        <f>Daten!N669</f>
        <v>500</v>
      </c>
      <c r="W669" s="9">
        <f>Daten!O669</f>
        <v>500</v>
      </c>
      <c r="X669" s="23">
        <f t="shared" si="275"/>
        <v>525494.21</v>
      </c>
      <c r="Y669" s="9">
        <f t="shared" si="276"/>
        <v>756955.33782671904</v>
      </c>
      <c r="Z669" s="21">
        <f t="shared" si="277"/>
        <v>-231461.12782671908</v>
      </c>
      <c r="AA669" s="27">
        <f t="shared" si="278"/>
        <v>23146.112782671909</v>
      </c>
      <c r="AB669" s="32">
        <f t="shared" si="279"/>
        <v>57172.73667310505</v>
      </c>
      <c r="AC669" s="31">
        <f t="shared" si="280"/>
        <v>57172.73667310505</v>
      </c>
      <c r="AG669" s="26">
        <f t="shared" si="281"/>
        <v>48241.370644439456</v>
      </c>
      <c r="AH669" s="26">
        <f t="shared" si="282"/>
        <v>23146.112782671909</v>
      </c>
      <c r="AI669" s="26">
        <f t="shared" si="283"/>
        <v>71387.483427111365</v>
      </c>
      <c r="AJ669" s="26">
        <f t="shared" si="284"/>
        <v>1</v>
      </c>
      <c r="AK669" s="26">
        <f t="shared" si="285"/>
        <v>71387.483427111365</v>
      </c>
      <c r="AL669" s="26">
        <f t="shared" ca="1" si="286"/>
        <v>113042</v>
      </c>
      <c r="AM669" s="26">
        <f t="shared" ca="1" si="287"/>
        <v>31</v>
      </c>
      <c r="AN669" s="26">
        <f ca="1">IF(AM669=0,0,COUNTIF($AM$19:AM669,C669*10+1))</f>
        <v>200</v>
      </c>
      <c r="AO669" s="21">
        <f t="shared" ca="1" si="288"/>
        <v>0</v>
      </c>
      <c r="AP669" s="33">
        <f t="shared" ca="1" si="289"/>
        <v>113042</v>
      </c>
    </row>
    <row r="670" spans="1:42" x14ac:dyDescent="0.2">
      <c r="A670" s="15">
        <f>Daten!A670</f>
        <v>31655</v>
      </c>
      <c r="B670" s="8" t="str">
        <f>Daten!B670</f>
        <v>Wolkersdorf im Weinviertel</v>
      </c>
      <c r="C670" s="15">
        <f t="shared" si="265"/>
        <v>3</v>
      </c>
      <c r="D670" s="10">
        <f>Daten!D670</f>
        <v>0</v>
      </c>
      <c r="E670" s="9">
        <f>Daten!E670</f>
        <v>7355</v>
      </c>
      <c r="F670" s="9">
        <f>Daten!F670</f>
        <v>7176</v>
      </c>
      <c r="G670" s="27">
        <f t="shared" si="266"/>
        <v>179</v>
      </c>
      <c r="H670" s="29">
        <f t="shared" si="267"/>
        <v>2.4944258639910812E-2</v>
      </c>
      <c r="I670" s="21">
        <f t="shared" si="268"/>
        <v>64.044045574436595</v>
      </c>
      <c r="J670" s="21">
        <f t="shared" si="269"/>
        <v>114.95595442556341</v>
      </c>
      <c r="K670" s="27">
        <f t="shared" si="270"/>
        <v>-57477.977212781705</v>
      </c>
      <c r="L670" s="16">
        <f>Daten!G670</f>
        <v>1094</v>
      </c>
      <c r="M670" s="16">
        <f>Daten!H670</f>
        <v>4742</v>
      </c>
      <c r="N670" s="16">
        <f>Daten!I670</f>
        <v>1519</v>
      </c>
      <c r="O670" s="28">
        <f t="shared" si="271"/>
        <v>0.55103331927456767</v>
      </c>
      <c r="P670" s="16">
        <f t="shared" si="272"/>
        <v>2669.1153234296407</v>
      </c>
      <c r="Q670" s="21">
        <f t="shared" si="273"/>
        <v>-56.115323429640739</v>
      </c>
      <c r="R670" s="27">
        <f t="shared" si="274"/>
        <v>-11223.064685928148</v>
      </c>
      <c r="S670" s="9">
        <f>Daten!K670</f>
        <v>28320.59</v>
      </c>
      <c r="T670" s="9">
        <f>Daten!L670</f>
        <v>733356.49</v>
      </c>
      <c r="U670" s="9">
        <f>Daten!M670</f>
        <v>4405221.04</v>
      </c>
      <c r="V670" s="9">
        <f>Daten!N670</f>
        <v>500</v>
      </c>
      <c r="W670" s="9">
        <f>Daten!O670</f>
        <v>500</v>
      </c>
      <c r="X670" s="23">
        <f t="shared" si="275"/>
        <v>5166898.12</v>
      </c>
      <c r="Y670" s="9">
        <f t="shared" si="276"/>
        <v>2643592.8346227533</v>
      </c>
      <c r="Z670" s="21">
        <f t="shared" si="277"/>
        <v>2523305.2853772468</v>
      </c>
      <c r="AA670" s="27">
        <f t="shared" si="278"/>
        <v>-252330.52853772469</v>
      </c>
      <c r="AB670" s="32">
        <f t="shared" si="279"/>
        <v>-321031.57043643453</v>
      </c>
      <c r="AC670" s="31">
        <f t="shared" si="280"/>
        <v>0</v>
      </c>
      <c r="AG670" s="26">
        <f t="shared" si="281"/>
        <v>0</v>
      </c>
      <c r="AH670" s="26">
        <f t="shared" si="282"/>
        <v>0</v>
      </c>
      <c r="AI670" s="26">
        <f t="shared" si="283"/>
        <v>0</v>
      </c>
      <c r="AJ670" s="26">
        <f t="shared" si="284"/>
        <v>1</v>
      </c>
      <c r="AK670" s="26">
        <f t="shared" si="285"/>
        <v>0</v>
      </c>
      <c r="AL670" s="26">
        <f t="shared" ca="1" si="286"/>
        <v>0</v>
      </c>
      <c r="AM670" s="26">
        <f t="shared" ca="1" si="287"/>
        <v>0</v>
      </c>
      <c r="AN670" s="26">
        <f ca="1">IF(AM670=0,0,COUNTIF($AM$19:AM670,C670*10+1))</f>
        <v>0</v>
      </c>
      <c r="AO670" s="21">
        <f t="shared" ca="1" si="288"/>
        <v>0</v>
      </c>
      <c r="AP670" s="33">
        <f t="shared" ca="1" si="289"/>
        <v>0</v>
      </c>
    </row>
    <row r="671" spans="1:42" x14ac:dyDescent="0.2">
      <c r="A671" s="15">
        <f>Daten!A671</f>
        <v>31658</v>
      </c>
      <c r="B671" s="8" t="str">
        <f>Daten!B671</f>
        <v>Ottenthal</v>
      </c>
      <c r="C671" s="15">
        <f t="shared" si="265"/>
        <v>3</v>
      </c>
      <c r="D671" s="10">
        <f>Daten!D671</f>
        <v>0</v>
      </c>
      <c r="E671" s="9">
        <f>Daten!E671</f>
        <v>533</v>
      </c>
      <c r="F671" s="9">
        <f>Daten!F671</f>
        <v>545</v>
      </c>
      <c r="G671" s="27">
        <f t="shared" si="266"/>
        <v>-12</v>
      </c>
      <c r="H671" s="29">
        <f t="shared" si="267"/>
        <v>-2.2018348623853212E-2</v>
      </c>
      <c r="I671" s="21">
        <f t="shared" si="268"/>
        <v>4.8639917555836041</v>
      </c>
      <c r="J671" s="21">
        <f t="shared" si="269"/>
        <v>-16.863991755583605</v>
      </c>
      <c r="K671" s="27">
        <f t="shared" si="270"/>
        <v>8431.9958777918018</v>
      </c>
      <c r="L671" s="16">
        <f>Daten!G671</f>
        <v>54</v>
      </c>
      <c r="M671" s="16">
        <f>Daten!H671</f>
        <v>353</v>
      </c>
      <c r="N671" s="16">
        <f>Daten!I671</f>
        <v>126</v>
      </c>
      <c r="O671" s="28">
        <f t="shared" si="271"/>
        <v>0.50991501416430596</v>
      </c>
      <c r="P671" s="16">
        <f t="shared" si="272"/>
        <v>198.69205170195346</v>
      </c>
      <c r="Q671" s="21">
        <f t="shared" si="273"/>
        <v>-18.69205170195346</v>
      </c>
      <c r="R671" s="27">
        <f t="shared" si="274"/>
        <v>-3738.410340390692</v>
      </c>
      <c r="S671" s="9">
        <f>Daten!K671</f>
        <v>12415.41</v>
      </c>
      <c r="T671" s="9">
        <f>Daten!L671</f>
        <v>23269.95</v>
      </c>
      <c r="U671" s="9">
        <f>Daten!M671</f>
        <v>7862.3</v>
      </c>
      <c r="V671" s="9">
        <f>Daten!N671</f>
        <v>500</v>
      </c>
      <c r="W671" s="9">
        <f>Daten!O671</f>
        <v>500</v>
      </c>
      <c r="X671" s="23">
        <f t="shared" si="275"/>
        <v>43547.66</v>
      </c>
      <c r="Y671" s="9">
        <f t="shared" si="276"/>
        <v>191575.11636355234</v>
      </c>
      <c r="Z671" s="21">
        <f t="shared" si="277"/>
        <v>-148027.45636355234</v>
      </c>
      <c r="AA671" s="27">
        <f t="shared" si="278"/>
        <v>14802.745636355234</v>
      </c>
      <c r="AB671" s="32">
        <f t="shared" si="279"/>
        <v>19496.331173756342</v>
      </c>
      <c r="AC671" s="31">
        <f t="shared" si="280"/>
        <v>19496.331173756342</v>
      </c>
      <c r="AG671" s="26">
        <f t="shared" si="281"/>
        <v>8431.9958777918018</v>
      </c>
      <c r="AH671" s="26">
        <f t="shared" si="282"/>
        <v>14802.745636355234</v>
      </c>
      <c r="AI671" s="26">
        <f t="shared" si="283"/>
        <v>23234.741514147034</v>
      </c>
      <c r="AJ671" s="26">
        <f t="shared" si="284"/>
        <v>1</v>
      </c>
      <c r="AK671" s="26">
        <f t="shared" si="285"/>
        <v>23234.741514147034</v>
      </c>
      <c r="AL671" s="26">
        <f t="shared" ca="1" si="286"/>
        <v>36792</v>
      </c>
      <c r="AM671" s="26">
        <f t="shared" ca="1" si="287"/>
        <v>31</v>
      </c>
      <c r="AN671" s="26">
        <f ca="1">IF(AM671=0,0,COUNTIF($AM$19:AM671,C671*10+1))</f>
        <v>201</v>
      </c>
      <c r="AO671" s="21">
        <f t="shared" ca="1" si="288"/>
        <v>0</v>
      </c>
      <c r="AP671" s="33">
        <f t="shared" ca="1" si="289"/>
        <v>36792</v>
      </c>
    </row>
    <row r="672" spans="1:42" x14ac:dyDescent="0.2">
      <c r="A672" s="15">
        <f>Daten!A672</f>
        <v>31701</v>
      </c>
      <c r="B672" s="8" t="str">
        <f>Daten!B672</f>
        <v>Achau</v>
      </c>
      <c r="C672" s="15">
        <f t="shared" si="265"/>
        <v>3</v>
      </c>
      <c r="D672" s="10">
        <f>Daten!D672</f>
        <v>0</v>
      </c>
      <c r="E672" s="9">
        <f>Daten!E672</f>
        <v>1500</v>
      </c>
      <c r="F672" s="9">
        <f>Daten!F672</f>
        <v>1418</v>
      </c>
      <c r="G672" s="27">
        <f t="shared" si="266"/>
        <v>82</v>
      </c>
      <c r="H672" s="29">
        <f t="shared" si="267"/>
        <v>5.7827926657263752E-2</v>
      </c>
      <c r="I672" s="21">
        <f t="shared" si="268"/>
        <v>12.655303320032203</v>
      </c>
      <c r="J672" s="21">
        <f t="shared" si="269"/>
        <v>69.344696679967797</v>
      </c>
      <c r="K672" s="27">
        <f t="shared" si="270"/>
        <v>-34672.348339983895</v>
      </c>
      <c r="L672" s="16">
        <f>Daten!G672</f>
        <v>256</v>
      </c>
      <c r="M672" s="16">
        <f>Daten!H672</f>
        <v>1015</v>
      </c>
      <c r="N672" s="16">
        <f>Daten!I672</f>
        <v>229</v>
      </c>
      <c r="O672" s="28">
        <f t="shared" si="271"/>
        <v>0.47783251231527096</v>
      </c>
      <c r="P672" s="16">
        <f t="shared" si="272"/>
        <v>571.31000701836467</v>
      </c>
      <c r="Q672" s="21">
        <f t="shared" si="273"/>
        <v>-86.310007018364672</v>
      </c>
      <c r="R672" s="27">
        <f t="shared" si="274"/>
        <v>-17262.001403672934</v>
      </c>
      <c r="S672" s="9">
        <f>Daten!K672</f>
        <v>12534.83</v>
      </c>
      <c r="T672" s="9">
        <f>Daten!L672</f>
        <v>125628.7</v>
      </c>
      <c r="U672" s="9">
        <f>Daten!M672</f>
        <v>782223.42</v>
      </c>
      <c r="V672" s="9">
        <f>Daten!N672</f>
        <v>500</v>
      </c>
      <c r="W672" s="9">
        <f>Daten!O672</f>
        <v>500</v>
      </c>
      <c r="X672" s="23">
        <f t="shared" si="275"/>
        <v>920386.95000000007</v>
      </c>
      <c r="Y672" s="9">
        <f t="shared" si="276"/>
        <v>539141.97850905918</v>
      </c>
      <c r="Z672" s="21">
        <f t="shared" si="277"/>
        <v>381244.97149094089</v>
      </c>
      <c r="AA672" s="27">
        <f t="shared" si="278"/>
        <v>-38124.497149094088</v>
      </c>
      <c r="AB672" s="32">
        <f t="shared" si="279"/>
        <v>-90058.846892750909</v>
      </c>
      <c r="AC672" s="31">
        <f t="shared" si="280"/>
        <v>0</v>
      </c>
      <c r="AG672" s="26">
        <f t="shared" si="281"/>
        <v>0</v>
      </c>
      <c r="AH672" s="26">
        <f t="shared" si="282"/>
        <v>0</v>
      </c>
      <c r="AI672" s="26">
        <f t="shared" si="283"/>
        <v>0</v>
      </c>
      <c r="AJ672" s="26">
        <f t="shared" si="284"/>
        <v>1</v>
      </c>
      <c r="AK672" s="26">
        <f t="shared" si="285"/>
        <v>0</v>
      </c>
      <c r="AL672" s="26">
        <f t="shared" ca="1" si="286"/>
        <v>0</v>
      </c>
      <c r="AM672" s="26">
        <f t="shared" ca="1" si="287"/>
        <v>0</v>
      </c>
      <c r="AN672" s="26">
        <f ca="1">IF(AM672=0,0,COUNTIF($AM$19:AM672,C672*10+1))</f>
        <v>0</v>
      </c>
      <c r="AO672" s="21">
        <f t="shared" ca="1" si="288"/>
        <v>0</v>
      </c>
      <c r="AP672" s="33">
        <f t="shared" ca="1" si="289"/>
        <v>0</v>
      </c>
    </row>
    <row r="673" spans="1:42" x14ac:dyDescent="0.2">
      <c r="A673" s="15">
        <f>Daten!A673</f>
        <v>31702</v>
      </c>
      <c r="B673" s="8" t="str">
        <f>Daten!B673</f>
        <v>Biedermannsdorf</v>
      </c>
      <c r="C673" s="15">
        <f t="shared" si="265"/>
        <v>3</v>
      </c>
      <c r="D673" s="10">
        <f>Daten!D673</f>
        <v>0</v>
      </c>
      <c r="E673" s="9">
        <f>Daten!E673</f>
        <v>3155</v>
      </c>
      <c r="F673" s="9">
        <f>Daten!F673</f>
        <v>2947</v>
      </c>
      <c r="G673" s="27">
        <f t="shared" si="266"/>
        <v>208</v>
      </c>
      <c r="H673" s="29">
        <f t="shared" si="267"/>
        <v>7.0580251102816419E-2</v>
      </c>
      <c r="I673" s="21">
        <f t="shared" si="268"/>
        <v>26.301254502210792</v>
      </c>
      <c r="J673" s="21">
        <f t="shared" si="269"/>
        <v>181.69874549778922</v>
      </c>
      <c r="K673" s="27">
        <f t="shared" si="270"/>
        <v>-90849.372748894602</v>
      </c>
      <c r="L673" s="16">
        <f>Daten!G673</f>
        <v>408</v>
      </c>
      <c r="M673" s="16">
        <f>Daten!H673</f>
        <v>1957</v>
      </c>
      <c r="N673" s="16">
        <f>Daten!I673</f>
        <v>790</v>
      </c>
      <c r="O673" s="28">
        <f t="shared" si="271"/>
        <v>0.61216147164026569</v>
      </c>
      <c r="P673" s="16">
        <f t="shared" si="272"/>
        <v>1101.5307228915663</v>
      </c>
      <c r="Q673" s="21">
        <f t="shared" si="273"/>
        <v>96.469277108433744</v>
      </c>
      <c r="R673" s="27">
        <f t="shared" si="274"/>
        <v>19293.855421686749</v>
      </c>
      <c r="S673" s="9">
        <f>Daten!K673</f>
        <v>6313.52</v>
      </c>
      <c r="T673" s="9">
        <f>Daten!L673</f>
        <v>529548.04</v>
      </c>
      <c r="U673" s="9">
        <f>Daten!M673</f>
        <v>6170133.54</v>
      </c>
      <c r="V673" s="9">
        <f>Daten!N673</f>
        <v>500</v>
      </c>
      <c r="W673" s="9">
        <f>Daten!O673</f>
        <v>500</v>
      </c>
      <c r="X673" s="23">
        <f t="shared" si="275"/>
        <v>6705995.0999999996</v>
      </c>
      <c r="Y673" s="9">
        <f t="shared" si="276"/>
        <v>1133995.2947973877</v>
      </c>
      <c r="Z673" s="21">
        <f t="shared" si="277"/>
        <v>5571999.8052026117</v>
      </c>
      <c r="AA673" s="27">
        <f t="shared" si="278"/>
        <v>-557199.98052026122</v>
      </c>
      <c r="AB673" s="32">
        <f t="shared" si="279"/>
        <v>-628755.49784746906</v>
      </c>
      <c r="AC673" s="31">
        <f t="shared" si="280"/>
        <v>0</v>
      </c>
      <c r="AG673" s="26">
        <f t="shared" si="281"/>
        <v>0</v>
      </c>
      <c r="AH673" s="26">
        <f t="shared" si="282"/>
        <v>0</v>
      </c>
      <c r="AI673" s="26">
        <f t="shared" si="283"/>
        <v>0</v>
      </c>
      <c r="AJ673" s="26">
        <f t="shared" si="284"/>
        <v>1</v>
      </c>
      <c r="AK673" s="26">
        <f t="shared" si="285"/>
        <v>0</v>
      </c>
      <c r="AL673" s="26">
        <f t="shared" ca="1" si="286"/>
        <v>0</v>
      </c>
      <c r="AM673" s="26">
        <f t="shared" ca="1" si="287"/>
        <v>0</v>
      </c>
      <c r="AN673" s="26">
        <f ca="1">IF(AM673=0,0,COUNTIF($AM$19:AM673,C673*10+1))</f>
        <v>0</v>
      </c>
      <c r="AO673" s="21">
        <f t="shared" ca="1" si="288"/>
        <v>0</v>
      </c>
      <c r="AP673" s="33">
        <f t="shared" ca="1" si="289"/>
        <v>0</v>
      </c>
    </row>
    <row r="674" spans="1:42" x14ac:dyDescent="0.2">
      <c r="A674" s="15">
        <f>Daten!A674</f>
        <v>31703</v>
      </c>
      <c r="B674" s="8" t="str">
        <f>Daten!B674</f>
        <v>Breitenfurt bei Wien</v>
      </c>
      <c r="C674" s="15">
        <f t="shared" si="265"/>
        <v>3</v>
      </c>
      <c r="D674" s="10">
        <f>Daten!D674</f>
        <v>0</v>
      </c>
      <c r="E674" s="9">
        <f>Daten!E674</f>
        <v>5924</v>
      </c>
      <c r="F674" s="9">
        <f>Daten!F674</f>
        <v>5860</v>
      </c>
      <c r="G674" s="27">
        <f t="shared" si="266"/>
        <v>64</v>
      </c>
      <c r="H674" s="29">
        <f t="shared" si="267"/>
        <v>1.0921501706484642E-2</v>
      </c>
      <c r="I674" s="21">
        <f t="shared" si="268"/>
        <v>52.299067316917288</v>
      </c>
      <c r="J674" s="21">
        <f t="shared" si="269"/>
        <v>11.700932683082712</v>
      </c>
      <c r="K674" s="27">
        <f t="shared" si="270"/>
        <v>-5850.4663415413561</v>
      </c>
      <c r="L674" s="16">
        <f>Daten!G674</f>
        <v>691</v>
      </c>
      <c r="M674" s="16">
        <f>Daten!H674</f>
        <v>3628</v>
      </c>
      <c r="N674" s="16">
        <f>Daten!I674</f>
        <v>1605</v>
      </c>
      <c r="O674" s="28">
        <f t="shared" si="271"/>
        <v>0.63285556780595364</v>
      </c>
      <c r="P674" s="16">
        <f t="shared" si="272"/>
        <v>2042.081483214411</v>
      </c>
      <c r="Q674" s="21">
        <f t="shared" si="273"/>
        <v>253.91851678558896</v>
      </c>
      <c r="R674" s="27">
        <f t="shared" si="274"/>
        <v>50783.703357117789</v>
      </c>
      <c r="S674" s="9">
        <f>Daten!K674</f>
        <v>13287.39</v>
      </c>
      <c r="T674" s="9">
        <f>Daten!L674</f>
        <v>627547.29</v>
      </c>
      <c r="U674" s="9">
        <f>Daten!M674</f>
        <v>693073.46</v>
      </c>
      <c r="V674" s="9">
        <f>Daten!N674</f>
        <v>500</v>
      </c>
      <c r="W674" s="9">
        <f>Daten!O674</f>
        <v>500</v>
      </c>
      <c r="X674" s="23">
        <f t="shared" si="275"/>
        <v>1333908.1400000001</v>
      </c>
      <c r="Y674" s="9">
        <f t="shared" si="276"/>
        <v>2129251.3871251107</v>
      </c>
      <c r="Z674" s="21">
        <f t="shared" si="277"/>
        <v>-795343.24712511059</v>
      </c>
      <c r="AA674" s="27">
        <f t="shared" si="278"/>
        <v>79534.324712511065</v>
      </c>
      <c r="AB674" s="32">
        <f t="shared" si="279"/>
        <v>124467.5617280875</v>
      </c>
      <c r="AC674" s="31">
        <f t="shared" si="280"/>
        <v>124467.5617280875</v>
      </c>
      <c r="AG674" s="26">
        <f t="shared" si="281"/>
        <v>-5850.4663415413561</v>
      </c>
      <c r="AH674" s="26">
        <f t="shared" si="282"/>
        <v>79534.324712511065</v>
      </c>
      <c r="AI674" s="26">
        <f t="shared" si="283"/>
        <v>73683.858370969712</v>
      </c>
      <c r="AJ674" s="26">
        <f t="shared" si="284"/>
        <v>1</v>
      </c>
      <c r="AK674" s="26">
        <f t="shared" si="285"/>
        <v>73683.858370969712</v>
      </c>
      <c r="AL674" s="26">
        <f t="shared" ca="1" si="286"/>
        <v>116678</v>
      </c>
      <c r="AM674" s="26">
        <f t="shared" ca="1" si="287"/>
        <v>31</v>
      </c>
      <c r="AN674" s="26">
        <f ca="1">IF(AM674=0,0,COUNTIF($AM$19:AM674,C674*10+1))</f>
        <v>202</v>
      </c>
      <c r="AO674" s="21">
        <f t="shared" ca="1" si="288"/>
        <v>0</v>
      </c>
      <c r="AP674" s="33">
        <f t="shared" ca="1" si="289"/>
        <v>116678</v>
      </c>
    </row>
    <row r="675" spans="1:42" x14ac:dyDescent="0.2">
      <c r="A675" s="15">
        <f>Daten!A675</f>
        <v>31704</v>
      </c>
      <c r="B675" s="8" t="str">
        <f>Daten!B675</f>
        <v>Brunn am Gebirge</v>
      </c>
      <c r="C675" s="15">
        <f t="shared" si="265"/>
        <v>3</v>
      </c>
      <c r="D675" s="10">
        <f>Daten!D675</f>
        <v>0</v>
      </c>
      <c r="E675" s="9">
        <f>Daten!E675</f>
        <v>12078</v>
      </c>
      <c r="F675" s="9">
        <f>Daten!F675</f>
        <v>11867</v>
      </c>
      <c r="G675" s="27">
        <f t="shared" si="266"/>
        <v>211</v>
      </c>
      <c r="H675" s="29">
        <f t="shared" si="267"/>
        <v>1.7780399426982389E-2</v>
      </c>
      <c r="I675" s="21">
        <f t="shared" si="268"/>
        <v>105.91007369451492</v>
      </c>
      <c r="J675" s="21">
        <f t="shared" si="269"/>
        <v>105.08992630548508</v>
      </c>
      <c r="K675" s="27">
        <f t="shared" si="270"/>
        <v>-52544.963152742537</v>
      </c>
      <c r="L675" s="16">
        <f>Daten!G675</f>
        <v>1822</v>
      </c>
      <c r="M675" s="16">
        <f>Daten!H675</f>
        <v>7963</v>
      </c>
      <c r="N675" s="16">
        <f>Daten!I675</f>
        <v>2293</v>
      </c>
      <c r="O675" s="28">
        <f t="shared" si="271"/>
        <v>0.51676503830214748</v>
      </c>
      <c r="P675" s="16">
        <f t="shared" si="272"/>
        <v>4482.1099368347177</v>
      </c>
      <c r="Q675" s="21">
        <f t="shared" si="273"/>
        <v>-367.1099368347177</v>
      </c>
      <c r="R675" s="27">
        <f t="shared" si="274"/>
        <v>-73421.987366943533</v>
      </c>
      <c r="S675" s="9">
        <f>Daten!K675</f>
        <v>1885.07</v>
      </c>
      <c r="T675" s="9">
        <f>Daten!L675</f>
        <v>1399678.87</v>
      </c>
      <c r="U675" s="9">
        <f>Daten!M675</f>
        <v>10131241.800000001</v>
      </c>
      <c r="V675" s="9">
        <f>Daten!N675</f>
        <v>500</v>
      </c>
      <c r="W675" s="9">
        <f>Daten!O675</f>
        <v>500</v>
      </c>
      <c r="X675" s="23">
        <f t="shared" si="275"/>
        <v>11532805.74</v>
      </c>
      <c r="Y675" s="9">
        <f t="shared" si="276"/>
        <v>4341171.2109549437</v>
      </c>
      <c r="Z675" s="21">
        <f t="shared" si="277"/>
        <v>7191634.5290450566</v>
      </c>
      <c r="AA675" s="27">
        <f t="shared" si="278"/>
        <v>-719163.45290450566</v>
      </c>
      <c r="AB675" s="32">
        <f t="shared" si="279"/>
        <v>-845130.40342419175</v>
      </c>
      <c r="AC675" s="31">
        <f t="shared" si="280"/>
        <v>0</v>
      </c>
      <c r="AG675" s="26">
        <f t="shared" si="281"/>
        <v>0</v>
      </c>
      <c r="AH675" s="26">
        <f t="shared" si="282"/>
        <v>0</v>
      </c>
      <c r="AI675" s="26">
        <f t="shared" si="283"/>
        <v>0</v>
      </c>
      <c r="AJ675" s="26">
        <f t="shared" si="284"/>
        <v>1</v>
      </c>
      <c r="AK675" s="26">
        <f t="shared" si="285"/>
        <v>0</v>
      </c>
      <c r="AL675" s="26">
        <f t="shared" ca="1" si="286"/>
        <v>0</v>
      </c>
      <c r="AM675" s="26">
        <f t="shared" ca="1" si="287"/>
        <v>0</v>
      </c>
      <c r="AN675" s="26">
        <f ca="1">IF(AM675=0,0,COUNTIF($AM$19:AM675,C675*10+1))</f>
        <v>0</v>
      </c>
      <c r="AO675" s="21">
        <f t="shared" ca="1" si="288"/>
        <v>0</v>
      </c>
      <c r="AP675" s="33">
        <f t="shared" ca="1" si="289"/>
        <v>0</v>
      </c>
    </row>
    <row r="676" spans="1:42" x14ac:dyDescent="0.2">
      <c r="A676" s="15">
        <f>Daten!A676</f>
        <v>31706</v>
      </c>
      <c r="B676" s="8" t="str">
        <f>Daten!B676</f>
        <v>Gaaden</v>
      </c>
      <c r="C676" s="15">
        <f t="shared" si="265"/>
        <v>3</v>
      </c>
      <c r="D676" s="10">
        <f>Daten!D676</f>
        <v>0</v>
      </c>
      <c r="E676" s="9">
        <f>Daten!E676</f>
        <v>1638</v>
      </c>
      <c r="F676" s="9">
        <f>Daten!F676</f>
        <v>1624</v>
      </c>
      <c r="G676" s="27">
        <f t="shared" si="266"/>
        <v>14</v>
      </c>
      <c r="H676" s="29">
        <f t="shared" si="267"/>
        <v>8.6206896551724137E-3</v>
      </c>
      <c r="I676" s="21">
        <f t="shared" si="268"/>
        <v>14.493802956087658</v>
      </c>
      <c r="J676" s="21">
        <f t="shared" si="269"/>
        <v>-0.49380295608765756</v>
      </c>
      <c r="K676" s="27">
        <f t="shared" si="270"/>
        <v>246.90147804382877</v>
      </c>
      <c r="L676" s="16">
        <f>Daten!G676</f>
        <v>203</v>
      </c>
      <c r="M676" s="16">
        <f>Daten!H676</f>
        <v>1112</v>
      </c>
      <c r="N676" s="16">
        <f>Daten!I676</f>
        <v>323</v>
      </c>
      <c r="O676" s="28">
        <f t="shared" si="271"/>
        <v>0.47302158273381295</v>
      </c>
      <c r="P676" s="16">
        <f t="shared" si="272"/>
        <v>625.90810621125274</v>
      </c>
      <c r="Q676" s="21">
        <f t="shared" si="273"/>
        <v>-99.908106211252743</v>
      </c>
      <c r="R676" s="27">
        <f t="shared" si="274"/>
        <v>-19981.621242250549</v>
      </c>
      <c r="S676" s="9">
        <f>Daten!K676</f>
        <v>41482.94</v>
      </c>
      <c r="T676" s="9">
        <f>Daten!L676</f>
        <v>143629.73000000001</v>
      </c>
      <c r="U676" s="9">
        <f>Daten!M676</f>
        <v>127506.76</v>
      </c>
      <c r="V676" s="9">
        <f>Daten!N676</f>
        <v>500</v>
      </c>
      <c r="W676" s="9">
        <f>Daten!O676</f>
        <v>500</v>
      </c>
      <c r="X676" s="23">
        <f t="shared" si="275"/>
        <v>312619.43</v>
      </c>
      <c r="Y676" s="9">
        <f t="shared" si="276"/>
        <v>588743.04053189256</v>
      </c>
      <c r="Z676" s="21">
        <f t="shared" si="277"/>
        <v>-276123.61053189257</v>
      </c>
      <c r="AA676" s="27">
        <f t="shared" si="278"/>
        <v>27612.361053189259</v>
      </c>
      <c r="AB676" s="32">
        <f t="shared" si="279"/>
        <v>7877.6412889825406</v>
      </c>
      <c r="AC676" s="31">
        <f t="shared" si="280"/>
        <v>7877.6412889825406</v>
      </c>
      <c r="AG676" s="26">
        <f t="shared" si="281"/>
        <v>246.90147804382877</v>
      </c>
      <c r="AH676" s="26">
        <f t="shared" si="282"/>
        <v>27612.361053189259</v>
      </c>
      <c r="AI676" s="26">
        <f t="shared" si="283"/>
        <v>27859.262531233089</v>
      </c>
      <c r="AJ676" s="26">
        <f t="shared" si="284"/>
        <v>1</v>
      </c>
      <c r="AK676" s="26">
        <f t="shared" si="285"/>
        <v>27859.262531233089</v>
      </c>
      <c r="AL676" s="26">
        <f t="shared" ca="1" si="286"/>
        <v>44115</v>
      </c>
      <c r="AM676" s="26">
        <f t="shared" ca="1" si="287"/>
        <v>31</v>
      </c>
      <c r="AN676" s="26">
        <f ca="1">IF(AM676=0,0,COUNTIF($AM$19:AM676,C676*10+1))</f>
        <v>203</v>
      </c>
      <c r="AO676" s="21">
        <f t="shared" ca="1" si="288"/>
        <v>0</v>
      </c>
      <c r="AP676" s="33">
        <f t="shared" ca="1" si="289"/>
        <v>44115</v>
      </c>
    </row>
    <row r="677" spans="1:42" x14ac:dyDescent="0.2">
      <c r="A677" s="15">
        <f>Daten!A677</f>
        <v>31707</v>
      </c>
      <c r="B677" s="8" t="str">
        <f>Daten!B677</f>
        <v>Gießhübl</v>
      </c>
      <c r="C677" s="15">
        <f t="shared" si="265"/>
        <v>3</v>
      </c>
      <c r="D677" s="10">
        <f>Daten!D677</f>
        <v>0</v>
      </c>
      <c r="E677" s="9">
        <f>Daten!E677</f>
        <v>2399</v>
      </c>
      <c r="F677" s="9">
        <f>Daten!F677</f>
        <v>2327</v>
      </c>
      <c r="G677" s="27">
        <f t="shared" si="266"/>
        <v>72</v>
      </c>
      <c r="H677" s="29">
        <f t="shared" si="267"/>
        <v>3.0941125913192952E-2</v>
      </c>
      <c r="I677" s="21">
        <f t="shared" si="268"/>
        <v>20.767906083014765</v>
      </c>
      <c r="J677" s="21">
        <f t="shared" si="269"/>
        <v>51.232093916985235</v>
      </c>
      <c r="K677" s="27">
        <f t="shared" si="270"/>
        <v>-25616.046958492618</v>
      </c>
      <c r="L677" s="16">
        <f>Daten!G677</f>
        <v>407</v>
      </c>
      <c r="M677" s="16">
        <f>Daten!H677</f>
        <v>1524</v>
      </c>
      <c r="N677" s="16">
        <f>Daten!I677</f>
        <v>468</v>
      </c>
      <c r="O677" s="28">
        <f t="shared" si="271"/>
        <v>0.5741469816272966</v>
      </c>
      <c r="P677" s="16">
        <f t="shared" si="272"/>
        <v>857.8093110305299</v>
      </c>
      <c r="Q677" s="21">
        <f t="shared" si="273"/>
        <v>17.190688969470102</v>
      </c>
      <c r="R677" s="27">
        <f t="shared" si="274"/>
        <v>3438.1377938940204</v>
      </c>
      <c r="S677" s="9">
        <f>Daten!K677</f>
        <v>8545.8799999999992</v>
      </c>
      <c r="T677" s="9">
        <f>Daten!L677</f>
        <v>254000.14</v>
      </c>
      <c r="U677" s="9">
        <f>Daten!M677</f>
        <v>349294.56</v>
      </c>
      <c r="V677" s="9">
        <f>Daten!N677</f>
        <v>500</v>
      </c>
      <c r="W677" s="9">
        <f>Daten!O677</f>
        <v>500</v>
      </c>
      <c r="X677" s="23">
        <f t="shared" si="275"/>
        <v>611840.58000000007</v>
      </c>
      <c r="Y677" s="9">
        <f t="shared" si="276"/>
        <v>862267.73762882187</v>
      </c>
      <c r="Z677" s="21">
        <f t="shared" si="277"/>
        <v>-250427.15762882179</v>
      </c>
      <c r="AA677" s="27">
        <f t="shared" si="278"/>
        <v>25042.715762882181</v>
      </c>
      <c r="AB677" s="32">
        <f t="shared" si="279"/>
        <v>2864.8065982835833</v>
      </c>
      <c r="AC677" s="31">
        <f t="shared" si="280"/>
        <v>2864.8065982835833</v>
      </c>
      <c r="AG677" s="26">
        <f t="shared" si="281"/>
        <v>-25616.046958492618</v>
      </c>
      <c r="AH677" s="26">
        <f t="shared" si="282"/>
        <v>25042.715762882181</v>
      </c>
      <c r="AI677" s="26">
        <f t="shared" si="283"/>
        <v>-573.33119561043713</v>
      </c>
      <c r="AJ677" s="26">
        <f t="shared" si="284"/>
        <v>1</v>
      </c>
      <c r="AK677" s="26">
        <f t="shared" si="285"/>
        <v>0</v>
      </c>
      <c r="AL677" s="26">
        <f t="shared" ca="1" si="286"/>
        <v>0</v>
      </c>
      <c r="AM677" s="26">
        <f t="shared" ca="1" si="287"/>
        <v>0</v>
      </c>
      <c r="AN677" s="26">
        <f ca="1">IF(AM677=0,0,COUNTIF($AM$19:AM677,C677*10+1))</f>
        <v>0</v>
      </c>
      <c r="AO677" s="21">
        <f t="shared" ca="1" si="288"/>
        <v>0</v>
      </c>
      <c r="AP677" s="33">
        <f t="shared" ca="1" si="289"/>
        <v>0</v>
      </c>
    </row>
    <row r="678" spans="1:42" x14ac:dyDescent="0.2">
      <c r="A678" s="15">
        <f>Daten!A678</f>
        <v>31709</v>
      </c>
      <c r="B678" s="8" t="str">
        <f>Daten!B678</f>
        <v>Gumpoldskirchen</v>
      </c>
      <c r="C678" s="15">
        <f t="shared" si="265"/>
        <v>3</v>
      </c>
      <c r="D678" s="10">
        <f>Daten!D678</f>
        <v>0</v>
      </c>
      <c r="E678" s="9">
        <f>Daten!E678</f>
        <v>3950</v>
      </c>
      <c r="F678" s="9">
        <f>Daten!F678</f>
        <v>3883</v>
      </c>
      <c r="G678" s="27">
        <f t="shared" si="266"/>
        <v>67</v>
      </c>
      <c r="H678" s="29">
        <f t="shared" si="267"/>
        <v>1.7254699974246716E-2</v>
      </c>
      <c r="I678" s="21">
        <f t="shared" si="268"/>
        <v>34.654825664093828</v>
      </c>
      <c r="J678" s="21">
        <f t="shared" si="269"/>
        <v>32.345174335906172</v>
      </c>
      <c r="K678" s="27">
        <f t="shared" si="270"/>
        <v>-16172.587167953086</v>
      </c>
      <c r="L678" s="16">
        <f>Daten!G678</f>
        <v>653</v>
      </c>
      <c r="M678" s="16">
        <f>Daten!H678</f>
        <v>2547</v>
      </c>
      <c r="N678" s="16">
        <f>Daten!I678</f>
        <v>750</v>
      </c>
      <c r="O678" s="28">
        <f t="shared" si="271"/>
        <v>0.55084413034943069</v>
      </c>
      <c r="P678" s="16">
        <f t="shared" si="272"/>
        <v>1433.622254064803</v>
      </c>
      <c r="Q678" s="21">
        <f t="shared" si="273"/>
        <v>-30.622254064802974</v>
      </c>
      <c r="R678" s="27">
        <f t="shared" si="274"/>
        <v>-6124.4508129605947</v>
      </c>
      <c r="S678" s="9">
        <f>Daten!K678</f>
        <v>10409.44</v>
      </c>
      <c r="T678" s="9">
        <f>Daten!L678</f>
        <v>490914.12</v>
      </c>
      <c r="U678" s="9">
        <f>Daten!M678</f>
        <v>4008315.61</v>
      </c>
      <c r="V678" s="9">
        <f>Daten!N678</f>
        <v>500</v>
      </c>
      <c r="W678" s="9">
        <f>Daten!O678</f>
        <v>500</v>
      </c>
      <c r="X678" s="23">
        <f t="shared" si="275"/>
        <v>4509639.17</v>
      </c>
      <c r="Y678" s="9">
        <f t="shared" si="276"/>
        <v>1419740.543407189</v>
      </c>
      <c r="Z678" s="21">
        <f t="shared" si="277"/>
        <v>3089898.6265928112</v>
      </c>
      <c r="AA678" s="27">
        <f t="shared" si="278"/>
        <v>-308989.86265928112</v>
      </c>
      <c r="AB678" s="32">
        <f t="shared" si="279"/>
        <v>-331286.90064019477</v>
      </c>
      <c r="AC678" s="31">
        <f t="shared" si="280"/>
        <v>0</v>
      </c>
      <c r="AG678" s="26">
        <f t="shared" si="281"/>
        <v>0</v>
      </c>
      <c r="AH678" s="26">
        <f t="shared" si="282"/>
        <v>0</v>
      </c>
      <c r="AI678" s="26">
        <f t="shared" si="283"/>
        <v>0</v>
      </c>
      <c r="AJ678" s="26">
        <f t="shared" si="284"/>
        <v>1</v>
      </c>
      <c r="AK678" s="26">
        <f t="shared" si="285"/>
        <v>0</v>
      </c>
      <c r="AL678" s="26">
        <f t="shared" ca="1" si="286"/>
        <v>0</v>
      </c>
      <c r="AM678" s="26">
        <f t="shared" ca="1" si="287"/>
        <v>0</v>
      </c>
      <c r="AN678" s="26">
        <f ca="1">IF(AM678=0,0,COUNTIF($AM$19:AM678,C678*10+1))</f>
        <v>0</v>
      </c>
      <c r="AO678" s="21">
        <f t="shared" ca="1" si="288"/>
        <v>0</v>
      </c>
      <c r="AP678" s="33">
        <f t="shared" ca="1" si="289"/>
        <v>0</v>
      </c>
    </row>
    <row r="679" spans="1:42" x14ac:dyDescent="0.2">
      <c r="A679" s="15">
        <f>Daten!A679</f>
        <v>31710</v>
      </c>
      <c r="B679" s="8" t="str">
        <f>Daten!B679</f>
        <v>Guntramsdorf</v>
      </c>
      <c r="C679" s="15">
        <f t="shared" si="265"/>
        <v>3</v>
      </c>
      <c r="D679" s="10">
        <f>Daten!D679</f>
        <v>0</v>
      </c>
      <c r="E679" s="9">
        <f>Daten!E679</f>
        <v>9143</v>
      </c>
      <c r="F679" s="9">
        <f>Daten!F679</f>
        <v>9172</v>
      </c>
      <c r="G679" s="27">
        <f t="shared" si="266"/>
        <v>-29</v>
      </c>
      <c r="H679" s="29">
        <f t="shared" si="267"/>
        <v>-3.1617967727867423E-3</v>
      </c>
      <c r="I679" s="21">
        <f t="shared" si="268"/>
        <v>81.857857582041873</v>
      </c>
      <c r="J679" s="21">
        <f t="shared" si="269"/>
        <v>-110.85785758204187</v>
      </c>
      <c r="K679" s="27">
        <f t="shared" si="270"/>
        <v>55428.928791020939</v>
      </c>
      <c r="L679" s="16">
        <f>Daten!G679</f>
        <v>1190</v>
      </c>
      <c r="M679" s="16">
        <f>Daten!H679</f>
        <v>6047</v>
      </c>
      <c r="N679" s="16">
        <f>Daten!I679</f>
        <v>1906</v>
      </c>
      <c r="O679" s="28">
        <f t="shared" si="271"/>
        <v>0.5119894162394576</v>
      </c>
      <c r="P679" s="16">
        <f t="shared" si="272"/>
        <v>3403.6567610246811</v>
      </c>
      <c r="Q679" s="21">
        <f t="shared" si="273"/>
        <v>-307.65676102468115</v>
      </c>
      <c r="R679" s="27">
        <f t="shared" si="274"/>
        <v>-61531.352204936229</v>
      </c>
      <c r="S679" s="9">
        <f>Daten!K679</f>
        <v>16951.310000000001</v>
      </c>
      <c r="T679" s="9">
        <f>Daten!L679</f>
        <v>1119197.72</v>
      </c>
      <c r="U679" s="9">
        <f>Daten!M679</f>
        <v>6841236.1299999999</v>
      </c>
      <c r="V679" s="9">
        <f>Daten!N679</f>
        <v>500</v>
      </c>
      <c r="W679" s="9">
        <f>Daten!O679</f>
        <v>500</v>
      </c>
      <c r="X679" s="23">
        <f t="shared" si="275"/>
        <v>7977385.1600000001</v>
      </c>
      <c r="Y679" s="9">
        <f t="shared" si="276"/>
        <v>3286250.0730055519</v>
      </c>
      <c r="Z679" s="21">
        <f t="shared" si="277"/>
        <v>4691135.0869944487</v>
      </c>
      <c r="AA679" s="27">
        <f t="shared" si="278"/>
        <v>-469113.50869944488</v>
      </c>
      <c r="AB679" s="32">
        <f t="shared" si="279"/>
        <v>-475215.93211336015</v>
      </c>
      <c r="AC679" s="31">
        <f t="shared" si="280"/>
        <v>0</v>
      </c>
      <c r="AG679" s="26">
        <f t="shared" si="281"/>
        <v>0</v>
      </c>
      <c r="AH679" s="26">
        <f t="shared" si="282"/>
        <v>0</v>
      </c>
      <c r="AI679" s="26">
        <f t="shared" si="283"/>
        <v>0</v>
      </c>
      <c r="AJ679" s="26">
        <f t="shared" si="284"/>
        <v>1</v>
      </c>
      <c r="AK679" s="26">
        <f t="shared" si="285"/>
        <v>0</v>
      </c>
      <c r="AL679" s="26">
        <f t="shared" ca="1" si="286"/>
        <v>0</v>
      </c>
      <c r="AM679" s="26">
        <f t="shared" ca="1" si="287"/>
        <v>0</v>
      </c>
      <c r="AN679" s="26">
        <f ca="1">IF(AM679=0,0,COUNTIF($AM$19:AM679,C679*10+1))</f>
        <v>0</v>
      </c>
      <c r="AO679" s="21">
        <f t="shared" ca="1" si="288"/>
        <v>0</v>
      </c>
      <c r="AP679" s="33">
        <f t="shared" ca="1" si="289"/>
        <v>0</v>
      </c>
    </row>
    <row r="680" spans="1:42" x14ac:dyDescent="0.2">
      <c r="A680" s="15">
        <f>Daten!A680</f>
        <v>31711</v>
      </c>
      <c r="B680" s="8" t="str">
        <f>Daten!B680</f>
        <v>Hennersdorf</v>
      </c>
      <c r="C680" s="15">
        <f t="shared" si="265"/>
        <v>3</v>
      </c>
      <c r="D680" s="10">
        <f>Daten!D680</f>
        <v>0</v>
      </c>
      <c r="E680" s="9">
        <f>Daten!E680</f>
        <v>1542</v>
      </c>
      <c r="F680" s="9">
        <f>Daten!F680</f>
        <v>1541</v>
      </c>
      <c r="G680" s="27">
        <f t="shared" si="266"/>
        <v>1</v>
      </c>
      <c r="H680" s="29">
        <f t="shared" si="267"/>
        <v>6.4892926670992858E-4</v>
      </c>
      <c r="I680" s="21">
        <f t="shared" si="268"/>
        <v>13.753048248356576</v>
      </c>
      <c r="J680" s="21">
        <f t="shared" si="269"/>
        <v>-12.753048248356576</v>
      </c>
      <c r="K680" s="27">
        <f t="shared" si="270"/>
        <v>6376.5241241782878</v>
      </c>
      <c r="L680" s="16">
        <f>Daten!G680</f>
        <v>201</v>
      </c>
      <c r="M680" s="16">
        <f>Daten!H680</f>
        <v>990</v>
      </c>
      <c r="N680" s="16">
        <f>Daten!I680</f>
        <v>351</v>
      </c>
      <c r="O680" s="28">
        <f t="shared" si="271"/>
        <v>0.55757575757575761</v>
      </c>
      <c r="P680" s="16">
        <f t="shared" si="272"/>
        <v>557.23833196865132</v>
      </c>
      <c r="Q680" s="21">
        <f t="shared" si="273"/>
        <v>-5.2383319686513232</v>
      </c>
      <c r="R680" s="27">
        <f t="shared" si="274"/>
        <v>-1047.6663937302646</v>
      </c>
      <c r="S680" s="9">
        <f>Daten!K680</f>
        <v>5074.29</v>
      </c>
      <c r="T680" s="9">
        <f>Daten!L680</f>
        <v>150649.39000000001</v>
      </c>
      <c r="U680" s="9">
        <f>Daten!M680</f>
        <v>304227.39</v>
      </c>
      <c r="V680" s="9">
        <f>Daten!N680</f>
        <v>500</v>
      </c>
      <c r="W680" s="9">
        <f>Daten!O680</f>
        <v>500</v>
      </c>
      <c r="X680" s="23">
        <f t="shared" si="275"/>
        <v>459951.07000000007</v>
      </c>
      <c r="Y680" s="9">
        <f t="shared" si="276"/>
        <v>554237.95390731283</v>
      </c>
      <c r="Z680" s="21">
        <f t="shared" si="277"/>
        <v>-94286.88390731276</v>
      </c>
      <c r="AA680" s="27">
        <f t="shared" si="278"/>
        <v>9428.6883907312767</v>
      </c>
      <c r="AB680" s="32">
        <f t="shared" si="279"/>
        <v>14757.546121179301</v>
      </c>
      <c r="AC680" s="31">
        <f t="shared" si="280"/>
        <v>14757.546121179301</v>
      </c>
      <c r="AG680" s="26">
        <f t="shared" si="281"/>
        <v>6376.5241241782878</v>
      </c>
      <c r="AH680" s="26">
        <f t="shared" si="282"/>
        <v>9428.6883907312767</v>
      </c>
      <c r="AI680" s="26">
        <f t="shared" si="283"/>
        <v>15805.212514909565</v>
      </c>
      <c r="AJ680" s="26">
        <f t="shared" si="284"/>
        <v>1</v>
      </c>
      <c r="AK680" s="26">
        <f t="shared" si="285"/>
        <v>15805.212514909565</v>
      </c>
      <c r="AL680" s="26">
        <f t="shared" ca="1" si="286"/>
        <v>25028</v>
      </c>
      <c r="AM680" s="26">
        <f t="shared" ca="1" si="287"/>
        <v>31</v>
      </c>
      <c r="AN680" s="26">
        <f ca="1">IF(AM680=0,0,COUNTIF($AM$19:AM680,C680*10+1))</f>
        <v>204</v>
      </c>
      <c r="AO680" s="21">
        <f t="shared" ca="1" si="288"/>
        <v>0</v>
      </c>
      <c r="AP680" s="33">
        <f t="shared" ca="1" si="289"/>
        <v>25028</v>
      </c>
    </row>
    <row r="681" spans="1:42" x14ac:dyDescent="0.2">
      <c r="A681" s="15">
        <f>Daten!A681</f>
        <v>31712</v>
      </c>
      <c r="B681" s="8" t="str">
        <f>Daten!B681</f>
        <v>Hinterbrühl</v>
      </c>
      <c r="C681" s="15">
        <f t="shared" si="265"/>
        <v>3</v>
      </c>
      <c r="D681" s="10">
        <f>Daten!D681</f>
        <v>0</v>
      </c>
      <c r="E681" s="9">
        <f>Daten!E681</f>
        <v>3914</v>
      </c>
      <c r="F681" s="9">
        <f>Daten!F681</f>
        <v>4049</v>
      </c>
      <c r="G681" s="27">
        <f t="shared" si="266"/>
        <v>-135</v>
      </c>
      <c r="H681" s="29">
        <f t="shared" si="267"/>
        <v>-3.3341565818720671E-2</v>
      </c>
      <c r="I681" s="21">
        <f t="shared" si="268"/>
        <v>36.136335079555991</v>
      </c>
      <c r="J681" s="21">
        <f t="shared" si="269"/>
        <v>-171.13633507955598</v>
      </c>
      <c r="K681" s="27">
        <f t="shared" si="270"/>
        <v>85568.167539777991</v>
      </c>
      <c r="L681" s="16">
        <f>Daten!G681</f>
        <v>597</v>
      </c>
      <c r="M681" s="16">
        <f>Daten!H681</f>
        <v>2406</v>
      </c>
      <c r="N681" s="16">
        <f>Daten!I681</f>
        <v>911</v>
      </c>
      <c r="O681" s="28">
        <f t="shared" si="271"/>
        <v>0.62676641729010807</v>
      </c>
      <c r="P681" s="16">
        <f t="shared" si="272"/>
        <v>1354.2580067844192</v>
      </c>
      <c r="Q681" s="21">
        <f t="shared" si="273"/>
        <v>153.74199321558081</v>
      </c>
      <c r="R681" s="27">
        <f t="shared" si="274"/>
        <v>30748.398643116161</v>
      </c>
      <c r="S681" s="9">
        <f>Daten!K681</f>
        <v>9968.91</v>
      </c>
      <c r="T681" s="9">
        <f>Daten!L681</f>
        <v>590540.77</v>
      </c>
      <c r="U681" s="9">
        <f>Daten!M681</f>
        <v>423555.04</v>
      </c>
      <c r="V681" s="9">
        <f>Daten!N681</f>
        <v>500</v>
      </c>
      <c r="W681" s="9">
        <f>Daten!O681</f>
        <v>500</v>
      </c>
      <c r="X681" s="23">
        <f t="shared" si="275"/>
        <v>1024064.72</v>
      </c>
      <c r="Y681" s="9">
        <f t="shared" si="276"/>
        <v>1406801.1359229716</v>
      </c>
      <c r="Z681" s="21">
        <f t="shared" si="277"/>
        <v>-382736.41592297168</v>
      </c>
      <c r="AA681" s="27">
        <f t="shared" si="278"/>
        <v>38273.641592297172</v>
      </c>
      <c r="AB681" s="32">
        <f t="shared" si="279"/>
        <v>154590.20777519132</v>
      </c>
      <c r="AC681" s="31">
        <f t="shared" si="280"/>
        <v>154590.20777519132</v>
      </c>
      <c r="AG681" s="26">
        <f t="shared" si="281"/>
        <v>85568.167539777991</v>
      </c>
      <c r="AH681" s="26">
        <f t="shared" si="282"/>
        <v>38273.641592297172</v>
      </c>
      <c r="AI681" s="26">
        <f t="shared" si="283"/>
        <v>123841.80913207517</v>
      </c>
      <c r="AJ681" s="26">
        <f t="shared" si="284"/>
        <v>1</v>
      </c>
      <c r="AK681" s="26">
        <f t="shared" si="285"/>
        <v>123841.80913207517</v>
      </c>
      <c r="AL681" s="26">
        <f t="shared" ca="1" si="286"/>
        <v>196103</v>
      </c>
      <c r="AM681" s="26">
        <f t="shared" ca="1" si="287"/>
        <v>31</v>
      </c>
      <c r="AN681" s="26">
        <f ca="1">IF(AM681=0,0,COUNTIF($AM$19:AM681,C681*10+1))</f>
        <v>205</v>
      </c>
      <c r="AO681" s="21">
        <f t="shared" ca="1" si="288"/>
        <v>0</v>
      </c>
      <c r="AP681" s="33">
        <f t="shared" ca="1" si="289"/>
        <v>196103</v>
      </c>
    </row>
    <row r="682" spans="1:42" x14ac:dyDescent="0.2">
      <c r="A682" s="15">
        <f>Daten!A682</f>
        <v>31713</v>
      </c>
      <c r="B682" s="8" t="str">
        <f>Daten!B682</f>
        <v>Kaltenleutgeben</v>
      </c>
      <c r="C682" s="15">
        <f t="shared" si="265"/>
        <v>3</v>
      </c>
      <c r="D682" s="10">
        <f>Daten!D682</f>
        <v>0</v>
      </c>
      <c r="E682" s="9">
        <f>Daten!E682</f>
        <v>3345</v>
      </c>
      <c r="F682" s="9">
        <f>Daten!F682</f>
        <v>3267</v>
      </c>
      <c r="G682" s="27">
        <f t="shared" si="266"/>
        <v>78</v>
      </c>
      <c r="H682" s="29">
        <f t="shared" si="267"/>
        <v>2.3875114784205693E-2</v>
      </c>
      <c r="I682" s="21">
        <f t="shared" si="268"/>
        <v>29.15717626695713</v>
      </c>
      <c r="J682" s="21">
        <f t="shared" si="269"/>
        <v>48.84282373304287</v>
      </c>
      <c r="K682" s="27">
        <f t="shared" si="270"/>
        <v>-24421.411866521434</v>
      </c>
      <c r="L682" s="16">
        <f>Daten!G682</f>
        <v>456</v>
      </c>
      <c r="M682" s="16">
        <f>Daten!H682</f>
        <v>2257</v>
      </c>
      <c r="N682" s="16">
        <f>Daten!I682</f>
        <v>632</v>
      </c>
      <c r="O682" s="28">
        <f t="shared" si="271"/>
        <v>0.48205582631812138</v>
      </c>
      <c r="P682" s="16">
        <f t="shared" si="272"/>
        <v>1270.3908234881274</v>
      </c>
      <c r="Q682" s="21">
        <f t="shared" si="273"/>
        <v>-182.39082348812735</v>
      </c>
      <c r="R682" s="27">
        <f t="shared" si="274"/>
        <v>-36478.164697625471</v>
      </c>
      <c r="S682" s="9">
        <f>Daten!K682</f>
        <v>3870.45</v>
      </c>
      <c r="T682" s="9">
        <f>Daten!L682</f>
        <v>239302.83</v>
      </c>
      <c r="U682" s="9">
        <f>Daten!M682</f>
        <v>161246.21</v>
      </c>
      <c r="V682" s="9">
        <f>Daten!N682</f>
        <v>500</v>
      </c>
      <c r="W682" s="9">
        <f>Daten!O682</f>
        <v>500</v>
      </c>
      <c r="X682" s="23">
        <f t="shared" si="275"/>
        <v>404419.49</v>
      </c>
      <c r="Y682" s="9">
        <f t="shared" si="276"/>
        <v>1202286.6120752019</v>
      </c>
      <c r="Z682" s="21">
        <f t="shared" si="277"/>
        <v>-797867.12207520194</v>
      </c>
      <c r="AA682" s="27">
        <f t="shared" si="278"/>
        <v>79786.712207520206</v>
      </c>
      <c r="AB682" s="32">
        <f t="shared" si="279"/>
        <v>18887.135643373302</v>
      </c>
      <c r="AC682" s="31">
        <f t="shared" si="280"/>
        <v>18887.135643373302</v>
      </c>
      <c r="AG682" s="26">
        <f t="shared" si="281"/>
        <v>-24421.411866521434</v>
      </c>
      <c r="AH682" s="26">
        <f t="shared" si="282"/>
        <v>79786.712207520206</v>
      </c>
      <c r="AI682" s="26">
        <f t="shared" si="283"/>
        <v>55365.300340998772</v>
      </c>
      <c r="AJ682" s="26">
        <f t="shared" si="284"/>
        <v>1</v>
      </c>
      <c r="AK682" s="26">
        <f t="shared" si="285"/>
        <v>55365.300340998772</v>
      </c>
      <c r="AL682" s="26">
        <f t="shared" ca="1" si="286"/>
        <v>87671</v>
      </c>
      <c r="AM682" s="26">
        <f t="shared" ca="1" si="287"/>
        <v>31</v>
      </c>
      <c r="AN682" s="26">
        <f ca="1">IF(AM682=0,0,COUNTIF($AM$19:AM682,C682*10+1))</f>
        <v>206</v>
      </c>
      <c r="AO682" s="21">
        <f t="shared" ca="1" si="288"/>
        <v>0</v>
      </c>
      <c r="AP682" s="33">
        <f t="shared" ca="1" si="289"/>
        <v>87671</v>
      </c>
    </row>
    <row r="683" spans="1:42" x14ac:dyDescent="0.2">
      <c r="A683" s="15">
        <f>Daten!A683</f>
        <v>31714</v>
      </c>
      <c r="B683" s="8" t="str">
        <f>Daten!B683</f>
        <v>Laab im Walde</v>
      </c>
      <c r="C683" s="15">
        <f t="shared" si="265"/>
        <v>3</v>
      </c>
      <c r="D683" s="10">
        <f>Daten!D683</f>
        <v>0</v>
      </c>
      <c r="E683" s="9">
        <f>Daten!E683</f>
        <v>1107</v>
      </c>
      <c r="F683" s="9">
        <f>Daten!F683</f>
        <v>1139</v>
      </c>
      <c r="G683" s="27">
        <f t="shared" si="266"/>
        <v>-32</v>
      </c>
      <c r="H683" s="29">
        <f t="shared" si="267"/>
        <v>-2.8094820017559263E-2</v>
      </c>
      <c r="I683" s="21">
        <f t="shared" si="268"/>
        <v>10.165296531393992</v>
      </c>
      <c r="J683" s="21">
        <f t="shared" si="269"/>
        <v>-42.165296531393992</v>
      </c>
      <c r="K683" s="27">
        <f t="shared" si="270"/>
        <v>21082.648265696997</v>
      </c>
      <c r="L683" s="16">
        <f>Daten!G683</f>
        <v>131</v>
      </c>
      <c r="M683" s="16">
        <f>Daten!H683</f>
        <v>667</v>
      </c>
      <c r="N683" s="16">
        <f>Daten!I683</f>
        <v>309</v>
      </c>
      <c r="O683" s="28">
        <f t="shared" si="271"/>
        <v>0.65967016491754127</v>
      </c>
      <c r="P683" s="16">
        <f t="shared" si="272"/>
        <v>375.43229032635395</v>
      </c>
      <c r="Q683" s="21">
        <f t="shared" si="273"/>
        <v>64.56770967364605</v>
      </c>
      <c r="R683" s="27">
        <f t="shared" si="274"/>
        <v>12913.54193472921</v>
      </c>
      <c r="S683" s="9">
        <f>Daten!K683</f>
        <v>3332.81</v>
      </c>
      <c r="T683" s="9">
        <f>Daten!L683</f>
        <v>99250.06</v>
      </c>
      <c r="U683" s="9">
        <f>Daten!M683</f>
        <v>60341.07</v>
      </c>
      <c r="V683" s="9">
        <f>Daten!N683</f>
        <v>500</v>
      </c>
      <c r="W683" s="9">
        <f>Daten!O683</f>
        <v>500</v>
      </c>
      <c r="X683" s="23">
        <f t="shared" si="275"/>
        <v>162923.94</v>
      </c>
      <c r="Y683" s="9">
        <f t="shared" si="276"/>
        <v>397886.78013968561</v>
      </c>
      <c r="Z683" s="21">
        <f t="shared" si="277"/>
        <v>-234962.84013968561</v>
      </c>
      <c r="AA683" s="27">
        <f t="shared" si="278"/>
        <v>23496.284013968561</v>
      </c>
      <c r="AB683" s="32">
        <f t="shared" si="279"/>
        <v>57492.474214394766</v>
      </c>
      <c r="AC683" s="31">
        <f t="shared" si="280"/>
        <v>57492.474214394766</v>
      </c>
      <c r="AG683" s="26">
        <f t="shared" si="281"/>
        <v>21082.648265696997</v>
      </c>
      <c r="AH683" s="26">
        <f t="shared" si="282"/>
        <v>23496.284013968561</v>
      </c>
      <c r="AI683" s="26">
        <f t="shared" si="283"/>
        <v>44578.932279665562</v>
      </c>
      <c r="AJ683" s="26">
        <f t="shared" si="284"/>
        <v>1</v>
      </c>
      <c r="AK683" s="26">
        <f t="shared" si="285"/>
        <v>44578.932279665562</v>
      </c>
      <c r="AL683" s="26">
        <f t="shared" ca="1" si="286"/>
        <v>70591</v>
      </c>
      <c r="AM683" s="26">
        <f t="shared" ca="1" si="287"/>
        <v>31</v>
      </c>
      <c r="AN683" s="26">
        <f ca="1">IF(AM683=0,0,COUNTIF($AM$19:AM683,C683*10+1))</f>
        <v>207</v>
      </c>
      <c r="AO683" s="21">
        <f t="shared" ca="1" si="288"/>
        <v>0</v>
      </c>
      <c r="AP683" s="33">
        <f t="shared" ca="1" si="289"/>
        <v>70591</v>
      </c>
    </row>
    <row r="684" spans="1:42" x14ac:dyDescent="0.2">
      <c r="A684" s="15">
        <f>Daten!A684</f>
        <v>31715</v>
      </c>
      <c r="B684" s="8" t="str">
        <f>Daten!B684</f>
        <v>Laxenburg</v>
      </c>
      <c r="C684" s="15">
        <f t="shared" si="265"/>
        <v>3</v>
      </c>
      <c r="D684" s="10">
        <f>Daten!D684</f>
        <v>0</v>
      </c>
      <c r="E684" s="9">
        <f>Daten!E684</f>
        <v>2944</v>
      </c>
      <c r="F684" s="9">
        <f>Daten!F684</f>
        <v>2825</v>
      </c>
      <c r="G684" s="27">
        <f t="shared" si="266"/>
        <v>119</v>
      </c>
      <c r="H684" s="29">
        <f t="shared" si="267"/>
        <v>4.2123893805309731E-2</v>
      </c>
      <c r="I684" s="21">
        <f t="shared" si="268"/>
        <v>25.212434329401251</v>
      </c>
      <c r="J684" s="21">
        <f t="shared" si="269"/>
        <v>93.787565670598752</v>
      </c>
      <c r="K684" s="27">
        <f t="shared" si="270"/>
        <v>-46893.782835299375</v>
      </c>
      <c r="L684" s="16">
        <f>Daten!G684</f>
        <v>378</v>
      </c>
      <c r="M684" s="16">
        <f>Daten!H684</f>
        <v>1837</v>
      </c>
      <c r="N684" s="16">
        <f>Daten!I684</f>
        <v>729</v>
      </c>
      <c r="O684" s="28">
        <f t="shared" si="271"/>
        <v>0.6026129559063691</v>
      </c>
      <c r="P684" s="16">
        <f t="shared" si="272"/>
        <v>1033.9866826529419</v>
      </c>
      <c r="Q684" s="21">
        <f t="shared" si="273"/>
        <v>73.013317347058091</v>
      </c>
      <c r="R684" s="27">
        <f t="shared" si="274"/>
        <v>14602.663469411618</v>
      </c>
      <c r="S684" s="9">
        <f>Daten!K684</f>
        <v>22732.99</v>
      </c>
      <c r="T684" s="9">
        <f>Daten!L684</f>
        <v>412514.01</v>
      </c>
      <c r="U684" s="9">
        <f>Daten!M684</f>
        <v>4349731.8499999996</v>
      </c>
      <c r="V684" s="9">
        <f>Daten!N684</f>
        <v>500</v>
      </c>
      <c r="W684" s="9">
        <f>Daten!O684</f>
        <v>500</v>
      </c>
      <c r="X684" s="23">
        <f t="shared" si="275"/>
        <v>4784978.8499999996</v>
      </c>
      <c r="Y684" s="9">
        <f t="shared" si="276"/>
        <v>1058155.9898204468</v>
      </c>
      <c r="Z684" s="21">
        <f t="shared" si="277"/>
        <v>3726822.8601795528</v>
      </c>
      <c r="AA684" s="27">
        <f t="shared" si="278"/>
        <v>-372682.28601795528</v>
      </c>
      <c r="AB684" s="32">
        <f t="shared" si="279"/>
        <v>-404973.40538384306</v>
      </c>
      <c r="AC684" s="31">
        <f t="shared" si="280"/>
        <v>0</v>
      </c>
      <c r="AG684" s="26">
        <f t="shared" si="281"/>
        <v>0</v>
      </c>
      <c r="AH684" s="26">
        <f t="shared" si="282"/>
        <v>0</v>
      </c>
      <c r="AI684" s="26">
        <f t="shared" si="283"/>
        <v>0</v>
      </c>
      <c r="AJ684" s="26">
        <f t="shared" si="284"/>
        <v>1</v>
      </c>
      <c r="AK684" s="26">
        <f t="shared" si="285"/>
        <v>0</v>
      </c>
      <c r="AL684" s="26">
        <f t="shared" ca="1" si="286"/>
        <v>0</v>
      </c>
      <c r="AM684" s="26">
        <f t="shared" ca="1" si="287"/>
        <v>0</v>
      </c>
      <c r="AN684" s="26">
        <f ca="1">IF(AM684=0,0,COUNTIF($AM$19:AM684,C684*10+1))</f>
        <v>0</v>
      </c>
      <c r="AO684" s="21">
        <f t="shared" ca="1" si="288"/>
        <v>0</v>
      </c>
      <c r="AP684" s="33">
        <f t="shared" ca="1" si="289"/>
        <v>0</v>
      </c>
    </row>
    <row r="685" spans="1:42" x14ac:dyDescent="0.2">
      <c r="A685" s="15">
        <f>Daten!A685</f>
        <v>31716</v>
      </c>
      <c r="B685" s="8" t="str">
        <f>Daten!B685</f>
        <v>Maria Enzersdorf</v>
      </c>
      <c r="C685" s="15">
        <f t="shared" si="265"/>
        <v>3</v>
      </c>
      <c r="D685" s="10">
        <f>Daten!D685</f>
        <v>0</v>
      </c>
      <c r="E685" s="9">
        <f>Daten!E685</f>
        <v>8745</v>
      </c>
      <c r="F685" s="9">
        <f>Daten!F685</f>
        <v>8801</v>
      </c>
      <c r="G685" s="27">
        <f t="shared" si="266"/>
        <v>-56</v>
      </c>
      <c r="H685" s="29">
        <f t="shared" si="267"/>
        <v>-6.3629133053062156E-3</v>
      </c>
      <c r="I685" s="21">
        <f t="shared" si="268"/>
        <v>78.546773286039084</v>
      </c>
      <c r="J685" s="21">
        <f t="shared" si="269"/>
        <v>-134.54677328603907</v>
      </c>
      <c r="K685" s="27">
        <f t="shared" si="270"/>
        <v>67273.386643019534</v>
      </c>
      <c r="L685" s="16">
        <f>Daten!G685</f>
        <v>1210</v>
      </c>
      <c r="M685" s="16">
        <f>Daten!H685</f>
        <v>5332</v>
      </c>
      <c r="N685" s="16">
        <f>Daten!I685</f>
        <v>2203</v>
      </c>
      <c r="O685" s="28">
        <f t="shared" si="271"/>
        <v>0.64009752438109524</v>
      </c>
      <c r="P685" s="16">
        <f t="shared" si="272"/>
        <v>3001.2068546028777</v>
      </c>
      <c r="Q685" s="21">
        <f t="shared" si="273"/>
        <v>411.79314539712232</v>
      </c>
      <c r="R685" s="27">
        <f t="shared" si="274"/>
        <v>82358.629079424456</v>
      </c>
      <c r="S685" s="9">
        <f>Daten!K685</f>
        <v>910.93</v>
      </c>
      <c r="T685" s="9">
        <f>Daten!L685</f>
        <v>817111.11</v>
      </c>
      <c r="U685" s="9">
        <f>Daten!M685</f>
        <v>4975379.38</v>
      </c>
      <c r="V685" s="9">
        <f>Daten!N685</f>
        <v>500</v>
      </c>
      <c r="W685" s="9">
        <f>Daten!O685</f>
        <v>500</v>
      </c>
      <c r="X685" s="23">
        <f t="shared" si="275"/>
        <v>5793401.4199999999</v>
      </c>
      <c r="Y685" s="9">
        <f t="shared" si="276"/>
        <v>3143197.7347078146</v>
      </c>
      <c r="Z685" s="21">
        <f t="shared" si="277"/>
        <v>2650203.6852921853</v>
      </c>
      <c r="AA685" s="27">
        <f t="shared" si="278"/>
        <v>-265020.36852921854</v>
      </c>
      <c r="AB685" s="32">
        <f t="shared" si="279"/>
        <v>-115388.35280677455</v>
      </c>
      <c r="AC685" s="31">
        <f t="shared" si="280"/>
        <v>0</v>
      </c>
      <c r="AG685" s="26">
        <f t="shared" si="281"/>
        <v>0</v>
      </c>
      <c r="AH685" s="26">
        <f t="shared" si="282"/>
        <v>0</v>
      </c>
      <c r="AI685" s="26">
        <f t="shared" si="283"/>
        <v>0</v>
      </c>
      <c r="AJ685" s="26">
        <f t="shared" si="284"/>
        <v>1</v>
      </c>
      <c r="AK685" s="26">
        <f t="shared" si="285"/>
        <v>0</v>
      </c>
      <c r="AL685" s="26">
        <f t="shared" ca="1" si="286"/>
        <v>0</v>
      </c>
      <c r="AM685" s="26">
        <f t="shared" ca="1" si="287"/>
        <v>0</v>
      </c>
      <c r="AN685" s="26">
        <f ca="1">IF(AM685=0,0,COUNTIF($AM$19:AM685,C685*10+1))</f>
        <v>0</v>
      </c>
      <c r="AO685" s="21">
        <f t="shared" ca="1" si="288"/>
        <v>0</v>
      </c>
      <c r="AP685" s="33">
        <f t="shared" ca="1" si="289"/>
        <v>0</v>
      </c>
    </row>
    <row r="686" spans="1:42" x14ac:dyDescent="0.2">
      <c r="A686" s="15">
        <f>Daten!A686</f>
        <v>31717</v>
      </c>
      <c r="B686" s="8" t="str">
        <f>Daten!B686</f>
        <v>Mödling</v>
      </c>
      <c r="C686" s="15">
        <f t="shared" si="265"/>
        <v>3</v>
      </c>
      <c r="D686" s="10">
        <f>Daten!D686</f>
        <v>0</v>
      </c>
      <c r="E686" s="9">
        <f>Daten!E686</f>
        <v>20524</v>
      </c>
      <c r="F686" s="9">
        <f>Daten!F686</f>
        <v>20588</v>
      </c>
      <c r="G686" s="27">
        <f t="shared" si="266"/>
        <v>-64</v>
      </c>
      <c r="H686" s="29">
        <f t="shared" si="267"/>
        <v>-3.1086069555080632E-3</v>
      </c>
      <c r="I686" s="21">
        <f t="shared" si="268"/>
        <v>183.74286653936741</v>
      </c>
      <c r="J686" s="21">
        <f t="shared" si="269"/>
        <v>-247.74286653936741</v>
      </c>
      <c r="K686" s="27">
        <f t="shared" si="270"/>
        <v>123871.43326968371</v>
      </c>
      <c r="L686" s="16">
        <f>Daten!G686</f>
        <v>2715</v>
      </c>
      <c r="M686" s="16">
        <f>Daten!H686</f>
        <v>13237</v>
      </c>
      <c r="N686" s="16">
        <f>Daten!I686</f>
        <v>4572</v>
      </c>
      <c r="O686" s="28">
        <f t="shared" si="271"/>
        <v>0.55050237969328397</v>
      </c>
      <c r="P686" s="16">
        <f t="shared" si="272"/>
        <v>7450.6705053222604</v>
      </c>
      <c r="Q686" s="21">
        <f t="shared" si="273"/>
        <v>-163.6705053222604</v>
      </c>
      <c r="R686" s="27">
        <f t="shared" si="274"/>
        <v>-32734.101064452079</v>
      </c>
      <c r="S686" s="9">
        <f>Daten!K686</f>
        <v>4123.74</v>
      </c>
      <c r="T686" s="9">
        <f>Daten!L686</f>
        <v>1858177.63</v>
      </c>
      <c r="U686" s="9">
        <f>Daten!M686</f>
        <v>7204848.2000000002</v>
      </c>
      <c r="V686" s="9">
        <f>Daten!N686</f>
        <v>500</v>
      </c>
      <c r="W686" s="9">
        <f>Daten!O686</f>
        <v>500</v>
      </c>
      <c r="X686" s="23">
        <f t="shared" si="275"/>
        <v>9067149.5700000003</v>
      </c>
      <c r="Y686" s="9">
        <f t="shared" si="276"/>
        <v>7376899.9779466195</v>
      </c>
      <c r="Z686" s="21">
        <f t="shared" si="277"/>
        <v>1690249.5920533808</v>
      </c>
      <c r="AA686" s="27">
        <f t="shared" si="278"/>
        <v>-169024.95920533809</v>
      </c>
      <c r="AB686" s="32">
        <f t="shared" si="279"/>
        <v>-77887.627000106469</v>
      </c>
      <c r="AC686" s="31">
        <f t="shared" si="280"/>
        <v>0</v>
      </c>
      <c r="AG686" s="26">
        <f t="shared" si="281"/>
        <v>0</v>
      </c>
      <c r="AH686" s="26">
        <f t="shared" si="282"/>
        <v>0</v>
      </c>
      <c r="AI686" s="26">
        <f t="shared" si="283"/>
        <v>0</v>
      </c>
      <c r="AJ686" s="26">
        <f t="shared" si="284"/>
        <v>1</v>
      </c>
      <c r="AK686" s="26">
        <f t="shared" si="285"/>
        <v>0</v>
      </c>
      <c r="AL686" s="26">
        <f t="shared" ca="1" si="286"/>
        <v>0</v>
      </c>
      <c r="AM686" s="26">
        <f t="shared" ca="1" si="287"/>
        <v>0</v>
      </c>
      <c r="AN686" s="26">
        <f ca="1">IF(AM686=0,0,COUNTIF($AM$19:AM686,C686*10+1))</f>
        <v>0</v>
      </c>
      <c r="AO686" s="21">
        <f t="shared" ca="1" si="288"/>
        <v>0</v>
      </c>
      <c r="AP686" s="33">
        <f t="shared" ca="1" si="289"/>
        <v>0</v>
      </c>
    </row>
    <row r="687" spans="1:42" x14ac:dyDescent="0.2">
      <c r="A687" s="15">
        <f>Daten!A687</f>
        <v>31718</v>
      </c>
      <c r="B687" s="8" t="str">
        <f>Daten!B687</f>
        <v>Münchendorf</v>
      </c>
      <c r="C687" s="15">
        <f t="shared" si="265"/>
        <v>3</v>
      </c>
      <c r="D687" s="10">
        <f>Daten!D687</f>
        <v>0</v>
      </c>
      <c r="E687" s="9">
        <f>Daten!E687</f>
        <v>3098</v>
      </c>
      <c r="F687" s="9">
        <f>Daten!F687</f>
        <v>2985</v>
      </c>
      <c r="G687" s="27">
        <f t="shared" si="266"/>
        <v>113</v>
      </c>
      <c r="H687" s="29">
        <f t="shared" si="267"/>
        <v>3.7855946398659968E-2</v>
      </c>
      <c r="I687" s="21">
        <f t="shared" si="268"/>
        <v>26.640395211774418</v>
      </c>
      <c r="J687" s="21">
        <f t="shared" si="269"/>
        <v>86.359604788225582</v>
      </c>
      <c r="K687" s="27">
        <f t="shared" si="270"/>
        <v>-43179.80239411279</v>
      </c>
      <c r="L687" s="16">
        <f>Daten!G687</f>
        <v>523</v>
      </c>
      <c r="M687" s="16">
        <f>Daten!H687</f>
        <v>2020</v>
      </c>
      <c r="N687" s="16">
        <f>Daten!I687</f>
        <v>555</v>
      </c>
      <c r="O687" s="28">
        <f t="shared" si="271"/>
        <v>0.53366336633663369</v>
      </c>
      <c r="P687" s="16">
        <f t="shared" si="272"/>
        <v>1136.9913440168441</v>
      </c>
      <c r="Q687" s="21">
        <f t="shared" si="273"/>
        <v>-58.991344016844096</v>
      </c>
      <c r="R687" s="27">
        <f t="shared" si="274"/>
        <v>-11798.268803368819</v>
      </c>
      <c r="S687" s="9">
        <f>Daten!K687</f>
        <v>13290.3</v>
      </c>
      <c r="T687" s="9">
        <f>Daten!L687</f>
        <v>294679.11</v>
      </c>
      <c r="U687" s="9">
        <f>Daten!M687</f>
        <v>1064407.46</v>
      </c>
      <c r="V687" s="9">
        <f>Daten!N687</f>
        <v>500</v>
      </c>
      <c r="W687" s="9">
        <f>Daten!O687</f>
        <v>500</v>
      </c>
      <c r="X687" s="23">
        <f t="shared" si="275"/>
        <v>1372376.8699999999</v>
      </c>
      <c r="Y687" s="9">
        <f t="shared" si="276"/>
        <v>1113507.8996140435</v>
      </c>
      <c r="Z687" s="21">
        <f t="shared" si="277"/>
        <v>258868.97038595635</v>
      </c>
      <c r="AA687" s="27">
        <f t="shared" si="278"/>
        <v>-25886.897038595635</v>
      </c>
      <c r="AB687" s="32">
        <f t="shared" si="279"/>
        <v>-80864.968236077242</v>
      </c>
      <c r="AC687" s="31">
        <f t="shared" si="280"/>
        <v>0</v>
      </c>
      <c r="AG687" s="26">
        <f t="shared" si="281"/>
        <v>0</v>
      </c>
      <c r="AH687" s="26">
        <f t="shared" si="282"/>
        <v>0</v>
      </c>
      <c r="AI687" s="26">
        <f t="shared" si="283"/>
        <v>0</v>
      </c>
      <c r="AJ687" s="26">
        <f t="shared" si="284"/>
        <v>1</v>
      </c>
      <c r="AK687" s="26">
        <f t="shared" si="285"/>
        <v>0</v>
      </c>
      <c r="AL687" s="26">
        <f t="shared" ca="1" si="286"/>
        <v>0</v>
      </c>
      <c r="AM687" s="26">
        <f t="shared" ca="1" si="287"/>
        <v>0</v>
      </c>
      <c r="AN687" s="26">
        <f ca="1">IF(AM687=0,0,COUNTIF($AM$19:AM687,C687*10+1))</f>
        <v>0</v>
      </c>
      <c r="AO687" s="21">
        <f t="shared" ca="1" si="288"/>
        <v>0</v>
      </c>
      <c r="AP687" s="33">
        <f t="shared" ca="1" si="289"/>
        <v>0</v>
      </c>
    </row>
    <row r="688" spans="1:42" x14ac:dyDescent="0.2">
      <c r="A688" s="15">
        <f>Daten!A688</f>
        <v>31719</v>
      </c>
      <c r="B688" s="8" t="str">
        <f>Daten!B688</f>
        <v>Perchtoldsdorf</v>
      </c>
      <c r="C688" s="15">
        <f t="shared" si="265"/>
        <v>3</v>
      </c>
      <c r="D688" s="10">
        <f>Daten!D688</f>
        <v>0</v>
      </c>
      <c r="E688" s="9">
        <f>Daten!E688</f>
        <v>14919</v>
      </c>
      <c r="F688" s="9">
        <f>Daten!F688</f>
        <v>15045</v>
      </c>
      <c r="G688" s="27">
        <f t="shared" si="266"/>
        <v>-126</v>
      </c>
      <c r="H688" s="29">
        <f t="shared" si="267"/>
        <v>-8.3748753738783644E-3</v>
      </c>
      <c r="I688" s="21">
        <f t="shared" si="268"/>
        <v>134.27294672065196</v>
      </c>
      <c r="J688" s="21">
        <f t="shared" si="269"/>
        <v>-260.27294672065193</v>
      </c>
      <c r="K688" s="27">
        <f t="shared" si="270"/>
        <v>130136.47336032597</v>
      </c>
      <c r="L688" s="16">
        <f>Daten!G688</f>
        <v>2067</v>
      </c>
      <c r="M688" s="16">
        <f>Daten!H688</f>
        <v>8996</v>
      </c>
      <c r="N688" s="16">
        <f>Daten!I688</f>
        <v>3856</v>
      </c>
      <c r="O688" s="28">
        <f t="shared" si="271"/>
        <v>0.65840373499333038</v>
      </c>
      <c r="P688" s="16">
        <f t="shared" si="272"/>
        <v>5063.5515498888763</v>
      </c>
      <c r="Q688" s="21">
        <f t="shared" si="273"/>
        <v>859.44845011112375</v>
      </c>
      <c r="R688" s="27">
        <f t="shared" si="274"/>
        <v>171889.69002222474</v>
      </c>
      <c r="S688" s="9">
        <f>Daten!K688</f>
        <v>21293.07</v>
      </c>
      <c r="T688" s="9">
        <f>Daten!L688</f>
        <v>1555143.46</v>
      </c>
      <c r="U688" s="9">
        <f>Daten!M688</f>
        <v>4922146.5599999996</v>
      </c>
      <c r="V688" s="9">
        <f>Daten!N688</f>
        <v>500</v>
      </c>
      <c r="W688" s="9">
        <f>Daten!O688</f>
        <v>500</v>
      </c>
      <c r="X688" s="23">
        <f t="shared" si="275"/>
        <v>6498583.0899999999</v>
      </c>
      <c r="Y688" s="9">
        <f t="shared" si="276"/>
        <v>5362306.118251102</v>
      </c>
      <c r="Z688" s="21">
        <f t="shared" si="277"/>
        <v>1136276.9717488978</v>
      </c>
      <c r="AA688" s="27">
        <f t="shared" si="278"/>
        <v>-113627.69717488979</v>
      </c>
      <c r="AB688" s="32">
        <f t="shared" si="279"/>
        <v>188398.46620766091</v>
      </c>
      <c r="AC688" s="31">
        <f t="shared" si="280"/>
        <v>188398.46620766091</v>
      </c>
      <c r="AG688" s="26">
        <f t="shared" si="281"/>
        <v>130136.47336032597</v>
      </c>
      <c r="AH688" s="26">
        <f t="shared" si="282"/>
        <v>-113627.69717488979</v>
      </c>
      <c r="AI688" s="26">
        <f t="shared" si="283"/>
        <v>16508.776185436174</v>
      </c>
      <c r="AJ688" s="26">
        <f t="shared" si="284"/>
        <v>1</v>
      </c>
      <c r="AK688" s="26">
        <f t="shared" si="285"/>
        <v>0</v>
      </c>
      <c r="AL688" s="26">
        <f t="shared" ca="1" si="286"/>
        <v>0</v>
      </c>
      <c r="AM688" s="26">
        <f t="shared" ca="1" si="287"/>
        <v>0</v>
      </c>
      <c r="AN688" s="26">
        <f ca="1">IF(AM688=0,0,COUNTIF($AM$19:AM688,C688*10+1))</f>
        <v>0</v>
      </c>
      <c r="AO688" s="21">
        <f t="shared" ca="1" si="288"/>
        <v>0</v>
      </c>
      <c r="AP688" s="33">
        <f t="shared" ca="1" si="289"/>
        <v>0</v>
      </c>
    </row>
    <row r="689" spans="1:42" x14ac:dyDescent="0.2">
      <c r="A689" s="15">
        <f>Daten!A689</f>
        <v>31723</v>
      </c>
      <c r="B689" s="8" t="str">
        <f>Daten!B689</f>
        <v>Vösendorf</v>
      </c>
      <c r="C689" s="15">
        <f t="shared" si="265"/>
        <v>3</v>
      </c>
      <c r="D689" s="10">
        <f>Daten!D689</f>
        <v>0</v>
      </c>
      <c r="E689" s="9">
        <f>Daten!E689</f>
        <v>7497</v>
      </c>
      <c r="F689" s="9">
        <f>Daten!F689</f>
        <v>6824</v>
      </c>
      <c r="G689" s="27">
        <f t="shared" si="266"/>
        <v>673</v>
      </c>
      <c r="H689" s="29">
        <f t="shared" si="267"/>
        <v>9.8622508792497066E-2</v>
      </c>
      <c r="I689" s="21">
        <f t="shared" si="268"/>
        <v>60.902531633215624</v>
      </c>
      <c r="J689" s="21">
        <f t="shared" si="269"/>
        <v>612.09746836678437</v>
      </c>
      <c r="K689" s="27">
        <f t="shared" si="270"/>
        <v>-306048.7341833922</v>
      </c>
      <c r="L689" s="16">
        <f>Daten!G689</f>
        <v>992</v>
      </c>
      <c r="M689" s="16">
        <f>Daten!H689</f>
        <v>5266</v>
      </c>
      <c r="N689" s="16">
        <f>Daten!I689</f>
        <v>1239</v>
      </c>
      <c r="O689" s="28">
        <f t="shared" si="271"/>
        <v>0.42366122293961261</v>
      </c>
      <c r="P689" s="16">
        <f t="shared" si="272"/>
        <v>2964.057632471634</v>
      </c>
      <c r="Q689" s="21">
        <f t="shared" si="273"/>
        <v>-733.05763247163395</v>
      </c>
      <c r="R689" s="27">
        <f t="shared" si="274"/>
        <v>-146611.5264943268</v>
      </c>
      <c r="S689" s="9">
        <f>Daten!K689</f>
        <v>5011.37</v>
      </c>
      <c r="T689" s="9">
        <f>Daten!L689</f>
        <v>1143110.83</v>
      </c>
      <c r="U689" s="9">
        <f>Daten!M689</f>
        <v>6911357.8899999997</v>
      </c>
      <c r="V689" s="9">
        <f>Daten!N689</f>
        <v>500</v>
      </c>
      <c r="W689" s="9">
        <f>Daten!O689</f>
        <v>500</v>
      </c>
      <c r="X689" s="23">
        <f t="shared" si="275"/>
        <v>8059480.0899999999</v>
      </c>
      <c r="Y689" s="9">
        <f t="shared" si="276"/>
        <v>2694631.6085882774</v>
      </c>
      <c r="Z689" s="21">
        <f t="shared" si="277"/>
        <v>5364848.4814117225</v>
      </c>
      <c r="AA689" s="27">
        <f t="shared" si="278"/>
        <v>-536484.84814117232</v>
      </c>
      <c r="AB689" s="32">
        <f t="shared" si="279"/>
        <v>-989145.10881889134</v>
      </c>
      <c r="AC689" s="31">
        <f t="shared" si="280"/>
        <v>0</v>
      </c>
      <c r="AG689" s="26">
        <f t="shared" si="281"/>
        <v>0</v>
      </c>
      <c r="AH689" s="26">
        <f t="shared" si="282"/>
        <v>0</v>
      </c>
      <c r="AI689" s="26">
        <f t="shared" si="283"/>
        <v>0</v>
      </c>
      <c r="AJ689" s="26">
        <f t="shared" si="284"/>
        <v>1</v>
      </c>
      <c r="AK689" s="26">
        <f t="shared" si="285"/>
        <v>0</v>
      </c>
      <c r="AL689" s="26">
        <f t="shared" ca="1" si="286"/>
        <v>0</v>
      </c>
      <c r="AM689" s="26">
        <f t="shared" ca="1" si="287"/>
        <v>0</v>
      </c>
      <c r="AN689" s="26">
        <f ca="1">IF(AM689=0,0,COUNTIF($AM$19:AM689,C689*10+1))</f>
        <v>0</v>
      </c>
      <c r="AO689" s="21">
        <f t="shared" ca="1" si="288"/>
        <v>0</v>
      </c>
      <c r="AP689" s="33">
        <f t="shared" ca="1" si="289"/>
        <v>0</v>
      </c>
    </row>
    <row r="690" spans="1:42" x14ac:dyDescent="0.2">
      <c r="A690" s="15">
        <f>Daten!A690</f>
        <v>31725</v>
      </c>
      <c r="B690" s="8" t="str">
        <f>Daten!B690</f>
        <v>Wiener Neudorf</v>
      </c>
      <c r="C690" s="15">
        <f t="shared" si="265"/>
        <v>3</v>
      </c>
      <c r="D690" s="10">
        <f>Daten!D690</f>
        <v>0</v>
      </c>
      <c r="E690" s="9">
        <f>Daten!E690</f>
        <v>9273</v>
      </c>
      <c r="F690" s="9">
        <f>Daten!F690</f>
        <v>9436</v>
      </c>
      <c r="G690" s="27">
        <f t="shared" si="266"/>
        <v>-163</v>
      </c>
      <c r="H690" s="29">
        <f t="shared" si="267"/>
        <v>-1.7274268757948283E-2</v>
      </c>
      <c r="I690" s="21">
        <f t="shared" si="268"/>
        <v>84.213993037957593</v>
      </c>
      <c r="J690" s="21">
        <f t="shared" si="269"/>
        <v>-247.21399303795761</v>
      </c>
      <c r="K690" s="27">
        <f t="shared" si="270"/>
        <v>123606.99651897881</v>
      </c>
      <c r="L690" s="16">
        <f>Daten!G690</f>
        <v>1132</v>
      </c>
      <c r="M690" s="16">
        <f>Daten!H690</f>
        <v>5924</v>
      </c>
      <c r="N690" s="16">
        <f>Daten!I690</f>
        <v>2216</v>
      </c>
      <c r="O690" s="28">
        <f t="shared" si="271"/>
        <v>0.56515867656988517</v>
      </c>
      <c r="P690" s="16">
        <f t="shared" si="272"/>
        <v>3334.4241197800911</v>
      </c>
      <c r="Q690" s="21">
        <f t="shared" si="273"/>
        <v>13.575880219908868</v>
      </c>
      <c r="R690" s="27">
        <f t="shared" si="274"/>
        <v>2715.1760439817735</v>
      </c>
      <c r="S690" s="9">
        <f>Daten!K690</f>
        <v>972.47</v>
      </c>
      <c r="T690" s="9">
        <f>Daten!L690</f>
        <v>1690073.39</v>
      </c>
      <c r="U690" s="9">
        <f>Daten!M690</f>
        <v>18466688.449999999</v>
      </c>
      <c r="V690" s="9">
        <f>Daten!N690</f>
        <v>500</v>
      </c>
      <c r="W690" s="9">
        <f>Daten!O690</f>
        <v>500</v>
      </c>
      <c r="X690" s="23">
        <f t="shared" si="275"/>
        <v>20157734.309999999</v>
      </c>
      <c r="Y690" s="9">
        <f t="shared" si="276"/>
        <v>3332975.7111430033</v>
      </c>
      <c r="Z690" s="21">
        <f t="shared" si="277"/>
        <v>16824758.598856997</v>
      </c>
      <c r="AA690" s="27">
        <f t="shared" si="278"/>
        <v>-1682475.8598856998</v>
      </c>
      <c r="AB690" s="32">
        <f t="shared" si="279"/>
        <v>-1556153.6873227393</v>
      </c>
      <c r="AC690" s="31">
        <f t="shared" si="280"/>
        <v>0</v>
      </c>
      <c r="AG690" s="26">
        <f t="shared" si="281"/>
        <v>0</v>
      </c>
      <c r="AH690" s="26">
        <f t="shared" si="282"/>
        <v>0</v>
      </c>
      <c r="AI690" s="26">
        <f t="shared" si="283"/>
        <v>0</v>
      </c>
      <c r="AJ690" s="26">
        <f t="shared" si="284"/>
        <v>1</v>
      </c>
      <c r="AK690" s="26">
        <f t="shared" si="285"/>
        <v>0</v>
      </c>
      <c r="AL690" s="26">
        <f t="shared" ca="1" si="286"/>
        <v>0</v>
      </c>
      <c r="AM690" s="26">
        <f t="shared" ca="1" si="287"/>
        <v>0</v>
      </c>
      <c r="AN690" s="26">
        <f ca="1">IF(AM690=0,0,COUNTIF($AM$19:AM690,C690*10+1))</f>
        <v>0</v>
      </c>
      <c r="AO690" s="21">
        <f t="shared" ca="1" si="288"/>
        <v>0</v>
      </c>
      <c r="AP690" s="33">
        <f t="shared" ca="1" si="289"/>
        <v>0</v>
      </c>
    </row>
    <row r="691" spans="1:42" x14ac:dyDescent="0.2">
      <c r="A691" s="15">
        <f>Daten!A691</f>
        <v>31726</v>
      </c>
      <c r="B691" s="8" t="str">
        <f>Daten!B691</f>
        <v>Wienerwald</v>
      </c>
      <c r="C691" s="15">
        <f t="shared" si="265"/>
        <v>3</v>
      </c>
      <c r="D691" s="10">
        <f>Daten!D691</f>
        <v>0</v>
      </c>
      <c r="E691" s="9">
        <f>Daten!E691</f>
        <v>2905</v>
      </c>
      <c r="F691" s="9">
        <f>Daten!F691</f>
        <v>2842</v>
      </c>
      <c r="G691" s="27">
        <f t="shared" si="266"/>
        <v>63</v>
      </c>
      <c r="H691" s="29">
        <f t="shared" si="267"/>
        <v>2.2167487684729065E-2</v>
      </c>
      <c r="I691" s="21">
        <f t="shared" si="268"/>
        <v>25.364155173153399</v>
      </c>
      <c r="J691" s="21">
        <f t="shared" si="269"/>
        <v>37.635844826846601</v>
      </c>
      <c r="K691" s="27">
        <f t="shared" si="270"/>
        <v>-18817.922413423301</v>
      </c>
      <c r="L691" s="16">
        <f>Daten!G691</f>
        <v>435</v>
      </c>
      <c r="M691" s="16">
        <f>Daten!H691</f>
        <v>1892</v>
      </c>
      <c r="N691" s="16">
        <f>Daten!I691</f>
        <v>578</v>
      </c>
      <c r="O691" s="28">
        <f t="shared" si="271"/>
        <v>0.53541226215644822</v>
      </c>
      <c r="P691" s="16">
        <f t="shared" si="272"/>
        <v>1064.9443677623115</v>
      </c>
      <c r="Q691" s="21">
        <f t="shared" si="273"/>
        <v>-51.944367762311458</v>
      </c>
      <c r="R691" s="27">
        <f t="shared" si="274"/>
        <v>-10388.873552462292</v>
      </c>
      <c r="S691" s="9">
        <f>Daten!K691</f>
        <v>15078.79</v>
      </c>
      <c r="T691" s="9">
        <f>Daten!L691</f>
        <v>268127.90999999997</v>
      </c>
      <c r="U691" s="9">
        <f>Daten!M691</f>
        <v>185270.98</v>
      </c>
      <c r="V691" s="9">
        <f>Daten!N691</f>
        <v>500</v>
      </c>
      <c r="W691" s="9">
        <f>Daten!O691</f>
        <v>500</v>
      </c>
      <c r="X691" s="23">
        <f t="shared" si="275"/>
        <v>468477.67999999993</v>
      </c>
      <c r="Y691" s="9">
        <f t="shared" si="276"/>
        <v>1044138.2983792112</v>
      </c>
      <c r="Z691" s="21">
        <f t="shared" si="277"/>
        <v>-575660.61837921129</v>
      </c>
      <c r="AA691" s="27">
        <f t="shared" si="278"/>
        <v>57566.06183792113</v>
      </c>
      <c r="AB691" s="32">
        <f t="shared" si="279"/>
        <v>28359.265872035539</v>
      </c>
      <c r="AC691" s="31">
        <f t="shared" si="280"/>
        <v>28359.265872035539</v>
      </c>
      <c r="AG691" s="26">
        <f t="shared" si="281"/>
        <v>-18817.922413423301</v>
      </c>
      <c r="AH691" s="26">
        <f t="shared" si="282"/>
        <v>57566.06183792113</v>
      </c>
      <c r="AI691" s="26">
        <f t="shared" si="283"/>
        <v>38748.139424497829</v>
      </c>
      <c r="AJ691" s="26">
        <f t="shared" si="284"/>
        <v>1</v>
      </c>
      <c r="AK691" s="26">
        <f t="shared" si="285"/>
        <v>38748.139424497829</v>
      </c>
      <c r="AL691" s="26">
        <f t="shared" ca="1" si="286"/>
        <v>61358</v>
      </c>
      <c r="AM691" s="26">
        <f t="shared" ca="1" si="287"/>
        <v>31</v>
      </c>
      <c r="AN691" s="26">
        <f ca="1">IF(AM691=0,0,COUNTIF($AM$19:AM691,C691*10+1))</f>
        <v>208</v>
      </c>
      <c r="AO691" s="21">
        <f t="shared" ca="1" si="288"/>
        <v>0</v>
      </c>
      <c r="AP691" s="33">
        <f t="shared" ca="1" si="289"/>
        <v>61358</v>
      </c>
    </row>
    <row r="692" spans="1:42" x14ac:dyDescent="0.2">
      <c r="A692" s="15">
        <f>Daten!A692</f>
        <v>31801</v>
      </c>
      <c r="B692" s="8" t="str">
        <f>Daten!B692</f>
        <v>Altendorf</v>
      </c>
      <c r="C692" s="15">
        <f t="shared" si="265"/>
        <v>3</v>
      </c>
      <c r="D692" s="10">
        <f>Daten!D692</f>
        <v>0</v>
      </c>
      <c r="E692" s="9">
        <f>Daten!E692</f>
        <v>355</v>
      </c>
      <c r="F692" s="9">
        <f>Daten!F692</f>
        <v>353</v>
      </c>
      <c r="G692" s="27">
        <f t="shared" si="266"/>
        <v>2</v>
      </c>
      <c r="H692" s="29">
        <f t="shared" si="267"/>
        <v>5.6657223796033997E-3</v>
      </c>
      <c r="I692" s="21">
        <f t="shared" si="268"/>
        <v>3.1504386967358022</v>
      </c>
      <c r="J692" s="21">
        <f t="shared" si="269"/>
        <v>-1.1504386967358022</v>
      </c>
      <c r="K692" s="27">
        <f t="shared" si="270"/>
        <v>575.21934836790115</v>
      </c>
      <c r="L692" s="16">
        <f>Daten!G692</f>
        <v>57</v>
      </c>
      <c r="M692" s="16">
        <f>Daten!H692</f>
        <v>232</v>
      </c>
      <c r="N692" s="16">
        <f>Daten!I692</f>
        <v>66</v>
      </c>
      <c r="O692" s="28">
        <f t="shared" si="271"/>
        <v>0.53017241379310343</v>
      </c>
      <c r="P692" s="16">
        <f t="shared" si="272"/>
        <v>130.58514446134052</v>
      </c>
      <c r="Q692" s="21">
        <f t="shared" si="273"/>
        <v>-7.5851444613405192</v>
      </c>
      <c r="R692" s="27">
        <f t="shared" si="274"/>
        <v>-1517.0288922681038</v>
      </c>
      <c r="S692" s="9">
        <f>Daten!K692</f>
        <v>2267.19</v>
      </c>
      <c r="T692" s="9">
        <f>Daten!L692</f>
        <v>18843.66</v>
      </c>
      <c r="U692" s="9">
        <f>Daten!M692</f>
        <v>2395.67</v>
      </c>
      <c r="V692" s="9">
        <f>Daten!N692</f>
        <v>500</v>
      </c>
      <c r="W692" s="9">
        <f>Daten!O692</f>
        <v>500</v>
      </c>
      <c r="X692" s="23">
        <f t="shared" si="275"/>
        <v>23506.519999999997</v>
      </c>
      <c r="Y692" s="9">
        <f t="shared" si="276"/>
        <v>127596.93491381066</v>
      </c>
      <c r="Z692" s="21">
        <f t="shared" si="277"/>
        <v>-104090.41491381067</v>
      </c>
      <c r="AA692" s="27">
        <f t="shared" si="278"/>
        <v>10409.041491381067</v>
      </c>
      <c r="AB692" s="32">
        <f t="shared" si="279"/>
        <v>9467.2319474808646</v>
      </c>
      <c r="AC692" s="31">
        <f t="shared" si="280"/>
        <v>9467.2319474808646</v>
      </c>
      <c r="AG692" s="26">
        <f t="shared" si="281"/>
        <v>575.21934836790115</v>
      </c>
      <c r="AH692" s="26">
        <f t="shared" si="282"/>
        <v>10409.041491381067</v>
      </c>
      <c r="AI692" s="26">
        <f t="shared" si="283"/>
        <v>10984.260839748968</v>
      </c>
      <c r="AJ692" s="26">
        <f t="shared" si="284"/>
        <v>1</v>
      </c>
      <c r="AK692" s="26">
        <f t="shared" si="285"/>
        <v>10984.260839748968</v>
      </c>
      <c r="AL692" s="26">
        <f t="shared" ca="1" si="286"/>
        <v>17394</v>
      </c>
      <c r="AM692" s="26">
        <f t="shared" ca="1" si="287"/>
        <v>31</v>
      </c>
      <c r="AN692" s="26">
        <f ca="1">IF(AM692=0,0,COUNTIF($AM$19:AM692,C692*10+1))</f>
        <v>209</v>
      </c>
      <c r="AO692" s="21">
        <f t="shared" ca="1" si="288"/>
        <v>0</v>
      </c>
      <c r="AP692" s="33">
        <f t="shared" ca="1" si="289"/>
        <v>17394</v>
      </c>
    </row>
    <row r="693" spans="1:42" x14ac:dyDescent="0.2">
      <c r="A693" s="15">
        <f>Daten!A693</f>
        <v>31802</v>
      </c>
      <c r="B693" s="8" t="str">
        <f>Daten!B693</f>
        <v>Aspang-Markt</v>
      </c>
      <c r="C693" s="15">
        <f t="shared" si="265"/>
        <v>3</v>
      </c>
      <c r="D693" s="10">
        <f>Daten!D693</f>
        <v>0</v>
      </c>
      <c r="E693" s="9">
        <f>Daten!E693</f>
        <v>1790</v>
      </c>
      <c r="F693" s="9">
        <f>Daten!F693</f>
        <v>1819</v>
      </c>
      <c r="G693" s="27">
        <f t="shared" si="266"/>
        <v>-29</v>
      </c>
      <c r="H693" s="29">
        <f t="shared" si="267"/>
        <v>-1.5942825728422209E-2</v>
      </c>
      <c r="I693" s="21">
        <f t="shared" si="268"/>
        <v>16.234130281479956</v>
      </c>
      <c r="J693" s="21">
        <f t="shared" si="269"/>
        <v>-45.234130281479956</v>
      </c>
      <c r="K693" s="27">
        <f t="shared" si="270"/>
        <v>22617.065140739978</v>
      </c>
      <c r="L693" s="16">
        <f>Daten!G693</f>
        <v>223</v>
      </c>
      <c r="M693" s="16">
        <f>Daten!H693</f>
        <v>1159</v>
      </c>
      <c r="N693" s="16">
        <f>Daten!I693</f>
        <v>408</v>
      </c>
      <c r="O693" s="28">
        <f t="shared" si="271"/>
        <v>0.54443485763589305</v>
      </c>
      <c r="P693" s="16">
        <f t="shared" si="272"/>
        <v>652.362855304714</v>
      </c>
      <c r="Q693" s="21">
        <f t="shared" si="273"/>
        <v>-21.362855304714003</v>
      </c>
      <c r="R693" s="27">
        <f t="shared" si="274"/>
        <v>-4272.5710609428006</v>
      </c>
      <c r="S693" s="9">
        <f>Daten!K693</f>
        <v>995.87</v>
      </c>
      <c r="T693" s="9">
        <f>Daten!L693</f>
        <v>145044.04999999999</v>
      </c>
      <c r="U693" s="9">
        <f>Daten!M693</f>
        <v>591571.21</v>
      </c>
      <c r="V693" s="9">
        <f>Daten!N693</f>
        <v>500</v>
      </c>
      <c r="W693" s="9">
        <f>Daten!O693</f>
        <v>500</v>
      </c>
      <c r="X693" s="23">
        <f t="shared" si="275"/>
        <v>737611.12999999989</v>
      </c>
      <c r="Y693" s="9">
        <f t="shared" si="276"/>
        <v>643376.09435414395</v>
      </c>
      <c r="Z693" s="21">
        <f t="shared" si="277"/>
        <v>94235.03564585594</v>
      </c>
      <c r="AA693" s="27">
        <f t="shared" si="278"/>
        <v>-9423.5035645855951</v>
      </c>
      <c r="AB693" s="32">
        <f t="shared" si="279"/>
        <v>8920.9905152115844</v>
      </c>
      <c r="AC693" s="31">
        <f t="shared" si="280"/>
        <v>8920.9905152115844</v>
      </c>
      <c r="AG693" s="26">
        <f t="shared" si="281"/>
        <v>22617.065140739978</v>
      </c>
      <c r="AH693" s="26">
        <f t="shared" si="282"/>
        <v>-9423.5035645855951</v>
      </c>
      <c r="AI693" s="26">
        <f t="shared" si="283"/>
        <v>13193.561576154383</v>
      </c>
      <c r="AJ693" s="26">
        <f t="shared" si="284"/>
        <v>1</v>
      </c>
      <c r="AK693" s="26">
        <f t="shared" si="285"/>
        <v>13193.561576154383</v>
      </c>
      <c r="AL693" s="26">
        <f t="shared" ca="1" si="286"/>
        <v>20892</v>
      </c>
      <c r="AM693" s="26">
        <f t="shared" ca="1" si="287"/>
        <v>31</v>
      </c>
      <c r="AN693" s="26">
        <f ca="1">IF(AM693=0,0,COUNTIF($AM$19:AM693,C693*10+1))</f>
        <v>210</v>
      </c>
      <c r="AO693" s="21">
        <f t="shared" ca="1" si="288"/>
        <v>0</v>
      </c>
      <c r="AP693" s="33">
        <f t="shared" ca="1" si="289"/>
        <v>20892</v>
      </c>
    </row>
    <row r="694" spans="1:42" x14ac:dyDescent="0.2">
      <c r="A694" s="15">
        <f>Daten!A694</f>
        <v>31803</v>
      </c>
      <c r="B694" s="8" t="str">
        <f>Daten!B694</f>
        <v>Aspangberg-St. Peter</v>
      </c>
      <c r="C694" s="15">
        <f t="shared" si="265"/>
        <v>3</v>
      </c>
      <c r="D694" s="10">
        <f>Daten!D694</f>
        <v>0</v>
      </c>
      <c r="E694" s="9">
        <f>Daten!E694</f>
        <v>1892</v>
      </c>
      <c r="F694" s="9">
        <f>Daten!F694</f>
        <v>1896</v>
      </c>
      <c r="G694" s="27">
        <f t="shared" si="266"/>
        <v>-4</v>
      </c>
      <c r="H694" s="29">
        <f t="shared" si="267"/>
        <v>-2.1097046413502108E-3</v>
      </c>
      <c r="I694" s="21">
        <f t="shared" si="268"/>
        <v>16.921336456122042</v>
      </c>
      <c r="J694" s="21">
        <f t="shared" si="269"/>
        <v>-20.921336456122042</v>
      </c>
      <c r="K694" s="27">
        <f t="shared" si="270"/>
        <v>10460.66822806102</v>
      </c>
      <c r="L694" s="16">
        <f>Daten!G694</f>
        <v>299</v>
      </c>
      <c r="M694" s="16">
        <f>Daten!H694</f>
        <v>1155</v>
      </c>
      <c r="N694" s="16">
        <f>Daten!I694</f>
        <v>438</v>
      </c>
      <c r="O694" s="28">
        <f t="shared" si="271"/>
        <v>0.63809523809523805</v>
      </c>
      <c r="P694" s="16">
        <f t="shared" si="272"/>
        <v>650.11138729675986</v>
      </c>
      <c r="Q694" s="21">
        <f t="shared" si="273"/>
        <v>86.888612703240142</v>
      </c>
      <c r="R694" s="27">
        <f t="shared" si="274"/>
        <v>17377.722540648028</v>
      </c>
      <c r="S694" s="9">
        <f>Daten!K694</f>
        <v>41033.440000000002</v>
      </c>
      <c r="T694" s="9">
        <f>Daten!L694</f>
        <v>136250.47</v>
      </c>
      <c r="U694" s="9">
        <f>Daten!M694</f>
        <v>300870.74</v>
      </c>
      <c r="V694" s="9">
        <f>Daten!N694</f>
        <v>500</v>
      </c>
      <c r="W694" s="9">
        <f>Daten!O694</f>
        <v>500</v>
      </c>
      <c r="X694" s="23">
        <f t="shared" si="275"/>
        <v>478154.65</v>
      </c>
      <c r="Y694" s="9">
        <f t="shared" si="276"/>
        <v>680037.7488927599</v>
      </c>
      <c r="Z694" s="21">
        <f t="shared" si="277"/>
        <v>-201883.09889275988</v>
      </c>
      <c r="AA694" s="27">
        <f t="shared" si="278"/>
        <v>20188.309889275988</v>
      </c>
      <c r="AB694" s="32">
        <f t="shared" si="279"/>
        <v>48026.700657985035</v>
      </c>
      <c r="AC694" s="31">
        <f t="shared" si="280"/>
        <v>48026.700657985035</v>
      </c>
      <c r="AG694" s="26">
        <f t="shared" si="281"/>
        <v>10460.66822806102</v>
      </c>
      <c r="AH694" s="26">
        <f t="shared" si="282"/>
        <v>20188.309889275988</v>
      </c>
      <c r="AI694" s="26">
        <f t="shared" si="283"/>
        <v>30648.978117337007</v>
      </c>
      <c r="AJ694" s="26">
        <f t="shared" si="284"/>
        <v>1</v>
      </c>
      <c r="AK694" s="26">
        <f t="shared" si="285"/>
        <v>30648.978117337007</v>
      </c>
      <c r="AL694" s="26">
        <f t="shared" ca="1" si="286"/>
        <v>48533</v>
      </c>
      <c r="AM694" s="26">
        <f t="shared" ca="1" si="287"/>
        <v>31</v>
      </c>
      <c r="AN694" s="26">
        <f ca="1">IF(AM694=0,0,COUNTIF($AM$19:AM694,C694*10+1))</f>
        <v>211</v>
      </c>
      <c r="AO694" s="21">
        <f t="shared" ca="1" si="288"/>
        <v>0</v>
      </c>
      <c r="AP694" s="33">
        <f t="shared" ca="1" si="289"/>
        <v>48533</v>
      </c>
    </row>
    <row r="695" spans="1:42" x14ac:dyDescent="0.2">
      <c r="A695" s="15">
        <f>Daten!A695</f>
        <v>31804</v>
      </c>
      <c r="B695" s="8" t="str">
        <f>Daten!B695</f>
        <v>Breitenau</v>
      </c>
      <c r="C695" s="15">
        <f t="shared" si="265"/>
        <v>3</v>
      </c>
      <c r="D695" s="10">
        <f>Daten!D695</f>
        <v>0</v>
      </c>
      <c r="E695" s="9">
        <f>Daten!E695</f>
        <v>1560</v>
      </c>
      <c r="F695" s="9">
        <f>Daten!F695</f>
        <v>1571</v>
      </c>
      <c r="G695" s="27">
        <f t="shared" si="266"/>
        <v>-11</v>
      </c>
      <c r="H695" s="29">
        <f t="shared" si="267"/>
        <v>-7.0019096117122856E-3</v>
      </c>
      <c r="I695" s="21">
        <f t="shared" si="268"/>
        <v>14.020790913801545</v>
      </c>
      <c r="J695" s="21">
        <f t="shared" si="269"/>
        <v>-25.020790913801545</v>
      </c>
      <c r="K695" s="27">
        <f t="shared" si="270"/>
        <v>12510.395456900773</v>
      </c>
      <c r="L695" s="16">
        <f>Daten!G695</f>
        <v>251</v>
      </c>
      <c r="M695" s="16">
        <f>Daten!H695</f>
        <v>1040</v>
      </c>
      <c r="N695" s="16">
        <f>Daten!I695</f>
        <v>269</v>
      </c>
      <c r="O695" s="28">
        <f t="shared" si="271"/>
        <v>0.5</v>
      </c>
      <c r="P695" s="16">
        <f t="shared" si="272"/>
        <v>585.38168206807813</v>
      </c>
      <c r="Q695" s="21">
        <f t="shared" si="273"/>
        <v>-65.381682068078135</v>
      </c>
      <c r="R695" s="27">
        <f t="shared" si="274"/>
        <v>-13076.336413615627</v>
      </c>
      <c r="S695" s="9">
        <f>Daten!K695</f>
        <v>2118.77</v>
      </c>
      <c r="T695" s="9">
        <f>Daten!L695</f>
        <v>96442.98</v>
      </c>
      <c r="U695" s="9">
        <f>Daten!M695</f>
        <v>763440.24</v>
      </c>
      <c r="V695" s="9">
        <f>Daten!N695</f>
        <v>500</v>
      </c>
      <c r="W695" s="9">
        <f>Daten!O695</f>
        <v>500</v>
      </c>
      <c r="X695" s="23">
        <f t="shared" si="275"/>
        <v>862001.99</v>
      </c>
      <c r="Y695" s="9">
        <f t="shared" si="276"/>
        <v>560707.65764942148</v>
      </c>
      <c r="Z695" s="21">
        <f t="shared" si="277"/>
        <v>301294.33235057851</v>
      </c>
      <c r="AA695" s="27">
        <f t="shared" si="278"/>
        <v>-30129.433235057852</v>
      </c>
      <c r="AB695" s="32">
        <f t="shared" si="279"/>
        <v>-30695.374191772706</v>
      </c>
      <c r="AC695" s="31">
        <f t="shared" si="280"/>
        <v>0</v>
      </c>
      <c r="AG695" s="26">
        <f t="shared" si="281"/>
        <v>0</v>
      </c>
      <c r="AH695" s="26">
        <f t="shared" si="282"/>
        <v>0</v>
      </c>
      <c r="AI695" s="26">
        <f t="shared" si="283"/>
        <v>0</v>
      </c>
      <c r="AJ695" s="26">
        <f t="shared" si="284"/>
        <v>1</v>
      </c>
      <c r="AK695" s="26">
        <f t="shared" si="285"/>
        <v>0</v>
      </c>
      <c r="AL695" s="26">
        <f t="shared" ca="1" si="286"/>
        <v>0</v>
      </c>
      <c r="AM695" s="26">
        <f t="shared" ca="1" si="287"/>
        <v>0</v>
      </c>
      <c r="AN695" s="26">
        <f ca="1">IF(AM695=0,0,COUNTIF($AM$19:AM695,C695*10+1))</f>
        <v>0</v>
      </c>
      <c r="AO695" s="21">
        <f t="shared" ca="1" si="288"/>
        <v>0</v>
      </c>
      <c r="AP695" s="33">
        <f t="shared" ca="1" si="289"/>
        <v>0</v>
      </c>
    </row>
    <row r="696" spans="1:42" x14ac:dyDescent="0.2">
      <c r="A696" s="15">
        <f>Daten!A696</f>
        <v>31805</v>
      </c>
      <c r="B696" s="8" t="str">
        <f>Daten!B696</f>
        <v>Breitenstein</v>
      </c>
      <c r="C696" s="15">
        <f t="shared" si="265"/>
        <v>3</v>
      </c>
      <c r="D696" s="10">
        <f>Daten!D696</f>
        <v>0</v>
      </c>
      <c r="E696" s="9">
        <f>Daten!E696</f>
        <v>297</v>
      </c>
      <c r="F696" s="9">
        <f>Daten!F696</f>
        <v>320</v>
      </c>
      <c r="G696" s="27">
        <f t="shared" si="266"/>
        <v>-23</v>
      </c>
      <c r="H696" s="29">
        <f t="shared" si="267"/>
        <v>-7.1874999999999994E-2</v>
      </c>
      <c r="I696" s="21">
        <f t="shared" si="268"/>
        <v>2.8559217647463364</v>
      </c>
      <c r="J696" s="21">
        <f t="shared" si="269"/>
        <v>-25.855921764746338</v>
      </c>
      <c r="K696" s="27">
        <f t="shared" si="270"/>
        <v>12927.960882373169</v>
      </c>
      <c r="L696" s="16">
        <f>Daten!G696</f>
        <v>26</v>
      </c>
      <c r="M696" s="16">
        <f>Daten!H696</f>
        <v>183</v>
      </c>
      <c r="N696" s="16">
        <f>Daten!I696</f>
        <v>88</v>
      </c>
      <c r="O696" s="28">
        <f t="shared" si="271"/>
        <v>0.62295081967213117</v>
      </c>
      <c r="P696" s="16">
        <f t="shared" si="272"/>
        <v>103.00466136390222</v>
      </c>
      <c r="Q696" s="21">
        <f t="shared" si="273"/>
        <v>10.995338636097785</v>
      </c>
      <c r="R696" s="27">
        <f t="shared" si="274"/>
        <v>2199.0677272195571</v>
      </c>
      <c r="S696" s="9">
        <f>Daten!K696</f>
        <v>4180.7700000000004</v>
      </c>
      <c r="T696" s="9">
        <f>Daten!L696</f>
        <v>34830.5</v>
      </c>
      <c r="U696" s="9">
        <f>Daten!M696</f>
        <v>10476.52</v>
      </c>
      <c r="V696" s="9">
        <f>Daten!N696</f>
        <v>500</v>
      </c>
      <c r="W696" s="9">
        <f>Daten!O696</f>
        <v>500</v>
      </c>
      <c r="X696" s="23">
        <f t="shared" si="275"/>
        <v>49487.790000000008</v>
      </c>
      <c r="Y696" s="9">
        <f t="shared" si="276"/>
        <v>106750.11174479371</v>
      </c>
      <c r="Z696" s="21">
        <f t="shared" si="277"/>
        <v>-57262.321744793706</v>
      </c>
      <c r="AA696" s="27">
        <f t="shared" si="278"/>
        <v>5726.2321744793708</v>
      </c>
      <c r="AB696" s="32">
        <f t="shared" si="279"/>
        <v>20853.260784072096</v>
      </c>
      <c r="AC696" s="31">
        <f t="shared" si="280"/>
        <v>20853.260784072096</v>
      </c>
      <c r="AG696" s="26">
        <f t="shared" si="281"/>
        <v>12927.960882373169</v>
      </c>
      <c r="AH696" s="26">
        <f t="shared" si="282"/>
        <v>5726.2321744793708</v>
      </c>
      <c r="AI696" s="26">
        <f t="shared" si="283"/>
        <v>18654.193056852539</v>
      </c>
      <c r="AJ696" s="26">
        <f t="shared" si="284"/>
        <v>1</v>
      </c>
      <c r="AK696" s="26">
        <f t="shared" si="285"/>
        <v>18654.193056852539</v>
      </c>
      <c r="AL696" s="26">
        <f t="shared" ca="1" si="286"/>
        <v>29539</v>
      </c>
      <c r="AM696" s="26">
        <f t="shared" ca="1" si="287"/>
        <v>31</v>
      </c>
      <c r="AN696" s="26">
        <f ca="1">IF(AM696=0,0,COUNTIF($AM$19:AM696,C696*10+1))</f>
        <v>212</v>
      </c>
      <c r="AO696" s="21">
        <f t="shared" ca="1" si="288"/>
        <v>0</v>
      </c>
      <c r="AP696" s="33">
        <f t="shared" ca="1" si="289"/>
        <v>29539</v>
      </c>
    </row>
    <row r="697" spans="1:42" x14ac:dyDescent="0.2">
      <c r="A697" s="15">
        <f>Daten!A697</f>
        <v>31806</v>
      </c>
      <c r="B697" s="8" t="str">
        <f>Daten!B697</f>
        <v>Buchbach</v>
      </c>
      <c r="C697" s="15">
        <f t="shared" si="265"/>
        <v>3</v>
      </c>
      <c r="D697" s="10">
        <f>Daten!D697</f>
        <v>0</v>
      </c>
      <c r="E697" s="9">
        <f>Daten!E697</f>
        <v>357</v>
      </c>
      <c r="F697" s="9">
        <f>Daten!F697</f>
        <v>333</v>
      </c>
      <c r="G697" s="27">
        <f t="shared" si="266"/>
        <v>24</v>
      </c>
      <c r="H697" s="29">
        <f t="shared" si="267"/>
        <v>7.2072072072072071E-2</v>
      </c>
      <c r="I697" s="21">
        <f t="shared" si="268"/>
        <v>2.9719435864391563</v>
      </c>
      <c r="J697" s="21">
        <f t="shared" si="269"/>
        <v>21.028056413560844</v>
      </c>
      <c r="K697" s="27">
        <f t="shared" si="270"/>
        <v>-10514.028206780422</v>
      </c>
      <c r="L697" s="16">
        <f>Daten!G697</f>
        <v>49</v>
      </c>
      <c r="M697" s="16">
        <f>Daten!H697</f>
        <v>215</v>
      </c>
      <c r="N697" s="16">
        <f>Daten!I697</f>
        <v>93</v>
      </c>
      <c r="O697" s="28">
        <f t="shared" si="271"/>
        <v>0.66046511627906979</v>
      </c>
      <c r="P697" s="16">
        <f t="shared" si="272"/>
        <v>121.01640542753539</v>
      </c>
      <c r="Q697" s="21">
        <f t="shared" si="273"/>
        <v>20.983594572464611</v>
      </c>
      <c r="R697" s="27">
        <f t="shared" si="274"/>
        <v>4196.7189144929225</v>
      </c>
      <c r="S697" s="9">
        <f>Daten!K697</f>
        <v>1282.58</v>
      </c>
      <c r="T697" s="9">
        <f>Daten!L697</f>
        <v>21528.37</v>
      </c>
      <c r="U697" s="9">
        <f>Daten!M697</f>
        <v>10579.75</v>
      </c>
      <c r="V697" s="9">
        <f>Daten!N697</f>
        <v>500</v>
      </c>
      <c r="W697" s="9">
        <f>Daten!O697</f>
        <v>500</v>
      </c>
      <c r="X697" s="23">
        <f t="shared" si="275"/>
        <v>33390.699999999997</v>
      </c>
      <c r="Y697" s="9">
        <f t="shared" si="276"/>
        <v>128315.79088515608</v>
      </c>
      <c r="Z697" s="21">
        <f t="shared" si="277"/>
        <v>-94925.090885156082</v>
      </c>
      <c r="AA697" s="27">
        <f t="shared" si="278"/>
        <v>9492.5090885156078</v>
      </c>
      <c r="AB697" s="32">
        <f t="shared" si="279"/>
        <v>3175.1997962281084</v>
      </c>
      <c r="AC697" s="31">
        <f t="shared" si="280"/>
        <v>3175.1997962281084</v>
      </c>
      <c r="AG697" s="26">
        <f t="shared" si="281"/>
        <v>-10514.028206780422</v>
      </c>
      <c r="AH697" s="26">
        <f t="shared" si="282"/>
        <v>9492.5090885156078</v>
      </c>
      <c r="AI697" s="26">
        <f t="shared" si="283"/>
        <v>-1021.5191182648141</v>
      </c>
      <c r="AJ697" s="26">
        <f t="shared" si="284"/>
        <v>1</v>
      </c>
      <c r="AK697" s="26">
        <f t="shared" si="285"/>
        <v>0</v>
      </c>
      <c r="AL697" s="26">
        <f t="shared" ca="1" si="286"/>
        <v>0</v>
      </c>
      <c r="AM697" s="26">
        <f t="shared" ca="1" si="287"/>
        <v>0</v>
      </c>
      <c r="AN697" s="26">
        <f ca="1">IF(AM697=0,0,COUNTIF($AM$19:AM697,C697*10+1))</f>
        <v>0</v>
      </c>
      <c r="AO697" s="21">
        <f t="shared" ca="1" si="288"/>
        <v>0</v>
      </c>
      <c r="AP697" s="33">
        <f t="shared" ca="1" si="289"/>
        <v>0</v>
      </c>
    </row>
    <row r="698" spans="1:42" x14ac:dyDescent="0.2">
      <c r="A698" s="15">
        <f>Daten!A698</f>
        <v>31807</v>
      </c>
      <c r="B698" s="8" t="str">
        <f>Daten!B698</f>
        <v>Edlitz</v>
      </c>
      <c r="C698" s="15">
        <f t="shared" si="265"/>
        <v>3</v>
      </c>
      <c r="D698" s="10">
        <f>Daten!D698</f>
        <v>0</v>
      </c>
      <c r="E698" s="9">
        <f>Daten!E698</f>
        <v>902</v>
      </c>
      <c r="F698" s="9">
        <f>Daten!F698</f>
        <v>931</v>
      </c>
      <c r="G698" s="27">
        <f t="shared" si="266"/>
        <v>-29</v>
      </c>
      <c r="H698" s="29">
        <f t="shared" si="267"/>
        <v>-3.1149301825993556E-2</v>
      </c>
      <c r="I698" s="21">
        <f t="shared" si="268"/>
        <v>8.3089473843088726</v>
      </c>
      <c r="J698" s="21">
        <f t="shared" si="269"/>
        <v>-37.308947384308873</v>
      </c>
      <c r="K698" s="27">
        <f t="shared" si="270"/>
        <v>18654.473692154435</v>
      </c>
      <c r="L698" s="16">
        <f>Daten!G698</f>
        <v>128</v>
      </c>
      <c r="M698" s="16">
        <f>Daten!H698</f>
        <v>589</v>
      </c>
      <c r="N698" s="16">
        <f>Daten!I698</f>
        <v>185</v>
      </c>
      <c r="O698" s="28">
        <f t="shared" si="271"/>
        <v>0.53140916808149408</v>
      </c>
      <c r="P698" s="16">
        <f t="shared" si="272"/>
        <v>331.52866417124812</v>
      </c>
      <c r="Q698" s="21">
        <f t="shared" si="273"/>
        <v>-18.528664171248124</v>
      </c>
      <c r="R698" s="27">
        <f t="shared" si="274"/>
        <v>-3705.7328342496248</v>
      </c>
      <c r="S698" s="9">
        <f>Daten!K698</f>
        <v>2880.71</v>
      </c>
      <c r="T698" s="9">
        <f>Daten!L698</f>
        <v>45433.59</v>
      </c>
      <c r="U698" s="9">
        <f>Daten!M698</f>
        <v>98346.16</v>
      </c>
      <c r="V698" s="9">
        <f>Daten!N698</f>
        <v>500</v>
      </c>
      <c r="W698" s="9">
        <f>Daten!O698</f>
        <v>500</v>
      </c>
      <c r="X698" s="23">
        <f t="shared" si="275"/>
        <v>146660.46</v>
      </c>
      <c r="Y698" s="9">
        <f t="shared" si="276"/>
        <v>324204.04307678092</v>
      </c>
      <c r="Z698" s="21">
        <f t="shared" si="277"/>
        <v>-177543.58307678092</v>
      </c>
      <c r="AA698" s="27">
        <f t="shared" si="278"/>
        <v>17754.358307678092</v>
      </c>
      <c r="AB698" s="32">
        <f t="shared" si="279"/>
        <v>32703.099165582902</v>
      </c>
      <c r="AC698" s="31">
        <f t="shared" si="280"/>
        <v>32703.099165582902</v>
      </c>
      <c r="AG698" s="26">
        <f t="shared" si="281"/>
        <v>18654.473692154435</v>
      </c>
      <c r="AH698" s="26">
        <f t="shared" si="282"/>
        <v>17754.358307678092</v>
      </c>
      <c r="AI698" s="26">
        <f t="shared" si="283"/>
        <v>36408.831999832531</v>
      </c>
      <c r="AJ698" s="26">
        <f t="shared" si="284"/>
        <v>1</v>
      </c>
      <c r="AK698" s="26">
        <f t="shared" si="285"/>
        <v>36408.831999832531</v>
      </c>
      <c r="AL698" s="26">
        <f t="shared" ca="1" si="286"/>
        <v>57653</v>
      </c>
      <c r="AM698" s="26">
        <f t="shared" ca="1" si="287"/>
        <v>31</v>
      </c>
      <c r="AN698" s="26">
        <f ca="1">IF(AM698=0,0,COUNTIF($AM$19:AM698,C698*10+1))</f>
        <v>213</v>
      </c>
      <c r="AO698" s="21">
        <f t="shared" ca="1" si="288"/>
        <v>0</v>
      </c>
      <c r="AP698" s="33">
        <f t="shared" ca="1" si="289"/>
        <v>57653</v>
      </c>
    </row>
    <row r="699" spans="1:42" x14ac:dyDescent="0.2">
      <c r="A699" s="15">
        <f>Daten!A699</f>
        <v>31808</v>
      </c>
      <c r="B699" s="8" t="str">
        <f>Daten!B699</f>
        <v>Enzenreith</v>
      </c>
      <c r="C699" s="15">
        <f t="shared" si="265"/>
        <v>3</v>
      </c>
      <c r="D699" s="10">
        <f>Daten!D699</f>
        <v>0</v>
      </c>
      <c r="E699" s="9">
        <f>Daten!E699</f>
        <v>2002</v>
      </c>
      <c r="F699" s="9">
        <f>Daten!F699</f>
        <v>1942</v>
      </c>
      <c r="G699" s="27">
        <f t="shared" si="266"/>
        <v>60</v>
      </c>
      <c r="H699" s="29">
        <f t="shared" si="267"/>
        <v>3.0895983522142123E-2</v>
      </c>
      <c r="I699" s="21">
        <f t="shared" si="268"/>
        <v>17.33187520980433</v>
      </c>
      <c r="J699" s="21">
        <f t="shared" si="269"/>
        <v>42.66812479019567</v>
      </c>
      <c r="K699" s="27">
        <f t="shared" si="270"/>
        <v>-21334.062395097833</v>
      </c>
      <c r="L699" s="16">
        <f>Daten!G699</f>
        <v>298</v>
      </c>
      <c r="M699" s="16">
        <f>Daten!H699</f>
        <v>1230</v>
      </c>
      <c r="N699" s="16">
        <f>Daten!I699</f>
        <v>474</v>
      </c>
      <c r="O699" s="28">
        <f t="shared" si="271"/>
        <v>0.62764227642276427</v>
      </c>
      <c r="P699" s="16">
        <f t="shared" si="272"/>
        <v>692.32641244590013</v>
      </c>
      <c r="Q699" s="21">
        <f t="shared" si="273"/>
        <v>79.673587554099868</v>
      </c>
      <c r="R699" s="27">
        <f t="shared" si="274"/>
        <v>15934.717510819974</v>
      </c>
      <c r="S699" s="9">
        <f>Daten!K699</f>
        <v>2398.35</v>
      </c>
      <c r="T699" s="9">
        <f>Daten!L699</f>
        <v>137233.24</v>
      </c>
      <c r="U699" s="9">
        <f>Daten!M699</f>
        <v>206460.88</v>
      </c>
      <c r="V699" s="9">
        <f>Daten!N699</f>
        <v>500</v>
      </c>
      <c r="W699" s="9">
        <f>Daten!O699</f>
        <v>500</v>
      </c>
      <c r="X699" s="23">
        <f t="shared" si="275"/>
        <v>346092.47</v>
      </c>
      <c r="Y699" s="9">
        <f t="shared" si="276"/>
        <v>719574.82731675764</v>
      </c>
      <c r="Z699" s="21">
        <f t="shared" si="277"/>
        <v>-373482.35731675767</v>
      </c>
      <c r="AA699" s="27">
        <f t="shared" si="278"/>
        <v>37348.23573167577</v>
      </c>
      <c r="AB699" s="32">
        <f t="shared" si="279"/>
        <v>31948.89084739791</v>
      </c>
      <c r="AC699" s="31">
        <f t="shared" si="280"/>
        <v>31948.89084739791</v>
      </c>
      <c r="AG699" s="26">
        <f t="shared" si="281"/>
        <v>-21334.062395097833</v>
      </c>
      <c r="AH699" s="26">
        <f t="shared" si="282"/>
        <v>37348.23573167577</v>
      </c>
      <c r="AI699" s="26">
        <f t="shared" si="283"/>
        <v>16014.173336577936</v>
      </c>
      <c r="AJ699" s="26">
        <f t="shared" si="284"/>
        <v>1</v>
      </c>
      <c r="AK699" s="26">
        <f t="shared" si="285"/>
        <v>16014.173336577936</v>
      </c>
      <c r="AL699" s="26">
        <f t="shared" ca="1" si="286"/>
        <v>25358</v>
      </c>
      <c r="AM699" s="26">
        <f t="shared" ca="1" si="287"/>
        <v>31</v>
      </c>
      <c r="AN699" s="26">
        <f ca="1">IF(AM699=0,0,COUNTIF($AM$19:AM699,C699*10+1))</f>
        <v>214</v>
      </c>
      <c r="AO699" s="21">
        <f t="shared" ca="1" si="288"/>
        <v>0</v>
      </c>
      <c r="AP699" s="33">
        <f t="shared" ca="1" si="289"/>
        <v>25358</v>
      </c>
    </row>
    <row r="700" spans="1:42" x14ac:dyDescent="0.2">
      <c r="A700" s="15">
        <f>Daten!A700</f>
        <v>31809</v>
      </c>
      <c r="B700" s="8" t="str">
        <f>Daten!B700</f>
        <v>Feistritz am Wechsel</v>
      </c>
      <c r="C700" s="15">
        <f t="shared" si="265"/>
        <v>3</v>
      </c>
      <c r="D700" s="10">
        <f>Daten!D700</f>
        <v>0</v>
      </c>
      <c r="E700" s="9">
        <f>Daten!E700</f>
        <v>1032</v>
      </c>
      <c r="F700" s="9">
        <f>Daten!F700</f>
        <v>1038</v>
      </c>
      <c r="G700" s="27">
        <f t="shared" si="266"/>
        <v>-6</v>
      </c>
      <c r="H700" s="29">
        <f t="shared" si="267"/>
        <v>-5.7803468208092483E-3</v>
      </c>
      <c r="I700" s="21">
        <f t="shared" si="268"/>
        <v>9.2638962243959284</v>
      </c>
      <c r="J700" s="21">
        <f t="shared" si="269"/>
        <v>-15.263896224395928</v>
      </c>
      <c r="K700" s="27">
        <f t="shared" si="270"/>
        <v>7631.9481121979643</v>
      </c>
      <c r="L700" s="16">
        <f>Daten!G700</f>
        <v>141</v>
      </c>
      <c r="M700" s="16">
        <f>Daten!H700</f>
        <v>643</v>
      </c>
      <c r="N700" s="16">
        <f>Daten!I700</f>
        <v>248</v>
      </c>
      <c r="O700" s="28">
        <f t="shared" si="271"/>
        <v>0.60497667185069981</v>
      </c>
      <c r="P700" s="16">
        <f t="shared" si="272"/>
        <v>361.92348227862908</v>
      </c>
      <c r="Q700" s="21">
        <f t="shared" si="273"/>
        <v>27.076517721370919</v>
      </c>
      <c r="R700" s="27">
        <f t="shared" si="274"/>
        <v>5415.3035442741839</v>
      </c>
      <c r="S700" s="9">
        <f>Daten!K700</f>
        <v>7430.53</v>
      </c>
      <c r="T700" s="9">
        <f>Daten!L700</f>
        <v>52264.79</v>
      </c>
      <c r="U700" s="9">
        <f>Daten!M700</f>
        <v>86251.72</v>
      </c>
      <c r="V700" s="9">
        <f>Daten!N700</f>
        <v>500</v>
      </c>
      <c r="W700" s="9">
        <f>Daten!O700</f>
        <v>500</v>
      </c>
      <c r="X700" s="23">
        <f t="shared" si="275"/>
        <v>145947.04</v>
      </c>
      <c r="Y700" s="9">
        <f t="shared" si="276"/>
        <v>370929.6812142327</v>
      </c>
      <c r="Z700" s="21">
        <f t="shared" si="277"/>
        <v>-224982.64121423269</v>
      </c>
      <c r="AA700" s="27">
        <f t="shared" si="278"/>
        <v>22498.264121423272</v>
      </c>
      <c r="AB700" s="32">
        <f t="shared" si="279"/>
        <v>35545.515777895416</v>
      </c>
      <c r="AC700" s="31">
        <f t="shared" si="280"/>
        <v>35545.515777895416</v>
      </c>
      <c r="AG700" s="26">
        <f t="shared" si="281"/>
        <v>7631.9481121979643</v>
      </c>
      <c r="AH700" s="26">
        <f t="shared" si="282"/>
        <v>22498.264121423272</v>
      </c>
      <c r="AI700" s="26">
        <f t="shared" si="283"/>
        <v>30130.212233621234</v>
      </c>
      <c r="AJ700" s="26">
        <f t="shared" si="284"/>
        <v>1</v>
      </c>
      <c r="AK700" s="26">
        <f t="shared" si="285"/>
        <v>30130.212233621234</v>
      </c>
      <c r="AL700" s="26">
        <f t="shared" ca="1" si="286"/>
        <v>47711</v>
      </c>
      <c r="AM700" s="26">
        <f t="shared" ca="1" si="287"/>
        <v>31</v>
      </c>
      <c r="AN700" s="26">
        <f ca="1">IF(AM700=0,0,COUNTIF($AM$19:AM700,C700*10+1))</f>
        <v>215</v>
      </c>
      <c r="AO700" s="21">
        <f t="shared" ca="1" si="288"/>
        <v>0</v>
      </c>
      <c r="AP700" s="33">
        <f t="shared" ca="1" si="289"/>
        <v>47711</v>
      </c>
    </row>
    <row r="701" spans="1:42" x14ac:dyDescent="0.2">
      <c r="A701" s="15">
        <f>Daten!A701</f>
        <v>31810</v>
      </c>
      <c r="B701" s="8" t="str">
        <f>Daten!B701</f>
        <v>Gloggnitz</v>
      </c>
      <c r="C701" s="15">
        <f t="shared" si="265"/>
        <v>3</v>
      </c>
      <c r="D701" s="10">
        <f>Daten!D701</f>
        <v>0</v>
      </c>
      <c r="E701" s="9">
        <f>Daten!E701</f>
        <v>5877</v>
      </c>
      <c r="F701" s="9">
        <f>Daten!F701</f>
        <v>5942</v>
      </c>
      <c r="G701" s="27">
        <f t="shared" si="266"/>
        <v>-65</v>
      </c>
      <c r="H701" s="29">
        <f t="shared" si="267"/>
        <v>-1.0939077751598789E-2</v>
      </c>
      <c r="I701" s="21">
        <f t="shared" si="268"/>
        <v>53.030897269133533</v>
      </c>
      <c r="J701" s="21">
        <f t="shared" si="269"/>
        <v>-118.03089726913353</v>
      </c>
      <c r="K701" s="27">
        <f t="shared" si="270"/>
        <v>59015.448634566768</v>
      </c>
      <c r="L701" s="16">
        <f>Daten!G701</f>
        <v>710</v>
      </c>
      <c r="M701" s="16">
        <f>Daten!H701</f>
        <v>3703</v>
      </c>
      <c r="N701" s="16">
        <f>Daten!I701</f>
        <v>1464</v>
      </c>
      <c r="O701" s="28">
        <f t="shared" si="271"/>
        <v>0.58709154739400482</v>
      </c>
      <c r="P701" s="16">
        <f t="shared" si="272"/>
        <v>2084.2965083635513</v>
      </c>
      <c r="Q701" s="21">
        <f t="shared" si="273"/>
        <v>89.703491636448689</v>
      </c>
      <c r="R701" s="27">
        <f t="shared" si="274"/>
        <v>17940.698327289738</v>
      </c>
      <c r="S701" s="9">
        <f>Daten!K701</f>
        <v>5514.94</v>
      </c>
      <c r="T701" s="9">
        <f>Daten!L701</f>
        <v>428814.07</v>
      </c>
      <c r="U701" s="9">
        <f>Daten!M701</f>
        <v>2638051.2400000002</v>
      </c>
      <c r="V701" s="9">
        <f>Daten!N701</f>
        <v>500</v>
      </c>
      <c r="W701" s="9">
        <f>Daten!O701</f>
        <v>500</v>
      </c>
      <c r="X701" s="23">
        <f t="shared" si="275"/>
        <v>3072380.25</v>
      </c>
      <c r="Y701" s="9">
        <f t="shared" si="276"/>
        <v>2112358.2717984938</v>
      </c>
      <c r="Z701" s="21">
        <f t="shared" si="277"/>
        <v>960021.97820150619</v>
      </c>
      <c r="AA701" s="27">
        <f t="shared" si="278"/>
        <v>-96002.197820150628</v>
      </c>
      <c r="AB701" s="32">
        <f t="shared" si="279"/>
        <v>-19046.050858294126</v>
      </c>
      <c r="AC701" s="31">
        <f t="shared" si="280"/>
        <v>0</v>
      </c>
      <c r="AG701" s="26">
        <f t="shared" si="281"/>
        <v>0</v>
      </c>
      <c r="AH701" s="26">
        <f t="shared" si="282"/>
        <v>0</v>
      </c>
      <c r="AI701" s="26">
        <f t="shared" si="283"/>
        <v>0</v>
      </c>
      <c r="AJ701" s="26">
        <f t="shared" si="284"/>
        <v>1</v>
      </c>
      <c r="AK701" s="26">
        <f t="shared" si="285"/>
        <v>0</v>
      </c>
      <c r="AL701" s="26">
        <f t="shared" ca="1" si="286"/>
        <v>0</v>
      </c>
      <c r="AM701" s="26">
        <f t="shared" ca="1" si="287"/>
        <v>0</v>
      </c>
      <c r="AN701" s="26">
        <f ca="1">IF(AM701=0,0,COUNTIF($AM$19:AM701,C701*10+1))</f>
        <v>0</v>
      </c>
      <c r="AO701" s="21">
        <f t="shared" ca="1" si="288"/>
        <v>0</v>
      </c>
      <c r="AP701" s="33">
        <f t="shared" ca="1" si="289"/>
        <v>0</v>
      </c>
    </row>
    <row r="702" spans="1:42" x14ac:dyDescent="0.2">
      <c r="A702" s="15">
        <f>Daten!A702</f>
        <v>31811</v>
      </c>
      <c r="B702" s="8" t="str">
        <f>Daten!B702</f>
        <v>Grafenbach-St. Valentin</v>
      </c>
      <c r="C702" s="15">
        <f t="shared" si="265"/>
        <v>3</v>
      </c>
      <c r="D702" s="10">
        <f>Daten!D702</f>
        <v>0</v>
      </c>
      <c r="E702" s="9">
        <f>Daten!E702</f>
        <v>2246</v>
      </c>
      <c r="F702" s="9">
        <f>Daten!F702</f>
        <v>2267</v>
      </c>
      <c r="G702" s="27">
        <f t="shared" si="266"/>
        <v>-21</v>
      </c>
      <c r="H702" s="29">
        <f t="shared" si="267"/>
        <v>-9.263343625937363E-3</v>
      </c>
      <c r="I702" s="21">
        <f t="shared" si="268"/>
        <v>20.232420752124828</v>
      </c>
      <c r="J702" s="21">
        <f t="shared" si="269"/>
        <v>-41.232420752124824</v>
      </c>
      <c r="K702" s="27">
        <f t="shared" si="270"/>
        <v>20616.210376062412</v>
      </c>
      <c r="L702" s="16">
        <f>Daten!G702</f>
        <v>289</v>
      </c>
      <c r="M702" s="16">
        <f>Daten!H702</f>
        <v>1473</v>
      </c>
      <c r="N702" s="16">
        <f>Daten!I702</f>
        <v>484</v>
      </c>
      <c r="O702" s="28">
        <f t="shared" si="271"/>
        <v>0.52477936184657159</v>
      </c>
      <c r="P702" s="16">
        <f t="shared" si="272"/>
        <v>829.10309392911449</v>
      </c>
      <c r="Q702" s="21">
        <f t="shared" si="273"/>
        <v>-56.103093929114493</v>
      </c>
      <c r="R702" s="27">
        <f t="shared" si="274"/>
        <v>-11220.618785822899</v>
      </c>
      <c r="S702" s="9">
        <f>Daten!K702</f>
        <v>11008.17</v>
      </c>
      <c r="T702" s="9">
        <f>Daten!L702</f>
        <v>134035.78</v>
      </c>
      <c r="U702" s="9">
        <f>Daten!M702</f>
        <v>155304.4</v>
      </c>
      <c r="V702" s="9">
        <f>Daten!N702</f>
        <v>500</v>
      </c>
      <c r="W702" s="9">
        <f>Daten!O702</f>
        <v>500</v>
      </c>
      <c r="X702" s="23">
        <f t="shared" si="275"/>
        <v>300348.34999999998</v>
      </c>
      <c r="Y702" s="9">
        <f t="shared" si="276"/>
        <v>807275.25582089787</v>
      </c>
      <c r="Z702" s="21">
        <f t="shared" si="277"/>
        <v>-506926.9058208979</v>
      </c>
      <c r="AA702" s="27">
        <f t="shared" si="278"/>
        <v>50692.690582089795</v>
      </c>
      <c r="AB702" s="32">
        <f t="shared" si="279"/>
        <v>60088.282172329309</v>
      </c>
      <c r="AC702" s="31">
        <f t="shared" si="280"/>
        <v>60088.282172329309</v>
      </c>
      <c r="AG702" s="26">
        <f t="shared" si="281"/>
        <v>20616.210376062412</v>
      </c>
      <c r="AH702" s="26">
        <f t="shared" si="282"/>
        <v>50692.690582089795</v>
      </c>
      <c r="AI702" s="26">
        <f t="shared" si="283"/>
        <v>71308.900958152211</v>
      </c>
      <c r="AJ702" s="26">
        <f t="shared" si="284"/>
        <v>1</v>
      </c>
      <c r="AK702" s="26">
        <f t="shared" si="285"/>
        <v>71308.900958152211</v>
      </c>
      <c r="AL702" s="26">
        <f t="shared" ca="1" si="286"/>
        <v>112917</v>
      </c>
      <c r="AM702" s="26">
        <f t="shared" ca="1" si="287"/>
        <v>31</v>
      </c>
      <c r="AN702" s="26">
        <f ca="1">IF(AM702=0,0,COUNTIF($AM$19:AM702,C702*10+1))</f>
        <v>216</v>
      </c>
      <c r="AO702" s="21">
        <f t="shared" ca="1" si="288"/>
        <v>0</v>
      </c>
      <c r="AP702" s="33">
        <f t="shared" ca="1" si="289"/>
        <v>112917</v>
      </c>
    </row>
    <row r="703" spans="1:42" x14ac:dyDescent="0.2">
      <c r="A703" s="15">
        <f>Daten!A703</f>
        <v>31812</v>
      </c>
      <c r="B703" s="8" t="str">
        <f>Daten!B703</f>
        <v>Grimmenstein</v>
      </c>
      <c r="C703" s="15">
        <f t="shared" si="265"/>
        <v>3</v>
      </c>
      <c r="D703" s="10">
        <f>Daten!D703</f>
        <v>0</v>
      </c>
      <c r="E703" s="9">
        <f>Daten!E703</f>
        <v>1322</v>
      </c>
      <c r="F703" s="9">
        <f>Daten!F703</f>
        <v>1351</v>
      </c>
      <c r="G703" s="27">
        <f t="shared" si="266"/>
        <v>-29</v>
      </c>
      <c r="H703" s="29">
        <f t="shared" si="267"/>
        <v>-2.1465581051073278E-2</v>
      </c>
      <c r="I703" s="21">
        <f t="shared" si="268"/>
        <v>12.057344700538438</v>
      </c>
      <c r="J703" s="21">
        <f t="shared" si="269"/>
        <v>-41.057344700538437</v>
      </c>
      <c r="K703" s="27">
        <f t="shared" si="270"/>
        <v>20528.672350269218</v>
      </c>
      <c r="L703" s="16">
        <f>Daten!G703</f>
        <v>161</v>
      </c>
      <c r="M703" s="16">
        <f>Daten!H703</f>
        <v>842</v>
      </c>
      <c r="N703" s="16">
        <f>Daten!I703</f>
        <v>319</v>
      </c>
      <c r="O703" s="28">
        <f t="shared" si="271"/>
        <v>0.57007125890736343</v>
      </c>
      <c r="P703" s="16">
        <f t="shared" si="272"/>
        <v>473.9340156743479</v>
      </c>
      <c r="Q703" s="21">
        <f t="shared" si="273"/>
        <v>6.0659843256520958</v>
      </c>
      <c r="R703" s="27">
        <f t="shared" si="274"/>
        <v>1213.1968651304192</v>
      </c>
      <c r="S703" s="9">
        <f>Daten!K703</f>
        <v>3346.02</v>
      </c>
      <c r="T703" s="9">
        <f>Daten!L703</f>
        <v>112597.89</v>
      </c>
      <c r="U703" s="9">
        <f>Daten!M703</f>
        <v>184081.81</v>
      </c>
      <c r="V703" s="9">
        <f>Daten!N703</f>
        <v>500</v>
      </c>
      <c r="W703" s="9">
        <f>Daten!O703</f>
        <v>500</v>
      </c>
      <c r="X703" s="23">
        <f t="shared" si="275"/>
        <v>300025.71999999997</v>
      </c>
      <c r="Y703" s="9">
        <f t="shared" si="276"/>
        <v>475163.79705931747</v>
      </c>
      <c r="Z703" s="21">
        <f t="shared" si="277"/>
        <v>-175138.0770593175</v>
      </c>
      <c r="AA703" s="27">
        <f t="shared" si="278"/>
        <v>17513.807705931751</v>
      </c>
      <c r="AB703" s="32">
        <f t="shared" si="279"/>
        <v>39255.676921331389</v>
      </c>
      <c r="AC703" s="31">
        <f t="shared" si="280"/>
        <v>39255.676921331389</v>
      </c>
      <c r="AG703" s="26">
        <f t="shared" si="281"/>
        <v>20528.672350269218</v>
      </c>
      <c r="AH703" s="26">
        <f t="shared" si="282"/>
        <v>17513.807705931751</v>
      </c>
      <c r="AI703" s="26">
        <f t="shared" si="283"/>
        <v>38042.48005620097</v>
      </c>
      <c r="AJ703" s="26">
        <f t="shared" si="284"/>
        <v>1</v>
      </c>
      <c r="AK703" s="26">
        <f t="shared" si="285"/>
        <v>38042.48005620097</v>
      </c>
      <c r="AL703" s="26">
        <f t="shared" ca="1" si="286"/>
        <v>60240</v>
      </c>
      <c r="AM703" s="26">
        <f t="shared" ca="1" si="287"/>
        <v>31</v>
      </c>
      <c r="AN703" s="26">
        <f ca="1">IF(AM703=0,0,COUNTIF($AM$19:AM703,C703*10+1))</f>
        <v>217</v>
      </c>
      <c r="AO703" s="21">
        <f t="shared" ca="1" si="288"/>
        <v>0</v>
      </c>
      <c r="AP703" s="33">
        <f t="shared" ca="1" si="289"/>
        <v>60240</v>
      </c>
    </row>
    <row r="704" spans="1:42" x14ac:dyDescent="0.2">
      <c r="A704" s="15">
        <f>Daten!A704</f>
        <v>31813</v>
      </c>
      <c r="B704" s="8" t="str">
        <f>Daten!B704</f>
        <v>Grünbach am Schneeberg</v>
      </c>
      <c r="C704" s="15">
        <f t="shared" si="265"/>
        <v>3</v>
      </c>
      <c r="D704" s="10">
        <f>Daten!D704</f>
        <v>0</v>
      </c>
      <c r="E704" s="9">
        <f>Daten!E704</f>
        <v>1611</v>
      </c>
      <c r="F704" s="9">
        <f>Daten!F704</f>
        <v>1636</v>
      </c>
      <c r="G704" s="27">
        <f t="shared" si="266"/>
        <v>-25</v>
      </c>
      <c r="H704" s="29">
        <f t="shared" si="267"/>
        <v>-1.5281173594132029E-2</v>
      </c>
      <c r="I704" s="21">
        <f t="shared" si="268"/>
        <v>14.600900022265645</v>
      </c>
      <c r="J704" s="21">
        <f t="shared" si="269"/>
        <v>-39.600900022265648</v>
      </c>
      <c r="K704" s="27">
        <f t="shared" si="270"/>
        <v>19800.450011132823</v>
      </c>
      <c r="L704" s="16">
        <f>Daten!G704</f>
        <v>224</v>
      </c>
      <c r="M704" s="16">
        <f>Daten!H704</f>
        <v>1015</v>
      </c>
      <c r="N704" s="16">
        <f>Daten!I704</f>
        <v>372</v>
      </c>
      <c r="O704" s="28">
        <f t="shared" si="271"/>
        <v>0.587192118226601</v>
      </c>
      <c r="P704" s="16">
        <f t="shared" si="272"/>
        <v>571.31000701836467</v>
      </c>
      <c r="Q704" s="21">
        <f t="shared" si="273"/>
        <v>24.689992981635328</v>
      </c>
      <c r="R704" s="27">
        <f t="shared" si="274"/>
        <v>4937.9985963270656</v>
      </c>
      <c r="S704" s="9">
        <f>Daten!K704</f>
        <v>1302.23</v>
      </c>
      <c r="T704" s="9">
        <f>Daten!L704</f>
        <v>99109.55</v>
      </c>
      <c r="U704" s="9">
        <f>Daten!M704</f>
        <v>142624.87</v>
      </c>
      <c r="V704" s="9">
        <f>Daten!N704</f>
        <v>500</v>
      </c>
      <c r="W704" s="9">
        <f>Daten!O704</f>
        <v>500</v>
      </c>
      <c r="X704" s="23">
        <f t="shared" si="275"/>
        <v>243036.65</v>
      </c>
      <c r="Y704" s="9">
        <f t="shared" si="276"/>
        <v>579038.48491872952</v>
      </c>
      <c r="Z704" s="21">
        <f t="shared" si="277"/>
        <v>-336001.8349187295</v>
      </c>
      <c r="AA704" s="27">
        <f t="shared" si="278"/>
        <v>33600.183491872951</v>
      </c>
      <c r="AB704" s="32">
        <f t="shared" si="279"/>
        <v>58338.632099332841</v>
      </c>
      <c r="AC704" s="31">
        <f t="shared" si="280"/>
        <v>58338.632099332841</v>
      </c>
      <c r="AG704" s="26">
        <f t="shared" si="281"/>
        <v>19800.450011132823</v>
      </c>
      <c r="AH704" s="26">
        <f t="shared" si="282"/>
        <v>33600.183491872951</v>
      </c>
      <c r="AI704" s="26">
        <f t="shared" si="283"/>
        <v>53400.633503005774</v>
      </c>
      <c r="AJ704" s="26">
        <f t="shared" si="284"/>
        <v>1</v>
      </c>
      <c r="AK704" s="26">
        <f t="shared" si="285"/>
        <v>53400.633503005774</v>
      </c>
      <c r="AL704" s="26">
        <f t="shared" ca="1" si="286"/>
        <v>84560</v>
      </c>
      <c r="AM704" s="26">
        <f t="shared" ca="1" si="287"/>
        <v>31</v>
      </c>
      <c r="AN704" s="26">
        <f ca="1">IF(AM704=0,0,COUNTIF($AM$19:AM704,C704*10+1))</f>
        <v>218</v>
      </c>
      <c r="AO704" s="21">
        <f t="shared" ca="1" si="288"/>
        <v>0</v>
      </c>
      <c r="AP704" s="33">
        <f t="shared" ca="1" si="289"/>
        <v>84560</v>
      </c>
    </row>
    <row r="705" spans="1:42" x14ac:dyDescent="0.2">
      <c r="A705" s="15">
        <f>Daten!A705</f>
        <v>31814</v>
      </c>
      <c r="B705" s="8" t="str">
        <f>Daten!B705</f>
        <v>Kirchberg am Wechsel</v>
      </c>
      <c r="C705" s="15">
        <f t="shared" si="265"/>
        <v>3</v>
      </c>
      <c r="D705" s="10">
        <f>Daten!D705</f>
        <v>0</v>
      </c>
      <c r="E705" s="9">
        <f>Daten!E705</f>
        <v>2464</v>
      </c>
      <c r="F705" s="9">
        <f>Daten!F705</f>
        <v>2495</v>
      </c>
      <c r="G705" s="27">
        <f t="shared" si="266"/>
        <v>-31</v>
      </c>
      <c r="H705" s="29">
        <f t="shared" si="267"/>
        <v>-1.2424849699398798E-2</v>
      </c>
      <c r="I705" s="21">
        <f t="shared" si="268"/>
        <v>22.267265009506591</v>
      </c>
      <c r="J705" s="21">
        <f t="shared" si="269"/>
        <v>-53.267265009506588</v>
      </c>
      <c r="K705" s="27">
        <f t="shared" si="270"/>
        <v>26633.632504753296</v>
      </c>
      <c r="L705" s="16">
        <f>Daten!G705</f>
        <v>384</v>
      </c>
      <c r="M705" s="16">
        <f>Daten!H705</f>
        <v>1507</v>
      </c>
      <c r="N705" s="16">
        <f>Daten!I705</f>
        <v>573</v>
      </c>
      <c r="O705" s="28">
        <f t="shared" si="271"/>
        <v>0.63503649635036497</v>
      </c>
      <c r="P705" s="16">
        <f t="shared" si="272"/>
        <v>848.24057199672473</v>
      </c>
      <c r="Q705" s="21">
        <f t="shared" si="273"/>
        <v>108.75942800327527</v>
      </c>
      <c r="R705" s="27">
        <f t="shared" si="274"/>
        <v>21751.885600655056</v>
      </c>
      <c r="S705" s="9">
        <f>Daten!K705</f>
        <v>12335.01</v>
      </c>
      <c r="T705" s="9">
        <f>Daten!L705</f>
        <v>179536.79</v>
      </c>
      <c r="U705" s="9">
        <f>Daten!M705</f>
        <v>403170.49</v>
      </c>
      <c r="V705" s="9">
        <f>Daten!N705</f>
        <v>500</v>
      </c>
      <c r="W705" s="9">
        <f>Daten!O705</f>
        <v>500</v>
      </c>
      <c r="X705" s="23">
        <f t="shared" si="275"/>
        <v>595042.29</v>
      </c>
      <c r="Y705" s="9">
        <f t="shared" si="276"/>
        <v>885630.55669754779</v>
      </c>
      <c r="Z705" s="21">
        <f t="shared" si="277"/>
        <v>-290588.26669754775</v>
      </c>
      <c r="AA705" s="27">
        <f t="shared" si="278"/>
        <v>29058.826669754777</v>
      </c>
      <c r="AB705" s="32">
        <f t="shared" si="279"/>
        <v>77444.344775163132</v>
      </c>
      <c r="AC705" s="31">
        <f t="shared" si="280"/>
        <v>77444.344775163132</v>
      </c>
      <c r="AG705" s="26">
        <f t="shared" si="281"/>
        <v>26633.632504753296</v>
      </c>
      <c r="AH705" s="26">
        <f t="shared" si="282"/>
        <v>29058.826669754777</v>
      </c>
      <c r="AI705" s="26">
        <f t="shared" si="283"/>
        <v>55692.459174508069</v>
      </c>
      <c r="AJ705" s="26">
        <f t="shared" si="284"/>
        <v>1</v>
      </c>
      <c r="AK705" s="26">
        <f t="shared" si="285"/>
        <v>55692.459174508069</v>
      </c>
      <c r="AL705" s="26">
        <f t="shared" ca="1" si="286"/>
        <v>88189</v>
      </c>
      <c r="AM705" s="26">
        <f t="shared" ca="1" si="287"/>
        <v>31</v>
      </c>
      <c r="AN705" s="26">
        <f ca="1">IF(AM705=0,0,COUNTIF($AM$19:AM705,C705*10+1))</f>
        <v>219</v>
      </c>
      <c r="AO705" s="21">
        <f t="shared" ca="1" si="288"/>
        <v>0</v>
      </c>
      <c r="AP705" s="33">
        <f t="shared" ca="1" si="289"/>
        <v>88189</v>
      </c>
    </row>
    <row r="706" spans="1:42" x14ac:dyDescent="0.2">
      <c r="A706" s="15">
        <f>Daten!A706</f>
        <v>31815</v>
      </c>
      <c r="B706" s="8" t="str">
        <f>Daten!B706</f>
        <v>Mönichkirchen</v>
      </c>
      <c r="C706" s="15">
        <f t="shared" si="265"/>
        <v>3</v>
      </c>
      <c r="D706" s="10">
        <f>Daten!D706</f>
        <v>0</v>
      </c>
      <c r="E706" s="9">
        <f>Daten!E706</f>
        <v>610</v>
      </c>
      <c r="F706" s="9">
        <f>Daten!F706</f>
        <v>600</v>
      </c>
      <c r="G706" s="27">
        <f t="shared" si="266"/>
        <v>10</v>
      </c>
      <c r="H706" s="29">
        <f t="shared" si="267"/>
        <v>1.6666666666666666E-2</v>
      </c>
      <c r="I706" s="21">
        <f t="shared" si="268"/>
        <v>5.354853308899381</v>
      </c>
      <c r="J706" s="21">
        <f t="shared" si="269"/>
        <v>4.645146691100619</v>
      </c>
      <c r="K706" s="27">
        <f t="shared" si="270"/>
        <v>-2322.5733455503096</v>
      </c>
      <c r="L706" s="16">
        <f>Daten!G706</f>
        <v>76</v>
      </c>
      <c r="M706" s="16">
        <f>Daten!H706</f>
        <v>383</v>
      </c>
      <c r="N706" s="16">
        <f>Daten!I706</f>
        <v>151</v>
      </c>
      <c r="O706" s="28">
        <f t="shared" si="271"/>
        <v>0.59268929503916445</v>
      </c>
      <c r="P706" s="16">
        <f t="shared" si="272"/>
        <v>215.57806176160955</v>
      </c>
      <c r="Q706" s="21">
        <f t="shared" si="273"/>
        <v>11.421938238390453</v>
      </c>
      <c r="R706" s="27">
        <f t="shared" si="274"/>
        <v>2284.3876476780906</v>
      </c>
      <c r="S706" s="9">
        <f>Daten!K706</f>
        <v>4054.55</v>
      </c>
      <c r="T706" s="9">
        <f>Daten!L706</f>
        <v>66539.44</v>
      </c>
      <c r="U706" s="9">
        <f>Daten!M706</f>
        <v>87331.12</v>
      </c>
      <c r="V706" s="9">
        <f>Daten!N706</f>
        <v>500</v>
      </c>
      <c r="W706" s="9">
        <f>Daten!O706</f>
        <v>500</v>
      </c>
      <c r="X706" s="23">
        <f t="shared" si="275"/>
        <v>157925.10999999999</v>
      </c>
      <c r="Y706" s="9">
        <f t="shared" si="276"/>
        <v>219251.0712603507</v>
      </c>
      <c r="Z706" s="21">
        <f t="shared" si="277"/>
        <v>-61325.961260350712</v>
      </c>
      <c r="AA706" s="27">
        <f t="shared" si="278"/>
        <v>6132.5961260350714</v>
      </c>
      <c r="AB706" s="32">
        <f t="shared" si="279"/>
        <v>6094.4104281628524</v>
      </c>
      <c r="AC706" s="31">
        <f t="shared" si="280"/>
        <v>6094.4104281628524</v>
      </c>
      <c r="AG706" s="26">
        <f t="shared" si="281"/>
        <v>-2322.5733455503096</v>
      </c>
      <c r="AH706" s="26">
        <f t="shared" si="282"/>
        <v>6132.5961260350714</v>
      </c>
      <c r="AI706" s="26">
        <f t="shared" si="283"/>
        <v>3810.0227804847618</v>
      </c>
      <c r="AJ706" s="26">
        <f t="shared" si="284"/>
        <v>1</v>
      </c>
      <c r="AK706" s="26">
        <f t="shared" si="285"/>
        <v>3810.0227804847618</v>
      </c>
      <c r="AL706" s="26">
        <f t="shared" ca="1" si="286"/>
        <v>6033</v>
      </c>
      <c r="AM706" s="26">
        <f t="shared" ca="1" si="287"/>
        <v>31</v>
      </c>
      <c r="AN706" s="26">
        <f ca="1">IF(AM706=0,0,COUNTIF($AM$19:AM706,C706*10+1))</f>
        <v>220</v>
      </c>
      <c r="AO706" s="21">
        <f t="shared" ca="1" si="288"/>
        <v>0</v>
      </c>
      <c r="AP706" s="33">
        <f t="shared" ca="1" si="289"/>
        <v>6033</v>
      </c>
    </row>
    <row r="707" spans="1:42" x14ac:dyDescent="0.2">
      <c r="A707" s="15">
        <f>Daten!A707</f>
        <v>31817</v>
      </c>
      <c r="B707" s="8" t="str">
        <f>Daten!B707</f>
        <v>Natschbach-Loipersbach</v>
      </c>
      <c r="C707" s="15">
        <f t="shared" si="265"/>
        <v>3</v>
      </c>
      <c r="D707" s="10">
        <f>Daten!D707</f>
        <v>0</v>
      </c>
      <c r="E707" s="9">
        <f>Daten!E707</f>
        <v>1705</v>
      </c>
      <c r="F707" s="9">
        <f>Daten!F707</f>
        <v>1694</v>
      </c>
      <c r="G707" s="27">
        <f t="shared" si="266"/>
        <v>11</v>
      </c>
      <c r="H707" s="29">
        <f t="shared" si="267"/>
        <v>6.4935064935064939E-3</v>
      </c>
      <c r="I707" s="21">
        <f t="shared" si="268"/>
        <v>15.118535842125919</v>
      </c>
      <c r="J707" s="21">
        <f t="shared" si="269"/>
        <v>-4.1185358421259188</v>
      </c>
      <c r="K707" s="27">
        <f t="shared" si="270"/>
        <v>2059.2679210629594</v>
      </c>
      <c r="L707" s="16">
        <f>Daten!G707</f>
        <v>231</v>
      </c>
      <c r="M707" s="16">
        <f>Daten!H707</f>
        <v>1133</v>
      </c>
      <c r="N707" s="16">
        <f>Daten!I707</f>
        <v>341</v>
      </c>
      <c r="O707" s="28">
        <f t="shared" si="271"/>
        <v>0.50485436893203883</v>
      </c>
      <c r="P707" s="16">
        <f t="shared" si="272"/>
        <v>637.72831325301206</v>
      </c>
      <c r="Q707" s="21">
        <f t="shared" si="273"/>
        <v>-65.728313253012061</v>
      </c>
      <c r="R707" s="27">
        <f t="shared" si="274"/>
        <v>-13145.662650602411</v>
      </c>
      <c r="S707" s="9">
        <f>Daten!K707</f>
        <v>4292.51</v>
      </c>
      <c r="T707" s="9">
        <f>Daten!L707</f>
        <v>99734.04</v>
      </c>
      <c r="U707" s="9">
        <f>Daten!M707</f>
        <v>747387.21</v>
      </c>
      <c r="V707" s="9">
        <f>Daten!N707</f>
        <v>500</v>
      </c>
      <c r="W707" s="9">
        <f>Daten!O707</f>
        <v>500</v>
      </c>
      <c r="X707" s="23">
        <f t="shared" si="275"/>
        <v>851413.76</v>
      </c>
      <c r="Y707" s="9">
        <f t="shared" si="276"/>
        <v>612824.71557196393</v>
      </c>
      <c r="Z707" s="21">
        <f t="shared" si="277"/>
        <v>238589.04442803608</v>
      </c>
      <c r="AA707" s="27">
        <f t="shared" si="278"/>
        <v>-23858.90444280361</v>
      </c>
      <c r="AB707" s="32">
        <f t="shared" si="279"/>
        <v>-34945.29917234306</v>
      </c>
      <c r="AC707" s="31">
        <f t="shared" si="280"/>
        <v>0</v>
      </c>
      <c r="AG707" s="26">
        <f t="shared" si="281"/>
        <v>0</v>
      </c>
      <c r="AH707" s="26">
        <f t="shared" si="282"/>
        <v>0</v>
      </c>
      <c r="AI707" s="26">
        <f t="shared" si="283"/>
        <v>0</v>
      </c>
      <c r="AJ707" s="26">
        <f t="shared" si="284"/>
        <v>1</v>
      </c>
      <c r="AK707" s="26">
        <f t="shared" si="285"/>
        <v>0</v>
      </c>
      <c r="AL707" s="26">
        <f t="shared" ca="1" si="286"/>
        <v>0</v>
      </c>
      <c r="AM707" s="26">
        <f t="shared" ca="1" si="287"/>
        <v>0</v>
      </c>
      <c r="AN707" s="26">
        <f ca="1">IF(AM707=0,0,COUNTIF($AM$19:AM707,C707*10+1))</f>
        <v>0</v>
      </c>
      <c r="AO707" s="21">
        <f t="shared" ca="1" si="288"/>
        <v>0</v>
      </c>
      <c r="AP707" s="33">
        <f t="shared" ca="1" si="289"/>
        <v>0</v>
      </c>
    </row>
    <row r="708" spans="1:42" x14ac:dyDescent="0.2">
      <c r="A708" s="15">
        <f>Daten!A708</f>
        <v>31818</v>
      </c>
      <c r="B708" s="8" t="str">
        <f>Daten!B708</f>
        <v>Neunkirchen</v>
      </c>
      <c r="C708" s="15">
        <f t="shared" si="265"/>
        <v>3</v>
      </c>
      <c r="D708" s="10">
        <f>Daten!D708</f>
        <v>0</v>
      </c>
      <c r="E708" s="9">
        <f>Daten!E708</f>
        <v>12532</v>
      </c>
      <c r="F708" s="9">
        <f>Daten!F708</f>
        <v>12900</v>
      </c>
      <c r="G708" s="27">
        <f t="shared" si="266"/>
        <v>-368</v>
      </c>
      <c r="H708" s="29">
        <f t="shared" si="267"/>
        <v>-2.8527131782945737E-2</v>
      </c>
      <c r="I708" s="21">
        <f t="shared" si="268"/>
        <v>115.12934614133668</v>
      </c>
      <c r="J708" s="21">
        <f t="shared" si="269"/>
        <v>-483.12934614133667</v>
      </c>
      <c r="K708" s="27">
        <f t="shared" si="270"/>
        <v>241564.67307066833</v>
      </c>
      <c r="L708" s="16">
        <f>Daten!G708</f>
        <v>1873</v>
      </c>
      <c r="M708" s="16">
        <f>Daten!H708</f>
        <v>8202</v>
      </c>
      <c r="N708" s="16">
        <f>Daten!I708</f>
        <v>2457</v>
      </c>
      <c r="O708" s="28">
        <f t="shared" si="271"/>
        <v>0.52792001950743717</v>
      </c>
      <c r="P708" s="16">
        <f t="shared" si="272"/>
        <v>4616.6351503099777</v>
      </c>
      <c r="Q708" s="21">
        <f t="shared" si="273"/>
        <v>-286.63515030997769</v>
      </c>
      <c r="R708" s="27">
        <f t="shared" si="274"/>
        <v>-57327.030061995538</v>
      </c>
      <c r="S708" s="9">
        <f>Daten!K708</f>
        <v>6055.5</v>
      </c>
      <c r="T708" s="9">
        <f>Daten!L708</f>
        <v>896236.67</v>
      </c>
      <c r="U708" s="9">
        <f>Daten!M708</f>
        <v>3625825.57</v>
      </c>
      <c r="V708" s="9">
        <f>Daten!N708</f>
        <v>500</v>
      </c>
      <c r="W708" s="9">
        <f>Daten!O708</f>
        <v>500</v>
      </c>
      <c r="X708" s="23">
        <f t="shared" si="275"/>
        <v>4528117.74</v>
      </c>
      <c r="Y708" s="9">
        <f t="shared" si="276"/>
        <v>4504351.516450353</v>
      </c>
      <c r="Z708" s="21">
        <f t="shared" si="277"/>
        <v>23766.223549647257</v>
      </c>
      <c r="AA708" s="27">
        <f t="shared" si="278"/>
        <v>-2376.6223549647257</v>
      </c>
      <c r="AB708" s="32">
        <f t="shared" si="279"/>
        <v>181861.02065370808</v>
      </c>
      <c r="AC708" s="31">
        <f t="shared" si="280"/>
        <v>181861.02065370808</v>
      </c>
      <c r="AG708" s="26">
        <f t="shared" si="281"/>
        <v>241564.67307066833</v>
      </c>
      <c r="AH708" s="26">
        <f t="shared" si="282"/>
        <v>-2376.6223549647257</v>
      </c>
      <c r="AI708" s="26">
        <f t="shared" si="283"/>
        <v>239188.0507157036</v>
      </c>
      <c r="AJ708" s="26">
        <f t="shared" si="284"/>
        <v>1</v>
      </c>
      <c r="AK708" s="26">
        <f t="shared" si="285"/>
        <v>239188.0507157036</v>
      </c>
      <c r="AL708" s="26">
        <f t="shared" ca="1" si="286"/>
        <v>378754</v>
      </c>
      <c r="AM708" s="26">
        <f t="shared" ca="1" si="287"/>
        <v>31</v>
      </c>
      <c r="AN708" s="26">
        <f ca="1">IF(AM708=0,0,COUNTIF($AM$19:AM708,C708*10+1))</f>
        <v>221</v>
      </c>
      <c r="AO708" s="21">
        <f t="shared" ca="1" si="288"/>
        <v>0</v>
      </c>
      <c r="AP708" s="33">
        <f t="shared" ca="1" si="289"/>
        <v>378754</v>
      </c>
    </row>
    <row r="709" spans="1:42" x14ac:dyDescent="0.2">
      <c r="A709" s="15">
        <f>Daten!A709</f>
        <v>31820</v>
      </c>
      <c r="B709" s="8" t="str">
        <f>Daten!B709</f>
        <v>Otterthal</v>
      </c>
      <c r="C709" s="15">
        <f t="shared" si="265"/>
        <v>3</v>
      </c>
      <c r="D709" s="10">
        <f>Daten!D709</f>
        <v>0</v>
      </c>
      <c r="E709" s="9">
        <f>Daten!E709</f>
        <v>572</v>
      </c>
      <c r="F709" s="9">
        <f>Daten!F709</f>
        <v>593</v>
      </c>
      <c r="G709" s="27">
        <f t="shared" si="266"/>
        <v>-21</v>
      </c>
      <c r="H709" s="29">
        <f t="shared" si="267"/>
        <v>-3.5413153456998317E-2</v>
      </c>
      <c r="I709" s="21">
        <f t="shared" si="268"/>
        <v>5.2923800202955551</v>
      </c>
      <c r="J709" s="21">
        <f t="shared" si="269"/>
        <v>-26.292380020295553</v>
      </c>
      <c r="K709" s="27">
        <f t="shared" si="270"/>
        <v>13146.190010147777</v>
      </c>
      <c r="L709" s="16">
        <f>Daten!G709</f>
        <v>76</v>
      </c>
      <c r="M709" s="16">
        <f>Daten!H709</f>
        <v>389</v>
      </c>
      <c r="N709" s="16">
        <f>Daten!I709</f>
        <v>107</v>
      </c>
      <c r="O709" s="28">
        <f t="shared" si="271"/>
        <v>0.4704370179948586</v>
      </c>
      <c r="P709" s="16">
        <f t="shared" si="272"/>
        <v>218.95526377354076</v>
      </c>
      <c r="Q709" s="21">
        <f t="shared" si="273"/>
        <v>-35.955263773540764</v>
      </c>
      <c r="R709" s="27">
        <f t="shared" si="274"/>
        <v>-7191.0527547081529</v>
      </c>
      <c r="S709" s="9">
        <f>Daten!K709</f>
        <v>1506.87</v>
      </c>
      <c r="T709" s="9">
        <f>Daten!L709</f>
        <v>28387.27</v>
      </c>
      <c r="U709" s="9">
        <f>Daten!M709</f>
        <v>51992.31</v>
      </c>
      <c r="V709" s="9">
        <f>Daten!N709</f>
        <v>500</v>
      </c>
      <c r="W709" s="9">
        <f>Daten!O709</f>
        <v>500</v>
      </c>
      <c r="X709" s="23">
        <f t="shared" si="275"/>
        <v>81886.45</v>
      </c>
      <c r="Y709" s="9">
        <f t="shared" si="276"/>
        <v>205592.80780478788</v>
      </c>
      <c r="Z709" s="21">
        <f t="shared" si="277"/>
        <v>-123706.35780478788</v>
      </c>
      <c r="AA709" s="27">
        <f t="shared" si="278"/>
        <v>12370.635780478789</v>
      </c>
      <c r="AB709" s="32">
        <f t="shared" si="279"/>
        <v>18325.773035918413</v>
      </c>
      <c r="AC709" s="31">
        <f t="shared" si="280"/>
        <v>18325.773035918413</v>
      </c>
      <c r="AG709" s="26">
        <f t="shared" si="281"/>
        <v>13146.190010147777</v>
      </c>
      <c r="AH709" s="26">
        <f t="shared" si="282"/>
        <v>12370.635780478789</v>
      </c>
      <c r="AI709" s="26">
        <f t="shared" si="283"/>
        <v>25516.825790626564</v>
      </c>
      <c r="AJ709" s="26">
        <f t="shared" si="284"/>
        <v>1</v>
      </c>
      <c r="AK709" s="26">
        <f t="shared" si="285"/>
        <v>25516.825790626564</v>
      </c>
      <c r="AL709" s="26">
        <f t="shared" ca="1" si="286"/>
        <v>40406</v>
      </c>
      <c r="AM709" s="26">
        <f t="shared" ca="1" si="287"/>
        <v>31</v>
      </c>
      <c r="AN709" s="26">
        <f ca="1">IF(AM709=0,0,COUNTIF($AM$19:AM709,C709*10+1))</f>
        <v>222</v>
      </c>
      <c r="AO709" s="21">
        <f t="shared" ca="1" si="288"/>
        <v>0</v>
      </c>
      <c r="AP709" s="33">
        <f t="shared" ca="1" si="289"/>
        <v>40406</v>
      </c>
    </row>
    <row r="710" spans="1:42" x14ac:dyDescent="0.2">
      <c r="A710" s="15">
        <f>Daten!A710</f>
        <v>31821</v>
      </c>
      <c r="B710" s="8" t="str">
        <f>Daten!B710</f>
        <v>Payerbach</v>
      </c>
      <c r="C710" s="15">
        <f t="shared" si="265"/>
        <v>3</v>
      </c>
      <c r="D710" s="10">
        <f>Daten!D710</f>
        <v>0</v>
      </c>
      <c r="E710" s="9">
        <f>Daten!E710</f>
        <v>2085</v>
      </c>
      <c r="F710" s="9">
        <f>Daten!F710</f>
        <v>2061</v>
      </c>
      <c r="G710" s="27">
        <f t="shared" si="266"/>
        <v>24</v>
      </c>
      <c r="H710" s="29">
        <f t="shared" si="267"/>
        <v>1.1644832605531296E-2</v>
      </c>
      <c r="I710" s="21">
        <f t="shared" si="268"/>
        <v>18.393921116069372</v>
      </c>
      <c r="J710" s="21">
        <f t="shared" si="269"/>
        <v>5.6060788839306284</v>
      </c>
      <c r="K710" s="27">
        <f t="shared" si="270"/>
        <v>-2803.0394419653144</v>
      </c>
      <c r="L710" s="16">
        <f>Daten!G710</f>
        <v>254</v>
      </c>
      <c r="M710" s="16">
        <f>Daten!H710</f>
        <v>1274</v>
      </c>
      <c r="N710" s="16">
        <f>Daten!I710</f>
        <v>557</v>
      </c>
      <c r="O710" s="28">
        <f t="shared" si="271"/>
        <v>0.63657770800627944</v>
      </c>
      <c r="P710" s="16">
        <f t="shared" si="272"/>
        <v>717.09256053339573</v>
      </c>
      <c r="Q710" s="21">
        <f t="shared" si="273"/>
        <v>93.907439466604274</v>
      </c>
      <c r="R710" s="27">
        <f t="shared" si="274"/>
        <v>18781.487893320853</v>
      </c>
      <c r="S710" s="9">
        <f>Daten!K710</f>
        <v>3480.68</v>
      </c>
      <c r="T710" s="9">
        <f>Daten!L710</f>
        <v>166327.94</v>
      </c>
      <c r="U710" s="9">
        <f>Daten!M710</f>
        <v>299424.28999999998</v>
      </c>
      <c r="V710" s="9">
        <f>Daten!N710</f>
        <v>500</v>
      </c>
      <c r="W710" s="9">
        <f>Daten!O710</f>
        <v>500</v>
      </c>
      <c r="X710" s="23">
        <f t="shared" si="275"/>
        <v>469232.91</v>
      </c>
      <c r="Y710" s="9">
        <f t="shared" si="276"/>
        <v>749407.35012759222</v>
      </c>
      <c r="Z710" s="21">
        <f t="shared" si="277"/>
        <v>-280174.44012759224</v>
      </c>
      <c r="AA710" s="27">
        <f t="shared" si="278"/>
        <v>28017.444012759224</v>
      </c>
      <c r="AB710" s="32">
        <f t="shared" si="279"/>
        <v>43995.892464114761</v>
      </c>
      <c r="AC710" s="31">
        <f t="shared" si="280"/>
        <v>43995.892464114761</v>
      </c>
      <c r="AG710" s="26">
        <f t="shared" si="281"/>
        <v>-2803.0394419653144</v>
      </c>
      <c r="AH710" s="26">
        <f t="shared" si="282"/>
        <v>28017.444012759224</v>
      </c>
      <c r="AI710" s="26">
        <f t="shared" si="283"/>
        <v>25214.404570793911</v>
      </c>
      <c r="AJ710" s="26">
        <f t="shared" si="284"/>
        <v>1</v>
      </c>
      <c r="AK710" s="26">
        <f t="shared" si="285"/>
        <v>25214.404570793911</v>
      </c>
      <c r="AL710" s="26">
        <f t="shared" ca="1" si="286"/>
        <v>39927</v>
      </c>
      <c r="AM710" s="26">
        <f t="shared" ca="1" si="287"/>
        <v>31</v>
      </c>
      <c r="AN710" s="26">
        <f ca="1">IF(AM710=0,0,COUNTIF($AM$19:AM710,C710*10+1))</f>
        <v>223</v>
      </c>
      <c r="AO710" s="21">
        <f t="shared" ca="1" si="288"/>
        <v>0</v>
      </c>
      <c r="AP710" s="33">
        <f t="shared" ca="1" si="289"/>
        <v>39927</v>
      </c>
    </row>
    <row r="711" spans="1:42" x14ac:dyDescent="0.2">
      <c r="A711" s="15">
        <f>Daten!A711</f>
        <v>31823</v>
      </c>
      <c r="B711" s="8" t="str">
        <f>Daten!B711</f>
        <v>Pitten</v>
      </c>
      <c r="C711" s="15">
        <f t="shared" si="265"/>
        <v>3</v>
      </c>
      <c r="D711" s="10">
        <f>Daten!D711</f>
        <v>0</v>
      </c>
      <c r="E711" s="9">
        <f>Daten!E711</f>
        <v>2892</v>
      </c>
      <c r="F711" s="9">
        <f>Daten!F711</f>
        <v>2696</v>
      </c>
      <c r="G711" s="27">
        <f t="shared" si="266"/>
        <v>196</v>
      </c>
      <c r="H711" s="29">
        <f t="shared" si="267"/>
        <v>7.2700296735905043E-2</v>
      </c>
      <c r="I711" s="21">
        <f t="shared" si="268"/>
        <v>24.061140867987884</v>
      </c>
      <c r="J711" s="21">
        <f t="shared" si="269"/>
        <v>171.93885913201211</v>
      </c>
      <c r="K711" s="27">
        <f t="shared" si="270"/>
        <v>-85969.42956600606</v>
      </c>
      <c r="L711" s="16">
        <f>Daten!G711</f>
        <v>418</v>
      </c>
      <c r="M711" s="16">
        <f>Daten!H711</f>
        <v>1823</v>
      </c>
      <c r="N711" s="16">
        <f>Daten!I711</f>
        <v>651</v>
      </c>
      <c r="O711" s="28">
        <f t="shared" si="271"/>
        <v>0.58639605046626442</v>
      </c>
      <c r="P711" s="16">
        <f t="shared" si="272"/>
        <v>1026.1065446251023</v>
      </c>
      <c r="Q711" s="21">
        <f t="shared" si="273"/>
        <v>42.893455374897712</v>
      </c>
      <c r="R711" s="27">
        <f t="shared" si="274"/>
        <v>8578.6910749795425</v>
      </c>
      <c r="S711" s="9">
        <f>Daten!K711</f>
        <v>4154.43</v>
      </c>
      <c r="T711" s="9">
        <f>Daten!L711</f>
        <v>189025.42</v>
      </c>
      <c r="U711" s="9">
        <f>Daten!M711</f>
        <v>855170.5</v>
      </c>
      <c r="V711" s="9">
        <f>Daten!N711</f>
        <v>500</v>
      </c>
      <c r="W711" s="9">
        <f>Daten!O711</f>
        <v>500</v>
      </c>
      <c r="X711" s="23">
        <f t="shared" si="275"/>
        <v>1048350.35</v>
      </c>
      <c r="Y711" s="9">
        <f t="shared" si="276"/>
        <v>1039465.7345654659</v>
      </c>
      <c r="Z711" s="21">
        <f t="shared" si="277"/>
        <v>8884.6154345340328</v>
      </c>
      <c r="AA711" s="27">
        <f t="shared" si="278"/>
        <v>-888.46154345340335</v>
      </c>
      <c r="AB711" s="32">
        <f t="shared" si="279"/>
        <v>-78279.200034479916</v>
      </c>
      <c r="AC711" s="31">
        <f t="shared" si="280"/>
        <v>0</v>
      </c>
      <c r="AG711" s="26">
        <f t="shared" si="281"/>
        <v>0</v>
      </c>
      <c r="AH711" s="26">
        <f t="shared" si="282"/>
        <v>0</v>
      </c>
      <c r="AI711" s="26">
        <f t="shared" si="283"/>
        <v>0</v>
      </c>
      <c r="AJ711" s="26">
        <f t="shared" si="284"/>
        <v>1</v>
      </c>
      <c r="AK711" s="26">
        <f t="shared" si="285"/>
        <v>0</v>
      </c>
      <c r="AL711" s="26">
        <f t="shared" ca="1" si="286"/>
        <v>0</v>
      </c>
      <c r="AM711" s="26">
        <f t="shared" ca="1" si="287"/>
        <v>0</v>
      </c>
      <c r="AN711" s="26">
        <f ca="1">IF(AM711=0,0,COUNTIF($AM$19:AM711,C711*10+1))</f>
        <v>0</v>
      </c>
      <c r="AO711" s="21">
        <f t="shared" ca="1" si="288"/>
        <v>0</v>
      </c>
      <c r="AP711" s="33">
        <f t="shared" ca="1" si="289"/>
        <v>0</v>
      </c>
    </row>
    <row r="712" spans="1:42" x14ac:dyDescent="0.2">
      <c r="A712" s="15">
        <f>Daten!A712</f>
        <v>31825</v>
      </c>
      <c r="B712" s="8" t="str">
        <f>Daten!B712</f>
        <v>Prigglitz</v>
      </c>
      <c r="C712" s="15">
        <f t="shared" si="265"/>
        <v>3</v>
      </c>
      <c r="D712" s="10">
        <f>Daten!D712</f>
        <v>0</v>
      </c>
      <c r="E712" s="9">
        <f>Daten!E712</f>
        <v>431</v>
      </c>
      <c r="F712" s="9">
        <f>Daten!F712</f>
        <v>436</v>
      </c>
      <c r="G712" s="27">
        <f t="shared" si="266"/>
        <v>-5</v>
      </c>
      <c r="H712" s="29">
        <f t="shared" si="267"/>
        <v>-1.1467889908256881E-2</v>
      </c>
      <c r="I712" s="21">
        <f t="shared" si="268"/>
        <v>3.8911934044668834</v>
      </c>
      <c r="J712" s="21">
        <f t="shared" si="269"/>
        <v>-8.8911934044668826</v>
      </c>
      <c r="K712" s="27">
        <f t="shared" si="270"/>
        <v>4445.5967022334416</v>
      </c>
      <c r="L712" s="16">
        <f>Daten!G712</f>
        <v>53</v>
      </c>
      <c r="M712" s="16">
        <f>Daten!H712</f>
        <v>284</v>
      </c>
      <c r="N712" s="16">
        <f>Daten!I712</f>
        <v>94</v>
      </c>
      <c r="O712" s="28">
        <f t="shared" si="271"/>
        <v>0.51760563380281688</v>
      </c>
      <c r="P712" s="16">
        <f t="shared" si="272"/>
        <v>159.8542285647444</v>
      </c>
      <c r="Q712" s="21">
        <f t="shared" si="273"/>
        <v>-12.854228564744403</v>
      </c>
      <c r="R712" s="27">
        <f t="shared" si="274"/>
        <v>-2570.8457129488806</v>
      </c>
      <c r="S712" s="9">
        <f>Daten!K712</f>
        <v>6948.65</v>
      </c>
      <c r="T712" s="9">
        <f>Daten!L712</f>
        <v>27749.37</v>
      </c>
      <c r="U712" s="9">
        <f>Daten!M712</f>
        <v>46436.35</v>
      </c>
      <c r="V712" s="9">
        <f>Daten!N712</f>
        <v>500</v>
      </c>
      <c r="W712" s="9">
        <f>Daten!O712</f>
        <v>500</v>
      </c>
      <c r="X712" s="23">
        <f t="shared" si="275"/>
        <v>81134.37</v>
      </c>
      <c r="Y712" s="9">
        <f t="shared" si="276"/>
        <v>154913.46182493633</v>
      </c>
      <c r="Z712" s="21">
        <f t="shared" si="277"/>
        <v>-73779.091824936331</v>
      </c>
      <c r="AA712" s="27">
        <f t="shared" si="278"/>
        <v>7377.9091824936331</v>
      </c>
      <c r="AB712" s="32">
        <f t="shared" si="279"/>
        <v>9252.6601717781941</v>
      </c>
      <c r="AC712" s="31">
        <f t="shared" si="280"/>
        <v>9252.6601717781941</v>
      </c>
      <c r="AG712" s="26">
        <f t="shared" si="281"/>
        <v>4445.5967022334416</v>
      </c>
      <c r="AH712" s="26">
        <f t="shared" si="282"/>
        <v>7377.9091824936331</v>
      </c>
      <c r="AI712" s="26">
        <f t="shared" si="283"/>
        <v>11823.505884727074</v>
      </c>
      <c r="AJ712" s="26">
        <f t="shared" si="284"/>
        <v>1</v>
      </c>
      <c r="AK712" s="26">
        <f t="shared" si="285"/>
        <v>11823.505884727074</v>
      </c>
      <c r="AL712" s="26">
        <f t="shared" ca="1" si="286"/>
        <v>18722</v>
      </c>
      <c r="AM712" s="26">
        <f t="shared" ca="1" si="287"/>
        <v>31</v>
      </c>
      <c r="AN712" s="26">
        <f ca="1">IF(AM712=0,0,COUNTIF($AM$19:AM712,C712*10+1))</f>
        <v>224</v>
      </c>
      <c r="AO712" s="21">
        <f t="shared" ca="1" si="288"/>
        <v>0</v>
      </c>
      <c r="AP712" s="33">
        <f t="shared" ca="1" si="289"/>
        <v>18722</v>
      </c>
    </row>
    <row r="713" spans="1:42" x14ac:dyDescent="0.2">
      <c r="A713" s="15">
        <f>Daten!A713</f>
        <v>31826</v>
      </c>
      <c r="B713" s="8" t="str">
        <f>Daten!B713</f>
        <v>Puchberg am Schneeberg</v>
      </c>
      <c r="C713" s="15">
        <f t="shared" si="265"/>
        <v>3</v>
      </c>
      <c r="D713" s="10">
        <f>Daten!D713</f>
        <v>0</v>
      </c>
      <c r="E713" s="9">
        <f>Daten!E713</f>
        <v>2666</v>
      </c>
      <c r="F713" s="9">
        <f>Daten!F713</f>
        <v>2683</v>
      </c>
      <c r="G713" s="27">
        <f t="shared" si="266"/>
        <v>-17</v>
      </c>
      <c r="H713" s="29">
        <f t="shared" si="267"/>
        <v>-6.3361908311591504E-3</v>
      </c>
      <c r="I713" s="21">
        <f t="shared" si="268"/>
        <v>23.945119046295066</v>
      </c>
      <c r="J713" s="21">
        <f t="shared" si="269"/>
        <v>-40.945119046295062</v>
      </c>
      <c r="K713" s="27">
        <f t="shared" si="270"/>
        <v>20472.559523147531</v>
      </c>
      <c r="L713" s="16">
        <f>Daten!G713</f>
        <v>300</v>
      </c>
      <c r="M713" s="16">
        <f>Daten!H713</f>
        <v>1589</v>
      </c>
      <c r="N713" s="16">
        <f>Daten!I713</f>
        <v>777</v>
      </c>
      <c r="O713" s="28">
        <f t="shared" si="271"/>
        <v>0.67778477029578355</v>
      </c>
      <c r="P713" s="16">
        <f t="shared" si="272"/>
        <v>894.39566615978481</v>
      </c>
      <c r="Q713" s="21">
        <f t="shared" si="273"/>
        <v>182.60433384021519</v>
      </c>
      <c r="R713" s="27">
        <f t="shared" si="274"/>
        <v>36520.866768043037</v>
      </c>
      <c r="S713" s="9">
        <f>Daten!K713</f>
        <v>21062.04</v>
      </c>
      <c r="T713" s="9">
        <f>Daten!L713</f>
        <v>281470.03999999998</v>
      </c>
      <c r="U713" s="9">
        <f>Daten!M713</f>
        <v>411858.97</v>
      </c>
      <c r="V713" s="9">
        <f>Daten!N713</f>
        <v>500</v>
      </c>
      <c r="W713" s="9">
        <f>Daten!O713</f>
        <v>500</v>
      </c>
      <c r="X713" s="23">
        <f t="shared" si="275"/>
        <v>714391.04999999993</v>
      </c>
      <c r="Y713" s="9">
        <f t="shared" si="276"/>
        <v>958235.00980343437</v>
      </c>
      <c r="Z713" s="21">
        <f t="shared" si="277"/>
        <v>-243843.95980343444</v>
      </c>
      <c r="AA713" s="27">
        <f t="shared" si="278"/>
        <v>24384.395980343445</v>
      </c>
      <c r="AB713" s="32">
        <f t="shared" si="279"/>
        <v>81377.822271534009</v>
      </c>
      <c r="AC713" s="31">
        <f t="shared" si="280"/>
        <v>81377.822271534009</v>
      </c>
      <c r="AG713" s="26">
        <f t="shared" si="281"/>
        <v>20472.559523147531</v>
      </c>
      <c r="AH713" s="26">
        <f t="shared" si="282"/>
        <v>24384.395980343445</v>
      </c>
      <c r="AI713" s="26">
        <f t="shared" si="283"/>
        <v>44856.955503490972</v>
      </c>
      <c r="AJ713" s="26">
        <f t="shared" si="284"/>
        <v>1</v>
      </c>
      <c r="AK713" s="26">
        <f t="shared" si="285"/>
        <v>44856.955503490972</v>
      </c>
      <c r="AL713" s="26">
        <f t="shared" ca="1" si="286"/>
        <v>71031</v>
      </c>
      <c r="AM713" s="26">
        <f t="shared" ca="1" si="287"/>
        <v>31</v>
      </c>
      <c r="AN713" s="26">
        <f ca="1">IF(AM713=0,0,COUNTIF($AM$19:AM713,C713*10+1))</f>
        <v>225</v>
      </c>
      <c r="AO713" s="21">
        <f t="shared" ca="1" si="288"/>
        <v>0</v>
      </c>
      <c r="AP713" s="33">
        <f t="shared" ca="1" si="289"/>
        <v>71031</v>
      </c>
    </row>
    <row r="714" spans="1:42" x14ac:dyDescent="0.2">
      <c r="A714" s="15">
        <f>Daten!A714</f>
        <v>31827</v>
      </c>
      <c r="B714" s="8" t="str">
        <f>Daten!B714</f>
        <v>Raach am Hochgebirge</v>
      </c>
      <c r="C714" s="15">
        <f t="shared" si="265"/>
        <v>3</v>
      </c>
      <c r="D714" s="10">
        <f>Daten!D714</f>
        <v>0</v>
      </c>
      <c r="E714" s="9">
        <f>Daten!E714</f>
        <v>303</v>
      </c>
      <c r="F714" s="9">
        <f>Daten!F714</f>
        <v>280</v>
      </c>
      <c r="G714" s="27">
        <f t="shared" si="266"/>
        <v>23</v>
      </c>
      <c r="H714" s="29">
        <f t="shared" si="267"/>
        <v>8.2142857142857142E-2</v>
      </c>
      <c r="I714" s="21">
        <f t="shared" si="268"/>
        <v>2.4989315441530442</v>
      </c>
      <c r="J714" s="21">
        <f t="shared" si="269"/>
        <v>20.501068455846955</v>
      </c>
      <c r="K714" s="27">
        <f t="shared" si="270"/>
        <v>-10250.534227923477</v>
      </c>
      <c r="L714" s="16">
        <f>Daten!G714</f>
        <v>51</v>
      </c>
      <c r="M714" s="16">
        <f>Daten!H714</f>
        <v>190</v>
      </c>
      <c r="N714" s="16">
        <f>Daten!I714</f>
        <v>62</v>
      </c>
      <c r="O714" s="28">
        <f t="shared" si="271"/>
        <v>0.59473684210526312</v>
      </c>
      <c r="P714" s="16">
        <f t="shared" si="272"/>
        <v>106.94473037782197</v>
      </c>
      <c r="Q714" s="21">
        <f t="shared" si="273"/>
        <v>6.0552696221780309</v>
      </c>
      <c r="R714" s="27">
        <f t="shared" si="274"/>
        <v>1211.0539244356062</v>
      </c>
      <c r="S714" s="9">
        <f>Daten!K714</f>
        <v>3114.67</v>
      </c>
      <c r="T714" s="9">
        <f>Daten!L714</f>
        <v>18720.36</v>
      </c>
      <c r="U714" s="9">
        <f>Daten!M714</f>
        <v>117682.45</v>
      </c>
      <c r="V714" s="9">
        <f>Daten!N714</f>
        <v>500</v>
      </c>
      <c r="W714" s="9">
        <f>Daten!O714</f>
        <v>500</v>
      </c>
      <c r="X714" s="23">
        <f t="shared" si="275"/>
        <v>139517.47999999998</v>
      </c>
      <c r="Y714" s="9">
        <f t="shared" si="276"/>
        <v>108906.67965882995</v>
      </c>
      <c r="Z714" s="21">
        <f t="shared" si="277"/>
        <v>30610.800341170034</v>
      </c>
      <c r="AA714" s="27">
        <f t="shared" si="278"/>
        <v>-3061.0800341170034</v>
      </c>
      <c r="AB714" s="32">
        <f t="shared" si="279"/>
        <v>-12100.560337604875</v>
      </c>
      <c r="AC714" s="31">
        <f t="shared" si="280"/>
        <v>0</v>
      </c>
      <c r="AG714" s="26">
        <f t="shared" si="281"/>
        <v>0</v>
      </c>
      <c r="AH714" s="26">
        <f t="shared" si="282"/>
        <v>0</v>
      </c>
      <c r="AI714" s="26">
        <f t="shared" si="283"/>
        <v>0</v>
      </c>
      <c r="AJ714" s="26">
        <f t="shared" si="284"/>
        <v>1</v>
      </c>
      <c r="AK714" s="26">
        <f t="shared" si="285"/>
        <v>0</v>
      </c>
      <c r="AL714" s="26">
        <f t="shared" ca="1" si="286"/>
        <v>0</v>
      </c>
      <c r="AM714" s="26">
        <f t="shared" ca="1" si="287"/>
        <v>0</v>
      </c>
      <c r="AN714" s="26">
        <f ca="1">IF(AM714=0,0,COUNTIF($AM$19:AM714,C714*10+1))</f>
        <v>0</v>
      </c>
      <c r="AO714" s="21">
        <f t="shared" ca="1" si="288"/>
        <v>0</v>
      </c>
      <c r="AP714" s="33">
        <f t="shared" ca="1" si="289"/>
        <v>0</v>
      </c>
    </row>
    <row r="715" spans="1:42" x14ac:dyDescent="0.2">
      <c r="A715" s="15">
        <f>Daten!A715</f>
        <v>31829</v>
      </c>
      <c r="B715" s="8" t="str">
        <f>Daten!B715</f>
        <v>Reichenau an der Rax</v>
      </c>
      <c r="C715" s="15">
        <f t="shared" si="265"/>
        <v>3</v>
      </c>
      <c r="D715" s="10">
        <f>Daten!D715</f>
        <v>0</v>
      </c>
      <c r="E715" s="9">
        <f>Daten!E715</f>
        <v>2554</v>
      </c>
      <c r="F715" s="9">
        <f>Daten!F715</f>
        <v>2565</v>
      </c>
      <c r="G715" s="27">
        <f t="shared" si="266"/>
        <v>-11</v>
      </c>
      <c r="H715" s="29">
        <f t="shared" si="267"/>
        <v>-4.2884990253411305E-3</v>
      </c>
      <c r="I715" s="21">
        <f t="shared" si="268"/>
        <v>22.891997895544854</v>
      </c>
      <c r="J715" s="21">
        <f t="shared" si="269"/>
        <v>-33.891997895544854</v>
      </c>
      <c r="K715" s="27">
        <f t="shared" si="270"/>
        <v>16945.998947772427</v>
      </c>
      <c r="L715" s="16">
        <f>Daten!G715</f>
        <v>280</v>
      </c>
      <c r="M715" s="16">
        <f>Daten!H715</f>
        <v>1514</v>
      </c>
      <c r="N715" s="16">
        <f>Daten!I715</f>
        <v>760</v>
      </c>
      <c r="O715" s="28">
        <f t="shared" si="271"/>
        <v>0.68692206076618234</v>
      </c>
      <c r="P715" s="16">
        <f t="shared" si="272"/>
        <v>852.18064101064454</v>
      </c>
      <c r="Q715" s="21">
        <f t="shared" si="273"/>
        <v>187.81935898935546</v>
      </c>
      <c r="R715" s="27">
        <f t="shared" si="274"/>
        <v>37563.871797871092</v>
      </c>
      <c r="S715" s="9">
        <f>Daten!K715</f>
        <v>-1719.25</v>
      </c>
      <c r="T715" s="9">
        <f>Daten!L715</f>
        <v>339536.89</v>
      </c>
      <c r="U715" s="9">
        <f>Daten!M715</f>
        <v>831481.33</v>
      </c>
      <c r="V715" s="9">
        <f>Daten!N715</f>
        <v>500</v>
      </c>
      <c r="W715" s="9">
        <f>Daten!O715</f>
        <v>500</v>
      </c>
      <c r="X715" s="23">
        <f t="shared" si="275"/>
        <v>1169298.97</v>
      </c>
      <c r="Y715" s="9">
        <f t="shared" si="276"/>
        <v>917979.0754080913</v>
      </c>
      <c r="Z715" s="21">
        <f t="shared" si="277"/>
        <v>251319.89459190867</v>
      </c>
      <c r="AA715" s="27">
        <f t="shared" si="278"/>
        <v>-25131.989459190867</v>
      </c>
      <c r="AB715" s="32">
        <f t="shared" si="279"/>
        <v>29377.881286452655</v>
      </c>
      <c r="AC715" s="31">
        <f t="shared" si="280"/>
        <v>29377.881286452655</v>
      </c>
      <c r="AG715" s="26">
        <f t="shared" si="281"/>
        <v>16945.998947772427</v>
      </c>
      <c r="AH715" s="26">
        <f t="shared" si="282"/>
        <v>-25131.989459190867</v>
      </c>
      <c r="AI715" s="26">
        <f t="shared" si="283"/>
        <v>-8185.9905114184403</v>
      </c>
      <c r="AJ715" s="26">
        <f t="shared" si="284"/>
        <v>1</v>
      </c>
      <c r="AK715" s="26">
        <f t="shared" si="285"/>
        <v>0</v>
      </c>
      <c r="AL715" s="26">
        <f t="shared" ca="1" si="286"/>
        <v>0</v>
      </c>
      <c r="AM715" s="26">
        <f t="shared" ca="1" si="287"/>
        <v>0</v>
      </c>
      <c r="AN715" s="26">
        <f ca="1">IF(AM715=0,0,COUNTIF($AM$19:AM715,C715*10+1))</f>
        <v>0</v>
      </c>
      <c r="AO715" s="21">
        <f t="shared" ca="1" si="288"/>
        <v>0</v>
      </c>
      <c r="AP715" s="33">
        <f t="shared" ca="1" si="289"/>
        <v>0</v>
      </c>
    </row>
    <row r="716" spans="1:42" x14ac:dyDescent="0.2">
      <c r="A716" s="15">
        <f>Daten!A716</f>
        <v>31830</v>
      </c>
      <c r="B716" s="8" t="str">
        <f>Daten!B716</f>
        <v>St. Corona am Wechsel</v>
      </c>
      <c r="C716" s="15">
        <f t="shared" si="265"/>
        <v>3</v>
      </c>
      <c r="D716" s="10">
        <f>Daten!D716</f>
        <v>0</v>
      </c>
      <c r="E716" s="9">
        <f>Daten!E716</f>
        <v>394</v>
      </c>
      <c r="F716" s="9">
        <f>Daten!F716</f>
        <v>389</v>
      </c>
      <c r="G716" s="27">
        <f t="shared" si="266"/>
        <v>5</v>
      </c>
      <c r="H716" s="29">
        <f t="shared" si="267"/>
        <v>1.2853470437017995E-2</v>
      </c>
      <c r="I716" s="21">
        <f t="shared" si="268"/>
        <v>3.4717298952697653</v>
      </c>
      <c r="J716" s="21">
        <f t="shared" si="269"/>
        <v>1.5282701047302347</v>
      </c>
      <c r="K716" s="27">
        <f t="shared" si="270"/>
        <v>-764.13505236511742</v>
      </c>
      <c r="L716" s="16">
        <f>Daten!G716</f>
        <v>58</v>
      </c>
      <c r="M716" s="16">
        <f>Daten!H716</f>
        <v>247</v>
      </c>
      <c r="N716" s="16">
        <f>Daten!I716</f>
        <v>89</v>
      </c>
      <c r="O716" s="28">
        <f t="shared" si="271"/>
        <v>0.59514170040485825</v>
      </c>
      <c r="P716" s="16">
        <f t="shared" si="272"/>
        <v>139.02814949116856</v>
      </c>
      <c r="Q716" s="21">
        <f t="shared" si="273"/>
        <v>7.9718505088314373</v>
      </c>
      <c r="R716" s="27">
        <f t="shared" si="274"/>
        <v>1594.3701017662875</v>
      </c>
      <c r="S716" s="9">
        <f>Daten!K716</f>
        <v>2119.0100000000002</v>
      </c>
      <c r="T716" s="9">
        <f>Daten!L716</f>
        <v>29374.98</v>
      </c>
      <c r="U716" s="9">
        <f>Daten!M716</f>
        <v>90307.76</v>
      </c>
      <c r="V716" s="9">
        <f>Daten!N716</f>
        <v>500</v>
      </c>
      <c r="W716" s="9">
        <f>Daten!O716</f>
        <v>500</v>
      </c>
      <c r="X716" s="23">
        <f t="shared" si="275"/>
        <v>121801.75</v>
      </c>
      <c r="Y716" s="9">
        <f t="shared" si="276"/>
        <v>141614.6263550462</v>
      </c>
      <c r="Z716" s="21">
        <f t="shared" si="277"/>
        <v>-19812.876355046203</v>
      </c>
      <c r="AA716" s="27">
        <f t="shared" si="278"/>
        <v>1981.2876355046203</v>
      </c>
      <c r="AB716" s="32">
        <f t="shared" si="279"/>
        <v>2811.5226849057904</v>
      </c>
      <c r="AC716" s="31">
        <f t="shared" si="280"/>
        <v>2811.5226849057904</v>
      </c>
      <c r="AG716" s="26">
        <f t="shared" si="281"/>
        <v>-764.13505236511742</v>
      </c>
      <c r="AH716" s="26">
        <f t="shared" si="282"/>
        <v>1981.2876355046203</v>
      </c>
      <c r="AI716" s="26">
        <f t="shared" si="283"/>
        <v>1217.1525831395029</v>
      </c>
      <c r="AJ716" s="26">
        <f t="shared" si="284"/>
        <v>1</v>
      </c>
      <c r="AK716" s="26">
        <f t="shared" si="285"/>
        <v>1217.1525831395029</v>
      </c>
      <c r="AL716" s="26">
        <f t="shared" ca="1" si="286"/>
        <v>1927</v>
      </c>
      <c r="AM716" s="26">
        <f t="shared" ca="1" si="287"/>
        <v>31</v>
      </c>
      <c r="AN716" s="26">
        <f ca="1">IF(AM716=0,0,COUNTIF($AM$19:AM716,C716*10+1))</f>
        <v>226</v>
      </c>
      <c r="AO716" s="21">
        <f t="shared" ca="1" si="288"/>
        <v>0</v>
      </c>
      <c r="AP716" s="33">
        <f t="shared" ca="1" si="289"/>
        <v>1927</v>
      </c>
    </row>
    <row r="717" spans="1:42" x14ac:dyDescent="0.2">
      <c r="A717" s="15">
        <f>Daten!A717</f>
        <v>31831</v>
      </c>
      <c r="B717" s="8" t="str">
        <f>Daten!B717</f>
        <v>St. Egyden am Steinfeld</v>
      </c>
      <c r="C717" s="15">
        <f t="shared" si="265"/>
        <v>3</v>
      </c>
      <c r="D717" s="10">
        <f>Daten!D717</f>
        <v>0</v>
      </c>
      <c r="E717" s="9">
        <f>Daten!E717</f>
        <v>2180</v>
      </c>
      <c r="F717" s="9">
        <f>Daten!F717</f>
        <v>1920</v>
      </c>
      <c r="G717" s="27">
        <f t="shared" si="266"/>
        <v>260</v>
      </c>
      <c r="H717" s="29">
        <f t="shared" si="267"/>
        <v>0.13541666666666666</v>
      </c>
      <c r="I717" s="21">
        <f t="shared" si="268"/>
        <v>17.135530588478019</v>
      </c>
      <c r="J717" s="21">
        <f t="shared" si="269"/>
        <v>242.86446941152198</v>
      </c>
      <c r="K717" s="27">
        <f t="shared" si="270"/>
        <v>-121432.23470576099</v>
      </c>
      <c r="L717" s="16">
        <f>Daten!G717</f>
        <v>362</v>
      </c>
      <c r="M717" s="16">
        <f>Daten!H717</f>
        <v>1433</v>
      </c>
      <c r="N717" s="16">
        <f>Daten!I717</f>
        <v>385</v>
      </c>
      <c r="O717" s="28">
        <f t="shared" si="271"/>
        <v>0.52128401953942782</v>
      </c>
      <c r="P717" s="16">
        <f t="shared" si="272"/>
        <v>806.58841384957304</v>
      </c>
      <c r="Q717" s="21">
        <f t="shared" si="273"/>
        <v>-59.588413849573044</v>
      </c>
      <c r="R717" s="27">
        <f t="shared" si="274"/>
        <v>-11917.682769914609</v>
      </c>
      <c r="S717" s="9">
        <f>Daten!K717</f>
        <v>10802.19</v>
      </c>
      <c r="T717" s="9">
        <f>Daten!L717</f>
        <v>103803.89</v>
      </c>
      <c r="U717" s="9">
        <f>Daten!M717</f>
        <v>132743.89000000001</v>
      </c>
      <c r="V717" s="9">
        <f>Daten!N717</f>
        <v>500</v>
      </c>
      <c r="W717" s="9">
        <f>Daten!O717</f>
        <v>500</v>
      </c>
      <c r="X717" s="23">
        <f t="shared" si="275"/>
        <v>247349.97000000003</v>
      </c>
      <c r="Y717" s="9">
        <f t="shared" si="276"/>
        <v>783553.00876649923</v>
      </c>
      <c r="Z717" s="21">
        <f t="shared" si="277"/>
        <v>-536203.03876649914</v>
      </c>
      <c r="AA717" s="27">
        <f t="shared" si="278"/>
        <v>53620.303876649916</v>
      </c>
      <c r="AB717" s="32">
        <f t="shared" si="279"/>
        <v>-79729.613599025673</v>
      </c>
      <c r="AC717" s="31">
        <f t="shared" si="280"/>
        <v>0</v>
      </c>
      <c r="AG717" s="26">
        <f t="shared" si="281"/>
        <v>0</v>
      </c>
      <c r="AH717" s="26">
        <f t="shared" si="282"/>
        <v>0</v>
      </c>
      <c r="AI717" s="26">
        <f t="shared" si="283"/>
        <v>0</v>
      </c>
      <c r="AJ717" s="26">
        <f t="shared" si="284"/>
        <v>1</v>
      </c>
      <c r="AK717" s="26">
        <f t="shared" si="285"/>
        <v>0</v>
      </c>
      <c r="AL717" s="26">
        <f t="shared" ca="1" si="286"/>
        <v>0</v>
      </c>
      <c r="AM717" s="26">
        <f t="shared" ca="1" si="287"/>
        <v>0</v>
      </c>
      <c r="AN717" s="26">
        <f ca="1">IF(AM717=0,0,COUNTIF($AM$19:AM717,C717*10+1))</f>
        <v>0</v>
      </c>
      <c r="AO717" s="21">
        <f t="shared" ca="1" si="288"/>
        <v>0</v>
      </c>
      <c r="AP717" s="33">
        <f t="shared" ca="1" si="289"/>
        <v>0</v>
      </c>
    </row>
    <row r="718" spans="1:42" x14ac:dyDescent="0.2">
      <c r="A718" s="15">
        <f>Daten!A718</f>
        <v>31832</v>
      </c>
      <c r="B718" s="8" t="str">
        <f>Daten!B718</f>
        <v>Scheiblingkirchen-Thernberg</v>
      </c>
      <c r="C718" s="15">
        <f t="shared" si="265"/>
        <v>3</v>
      </c>
      <c r="D718" s="10">
        <f>Daten!D718</f>
        <v>0</v>
      </c>
      <c r="E718" s="9">
        <f>Daten!E718</f>
        <v>1948</v>
      </c>
      <c r="F718" s="9">
        <f>Daten!F718</f>
        <v>1863</v>
      </c>
      <c r="G718" s="27">
        <f t="shared" si="266"/>
        <v>85</v>
      </c>
      <c r="H718" s="29">
        <f t="shared" si="267"/>
        <v>4.5625335480407946E-2</v>
      </c>
      <c r="I718" s="21">
        <f t="shared" si="268"/>
        <v>16.626819524132578</v>
      </c>
      <c r="J718" s="21">
        <f t="shared" si="269"/>
        <v>68.373180475867429</v>
      </c>
      <c r="K718" s="27">
        <f t="shared" si="270"/>
        <v>-34186.590237933713</v>
      </c>
      <c r="L718" s="16">
        <f>Daten!G718</f>
        <v>263</v>
      </c>
      <c r="M718" s="16">
        <f>Daten!H718</f>
        <v>1252</v>
      </c>
      <c r="N718" s="16">
        <f>Daten!I718</f>
        <v>433</v>
      </c>
      <c r="O718" s="28">
        <f t="shared" si="271"/>
        <v>0.55591054313099042</v>
      </c>
      <c r="P718" s="16">
        <f t="shared" si="272"/>
        <v>704.70948648964793</v>
      </c>
      <c r="Q718" s="21">
        <f t="shared" si="273"/>
        <v>-8.7094864896479294</v>
      </c>
      <c r="R718" s="27">
        <f t="shared" si="274"/>
        <v>-1741.8972979295859</v>
      </c>
      <c r="S718" s="9">
        <f>Daten!K718</f>
        <v>10377.61</v>
      </c>
      <c r="T718" s="9">
        <f>Daten!L718</f>
        <v>101143.28</v>
      </c>
      <c r="U718" s="9">
        <f>Daten!M718</f>
        <v>320314.34999999998</v>
      </c>
      <c r="V718" s="9">
        <f>Daten!N718</f>
        <v>500</v>
      </c>
      <c r="W718" s="9">
        <f>Daten!O718</f>
        <v>500</v>
      </c>
      <c r="X718" s="23">
        <f t="shared" si="275"/>
        <v>431835.24</v>
      </c>
      <c r="Y718" s="9">
        <f t="shared" si="276"/>
        <v>700165.71609043144</v>
      </c>
      <c r="Z718" s="21">
        <f t="shared" si="277"/>
        <v>-268330.47609043145</v>
      </c>
      <c r="AA718" s="27">
        <f t="shared" si="278"/>
        <v>26833.047609043148</v>
      </c>
      <c r="AB718" s="32">
        <f t="shared" si="279"/>
        <v>-9095.4399268201523</v>
      </c>
      <c r="AC718" s="31">
        <f t="shared" si="280"/>
        <v>0</v>
      </c>
      <c r="AG718" s="26">
        <f t="shared" si="281"/>
        <v>0</v>
      </c>
      <c r="AH718" s="26">
        <f t="shared" si="282"/>
        <v>0</v>
      </c>
      <c r="AI718" s="26">
        <f t="shared" si="283"/>
        <v>0</v>
      </c>
      <c r="AJ718" s="26">
        <f t="shared" si="284"/>
        <v>1</v>
      </c>
      <c r="AK718" s="26">
        <f t="shared" si="285"/>
        <v>0</v>
      </c>
      <c r="AL718" s="26">
        <f t="shared" ca="1" si="286"/>
        <v>0</v>
      </c>
      <c r="AM718" s="26">
        <f t="shared" ca="1" si="287"/>
        <v>0</v>
      </c>
      <c r="AN718" s="26">
        <f ca="1">IF(AM718=0,0,COUNTIF($AM$19:AM718,C718*10+1))</f>
        <v>0</v>
      </c>
      <c r="AO718" s="21">
        <f t="shared" ca="1" si="288"/>
        <v>0</v>
      </c>
      <c r="AP718" s="33">
        <f t="shared" ca="1" si="289"/>
        <v>0</v>
      </c>
    </row>
    <row r="719" spans="1:42" x14ac:dyDescent="0.2">
      <c r="A719" s="15">
        <f>Daten!A719</f>
        <v>31833</v>
      </c>
      <c r="B719" s="8" t="str">
        <f>Daten!B719</f>
        <v>Schottwien</v>
      </c>
      <c r="C719" s="15">
        <f t="shared" si="265"/>
        <v>3</v>
      </c>
      <c r="D719" s="10">
        <f>Daten!D719</f>
        <v>0</v>
      </c>
      <c r="E719" s="9">
        <f>Daten!E719</f>
        <v>651</v>
      </c>
      <c r="F719" s="9">
        <f>Daten!F719</f>
        <v>666</v>
      </c>
      <c r="G719" s="27">
        <f t="shared" si="266"/>
        <v>-15</v>
      </c>
      <c r="H719" s="29">
        <f t="shared" si="267"/>
        <v>-2.2522522522522521E-2</v>
      </c>
      <c r="I719" s="21">
        <f t="shared" si="268"/>
        <v>5.9438871728783127</v>
      </c>
      <c r="J719" s="21">
        <f t="shared" si="269"/>
        <v>-20.943887172878313</v>
      </c>
      <c r="K719" s="27">
        <f t="shared" si="270"/>
        <v>10471.943586439156</v>
      </c>
      <c r="L719" s="16">
        <f>Daten!G719</f>
        <v>87</v>
      </c>
      <c r="M719" s="16">
        <f>Daten!H719</f>
        <v>431</v>
      </c>
      <c r="N719" s="16">
        <f>Daten!I719</f>
        <v>133</v>
      </c>
      <c r="O719" s="28">
        <f t="shared" si="271"/>
        <v>0.51044083526682138</v>
      </c>
      <c r="P719" s="16">
        <f t="shared" si="272"/>
        <v>242.59567785705931</v>
      </c>
      <c r="Q719" s="21">
        <f t="shared" si="273"/>
        <v>-22.595677857059314</v>
      </c>
      <c r="R719" s="27">
        <f t="shared" si="274"/>
        <v>-4519.1355714118627</v>
      </c>
      <c r="S719" s="9">
        <f>Daten!K719</f>
        <v>499.46</v>
      </c>
      <c r="T719" s="9">
        <f>Daten!L719</f>
        <v>53460.69</v>
      </c>
      <c r="U719" s="9">
        <f>Daten!M719</f>
        <v>230445.79</v>
      </c>
      <c r="V719" s="9">
        <f>Daten!N719</f>
        <v>500</v>
      </c>
      <c r="W719" s="9">
        <f>Daten!O719</f>
        <v>500</v>
      </c>
      <c r="X719" s="23">
        <f t="shared" si="275"/>
        <v>284405.94</v>
      </c>
      <c r="Y719" s="9">
        <f t="shared" si="276"/>
        <v>233987.61867293165</v>
      </c>
      <c r="Z719" s="21">
        <f t="shared" si="277"/>
        <v>50418.321327068348</v>
      </c>
      <c r="AA719" s="27">
        <f t="shared" si="278"/>
        <v>-5041.8321327068352</v>
      </c>
      <c r="AB719" s="32">
        <f t="shared" si="279"/>
        <v>910.97588232045837</v>
      </c>
      <c r="AC719" s="31">
        <f t="shared" si="280"/>
        <v>910.97588232045837</v>
      </c>
      <c r="AG719" s="26">
        <f t="shared" si="281"/>
        <v>10471.943586439156</v>
      </c>
      <c r="AH719" s="26">
        <f t="shared" si="282"/>
        <v>-5041.8321327068352</v>
      </c>
      <c r="AI719" s="26">
        <f t="shared" si="283"/>
        <v>5430.111453732321</v>
      </c>
      <c r="AJ719" s="26">
        <f t="shared" si="284"/>
        <v>1</v>
      </c>
      <c r="AK719" s="26">
        <f t="shared" si="285"/>
        <v>5430.111453732321</v>
      </c>
      <c r="AL719" s="26">
        <f t="shared" ca="1" si="286"/>
        <v>8599</v>
      </c>
      <c r="AM719" s="26">
        <f t="shared" ca="1" si="287"/>
        <v>31</v>
      </c>
      <c r="AN719" s="26">
        <f ca="1">IF(AM719=0,0,COUNTIF($AM$19:AM719,C719*10+1))</f>
        <v>227</v>
      </c>
      <c r="AO719" s="21">
        <f t="shared" ca="1" si="288"/>
        <v>0</v>
      </c>
      <c r="AP719" s="33">
        <f t="shared" ca="1" si="289"/>
        <v>8599</v>
      </c>
    </row>
    <row r="720" spans="1:42" x14ac:dyDescent="0.2">
      <c r="A720" s="15">
        <f>Daten!A720</f>
        <v>31834</v>
      </c>
      <c r="B720" s="8" t="str">
        <f>Daten!B720</f>
        <v>Schrattenbach</v>
      </c>
      <c r="C720" s="15">
        <f t="shared" si="265"/>
        <v>3</v>
      </c>
      <c r="D720" s="10">
        <f>Daten!D720</f>
        <v>0</v>
      </c>
      <c r="E720" s="9">
        <f>Daten!E720</f>
        <v>396</v>
      </c>
      <c r="F720" s="9">
        <f>Daten!F720</f>
        <v>364</v>
      </c>
      <c r="G720" s="27">
        <f t="shared" si="266"/>
        <v>32</v>
      </c>
      <c r="H720" s="29">
        <f t="shared" si="267"/>
        <v>8.7912087912087919E-2</v>
      </c>
      <c r="I720" s="21">
        <f t="shared" si="268"/>
        <v>3.2486110073989578</v>
      </c>
      <c r="J720" s="21">
        <f t="shared" si="269"/>
        <v>28.751388992601044</v>
      </c>
      <c r="K720" s="27">
        <f t="shared" si="270"/>
        <v>-14375.694496300523</v>
      </c>
      <c r="L720" s="16">
        <f>Daten!G720</f>
        <v>63</v>
      </c>
      <c r="M720" s="16">
        <f>Daten!H720</f>
        <v>240</v>
      </c>
      <c r="N720" s="16">
        <f>Daten!I720</f>
        <v>93</v>
      </c>
      <c r="O720" s="28">
        <f t="shared" si="271"/>
        <v>0.65</v>
      </c>
      <c r="P720" s="16">
        <f t="shared" si="272"/>
        <v>135.08808047724881</v>
      </c>
      <c r="Q720" s="21">
        <f t="shared" si="273"/>
        <v>20.911919522751191</v>
      </c>
      <c r="R720" s="27">
        <f t="shared" si="274"/>
        <v>4182.3839045502382</v>
      </c>
      <c r="S720" s="9">
        <f>Daten!K720</f>
        <v>3393.73</v>
      </c>
      <c r="T720" s="9">
        <f>Daten!L720</f>
        <v>18337.96</v>
      </c>
      <c r="U720" s="9">
        <f>Daten!M720</f>
        <v>66460.5</v>
      </c>
      <c r="V720" s="9">
        <f>Daten!N720</f>
        <v>500</v>
      </c>
      <c r="W720" s="9">
        <f>Daten!O720</f>
        <v>500</v>
      </c>
      <c r="X720" s="23">
        <f t="shared" si="275"/>
        <v>88192.19</v>
      </c>
      <c r="Y720" s="9">
        <f t="shared" si="276"/>
        <v>142333.48232639162</v>
      </c>
      <c r="Z720" s="21">
        <f t="shared" si="277"/>
        <v>-54141.292326391616</v>
      </c>
      <c r="AA720" s="27">
        <f t="shared" si="278"/>
        <v>5414.1292326391622</v>
      </c>
      <c r="AB720" s="32">
        <f t="shared" si="279"/>
        <v>-4779.1813591111213</v>
      </c>
      <c r="AC720" s="31">
        <f t="shared" si="280"/>
        <v>0</v>
      </c>
      <c r="AG720" s="26">
        <f t="shared" si="281"/>
        <v>0</v>
      </c>
      <c r="AH720" s="26">
        <f t="shared" si="282"/>
        <v>0</v>
      </c>
      <c r="AI720" s="26">
        <f t="shared" si="283"/>
        <v>0</v>
      </c>
      <c r="AJ720" s="26">
        <f t="shared" si="284"/>
        <v>1</v>
      </c>
      <c r="AK720" s="26">
        <f t="shared" si="285"/>
        <v>0</v>
      </c>
      <c r="AL720" s="26">
        <f t="shared" ca="1" si="286"/>
        <v>0</v>
      </c>
      <c r="AM720" s="26">
        <f t="shared" ca="1" si="287"/>
        <v>0</v>
      </c>
      <c r="AN720" s="26">
        <f ca="1">IF(AM720=0,0,COUNTIF($AM$19:AM720,C720*10+1))</f>
        <v>0</v>
      </c>
      <c r="AO720" s="21">
        <f t="shared" ca="1" si="288"/>
        <v>0</v>
      </c>
      <c r="AP720" s="33">
        <f t="shared" ca="1" si="289"/>
        <v>0</v>
      </c>
    </row>
    <row r="721" spans="1:42" x14ac:dyDescent="0.2">
      <c r="A721" s="15">
        <f>Daten!A721</f>
        <v>31835</v>
      </c>
      <c r="B721" s="8" t="str">
        <f>Daten!B721</f>
        <v>Schwarzau am Steinfeld</v>
      </c>
      <c r="C721" s="15">
        <f t="shared" si="265"/>
        <v>3</v>
      </c>
      <c r="D721" s="10">
        <f>Daten!D721</f>
        <v>0</v>
      </c>
      <c r="E721" s="9">
        <f>Daten!E721</f>
        <v>2083</v>
      </c>
      <c r="F721" s="9">
        <f>Daten!F721</f>
        <v>1917</v>
      </c>
      <c r="G721" s="27">
        <f t="shared" si="266"/>
        <v>166</v>
      </c>
      <c r="H721" s="29">
        <f t="shared" si="267"/>
        <v>8.6593635889410533E-2</v>
      </c>
      <c r="I721" s="21">
        <f t="shared" si="268"/>
        <v>17.108756321933523</v>
      </c>
      <c r="J721" s="21">
        <f t="shared" si="269"/>
        <v>148.89124367806647</v>
      </c>
      <c r="K721" s="27">
        <f t="shared" si="270"/>
        <v>-74445.621839033236</v>
      </c>
      <c r="L721" s="16">
        <f>Daten!G721</f>
        <v>336</v>
      </c>
      <c r="M721" s="16">
        <f>Daten!H721</f>
        <v>1394</v>
      </c>
      <c r="N721" s="16">
        <f>Daten!I721</f>
        <v>353</v>
      </c>
      <c r="O721" s="28">
        <f t="shared" si="271"/>
        <v>0.49426111908177905</v>
      </c>
      <c r="P721" s="16">
        <f t="shared" si="272"/>
        <v>784.63660077202007</v>
      </c>
      <c r="Q721" s="21">
        <f t="shared" si="273"/>
        <v>-95.636600772020074</v>
      </c>
      <c r="R721" s="27">
        <f t="shared" si="274"/>
        <v>-19127.320154404013</v>
      </c>
      <c r="S721" s="9">
        <f>Daten!K721</f>
        <v>3401.02</v>
      </c>
      <c r="T721" s="9">
        <f>Daten!L721</f>
        <v>90972.44</v>
      </c>
      <c r="U721" s="9">
        <f>Daten!M721</f>
        <v>121032.66</v>
      </c>
      <c r="V721" s="9">
        <f>Daten!N721</f>
        <v>500</v>
      </c>
      <c r="W721" s="9">
        <f>Daten!O721</f>
        <v>500</v>
      </c>
      <c r="X721" s="23">
        <f t="shared" si="275"/>
        <v>215406.12</v>
      </c>
      <c r="Y721" s="9">
        <f t="shared" si="276"/>
        <v>748688.49415624677</v>
      </c>
      <c r="Z721" s="21">
        <f t="shared" si="277"/>
        <v>-533282.37415624678</v>
      </c>
      <c r="AA721" s="27">
        <f t="shared" si="278"/>
        <v>53328.237415624681</v>
      </c>
      <c r="AB721" s="32">
        <f t="shared" si="279"/>
        <v>-40244.704577812561</v>
      </c>
      <c r="AC721" s="31">
        <f t="shared" si="280"/>
        <v>0</v>
      </c>
      <c r="AG721" s="26">
        <f t="shared" si="281"/>
        <v>0</v>
      </c>
      <c r="AH721" s="26">
        <f t="shared" si="282"/>
        <v>0</v>
      </c>
      <c r="AI721" s="26">
        <f t="shared" si="283"/>
        <v>0</v>
      </c>
      <c r="AJ721" s="26">
        <f t="shared" si="284"/>
        <v>1</v>
      </c>
      <c r="AK721" s="26">
        <f t="shared" si="285"/>
        <v>0</v>
      </c>
      <c r="AL721" s="26">
        <f t="shared" ca="1" si="286"/>
        <v>0</v>
      </c>
      <c r="AM721" s="26">
        <f t="shared" ca="1" si="287"/>
        <v>0</v>
      </c>
      <c r="AN721" s="26">
        <f ca="1">IF(AM721=0,0,COUNTIF($AM$19:AM721,C721*10+1))</f>
        <v>0</v>
      </c>
      <c r="AO721" s="21">
        <f t="shared" ca="1" si="288"/>
        <v>0</v>
      </c>
      <c r="AP721" s="33">
        <f t="shared" ca="1" si="289"/>
        <v>0</v>
      </c>
    </row>
    <row r="722" spans="1:42" x14ac:dyDescent="0.2">
      <c r="A722" s="15">
        <f>Daten!A722</f>
        <v>31836</v>
      </c>
      <c r="B722" s="8" t="str">
        <f>Daten!B722</f>
        <v>Schwarzau im Gebirge</v>
      </c>
      <c r="C722" s="15">
        <f t="shared" si="265"/>
        <v>3</v>
      </c>
      <c r="D722" s="10">
        <f>Daten!D722</f>
        <v>0</v>
      </c>
      <c r="E722" s="9">
        <f>Daten!E722</f>
        <v>628</v>
      </c>
      <c r="F722" s="9">
        <f>Daten!F722</f>
        <v>650</v>
      </c>
      <c r="G722" s="27">
        <f t="shared" si="266"/>
        <v>-22</v>
      </c>
      <c r="H722" s="29">
        <f t="shared" si="267"/>
        <v>-3.3846153846153845E-2</v>
      </c>
      <c r="I722" s="21">
        <f t="shared" si="268"/>
        <v>5.801091084640996</v>
      </c>
      <c r="J722" s="21">
        <f t="shared" si="269"/>
        <v>-27.801091084640994</v>
      </c>
      <c r="K722" s="27">
        <f t="shared" si="270"/>
        <v>13900.545542320497</v>
      </c>
      <c r="L722" s="16">
        <f>Daten!G722</f>
        <v>73</v>
      </c>
      <c r="M722" s="16">
        <f>Daten!H722</f>
        <v>409</v>
      </c>
      <c r="N722" s="16">
        <f>Daten!I722</f>
        <v>146</v>
      </c>
      <c r="O722" s="28">
        <f t="shared" si="271"/>
        <v>0.53545232273838628</v>
      </c>
      <c r="P722" s="16">
        <f t="shared" si="272"/>
        <v>230.21260381331149</v>
      </c>
      <c r="Q722" s="21">
        <f t="shared" si="273"/>
        <v>-11.212603813311489</v>
      </c>
      <c r="R722" s="27">
        <f t="shared" si="274"/>
        <v>-2242.5207626622978</v>
      </c>
      <c r="S722" s="9">
        <f>Daten!K722</f>
        <v>46586.22</v>
      </c>
      <c r="T722" s="9">
        <f>Daten!L722</f>
        <v>35488.97</v>
      </c>
      <c r="U722" s="9">
        <f>Daten!M722</f>
        <v>153035.44</v>
      </c>
      <c r="V722" s="9">
        <f>Daten!N722</f>
        <v>500</v>
      </c>
      <c r="W722" s="9">
        <f>Daten!O722</f>
        <v>500</v>
      </c>
      <c r="X722" s="23">
        <f t="shared" si="275"/>
        <v>235110.63</v>
      </c>
      <c r="Y722" s="9">
        <f t="shared" si="276"/>
        <v>225720.77500245941</v>
      </c>
      <c r="Z722" s="21">
        <f t="shared" si="277"/>
        <v>9389.8549975405913</v>
      </c>
      <c r="AA722" s="27">
        <f t="shared" si="278"/>
        <v>-938.98549975405922</v>
      </c>
      <c r="AB722" s="32">
        <f t="shared" si="279"/>
        <v>10719.03927990414</v>
      </c>
      <c r="AC722" s="31">
        <f t="shared" si="280"/>
        <v>10719.03927990414</v>
      </c>
      <c r="AG722" s="26">
        <f t="shared" si="281"/>
        <v>13900.545542320497</v>
      </c>
      <c r="AH722" s="26">
        <f t="shared" si="282"/>
        <v>-938.98549975405922</v>
      </c>
      <c r="AI722" s="26">
        <f t="shared" si="283"/>
        <v>12961.560042566438</v>
      </c>
      <c r="AJ722" s="26">
        <f t="shared" si="284"/>
        <v>1</v>
      </c>
      <c r="AK722" s="26">
        <f t="shared" si="285"/>
        <v>12961.560042566438</v>
      </c>
      <c r="AL722" s="26">
        <f t="shared" ca="1" si="286"/>
        <v>20525</v>
      </c>
      <c r="AM722" s="26">
        <f t="shared" ca="1" si="287"/>
        <v>31</v>
      </c>
      <c r="AN722" s="26">
        <f ca="1">IF(AM722=0,0,COUNTIF($AM$19:AM722,C722*10+1))</f>
        <v>228</v>
      </c>
      <c r="AO722" s="21">
        <f t="shared" ca="1" si="288"/>
        <v>0</v>
      </c>
      <c r="AP722" s="33">
        <f t="shared" ca="1" si="289"/>
        <v>20525</v>
      </c>
    </row>
    <row r="723" spans="1:42" x14ac:dyDescent="0.2">
      <c r="A723" s="15">
        <f>Daten!A723</f>
        <v>31837</v>
      </c>
      <c r="B723" s="8" t="str">
        <f>Daten!B723</f>
        <v>Seebenstein</v>
      </c>
      <c r="C723" s="15">
        <f t="shared" ref="C723:C786" si="290">INT(A723/10000)</f>
        <v>3</v>
      </c>
      <c r="D723" s="10">
        <f>Daten!D723</f>
        <v>0</v>
      </c>
      <c r="E723" s="9">
        <f>Daten!E723</f>
        <v>1496</v>
      </c>
      <c r="F723" s="9">
        <f>Daten!F723</f>
        <v>1410</v>
      </c>
      <c r="G723" s="27">
        <f t="shared" ref="G723:G786" si="291">E723-F723</f>
        <v>86</v>
      </c>
      <c r="H723" s="29">
        <f t="shared" ref="H723:H786" si="292">G723/F723</f>
        <v>6.0992907801418438E-2</v>
      </c>
      <c r="I723" s="21">
        <f t="shared" ref="I723:I786" si="293">F723*$I$6</f>
        <v>12.583905275913544</v>
      </c>
      <c r="J723" s="21">
        <f t="shared" ref="J723:J786" si="294">G723-I723</f>
        <v>73.416094724086463</v>
      </c>
      <c r="K723" s="27">
        <f t="shared" ref="K723:K786" si="295">-J723*$K$5</f>
        <v>-36708.047362043231</v>
      </c>
      <c r="L723" s="16">
        <f>Daten!G723</f>
        <v>206</v>
      </c>
      <c r="M723" s="16">
        <f>Daten!H723</f>
        <v>1041</v>
      </c>
      <c r="N723" s="16">
        <f>Daten!I723</f>
        <v>249</v>
      </c>
      <c r="O723" s="28">
        <f t="shared" ref="O723:O786" si="296">(L723+N723)/M723</f>
        <v>0.43707973102785785</v>
      </c>
      <c r="P723" s="16">
        <f t="shared" ref="P723:P786" si="297">M723*$P$6</f>
        <v>585.94454907006673</v>
      </c>
      <c r="Q723" s="21">
        <f t="shared" ref="Q723:Q786" si="298">L723+N723-P723</f>
        <v>-130.94454907006673</v>
      </c>
      <c r="R723" s="27">
        <f t="shared" ref="R723:R786" si="299">Q723*$R$5</f>
        <v>-26188.909814013346</v>
      </c>
      <c r="S723" s="9">
        <f>Daten!K723</f>
        <v>1929.98</v>
      </c>
      <c r="T723" s="9">
        <f>Daten!L723</f>
        <v>86975.08</v>
      </c>
      <c r="U723" s="9">
        <f>Daten!M723</f>
        <v>153270.85999999999</v>
      </c>
      <c r="V723" s="9">
        <f>Daten!N723</f>
        <v>500</v>
      </c>
      <c r="W723" s="9">
        <f>Daten!O723</f>
        <v>500</v>
      </c>
      <c r="X723" s="23">
        <f t="shared" ref="X723:X786" si="300">S723/V723*500+T723/W723*500+U723</f>
        <v>242175.91999999998</v>
      </c>
      <c r="Y723" s="9">
        <f t="shared" ref="Y723:Y786" si="301">E723*$Y$6</f>
        <v>537704.26656636829</v>
      </c>
      <c r="Z723" s="21">
        <f t="shared" ref="Z723:Z786" si="302">X723-Y723</f>
        <v>-295528.3465663683</v>
      </c>
      <c r="AA723" s="27">
        <f t="shared" ref="AA723:AA786" si="303">-Z723*$AA$5</f>
        <v>29552.834656636831</v>
      </c>
      <c r="AB723" s="32">
        <f t="shared" ref="AB723:AB786" si="304">K723+R723+AA723</f>
        <v>-33344.122519419747</v>
      </c>
      <c r="AC723" s="31">
        <f t="shared" ref="AC723:AC786" si="305">MAX(0,AB723)</f>
        <v>0</v>
      </c>
      <c r="AG723" s="26">
        <f t="shared" ref="AG723:AG786" si="306">IF(AB723&gt;0,K723,0)</f>
        <v>0</v>
      </c>
      <c r="AH723" s="26">
        <f t="shared" ref="AH723:AH786" si="307">IF(AB723&gt;0,AA723,0)</f>
        <v>0</v>
      </c>
      <c r="AI723" s="26">
        <f t="shared" ref="AI723:AI786" si="308">AG723+AH723</f>
        <v>0</v>
      </c>
      <c r="AJ723" s="26">
        <f t="shared" ref="AJ723:AJ786" si="309">IF(AND(V723=500,W723=500),1,0)</f>
        <v>1</v>
      </c>
      <c r="AK723" s="26">
        <f t="shared" ref="AK723:AK786" si="310">IF(AND(AJ723=1,AI723&gt;=E723*$AK$5),AI723,0)</f>
        <v>0</v>
      </c>
      <c r="AL723" s="26">
        <f t="shared" ref="AL723:AL786" ca="1" si="311">IF(OFFSET($AK$6,C723,0)=0,0,ROUND(AK723*OFFSET($AF$6,C723,0)/OFFSET($AK$6,C723,0),0))</f>
        <v>0</v>
      </c>
      <c r="AM723" s="26">
        <f t="shared" ref="AM723:AM786" ca="1" si="312">IF(AL723&gt;0,C723*10+1,0)</f>
        <v>0</v>
      </c>
      <c r="AN723" s="26">
        <f ca="1">IF(AM723=0,0,COUNTIF($AM$19:AM723,C723*10+1))</f>
        <v>0</v>
      </c>
      <c r="AO723" s="21">
        <f t="shared" ref="AO723:AO786" ca="1" si="313">IF(AN723=1,OFFSET($AF$6,C723,0)-OFFSET($AL$6,C723,0),0)</f>
        <v>0</v>
      </c>
      <c r="AP723" s="33">
        <f t="shared" ref="AP723:AP786" ca="1" si="314">AL723+AO723</f>
        <v>0</v>
      </c>
    </row>
    <row r="724" spans="1:42" x14ac:dyDescent="0.2">
      <c r="A724" s="15">
        <f>Daten!A724</f>
        <v>31838</v>
      </c>
      <c r="B724" s="8" t="str">
        <f>Daten!B724</f>
        <v>Semmering</v>
      </c>
      <c r="C724" s="15">
        <f t="shared" si="290"/>
        <v>3</v>
      </c>
      <c r="D724" s="10">
        <f>Daten!D724</f>
        <v>0</v>
      </c>
      <c r="E724" s="9">
        <f>Daten!E724</f>
        <v>521</v>
      </c>
      <c r="F724" s="9">
        <f>Daten!F724</f>
        <v>547</v>
      </c>
      <c r="G724" s="27">
        <f t="shared" si="291"/>
        <v>-26</v>
      </c>
      <c r="H724" s="29">
        <f t="shared" si="292"/>
        <v>-4.7531992687385741E-2</v>
      </c>
      <c r="I724" s="21">
        <f t="shared" si="293"/>
        <v>4.8818412666132689</v>
      </c>
      <c r="J724" s="21">
        <f t="shared" si="294"/>
        <v>-30.881841266613268</v>
      </c>
      <c r="K724" s="27">
        <f t="shared" si="295"/>
        <v>15440.920633306634</v>
      </c>
      <c r="L724" s="16">
        <f>Daten!G724</f>
        <v>45</v>
      </c>
      <c r="M724" s="16">
        <f>Daten!H724</f>
        <v>299</v>
      </c>
      <c r="N724" s="16">
        <f>Daten!I724</f>
        <v>177</v>
      </c>
      <c r="O724" s="28">
        <f t="shared" si="296"/>
        <v>0.74247491638795982</v>
      </c>
      <c r="P724" s="16">
        <f t="shared" si="297"/>
        <v>168.29723359457248</v>
      </c>
      <c r="Q724" s="21">
        <f t="shared" si="298"/>
        <v>53.702766405427525</v>
      </c>
      <c r="R724" s="27">
        <f t="shared" si="299"/>
        <v>10740.553281085506</v>
      </c>
      <c r="S724" s="9">
        <f>Daten!K724</f>
        <v>427.81</v>
      </c>
      <c r="T724" s="9">
        <f>Daten!L724</f>
        <v>116334.64</v>
      </c>
      <c r="U724" s="9">
        <f>Daten!M724</f>
        <v>95962.42</v>
      </c>
      <c r="V724" s="9">
        <f>Daten!N724</f>
        <v>500</v>
      </c>
      <c r="W724" s="9">
        <f>Daten!O724</f>
        <v>500</v>
      </c>
      <c r="X724" s="23">
        <f t="shared" si="300"/>
        <v>212724.87</v>
      </c>
      <c r="Y724" s="9">
        <f t="shared" si="301"/>
        <v>187261.98053547987</v>
      </c>
      <c r="Z724" s="21">
        <f t="shared" si="302"/>
        <v>25462.889464520122</v>
      </c>
      <c r="AA724" s="27">
        <f t="shared" si="303"/>
        <v>-2546.2889464520122</v>
      </c>
      <c r="AB724" s="32">
        <f t="shared" si="304"/>
        <v>23635.184967940128</v>
      </c>
      <c r="AC724" s="31">
        <f t="shared" si="305"/>
        <v>23635.184967940128</v>
      </c>
      <c r="AG724" s="26">
        <f t="shared" si="306"/>
        <v>15440.920633306634</v>
      </c>
      <c r="AH724" s="26">
        <f t="shared" si="307"/>
        <v>-2546.2889464520122</v>
      </c>
      <c r="AI724" s="26">
        <f t="shared" si="308"/>
        <v>12894.631686854622</v>
      </c>
      <c r="AJ724" s="26">
        <f t="shared" si="309"/>
        <v>1</v>
      </c>
      <c r="AK724" s="26">
        <f t="shared" si="310"/>
        <v>12894.631686854622</v>
      </c>
      <c r="AL724" s="26">
        <f t="shared" ca="1" si="311"/>
        <v>20419</v>
      </c>
      <c r="AM724" s="26">
        <f t="shared" ca="1" si="312"/>
        <v>31</v>
      </c>
      <c r="AN724" s="26">
        <f ca="1">IF(AM724=0,0,COUNTIF($AM$19:AM724,C724*10+1))</f>
        <v>229</v>
      </c>
      <c r="AO724" s="21">
        <f t="shared" ca="1" si="313"/>
        <v>0</v>
      </c>
      <c r="AP724" s="33">
        <f t="shared" ca="1" si="314"/>
        <v>20419</v>
      </c>
    </row>
    <row r="725" spans="1:42" x14ac:dyDescent="0.2">
      <c r="A725" s="15">
        <f>Daten!A725</f>
        <v>31839</v>
      </c>
      <c r="B725" s="8" t="str">
        <f>Daten!B725</f>
        <v>Ternitz</v>
      </c>
      <c r="C725" s="15">
        <f t="shared" si="290"/>
        <v>3</v>
      </c>
      <c r="D725" s="10">
        <f>Daten!D725</f>
        <v>0</v>
      </c>
      <c r="E725" s="9">
        <f>Daten!E725</f>
        <v>14725</v>
      </c>
      <c r="F725" s="9">
        <f>Daten!F725</f>
        <v>14652</v>
      </c>
      <c r="G725" s="27">
        <f t="shared" si="291"/>
        <v>73</v>
      </c>
      <c r="H725" s="29">
        <f t="shared" si="292"/>
        <v>4.9822549822549824E-3</v>
      </c>
      <c r="I725" s="21">
        <f t="shared" si="293"/>
        <v>130.76551780332287</v>
      </c>
      <c r="J725" s="21">
        <f t="shared" si="294"/>
        <v>-57.765517803322865</v>
      </c>
      <c r="K725" s="27">
        <f t="shared" si="295"/>
        <v>28882.758901661433</v>
      </c>
      <c r="L725" s="16">
        <f>Daten!G725</f>
        <v>1871</v>
      </c>
      <c r="M725" s="16">
        <f>Daten!H725</f>
        <v>9393</v>
      </c>
      <c r="N725" s="16">
        <f>Daten!I725</f>
        <v>3461</v>
      </c>
      <c r="O725" s="28">
        <f t="shared" si="296"/>
        <v>0.56765676567656764</v>
      </c>
      <c r="P725" s="16">
        <f t="shared" si="297"/>
        <v>5287.0097496783246</v>
      </c>
      <c r="Q725" s="21">
        <f t="shared" si="298"/>
        <v>44.990250321675376</v>
      </c>
      <c r="R725" s="27">
        <f t="shared" si="299"/>
        <v>8998.0500643350751</v>
      </c>
      <c r="S725" s="9">
        <f>Daten!K725</f>
        <v>17215.45</v>
      </c>
      <c r="T725" s="9">
        <f>Daten!L725</f>
        <v>886963.17</v>
      </c>
      <c r="U725" s="9">
        <f>Daten!M725</f>
        <v>3464299.26</v>
      </c>
      <c r="V725" s="9">
        <f>Daten!N725</f>
        <v>500</v>
      </c>
      <c r="W725" s="9">
        <f>Daten!O725</f>
        <v>500</v>
      </c>
      <c r="X725" s="23">
        <f t="shared" si="300"/>
        <v>4368477.88</v>
      </c>
      <c r="Y725" s="9">
        <f t="shared" si="301"/>
        <v>5292577.0890305974</v>
      </c>
      <c r="Z725" s="21">
        <f t="shared" si="302"/>
        <v>-924099.20903059747</v>
      </c>
      <c r="AA725" s="27">
        <f t="shared" si="303"/>
        <v>92409.920903059756</v>
      </c>
      <c r="AB725" s="32">
        <f t="shared" si="304"/>
        <v>130290.72986905626</v>
      </c>
      <c r="AC725" s="31">
        <f t="shared" si="305"/>
        <v>130290.72986905626</v>
      </c>
      <c r="AG725" s="26">
        <f t="shared" si="306"/>
        <v>28882.758901661433</v>
      </c>
      <c r="AH725" s="26">
        <f t="shared" si="307"/>
        <v>92409.920903059756</v>
      </c>
      <c r="AI725" s="26">
        <f t="shared" si="308"/>
        <v>121292.67980472119</v>
      </c>
      <c r="AJ725" s="26">
        <f t="shared" si="309"/>
        <v>1</v>
      </c>
      <c r="AK725" s="26">
        <f t="shared" si="310"/>
        <v>121292.67980472119</v>
      </c>
      <c r="AL725" s="26">
        <f t="shared" ca="1" si="311"/>
        <v>192067</v>
      </c>
      <c r="AM725" s="26">
        <f t="shared" ca="1" si="312"/>
        <v>31</v>
      </c>
      <c r="AN725" s="26">
        <f ca="1">IF(AM725=0,0,COUNTIF($AM$19:AM725,C725*10+1))</f>
        <v>230</v>
      </c>
      <c r="AO725" s="21">
        <f t="shared" ca="1" si="313"/>
        <v>0</v>
      </c>
      <c r="AP725" s="33">
        <f t="shared" ca="1" si="314"/>
        <v>192067</v>
      </c>
    </row>
    <row r="726" spans="1:42" x14ac:dyDescent="0.2">
      <c r="A726" s="15">
        <f>Daten!A726</f>
        <v>31840</v>
      </c>
      <c r="B726" s="8" t="str">
        <f>Daten!B726</f>
        <v>Thomasberg</v>
      </c>
      <c r="C726" s="15">
        <f t="shared" si="290"/>
        <v>3</v>
      </c>
      <c r="D726" s="10">
        <f>Daten!D726</f>
        <v>0</v>
      </c>
      <c r="E726" s="9">
        <f>Daten!E726</f>
        <v>1253</v>
      </c>
      <c r="F726" s="9">
        <f>Daten!F726</f>
        <v>1278</v>
      </c>
      <c r="G726" s="27">
        <f t="shared" si="291"/>
        <v>-25</v>
      </c>
      <c r="H726" s="29">
        <f t="shared" si="292"/>
        <v>-1.9561815336463225E-2</v>
      </c>
      <c r="I726" s="21">
        <f t="shared" si="293"/>
        <v>11.405837547955681</v>
      </c>
      <c r="J726" s="21">
        <f t="shared" si="294"/>
        <v>-36.405837547955684</v>
      </c>
      <c r="K726" s="27">
        <f t="shared" si="295"/>
        <v>18202.918773977843</v>
      </c>
      <c r="L726" s="16">
        <f>Daten!G726</f>
        <v>196</v>
      </c>
      <c r="M726" s="16">
        <f>Daten!H726</f>
        <v>811</v>
      </c>
      <c r="N726" s="16">
        <f>Daten!I726</f>
        <v>246</v>
      </c>
      <c r="O726" s="28">
        <f t="shared" si="296"/>
        <v>0.5450061652281134</v>
      </c>
      <c r="P726" s="16">
        <f t="shared" si="297"/>
        <v>456.48513861270322</v>
      </c>
      <c r="Q726" s="21">
        <f t="shared" si="298"/>
        <v>-14.485138612703224</v>
      </c>
      <c r="R726" s="27">
        <f t="shared" si="299"/>
        <v>-2897.0277225406448</v>
      </c>
      <c r="S726" s="9">
        <f>Daten!K726</f>
        <v>8217.8700000000008</v>
      </c>
      <c r="T726" s="9">
        <f>Daten!L726</f>
        <v>62907.98</v>
      </c>
      <c r="U726" s="9">
        <f>Daten!M726</f>
        <v>1269015.8400000001</v>
      </c>
      <c r="V726" s="9">
        <f>Daten!N726</f>
        <v>500</v>
      </c>
      <c r="W726" s="9">
        <f>Daten!O726</f>
        <v>500</v>
      </c>
      <c r="X726" s="23">
        <f t="shared" si="300"/>
        <v>1340141.6900000002</v>
      </c>
      <c r="Y726" s="9">
        <f t="shared" si="301"/>
        <v>450363.26604790072</v>
      </c>
      <c r="Z726" s="21">
        <f t="shared" si="302"/>
        <v>889778.4239520994</v>
      </c>
      <c r="AA726" s="27">
        <f t="shared" si="303"/>
        <v>-88977.84239520994</v>
      </c>
      <c r="AB726" s="32">
        <f t="shared" si="304"/>
        <v>-73671.951343772744</v>
      </c>
      <c r="AC726" s="31">
        <f t="shared" si="305"/>
        <v>0</v>
      </c>
      <c r="AG726" s="26">
        <f t="shared" si="306"/>
        <v>0</v>
      </c>
      <c r="AH726" s="26">
        <f t="shared" si="307"/>
        <v>0</v>
      </c>
      <c r="AI726" s="26">
        <f t="shared" si="308"/>
        <v>0</v>
      </c>
      <c r="AJ726" s="26">
        <f t="shared" si="309"/>
        <v>1</v>
      </c>
      <c r="AK726" s="26">
        <f t="shared" si="310"/>
        <v>0</v>
      </c>
      <c r="AL726" s="26">
        <f t="shared" ca="1" si="311"/>
        <v>0</v>
      </c>
      <c r="AM726" s="26">
        <f t="shared" ca="1" si="312"/>
        <v>0</v>
      </c>
      <c r="AN726" s="26">
        <f ca="1">IF(AM726=0,0,COUNTIF($AM$19:AM726,C726*10+1))</f>
        <v>0</v>
      </c>
      <c r="AO726" s="21">
        <f t="shared" ca="1" si="313"/>
        <v>0</v>
      </c>
      <c r="AP726" s="33">
        <f t="shared" ca="1" si="314"/>
        <v>0</v>
      </c>
    </row>
    <row r="727" spans="1:42" x14ac:dyDescent="0.2">
      <c r="A727" s="15">
        <f>Daten!A727</f>
        <v>31841</v>
      </c>
      <c r="B727" s="8" t="str">
        <f>Daten!B727</f>
        <v>Trattenbach</v>
      </c>
      <c r="C727" s="15">
        <f t="shared" si="290"/>
        <v>3</v>
      </c>
      <c r="D727" s="10">
        <f>Daten!D727</f>
        <v>0</v>
      </c>
      <c r="E727" s="9">
        <f>Daten!E727</f>
        <v>519</v>
      </c>
      <c r="F727" s="9">
        <f>Daten!F727</f>
        <v>547</v>
      </c>
      <c r="G727" s="27">
        <f t="shared" si="291"/>
        <v>-28</v>
      </c>
      <c r="H727" s="29">
        <f t="shared" si="292"/>
        <v>-5.1188299817184646E-2</v>
      </c>
      <c r="I727" s="21">
        <f t="shared" si="293"/>
        <v>4.8818412666132689</v>
      </c>
      <c r="J727" s="21">
        <f t="shared" si="294"/>
        <v>-32.881841266613272</v>
      </c>
      <c r="K727" s="27">
        <f t="shared" si="295"/>
        <v>16440.920633306636</v>
      </c>
      <c r="L727" s="16">
        <f>Daten!G727</f>
        <v>69</v>
      </c>
      <c r="M727" s="16">
        <f>Daten!H727</f>
        <v>334</v>
      </c>
      <c r="N727" s="16">
        <f>Daten!I727</f>
        <v>116</v>
      </c>
      <c r="O727" s="28">
        <f t="shared" si="296"/>
        <v>0.55389221556886226</v>
      </c>
      <c r="P727" s="16">
        <f t="shared" si="297"/>
        <v>187.99757866417124</v>
      </c>
      <c r="Q727" s="21">
        <f t="shared" si="298"/>
        <v>-2.9975786641712432</v>
      </c>
      <c r="R727" s="27">
        <f t="shared" si="299"/>
        <v>-599.51573283424864</v>
      </c>
      <c r="S727" s="9">
        <f>Daten!K727</f>
        <v>6885.58</v>
      </c>
      <c r="T727" s="9">
        <f>Daten!L727</f>
        <v>23832.62</v>
      </c>
      <c r="U727" s="9">
        <f>Daten!M727</f>
        <v>154782.42000000001</v>
      </c>
      <c r="V727" s="9">
        <f>Daten!N727</f>
        <v>500</v>
      </c>
      <c r="W727" s="9">
        <f>Daten!O727</f>
        <v>500</v>
      </c>
      <c r="X727" s="23">
        <f t="shared" si="300"/>
        <v>185500.62</v>
      </c>
      <c r="Y727" s="9">
        <f t="shared" si="301"/>
        <v>186543.12456413446</v>
      </c>
      <c r="Z727" s="21">
        <f t="shared" si="302"/>
        <v>-1042.5045641344623</v>
      </c>
      <c r="AA727" s="27">
        <f t="shared" si="303"/>
        <v>104.25045641344623</v>
      </c>
      <c r="AB727" s="32">
        <f t="shared" si="304"/>
        <v>15945.655356885834</v>
      </c>
      <c r="AC727" s="31">
        <f t="shared" si="305"/>
        <v>15945.655356885834</v>
      </c>
      <c r="AG727" s="26">
        <f t="shared" si="306"/>
        <v>16440.920633306636</v>
      </c>
      <c r="AH727" s="26">
        <f t="shared" si="307"/>
        <v>104.25045641344623</v>
      </c>
      <c r="AI727" s="26">
        <f t="shared" si="308"/>
        <v>16545.171089720083</v>
      </c>
      <c r="AJ727" s="26">
        <f t="shared" si="309"/>
        <v>1</v>
      </c>
      <c r="AK727" s="26">
        <f t="shared" si="310"/>
        <v>16545.171089720083</v>
      </c>
      <c r="AL727" s="26">
        <f t="shared" ca="1" si="311"/>
        <v>26199</v>
      </c>
      <c r="AM727" s="26">
        <f t="shared" ca="1" si="312"/>
        <v>31</v>
      </c>
      <c r="AN727" s="26">
        <f ca="1">IF(AM727=0,0,COUNTIF($AM$19:AM727,C727*10+1))</f>
        <v>231</v>
      </c>
      <c r="AO727" s="21">
        <f t="shared" ca="1" si="313"/>
        <v>0</v>
      </c>
      <c r="AP727" s="33">
        <f t="shared" ca="1" si="314"/>
        <v>26199</v>
      </c>
    </row>
    <row r="728" spans="1:42" x14ac:dyDescent="0.2">
      <c r="A728" s="15">
        <f>Daten!A728</f>
        <v>31842</v>
      </c>
      <c r="B728" s="8" t="str">
        <f>Daten!B728</f>
        <v>Bürg-Vöstenhof</v>
      </c>
      <c r="C728" s="15">
        <f t="shared" si="290"/>
        <v>3</v>
      </c>
      <c r="D728" s="10">
        <f>Daten!D728</f>
        <v>0</v>
      </c>
      <c r="E728" s="9">
        <f>Daten!E728</f>
        <v>163</v>
      </c>
      <c r="F728" s="9">
        <f>Daten!F728</f>
        <v>179</v>
      </c>
      <c r="G728" s="27">
        <f t="shared" si="291"/>
        <v>-16</v>
      </c>
      <c r="H728" s="29">
        <f t="shared" si="292"/>
        <v>-8.9385474860335198E-2</v>
      </c>
      <c r="I728" s="21">
        <f t="shared" si="293"/>
        <v>1.5975312371549819</v>
      </c>
      <c r="J728" s="21">
        <f t="shared" si="294"/>
        <v>-17.597531237154982</v>
      </c>
      <c r="K728" s="27">
        <f t="shared" si="295"/>
        <v>8798.7656185774904</v>
      </c>
      <c r="L728" s="16">
        <f>Daten!G728</f>
        <v>25</v>
      </c>
      <c r="M728" s="16">
        <f>Daten!H728</f>
        <v>95</v>
      </c>
      <c r="N728" s="16">
        <f>Daten!I728</f>
        <v>43</v>
      </c>
      <c r="O728" s="28">
        <f t="shared" si="296"/>
        <v>0.71578947368421053</v>
      </c>
      <c r="P728" s="16">
        <f t="shared" si="297"/>
        <v>53.472365188910985</v>
      </c>
      <c r="Q728" s="21">
        <f t="shared" si="298"/>
        <v>14.527634811089015</v>
      </c>
      <c r="R728" s="27">
        <f t="shared" si="299"/>
        <v>2905.526962217803</v>
      </c>
      <c r="S728" s="9">
        <f>Daten!K728</f>
        <v>14393.71</v>
      </c>
      <c r="T728" s="9">
        <f>Daten!L728</f>
        <v>9245.0499999999993</v>
      </c>
      <c r="U728" s="9">
        <f>Daten!M728</f>
        <v>16109.04</v>
      </c>
      <c r="V728" s="9">
        <f>Daten!N728</f>
        <v>500</v>
      </c>
      <c r="W728" s="9">
        <f>Daten!O728</f>
        <v>500</v>
      </c>
      <c r="X728" s="23">
        <f t="shared" si="300"/>
        <v>39747.800000000003</v>
      </c>
      <c r="Y728" s="9">
        <f t="shared" si="301"/>
        <v>58586.761664651094</v>
      </c>
      <c r="Z728" s="21">
        <f t="shared" si="302"/>
        <v>-18838.961664651091</v>
      </c>
      <c r="AA728" s="27">
        <f t="shared" si="303"/>
        <v>1883.8961664651092</v>
      </c>
      <c r="AB728" s="32">
        <f t="shared" si="304"/>
        <v>13588.188747260401</v>
      </c>
      <c r="AC728" s="31">
        <f t="shared" si="305"/>
        <v>13588.188747260401</v>
      </c>
      <c r="AG728" s="26">
        <f t="shared" si="306"/>
        <v>8798.7656185774904</v>
      </c>
      <c r="AH728" s="26">
        <f t="shared" si="307"/>
        <v>1883.8961664651092</v>
      </c>
      <c r="AI728" s="26">
        <f t="shared" si="308"/>
        <v>10682.661785042599</v>
      </c>
      <c r="AJ728" s="26">
        <f t="shared" si="309"/>
        <v>1</v>
      </c>
      <c r="AK728" s="26">
        <f t="shared" si="310"/>
        <v>10682.661785042599</v>
      </c>
      <c r="AL728" s="26">
        <f t="shared" ca="1" si="311"/>
        <v>16916</v>
      </c>
      <c r="AM728" s="26">
        <f t="shared" ca="1" si="312"/>
        <v>31</v>
      </c>
      <c r="AN728" s="26">
        <f ca="1">IF(AM728=0,0,COUNTIF($AM$19:AM728,C728*10+1))</f>
        <v>232</v>
      </c>
      <c r="AO728" s="21">
        <f t="shared" ca="1" si="313"/>
        <v>0</v>
      </c>
      <c r="AP728" s="33">
        <f t="shared" ca="1" si="314"/>
        <v>16916</v>
      </c>
    </row>
    <row r="729" spans="1:42" x14ac:dyDescent="0.2">
      <c r="A729" s="15">
        <f>Daten!A729</f>
        <v>31843</v>
      </c>
      <c r="B729" s="8" t="str">
        <f>Daten!B729</f>
        <v>Warth</v>
      </c>
      <c r="C729" s="15">
        <f t="shared" si="290"/>
        <v>3</v>
      </c>
      <c r="D729" s="10">
        <f>Daten!D729</f>
        <v>0</v>
      </c>
      <c r="E729" s="9">
        <f>Daten!E729</f>
        <v>1519</v>
      </c>
      <c r="F729" s="9">
        <f>Daten!F729</f>
        <v>1515</v>
      </c>
      <c r="G729" s="27">
        <f t="shared" si="291"/>
        <v>4</v>
      </c>
      <c r="H729" s="29">
        <f t="shared" si="292"/>
        <v>2.6402640264026403E-3</v>
      </c>
      <c r="I729" s="21">
        <f t="shared" si="293"/>
        <v>13.521004604970937</v>
      </c>
      <c r="J729" s="21">
        <f t="shared" si="294"/>
        <v>-9.5210046049709369</v>
      </c>
      <c r="K729" s="27">
        <f t="shared" si="295"/>
        <v>4760.5023024854681</v>
      </c>
      <c r="L729" s="16">
        <f>Daten!G729</f>
        <v>215</v>
      </c>
      <c r="M729" s="16">
        <f>Daten!H729</f>
        <v>958</v>
      </c>
      <c r="N729" s="16">
        <f>Daten!I729</f>
        <v>346</v>
      </c>
      <c r="O729" s="28">
        <f t="shared" si="296"/>
        <v>0.58559498956158662</v>
      </c>
      <c r="P729" s="16">
        <f t="shared" si="297"/>
        <v>539.22658790501816</v>
      </c>
      <c r="Q729" s="21">
        <f t="shared" si="298"/>
        <v>21.773412094981836</v>
      </c>
      <c r="R729" s="27">
        <f t="shared" si="299"/>
        <v>4354.6824189963672</v>
      </c>
      <c r="S729" s="9">
        <f>Daten!K729</f>
        <v>7682.76</v>
      </c>
      <c r="T729" s="9">
        <f>Daten!L729</f>
        <v>92514.880000000005</v>
      </c>
      <c r="U729" s="9">
        <f>Daten!M729</f>
        <v>255404.55</v>
      </c>
      <c r="V729" s="9">
        <f>Daten!N729</f>
        <v>500</v>
      </c>
      <c r="W729" s="9">
        <f>Daten!O729</f>
        <v>500</v>
      </c>
      <c r="X729" s="23">
        <f t="shared" si="300"/>
        <v>355602.19</v>
      </c>
      <c r="Y729" s="9">
        <f t="shared" si="301"/>
        <v>545971.11023684056</v>
      </c>
      <c r="Z729" s="21">
        <f t="shared" si="302"/>
        <v>-190368.92023684055</v>
      </c>
      <c r="AA729" s="27">
        <f t="shared" si="303"/>
        <v>19036.892023684057</v>
      </c>
      <c r="AB729" s="32">
        <f t="shared" si="304"/>
        <v>28152.07674516589</v>
      </c>
      <c r="AC729" s="31">
        <f t="shared" si="305"/>
        <v>28152.07674516589</v>
      </c>
      <c r="AG729" s="26">
        <f t="shared" si="306"/>
        <v>4760.5023024854681</v>
      </c>
      <c r="AH729" s="26">
        <f t="shared" si="307"/>
        <v>19036.892023684057</v>
      </c>
      <c r="AI729" s="26">
        <f t="shared" si="308"/>
        <v>23797.394326169524</v>
      </c>
      <c r="AJ729" s="26">
        <f t="shared" si="309"/>
        <v>1</v>
      </c>
      <c r="AK729" s="26">
        <f t="shared" si="310"/>
        <v>23797.394326169524</v>
      </c>
      <c r="AL729" s="26">
        <f t="shared" ca="1" si="311"/>
        <v>37683</v>
      </c>
      <c r="AM729" s="26">
        <f t="shared" ca="1" si="312"/>
        <v>31</v>
      </c>
      <c r="AN729" s="26">
        <f ca="1">IF(AM729=0,0,COUNTIF($AM$19:AM729,C729*10+1))</f>
        <v>233</v>
      </c>
      <c r="AO729" s="21">
        <f t="shared" ca="1" si="313"/>
        <v>0</v>
      </c>
      <c r="AP729" s="33">
        <f t="shared" ca="1" si="314"/>
        <v>37683</v>
      </c>
    </row>
    <row r="730" spans="1:42" x14ac:dyDescent="0.2">
      <c r="A730" s="15">
        <f>Daten!A730</f>
        <v>31844</v>
      </c>
      <c r="B730" s="8" t="str">
        <f>Daten!B730</f>
        <v>Wartmannstetten</v>
      </c>
      <c r="C730" s="15">
        <f t="shared" si="290"/>
        <v>3</v>
      </c>
      <c r="D730" s="10">
        <f>Daten!D730</f>
        <v>0</v>
      </c>
      <c r="E730" s="9">
        <f>Daten!E730</f>
        <v>1618</v>
      </c>
      <c r="F730" s="9">
        <f>Daten!F730</f>
        <v>1609</v>
      </c>
      <c r="G730" s="27">
        <f t="shared" si="291"/>
        <v>9</v>
      </c>
      <c r="H730" s="29">
        <f t="shared" si="292"/>
        <v>5.5935363579863269E-3</v>
      </c>
      <c r="I730" s="21">
        <f t="shared" si="293"/>
        <v>14.359931623365172</v>
      </c>
      <c r="J730" s="21">
        <f t="shared" si="294"/>
        <v>-5.3599316233651724</v>
      </c>
      <c r="K730" s="27">
        <f t="shared" si="295"/>
        <v>2679.9658116825863</v>
      </c>
      <c r="L730" s="16">
        <f>Daten!G730</f>
        <v>242</v>
      </c>
      <c r="M730" s="16">
        <f>Daten!H730</f>
        <v>1032</v>
      </c>
      <c r="N730" s="16">
        <f>Daten!I730</f>
        <v>344</v>
      </c>
      <c r="O730" s="28">
        <f t="shared" si="296"/>
        <v>0.56782945736434109</v>
      </c>
      <c r="P730" s="16">
        <f t="shared" si="297"/>
        <v>580.87874605216984</v>
      </c>
      <c r="Q730" s="21">
        <f t="shared" si="298"/>
        <v>5.1212539478301551</v>
      </c>
      <c r="R730" s="27">
        <f t="shared" si="299"/>
        <v>1024.250789566031</v>
      </c>
      <c r="S730" s="9">
        <f>Daten!K730</f>
        <v>7947.12</v>
      </c>
      <c r="T730" s="9">
        <f>Daten!L730</f>
        <v>88499.22</v>
      </c>
      <c r="U730" s="9">
        <f>Daten!M730</f>
        <v>48938.19</v>
      </c>
      <c r="V730" s="9">
        <f>Daten!N730</f>
        <v>500</v>
      </c>
      <c r="W730" s="9">
        <f>Daten!O730</f>
        <v>500</v>
      </c>
      <c r="X730" s="23">
        <f t="shared" si="300"/>
        <v>145384.53</v>
      </c>
      <c r="Y730" s="9">
        <f t="shared" si="301"/>
        <v>581554.48081843846</v>
      </c>
      <c r="Z730" s="21">
        <f t="shared" si="302"/>
        <v>-436169.95081843843</v>
      </c>
      <c r="AA730" s="27">
        <f t="shared" si="303"/>
        <v>43616.995081843845</v>
      </c>
      <c r="AB730" s="32">
        <f t="shared" si="304"/>
        <v>47321.211683092464</v>
      </c>
      <c r="AC730" s="31">
        <f t="shared" si="305"/>
        <v>47321.211683092464</v>
      </c>
      <c r="AG730" s="26">
        <f t="shared" si="306"/>
        <v>2679.9658116825863</v>
      </c>
      <c r="AH730" s="26">
        <f t="shared" si="307"/>
        <v>43616.995081843845</v>
      </c>
      <c r="AI730" s="26">
        <f t="shared" si="308"/>
        <v>46296.960893526433</v>
      </c>
      <c r="AJ730" s="26">
        <f t="shared" si="309"/>
        <v>1</v>
      </c>
      <c r="AK730" s="26">
        <f t="shared" si="310"/>
        <v>46296.960893526433</v>
      </c>
      <c r="AL730" s="26">
        <f t="shared" ca="1" si="311"/>
        <v>73311</v>
      </c>
      <c r="AM730" s="26">
        <f t="shared" ca="1" si="312"/>
        <v>31</v>
      </c>
      <c r="AN730" s="26">
        <f ca="1">IF(AM730=0,0,COUNTIF($AM$19:AM730,C730*10+1))</f>
        <v>234</v>
      </c>
      <c r="AO730" s="21">
        <f t="shared" ca="1" si="313"/>
        <v>0</v>
      </c>
      <c r="AP730" s="33">
        <f t="shared" ca="1" si="314"/>
        <v>73311</v>
      </c>
    </row>
    <row r="731" spans="1:42" x14ac:dyDescent="0.2">
      <c r="A731" s="15">
        <f>Daten!A731</f>
        <v>31845</v>
      </c>
      <c r="B731" s="8" t="str">
        <f>Daten!B731</f>
        <v>Willendorf</v>
      </c>
      <c r="C731" s="15">
        <f t="shared" si="290"/>
        <v>3</v>
      </c>
      <c r="D731" s="10">
        <f>Daten!D731</f>
        <v>0</v>
      </c>
      <c r="E731" s="9">
        <f>Daten!E731</f>
        <v>985</v>
      </c>
      <c r="F731" s="9">
        <f>Daten!F731</f>
        <v>976</v>
      </c>
      <c r="G731" s="27">
        <f t="shared" si="291"/>
        <v>9</v>
      </c>
      <c r="H731" s="29">
        <f t="shared" si="292"/>
        <v>9.2213114754098359E-3</v>
      </c>
      <c r="I731" s="21">
        <f t="shared" si="293"/>
        <v>8.7105613824763264</v>
      </c>
      <c r="J731" s="21">
        <f t="shared" si="294"/>
        <v>0.28943861752367361</v>
      </c>
      <c r="K731" s="27">
        <f t="shared" si="295"/>
        <v>-144.7193087618368</v>
      </c>
      <c r="L731" s="16">
        <f>Daten!G731</f>
        <v>124</v>
      </c>
      <c r="M731" s="16">
        <f>Daten!H731</f>
        <v>688</v>
      </c>
      <c r="N731" s="16">
        <f>Daten!I731</f>
        <v>173</v>
      </c>
      <c r="O731" s="28">
        <f t="shared" si="296"/>
        <v>0.4316860465116279</v>
      </c>
      <c r="P731" s="16">
        <f t="shared" si="297"/>
        <v>387.25249736811321</v>
      </c>
      <c r="Q731" s="21">
        <f t="shared" si="298"/>
        <v>-90.252497368113211</v>
      </c>
      <c r="R731" s="27">
        <f t="shared" si="299"/>
        <v>-18050.499473622644</v>
      </c>
      <c r="S731" s="9">
        <f>Daten!K731</f>
        <v>2874.13</v>
      </c>
      <c r="T731" s="9">
        <f>Daten!L731</f>
        <v>52966.3</v>
      </c>
      <c r="U731" s="9">
        <f>Daten!M731</f>
        <v>94424.66</v>
      </c>
      <c r="V731" s="9">
        <f>Daten!N731</f>
        <v>500</v>
      </c>
      <c r="W731" s="9">
        <f>Daten!O731</f>
        <v>500</v>
      </c>
      <c r="X731" s="23">
        <f t="shared" si="300"/>
        <v>150265.09</v>
      </c>
      <c r="Y731" s="9">
        <f t="shared" si="301"/>
        <v>354036.56588761549</v>
      </c>
      <c r="Z731" s="21">
        <f t="shared" si="302"/>
        <v>-203771.4758876155</v>
      </c>
      <c r="AA731" s="27">
        <f t="shared" si="303"/>
        <v>20377.147588761552</v>
      </c>
      <c r="AB731" s="32">
        <f t="shared" si="304"/>
        <v>2181.9288063770728</v>
      </c>
      <c r="AC731" s="31">
        <f t="shared" si="305"/>
        <v>2181.9288063770728</v>
      </c>
      <c r="AG731" s="26">
        <f t="shared" si="306"/>
        <v>-144.7193087618368</v>
      </c>
      <c r="AH731" s="26">
        <f t="shared" si="307"/>
        <v>20377.147588761552</v>
      </c>
      <c r="AI731" s="26">
        <f t="shared" si="308"/>
        <v>20232.428279999716</v>
      </c>
      <c r="AJ731" s="26">
        <f t="shared" si="309"/>
        <v>1</v>
      </c>
      <c r="AK731" s="26">
        <f t="shared" si="310"/>
        <v>20232.428279999716</v>
      </c>
      <c r="AL731" s="26">
        <f t="shared" ca="1" si="311"/>
        <v>32038</v>
      </c>
      <c r="AM731" s="26">
        <f t="shared" ca="1" si="312"/>
        <v>31</v>
      </c>
      <c r="AN731" s="26">
        <f ca="1">IF(AM731=0,0,COUNTIF($AM$19:AM731,C731*10+1))</f>
        <v>235</v>
      </c>
      <c r="AO731" s="21">
        <f t="shared" ca="1" si="313"/>
        <v>0</v>
      </c>
      <c r="AP731" s="33">
        <f t="shared" ca="1" si="314"/>
        <v>32038</v>
      </c>
    </row>
    <row r="732" spans="1:42" x14ac:dyDescent="0.2">
      <c r="A732" s="15">
        <f>Daten!A732</f>
        <v>31846</v>
      </c>
      <c r="B732" s="8" t="str">
        <f>Daten!B732</f>
        <v>Wimpassing im Schwarzatale</v>
      </c>
      <c r="C732" s="15">
        <f t="shared" si="290"/>
        <v>3</v>
      </c>
      <c r="D732" s="10">
        <f>Daten!D732</f>
        <v>0</v>
      </c>
      <c r="E732" s="9">
        <f>Daten!E732</f>
        <v>1585</v>
      </c>
      <c r="F732" s="9">
        <f>Daten!F732</f>
        <v>1615</v>
      </c>
      <c r="G732" s="27">
        <f t="shared" si="291"/>
        <v>-30</v>
      </c>
      <c r="H732" s="29">
        <f t="shared" si="292"/>
        <v>-1.8575851393188854E-2</v>
      </c>
      <c r="I732" s="21">
        <f t="shared" si="293"/>
        <v>14.413480156454167</v>
      </c>
      <c r="J732" s="21">
        <f t="shared" si="294"/>
        <v>-44.41348015645417</v>
      </c>
      <c r="K732" s="27">
        <f t="shared" si="295"/>
        <v>22206.740078227085</v>
      </c>
      <c r="L732" s="16">
        <f>Daten!G732</f>
        <v>232</v>
      </c>
      <c r="M732" s="16">
        <f>Daten!H732</f>
        <v>1002</v>
      </c>
      <c r="N732" s="16">
        <f>Daten!I732</f>
        <v>351</v>
      </c>
      <c r="O732" s="28">
        <f t="shared" si="296"/>
        <v>0.58183632734530943</v>
      </c>
      <c r="P732" s="16">
        <f t="shared" si="297"/>
        <v>563.99273599251376</v>
      </c>
      <c r="Q732" s="21">
        <f t="shared" si="298"/>
        <v>19.007264007486242</v>
      </c>
      <c r="R732" s="27">
        <f t="shared" si="299"/>
        <v>3801.4528014972484</v>
      </c>
      <c r="S732" s="9">
        <f>Daten!K732</f>
        <v>702.86</v>
      </c>
      <c r="T732" s="9">
        <f>Daten!L732</f>
        <v>160269.88</v>
      </c>
      <c r="U732" s="9">
        <f>Daten!M732</f>
        <v>1766426.11</v>
      </c>
      <c r="V732" s="9">
        <f>Daten!N732</f>
        <v>500</v>
      </c>
      <c r="W732" s="9">
        <f>Daten!O732</f>
        <v>500</v>
      </c>
      <c r="X732" s="23">
        <f t="shared" si="300"/>
        <v>1927398.85</v>
      </c>
      <c r="Y732" s="9">
        <f t="shared" si="301"/>
        <v>569693.3572912392</v>
      </c>
      <c r="Z732" s="21">
        <f t="shared" si="302"/>
        <v>1357705.4927087608</v>
      </c>
      <c r="AA732" s="27">
        <f t="shared" si="303"/>
        <v>-135770.54927087607</v>
      </c>
      <c r="AB732" s="32">
        <f t="shared" si="304"/>
        <v>-109762.35639115174</v>
      </c>
      <c r="AC732" s="31">
        <f t="shared" si="305"/>
        <v>0</v>
      </c>
      <c r="AG732" s="26">
        <f t="shared" si="306"/>
        <v>0</v>
      </c>
      <c r="AH732" s="26">
        <f t="shared" si="307"/>
        <v>0</v>
      </c>
      <c r="AI732" s="26">
        <f t="shared" si="308"/>
        <v>0</v>
      </c>
      <c r="AJ732" s="26">
        <f t="shared" si="309"/>
        <v>1</v>
      </c>
      <c r="AK732" s="26">
        <f t="shared" si="310"/>
        <v>0</v>
      </c>
      <c r="AL732" s="26">
        <f t="shared" ca="1" si="311"/>
        <v>0</v>
      </c>
      <c r="AM732" s="26">
        <f t="shared" ca="1" si="312"/>
        <v>0</v>
      </c>
      <c r="AN732" s="26">
        <f ca="1">IF(AM732=0,0,COUNTIF($AM$19:AM732,C732*10+1))</f>
        <v>0</v>
      </c>
      <c r="AO732" s="21">
        <f t="shared" ca="1" si="313"/>
        <v>0</v>
      </c>
      <c r="AP732" s="33">
        <f t="shared" ca="1" si="314"/>
        <v>0</v>
      </c>
    </row>
    <row r="733" spans="1:42" x14ac:dyDescent="0.2">
      <c r="A733" s="15">
        <f>Daten!A733</f>
        <v>31847</v>
      </c>
      <c r="B733" s="8" t="str">
        <f>Daten!B733</f>
        <v>Würflach</v>
      </c>
      <c r="C733" s="15">
        <f t="shared" si="290"/>
        <v>3</v>
      </c>
      <c r="D733" s="10">
        <f>Daten!D733</f>
        <v>0</v>
      </c>
      <c r="E733" s="9">
        <f>Daten!E733</f>
        <v>1608</v>
      </c>
      <c r="F733" s="9">
        <f>Daten!F733</f>
        <v>1583</v>
      </c>
      <c r="G733" s="27">
        <f t="shared" si="291"/>
        <v>25</v>
      </c>
      <c r="H733" s="29">
        <f t="shared" si="292"/>
        <v>1.5792798483891344E-2</v>
      </c>
      <c r="I733" s="21">
        <f t="shared" si="293"/>
        <v>14.127887979979533</v>
      </c>
      <c r="J733" s="21">
        <f t="shared" si="294"/>
        <v>10.872112020020467</v>
      </c>
      <c r="K733" s="27">
        <f t="shared" si="295"/>
        <v>-5436.056010010233</v>
      </c>
      <c r="L733" s="16">
        <f>Daten!G733</f>
        <v>221</v>
      </c>
      <c r="M733" s="16">
        <f>Daten!H733</f>
        <v>1011</v>
      </c>
      <c r="N733" s="16">
        <f>Daten!I733</f>
        <v>376</v>
      </c>
      <c r="O733" s="28">
        <f t="shared" si="296"/>
        <v>0.59050445103857563</v>
      </c>
      <c r="P733" s="16">
        <f t="shared" si="297"/>
        <v>569.05853901041053</v>
      </c>
      <c r="Q733" s="21">
        <f t="shared" si="298"/>
        <v>27.941460989589473</v>
      </c>
      <c r="R733" s="27">
        <f t="shared" si="299"/>
        <v>5588.2921979178946</v>
      </c>
      <c r="S733" s="9">
        <f>Daten!K733</f>
        <v>3061</v>
      </c>
      <c r="T733" s="9">
        <f>Daten!L733</f>
        <v>84851.1</v>
      </c>
      <c r="U733" s="9">
        <f>Daten!M733</f>
        <v>72173.38</v>
      </c>
      <c r="V733" s="9">
        <f>Daten!N733</f>
        <v>500</v>
      </c>
      <c r="W733" s="9">
        <f>Daten!O733</f>
        <v>500</v>
      </c>
      <c r="X733" s="23">
        <f t="shared" si="300"/>
        <v>160085.48000000001</v>
      </c>
      <c r="Y733" s="9">
        <f t="shared" si="301"/>
        <v>577960.20096171135</v>
      </c>
      <c r="Z733" s="21">
        <f t="shared" si="302"/>
        <v>-417874.72096171137</v>
      </c>
      <c r="AA733" s="27">
        <f t="shared" si="303"/>
        <v>41787.472096171143</v>
      </c>
      <c r="AB733" s="32">
        <f t="shared" si="304"/>
        <v>41939.708284078806</v>
      </c>
      <c r="AC733" s="31">
        <f t="shared" si="305"/>
        <v>41939.708284078806</v>
      </c>
      <c r="AG733" s="26">
        <f t="shared" si="306"/>
        <v>-5436.056010010233</v>
      </c>
      <c r="AH733" s="26">
        <f t="shared" si="307"/>
        <v>41787.472096171143</v>
      </c>
      <c r="AI733" s="26">
        <f t="shared" si="308"/>
        <v>36351.416086160913</v>
      </c>
      <c r="AJ733" s="26">
        <f t="shared" si="309"/>
        <v>1</v>
      </c>
      <c r="AK733" s="26">
        <f t="shared" si="310"/>
        <v>36351.416086160913</v>
      </c>
      <c r="AL733" s="26">
        <f t="shared" ca="1" si="311"/>
        <v>57562</v>
      </c>
      <c r="AM733" s="26">
        <f t="shared" ca="1" si="312"/>
        <v>31</v>
      </c>
      <c r="AN733" s="26">
        <f ca="1">IF(AM733=0,0,COUNTIF($AM$19:AM733,C733*10+1))</f>
        <v>236</v>
      </c>
      <c r="AO733" s="21">
        <f t="shared" ca="1" si="313"/>
        <v>0</v>
      </c>
      <c r="AP733" s="33">
        <f t="shared" ca="1" si="314"/>
        <v>57562</v>
      </c>
    </row>
    <row r="734" spans="1:42" x14ac:dyDescent="0.2">
      <c r="A734" s="15">
        <f>Daten!A734</f>
        <v>31848</v>
      </c>
      <c r="B734" s="8" t="str">
        <f>Daten!B734</f>
        <v>Zöbern</v>
      </c>
      <c r="C734" s="15">
        <f t="shared" si="290"/>
        <v>3</v>
      </c>
      <c r="D734" s="10">
        <f>Daten!D734</f>
        <v>0</v>
      </c>
      <c r="E734" s="9">
        <f>Daten!E734</f>
        <v>1407</v>
      </c>
      <c r="F734" s="9">
        <f>Daten!F734</f>
        <v>1420</v>
      </c>
      <c r="G734" s="27">
        <f t="shared" si="291"/>
        <v>-13</v>
      </c>
      <c r="H734" s="29">
        <f t="shared" si="292"/>
        <v>-9.1549295774647887E-3</v>
      </c>
      <c r="I734" s="21">
        <f t="shared" si="293"/>
        <v>12.673152831061868</v>
      </c>
      <c r="J734" s="21">
        <f t="shared" si="294"/>
        <v>-25.67315283106187</v>
      </c>
      <c r="K734" s="27">
        <f t="shared" si="295"/>
        <v>12836.576415530935</v>
      </c>
      <c r="L734" s="16">
        <f>Daten!G734</f>
        <v>181</v>
      </c>
      <c r="M734" s="16">
        <f>Daten!H734</f>
        <v>935</v>
      </c>
      <c r="N734" s="16">
        <f>Daten!I734</f>
        <v>291</v>
      </c>
      <c r="O734" s="28">
        <f t="shared" si="296"/>
        <v>0.50481283422459888</v>
      </c>
      <c r="P734" s="16">
        <f t="shared" si="297"/>
        <v>526.28064685928177</v>
      </c>
      <c r="Q734" s="21">
        <f t="shared" si="298"/>
        <v>-54.280646859281774</v>
      </c>
      <c r="R734" s="27">
        <f t="shared" si="299"/>
        <v>-10856.129371856354</v>
      </c>
      <c r="S734" s="9">
        <f>Daten!K734</f>
        <v>7555.96</v>
      </c>
      <c r="T734" s="9">
        <f>Daten!L734</f>
        <v>79496.27</v>
      </c>
      <c r="U734" s="9">
        <f>Daten!M734</f>
        <v>124078.73</v>
      </c>
      <c r="V734" s="9">
        <f>Daten!N734</f>
        <v>500</v>
      </c>
      <c r="W734" s="9">
        <f>Daten!O734</f>
        <v>500</v>
      </c>
      <c r="X734" s="23">
        <f t="shared" si="300"/>
        <v>211130.96000000002</v>
      </c>
      <c r="Y734" s="9">
        <f t="shared" si="301"/>
        <v>505715.17584149749</v>
      </c>
      <c r="Z734" s="21">
        <f t="shared" si="302"/>
        <v>-294584.21584149747</v>
      </c>
      <c r="AA734" s="27">
        <f t="shared" si="303"/>
        <v>29458.42158414975</v>
      </c>
      <c r="AB734" s="32">
        <f t="shared" si="304"/>
        <v>31438.868627824333</v>
      </c>
      <c r="AC734" s="31">
        <f t="shared" si="305"/>
        <v>31438.868627824333</v>
      </c>
      <c r="AG734" s="26">
        <f t="shared" si="306"/>
        <v>12836.576415530935</v>
      </c>
      <c r="AH734" s="26">
        <f t="shared" si="307"/>
        <v>29458.42158414975</v>
      </c>
      <c r="AI734" s="26">
        <f t="shared" si="308"/>
        <v>42294.997999680687</v>
      </c>
      <c r="AJ734" s="26">
        <f t="shared" si="309"/>
        <v>1</v>
      </c>
      <c r="AK734" s="26">
        <f t="shared" si="310"/>
        <v>42294.997999680687</v>
      </c>
      <c r="AL734" s="26">
        <f t="shared" ca="1" si="311"/>
        <v>66974</v>
      </c>
      <c r="AM734" s="26">
        <f t="shared" ca="1" si="312"/>
        <v>31</v>
      </c>
      <c r="AN734" s="26">
        <f ca="1">IF(AM734=0,0,COUNTIF($AM$19:AM734,C734*10+1))</f>
        <v>237</v>
      </c>
      <c r="AO734" s="21">
        <f t="shared" ca="1" si="313"/>
        <v>0</v>
      </c>
      <c r="AP734" s="33">
        <f t="shared" ca="1" si="314"/>
        <v>66974</v>
      </c>
    </row>
    <row r="735" spans="1:42" x14ac:dyDescent="0.2">
      <c r="A735" s="15">
        <f>Daten!A735</f>
        <v>31849</v>
      </c>
      <c r="B735" s="8" t="str">
        <f>Daten!B735</f>
        <v>Höflein an der Hohen Wand</v>
      </c>
      <c r="C735" s="15">
        <f t="shared" si="290"/>
        <v>3</v>
      </c>
      <c r="D735" s="10">
        <f>Daten!D735</f>
        <v>0</v>
      </c>
      <c r="E735" s="9">
        <f>Daten!E735</f>
        <v>890</v>
      </c>
      <c r="F735" s="9">
        <f>Daten!F735</f>
        <v>894</v>
      </c>
      <c r="G735" s="27">
        <f t="shared" si="291"/>
        <v>-4</v>
      </c>
      <c r="H735" s="29">
        <f t="shared" si="292"/>
        <v>-4.4742729306487695E-3</v>
      </c>
      <c r="I735" s="21">
        <f t="shared" si="293"/>
        <v>7.9787314302600771</v>
      </c>
      <c r="J735" s="21">
        <f t="shared" si="294"/>
        <v>-11.978731430260076</v>
      </c>
      <c r="K735" s="27">
        <f t="shared" si="295"/>
        <v>5989.3657151300386</v>
      </c>
      <c r="L735" s="16">
        <f>Daten!G735</f>
        <v>103</v>
      </c>
      <c r="M735" s="16">
        <f>Daten!H735</f>
        <v>571</v>
      </c>
      <c r="N735" s="16">
        <f>Daten!I735</f>
        <v>216</v>
      </c>
      <c r="O735" s="28">
        <f t="shared" si="296"/>
        <v>0.55866900175131351</v>
      </c>
      <c r="P735" s="16">
        <f t="shared" si="297"/>
        <v>321.39705813545442</v>
      </c>
      <c r="Q735" s="21">
        <f t="shared" si="298"/>
        <v>-2.3970581354544152</v>
      </c>
      <c r="R735" s="27">
        <f t="shared" si="299"/>
        <v>-479.41162709088303</v>
      </c>
      <c r="S735" s="9">
        <f>Daten!K735</f>
        <v>2254.36</v>
      </c>
      <c r="T735" s="9">
        <f>Daten!L735</f>
        <v>45385.42</v>
      </c>
      <c r="U735" s="9">
        <f>Daten!M735</f>
        <v>70982.37</v>
      </c>
      <c r="V735" s="9">
        <f>Daten!N735</f>
        <v>500</v>
      </c>
      <c r="W735" s="9">
        <f>Daten!O735</f>
        <v>500</v>
      </c>
      <c r="X735" s="23">
        <f t="shared" si="300"/>
        <v>118622.15</v>
      </c>
      <c r="Y735" s="9">
        <f t="shared" si="301"/>
        <v>319890.90724870842</v>
      </c>
      <c r="Z735" s="21">
        <f t="shared" si="302"/>
        <v>-201268.75724870843</v>
      </c>
      <c r="AA735" s="27">
        <f t="shared" si="303"/>
        <v>20126.875724870843</v>
      </c>
      <c r="AB735" s="32">
        <f t="shared" si="304"/>
        <v>25636.82981291</v>
      </c>
      <c r="AC735" s="31">
        <f t="shared" si="305"/>
        <v>25636.82981291</v>
      </c>
      <c r="AG735" s="26">
        <f t="shared" si="306"/>
        <v>5989.3657151300386</v>
      </c>
      <c r="AH735" s="26">
        <f t="shared" si="307"/>
        <v>20126.875724870843</v>
      </c>
      <c r="AI735" s="26">
        <f t="shared" si="308"/>
        <v>26116.241440000882</v>
      </c>
      <c r="AJ735" s="26">
        <f t="shared" si="309"/>
        <v>1</v>
      </c>
      <c r="AK735" s="26">
        <f t="shared" si="310"/>
        <v>26116.241440000882</v>
      </c>
      <c r="AL735" s="26">
        <f t="shared" ca="1" si="311"/>
        <v>41355</v>
      </c>
      <c r="AM735" s="26">
        <f t="shared" ca="1" si="312"/>
        <v>31</v>
      </c>
      <c r="AN735" s="26">
        <f ca="1">IF(AM735=0,0,COUNTIF($AM$19:AM735,C735*10+1))</f>
        <v>238</v>
      </c>
      <c r="AO735" s="21">
        <f t="shared" ca="1" si="313"/>
        <v>0</v>
      </c>
      <c r="AP735" s="33">
        <f t="shared" ca="1" si="314"/>
        <v>41355</v>
      </c>
    </row>
    <row r="736" spans="1:42" x14ac:dyDescent="0.2">
      <c r="A736" s="15">
        <f>Daten!A736</f>
        <v>31901</v>
      </c>
      <c r="B736" s="8" t="str">
        <f>Daten!B736</f>
        <v>Altlengbach</v>
      </c>
      <c r="C736" s="15">
        <f t="shared" si="290"/>
        <v>3</v>
      </c>
      <c r="D736" s="10">
        <f>Daten!D736</f>
        <v>0</v>
      </c>
      <c r="E736" s="9">
        <f>Daten!E736</f>
        <v>3172</v>
      </c>
      <c r="F736" s="9">
        <f>Daten!F736</f>
        <v>2903</v>
      </c>
      <c r="G736" s="27">
        <f t="shared" si="291"/>
        <v>269</v>
      </c>
      <c r="H736" s="29">
        <f t="shared" si="292"/>
        <v>9.2662762659317943E-2</v>
      </c>
      <c r="I736" s="21">
        <f t="shared" si="293"/>
        <v>25.90856525955817</v>
      </c>
      <c r="J736" s="21">
        <f t="shared" si="294"/>
        <v>243.09143474044183</v>
      </c>
      <c r="K736" s="27">
        <f t="shared" si="295"/>
        <v>-121545.71737022091</v>
      </c>
      <c r="L736" s="16">
        <f>Daten!G736</f>
        <v>475</v>
      </c>
      <c r="M736" s="16">
        <f>Daten!H736</f>
        <v>2073</v>
      </c>
      <c r="N736" s="16">
        <f>Daten!I736</f>
        <v>624</v>
      </c>
      <c r="O736" s="28">
        <f t="shared" si="296"/>
        <v>0.53014954172696571</v>
      </c>
      <c r="P736" s="16">
        <f t="shared" si="297"/>
        <v>1166.8232951222365</v>
      </c>
      <c r="Q736" s="21">
        <f t="shared" si="298"/>
        <v>-67.823295122236459</v>
      </c>
      <c r="R736" s="27">
        <f t="shared" si="299"/>
        <v>-13564.659024447292</v>
      </c>
      <c r="S736" s="9">
        <f>Daten!K736</f>
        <v>14224.72</v>
      </c>
      <c r="T736" s="9">
        <f>Daten!L736</f>
        <v>226769.62</v>
      </c>
      <c r="U736" s="9">
        <f>Daten!M736</f>
        <v>584994.30000000005</v>
      </c>
      <c r="V736" s="9">
        <f>Daten!N736</f>
        <v>500</v>
      </c>
      <c r="W736" s="9">
        <f>Daten!O736</f>
        <v>500</v>
      </c>
      <c r="X736" s="23">
        <f t="shared" si="300"/>
        <v>825988.64</v>
      </c>
      <c r="Y736" s="9">
        <f t="shared" si="301"/>
        <v>1140105.5705538236</v>
      </c>
      <c r="Z736" s="21">
        <f t="shared" si="302"/>
        <v>-314116.93055382359</v>
      </c>
      <c r="AA736" s="27">
        <f t="shared" si="303"/>
        <v>31411.693055382362</v>
      </c>
      <c r="AB736" s="32">
        <f t="shared" si="304"/>
        <v>-103698.68333928585</v>
      </c>
      <c r="AC736" s="31">
        <f t="shared" si="305"/>
        <v>0</v>
      </c>
      <c r="AG736" s="26">
        <f t="shared" si="306"/>
        <v>0</v>
      </c>
      <c r="AH736" s="26">
        <f t="shared" si="307"/>
        <v>0</v>
      </c>
      <c r="AI736" s="26">
        <f t="shared" si="308"/>
        <v>0</v>
      </c>
      <c r="AJ736" s="26">
        <f t="shared" si="309"/>
        <v>1</v>
      </c>
      <c r="AK736" s="26">
        <f t="shared" si="310"/>
        <v>0</v>
      </c>
      <c r="AL736" s="26">
        <f t="shared" ca="1" si="311"/>
        <v>0</v>
      </c>
      <c r="AM736" s="26">
        <f t="shared" ca="1" si="312"/>
        <v>0</v>
      </c>
      <c r="AN736" s="26">
        <f ca="1">IF(AM736=0,0,COUNTIF($AM$19:AM736,C736*10+1))</f>
        <v>0</v>
      </c>
      <c r="AO736" s="21">
        <f t="shared" ca="1" si="313"/>
        <v>0</v>
      </c>
      <c r="AP736" s="33">
        <f t="shared" ca="1" si="314"/>
        <v>0</v>
      </c>
    </row>
    <row r="737" spans="1:42" x14ac:dyDescent="0.2">
      <c r="A737" s="15">
        <f>Daten!A737</f>
        <v>31902</v>
      </c>
      <c r="B737" s="8" t="str">
        <f>Daten!B737</f>
        <v>Asperhofen</v>
      </c>
      <c r="C737" s="15">
        <f t="shared" si="290"/>
        <v>3</v>
      </c>
      <c r="D737" s="10">
        <f>Daten!D737</f>
        <v>0</v>
      </c>
      <c r="E737" s="9">
        <f>Daten!E737</f>
        <v>2293</v>
      </c>
      <c r="F737" s="9">
        <f>Daten!F737</f>
        <v>2209</v>
      </c>
      <c r="G737" s="27">
        <f t="shared" si="291"/>
        <v>84</v>
      </c>
      <c r="H737" s="29">
        <f t="shared" si="292"/>
        <v>3.8026256224535988E-2</v>
      </c>
      <c r="I737" s="21">
        <f t="shared" si="293"/>
        <v>19.714784932264553</v>
      </c>
      <c r="J737" s="21">
        <f t="shared" si="294"/>
        <v>64.28521506773545</v>
      </c>
      <c r="K737" s="27">
        <f t="shared" si="295"/>
        <v>-32142.607533867726</v>
      </c>
      <c r="L737" s="16">
        <f>Daten!G737</f>
        <v>354</v>
      </c>
      <c r="M737" s="16">
        <f>Daten!H737</f>
        <v>1546</v>
      </c>
      <c r="N737" s="16">
        <f>Daten!I737</f>
        <v>393</v>
      </c>
      <c r="O737" s="28">
        <f t="shared" si="296"/>
        <v>0.48318240620957309</v>
      </c>
      <c r="P737" s="16">
        <f t="shared" si="297"/>
        <v>870.19238507427769</v>
      </c>
      <c r="Q737" s="21">
        <f t="shared" si="298"/>
        <v>-123.19238507427769</v>
      </c>
      <c r="R737" s="27">
        <f t="shared" si="299"/>
        <v>-24638.47701485554</v>
      </c>
      <c r="S737" s="9">
        <f>Daten!K737</f>
        <v>24413.48</v>
      </c>
      <c r="T737" s="9">
        <f>Daten!L737</f>
        <v>135362.4</v>
      </c>
      <c r="U737" s="9">
        <f>Daten!M737</f>
        <v>432901.84</v>
      </c>
      <c r="V737" s="9">
        <f>Daten!N737</f>
        <v>500</v>
      </c>
      <c r="W737" s="9">
        <f>Daten!O737</f>
        <v>500</v>
      </c>
      <c r="X737" s="23">
        <f t="shared" si="300"/>
        <v>592677.72</v>
      </c>
      <c r="Y737" s="9">
        <f t="shared" si="301"/>
        <v>824168.37114751502</v>
      </c>
      <c r="Z737" s="21">
        <f t="shared" si="302"/>
        <v>-231490.65114751505</v>
      </c>
      <c r="AA737" s="27">
        <f t="shared" si="303"/>
        <v>23149.065114751505</v>
      </c>
      <c r="AB737" s="32">
        <f t="shared" si="304"/>
        <v>-33632.019433971756</v>
      </c>
      <c r="AC737" s="31">
        <f t="shared" si="305"/>
        <v>0</v>
      </c>
      <c r="AG737" s="26">
        <f t="shared" si="306"/>
        <v>0</v>
      </c>
      <c r="AH737" s="26">
        <f t="shared" si="307"/>
        <v>0</v>
      </c>
      <c r="AI737" s="26">
        <f t="shared" si="308"/>
        <v>0</v>
      </c>
      <c r="AJ737" s="26">
        <f t="shared" si="309"/>
        <v>1</v>
      </c>
      <c r="AK737" s="26">
        <f t="shared" si="310"/>
        <v>0</v>
      </c>
      <c r="AL737" s="26">
        <f t="shared" ca="1" si="311"/>
        <v>0</v>
      </c>
      <c r="AM737" s="26">
        <f t="shared" ca="1" si="312"/>
        <v>0</v>
      </c>
      <c r="AN737" s="26">
        <f ca="1">IF(AM737=0,0,COUNTIF($AM$19:AM737,C737*10+1))</f>
        <v>0</v>
      </c>
      <c r="AO737" s="21">
        <f t="shared" ca="1" si="313"/>
        <v>0</v>
      </c>
      <c r="AP737" s="33">
        <f t="shared" ca="1" si="314"/>
        <v>0</v>
      </c>
    </row>
    <row r="738" spans="1:42" x14ac:dyDescent="0.2">
      <c r="A738" s="15">
        <f>Daten!A738</f>
        <v>31903</v>
      </c>
      <c r="B738" s="8" t="str">
        <f>Daten!B738</f>
        <v>Böheimkirchen</v>
      </c>
      <c r="C738" s="15">
        <f t="shared" si="290"/>
        <v>3</v>
      </c>
      <c r="D738" s="10">
        <f>Daten!D738</f>
        <v>0</v>
      </c>
      <c r="E738" s="9">
        <f>Daten!E738</f>
        <v>5115</v>
      </c>
      <c r="F738" s="9">
        <f>Daten!F738</f>
        <v>5104</v>
      </c>
      <c r="G738" s="27">
        <f t="shared" si="291"/>
        <v>11</v>
      </c>
      <c r="H738" s="29">
        <f t="shared" si="292"/>
        <v>2.1551724137931034E-3</v>
      </c>
      <c r="I738" s="21">
        <f t="shared" si="293"/>
        <v>45.551952147704064</v>
      </c>
      <c r="J738" s="21">
        <f t="shared" si="294"/>
        <v>-34.551952147704064</v>
      </c>
      <c r="K738" s="27">
        <f t="shared" si="295"/>
        <v>17275.976073852031</v>
      </c>
      <c r="L738" s="16">
        <f>Daten!G738</f>
        <v>763</v>
      </c>
      <c r="M738" s="16">
        <f>Daten!H738</f>
        <v>3408</v>
      </c>
      <c r="N738" s="16">
        <f>Daten!I738</f>
        <v>944</v>
      </c>
      <c r="O738" s="28">
        <f t="shared" si="296"/>
        <v>0.50088028169014087</v>
      </c>
      <c r="P738" s="16">
        <f t="shared" si="297"/>
        <v>1918.2507427769331</v>
      </c>
      <c r="Q738" s="21">
        <f t="shared" si="298"/>
        <v>-211.25074277693307</v>
      </c>
      <c r="R738" s="27">
        <f t="shared" si="299"/>
        <v>-42250.148555386615</v>
      </c>
      <c r="S738" s="9">
        <f>Daten!K738</f>
        <v>34605.949999999997</v>
      </c>
      <c r="T738" s="9">
        <f>Daten!L738</f>
        <v>452947.9</v>
      </c>
      <c r="U738" s="9">
        <f>Daten!M738</f>
        <v>3103381.5</v>
      </c>
      <c r="V738" s="9">
        <f>Daten!N738</f>
        <v>500</v>
      </c>
      <c r="W738" s="9">
        <f>Daten!O738</f>
        <v>500</v>
      </c>
      <c r="X738" s="23">
        <f t="shared" si="300"/>
        <v>3590935.35</v>
      </c>
      <c r="Y738" s="9">
        <f t="shared" si="301"/>
        <v>1838474.1467158915</v>
      </c>
      <c r="Z738" s="21">
        <f t="shared" si="302"/>
        <v>1752461.2032841085</v>
      </c>
      <c r="AA738" s="27">
        <f t="shared" si="303"/>
        <v>-175246.12032841088</v>
      </c>
      <c r="AB738" s="32">
        <f t="shared" si="304"/>
        <v>-200220.29280994547</v>
      </c>
      <c r="AC738" s="31">
        <f t="shared" si="305"/>
        <v>0</v>
      </c>
      <c r="AG738" s="26">
        <f t="shared" si="306"/>
        <v>0</v>
      </c>
      <c r="AH738" s="26">
        <f t="shared" si="307"/>
        <v>0</v>
      </c>
      <c r="AI738" s="26">
        <f t="shared" si="308"/>
        <v>0</v>
      </c>
      <c r="AJ738" s="26">
        <f t="shared" si="309"/>
        <v>1</v>
      </c>
      <c r="AK738" s="26">
        <f t="shared" si="310"/>
        <v>0</v>
      </c>
      <c r="AL738" s="26">
        <f t="shared" ca="1" si="311"/>
        <v>0</v>
      </c>
      <c r="AM738" s="26">
        <f t="shared" ca="1" si="312"/>
        <v>0</v>
      </c>
      <c r="AN738" s="26">
        <f ca="1">IF(AM738=0,0,COUNTIF($AM$19:AM738,C738*10+1))</f>
        <v>0</v>
      </c>
      <c r="AO738" s="21">
        <f t="shared" ca="1" si="313"/>
        <v>0</v>
      </c>
      <c r="AP738" s="33">
        <f t="shared" ca="1" si="314"/>
        <v>0</v>
      </c>
    </row>
    <row r="739" spans="1:42" x14ac:dyDescent="0.2">
      <c r="A739" s="15">
        <f>Daten!A739</f>
        <v>31904</v>
      </c>
      <c r="B739" s="8" t="str">
        <f>Daten!B739</f>
        <v>Brand-Laaben</v>
      </c>
      <c r="C739" s="15">
        <f t="shared" si="290"/>
        <v>3</v>
      </c>
      <c r="D739" s="10">
        <f>Daten!D739</f>
        <v>0</v>
      </c>
      <c r="E739" s="9">
        <f>Daten!E739</f>
        <v>1259</v>
      </c>
      <c r="F739" s="9">
        <f>Daten!F739</f>
        <v>1235</v>
      </c>
      <c r="G739" s="27">
        <f t="shared" si="291"/>
        <v>24</v>
      </c>
      <c r="H739" s="29">
        <f t="shared" si="292"/>
        <v>1.9433198380566803E-2</v>
      </c>
      <c r="I739" s="21">
        <f t="shared" si="293"/>
        <v>11.022073060817892</v>
      </c>
      <c r="J739" s="21">
        <f t="shared" si="294"/>
        <v>12.977926939182108</v>
      </c>
      <c r="K739" s="27">
        <f t="shared" si="295"/>
        <v>-6488.9634695910545</v>
      </c>
      <c r="L739" s="16">
        <f>Daten!G739</f>
        <v>178</v>
      </c>
      <c r="M739" s="16">
        <f>Daten!H739</f>
        <v>815</v>
      </c>
      <c r="N739" s="16">
        <f>Daten!I739</f>
        <v>266</v>
      </c>
      <c r="O739" s="28">
        <f t="shared" si="296"/>
        <v>0.5447852760736196</v>
      </c>
      <c r="P739" s="16">
        <f t="shared" si="297"/>
        <v>458.73660662065737</v>
      </c>
      <c r="Q739" s="21">
        <f t="shared" si="298"/>
        <v>-14.736606620657369</v>
      </c>
      <c r="R739" s="27">
        <f t="shared" si="299"/>
        <v>-2947.3213241314738</v>
      </c>
      <c r="S739" s="9">
        <f>Daten!K739</f>
        <v>9654</v>
      </c>
      <c r="T739" s="9">
        <f>Daten!L739</f>
        <v>71305.919999999998</v>
      </c>
      <c r="U739" s="9">
        <f>Daten!M739</f>
        <v>67536.800000000003</v>
      </c>
      <c r="V739" s="9">
        <f>Daten!N739</f>
        <v>500</v>
      </c>
      <c r="W739" s="9">
        <f>Daten!O739</f>
        <v>500</v>
      </c>
      <c r="X739" s="23">
        <f t="shared" si="300"/>
        <v>148496.72</v>
      </c>
      <c r="Y739" s="9">
        <f t="shared" si="301"/>
        <v>452519.83396193694</v>
      </c>
      <c r="Z739" s="21">
        <f t="shared" si="302"/>
        <v>-304023.11396193691</v>
      </c>
      <c r="AA739" s="27">
        <f t="shared" si="303"/>
        <v>30402.311396193691</v>
      </c>
      <c r="AB739" s="32">
        <f t="shared" si="304"/>
        <v>20966.02660247116</v>
      </c>
      <c r="AC739" s="31">
        <f t="shared" si="305"/>
        <v>20966.02660247116</v>
      </c>
      <c r="AG739" s="26">
        <f t="shared" si="306"/>
        <v>-6488.9634695910545</v>
      </c>
      <c r="AH739" s="26">
        <f t="shared" si="307"/>
        <v>30402.311396193691</v>
      </c>
      <c r="AI739" s="26">
        <f t="shared" si="308"/>
        <v>23913.347926602637</v>
      </c>
      <c r="AJ739" s="26">
        <f t="shared" si="309"/>
        <v>1</v>
      </c>
      <c r="AK739" s="26">
        <f t="shared" si="310"/>
        <v>23913.347926602637</v>
      </c>
      <c r="AL739" s="26">
        <f t="shared" ca="1" si="311"/>
        <v>37867</v>
      </c>
      <c r="AM739" s="26">
        <f t="shared" ca="1" si="312"/>
        <v>31</v>
      </c>
      <c r="AN739" s="26">
        <f ca="1">IF(AM739=0,0,COUNTIF($AM$19:AM739,C739*10+1))</f>
        <v>239</v>
      </c>
      <c r="AO739" s="21">
        <f t="shared" ca="1" si="313"/>
        <v>0</v>
      </c>
      <c r="AP739" s="33">
        <f t="shared" ca="1" si="314"/>
        <v>37867</v>
      </c>
    </row>
    <row r="740" spans="1:42" x14ac:dyDescent="0.2">
      <c r="A740" s="15">
        <f>Daten!A740</f>
        <v>31905</v>
      </c>
      <c r="B740" s="8" t="str">
        <f>Daten!B740</f>
        <v>Eichgraben</v>
      </c>
      <c r="C740" s="15">
        <f t="shared" si="290"/>
        <v>3</v>
      </c>
      <c r="D740" s="10">
        <f>Daten!D740</f>
        <v>0</v>
      </c>
      <c r="E740" s="9">
        <f>Daten!E740</f>
        <v>4783</v>
      </c>
      <c r="F740" s="9">
        <f>Daten!F740</f>
        <v>4614</v>
      </c>
      <c r="G740" s="27">
        <f t="shared" si="291"/>
        <v>169</v>
      </c>
      <c r="H740" s="29">
        <f t="shared" si="292"/>
        <v>3.6627654963155613E-2</v>
      </c>
      <c r="I740" s="21">
        <f t="shared" si="293"/>
        <v>41.178821945436241</v>
      </c>
      <c r="J740" s="21">
        <f t="shared" si="294"/>
        <v>127.82117805456376</v>
      </c>
      <c r="K740" s="27">
        <f t="shared" si="295"/>
        <v>-63910.58902728188</v>
      </c>
      <c r="L740" s="16">
        <f>Daten!G740</f>
        <v>766</v>
      </c>
      <c r="M740" s="16">
        <f>Daten!H740</f>
        <v>3027</v>
      </c>
      <c r="N740" s="16">
        <f>Daten!I740</f>
        <v>990</v>
      </c>
      <c r="O740" s="28">
        <f t="shared" si="296"/>
        <v>0.58011232243145028</v>
      </c>
      <c r="P740" s="16">
        <f t="shared" si="297"/>
        <v>1703.7984150193006</v>
      </c>
      <c r="Q740" s="21">
        <f t="shared" si="298"/>
        <v>52.201584980699408</v>
      </c>
      <c r="R740" s="27">
        <f t="shared" si="299"/>
        <v>10440.316996139882</v>
      </c>
      <c r="S740" s="9">
        <f>Daten!K740</f>
        <v>2300</v>
      </c>
      <c r="T740" s="9">
        <f>Daten!L740</f>
        <v>397975.33</v>
      </c>
      <c r="U740" s="9">
        <f>Daten!M740</f>
        <v>250712.58</v>
      </c>
      <c r="V740" s="9">
        <f>Daten!N740</f>
        <v>500</v>
      </c>
      <c r="W740" s="9">
        <f>Daten!O740</f>
        <v>500</v>
      </c>
      <c r="X740" s="23">
        <f t="shared" si="300"/>
        <v>650987.91</v>
      </c>
      <c r="Y740" s="9">
        <f t="shared" si="301"/>
        <v>1719144.0554725532</v>
      </c>
      <c r="Z740" s="21">
        <f t="shared" si="302"/>
        <v>-1068156.1454725531</v>
      </c>
      <c r="AA740" s="27">
        <f t="shared" si="303"/>
        <v>106815.61454725532</v>
      </c>
      <c r="AB740" s="32">
        <f t="shared" si="304"/>
        <v>53345.34251611332</v>
      </c>
      <c r="AC740" s="31">
        <f t="shared" si="305"/>
        <v>53345.34251611332</v>
      </c>
      <c r="AG740" s="26">
        <f t="shared" si="306"/>
        <v>-63910.58902728188</v>
      </c>
      <c r="AH740" s="26">
        <f t="shared" si="307"/>
        <v>106815.61454725532</v>
      </c>
      <c r="AI740" s="26">
        <f t="shared" si="308"/>
        <v>42905.025519973438</v>
      </c>
      <c r="AJ740" s="26">
        <f t="shared" si="309"/>
        <v>1</v>
      </c>
      <c r="AK740" s="26">
        <f t="shared" si="310"/>
        <v>42905.025519973438</v>
      </c>
      <c r="AL740" s="26">
        <f t="shared" ca="1" si="311"/>
        <v>67940</v>
      </c>
      <c r="AM740" s="26">
        <f t="shared" ca="1" si="312"/>
        <v>31</v>
      </c>
      <c r="AN740" s="26">
        <f ca="1">IF(AM740=0,0,COUNTIF($AM$19:AM740,C740*10+1))</f>
        <v>240</v>
      </c>
      <c r="AO740" s="21">
        <f t="shared" ca="1" si="313"/>
        <v>0</v>
      </c>
      <c r="AP740" s="33">
        <f t="shared" ca="1" si="314"/>
        <v>67940</v>
      </c>
    </row>
    <row r="741" spans="1:42" x14ac:dyDescent="0.2">
      <c r="A741" s="15">
        <f>Daten!A741</f>
        <v>31906</v>
      </c>
      <c r="B741" s="8" t="str">
        <f>Daten!B741</f>
        <v>Frankenfels</v>
      </c>
      <c r="C741" s="15">
        <f t="shared" si="290"/>
        <v>3</v>
      </c>
      <c r="D741" s="10">
        <f>Daten!D741</f>
        <v>0</v>
      </c>
      <c r="E741" s="9">
        <f>Daten!E741</f>
        <v>1926</v>
      </c>
      <c r="F741" s="9">
        <f>Daten!F741</f>
        <v>1986</v>
      </c>
      <c r="G741" s="27">
        <f t="shared" si="291"/>
        <v>-60</v>
      </c>
      <c r="H741" s="29">
        <f t="shared" si="292"/>
        <v>-3.0211480362537766E-2</v>
      </c>
      <c r="I741" s="21">
        <f t="shared" si="293"/>
        <v>17.724564452456949</v>
      </c>
      <c r="J741" s="21">
        <f t="shared" si="294"/>
        <v>-77.724564452456946</v>
      </c>
      <c r="K741" s="27">
        <f t="shared" si="295"/>
        <v>38862.282226228475</v>
      </c>
      <c r="L741" s="16">
        <f>Daten!G741</f>
        <v>311</v>
      </c>
      <c r="M741" s="16">
        <f>Daten!H741</f>
        <v>1202</v>
      </c>
      <c r="N741" s="16">
        <f>Daten!I741</f>
        <v>413</v>
      </c>
      <c r="O741" s="28">
        <f t="shared" si="296"/>
        <v>0.60232945091514145</v>
      </c>
      <c r="P741" s="16">
        <f t="shared" si="297"/>
        <v>676.56613639022112</v>
      </c>
      <c r="Q741" s="21">
        <f t="shared" si="298"/>
        <v>47.433863609778882</v>
      </c>
      <c r="R741" s="27">
        <f t="shared" si="299"/>
        <v>9486.7727219557764</v>
      </c>
      <c r="S741" s="9">
        <f>Daten!K741</f>
        <v>19330.11</v>
      </c>
      <c r="T741" s="9">
        <f>Daten!L741</f>
        <v>96544.98</v>
      </c>
      <c r="U741" s="9">
        <f>Daten!M741</f>
        <v>154467.65</v>
      </c>
      <c r="V741" s="9">
        <f>Daten!N741</f>
        <v>500</v>
      </c>
      <c r="W741" s="9">
        <f>Daten!O741</f>
        <v>500</v>
      </c>
      <c r="X741" s="23">
        <f t="shared" si="300"/>
        <v>270342.74</v>
      </c>
      <c r="Y741" s="9">
        <f t="shared" si="301"/>
        <v>692258.30040563189</v>
      </c>
      <c r="Z741" s="21">
        <f t="shared" si="302"/>
        <v>-421915.5604056319</v>
      </c>
      <c r="AA741" s="27">
        <f t="shared" si="303"/>
        <v>42191.556040563191</v>
      </c>
      <c r="AB741" s="32">
        <f t="shared" si="304"/>
        <v>90540.610988747445</v>
      </c>
      <c r="AC741" s="31">
        <f t="shared" si="305"/>
        <v>90540.610988747445</v>
      </c>
      <c r="AG741" s="26">
        <f t="shared" si="306"/>
        <v>38862.282226228475</v>
      </c>
      <c r="AH741" s="26">
        <f t="shared" si="307"/>
        <v>42191.556040563191</v>
      </c>
      <c r="AI741" s="26">
        <f t="shared" si="308"/>
        <v>81053.838266791659</v>
      </c>
      <c r="AJ741" s="26">
        <f t="shared" si="309"/>
        <v>1</v>
      </c>
      <c r="AK741" s="26">
        <f t="shared" si="310"/>
        <v>81053.838266791659</v>
      </c>
      <c r="AL741" s="26">
        <f t="shared" ca="1" si="311"/>
        <v>128349</v>
      </c>
      <c r="AM741" s="26">
        <f t="shared" ca="1" si="312"/>
        <v>31</v>
      </c>
      <c r="AN741" s="26">
        <f ca="1">IF(AM741=0,0,COUNTIF($AM$19:AM741,C741*10+1))</f>
        <v>241</v>
      </c>
      <c r="AO741" s="21">
        <f t="shared" ca="1" si="313"/>
        <v>0</v>
      </c>
      <c r="AP741" s="33">
        <f t="shared" ca="1" si="314"/>
        <v>128349</v>
      </c>
    </row>
    <row r="742" spans="1:42" x14ac:dyDescent="0.2">
      <c r="A742" s="15">
        <f>Daten!A742</f>
        <v>31907</v>
      </c>
      <c r="B742" s="8" t="str">
        <f>Daten!B742</f>
        <v>Gerersdorf</v>
      </c>
      <c r="C742" s="15">
        <f t="shared" si="290"/>
        <v>3</v>
      </c>
      <c r="D742" s="10">
        <f>Daten!D742</f>
        <v>0</v>
      </c>
      <c r="E742" s="9">
        <f>Daten!E742</f>
        <v>1027</v>
      </c>
      <c r="F742" s="9">
        <f>Daten!F742</f>
        <v>978</v>
      </c>
      <c r="G742" s="27">
        <f t="shared" si="291"/>
        <v>49</v>
      </c>
      <c r="H742" s="29">
        <f t="shared" si="292"/>
        <v>5.0102249488752554E-2</v>
      </c>
      <c r="I742" s="21">
        <f t="shared" si="293"/>
        <v>8.7284108935059912</v>
      </c>
      <c r="J742" s="21">
        <f t="shared" si="294"/>
        <v>40.271589106494005</v>
      </c>
      <c r="K742" s="27">
        <f t="shared" si="295"/>
        <v>-20135.794553247004</v>
      </c>
      <c r="L742" s="16">
        <f>Daten!G742</f>
        <v>162</v>
      </c>
      <c r="M742" s="16">
        <f>Daten!H742</f>
        <v>644</v>
      </c>
      <c r="N742" s="16">
        <f>Daten!I742</f>
        <v>221</v>
      </c>
      <c r="O742" s="28">
        <f t="shared" si="296"/>
        <v>0.59472049689440998</v>
      </c>
      <c r="P742" s="16">
        <f t="shared" si="297"/>
        <v>362.48634928061762</v>
      </c>
      <c r="Q742" s="21">
        <f t="shared" si="298"/>
        <v>20.513650719382383</v>
      </c>
      <c r="R742" s="27">
        <f t="shared" si="299"/>
        <v>4102.7301438764771</v>
      </c>
      <c r="S742" s="9">
        <f>Daten!K742</f>
        <v>16571.29</v>
      </c>
      <c r="T742" s="9">
        <f>Daten!L742</f>
        <v>74673.86</v>
      </c>
      <c r="U742" s="9">
        <f>Daten!M742</f>
        <v>194060.33</v>
      </c>
      <c r="V742" s="9">
        <f>Daten!N742</f>
        <v>500</v>
      </c>
      <c r="W742" s="9">
        <f>Daten!O742</f>
        <v>500</v>
      </c>
      <c r="X742" s="23">
        <f t="shared" si="300"/>
        <v>285305.48</v>
      </c>
      <c r="Y742" s="9">
        <f t="shared" si="301"/>
        <v>369132.54128586914</v>
      </c>
      <c r="Z742" s="21">
        <f t="shared" si="302"/>
        <v>-83827.06128586916</v>
      </c>
      <c r="AA742" s="27">
        <f t="shared" si="303"/>
        <v>8382.7061285869167</v>
      </c>
      <c r="AB742" s="32">
        <f t="shared" si="304"/>
        <v>-7650.3582807836101</v>
      </c>
      <c r="AC742" s="31">
        <f t="shared" si="305"/>
        <v>0</v>
      </c>
      <c r="AG742" s="26">
        <f t="shared" si="306"/>
        <v>0</v>
      </c>
      <c r="AH742" s="26">
        <f t="shared" si="307"/>
        <v>0</v>
      </c>
      <c r="AI742" s="26">
        <f t="shared" si="308"/>
        <v>0</v>
      </c>
      <c r="AJ742" s="26">
        <f t="shared" si="309"/>
        <v>1</v>
      </c>
      <c r="AK742" s="26">
        <f t="shared" si="310"/>
        <v>0</v>
      </c>
      <c r="AL742" s="26">
        <f t="shared" ca="1" si="311"/>
        <v>0</v>
      </c>
      <c r="AM742" s="26">
        <f t="shared" ca="1" si="312"/>
        <v>0</v>
      </c>
      <c r="AN742" s="26">
        <f ca="1">IF(AM742=0,0,COUNTIF($AM$19:AM742,C742*10+1))</f>
        <v>0</v>
      </c>
      <c r="AO742" s="21">
        <f t="shared" ca="1" si="313"/>
        <v>0</v>
      </c>
      <c r="AP742" s="33">
        <f t="shared" ca="1" si="314"/>
        <v>0</v>
      </c>
    </row>
    <row r="743" spans="1:42" x14ac:dyDescent="0.2">
      <c r="A743" s="15">
        <f>Daten!A743</f>
        <v>31909</v>
      </c>
      <c r="B743" s="8" t="str">
        <f>Daten!B743</f>
        <v>Hofstetten-Grünau</v>
      </c>
      <c r="C743" s="15">
        <f t="shared" si="290"/>
        <v>3</v>
      </c>
      <c r="D743" s="10">
        <f>Daten!D743</f>
        <v>0</v>
      </c>
      <c r="E743" s="9">
        <f>Daten!E743</f>
        <v>2724</v>
      </c>
      <c r="F743" s="9">
        <f>Daten!F743</f>
        <v>2687</v>
      </c>
      <c r="G743" s="27">
        <f t="shared" si="291"/>
        <v>37</v>
      </c>
      <c r="H743" s="29">
        <f t="shared" si="292"/>
        <v>1.3770003721622627E-2</v>
      </c>
      <c r="I743" s="21">
        <f t="shared" si="293"/>
        <v>23.980818068354395</v>
      </c>
      <c r="J743" s="21">
        <f t="shared" si="294"/>
        <v>13.019181931645605</v>
      </c>
      <c r="K743" s="27">
        <f t="shared" si="295"/>
        <v>-6509.590965822802</v>
      </c>
      <c r="L743" s="16">
        <f>Daten!G743</f>
        <v>452</v>
      </c>
      <c r="M743" s="16">
        <f>Daten!H743</f>
        <v>1784</v>
      </c>
      <c r="N743" s="16">
        <f>Daten!I743</f>
        <v>488</v>
      </c>
      <c r="O743" s="28">
        <f t="shared" si="296"/>
        <v>0.52690582959641252</v>
      </c>
      <c r="P743" s="16">
        <f t="shared" si="297"/>
        <v>1004.1547315475494</v>
      </c>
      <c r="Q743" s="21">
        <f t="shared" si="298"/>
        <v>-64.154731547549432</v>
      </c>
      <c r="R743" s="27">
        <f t="shared" si="299"/>
        <v>-12830.946309509887</v>
      </c>
      <c r="S743" s="9">
        <f>Daten!K743</f>
        <v>19712.11</v>
      </c>
      <c r="T743" s="9">
        <f>Daten!L743</f>
        <v>135506.21</v>
      </c>
      <c r="U743" s="9">
        <f>Daten!M743</f>
        <v>200288.57</v>
      </c>
      <c r="V743" s="9">
        <f>Daten!N743</f>
        <v>500</v>
      </c>
      <c r="W743" s="9">
        <f>Daten!O743</f>
        <v>500</v>
      </c>
      <c r="X743" s="23">
        <f t="shared" si="300"/>
        <v>355506.89</v>
      </c>
      <c r="Y743" s="9">
        <f t="shared" si="301"/>
        <v>979081.83297245135</v>
      </c>
      <c r="Z743" s="21">
        <f t="shared" si="302"/>
        <v>-623574.94297245133</v>
      </c>
      <c r="AA743" s="27">
        <f t="shared" si="303"/>
        <v>62357.494297245139</v>
      </c>
      <c r="AB743" s="32">
        <f t="shared" si="304"/>
        <v>43016.957021912451</v>
      </c>
      <c r="AC743" s="31">
        <f t="shared" si="305"/>
        <v>43016.957021912451</v>
      </c>
      <c r="AG743" s="26">
        <f t="shared" si="306"/>
        <v>-6509.590965822802</v>
      </c>
      <c r="AH743" s="26">
        <f t="shared" si="307"/>
        <v>62357.494297245139</v>
      </c>
      <c r="AI743" s="26">
        <f t="shared" si="308"/>
        <v>55847.903331422334</v>
      </c>
      <c r="AJ743" s="26">
        <f t="shared" si="309"/>
        <v>1</v>
      </c>
      <c r="AK743" s="26">
        <f t="shared" si="310"/>
        <v>55847.903331422334</v>
      </c>
      <c r="AL743" s="26">
        <f t="shared" ca="1" si="311"/>
        <v>88435</v>
      </c>
      <c r="AM743" s="26">
        <f t="shared" ca="1" si="312"/>
        <v>31</v>
      </c>
      <c r="AN743" s="26">
        <f ca="1">IF(AM743=0,0,COUNTIF($AM$19:AM743,C743*10+1))</f>
        <v>242</v>
      </c>
      <c r="AO743" s="21">
        <f t="shared" ca="1" si="313"/>
        <v>0</v>
      </c>
      <c r="AP743" s="33">
        <f t="shared" ca="1" si="314"/>
        <v>88435</v>
      </c>
    </row>
    <row r="744" spans="1:42" x14ac:dyDescent="0.2">
      <c r="A744" s="15">
        <f>Daten!A744</f>
        <v>31910</v>
      </c>
      <c r="B744" s="8" t="str">
        <f>Daten!B744</f>
        <v>Hafnerbach</v>
      </c>
      <c r="C744" s="15">
        <f t="shared" si="290"/>
        <v>3</v>
      </c>
      <c r="D744" s="10">
        <f>Daten!D744</f>
        <v>0</v>
      </c>
      <c r="E744" s="9">
        <f>Daten!E744</f>
        <v>1650</v>
      </c>
      <c r="F744" s="9">
        <f>Daten!F744</f>
        <v>1672</v>
      </c>
      <c r="G744" s="27">
        <f t="shared" si="291"/>
        <v>-22</v>
      </c>
      <c r="H744" s="29">
        <f t="shared" si="292"/>
        <v>-1.3157894736842105E-2</v>
      </c>
      <c r="I744" s="21">
        <f t="shared" si="293"/>
        <v>14.922191220799608</v>
      </c>
      <c r="J744" s="21">
        <f t="shared" si="294"/>
        <v>-36.922191220799604</v>
      </c>
      <c r="K744" s="27">
        <f t="shared" si="295"/>
        <v>18461.095610399803</v>
      </c>
      <c r="L744" s="16">
        <f>Daten!G744</f>
        <v>234</v>
      </c>
      <c r="M744" s="16">
        <f>Daten!H744</f>
        <v>1099</v>
      </c>
      <c r="N744" s="16">
        <f>Daten!I744</f>
        <v>317</v>
      </c>
      <c r="O744" s="28">
        <f t="shared" si="296"/>
        <v>0.50136487716105549</v>
      </c>
      <c r="P744" s="16">
        <f t="shared" si="297"/>
        <v>618.59083518540183</v>
      </c>
      <c r="Q744" s="21">
        <f t="shared" si="298"/>
        <v>-67.590835185401829</v>
      </c>
      <c r="R744" s="27">
        <f t="shared" si="299"/>
        <v>-13518.167037080366</v>
      </c>
      <c r="S744" s="9">
        <f>Daten!K744</f>
        <v>22359.13</v>
      </c>
      <c r="T744" s="9">
        <f>Daten!L744</f>
        <v>103589.6</v>
      </c>
      <c r="U744" s="9">
        <f>Daten!M744</f>
        <v>106551.39</v>
      </c>
      <c r="V744" s="9">
        <f>Daten!N744</f>
        <v>500</v>
      </c>
      <c r="W744" s="9">
        <f>Daten!O744</f>
        <v>500</v>
      </c>
      <c r="X744" s="23">
        <f t="shared" si="300"/>
        <v>232500.12</v>
      </c>
      <c r="Y744" s="9">
        <f t="shared" si="301"/>
        <v>593056.176359965</v>
      </c>
      <c r="Z744" s="21">
        <f t="shared" si="302"/>
        <v>-360556.056359965</v>
      </c>
      <c r="AA744" s="27">
        <f t="shared" si="303"/>
        <v>36055.6056359965</v>
      </c>
      <c r="AB744" s="32">
        <f t="shared" si="304"/>
        <v>40998.534209315942</v>
      </c>
      <c r="AC744" s="31">
        <f t="shared" si="305"/>
        <v>40998.534209315942</v>
      </c>
      <c r="AG744" s="26">
        <f t="shared" si="306"/>
        <v>18461.095610399803</v>
      </c>
      <c r="AH744" s="26">
        <f t="shared" si="307"/>
        <v>36055.6056359965</v>
      </c>
      <c r="AI744" s="26">
        <f t="shared" si="308"/>
        <v>54516.701246396304</v>
      </c>
      <c r="AJ744" s="26">
        <f t="shared" si="309"/>
        <v>1</v>
      </c>
      <c r="AK744" s="26">
        <f t="shared" si="310"/>
        <v>54516.701246396304</v>
      </c>
      <c r="AL744" s="26">
        <f t="shared" ca="1" si="311"/>
        <v>86327</v>
      </c>
      <c r="AM744" s="26">
        <f t="shared" ca="1" si="312"/>
        <v>31</v>
      </c>
      <c r="AN744" s="26">
        <f ca="1">IF(AM744=0,0,COUNTIF($AM$19:AM744,C744*10+1))</f>
        <v>243</v>
      </c>
      <c r="AO744" s="21">
        <f t="shared" ca="1" si="313"/>
        <v>0</v>
      </c>
      <c r="AP744" s="33">
        <f t="shared" ca="1" si="314"/>
        <v>86327</v>
      </c>
    </row>
    <row r="745" spans="1:42" x14ac:dyDescent="0.2">
      <c r="A745" s="15">
        <f>Daten!A745</f>
        <v>31911</v>
      </c>
      <c r="B745" s="8" t="str">
        <f>Daten!B745</f>
        <v>Haunoldstein</v>
      </c>
      <c r="C745" s="15">
        <f t="shared" si="290"/>
        <v>3</v>
      </c>
      <c r="D745" s="10">
        <f>Daten!D745</f>
        <v>0</v>
      </c>
      <c r="E745" s="9">
        <f>Daten!E745</f>
        <v>1240</v>
      </c>
      <c r="F745" s="9">
        <f>Daten!F745</f>
        <v>1162</v>
      </c>
      <c r="G745" s="27">
        <f t="shared" si="291"/>
        <v>78</v>
      </c>
      <c r="H745" s="29">
        <f t="shared" si="292"/>
        <v>6.7125645438898457E-2</v>
      </c>
      <c r="I745" s="21">
        <f t="shared" si="293"/>
        <v>10.370565908235134</v>
      </c>
      <c r="J745" s="21">
        <f t="shared" si="294"/>
        <v>67.629434091764864</v>
      </c>
      <c r="K745" s="27">
        <f t="shared" si="295"/>
        <v>-33814.717045882433</v>
      </c>
      <c r="L745" s="16">
        <f>Daten!G745</f>
        <v>221</v>
      </c>
      <c r="M745" s="16">
        <f>Daten!H745</f>
        <v>827</v>
      </c>
      <c r="N745" s="16">
        <f>Daten!I745</f>
        <v>192</v>
      </c>
      <c r="O745" s="28">
        <f t="shared" si="296"/>
        <v>0.49939540507859737</v>
      </c>
      <c r="P745" s="16">
        <f t="shared" si="297"/>
        <v>465.4910106445198</v>
      </c>
      <c r="Q745" s="21">
        <f t="shared" si="298"/>
        <v>-52.491010644519804</v>
      </c>
      <c r="R745" s="27">
        <f t="shared" si="299"/>
        <v>-10498.20212890396</v>
      </c>
      <c r="S745" s="9">
        <f>Daten!K745</f>
        <v>7832.3</v>
      </c>
      <c r="T745" s="9">
        <f>Daten!L745</f>
        <v>60882.74</v>
      </c>
      <c r="U745" s="9">
        <f>Daten!M745</f>
        <v>31873.599999999999</v>
      </c>
      <c r="V745" s="9">
        <f>Daten!N745</f>
        <v>500</v>
      </c>
      <c r="W745" s="9">
        <f>Daten!O745</f>
        <v>500</v>
      </c>
      <c r="X745" s="23">
        <f t="shared" si="300"/>
        <v>100588.63999999998</v>
      </c>
      <c r="Y745" s="9">
        <f t="shared" si="301"/>
        <v>445690.70223415556</v>
      </c>
      <c r="Z745" s="21">
        <f t="shared" si="302"/>
        <v>-345102.0622341556</v>
      </c>
      <c r="AA745" s="27">
        <f t="shared" si="303"/>
        <v>34510.20622341556</v>
      </c>
      <c r="AB745" s="32">
        <f t="shared" si="304"/>
        <v>-9802.7129513708351</v>
      </c>
      <c r="AC745" s="31">
        <f t="shared" si="305"/>
        <v>0</v>
      </c>
      <c r="AG745" s="26">
        <f t="shared" si="306"/>
        <v>0</v>
      </c>
      <c r="AH745" s="26">
        <f t="shared" si="307"/>
        <v>0</v>
      </c>
      <c r="AI745" s="26">
        <f t="shared" si="308"/>
        <v>0</v>
      </c>
      <c r="AJ745" s="26">
        <f t="shared" si="309"/>
        <v>1</v>
      </c>
      <c r="AK745" s="26">
        <f t="shared" si="310"/>
        <v>0</v>
      </c>
      <c r="AL745" s="26">
        <f t="shared" ca="1" si="311"/>
        <v>0</v>
      </c>
      <c r="AM745" s="26">
        <f t="shared" ca="1" si="312"/>
        <v>0</v>
      </c>
      <c r="AN745" s="26">
        <f ca="1">IF(AM745=0,0,COUNTIF($AM$19:AM745,C745*10+1))</f>
        <v>0</v>
      </c>
      <c r="AO745" s="21">
        <f t="shared" ca="1" si="313"/>
        <v>0</v>
      </c>
      <c r="AP745" s="33">
        <f t="shared" ca="1" si="314"/>
        <v>0</v>
      </c>
    </row>
    <row r="746" spans="1:42" x14ac:dyDescent="0.2">
      <c r="A746" s="15">
        <f>Daten!A746</f>
        <v>31912</v>
      </c>
      <c r="B746" s="8" t="str">
        <f>Daten!B746</f>
        <v>Herzogenburg</v>
      </c>
      <c r="C746" s="15">
        <f t="shared" si="290"/>
        <v>3</v>
      </c>
      <c r="D746" s="10">
        <f>Daten!D746</f>
        <v>0</v>
      </c>
      <c r="E746" s="9">
        <f>Daten!E746</f>
        <v>7866</v>
      </c>
      <c r="F746" s="9">
        <f>Daten!F746</f>
        <v>7764</v>
      </c>
      <c r="G746" s="27">
        <f t="shared" si="291"/>
        <v>102</v>
      </c>
      <c r="H746" s="29">
        <f t="shared" si="292"/>
        <v>1.3137557959814529E-2</v>
      </c>
      <c r="I746" s="21">
        <f t="shared" si="293"/>
        <v>69.291801817157989</v>
      </c>
      <c r="J746" s="21">
        <f t="shared" si="294"/>
        <v>32.708198182842011</v>
      </c>
      <c r="K746" s="27">
        <f t="shared" si="295"/>
        <v>-16354.099091421005</v>
      </c>
      <c r="L746" s="16">
        <f>Daten!G746</f>
        <v>1051</v>
      </c>
      <c r="M746" s="16">
        <f>Daten!H746</f>
        <v>5073</v>
      </c>
      <c r="N746" s="16">
        <f>Daten!I746</f>
        <v>1742</v>
      </c>
      <c r="O746" s="28">
        <f t="shared" si="296"/>
        <v>0.550561797752809</v>
      </c>
      <c r="P746" s="16">
        <f t="shared" si="297"/>
        <v>2855.4243010878467</v>
      </c>
      <c r="Q746" s="21">
        <f t="shared" si="298"/>
        <v>-62.424301087846743</v>
      </c>
      <c r="R746" s="27">
        <f t="shared" si="299"/>
        <v>-12484.860217569349</v>
      </c>
      <c r="S746" s="9">
        <f>Daten!K746</f>
        <v>35667.64</v>
      </c>
      <c r="T746" s="9">
        <f>Daten!L746</f>
        <v>536984.12</v>
      </c>
      <c r="U746" s="9">
        <f>Daten!M746</f>
        <v>3809978.27</v>
      </c>
      <c r="V746" s="9">
        <f>Daten!N746</f>
        <v>500</v>
      </c>
      <c r="W746" s="9">
        <f>Daten!O746</f>
        <v>500</v>
      </c>
      <c r="X746" s="23">
        <f t="shared" si="300"/>
        <v>4382630.03</v>
      </c>
      <c r="Y746" s="9">
        <f t="shared" si="301"/>
        <v>2827260.5353015061</v>
      </c>
      <c r="Z746" s="21">
        <f t="shared" si="302"/>
        <v>1555369.4946984942</v>
      </c>
      <c r="AA746" s="27">
        <f t="shared" si="303"/>
        <v>-155536.94946984944</v>
      </c>
      <c r="AB746" s="32">
        <f t="shared" si="304"/>
        <v>-184375.9087788398</v>
      </c>
      <c r="AC746" s="31">
        <f t="shared" si="305"/>
        <v>0</v>
      </c>
      <c r="AG746" s="26">
        <f t="shared" si="306"/>
        <v>0</v>
      </c>
      <c r="AH746" s="26">
        <f t="shared" si="307"/>
        <v>0</v>
      </c>
      <c r="AI746" s="26">
        <f t="shared" si="308"/>
        <v>0</v>
      </c>
      <c r="AJ746" s="26">
        <f t="shared" si="309"/>
        <v>1</v>
      </c>
      <c r="AK746" s="26">
        <f t="shared" si="310"/>
        <v>0</v>
      </c>
      <c r="AL746" s="26">
        <f t="shared" ca="1" si="311"/>
        <v>0</v>
      </c>
      <c r="AM746" s="26">
        <f t="shared" ca="1" si="312"/>
        <v>0</v>
      </c>
      <c r="AN746" s="26">
        <f ca="1">IF(AM746=0,0,COUNTIF($AM$19:AM746,C746*10+1))</f>
        <v>0</v>
      </c>
      <c r="AO746" s="21">
        <f t="shared" ca="1" si="313"/>
        <v>0</v>
      </c>
      <c r="AP746" s="33">
        <f t="shared" ca="1" si="314"/>
        <v>0</v>
      </c>
    </row>
    <row r="747" spans="1:42" x14ac:dyDescent="0.2">
      <c r="A747" s="15">
        <f>Daten!A747</f>
        <v>31913</v>
      </c>
      <c r="B747" s="8" t="str">
        <f>Daten!B747</f>
        <v>Inzersdorf-Getzersdorf</v>
      </c>
      <c r="C747" s="15">
        <f t="shared" si="290"/>
        <v>3</v>
      </c>
      <c r="D747" s="10">
        <f>Daten!D747</f>
        <v>0</v>
      </c>
      <c r="E747" s="9">
        <f>Daten!E747</f>
        <v>1650</v>
      </c>
      <c r="F747" s="9">
        <f>Daten!F747</f>
        <v>1568</v>
      </c>
      <c r="G747" s="27">
        <f t="shared" si="291"/>
        <v>82</v>
      </c>
      <c r="H747" s="29">
        <f t="shared" si="292"/>
        <v>5.2295918367346941E-2</v>
      </c>
      <c r="I747" s="21">
        <f t="shared" si="293"/>
        <v>13.994016647257048</v>
      </c>
      <c r="J747" s="21">
        <f t="shared" si="294"/>
        <v>68.005983352742959</v>
      </c>
      <c r="K747" s="27">
        <f t="shared" si="295"/>
        <v>-34002.991676371479</v>
      </c>
      <c r="L747" s="16">
        <f>Daten!G747</f>
        <v>297</v>
      </c>
      <c r="M747" s="16">
        <f>Daten!H747</f>
        <v>1077</v>
      </c>
      <c r="N747" s="16">
        <f>Daten!I747</f>
        <v>276</v>
      </c>
      <c r="O747" s="28">
        <f t="shared" si="296"/>
        <v>0.53203342618384397</v>
      </c>
      <c r="P747" s="16">
        <f t="shared" si="297"/>
        <v>606.20776114165403</v>
      </c>
      <c r="Q747" s="21">
        <f t="shared" si="298"/>
        <v>-33.207761141654032</v>
      </c>
      <c r="R747" s="27">
        <f t="shared" si="299"/>
        <v>-6641.5522283308064</v>
      </c>
      <c r="S747" s="9">
        <f>Daten!K747</f>
        <v>10296.719999999999</v>
      </c>
      <c r="T747" s="9">
        <f>Daten!L747</f>
        <v>99959.24</v>
      </c>
      <c r="U747" s="9">
        <f>Daten!M747</f>
        <v>835985.75</v>
      </c>
      <c r="V747" s="9">
        <f>Daten!N747</f>
        <v>500</v>
      </c>
      <c r="W747" s="9">
        <f>Daten!O747</f>
        <v>500</v>
      </c>
      <c r="X747" s="23">
        <f t="shared" si="300"/>
        <v>946241.71</v>
      </c>
      <c r="Y747" s="9">
        <f t="shared" si="301"/>
        <v>593056.176359965</v>
      </c>
      <c r="Z747" s="21">
        <f t="shared" si="302"/>
        <v>353185.53364003496</v>
      </c>
      <c r="AA747" s="27">
        <f t="shared" si="303"/>
        <v>-35318.553364003499</v>
      </c>
      <c r="AB747" s="32">
        <f t="shared" si="304"/>
        <v>-75963.09726870578</v>
      </c>
      <c r="AC747" s="31">
        <f t="shared" si="305"/>
        <v>0</v>
      </c>
      <c r="AG747" s="26">
        <f t="shared" si="306"/>
        <v>0</v>
      </c>
      <c r="AH747" s="26">
        <f t="shared" si="307"/>
        <v>0</v>
      </c>
      <c r="AI747" s="26">
        <f t="shared" si="308"/>
        <v>0</v>
      </c>
      <c r="AJ747" s="26">
        <f t="shared" si="309"/>
        <v>1</v>
      </c>
      <c r="AK747" s="26">
        <f t="shared" si="310"/>
        <v>0</v>
      </c>
      <c r="AL747" s="26">
        <f t="shared" ca="1" si="311"/>
        <v>0</v>
      </c>
      <c r="AM747" s="26">
        <f t="shared" ca="1" si="312"/>
        <v>0</v>
      </c>
      <c r="AN747" s="26">
        <f ca="1">IF(AM747=0,0,COUNTIF($AM$19:AM747,C747*10+1))</f>
        <v>0</v>
      </c>
      <c r="AO747" s="21">
        <f t="shared" ca="1" si="313"/>
        <v>0</v>
      </c>
      <c r="AP747" s="33">
        <f t="shared" ca="1" si="314"/>
        <v>0</v>
      </c>
    </row>
    <row r="748" spans="1:42" x14ac:dyDescent="0.2">
      <c r="A748" s="15">
        <f>Daten!A748</f>
        <v>31915</v>
      </c>
      <c r="B748" s="8" t="str">
        <f>Daten!B748</f>
        <v>Kapelln</v>
      </c>
      <c r="C748" s="15">
        <f t="shared" si="290"/>
        <v>3</v>
      </c>
      <c r="D748" s="10">
        <f>Daten!D748</f>
        <v>0</v>
      </c>
      <c r="E748" s="9">
        <f>Daten!E748</f>
        <v>1354</v>
      </c>
      <c r="F748" s="9">
        <f>Daten!F748</f>
        <v>1378</v>
      </c>
      <c r="G748" s="27">
        <f t="shared" si="291"/>
        <v>-24</v>
      </c>
      <c r="H748" s="29">
        <f t="shared" si="292"/>
        <v>-1.741654571843251E-2</v>
      </c>
      <c r="I748" s="21">
        <f t="shared" si="293"/>
        <v>12.298313099438911</v>
      </c>
      <c r="J748" s="21">
        <f t="shared" si="294"/>
        <v>-36.298313099438914</v>
      </c>
      <c r="K748" s="27">
        <f t="shared" si="295"/>
        <v>18149.156549719457</v>
      </c>
      <c r="L748" s="16">
        <f>Daten!G748</f>
        <v>198</v>
      </c>
      <c r="M748" s="16">
        <f>Daten!H748</f>
        <v>921</v>
      </c>
      <c r="N748" s="16">
        <f>Daten!I748</f>
        <v>235</v>
      </c>
      <c r="O748" s="28">
        <f t="shared" si="296"/>
        <v>0.47014115092290987</v>
      </c>
      <c r="P748" s="16">
        <f t="shared" si="297"/>
        <v>518.40050883144227</v>
      </c>
      <c r="Q748" s="21">
        <f t="shared" si="298"/>
        <v>-85.400508831442266</v>
      </c>
      <c r="R748" s="27">
        <f t="shared" si="299"/>
        <v>-17080.101766288455</v>
      </c>
      <c r="S748" s="9">
        <f>Daten!K748</f>
        <v>25182.27</v>
      </c>
      <c r="T748" s="9">
        <f>Daten!L748</f>
        <v>75501.240000000005</v>
      </c>
      <c r="U748" s="9">
        <f>Daten!M748</f>
        <v>170335.41</v>
      </c>
      <c r="V748" s="9">
        <f>Daten!N748</f>
        <v>500</v>
      </c>
      <c r="W748" s="9">
        <f>Daten!O748</f>
        <v>500</v>
      </c>
      <c r="X748" s="23">
        <f t="shared" si="300"/>
        <v>271018.92000000004</v>
      </c>
      <c r="Y748" s="9">
        <f t="shared" si="301"/>
        <v>486665.49260084407</v>
      </c>
      <c r="Z748" s="21">
        <f t="shared" si="302"/>
        <v>-215646.57260084403</v>
      </c>
      <c r="AA748" s="27">
        <f t="shared" si="303"/>
        <v>21564.657260084405</v>
      </c>
      <c r="AB748" s="32">
        <f t="shared" si="304"/>
        <v>22633.712043515407</v>
      </c>
      <c r="AC748" s="31">
        <f t="shared" si="305"/>
        <v>22633.712043515407</v>
      </c>
      <c r="AG748" s="26">
        <f t="shared" si="306"/>
        <v>18149.156549719457</v>
      </c>
      <c r="AH748" s="26">
        <f t="shared" si="307"/>
        <v>21564.657260084405</v>
      </c>
      <c r="AI748" s="26">
        <f t="shared" si="308"/>
        <v>39713.813809803862</v>
      </c>
      <c r="AJ748" s="26">
        <f t="shared" si="309"/>
        <v>1</v>
      </c>
      <c r="AK748" s="26">
        <f t="shared" si="310"/>
        <v>39713.813809803862</v>
      </c>
      <c r="AL748" s="26">
        <f t="shared" ca="1" si="311"/>
        <v>62887</v>
      </c>
      <c r="AM748" s="26">
        <f t="shared" ca="1" si="312"/>
        <v>31</v>
      </c>
      <c r="AN748" s="26">
        <f ca="1">IF(AM748=0,0,COUNTIF($AM$19:AM748,C748*10+1))</f>
        <v>244</v>
      </c>
      <c r="AO748" s="21">
        <f t="shared" ca="1" si="313"/>
        <v>0</v>
      </c>
      <c r="AP748" s="33">
        <f t="shared" ca="1" si="314"/>
        <v>62887</v>
      </c>
    </row>
    <row r="749" spans="1:42" x14ac:dyDescent="0.2">
      <c r="A749" s="15">
        <f>Daten!A749</f>
        <v>31916</v>
      </c>
      <c r="B749" s="8" t="str">
        <f>Daten!B749</f>
        <v>Karlstetten</v>
      </c>
      <c r="C749" s="15">
        <f t="shared" si="290"/>
        <v>3</v>
      </c>
      <c r="D749" s="10">
        <f>Daten!D749</f>
        <v>0</v>
      </c>
      <c r="E749" s="9">
        <f>Daten!E749</f>
        <v>2182</v>
      </c>
      <c r="F749" s="9">
        <f>Daten!F749</f>
        <v>2168</v>
      </c>
      <c r="G749" s="27">
        <f t="shared" si="291"/>
        <v>14</v>
      </c>
      <c r="H749" s="29">
        <f t="shared" si="292"/>
        <v>6.4575645756457566E-3</v>
      </c>
      <c r="I749" s="21">
        <f t="shared" si="293"/>
        <v>19.348869956156427</v>
      </c>
      <c r="J749" s="21">
        <f t="shared" si="294"/>
        <v>-5.3488699561564275</v>
      </c>
      <c r="K749" s="27">
        <f t="shared" si="295"/>
        <v>2674.4349780782136</v>
      </c>
      <c r="L749" s="16">
        <f>Daten!G749</f>
        <v>322</v>
      </c>
      <c r="M749" s="16">
        <f>Daten!H749</f>
        <v>1433</v>
      </c>
      <c r="N749" s="16">
        <f>Daten!I749</f>
        <v>427</v>
      </c>
      <c r="O749" s="28">
        <f t="shared" si="296"/>
        <v>0.52267969295184924</v>
      </c>
      <c r="P749" s="16">
        <f t="shared" si="297"/>
        <v>806.58841384957304</v>
      </c>
      <c r="Q749" s="21">
        <f t="shared" si="298"/>
        <v>-57.588413849573044</v>
      </c>
      <c r="R749" s="27">
        <f t="shared" si="299"/>
        <v>-11517.682769914609</v>
      </c>
      <c r="S749" s="9">
        <f>Daten!K749</f>
        <v>19699.310000000001</v>
      </c>
      <c r="T749" s="9">
        <f>Daten!L749</f>
        <v>195633.97</v>
      </c>
      <c r="U749" s="9">
        <f>Daten!M749</f>
        <v>345990.39</v>
      </c>
      <c r="V749" s="9">
        <f>Daten!N749</f>
        <v>500</v>
      </c>
      <c r="W749" s="9">
        <f>Daten!O749</f>
        <v>500</v>
      </c>
      <c r="X749" s="23">
        <f t="shared" si="300"/>
        <v>561323.67000000004</v>
      </c>
      <c r="Y749" s="9">
        <f t="shared" si="301"/>
        <v>784271.86473784468</v>
      </c>
      <c r="Z749" s="21">
        <f t="shared" si="302"/>
        <v>-222948.19473784463</v>
      </c>
      <c r="AA749" s="27">
        <f t="shared" si="303"/>
        <v>22294.819473784464</v>
      </c>
      <c r="AB749" s="32">
        <f t="shared" si="304"/>
        <v>13451.571681948069</v>
      </c>
      <c r="AC749" s="31">
        <f t="shared" si="305"/>
        <v>13451.571681948069</v>
      </c>
      <c r="AG749" s="26">
        <f t="shared" si="306"/>
        <v>2674.4349780782136</v>
      </c>
      <c r="AH749" s="26">
        <f t="shared" si="307"/>
        <v>22294.819473784464</v>
      </c>
      <c r="AI749" s="26">
        <f t="shared" si="308"/>
        <v>24969.254451862678</v>
      </c>
      <c r="AJ749" s="26">
        <f t="shared" si="309"/>
        <v>1</v>
      </c>
      <c r="AK749" s="26">
        <f t="shared" si="310"/>
        <v>24969.254451862678</v>
      </c>
      <c r="AL749" s="26">
        <f t="shared" ca="1" si="311"/>
        <v>39539</v>
      </c>
      <c r="AM749" s="26">
        <f t="shared" ca="1" si="312"/>
        <v>31</v>
      </c>
      <c r="AN749" s="26">
        <f ca="1">IF(AM749=0,0,COUNTIF($AM$19:AM749,C749*10+1))</f>
        <v>245</v>
      </c>
      <c r="AO749" s="21">
        <f t="shared" ca="1" si="313"/>
        <v>0</v>
      </c>
      <c r="AP749" s="33">
        <f t="shared" ca="1" si="314"/>
        <v>39539</v>
      </c>
    </row>
    <row r="750" spans="1:42" x14ac:dyDescent="0.2">
      <c r="A750" s="15">
        <f>Daten!A750</f>
        <v>31917</v>
      </c>
      <c r="B750" s="8" t="str">
        <f>Daten!B750</f>
        <v>Kasten bei Böheimkirchen</v>
      </c>
      <c r="C750" s="15">
        <f t="shared" si="290"/>
        <v>3</v>
      </c>
      <c r="D750" s="10">
        <f>Daten!D750</f>
        <v>0</v>
      </c>
      <c r="E750" s="9">
        <f>Daten!E750</f>
        <v>1399</v>
      </c>
      <c r="F750" s="9">
        <f>Daten!F750</f>
        <v>1409</v>
      </c>
      <c r="G750" s="27">
        <f t="shared" si="291"/>
        <v>-10</v>
      </c>
      <c r="H750" s="29">
        <f t="shared" si="292"/>
        <v>-7.0972320794889989E-3</v>
      </c>
      <c r="I750" s="21">
        <f t="shared" si="293"/>
        <v>12.574980520398713</v>
      </c>
      <c r="J750" s="21">
        <f t="shared" si="294"/>
        <v>-22.574980520398711</v>
      </c>
      <c r="K750" s="27">
        <f t="shared" si="295"/>
        <v>11287.490260199356</v>
      </c>
      <c r="L750" s="16">
        <f>Daten!G750</f>
        <v>236</v>
      </c>
      <c r="M750" s="16">
        <f>Daten!H750</f>
        <v>921</v>
      </c>
      <c r="N750" s="16">
        <f>Daten!I750</f>
        <v>242</v>
      </c>
      <c r="O750" s="28">
        <f t="shared" si="296"/>
        <v>0.51900108577633008</v>
      </c>
      <c r="P750" s="16">
        <f t="shared" si="297"/>
        <v>518.40050883144227</v>
      </c>
      <c r="Q750" s="21">
        <f t="shared" si="298"/>
        <v>-40.400508831442266</v>
      </c>
      <c r="R750" s="27">
        <f t="shared" si="299"/>
        <v>-8080.1017662884533</v>
      </c>
      <c r="S750" s="9">
        <f>Daten!K750</f>
        <v>13057.26</v>
      </c>
      <c r="T750" s="9">
        <f>Daten!L750</f>
        <v>87951.52</v>
      </c>
      <c r="U750" s="9">
        <f>Daten!M750</f>
        <v>162388.37</v>
      </c>
      <c r="V750" s="9">
        <f>Daten!N750</f>
        <v>500</v>
      </c>
      <c r="W750" s="9">
        <f>Daten!O750</f>
        <v>500</v>
      </c>
      <c r="X750" s="23">
        <f t="shared" si="300"/>
        <v>263397.15000000002</v>
      </c>
      <c r="Y750" s="9">
        <f t="shared" si="301"/>
        <v>502839.75195611583</v>
      </c>
      <c r="Z750" s="21">
        <f t="shared" si="302"/>
        <v>-239442.6019561158</v>
      </c>
      <c r="AA750" s="27">
        <f t="shared" si="303"/>
        <v>23944.260195611583</v>
      </c>
      <c r="AB750" s="32">
        <f t="shared" si="304"/>
        <v>27151.648689522488</v>
      </c>
      <c r="AC750" s="31">
        <f t="shared" si="305"/>
        <v>27151.648689522488</v>
      </c>
      <c r="AG750" s="26">
        <f t="shared" si="306"/>
        <v>11287.490260199356</v>
      </c>
      <c r="AH750" s="26">
        <f t="shared" si="307"/>
        <v>23944.260195611583</v>
      </c>
      <c r="AI750" s="26">
        <f t="shared" si="308"/>
        <v>35231.750455810936</v>
      </c>
      <c r="AJ750" s="26">
        <f t="shared" si="309"/>
        <v>1</v>
      </c>
      <c r="AK750" s="26">
        <f t="shared" si="310"/>
        <v>35231.750455810936</v>
      </c>
      <c r="AL750" s="26">
        <f t="shared" ca="1" si="311"/>
        <v>55789</v>
      </c>
      <c r="AM750" s="26">
        <f t="shared" ca="1" si="312"/>
        <v>31</v>
      </c>
      <c r="AN750" s="26">
        <f ca="1">IF(AM750=0,0,COUNTIF($AM$19:AM750,C750*10+1))</f>
        <v>246</v>
      </c>
      <c r="AO750" s="21">
        <f t="shared" ca="1" si="313"/>
        <v>0</v>
      </c>
      <c r="AP750" s="33">
        <f t="shared" ca="1" si="314"/>
        <v>55789</v>
      </c>
    </row>
    <row r="751" spans="1:42" x14ac:dyDescent="0.2">
      <c r="A751" s="15">
        <f>Daten!A751</f>
        <v>31918</v>
      </c>
      <c r="B751" s="8" t="str">
        <f>Daten!B751</f>
        <v>Kirchberg an der Pielach</v>
      </c>
      <c r="C751" s="15">
        <f t="shared" si="290"/>
        <v>3</v>
      </c>
      <c r="D751" s="10">
        <f>Daten!D751</f>
        <v>0</v>
      </c>
      <c r="E751" s="9">
        <f>Daten!E751</f>
        <v>3210</v>
      </c>
      <c r="F751" s="9">
        <f>Daten!F751</f>
        <v>3215</v>
      </c>
      <c r="G751" s="27">
        <f t="shared" si="291"/>
        <v>-5</v>
      </c>
      <c r="H751" s="29">
        <f t="shared" si="292"/>
        <v>-1.5552099533437014E-3</v>
      </c>
      <c r="I751" s="21">
        <f t="shared" si="293"/>
        <v>28.693088980185848</v>
      </c>
      <c r="J751" s="21">
        <f t="shared" si="294"/>
        <v>-33.693088980185848</v>
      </c>
      <c r="K751" s="27">
        <f t="shared" si="295"/>
        <v>16846.544490092925</v>
      </c>
      <c r="L751" s="16">
        <f>Daten!G751</f>
        <v>477</v>
      </c>
      <c r="M751" s="16">
        <f>Daten!H751</f>
        <v>2025</v>
      </c>
      <c r="N751" s="16">
        <f>Daten!I751</f>
        <v>708</v>
      </c>
      <c r="O751" s="28">
        <f t="shared" si="296"/>
        <v>0.58518518518518514</v>
      </c>
      <c r="P751" s="16">
        <f t="shared" si="297"/>
        <v>1139.8056790267867</v>
      </c>
      <c r="Q751" s="21">
        <f t="shared" si="298"/>
        <v>45.19432097321328</v>
      </c>
      <c r="R751" s="27">
        <f t="shared" si="299"/>
        <v>9038.864194642656</v>
      </c>
      <c r="S751" s="9">
        <f>Daten!K751</f>
        <v>23103.15</v>
      </c>
      <c r="T751" s="9">
        <f>Daten!L751</f>
        <v>167035.12</v>
      </c>
      <c r="U751" s="9">
        <f>Daten!M751</f>
        <v>440580.03</v>
      </c>
      <c r="V751" s="9">
        <f>Daten!N751</f>
        <v>500</v>
      </c>
      <c r="W751" s="9">
        <f>Daten!O751</f>
        <v>500</v>
      </c>
      <c r="X751" s="23">
        <f t="shared" si="300"/>
        <v>630718.30000000005</v>
      </c>
      <c r="Y751" s="9">
        <f t="shared" si="301"/>
        <v>1153763.8340093866</v>
      </c>
      <c r="Z751" s="21">
        <f t="shared" si="302"/>
        <v>-523045.53400938655</v>
      </c>
      <c r="AA751" s="27">
        <f t="shared" si="303"/>
        <v>52304.553400938661</v>
      </c>
      <c r="AB751" s="32">
        <f t="shared" si="304"/>
        <v>78189.96208567424</v>
      </c>
      <c r="AC751" s="31">
        <f t="shared" si="305"/>
        <v>78189.96208567424</v>
      </c>
      <c r="AG751" s="26">
        <f t="shared" si="306"/>
        <v>16846.544490092925</v>
      </c>
      <c r="AH751" s="26">
        <f t="shared" si="307"/>
        <v>52304.553400938661</v>
      </c>
      <c r="AI751" s="26">
        <f t="shared" si="308"/>
        <v>69151.09789103159</v>
      </c>
      <c r="AJ751" s="26">
        <f t="shared" si="309"/>
        <v>1</v>
      </c>
      <c r="AK751" s="26">
        <f t="shared" si="310"/>
        <v>69151.09789103159</v>
      </c>
      <c r="AL751" s="26">
        <f t="shared" ca="1" si="311"/>
        <v>109501</v>
      </c>
      <c r="AM751" s="26">
        <f t="shared" ca="1" si="312"/>
        <v>31</v>
      </c>
      <c r="AN751" s="26">
        <f ca="1">IF(AM751=0,0,COUNTIF($AM$19:AM751,C751*10+1))</f>
        <v>247</v>
      </c>
      <c r="AO751" s="21">
        <f t="shared" ca="1" si="313"/>
        <v>0</v>
      </c>
      <c r="AP751" s="33">
        <f t="shared" ca="1" si="314"/>
        <v>109501</v>
      </c>
    </row>
    <row r="752" spans="1:42" x14ac:dyDescent="0.2">
      <c r="A752" s="15">
        <f>Daten!A752</f>
        <v>31919</v>
      </c>
      <c r="B752" s="8" t="str">
        <f>Daten!B752</f>
        <v>Kirchstetten</v>
      </c>
      <c r="C752" s="15">
        <f t="shared" si="290"/>
        <v>3</v>
      </c>
      <c r="D752" s="10">
        <f>Daten!D752</f>
        <v>0</v>
      </c>
      <c r="E752" s="9">
        <f>Daten!E752</f>
        <v>2247</v>
      </c>
      <c r="F752" s="9">
        <f>Daten!F752</f>
        <v>2184</v>
      </c>
      <c r="G752" s="27">
        <f t="shared" si="291"/>
        <v>63</v>
      </c>
      <c r="H752" s="29">
        <f t="shared" si="292"/>
        <v>2.8846153846153848E-2</v>
      </c>
      <c r="I752" s="21">
        <f t="shared" si="293"/>
        <v>19.491666044393746</v>
      </c>
      <c r="J752" s="21">
        <f t="shared" si="294"/>
        <v>43.508333955606254</v>
      </c>
      <c r="K752" s="27">
        <f t="shared" si="295"/>
        <v>-21754.166977803128</v>
      </c>
      <c r="L752" s="16">
        <f>Daten!G752</f>
        <v>323</v>
      </c>
      <c r="M752" s="16">
        <f>Daten!H752</f>
        <v>1417</v>
      </c>
      <c r="N752" s="16">
        <f>Daten!I752</f>
        <v>507</v>
      </c>
      <c r="O752" s="28">
        <f t="shared" si="296"/>
        <v>0.58574453069865917</v>
      </c>
      <c r="P752" s="16">
        <f t="shared" si="297"/>
        <v>797.58254181775646</v>
      </c>
      <c r="Q752" s="21">
        <f t="shared" si="298"/>
        <v>32.417458182243536</v>
      </c>
      <c r="R752" s="27">
        <f t="shared" si="299"/>
        <v>6483.4916364487071</v>
      </c>
      <c r="S752" s="9">
        <f>Daten!K752</f>
        <v>12817.66</v>
      </c>
      <c r="T752" s="9">
        <f>Daten!L752</f>
        <v>138972.59</v>
      </c>
      <c r="U752" s="9">
        <f>Daten!M752</f>
        <v>287013.37</v>
      </c>
      <c r="V752" s="9">
        <f>Daten!N752</f>
        <v>500</v>
      </c>
      <c r="W752" s="9">
        <f>Daten!O752</f>
        <v>500</v>
      </c>
      <c r="X752" s="23">
        <f t="shared" si="300"/>
        <v>438803.62</v>
      </c>
      <c r="Y752" s="9">
        <f t="shared" si="301"/>
        <v>807634.6838065706</v>
      </c>
      <c r="Z752" s="21">
        <f t="shared" si="302"/>
        <v>-368831.0638065706</v>
      </c>
      <c r="AA752" s="27">
        <f t="shared" si="303"/>
        <v>36883.10638065706</v>
      </c>
      <c r="AB752" s="32">
        <f t="shared" si="304"/>
        <v>21612.431039302639</v>
      </c>
      <c r="AC752" s="31">
        <f t="shared" si="305"/>
        <v>21612.431039302639</v>
      </c>
      <c r="AG752" s="26">
        <f t="shared" si="306"/>
        <v>-21754.166977803128</v>
      </c>
      <c r="AH752" s="26">
        <f t="shared" si="307"/>
        <v>36883.10638065706</v>
      </c>
      <c r="AI752" s="26">
        <f t="shared" si="308"/>
        <v>15128.939402853932</v>
      </c>
      <c r="AJ752" s="26">
        <f t="shared" si="309"/>
        <v>1</v>
      </c>
      <c r="AK752" s="26">
        <f t="shared" si="310"/>
        <v>15128.939402853932</v>
      </c>
      <c r="AL752" s="26">
        <f t="shared" ca="1" si="311"/>
        <v>23957</v>
      </c>
      <c r="AM752" s="26">
        <f t="shared" ca="1" si="312"/>
        <v>31</v>
      </c>
      <c r="AN752" s="26">
        <f ca="1">IF(AM752=0,0,COUNTIF($AM$19:AM752,C752*10+1))</f>
        <v>248</v>
      </c>
      <c r="AO752" s="21">
        <f t="shared" ca="1" si="313"/>
        <v>0</v>
      </c>
      <c r="AP752" s="33">
        <f t="shared" ca="1" si="314"/>
        <v>23957</v>
      </c>
    </row>
    <row r="753" spans="1:42" x14ac:dyDescent="0.2">
      <c r="A753" s="15">
        <f>Daten!A753</f>
        <v>31920</v>
      </c>
      <c r="B753" s="8" t="str">
        <f>Daten!B753</f>
        <v>Loich</v>
      </c>
      <c r="C753" s="15">
        <f t="shared" si="290"/>
        <v>3</v>
      </c>
      <c r="D753" s="10">
        <f>Daten!D753</f>
        <v>0</v>
      </c>
      <c r="E753" s="9">
        <f>Daten!E753</f>
        <v>571</v>
      </c>
      <c r="F753" s="9">
        <f>Daten!F753</f>
        <v>605</v>
      </c>
      <c r="G753" s="27">
        <f t="shared" si="291"/>
        <v>-34</v>
      </c>
      <c r="H753" s="29">
        <f t="shared" si="292"/>
        <v>-5.6198347107438019E-2</v>
      </c>
      <c r="I753" s="21">
        <f t="shared" si="293"/>
        <v>5.3994770864735422</v>
      </c>
      <c r="J753" s="21">
        <f t="shared" si="294"/>
        <v>-39.399477086473539</v>
      </c>
      <c r="K753" s="27">
        <f t="shared" si="295"/>
        <v>19699.73854323677</v>
      </c>
      <c r="L753" s="16">
        <f>Daten!G753</f>
        <v>87</v>
      </c>
      <c r="M753" s="16">
        <f>Daten!H753</f>
        <v>348</v>
      </c>
      <c r="N753" s="16">
        <f>Daten!I753</f>
        <v>136</v>
      </c>
      <c r="O753" s="28">
        <f t="shared" si="296"/>
        <v>0.64080459770114939</v>
      </c>
      <c r="P753" s="16">
        <f t="shared" si="297"/>
        <v>195.87771669201075</v>
      </c>
      <c r="Q753" s="21">
        <f t="shared" si="298"/>
        <v>27.12228330798925</v>
      </c>
      <c r="R753" s="27">
        <f t="shared" si="299"/>
        <v>5424.4566615978501</v>
      </c>
      <c r="S753" s="9">
        <f>Daten!K753</f>
        <v>12087.05</v>
      </c>
      <c r="T753" s="9">
        <f>Daten!L753</f>
        <v>28666.17</v>
      </c>
      <c r="U753" s="9">
        <f>Daten!M753</f>
        <v>74107.67</v>
      </c>
      <c r="V753" s="9">
        <f>Daten!N753</f>
        <v>500</v>
      </c>
      <c r="W753" s="9">
        <f>Daten!O753</f>
        <v>500</v>
      </c>
      <c r="X753" s="23">
        <f t="shared" si="300"/>
        <v>114860.89</v>
      </c>
      <c r="Y753" s="9">
        <f t="shared" si="301"/>
        <v>205233.37981911519</v>
      </c>
      <c r="Z753" s="21">
        <f t="shared" si="302"/>
        <v>-90372.489819115188</v>
      </c>
      <c r="AA753" s="27">
        <f t="shared" si="303"/>
        <v>9037.2489819115199</v>
      </c>
      <c r="AB753" s="32">
        <f t="shared" si="304"/>
        <v>34161.444186746143</v>
      </c>
      <c r="AC753" s="31">
        <f t="shared" si="305"/>
        <v>34161.444186746143</v>
      </c>
      <c r="AG753" s="26">
        <f t="shared" si="306"/>
        <v>19699.73854323677</v>
      </c>
      <c r="AH753" s="26">
        <f t="shared" si="307"/>
        <v>9037.2489819115199</v>
      </c>
      <c r="AI753" s="26">
        <f t="shared" si="308"/>
        <v>28736.987525148288</v>
      </c>
      <c r="AJ753" s="26">
        <f t="shared" si="309"/>
        <v>1</v>
      </c>
      <c r="AK753" s="26">
        <f t="shared" si="310"/>
        <v>28736.987525148288</v>
      </c>
      <c r="AL753" s="26">
        <f t="shared" ca="1" si="311"/>
        <v>45505</v>
      </c>
      <c r="AM753" s="26">
        <f t="shared" ca="1" si="312"/>
        <v>31</v>
      </c>
      <c r="AN753" s="26">
        <f ca="1">IF(AM753=0,0,COUNTIF($AM$19:AM753,C753*10+1))</f>
        <v>249</v>
      </c>
      <c r="AO753" s="21">
        <f t="shared" ca="1" si="313"/>
        <v>0</v>
      </c>
      <c r="AP753" s="33">
        <f t="shared" ca="1" si="314"/>
        <v>45505</v>
      </c>
    </row>
    <row r="754" spans="1:42" x14ac:dyDescent="0.2">
      <c r="A754" s="15">
        <f>Daten!A754</f>
        <v>31921</v>
      </c>
      <c r="B754" s="8" t="str">
        <f>Daten!B754</f>
        <v>Maria-Anzbach</v>
      </c>
      <c r="C754" s="15">
        <f t="shared" si="290"/>
        <v>3</v>
      </c>
      <c r="D754" s="10">
        <f>Daten!D754</f>
        <v>0</v>
      </c>
      <c r="E754" s="9">
        <f>Daten!E754</f>
        <v>3120</v>
      </c>
      <c r="F754" s="9">
        <f>Daten!F754</f>
        <v>3051</v>
      </c>
      <c r="G754" s="27">
        <f t="shared" si="291"/>
        <v>69</v>
      </c>
      <c r="H754" s="29">
        <f t="shared" si="292"/>
        <v>2.2615535889872172E-2</v>
      </c>
      <c r="I754" s="21">
        <f t="shared" si="293"/>
        <v>27.229429075753352</v>
      </c>
      <c r="J754" s="21">
        <f t="shared" si="294"/>
        <v>41.770570924246648</v>
      </c>
      <c r="K754" s="27">
        <f t="shared" si="295"/>
        <v>-20885.285462123324</v>
      </c>
      <c r="L754" s="16">
        <f>Daten!G754</f>
        <v>478</v>
      </c>
      <c r="M754" s="16">
        <f>Daten!H754</f>
        <v>1930</v>
      </c>
      <c r="N754" s="16">
        <f>Daten!I754</f>
        <v>712</v>
      </c>
      <c r="O754" s="28">
        <f t="shared" si="296"/>
        <v>0.61658031088082899</v>
      </c>
      <c r="P754" s="16">
        <f t="shared" si="297"/>
        <v>1086.3333138378757</v>
      </c>
      <c r="Q754" s="21">
        <f t="shared" si="298"/>
        <v>103.66668616212428</v>
      </c>
      <c r="R754" s="27">
        <f t="shared" si="299"/>
        <v>20733.337232424856</v>
      </c>
      <c r="S754" s="9">
        <f>Daten!K754</f>
        <v>9802.74</v>
      </c>
      <c r="T754" s="9">
        <f>Daten!L754</f>
        <v>233931.18</v>
      </c>
      <c r="U754" s="9">
        <f>Daten!M754</f>
        <v>322062.21000000002</v>
      </c>
      <c r="V754" s="9">
        <f>Daten!N754</f>
        <v>500</v>
      </c>
      <c r="W754" s="9">
        <f>Daten!O754</f>
        <v>500</v>
      </c>
      <c r="X754" s="23">
        <f t="shared" si="300"/>
        <v>565796.13</v>
      </c>
      <c r="Y754" s="9">
        <f t="shared" si="301"/>
        <v>1121415.315298843</v>
      </c>
      <c r="Z754" s="21">
        <f t="shared" si="302"/>
        <v>-555619.18529884296</v>
      </c>
      <c r="AA754" s="27">
        <f t="shared" si="303"/>
        <v>55561.9185298843</v>
      </c>
      <c r="AB754" s="32">
        <f t="shared" si="304"/>
        <v>55409.970300185829</v>
      </c>
      <c r="AC754" s="31">
        <f t="shared" si="305"/>
        <v>55409.970300185829</v>
      </c>
      <c r="AG754" s="26">
        <f t="shared" si="306"/>
        <v>-20885.285462123324</v>
      </c>
      <c r="AH754" s="26">
        <f t="shared" si="307"/>
        <v>55561.9185298843</v>
      </c>
      <c r="AI754" s="26">
        <f t="shared" si="308"/>
        <v>34676.63306776098</v>
      </c>
      <c r="AJ754" s="26">
        <f t="shared" si="309"/>
        <v>1</v>
      </c>
      <c r="AK754" s="26">
        <f t="shared" si="310"/>
        <v>34676.63306776098</v>
      </c>
      <c r="AL754" s="26">
        <f t="shared" ca="1" si="311"/>
        <v>54910</v>
      </c>
      <c r="AM754" s="26">
        <f t="shared" ca="1" si="312"/>
        <v>31</v>
      </c>
      <c r="AN754" s="26">
        <f ca="1">IF(AM754=0,0,COUNTIF($AM$19:AM754,C754*10+1))</f>
        <v>250</v>
      </c>
      <c r="AO754" s="21">
        <f t="shared" ca="1" si="313"/>
        <v>0</v>
      </c>
      <c r="AP754" s="33">
        <f t="shared" ca="1" si="314"/>
        <v>54910</v>
      </c>
    </row>
    <row r="755" spans="1:42" x14ac:dyDescent="0.2">
      <c r="A755" s="15">
        <f>Daten!A755</f>
        <v>31922</v>
      </c>
      <c r="B755" s="8" t="str">
        <f>Daten!B755</f>
        <v>Markersdorf-Haindorf</v>
      </c>
      <c r="C755" s="15">
        <f t="shared" si="290"/>
        <v>3</v>
      </c>
      <c r="D755" s="10">
        <f>Daten!D755</f>
        <v>0</v>
      </c>
      <c r="E755" s="9">
        <f>Daten!E755</f>
        <v>2053</v>
      </c>
      <c r="F755" s="9">
        <f>Daten!F755</f>
        <v>2095</v>
      </c>
      <c r="G755" s="27">
        <f t="shared" si="291"/>
        <v>-42</v>
      </c>
      <c r="H755" s="29">
        <f t="shared" si="292"/>
        <v>-2.0047732696897375E-2</v>
      </c>
      <c r="I755" s="21">
        <f t="shared" si="293"/>
        <v>18.697362803573672</v>
      </c>
      <c r="J755" s="21">
        <f t="shared" si="294"/>
        <v>-60.697362803573668</v>
      </c>
      <c r="K755" s="27">
        <f t="shared" si="295"/>
        <v>30348.681401786835</v>
      </c>
      <c r="L755" s="16">
        <f>Daten!G755</f>
        <v>320</v>
      </c>
      <c r="M755" s="16">
        <f>Daten!H755</f>
        <v>1370</v>
      </c>
      <c r="N755" s="16">
        <f>Daten!I755</f>
        <v>363</v>
      </c>
      <c r="O755" s="28">
        <f t="shared" si="296"/>
        <v>0.49854014598540147</v>
      </c>
      <c r="P755" s="16">
        <f t="shared" si="297"/>
        <v>771.1277927242952</v>
      </c>
      <c r="Q755" s="21">
        <f t="shared" si="298"/>
        <v>-88.127792724295205</v>
      </c>
      <c r="R755" s="27">
        <f t="shared" si="299"/>
        <v>-17625.558544859043</v>
      </c>
      <c r="S755" s="9">
        <f>Daten!K755</f>
        <v>18168.5</v>
      </c>
      <c r="T755" s="9">
        <f>Daten!L755</f>
        <v>114921.71</v>
      </c>
      <c r="U755" s="9">
        <f>Daten!M755</f>
        <v>299250.12</v>
      </c>
      <c r="V755" s="9">
        <f>Daten!N755</f>
        <v>500</v>
      </c>
      <c r="W755" s="9">
        <f>Daten!O755</f>
        <v>500</v>
      </c>
      <c r="X755" s="23">
        <f t="shared" si="300"/>
        <v>432340.33</v>
      </c>
      <c r="Y755" s="9">
        <f t="shared" si="301"/>
        <v>737905.65458606556</v>
      </c>
      <c r="Z755" s="21">
        <f t="shared" si="302"/>
        <v>-305565.32458606554</v>
      </c>
      <c r="AA755" s="27">
        <f t="shared" si="303"/>
        <v>30556.532458606554</v>
      </c>
      <c r="AB755" s="32">
        <f t="shared" si="304"/>
        <v>43279.655315534343</v>
      </c>
      <c r="AC755" s="31">
        <f t="shared" si="305"/>
        <v>43279.655315534343</v>
      </c>
      <c r="AG755" s="26">
        <f t="shared" si="306"/>
        <v>30348.681401786835</v>
      </c>
      <c r="AH755" s="26">
        <f t="shared" si="307"/>
        <v>30556.532458606554</v>
      </c>
      <c r="AI755" s="26">
        <f t="shared" si="308"/>
        <v>60905.213860393385</v>
      </c>
      <c r="AJ755" s="26">
        <f t="shared" si="309"/>
        <v>1</v>
      </c>
      <c r="AK755" s="26">
        <f t="shared" si="310"/>
        <v>60905.213860393385</v>
      </c>
      <c r="AL755" s="26">
        <f t="shared" ca="1" si="311"/>
        <v>96443</v>
      </c>
      <c r="AM755" s="26">
        <f t="shared" ca="1" si="312"/>
        <v>31</v>
      </c>
      <c r="AN755" s="26">
        <f ca="1">IF(AM755=0,0,COUNTIF($AM$19:AM755,C755*10+1))</f>
        <v>251</v>
      </c>
      <c r="AO755" s="21">
        <f t="shared" ca="1" si="313"/>
        <v>0</v>
      </c>
      <c r="AP755" s="33">
        <f t="shared" ca="1" si="314"/>
        <v>96443</v>
      </c>
    </row>
    <row r="756" spans="1:42" x14ac:dyDescent="0.2">
      <c r="A756" s="15">
        <f>Daten!A756</f>
        <v>31923</v>
      </c>
      <c r="B756" s="8" t="str">
        <f>Daten!B756</f>
        <v>Michelbach</v>
      </c>
      <c r="C756" s="15">
        <f t="shared" si="290"/>
        <v>3</v>
      </c>
      <c r="D756" s="10">
        <f>Daten!D756</f>
        <v>0</v>
      </c>
      <c r="E756" s="9">
        <f>Daten!E756</f>
        <v>861</v>
      </c>
      <c r="F756" s="9">
        <f>Daten!F756</f>
        <v>895</v>
      </c>
      <c r="G756" s="27">
        <f t="shared" si="291"/>
        <v>-34</v>
      </c>
      <c r="H756" s="29">
        <f t="shared" si="292"/>
        <v>-3.798882681564246E-2</v>
      </c>
      <c r="I756" s="21">
        <f t="shared" si="293"/>
        <v>7.9876561857749095</v>
      </c>
      <c r="J756" s="21">
        <f t="shared" si="294"/>
        <v>-41.98765618577491</v>
      </c>
      <c r="K756" s="27">
        <f t="shared" si="295"/>
        <v>20993.828092887456</v>
      </c>
      <c r="L756" s="16">
        <f>Daten!G756</f>
        <v>119</v>
      </c>
      <c r="M756" s="16">
        <f>Daten!H756</f>
        <v>595</v>
      </c>
      <c r="N756" s="16">
        <f>Daten!I756</f>
        <v>147</v>
      </c>
      <c r="O756" s="28">
        <f t="shared" si="296"/>
        <v>0.44705882352941179</v>
      </c>
      <c r="P756" s="16">
        <f t="shared" si="297"/>
        <v>334.90586618317934</v>
      </c>
      <c r="Q756" s="21">
        <f t="shared" si="298"/>
        <v>-68.905866183179342</v>
      </c>
      <c r="R756" s="27">
        <f t="shared" si="299"/>
        <v>-13781.173236635868</v>
      </c>
      <c r="S756" s="9">
        <f>Daten!K756</f>
        <v>11492.27</v>
      </c>
      <c r="T756" s="9">
        <f>Daten!L756</f>
        <v>43541.69</v>
      </c>
      <c r="U756" s="9">
        <f>Daten!M756</f>
        <v>17710.07</v>
      </c>
      <c r="V756" s="9">
        <f>Daten!N756</f>
        <v>500</v>
      </c>
      <c r="W756" s="9">
        <f>Daten!O756</f>
        <v>500</v>
      </c>
      <c r="X756" s="23">
        <f t="shared" si="300"/>
        <v>72744.03</v>
      </c>
      <c r="Y756" s="9">
        <f t="shared" si="301"/>
        <v>309467.49566419993</v>
      </c>
      <c r="Z756" s="21">
        <f t="shared" si="302"/>
        <v>-236723.46566419993</v>
      </c>
      <c r="AA756" s="27">
        <f t="shared" si="303"/>
        <v>23672.346566419994</v>
      </c>
      <c r="AB756" s="32">
        <f t="shared" si="304"/>
        <v>30885.001422671579</v>
      </c>
      <c r="AC756" s="31">
        <f t="shared" si="305"/>
        <v>30885.001422671579</v>
      </c>
      <c r="AG756" s="26">
        <f t="shared" si="306"/>
        <v>20993.828092887456</v>
      </c>
      <c r="AH756" s="26">
        <f t="shared" si="307"/>
        <v>23672.346566419994</v>
      </c>
      <c r="AI756" s="26">
        <f t="shared" si="308"/>
        <v>44666.174659307449</v>
      </c>
      <c r="AJ756" s="26">
        <f t="shared" si="309"/>
        <v>1</v>
      </c>
      <c r="AK756" s="26">
        <f t="shared" si="310"/>
        <v>44666.174659307449</v>
      </c>
      <c r="AL756" s="26">
        <f t="shared" ca="1" si="311"/>
        <v>70729</v>
      </c>
      <c r="AM756" s="26">
        <f t="shared" ca="1" si="312"/>
        <v>31</v>
      </c>
      <c r="AN756" s="26">
        <f ca="1">IF(AM756=0,0,COUNTIF($AM$19:AM756,C756*10+1))</f>
        <v>252</v>
      </c>
      <c r="AO756" s="21">
        <f t="shared" ca="1" si="313"/>
        <v>0</v>
      </c>
      <c r="AP756" s="33">
        <f t="shared" ca="1" si="314"/>
        <v>70729</v>
      </c>
    </row>
    <row r="757" spans="1:42" x14ac:dyDescent="0.2">
      <c r="A757" s="15">
        <f>Daten!A757</f>
        <v>31925</v>
      </c>
      <c r="B757" s="8" t="str">
        <f>Daten!B757</f>
        <v>Neidling</v>
      </c>
      <c r="C757" s="15">
        <f t="shared" si="290"/>
        <v>3</v>
      </c>
      <c r="D757" s="10">
        <f>Daten!D757</f>
        <v>0</v>
      </c>
      <c r="E757" s="9">
        <f>Daten!E757</f>
        <v>1507</v>
      </c>
      <c r="F757" s="9">
        <f>Daten!F757</f>
        <v>1464</v>
      </c>
      <c r="G757" s="27">
        <f t="shared" si="291"/>
        <v>43</v>
      </c>
      <c r="H757" s="29">
        <f t="shared" si="292"/>
        <v>2.9371584699453553E-2</v>
      </c>
      <c r="I757" s="21">
        <f t="shared" si="293"/>
        <v>13.065842073714489</v>
      </c>
      <c r="J757" s="21">
        <f t="shared" si="294"/>
        <v>29.934157926285511</v>
      </c>
      <c r="K757" s="27">
        <f t="shared" si="295"/>
        <v>-14967.078963142756</v>
      </c>
      <c r="L757" s="16">
        <f>Daten!G757</f>
        <v>235</v>
      </c>
      <c r="M757" s="16">
        <f>Daten!H757</f>
        <v>944</v>
      </c>
      <c r="N757" s="16">
        <f>Daten!I757</f>
        <v>328</v>
      </c>
      <c r="O757" s="28">
        <f t="shared" si="296"/>
        <v>0.59639830508474578</v>
      </c>
      <c r="P757" s="16">
        <f t="shared" si="297"/>
        <v>531.34644987717866</v>
      </c>
      <c r="Q757" s="21">
        <f t="shared" si="298"/>
        <v>31.653550122821343</v>
      </c>
      <c r="R757" s="27">
        <f t="shared" si="299"/>
        <v>6330.7100245642687</v>
      </c>
      <c r="S757" s="9">
        <f>Daten!K757</f>
        <v>16489.830000000002</v>
      </c>
      <c r="T757" s="9">
        <f>Daten!L757</f>
        <v>101896.14</v>
      </c>
      <c r="U757" s="9">
        <f>Daten!M757</f>
        <v>413654.36</v>
      </c>
      <c r="V757" s="9">
        <f>Daten!N757</f>
        <v>500</v>
      </c>
      <c r="W757" s="9">
        <f>Daten!O757</f>
        <v>500</v>
      </c>
      <c r="X757" s="23">
        <f t="shared" si="300"/>
        <v>532040.32999999996</v>
      </c>
      <c r="Y757" s="9">
        <f t="shared" si="301"/>
        <v>541657.97440876812</v>
      </c>
      <c r="Z757" s="21">
        <f t="shared" si="302"/>
        <v>-9617.6444087681593</v>
      </c>
      <c r="AA757" s="27">
        <f t="shared" si="303"/>
        <v>961.76444087681602</v>
      </c>
      <c r="AB757" s="32">
        <f t="shared" si="304"/>
        <v>-7674.6044977016718</v>
      </c>
      <c r="AC757" s="31">
        <f t="shared" si="305"/>
        <v>0</v>
      </c>
      <c r="AG757" s="26">
        <f t="shared" si="306"/>
        <v>0</v>
      </c>
      <c r="AH757" s="26">
        <f t="shared" si="307"/>
        <v>0</v>
      </c>
      <c r="AI757" s="26">
        <f t="shared" si="308"/>
        <v>0</v>
      </c>
      <c r="AJ757" s="26">
        <f t="shared" si="309"/>
        <v>1</v>
      </c>
      <c r="AK757" s="26">
        <f t="shared" si="310"/>
        <v>0</v>
      </c>
      <c r="AL757" s="26">
        <f t="shared" ca="1" si="311"/>
        <v>0</v>
      </c>
      <c r="AM757" s="26">
        <f t="shared" ca="1" si="312"/>
        <v>0</v>
      </c>
      <c r="AN757" s="26">
        <f ca="1">IF(AM757=0,0,COUNTIF($AM$19:AM757,C757*10+1))</f>
        <v>0</v>
      </c>
      <c r="AO757" s="21">
        <f t="shared" ca="1" si="313"/>
        <v>0</v>
      </c>
      <c r="AP757" s="33">
        <f t="shared" ca="1" si="314"/>
        <v>0</v>
      </c>
    </row>
    <row r="758" spans="1:42" x14ac:dyDescent="0.2">
      <c r="A758" s="15">
        <f>Daten!A758</f>
        <v>31926</v>
      </c>
      <c r="B758" s="8" t="str">
        <f>Daten!B758</f>
        <v>Neulengbach</v>
      </c>
      <c r="C758" s="15">
        <f t="shared" si="290"/>
        <v>3</v>
      </c>
      <c r="D758" s="10">
        <f>Daten!D758</f>
        <v>0</v>
      </c>
      <c r="E758" s="9">
        <f>Daten!E758</f>
        <v>8362</v>
      </c>
      <c r="F758" s="9">
        <f>Daten!F758</f>
        <v>8268</v>
      </c>
      <c r="G758" s="27">
        <f t="shared" si="291"/>
        <v>94</v>
      </c>
      <c r="H758" s="29">
        <f t="shared" si="292"/>
        <v>1.1369134010643444E-2</v>
      </c>
      <c r="I758" s="21">
        <f t="shared" si="293"/>
        <v>73.789878596633471</v>
      </c>
      <c r="J758" s="21">
        <f t="shared" si="294"/>
        <v>20.210121403366529</v>
      </c>
      <c r="K758" s="27">
        <f t="shared" si="295"/>
        <v>-10105.060701683264</v>
      </c>
      <c r="L758" s="16">
        <f>Daten!G758</f>
        <v>1246</v>
      </c>
      <c r="M758" s="16">
        <f>Daten!H758</f>
        <v>5400</v>
      </c>
      <c r="N758" s="16">
        <f>Daten!I758</f>
        <v>1716</v>
      </c>
      <c r="O758" s="28">
        <f t="shared" si="296"/>
        <v>0.54851851851851852</v>
      </c>
      <c r="P758" s="16">
        <f t="shared" si="297"/>
        <v>3039.4818107380979</v>
      </c>
      <c r="Q758" s="21">
        <f t="shared" si="298"/>
        <v>-77.48181073809792</v>
      </c>
      <c r="R758" s="27">
        <f t="shared" si="299"/>
        <v>-15496.362147619584</v>
      </c>
      <c r="S758" s="9">
        <f>Daten!K758</f>
        <v>33095.67</v>
      </c>
      <c r="T758" s="9">
        <f>Daten!L758</f>
        <v>603051.18999999994</v>
      </c>
      <c r="U758" s="9">
        <f>Daten!M758</f>
        <v>1785256.74</v>
      </c>
      <c r="V758" s="9">
        <f>Daten!N758</f>
        <v>500</v>
      </c>
      <c r="W758" s="9">
        <f>Daten!O758</f>
        <v>500</v>
      </c>
      <c r="X758" s="23">
        <f t="shared" si="300"/>
        <v>2421403.6</v>
      </c>
      <c r="Y758" s="9">
        <f t="shared" si="301"/>
        <v>3005536.8161951681</v>
      </c>
      <c r="Z758" s="21">
        <f t="shared" si="302"/>
        <v>-584133.21619516797</v>
      </c>
      <c r="AA758" s="27">
        <f t="shared" si="303"/>
        <v>58413.321619516799</v>
      </c>
      <c r="AB758" s="32">
        <f t="shared" si="304"/>
        <v>32811.898770213949</v>
      </c>
      <c r="AC758" s="31">
        <f t="shared" si="305"/>
        <v>32811.898770213949</v>
      </c>
      <c r="AG758" s="26">
        <f t="shared" si="306"/>
        <v>-10105.060701683264</v>
      </c>
      <c r="AH758" s="26">
        <f t="shared" si="307"/>
        <v>58413.321619516799</v>
      </c>
      <c r="AI758" s="26">
        <f t="shared" si="308"/>
        <v>48308.260917833533</v>
      </c>
      <c r="AJ758" s="26">
        <f t="shared" si="309"/>
        <v>1</v>
      </c>
      <c r="AK758" s="26">
        <f t="shared" si="310"/>
        <v>48308.260917833533</v>
      </c>
      <c r="AL758" s="26">
        <f t="shared" ca="1" si="311"/>
        <v>76496</v>
      </c>
      <c r="AM758" s="26">
        <f t="shared" ca="1" si="312"/>
        <v>31</v>
      </c>
      <c r="AN758" s="26">
        <f ca="1">IF(AM758=0,0,COUNTIF($AM$19:AM758,C758*10+1))</f>
        <v>253</v>
      </c>
      <c r="AO758" s="21">
        <f t="shared" ca="1" si="313"/>
        <v>0</v>
      </c>
      <c r="AP758" s="33">
        <f t="shared" ca="1" si="314"/>
        <v>76496</v>
      </c>
    </row>
    <row r="759" spans="1:42" x14ac:dyDescent="0.2">
      <c r="A759" s="15">
        <f>Daten!A759</f>
        <v>31927</v>
      </c>
      <c r="B759" s="8" t="str">
        <f>Daten!B759</f>
        <v>Neustift-Innermanzing</v>
      </c>
      <c r="C759" s="15">
        <f t="shared" si="290"/>
        <v>3</v>
      </c>
      <c r="D759" s="10">
        <f>Daten!D759</f>
        <v>0</v>
      </c>
      <c r="E759" s="9">
        <f>Daten!E759</f>
        <v>1603</v>
      </c>
      <c r="F759" s="9">
        <f>Daten!F759</f>
        <v>1547</v>
      </c>
      <c r="G759" s="27">
        <f t="shared" si="291"/>
        <v>56</v>
      </c>
      <c r="H759" s="29">
        <f t="shared" si="292"/>
        <v>3.6199095022624438E-2</v>
      </c>
      <c r="I759" s="21">
        <f t="shared" si="293"/>
        <v>13.80659678144557</v>
      </c>
      <c r="J759" s="21">
        <f t="shared" si="294"/>
        <v>42.19340321855443</v>
      </c>
      <c r="K759" s="27">
        <f t="shared" si="295"/>
        <v>-21096.701609277214</v>
      </c>
      <c r="L759" s="16">
        <f>Daten!G759</f>
        <v>230</v>
      </c>
      <c r="M759" s="16">
        <f>Daten!H759</f>
        <v>1090</v>
      </c>
      <c r="N759" s="16">
        <f>Daten!I759</f>
        <v>283</v>
      </c>
      <c r="O759" s="28">
        <f t="shared" si="296"/>
        <v>0.47064220183486238</v>
      </c>
      <c r="P759" s="16">
        <f t="shared" si="297"/>
        <v>613.52503216750495</v>
      </c>
      <c r="Q759" s="21">
        <f t="shared" si="298"/>
        <v>-100.52503216750495</v>
      </c>
      <c r="R759" s="27">
        <f t="shared" si="299"/>
        <v>-20105.006433500988</v>
      </c>
      <c r="S759" s="9">
        <f>Daten!K759</f>
        <v>6218.69</v>
      </c>
      <c r="T759" s="9">
        <f>Daten!L759</f>
        <v>124382.16</v>
      </c>
      <c r="U759" s="9">
        <f>Daten!M759</f>
        <v>307216.61</v>
      </c>
      <c r="V759" s="9">
        <f>Daten!N759</f>
        <v>500</v>
      </c>
      <c r="W759" s="9">
        <f>Daten!O759</f>
        <v>500</v>
      </c>
      <c r="X759" s="23">
        <f t="shared" si="300"/>
        <v>437817.45999999996</v>
      </c>
      <c r="Y759" s="9">
        <f t="shared" si="301"/>
        <v>576163.06103334785</v>
      </c>
      <c r="Z759" s="21">
        <f t="shared" si="302"/>
        <v>-138345.60103334789</v>
      </c>
      <c r="AA759" s="27">
        <f t="shared" si="303"/>
        <v>13834.56010333479</v>
      </c>
      <c r="AB759" s="32">
        <f t="shared" si="304"/>
        <v>-27367.147939443414</v>
      </c>
      <c r="AC759" s="31">
        <f t="shared" si="305"/>
        <v>0</v>
      </c>
      <c r="AG759" s="26">
        <f t="shared" si="306"/>
        <v>0</v>
      </c>
      <c r="AH759" s="26">
        <f t="shared" si="307"/>
        <v>0</v>
      </c>
      <c r="AI759" s="26">
        <f t="shared" si="308"/>
        <v>0</v>
      </c>
      <c r="AJ759" s="26">
        <f t="shared" si="309"/>
        <v>1</v>
      </c>
      <c r="AK759" s="26">
        <f t="shared" si="310"/>
        <v>0</v>
      </c>
      <c r="AL759" s="26">
        <f t="shared" ca="1" si="311"/>
        <v>0</v>
      </c>
      <c r="AM759" s="26">
        <f t="shared" ca="1" si="312"/>
        <v>0</v>
      </c>
      <c r="AN759" s="26">
        <f ca="1">IF(AM759=0,0,COUNTIF($AM$19:AM759,C759*10+1))</f>
        <v>0</v>
      </c>
      <c r="AO759" s="21">
        <f t="shared" ca="1" si="313"/>
        <v>0</v>
      </c>
      <c r="AP759" s="33">
        <f t="shared" ca="1" si="314"/>
        <v>0</v>
      </c>
    </row>
    <row r="760" spans="1:42" x14ac:dyDescent="0.2">
      <c r="A760" s="15">
        <f>Daten!A760</f>
        <v>31928</v>
      </c>
      <c r="B760" s="8" t="str">
        <f>Daten!B760</f>
        <v>Nußdorf ob der Traisen</v>
      </c>
      <c r="C760" s="15">
        <f t="shared" si="290"/>
        <v>3</v>
      </c>
      <c r="D760" s="10">
        <f>Daten!D760</f>
        <v>0</v>
      </c>
      <c r="E760" s="9">
        <f>Daten!E760</f>
        <v>1847</v>
      </c>
      <c r="F760" s="9">
        <f>Daten!F760</f>
        <v>1761</v>
      </c>
      <c r="G760" s="27">
        <f t="shared" si="291"/>
        <v>86</v>
      </c>
      <c r="H760" s="29">
        <f t="shared" si="292"/>
        <v>4.8835888699602502E-2</v>
      </c>
      <c r="I760" s="21">
        <f t="shared" si="293"/>
        <v>15.716494461619682</v>
      </c>
      <c r="J760" s="21">
        <f t="shared" si="294"/>
        <v>70.283505538380325</v>
      </c>
      <c r="K760" s="27">
        <f t="shared" si="295"/>
        <v>-35141.752769190163</v>
      </c>
      <c r="L760" s="16">
        <f>Daten!G760</f>
        <v>283</v>
      </c>
      <c r="M760" s="16">
        <f>Daten!H760</f>
        <v>1232</v>
      </c>
      <c r="N760" s="16">
        <f>Daten!I760</f>
        <v>332</v>
      </c>
      <c r="O760" s="28">
        <f t="shared" si="296"/>
        <v>0.49918831168831168</v>
      </c>
      <c r="P760" s="16">
        <f t="shared" si="297"/>
        <v>693.4521464498772</v>
      </c>
      <c r="Q760" s="21">
        <f t="shared" si="298"/>
        <v>-78.452146449877205</v>
      </c>
      <c r="R760" s="27">
        <f t="shared" si="299"/>
        <v>-15690.42928997544</v>
      </c>
      <c r="S760" s="9">
        <f>Daten!K760</f>
        <v>12931.57</v>
      </c>
      <c r="T760" s="9">
        <f>Daten!L760</f>
        <v>152241.64000000001</v>
      </c>
      <c r="U760" s="9">
        <f>Daten!M760</f>
        <v>957463.6</v>
      </c>
      <c r="V760" s="9">
        <f>Daten!N760</f>
        <v>500</v>
      </c>
      <c r="W760" s="9">
        <f>Daten!O760</f>
        <v>500</v>
      </c>
      <c r="X760" s="23">
        <f t="shared" si="300"/>
        <v>1122636.81</v>
      </c>
      <c r="Y760" s="9">
        <f t="shared" si="301"/>
        <v>663863.48953748809</v>
      </c>
      <c r="Z760" s="21">
        <f t="shared" si="302"/>
        <v>458773.32046251197</v>
      </c>
      <c r="AA760" s="27">
        <f t="shared" si="303"/>
        <v>-45877.332046251198</v>
      </c>
      <c r="AB760" s="32">
        <f t="shared" si="304"/>
        <v>-96709.514105416805</v>
      </c>
      <c r="AC760" s="31">
        <f t="shared" si="305"/>
        <v>0</v>
      </c>
      <c r="AG760" s="26">
        <f t="shared" si="306"/>
        <v>0</v>
      </c>
      <c r="AH760" s="26">
        <f t="shared" si="307"/>
        <v>0</v>
      </c>
      <c r="AI760" s="26">
        <f t="shared" si="308"/>
        <v>0</v>
      </c>
      <c r="AJ760" s="26">
        <f t="shared" si="309"/>
        <v>1</v>
      </c>
      <c r="AK760" s="26">
        <f t="shared" si="310"/>
        <v>0</v>
      </c>
      <c r="AL760" s="26">
        <f t="shared" ca="1" si="311"/>
        <v>0</v>
      </c>
      <c r="AM760" s="26">
        <f t="shared" ca="1" si="312"/>
        <v>0</v>
      </c>
      <c r="AN760" s="26">
        <f ca="1">IF(AM760=0,0,COUNTIF($AM$19:AM760,C760*10+1))</f>
        <v>0</v>
      </c>
      <c r="AO760" s="21">
        <f t="shared" ca="1" si="313"/>
        <v>0</v>
      </c>
      <c r="AP760" s="33">
        <f t="shared" ca="1" si="314"/>
        <v>0</v>
      </c>
    </row>
    <row r="761" spans="1:42" x14ac:dyDescent="0.2">
      <c r="A761" s="15">
        <f>Daten!A761</f>
        <v>31929</v>
      </c>
      <c r="B761" s="8" t="str">
        <f>Daten!B761</f>
        <v>Ober-Grafendorf</v>
      </c>
      <c r="C761" s="15">
        <f t="shared" si="290"/>
        <v>3</v>
      </c>
      <c r="D761" s="10">
        <f>Daten!D761</f>
        <v>0</v>
      </c>
      <c r="E761" s="9">
        <f>Daten!E761</f>
        <v>4665</v>
      </c>
      <c r="F761" s="9">
        <f>Daten!F761</f>
        <v>4554</v>
      </c>
      <c r="G761" s="27">
        <f t="shared" si="291"/>
        <v>111</v>
      </c>
      <c r="H761" s="29">
        <f t="shared" si="292"/>
        <v>2.4374176548089592E-2</v>
      </c>
      <c r="I761" s="21">
        <f t="shared" si="293"/>
        <v>40.6433366145463</v>
      </c>
      <c r="J761" s="21">
        <f t="shared" si="294"/>
        <v>70.3566633854537</v>
      </c>
      <c r="K761" s="27">
        <f t="shared" si="295"/>
        <v>-35178.331692726853</v>
      </c>
      <c r="L761" s="16">
        <f>Daten!G761</f>
        <v>632</v>
      </c>
      <c r="M761" s="16">
        <f>Daten!H761</f>
        <v>3006</v>
      </c>
      <c r="N761" s="16">
        <f>Daten!I761</f>
        <v>1027</v>
      </c>
      <c r="O761" s="28">
        <f t="shared" si="296"/>
        <v>0.55189620758483038</v>
      </c>
      <c r="P761" s="16">
        <f t="shared" si="297"/>
        <v>1691.9782079775412</v>
      </c>
      <c r="Q761" s="21">
        <f t="shared" si="298"/>
        <v>-32.97820797754116</v>
      </c>
      <c r="R761" s="27">
        <f t="shared" si="299"/>
        <v>-6595.6415955082321</v>
      </c>
      <c r="S761" s="9">
        <f>Daten!K761</f>
        <v>22684.44</v>
      </c>
      <c r="T761" s="9">
        <f>Daten!L761</f>
        <v>306352.43</v>
      </c>
      <c r="U761" s="9">
        <f>Daten!M761</f>
        <v>1778518.78</v>
      </c>
      <c r="V761" s="9">
        <f>Daten!N761</f>
        <v>500</v>
      </c>
      <c r="W761" s="9">
        <f>Daten!O761</f>
        <v>500</v>
      </c>
      <c r="X761" s="23">
        <f t="shared" si="300"/>
        <v>2107555.65</v>
      </c>
      <c r="Y761" s="9">
        <f t="shared" si="301"/>
        <v>1676731.5531631738</v>
      </c>
      <c r="Z761" s="21">
        <f t="shared" si="302"/>
        <v>430824.09683682607</v>
      </c>
      <c r="AA761" s="27">
        <f t="shared" si="303"/>
        <v>-43082.409683682607</v>
      </c>
      <c r="AB761" s="32">
        <f t="shared" si="304"/>
        <v>-84856.382971917687</v>
      </c>
      <c r="AC761" s="31">
        <f t="shared" si="305"/>
        <v>0</v>
      </c>
      <c r="AG761" s="26">
        <f t="shared" si="306"/>
        <v>0</v>
      </c>
      <c r="AH761" s="26">
        <f t="shared" si="307"/>
        <v>0</v>
      </c>
      <c r="AI761" s="26">
        <f t="shared" si="308"/>
        <v>0</v>
      </c>
      <c r="AJ761" s="26">
        <f t="shared" si="309"/>
        <v>1</v>
      </c>
      <c r="AK761" s="26">
        <f t="shared" si="310"/>
        <v>0</v>
      </c>
      <c r="AL761" s="26">
        <f t="shared" ca="1" si="311"/>
        <v>0</v>
      </c>
      <c r="AM761" s="26">
        <f t="shared" ca="1" si="312"/>
        <v>0</v>
      </c>
      <c r="AN761" s="26">
        <f ca="1">IF(AM761=0,0,COUNTIF($AM$19:AM761,C761*10+1))</f>
        <v>0</v>
      </c>
      <c r="AO761" s="21">
        <f t="shared" ca="1" si="313"/>
        <v>0</v>
      </c>
      <c r="AP761" s="33">
        <f t="shared" ca="1" si="314"/>
        <v>0</v>
      </c>
    </row>
    <row r="762" spans="1:42" x14ac:dyDescent="0.2">
      <c r="A762" s="15">
        <f>Daten!A762</f>
        <v>31930</v>
      </c>
      <c r="B762" s="8" t="str">
        <f>Daten!B762</f>
        <v>Obritzberg-Rust</v>
      </c>
      <c r="C762" s="15">
        <f t="shared" si="290"/>
        <v>3</v>
      </c>
      <c r="D762" s="10">
        <f>Daten!D762</f>
        <v>0</v>
      </c>
      <c r="E762" s="9">
        <f>Daten!E762</f>
        <v>2321</v>
      </c>
      <c r="F762" s="9">
        <f>Daten!F762</f>
        <v>2331</v>
      </c>
      <c r="G762" s="27">
        <f t="shared" si="291"/>
        <v>-10</v>
      </c>
      <c r="H762" s="29">
        <f t="shared" si="292"/>
        <v>-4.2900042900042897E-3</v>
      </c>
      <c r="I762" s="21">
        <f t="shared" si="293"/>
        <v>20.803605105074094</v>
      </c>
      <c r="J762" s="21">
        <f t="shared" si="294"/>
        <v>-30.803605105074094</v>
      </c>
      <c r="K762" s="27">
        <f t="shared" si="295"/>
        <v>15401.802552537047</v>
      </c>
      <c r="L762" s="16">
        <f>Daten!G762</f>
        <v>331</v>
      </c>
      <c r="M762" s="16">
        <f>Daten!H762</f>
        <v>1524</v>
      </c>
      <c r="N762" s="16">
        <f>Daten!I762</f>
        <v>466</v>
      </c>
      <c r="O762" s="28">
        <f t="shared" si="296"/>
        <v>0.52296587926509186</v>
      </c>
      <c r="P762" s="16">
        <f t="shared" si="297"/>
        <v>857.8093110305299</v>
      </c>
      <c r="Q762" s="21">
        <f t="shared" si="298"/>
        <v>-60.809311030529898</v>
      </c>
      <c r="R762" s="27">
        <f t="shared" si="299"/>
        <v>-12161.86220610598</v>
      </c>
      <c r="S762" s="9">
        <f>Daten!K762</f>
        <v>42234.6</v>
      </c>
      <c r="T762" s="9">
        <f>Daten!L762</f>
        <v>125769.31</v>
      </c>
      <c r="U762" s="9">
        <f>Daten!M762</f>
        <v>259575.85</v>
      </c>
      <c r="V762" s="9">
        <f>Daten!N762</f>
        <v>500</v>
      </c>
      <c r="W762" s="9">
        <f>Daten!O762</f>
        <v>500</v>
      </c>
      <c r="X762" s="23">
        <f t="shared" si="300"/>
        <v>427579.76</v>
      </c>
      <c r="Y762" s="9">
        <f t="shared" si="301"/>
        <v>834232.35474635079</v>
      </c>
      <c r="Z762" s="21">
        <f t="shared" si="302"/>
        <v>-406652.59474635078</v>
      </c>
      <c r="AA762" s="27">
        <f t="shared" si="303"/>
        <v>40665.259474635081</v>
      </c>
      <c r="AB762" s="32">
        <f t="shared" si="304"/>
        <v>43905.199821066148</v>
      </c>
      <c r="AC762" s="31">
        <f t="shared" si="305"/>
        <v>43905.199821066148</v>
      </c>
      <c r="AG762" s="26">
        <f t="shared" si="306"/>
        <v>15401.802552537047</v>
      </c>
      <c r="AH762" s="26">
        <f t="shared" si="307"/>
        <v>40665.259474635081</v>
      </c>
      <c r="AI762" s="26">
        <f t="shared" si="308"/>
        <v>56067.062027172127</v>
      </c>
      <c r="AJ762" s="26">
        <f t="shared" si="309"/>
        <v>1</v>
      </c>
      <c r="AK762" s="26">
        <f t="shared" si="310"/>
        <v>56067.062027172127</v>
      </c>
      <c r="AL762" s="26">
        <f t="shared" ca="1" si="311"/>
        <v>88782</v>
      </c>
      <c r="AM762" s="26">
        <f t="shared" ca="1" si="312"/>
        <v>31</v>
      </c>
      <c r="AN762" s="26">
        <f ca="1">IF(AM762=0,0,COUNTIF($AM$19:AM762,C762*10+1))</f>
        <v>254</v>
      </c>
      <c r="AO762" s="21">
        <f t="shared" ca="1" si="313"/>
        <v>0</v>
      </c>
      <c r="AP762" s="33">
        <f t="shared" ca="1" si="314"/>
        <v>88782</v>
      </c>
    </row>
    <row r="763" spans="1:42" x14ac:dyDescent="0.2">
      <c r="A763" s="15">
        <f>Daten!A763</f>
        <v>31932</v>
      </c>
      <c r="B763" s="8" t="str">
        <f>Daten!B763</f>
        <v>Prinzersdorf</v>
      </c>
      <c r="C763" s="15">
        <f t="shared" si="290"/>
        <v>3</v>
      </c>
      <c r="D763" s="10">
        <f>Daten!D763</f>
        <v>0</v>
      </c>
      <c r="E763" s="9">
        <f>Daten!E763</f>
        <v>1636</v>
      </c>
      <c r="F763" s="9">
        <f>Daten!F763</f>
        <v>1616</v>
      </c>
      <c r="G763" s="27">
        <f t="shared" si="291"/>
        <v>20</v>
      </c>
      <c r="H763" s="29">
        <f t="shared" si="292"/>
        <v>1.2376237623762377E-2</v>
      </c>
      <c r="I763" s="21">
        <f t="shared" si="293"/>
        <v>14.422404911968998</v>
      </c>
      <c r="J763" s="21">
        <f t="shared" si="294"/>
        <v>5.5775950880310017</v>
      </c>
      <c r="K763" s="27">
        <f t="shared" si="295"/>
        <v>-2788.797544015501</v>
      </c>
      <c r="L763" s="16">
        <f>Daten!G763</f>
        <v>230</v>
      </c>
      <c r="M763" s="16">
        <f>Daten!H763</f>
        <v>1111</v>
      </c>
      <c r="N763" s="16">
        <f>Daten!I763</f>
        <v>295</v>
      </c>
      <c r="O763" s="28">
        <f t="shared" si="296"/>
        <v>0.47254725472547254</v>
      </c>
      <c r="P763" s="16">
        <f t="shared" si="297"/>
        <v>625.34523920926426</v>
      </c>
      <c r="Q763" s="21">
        <f t="shared" si="298"/>
        <v>-100.34523920926426</v>
      </c>
      <c r="R763" s="27">
        <f t="shared" si="299"/>
        <v>-20069.047841852851</v>
      </c>
      <c r="S763" s="9">
        <f>Daten!K763</f>
        <v>2565.59</v>
      </c>
      <c r="T763" s="9">
        <f>Daten!L763</f>
        <v>143851.95000000001</v>
      </c>
      <c r="U763" s="9">
        <f>Daten!M763</f>
        <v>390332.02</v>
      </c>
      <c r="V763" s="9">
        <f>Daten!N763</f>
        <v>500</v>
      </c>
      <c r="W763" s="9">
        <f>Daten!O763</f>
        <v>500</v>
      </c>
      <c r="X763" s="23">
        <f t="shared" si="300"/>
        <v>536749.56000000006</v>
      </c>
      <c r="Y763" s="9">
        <f t="shared" si="301"/>
        <v>588024.18456054712</v>
      </c>
      <c r="Z763" s="21">
        <f t="shared" si="302"/>
        <v>-51274.624560547061</v>
      </c>
      <c r="AA763" s="27">
        <f t="shared" si="303"/>
        <v>5127.4624560547063</v>
      </c>
      <c r="AB763" s="32">
        <f t="shared" si="304"/>
        <v>-17730.382929813648</v>
      </c>
      <c r="AC763" s="31">
        <f t="shared" si="305"/>
        <v>0</v>
      </c>
      <c r="AG763" s="26">
        <f t="shared" si="306"/>
        <v>0</v>
      </c>
      <c r="AH763" s="26">
        <f t="shared" si="307"/>
        <v>0</v>
      </c>
      <c r="AI763" s="26">
        <f t="shared" si="308"/>
        <v>0</v>
      </c>
      <c r="AJ763" s="26">
        <f t="shared" si="309"/>
        <v>1</v>
      </c>
      <c r="AK763" s="26">
        <f t="shared" si="310"/>
        <v>0</v>
      </c>
      <c r="AL763" s="26">
        <f t="shared" ca="1" si="311"/>
        <v>0</v>
      </c>
      <c r="AM763" s="26">
        <f t="shared" ca="1" si="312"/>
        <v>0</v>
      </c>
      <c r="AN763" s="26">
        <f ca="1">IF(AM763=0,0,COUNTIF($AM$19:AM763,C763*10+1))</f>
        <v>0</v>
      </c>
      <c r="AO763" s="21">
        <f t="shared" ca="1" si="313"/>
        <v>0</v>
      </c>
      <c r="AP763" s="33">
        <f t="shared" ca="1" si="314"/>
        <v>0</v>
      </c>
    </row>
    <row r="764" spans="1:42" x14ac:dyDescent="0.2">
      <c r="A764" s="15">
        <f>Daten!A764</f>
        <v>31934</v>
      </c>
      <c r="B764" s="8" t="str">
        <f>Daten!B764</f>
        <v>Pyhra</v>
      </c>
      <c r="C764" s="15">
        <f t="shared" si="290"/>
        <v>3</v>
      </c>
      <c r="D764" s="10">
        <f>Daten!D764</f>
        <v>0</v>
      </c>
      <c r="E764" s="9">
        <f>Daten!E764</f>
        <v>3632</v>
      </c>
      <c r="F764" s="9">
        <f>Daten!F764</f>
        <v>3541</v>
      </c>
      <c r="G764" s="27">
        <f t="shared" si="291"/>
        <v>91</v>
      </c>
      <c r="H764" s="29">
        <f t="shared" si="292"/>
        <v>2.5698955097430105E-2</v>
      </c>
      <c r="I764" s="21">
        <f t="shared" si="293"/>
        <v>31.602559278021179</v>
      </c>
      <c r="J764" s="21">
        <f t="shared" si="294"/>
        <v>59.397440721978825</v>
      </c>
      <c r="K764" s="27">
        <f t="shared" si="295"/>
        <v>-29698.720360989413</v>
      </c>
      <c r="L764" s="16">
        <f>Daten!G764</f>
        <v>576</v>
      </c>
      <c r="M764" s="16">
        <f>Daten!H764</f>
        <v>2367</v>
      </c>
      <c r="N764" s="16">
        <f>Daten!I764</f>
        <v>689</v>
      </c>
      <c r="O764" s="28">
        <f t="shared" si="296"/>
        <v>0.53443177017321508</v>
      </c>
      <c r="P764" s="16">
        <f t="shared" si="297"/>
        <v>1332.3061937068662</v>
      </c>
      <c r="Q764" s="21">
        <f t="shared" si="298"/>
        <v>-67.306193706866225</v>
      </c>
      <c r="R764" s="27">
        <f t="shared" si="299"/>
        <v>-13461.238741373245</v>
      </c>
      <c r="S764" s="9">
        <f>Daten!K764</f>
        <v>69842.31</v>
      </c>
      <c r="T764" s="9">
        <f>Daten!L764</f>
        <v>240884.53</v>
      </c>
      <c r="U764" s="9">
        <f>Daten!M764</f>
        <v>300967.92</v>
      </c>
      <c r="V764" s="9">
        <f>Daten!N764</f>
        <v>500</v>
      </c>
      <c r="W764" s="9">
        <f>Daten!O764</f>
        <v>500</v>
      </c>
      <c r="X764" s="23">
        <f t="shared" si="300"/>
        <v>611694.76</v>
      </c>
      <c r="Y764" s="9">
        <f t="shared" si="301"/>
        <v>1305442.4439632685</v>
      </c>
      <c r="Z764" s="21">
        <f t="shared" si="302"/>
        <v>-693747.68396326853</v>
      </c>
      <c r="AA764" s="27">
        <f t="shared" si="303"/>
        <v>69374.76839632685</v>
      </c>
      <c r="AB764" s="32">
        <f t="shared" si="304"/>
        <v>26214.809293964194</v>
      </c>
      <c r="AC764" s="31">
        <f t="shared" si="305"/>
        <v>26214.809293964194</v>
      </c>
      <c r="AG764" s="26">
        <f t="shared" si="306"/>
        <v>-29698.720360989413</v>
      </c>
      <c r="AH764" s="26">
        <f t="shared" si="307"/>
        <v>69374.76839632685</v>
      </c>
      <c r="AI764" s="26">
        <f t="shared" si="308"/>
        <v>39676.048035337437</v>
      </c>
      <c r="AJ764" s="26">
        <f t="shared" si="309"/>
        <v>1</v>
      </c>
      <c r="AK764" s="26">
        <f t="shared" si="310"/>
        <v>39676.048035337437</v>
      </c>
      <c r="AL764" s="26">
        <f t="shared" ca="1" si="311"/>
        <v>62827</v>
      </c>
      <c r="AM764" s="26">
        <f t="shared" ca="1" si="312"/>
        <v>31</v>
      </c>
      <c r="AN764" s="26">
        <f ca="1">IF(AM764=0,0,COUNTIF($AM$19:AM764,C764*10+1))</f>
        <v>255</v>
      </c>
      <c r="AO764" s="21">
        <f t="shared" ca="1" si="313"/>
        <v>0</v>
      </c>
      <c r="AP764" s="33">
        <f t="shared" ca="1" si="314"/>
        <v>62827</v>
      </c>
    </row>
    <row r="765" spans="1:42" x14ac:dyDescent="0.2">
      <c r="A765" s="15">
        <f>Daten!A765</f>
        <v>31935</v>
      </c>
      <c r="B765" s="8" t="str">
        <f>Daten!B765</f>
        <v>Rabenstein an der Pielach</v>
      </c>
      <c r="C765" s="15">
        <f t="shared" si="290"/>
        <v>3</v>
      </c>
      <c r="D765" s="10">
        <f>Daten!D765</f>
        <v>0</v>
      </c>
      <c r="E765" s="9">
        <f>Daten!E765</f>
        <v>2507</v>
      </c>
      <c r="F765" s="9">
        <f>Daten!F765</f>
        <v>2531</v>
      </c>
      <c r="G765" s="27">
        <f t="shared" si="291"/>
        <v>-24</v>
      </c>
      <c r="H765" s="29">
        <f t="shared" si="292"/>
        <v>-9.4824180165942323E-3</v>
      </c>
      <c r="I765" s="21">
        <f t="shared" si="293"/>
        <v>22.588556208040554</v>
      </c>
      <c r="J765" s="21">
        <f t="shared" si="294"/>
        <v>-46.588556208040558</v>
      </c>
      <c r="K765" s="27">
        <f t="shared" si="295"/>
        <v>23294.278104020279</v>
      </c>
      <c r="L765" s="16">
        <f>Daten!G765</f>
        <v>380</v>
      </c>
      <c r="M765" s="16">
        <f>Daten!H765</f>
        <v>1675</v>
      </c>
      <c r="N765" s="16">
        <f>Daten!I765</f>
        <v>452</v>
      </c>
      <c r="O765" s="28">
        <f t="shared" si="296"/>
        <v>0.49671641791044774</v>
      </c>
      <c r="P765" s="16">
        <f t="shared" si="297"/>
        <v>942.80222833079893</v>
      </c>
      <c r="Q765" s="21">
        <f t="shared" si="298"/>
        <v>-110.80222833079893</v>
      </c>
      <c r="R765" s="27">
        <f t="shared" si="299"/>
        <v>-22160.445666159787</v>
      </c>
      <c r="S765" s="9">
        <f>Daten!K765</f>
        <v>11723.32</v>
      </c>
      <c r="T765" s="9">
        <f>Daten!L765</f>
        <v>109580.32</v>
      </c>
      <c r="U765" s="9">
        <f>Daten!M765</f>
        <v>194590.27</v>
      </c>
      <c r="V765" s="9">
        <f>Daten!N765</f>
        <v>500</v>
      </c>
      <c r="W765" s="9">
        <f>Daten!O765</f>
        <v>500</v>
      </c>
      <c r="X765" s="23">
        <f t="shared" si="300"/>
        <v>315893.91000000003</v>
      </c>
      <c r="Y765" s="9">
        <f t="shared" si="301"/>
        <v>901085.96008147416</v>
      </c>
      <c r="Z765" s="21">
        <f t="shared" si="302"/>
        <v>-585192.05008147412</v>
      </c>
      <c r="AA765" s="27">
        <f t="shared" si="303"/>
        <v>58519.205008147415</v>
      </c>
      <c r="AB765" s="32">
        <f t="shared" si="304"/>
        <v>59653.037446007904</v>
      </c>
      <c r="AC765" s="31">
        <f t="shared" si="305"/>
        <v>59653.037446007904</v>
      </c>
      <c r="AG765" s="26">
        <f t="shared" si="306"/>
        <v>23294.278104020279</v>
      </c>
      <c r="AH765" s="26">
        <f t="shared" si="307"/>
        <v>58519.205008147415</v>
      </c>
      <c r="AI765" s="26">
        <f t="shared" si="308"/>
        <v>81813.483112167698</v>
      </c>
      <c r="AJ765" s="26">
        <f t="shared" si="309"/>
        <v>1</v>
      </c>
      <c r="AK765" s="26">
        <f t="shared" si="310"/>
        <v>81813.483112167698</v>
      </c>
      <c r="AL765" s="26">
        <f t="shared" ca="1" si="311"/>
        <v>129551</v>
      </c>
      <c r="AM765" s="26">
        <f t="shared" ca="1" si="312"/>
        <v>31</v>
      </c>
      <c r="AN765" s="26">
        <f ca="1">IF(AM765=0,0,COUNTIF($AM$19:AM765,C765*10+1))</f>
        <v>256</v>
      </c>
      <c r="AO765" s="21">
        <f t="shared" ca="1" si="313"/>
        <v>0</v>
      </c>
      <c r="AP765" s="33">
        <f t="shared" ca="1" si="314"/>
        <v>129551</v>
      </c>
    </row>
    <row r="766" spans="1:42" x14ac:dyDescent="0.2">
      <c r="A766" s="15">
        <f>Daten!A766</f>
        <v>31938</v>
      </c>
      <c r="B766" s="8" t="str">
        <f>Daten!B766</f>
        <v>St. Margarethen an der Sierning</v>
      </c>
      <c r="C766" s="15">
        <f t="shared" si="290"/>
        <v>3</v>
      </c>
      <c r="D766" s="10">
        <f>Daten!D766</f>
        <v>0</v>
      </c>
      <c r="E766" s="9">
        <f>Daten!E766</f>
        <v>1031</v>
      </c>
      <c r="F766" s="9">
        <f>Daten!F766</f>
        <v>1012</v>
      </c>
      <c r="G766" s="27">
        <f t="shared" si="291"/>
        <v>19</v>
      </c>
      <c r="H766" s="29">
        <f t="shared" si="292"/>
        <v>1.8774703557312252E-2</v>
      </c>
      <c r="I766" s="21">
        <f t="shared" si="293"/>
        <v>9.0318525810102894</v>
      </c>
      <c r="J766" s="21">
        <f t="shared" si="294"/>
        <v>9.9681474189897106</v>
      </c>
      <c r="K766" s="27">
        <f t="shared" si="295"/>
        <v>-4984.0737094948554</v>
      </c>
      <c r="L766" s="16">
        <f>Daten!G766</f>
        <v>160</v>
      </c>
      <c r="M766" s="16">
        <f>Daten!H766</f>
        <v>675</v>
      </c>
      <c r="N766" s="16">
        <f>Daten!I766</f>
        <v>196</v>
      </c>
      <c r="O766" s="28">
        <f t="shared" si="296"/>
        <v>0.52740740740740744</v>
      </c>
      <c r="P766" s="16">
        <f t="shared" si="297"/>
        <v>379.93522634226224</v>
      </c>
      <c r="Q766" s="21">
        <f t="shared" si="298"/>
        <v>-23.93522634226224</v>
      </c>
      <c r="R766" s="27">
        <f t="shared" si="299"/>
        <v>-4787.045268452448</v>
      </c>
      <c r="S766" s="9">
        <f>Daten!K766</f>
        <v>19604.2</v>
      </c>
      <c r="T766" s="9">
        <f>Daten!L766</f>
        <v>68262.039999999994</v>
      </c>
      <c r="U766" s="9">
        <f>Daten!M766</f>
        <v>68804.69</v>
      </c>
      <c r="V766" s="9">
        <f>Daten!N766</f>
        <v>500</v>
      </c>
      <c r="W766" s="9">
        <f>Daten!O766</f>
        <v>500</v>
      </c>
      <c r="X766" s="23">
        <f t="shared" si="300"/>
        <v>156670.93</v>
      </c>
      <c r="Y766" s="9">
        <f t="shared" si="301"/>
        <v>370570.25322855997</v>
      </c>
      <c r="Z766" s="21">
        <f t="shared" si="302"/>
        <v>-213899.32322855998</v>
      </c>
      <c r="AA766" s="27">
        <f t="shared" si="303"/>
        <v>21389.932322855999</v>
      </c>
      <c r="AB766" s="32">
        <f t="shared" si="304"/>
        <v>11618.813344908696</v>
      </c>
      <c r="AC766" s="31">
        <f t="shared" si="305"/>
        <v>11618.813344908696</v>
      </c>
      <c r="AG766" s="26">
        <f t="shared" si="306"/>
        <v>-4984.0737094948554</v>
      </c>
      <c r="AH766" s="26">
        <f t="shared" si="307"/>
        <v>21389.932322855999</v>
      </c>
      <c r="AI766" s="26">
        <f t="shared" si="308"/>
        <v>16405.858613361142</v>
      </c>
      <c r="AJ766" s="26">
        <f t="shared" si="309"/>
        <v>1</v>
      </c>
      <c r="AK766" s="26">
        <f t="shared" si="310"/>
        <v>16405.858613361142</v>
      </c>
      <c r="AL766" s="26">
        <f t="shared" ca="1" si="311"/>
        <v>25979</v>
      </c>
      <c r="AM766" s="26">
        <f t="shared" ca="1" si="312"/>
        <v>31</v>
      </c>
      <c r="AN766" s="26">
        <f ca="1">IF(AM766=0,0,COUNTIF($AM$19:AM766,C766*10+1))</f>
        <v>257</v>
      </c>
      <c r="AO766" s="21">
        <f t="shared" ca="1" si="313"/>
        <v>0</v>
      </c>
      <c r="AP766" s="33">
        <f t="shared" ca="1" si="314"/>
        <v>25979</v>
      </c>
    </row>
    <row r="767" spans="1:42" x14ac:dyDescent="0.2">
      <c r="A767" s="15">
        <f>Daten!A767</f>
        <v>31939</v>
      </c>
      <c r="B767" s="8" t="str">
        <f>Daten!B767</f>
        <v>Schwarzenbach an der Pielach</v>
      </c>
      <c r="C767" s="15">
        <f t="shared" si="290"/>
        <v>3</v>
      </c>
      <c r="D767" s="10">
        <f>Daten!D767</f>
        <v>0</v>
      </c>
      <c r="E767" s="9">
        <f>Daten!E767</f>
        <v>366</v>
      </c>
      <c r="F767" s="9">
        <f>Daten!F767</f>
        <v>365</v>
      </c>
      <c r="G767" s="27">
        <f t="shared" si="291"/>
        <v>1</v>
      </c>
      <c r="H767" s="29">
        <f t="shared" si="292"/>
        <v>2.7397260273972603E-3</v>
      </c>
      <c r="I767" s="21">
        <f t="shared" si="293"/>
        <v>3.2575357629137898</v>
      </c>
      <c r="J767" s="21">
        <f t="shared" si="294"/>
        <v>-2.2575357629137898</v>
      </c>
      <c r="K767" s="27">
        <f t="shared" si="295"/>
        <v>1128.7678814568949</v>
      </c>
      <c r="L767" s="16">
        <f>Daten!G767</f>
        <v>49</v>
      </c>
      <c r="M767" s="16">
        <f>Daten!H767</f>
        <v>218</v>
      </c>
      <c r="N767" s="16">
        <f>Daten!I767</f>
        <v>99</v>
      </c>
      <c r="O767" s="28">
        <f t="shared" si="296"/>
        <v>0.67889908256880738</v>
      </c>
      <c r="P767" s="16">
        <f t="shared" si="297"/>
        <v>122.705006433501</v>
      </c>
      <c r="Q767" s="21">
        <f t="shared" si="298"/>
        <v>25.294993566499002</v>
      </c>
      <c r="R767" s="27">
        <f t="shared" si="299"/>
        <v>5058.9987132998003</v>
      </c>
      <c r="S767" s="9">
        <f>Daten!K767</f>
        <v>6214.36</v>
      </c>
      <c r="T767" s="9">
        <f>Daten!L767</f>
        <v>11161.4</v>
      </c>
      <c r="U767" s="9">
        <f>Daten!M767</f>
        <v>15253.21</v>
      </c>
      <c r="V767" s="9">
        <f>Daten!N767</f>
        <v>500</v>
      </c>
      <c r="W767" s="9">
        <f>Daten!O767</f>
        <v>500</v>
      </c>
      <c r="X767" s="23">
        <f t="shared" si="300"/>
        <v>32628.969999999998</v>
      </c>
      <c r="Y767" s="9">
        <f t="shared" si="301"/>
        <v>131550.64275621044</v>
      </c>
      <c r="Z767" s="21">
        <f t="shared" si="302"/>
        <v>-98921.672756210435</v>
      </c>
      <c r="AA767" s="27">
        <f t="shared" si="303"/>
        <v>9892.1672756210446</v>
      </c>
      <c r="AB767" s="32">
        <f t="shared" si="304"/>
        <v>16079.933870377739</v>
      </c>
      <c r="AC767" s="31">
        <f t="shared" si="305"/>
        <v>16079.933870377739</v>
      </c>
      <c r="AG767" s="26">
        <f t="shared" si="306"/>
        <v>1128.7678814568949</v>
      </c>
      <c r="AH767" s="26">
        <f t="shared" si="307"/>
        <v>9892.1672756210446</v>
      </c>
      <c r="AI767" s="26">
        <f t="shared" si="308"/>
        <v>11020.93515707794</v>
      </c>
      <c r="AJ767" s="26">
        <f t="shared" si="309"/>
        <v>1</v>
      </c>
      <c r="AK767" s="26">
        <f t="shared" si="310"/>
        <v>11020.93515707794</v>
      </c>
      <c r="AL767" s="26">
        <f t="shared" ca="1" si="311"/>
        <v>17452</v>
      </c>
      <c r="AM767" s="26">
        <f t="shared" ca="1" si="312"/>
        <v>31</v>
      </c>
      <c r="AN767" s="26">
        <f ca="1">IF(AM767=0,0,COUNTIF($AM$19:AM767,C767*10+1))</f>
        <v>258</v>
      </c>
      <c r="AO767" s="21">
        <f t="shared" ca="1" si="313"/>
        <v>0</v>
      </c>
      <c r="AP767" s="33">
        <f t="shared" ca="1" si="314"/>
        <v>17452</v>
      </c>
    </row>
    <row r="768" spans="1:42" x14ac:dyDescent="0.2">
      <c r="A768" s="15">
        <f>Daten!A768</f>
        <v>31940</v>
      </c>
      <c r="B768" s="8" t="str">
        <f>Daten!B768</f>
        <v>Statzendorf</v>
      </c>
      <c r="C768" s="15">
        <f t="shared" si="290"/>
        <v>3</v>
      </c>
      <c r="D768" s="10">
        <f>Daten!D768</f>
        <v>0</v>
      </c>
      <c r="E768" s="9">
        <f>Daten!E768</f>
        <v>1438</v>
      </c>
      <c r="F768" s="9">
        <f>Daten!F768</f>
        <v>1366</v>
      </c>
      <c r="G768" s="27">
        <f t="shared" si="291"/>
        <v>72</v>
      </c>
      <c r="H768" s="29">
        <f t="shared" si="292"/>
        <v>5.2708638360175697E-2</v>
      </c>
      <c r="I768" s="21">
        <f t="shared" si="293"/>
        <v>12.191216033260924</v>
      </c>
      <c r="J768" s="21">
        <f t="shared" si="294"/>
        <v>59.808783966739078</v>
      </c>
      <c r="K768" s="27">
        <f t="shared" si="295"/>
        <v>-29904.39198336954</v>
      </c>
      <c r="L768" s="16">
        <f>Daten!G768</f>
        <v>201</v>
      </c>
      <c r="M768" s="16">
        <f>Daten!H768</f>
        <v>1011</v>
      </c>
      <c r="N768" s="16">
        <f>Daten!I768</f>
        <v>226</v>
      </c>
      <c r="O768" s="28">
        <f t="shared" si="296"/>
        <v>0.42235410484668645</v>
      </c>
      <c r="P768" s="16">
        <f t="shared" si="297"/>
        <v>569.05853901041053</v>
      </c>
      <c r="Q768" s="21">
        <f t="shared" si="298"/>
        <v>-142.05853901041053</v>
      </c>
      <c r="R768" s="27">
        <f t="shared" si="299"/>
        <v>-28411.707802082106</v>
      </c>
      <c r="S768" s="9">
        <f>Daten!K768</f>
        <v>10904.53</v>
      </c>
      <c r="T768" s="9">
        <f>Daten!L768</f>
        <v>94941.23</v>
      </c>
      <c r="U768" s="9">
        <f>Daten!M768</f>
        <v>344652.97</v>
      </c>
      <c r="V768" s="9">
        <f>Daten!N768</f>
        <v>500</v>
      </c>
      <c r="W768" s="9">
        <f>Daten!O768</f>
        <v>500</v>
      </c>
      <c r="X768" s="23">
        <f t="shared" si="300"/>
        <v>450498.73</v>
      </c>
      <c r="Y768" s="9">
        <f t="shared" si="301"/>
        <v>516857.44339735137</v>
      </c>
      <c r="Z768" s="21">
        <f t="shared" si="302"/>
        <v>-66358.713397351385</v>
      </c>
      <c r="AA768" s="27">
        <f t="shared" si="303"/>
        <v>6635.8713397351385</v>
      </c>
      <c r="AB768" s="32">
        <f t="shared" si="304"/>
        <v>-51680.228445716508</v>
      </c>
      <c r="AC768" s="31">
        <f t="shared" si="305"/>
        <v>0</v>
      </c>
      <c r="AG768" s="26">
        <f t="shared" si="306"/>
        <v>0</v>
      </c>
      <c r="AH768" s="26">
        <f t="shared" si="307"/>
        <v>0</v>
      </c>
      <c r="AI768" s="26">
        <f t="shared" si="308"/>
        <v>0</v>
      </c>
      <c r="AJ768" s="26">
        <f t="shared" si="309"/>
        <v>1</v>
      </c>
      <c r="AK768" s="26">
        <f t="shared" si="310"/>
        <v>0</v>
      </c>
      <c r="AL768" s="26">
        <f t="shared" ca="1" si="311"/>
        <v>0</v>
      </c>
      <c r="AM768" s="26">
        <f t="shared" ca="1" si="312"/>
        <v>0</v>
      </c>
      <c r="AN768" s="26">
        <f ca="1">IF(AM768=0,0,COUNTIF($AM$19:AM768,C768*10+1))</f>
        <v>0</v>
      </c>
      <c r="AO768" s="21">
        <f t="shared" ca="1" si="313"/>
        <v>0</v>
      </c>
      <c r="AP768" s="33">
        <f t="shared" ca="1" si="314"/>
        <v>0</v>
      </c>
    </row>
    <row r="769" spans="1:42" x14ac:dyDescent="0.2">
      <c r="A769" s="15">
        <f>Daten!A769</f>
        <v>31941</v>
      </c>
      <c r="B769" s="8" t="str">
        <f>Daten!B769</f>
        <v>Stössing</v>
      </c>
      <c r="C769" s="15">
        <f t="shared" si="290"/>
        <v>3</v>
      </c>
      <c r="D769" s="10">
        <f>Daten!D769</f>
        <v>0</v>
      </c>
      <c r="E769" s="9">
        <f>Daten!E769</f>
        <v>840</v>
      </c>
      <c r="F769" s="9">
        <f>Daten!F769</f>
        <v>836</v>
      </c>
      <c r="G769" s="27">
        <f t="shared" si="291"/>
        <v>4</v>
      </c>
      <c r="H769" s="29">
        <f t="shared" si="292"/>
        <v>4.7846889952153108E-3</v>
      </c>
      <c r="I769" s="21">
        <f t="shared" si="293"/>
        <v>7.4610956103998038</v>
      </c>
      <c r="J769" s="21">
        <f t="shared" si="294"/>
        <v>-3.4610956103998038</v>
      </c>
      <c r="K769" s="27">
        <f t="shared" si="295"/>
        <v>1730.5478051999019</v>
      </c>
      <c r="L769" s="16">
        <f>Daten!G769</f>
        <v>133</v>
      </c>
      <c r="M769" s="16">
        <f>Daten!H769</f>
        <v>546</v>
      </c>
      <c r="N769" s="16">
        <f>Daten!I769</f>
        <v>161</v>
      </c>
      <c r="O769" s="28">
        <f t="shared" si="296"/>
        <v>0.53846153846153844</v>
      </c>
      <c r="P769" s="16">
        <f t="shared" si="297"/>
        <v>307.32538308574101</v>
      </c>
      <c r="Q769" s="21">
        <f t="shared" si="298"/>
        <v>-13.325383085741009</v>
      </c>
      <c r="R769" s="27">
        <f t="shared" si="299"/>
        <v>-2665.0766171482019</v>
      </c>
      <c r="S769" s="9">
        <f>Daten!K769</f>
        <v>11135.62</v>
      </c>
      <c r="T769" s="9">
        <f>Daten!L769</f>
        <v>41908.97</v>
      </c>
      <c r="U769" s="9">
        <f>Daten!M769</f>
        <v>89682.95</v>
      </c>
      <c r="V769" s="9">
        <f>Daten!N769</f>
        <v>500</v>
      </c>
      <c r="W769" s="9">
        <f>Daten!O769</f>
        <v>500</v>
      </c>
      <c r="X769" s="23">
        <f t="shared" si="300"/>
        <v>142727.54</v>
      </c>
      <c r="Y769" s="9">
        <f t="shared" si="301"/>
        <v>301919.50796507311</v>
      </c>
      <c r="Z769" s="21">
        <f t="shared" si="302"/>
        <v>-159191.9679650731</v>
      </c>
      <c r="AA769" s="27">
        <f t="shared" si="303"/>
        <v>15919.196796507311</v>
      </c>
      <c r="AB769" s="32">
        <f t="shared" si="304"/>
        <v>14984.667984559012</v>
      </c>
      <c r="AC769" s="31">
        <f t="shared" si="305"/>
        <v>14984.667984559012</v>
      </c>
      <c r="AG769" s="26">
        <f t="shared" si="306"/>
        <v>1730.5478051999019</v>
      </c>
      <c r="AH769" s="26">
        <f t="shared" si="307"/>
        <v>15919.196796507311</v>
      </c>
      <c r="AI769" s="26">
        <f t="shared" si="308"/>
        <v>17649.744601707214</v>
      </c>
      <c r="AJ769" s="26">
        <f t="shared" si="309"/>
        <v>1</v>
      </c>
      <c r="AK769" s="26">
        <f t="shared" si="310"/>
        <v>17649.744601707214</v>
      </c>
      <c r="AL769" s="26">
        <f t="shared" ca="1" si="311"/>
        <v>27948</v>
      </c>
      <c r="AM769" s="26">
        <f t="shared" ca="1" si="312"/>
        <v>31</v>
      </c>
      <c r="AN769" s="26">
        <f ca="1">IF(AM769=0,0,COUNTIF($AM$19:AM769,C769*10+1))</f>
        <v>259</v>
      </c>
      <c r="AO769" s="21">
        <f t="shared" ca="1" si="313"/>
        <v>0</v>
      </c>
      <c r="AP769" s="33">
        <f t="shared" ca="1" si="314"/>
        <v>27948</v>
      </c>
    </row>
    <row r="770" spans="1:42" x14ac:dyDescent="0.2">
      <c r="A770" s="15">
        <f>Daten!A770</f>
        <v>31943</v>
      </c>
      <c r="B770" s="8" t="str">
        <f>Daten!B770</f>
        <v>Traismauer</v>
      </c>
      <c r="C770" s="15">
        <f t="shared" si="290"/>
        <v>3</v>
      </c>
      <c r="D770" s="10">
        <f>Daten!D770</f>
        <v>0</v>
      </c>
      <c r="E770" s="9">
        <f>Daten!E770</f>
        <v>6420</v>
      </c>
      <c r="F770" s="9">
        <f>Daten!F770</f>
        <v>6218</v>
      </c>
      <c r="G770" s="27">
        <f t="shared" si="291"/>
        <v>202</v>
      </c>
      <c r="H770" s="29">
        <f t="shared" si="292"/>
        <v>3.2486330009649407E-2</v>
      </c>
      <c r="I770" s="21">
        <f t="shared" si="293"/>
        <v>55.494129791227252</v>
      </c>
      <c r="J770" s="21">
        <f t="shared" si="294"/>
        <v>146.50587020877276</v>
      </c>
      <c r="K770" s="27">
        <f t="shared" si="295"/>
        <v>-73252.935104386386</v>
      </c>
      <c r="L770" s="16">
        <f>Daten!G770</f>
        <v>972</v>
      </c>
      <c r="M770" s="16">
        <f>Daten!H770</f>
        <v>4216</v>
      </c>
      <c r="N770" s="16">
        <f>Daten!I770</f>
        <v>1232</v>
      </c>
      <c r="O770" s="28">
        <f t="shared" si="296"/>
        <v>0.52277039848197349</v>
      </c>
      <c r="P770" s="16">
        <f t="shared" si="297"/>
        <v>2373.0472803836706</v>
      </c>
      <c r="Q770" s="21">
        <f t="shared" si="298"/>
        <v>-169.04728038367057</v>
      </c>
      <c r="R770" s="27">
        <f t="shared" si="299"/>
        <v>-33809.456076734117</v>
      </c>
      <c r="S770" s="9">
        <f>Daten!K770</f>
        <v>34465.39</v>
      </c>
      <c r="T770" s="9">
        <f>Daten!L770</f>
        <v>366697.93</v>
      </c>
      <c r="U770" s="9">
        <f>Daten!M770</f>
        <v>1057750.0900000001</v>
      </c>
      <c r="V770" s="9">
        <f>Daten!N770</f>
        <v>500</v>
      </c>
      <c r="W770" s="9">
        <f>Daten!O770</f>
        <v>500</v>
      </c>
      <c r="X770" s="23">
        <f t="shared" si="300"/>
        <v>1458913.4100000001</v>
      </c>
      <c r="Y770" s="9">
        <f t="shared" si="301"/>
        <v>2307527.6680187732</v>
      </c>
      <c r="Z770" s="21">
        <f t="shared" si="302"/>
        <v>-848614.25801877305</v>
      </c>
      <c r="AA770" s="27">
        <f t="shared" si="303"/>
        <v>84861.425801877311</v>
      </c>
      <c r="AB770" s="32">
        <f t="shared" si="304"/>
        <v>-22200.965379243193</v>
      </c>
      <c r="AC770" s="31">
        <f t="shared" si="305"/>
        <v>0</v>
      </c>
      <c r="AG770" s="26">
        <f t="shared" si="306"/>
        <v>0</v>
      </c>
      <c r="AH770" s="26">
        <f t="shared" si="307"/>
        <v>0</v>
      </c>
      <c r="AI770" s="26">
        <f t="shared" si="308"/>
        <v>0</v>
      </c>
      <c r="AJ770" s="26">
        <f t="shared" si="309"/>
        <v>1</v>
      </c>
      <c r="AK770" s="26">
        <f t="shared" si="310"/>
        <v>0</v>
      </c>
      <c r="AL770" s="26">
        <f t="shared" ca="1" si="311"/>
        <v>0</v>
      </c>
      <c r="AM770" s="26">
        <f t="shared" ca="1" si="312"/>
        <v>0</v>
      </c>
      <c r="AN770" s="26">
        <f ca="1">IF(AM770=0,0,COUNTIF($AM$19:AM770,C770*10+1))</f>
        <v>0</v>
      </c>
      <c r="AO770" s="21">
        <f t="shared" ca="1" si="313"/>
        <v>0</v>
      </c>
      <c r="AP770" s="33">
        <f t="shared" ca="1" si="314"/>
        <v>0</v>
      </c>
    </row>
    <row r="771" spans="1:42" x14ac:dyDescent="0.2">
      <c r="A771" s="15">
        <f>Daten!A771</f>
        <v>31945</v>
      </c>
      <c r="B771" s="8" t="str">
        <f>Daten!B771</f>
        <v>Weinburg</v>
      </c>
      <c r="C771" s="15">
        <f t="shared" si="290"/>
        <v>3</v>
      </c>
      <c r="D771" s="10">
        <f>Daten!D771</f>
        <v>0</v>
      </c>
      <c r="E771" s="9">
        <f>Daten!E771</f>
        <v>1393</v>
      </c>
      <c r="F771" s="9">
        <f>Daten!F771</f>
        <v>1345</v>
      </c>
      <c r="G771" s="27">
        <f t="shared" si="291"/>
        <v>48</v>
      </c>
      <c r="H771" s="29">
        <f t="shared" si="292"/>
        <v>3.5687732342007436E-2</v>
      </c>
      <c r="I771" s="21">
        <f t="shared" si="293"/>
        <v>12.003796167449446</v>
      </c>
      <c r="J771" s="21">
        <f t="shared" si="294"/>
        <v>35.996203832550556</v>
      </c>
      <c r="K771" s="27">
        <f t="shared" si="295"/>
        <v>-17998.101916275278</v>
      </c>
      <c r="L771" s="16">
        <f>Daten!G771</f>
        <v>227</v>
      </c>
      <c r="M771" s="16">
        <f>Daten!H771</f>
        <v>919</v>
      </c>
      <c r="N771" s="16">
        <f>Daten!I771</f>
        <v>247</v>
      </c>
      <c r="O771" s="28">
        <f t="shared" si="296"/>
        <v>0.51577801958650704</v>
      </c>
      <c r="P771" s="16">
        <f t="shared" si="297"/>
        <v>517.27477482746519</v>
      </c>
      <c r="Q771" s="21">
        <f t="shared" si="298"/>
        <v>-43.274774827465194</v>
      </c>
      <c r="R771" s="27">
        <f t="shared" si="299"/>
        <v>-8654.9549654930379</v>
      </c>
      <c r="S771" s="9">
        <f>Daten!K771</f>
        <v>5483.28</v>
      </c>
      <c r="T771" s="9">
        <f>Daten!L771</f>
        <v>101027.95</v>
      </c>
      <c r="U771" s="9">
        <f>Daten!M771</f>
        <v>1669877.54</v>
      </c>
      <c r="V771" s="9">
        <f>Daten!N771</f>
        <v>500</v>
      </c>
      <c r="W771" s="9">
        <f>Daten!O771</f>
        <v>500</v>
      </c>
      <c r="X771" s="23">
        <f t="shared" si="300"/>
        <v>1776388.77</v>
      </c>
      <c r="Y771" s="9">
        <f t="shared" si="301"/>
        <v>500683.18404207955</v>
      </c>
      <c r="Z771" s="21">
        <f t="shared" si="302"/>
        <v>1275705.5859579204</v>
      </c>
      <c r="AA771" s="27">
        <f t="shared" si="303"/>
        <v>-127570.55859579204</v>
      </c>
      <c r="AB771" s="32">
        <f t="shared" si="304"/>
        <v>-154223.61547756035</v>
      </c>
      <c r="AC771" s="31">
        <f t="shared" si="305"/>
        <v>0</v>
      </c>
      <c r="AG771" s="26">
        <f t="shared" si="306"/>
        <v>0</v>
      </c>
      <c r="AH771" s="26">
        <f t="shared" si="307"/>
        <v>0</v>
      </c>
      <c r="AI771" s="26">
        <f t="shared" si="308"/>
        <v>0</v>
      </c>
      <c r="AJ771" s="26">
        <f t="shared" si="309"/>
        <v>1</v>
      </c>
      <c r="AK771" s="26">
        <f t="shared" si="310"/>
        <v>0</v>
      </c>
      <c r="AL771" s="26">
        <f t="shared" ca="1" si="311"/>
        <v>0</v>
      </c>
      <c r="AM771" s="26">
        <f t="shared" ca="1" si="312"/>
        <v>0</v>
      </c>
      <c r="AN771" s="26">
        <f ca="1">IF(AM771=0,0,COUNTIF($AM$19:AM771,C771*10+1))</f>
        <v>0</v>
      </c>
      <c r="AO771" s="21">
        <f t="shared" ca="1" si="313"/>
        <v>0</v>
      </c>
      <c r="AP771" s="33">
        <f t="shared" ca="1" si="314"/>
        <v>0</v>
      </c>
    </row>
    <row r="772" spans="1:42" x14ac:dyDescent="0.2">
      <c r="A772" s="15">
        <f>Daten!A772</f>
        <v>31946</v>
      </c>
      <c r="B772" s="8" t="str">
        <f>Daten!B772</f>
        <v>Perschling</v>
      </c>
      <c r="C772" s="15">
        <f t="shared" si="290"/>
        <v>3</v>
      </c>
      <c r="D772" s="10">
        <f>Daten!D772</f>
        <v>0</v>
      </c>
      <c r="E772" s="9">
        <f>Daten!E772</f>
        <v>1443</v>
      </c>
      <c r="F772" s="9">
        <f>Daten!F772</f>
        <v>1395</v>
      </c>
      <c r="G772" s="27">
        <f t="shared" si="291"/>
        <v>48</v>
      </c>
      <c r="H772" s="29">
        <f t="shared" si="292"/>
        <v>3.4408602150537634E-2</v>
      </c>
      <c r="I772" s="21">
        <f t="shared" si="293"/>
        <v>12.450033943191061</v>
      </c>
      <c r="J772" s="21">
        <f t="shared" si="294"/>
        <v>35.549966056808941</v>
      </c>
      <c r="K772" s="27">
        <f t="shared" si="295"/>
        <v>-17774.983028404469</v>
      </c>
      <c r="L772" s="16">
        <f>Daten!G772</f>
        <v>241</v>
      </c>
      <c r="M772" s="16">
        <f>Daten!H772</f>
        <v>936</v>
      </c>
      <c r="N772" s="16">
        <f>Daten!I772</f>
        <v>266</v>
      </c>
      <c r="O772" s="28">
        <f t="shared" si="296"/>
        <v>0.54166666666666663</v>
      </c>
      <c r="P772" s="16">
        <f t="shared" si="297"/>
        <v>526.84351386127037</v>
      </c>
      <c r="Q772" s="21">
        <f t="shared" si="298"/>
        <v>-19.843513861270367</v>
      </c>
      <c r="R772" s="27">
        <f t="shared" si="299"/>
        <v>-3968.7027722540734</v>
      </c>
      <c r="S772" s="9">
        <f>Daten!K772</f>
        <v>21412.82</v>
      </c>
      <c r="T772" s="9">
        <f>Daten!L772</f>
        <v>79071.64</v>
      </c>
      <c r="U772" s="9">
        <f>Daten!M772</f>
        <v>141931.10999999999</v>
      </c>
      <c r="V772" s="9">
        <f>Daten!N772</f>
        <v>500</v>
      </c>
      <c r="W772" s="9">
        <f>Daten!O772</f>
        <v>500</v>
      </c>
      <c r="X772" s="23">
        <f t="shared" si="300"/>
        <v>242415.56999999998</v>
      </c>
      <c r="Y772" s="9">
        <f t="shared" si="301"/>
        <v>518654.58332571486</v>
      </c>
      <c r="Z772" s="21">
        <f t="shared" si="302"/>
        <v>-276239.01332571486</v>
      </c>
      <c r="AA772" s="27">
        <f t="shared" si="303"/>
        <v>27623.901332571488</v>
      </c>
      <c r="AB772" s="32">
        <f t="shared" si="304"/>
        <v>5880.2155319129452</v>
      </c>
      <c r="AC772" s="31">
        <f t="shared" si="305"/>
        <v>5880.2155319129452</v>
      </c>
      <c r="AG772" s="26">
        <f t="shared" si="306"/>
        <v>-17774.983028404469</v>
      </c>
      <c r="AH772" s="26">
        <f t="shared" si="307"/>
        <v>27623.901332571488</v>
      </c>
      <c r="AI772" s="26">
        <f t="shared" si="308"/>
        <v>9848.9183041670185</v>
      </c>
      <c r="AJ772" s="26">
        <f t="shared" si="309"/>
        <v>1</v>
      </c>
      <c r="AK772" s="26">
        <f t="shared" si="310"/>
        <v>9848.9183041670185</v>
      </c>
      <c r="AL772" s="26">
        <f t="shared" ca="1" si="311"/>
        <v>15596</v>
      </c>
      <c r="AM772" s="26">
        <f t="shared" ca="1" si="312"/>
        <v>31</v>
      </c>
      <c r="AN772" s="26">
        <f ca="1">IF(AM772=0,0,COUNTIF($AM$19:AM772,C772*10+1))</f>
        <v>260</v>
      </c>
      <c r="AO772" s="21">
        <f t="shared" ca="1" si="313"/>
        <v>0</v>
      </c>
      <c r="AP772" s="33">
        <f t="shared" ca="1" si="314"/>
        <v>15596</v>
      </c>
    </row>
    <row r="773" spans="1:42" x14ac:dyDescent="0.2">
      <c r="A773" s="15">
        <f>Daten!A773</f>
        <v>31947</v>
      </c>
      <c r="B773" s="8" t="str">
        <f>Daten!B773</f>
        <v>Wilhelmsburg</v>
      </c>
      <c r="C773" s="15">
        <f t="shared" si="290"/>
        <v>3</v>
      </c>
      <c r="D773" s="10">
        <f>Daten!D773</f>
        <v>0</v>
      </c>
      <c r="E773" s="9">
        <f>Daten!E773</f>
        <v>6580</v>
      </c>
      <c r="F773" s="9">
        <f>Daten!F773</f>
        <v>6561</v>
      </c>
      <c r="G773" s="27">
        <f t="shared" si="291"/>
        <v>19</v>
      </c>
      <c r="H773" s="29">
        <f t="shared" si="292"/>
        <v>2.8959000152415791E-3</v>
      </c>
      <c r="I773" s="21">
        <f t="shared" si="293"/>
        <v>58.55532093281473</v>
      </c>
      <c r="J773" s="21">
        <f t="shared" si="294"/>
        <v>-39.55532093281473</v>
      </c>
      <c r="K773" s="27">
        <f t="shared" si="295"/>
        <v>19777.660466407364</v>
      </c>
      <c r="L773" s="16">
        <f>Daten!G773</f>
        <v>866</v>
      </c>
      <c r="M773" s="16">
        <f>Daten!H773</f>
        <v>4163</v>
      </c>
      <c r="N773" s="16">
        <f>Daten!I773</f>
        <v>1551</v>
      </c>
      <c r="O773" s="28">
        <f t="shared" si="296"/>
        <v>0.58059092000960844</v>
      </c>
      <c r="P773" s="16">
        <f t="shared" si="297"/>
        <v>2343.2153292782782</v>
      </c>
      <c r="Q773" s="21">
        <f t="shared" si="298"/>
        <v>73.784670721721795</v>
      </c>
      <c r="R773" s="27">
        <f t="shared" si="299"/>
        <v>14756.934144344359</v>
      </c>
      <c r="S773" s="9">
        <f>Daten!K773</f>
        <v>22062.19</v>
      </c>
      <c r="T773" s="9">
        <f>Daten!L773</f>
        <v>382862.89</v>
      </c>
      <c r="U773" s="9">
        <f>Daten!M773</f>
        <v>1167238.95</v>
      </c>
      <c r="V773" s="9">
        <f>Daten!N773</f>
        <v>500</v>
      </c>
      <c r="W773" s="9">
        <f>Daten!O773</f>
        <v>500</v>
      </c>
      <c r="X773" s="23">
        <f t="shared" si="300"/>
        <v>1572164.03</v>
      </c>
      <c r="Y773" s="9">
        <f t="shared" si="301"/>
        <v>2365036.145726406</v>
      </c>
      <c r="Z773" s="21">
        <f t="shared" si="302"/>
        <v>-792872.11572640599</v>
      </c>
      <c r="AA773" s="27">
        <f t="shared" si="303"/>
        <v>79287.211572640605</v>
      </c>
      <c r="AB773" s="32">
        <f t="shared" si="304"/>
        <v>113821.80618339233</v>
      </c>
      <c r="AC773" s="31">
        <f t="shared" si="305"/>
        <v>113821.80618339233</v>
      </c>
      <c r="AG773" s="26">
        <f t="shared" si="306"/>
        <v>19777.660466407364</v>
      </c>
      <c r="AH773" s="26">
        <f t="shared" si="307"/>
        <v>79287.211572640605</v>
      </c>
      <c r="AI773" s="26">
        <f t="shared" si="308"/>
        <v>99064.872039047972</v>
      </c>
      <c r="AJ773" s="26">
        <f t="shared" si="309"/>
        <v>1</v>
      </c>
      <c r="AK773" s="26">
        <f t="shared" si="310"/>
        <v>99064.872039047972</v>
      </c>
      <c r="AL773" s="26">
        <f t="shared" ca="1" si="311"/>
        <v>156869</v>
      </c>
      <c r="AM773" s="26">
        <f t="shared" ca="1" si="312"/>
        <v>31</v>
      </c>
      <c r="AN773" s="26">
        <f ca="1">IF(AM773=0,0,COUNTIF($AM$19:AM773,C773*10+1))</f>
        <v>261</v>
      </c>
      <c r="AO773" s="21">
        <f t="shared" ca="1" si="313"/>
        <v>0</v>
      </c>
      <c r="AP773" s="33">
        <f t="shared" ca="1" si="314"/>
        <v>156869</v>
      </c>
    </row>
    <row r="774" spans="1:42" x14ac:dyDescent="0.2">
      <c r="A774" s="15">
        <f>Daten!A774</f>
        <v>31948</v>
      </c>
      <c r="B774" s="8" t="str">
        <f>Daten!B774</f>
        <v>Wölbling</v>
      </c>
      <c r="C774" s="15">
        <f t="shared" si="290"/>
        <v>3</v>
      </c>
      <c r="D774" s="10">
        <f>Daten!D774</f>
        <v>0</v>
      </c>
      <c r="E774" s="9">
        <f>Daten!E774</f>
        <v>2467</v>
      </c>
      <c r="F774" s="9">
        <f>Daten!F774</f>
        <v>2572</v>
      </c>
      <c r="G774" s="27">
        <f t="shared" si="291"/>
        <v>-105</v>
      </c>
      <c r="H774" s="29">
        <f t="shared" si="292"/>
        <v>-4.082426127527216E-2</v>
      </c>
      <c r="I774" s="21">
        <f t="shared" si="293"/>
        <v>22.95447118414868</v>
      </c>
      <c r="J774" s="21">
        <f t="shared" si="294"/>
        <v>-127.95447118414867</v>
      </c>
      <c r="K774" s="27">
        <f t="shared" si="295"/>
        <v>63977.235592074336</v>
      </c>
      <c r="L774" s="16">
        <f>Daten!G774</f>
        <v>351</v>
      </c>
      <c r="M774" s="16">
        <f>Daten!H774</f>
        <v>1646</v>
      </c>
      <c r="N774" s="16">
        <f>Daten!I774</f>
        <v>470</v>
      </c>
      <c r="O774" s="28">
        <f t="shared" si="296"/>
        <v>0.49878493317132444</v>
      </c>
      <c r="P774" s="16">
        <f t="shared" si="297"/>
        <v>926.47908527313132</v>
      </c>
      <c r="Q774" s="21">
        <f t="shared" si="298"/>
        <v>-105.47908527313132</v>
      </c>
      <c r="R774" s="27">
        <f t="shared" si="299"/>
        <v>-21095.817054626263</v>
      </c>
      <c r="S774" s="9">
        <f>Daten!K774</f>
        <v>19309.28</v>
      </c>
      <c r="T774" s="9">
        <f>Daten!L774</f>
        <v>158385.70000000001</v>
      </c>
      <c r="U774" s="9">
        <f>Daten!M774</f>
        <v>370932.19</v>
      </c>
      <c r="V774" s="9">
        <f>Daten!N774</f>
        <v>500</v>
      </c>
      <c r="W774" s="9">
        <f>Daten!O774</f>
        <v>500</v>
      </c>
      <c r="X774" s="23">
        <f t="shared" si="300"/>
        <v>548627.17000000004</v>
      </c>
      <c r="Y774" s="9">
        <f t="shared" si="301"/>
        <v>886708.84065456595</v>
      </c>
      <c r="Z774" s="21">
        <f t="shared" si="302"/>
        <v>-338081.67065456591</v>
      </c>
      <c r="AA774" s="27">
        <f t="shared" si="303"/>
        <v>33808.16706545659</v>
      </c>
      <c r="AB774" s="32">
        <f t="shared" si="304"/>
        <v>76689.58560290467</v>
      </c>
      <c r="AC774" s="31">
        <f t="shared" si="305"/>
        <v>76689.58560290467</v>
      </c>
      <c r="AG774" s="26">
        <f t="shared" si="306"/>
        <v>63977.235592074336</v>
      </c>
      <c r="AH774" s="26">
        <f t="shared" si="307"/>
        <v>33808.16706545659</v>
      </c>
      <c r="AI774" s="26">
        <f t="shared" si="308"/>
        <v>97785.402657530925</v>
      </c>
      <c r="AJ774" s="26">
        <f t="shared" si="309"/>
        <v>1</v>
      </c>
      <c r="AK774" s="26">
        <f t="shared" si="310"/>
        <v>97785.402657530925</v>
      </c>
      <c r="AL774" s="26">
        <f t="shared" ca="1" si="311"/>
        <v>154843</v>
      </c>
      <c r="AM774" s="26">
        <f t="shared" ca="1" si="312"/>
        <v>31</v>
      </c>
      <c r="AN774" s="26">
        <f ca="1">IF(AM774=0,0,COUNTIF($AM$19:AM774,C774*10+1))</f>
        <v>262</v>
      </c>
      <c r="AO774" s="21">
        <f t="shared" ca="1" si="313"/>
        <v>0</v>
      </c>
      <c r="AP774" s="33">
        <f t="shared" ca="1" si="314"/>
        <v>154843</v>
      </c>
    </row>
    <row r="775" spans="1:42" x14ac:dyDescent="0.2">
      <c r="A775" s="15">
        <f>Daten!A775</f>
        <v>31949</v>
      </c>
      <c r="B775" s="8" t="str">
        <f>Daten!B775</f>
        <v>Gablitz</v>
      </c>
      <c r="C775" s="15">
        <f t="shared" si="290"/>
        <v>3</v>
      </c>
      <c r="D775" s="10">
        <f>Daten!D775</f>
        <v>0</v>
      </c>
      <c r="E775" s="9">
        <f>Daten!E775</f>
        <v>5017</v>
      </c>
      <c r="F775" s="9">
        <f>Daten!F775</f>
        <v>4977</v>
      </c>
      <c r="G775" s="27">
        <f t="shared" si="291"/>
        <v>40</v>
      </c>
      <c r="H775" s="29">
        <f t="shared" si="292"/>
        <v>8.0369700622865171E-3</v>
      </c>
      <c r="I775" s="21">
        <f t="shared" si="293"/>
        <v>44.418508197320364</v>
      </c>
      <c r="J775" s="21">
        <f t="shared" si="294"/>
        <v>-4.4185081973203637</v>
      </c>
      <c r="K775" s="27">
        <f t="shared" si="295"/>
        <v>2209.2540986601816</v>
      </c>
      <c r="L775" s="16">
        <f>Daten!G775</f>
        <v>719</v>
      </c>
      <c r="M775" s="16">
        <f>Daten!H775</f>
        <v>3120</v>
      </c>
      <c r="N775" s="16">
        <f>Daten!I775</f>
        <v>1178</v>
      </c>
      <c r="O775" s="28">
        <f t="shared" si="296"/>
        <v>0.60801282051282046</v>
      </c>
      <c r="P775" s="16">
        <f t="shared" si="297"/>
        <v>1756.1450462042344</v>
      </c>
      <c r="Q775" s="21">
        <f t="shared" si="298"/>
        <v>140.8549537957656</v>
      </c>
      <c r="R775" s="27">
        <f t="shared" si="299"/>
        <v>28170.990759153119</v>
      </c>
      <c r="S775" s="9">
        <f>Daten!K775</f>
        <v>6981.26</v>
      </c>
      <c r="T775" s="9">
        <f>Daten!L775</f>
        <v>464859.73</v>
      </c>
      <c r="U775" s="9">
        <f>Daten!M775</f>
        <v>528403.39</v>
      </c>
      <c r="V775" s="9">
        <f>Daten!N775</f>
        <v>500</v>
      </c>
      <c r="W775" s="9">
        <f>Daten!O775</f>
        <v>500</v>
      </c>
      <c r="X775" s="23">
        <f t="shared" si="300"/>
        <v>1000244.38</v>
      </c>
      <c r="Y775" s="9">
        <f t="shared" si="301"/>
        <v>1803250.2041199664</v>
      </c>
      <c r="Z775" s="21">
        <f t="shared" si="302"/>
        <v>-803005.82411996636</v>
      </c>
      <c r="AA775" s="27">
        <f t="shared" si="303"/>
        <v>80300.582411996642</v>
      </c>
      <c r="AB775" s="32">
        <f t="shared" si="304"/>
        <v>110680.82726980995</v>
      </c>
      <c r="AC775" s="31">
        <f t="shared" si="305"/>
        <v>110680.82726980995</v>
      </c>
      <c r="AG775" s="26">
        <f t="shared" si="306"/>
        <v>2209.2540986601816</v>
      </c>
      <c r="AH775" s="26">
        <f t="shared" si="307"/>
        <v>80300.582411996642</v>
      </c>
      <c r="AI775" s="26">
        <f t="shared" si="308"/>
        <v>82509.836510656824</v>
      </c>
      <c r="AJ775" s="26">
        <f t="shared" si="309"/>
        <v>1</v>
      </c>
      <c r="AK775" s="26">
        <f t="shared" si="310"/>
        <v>82509.836510656824</v>
      </c>
      <c r="AL775" s="26">
        <f t="shared" ca="1" si="311"/>
        <v>130654</v>
      </c>
      <c r="AM775" s="26">
        <f t="shared" ca="1" si="312"/>
        <v>31</v>
      </c>
      <c r="AN775" s="26">
        <f ca="1">IF(AM775=0,0,COUNTIF($AM$19:AM775,C775*10+1))</f>
        <v>263</v>
      </c>
      <c r="AO775" s="21">
        <f t="shared" ca="1" si="313"/>
        <v>0</v>
      </c>
      <c r="AP775" s="33">
        <f t="shared" ca="1" si="314"/>
        <v>130654</v>
      </c>
    </row>
    <row r="776" spans="1:42" x14ac:dyDescent="0.2">
      <c r="A776" s="15">
        <f>Daten!A776</f>
        <v>31950</v>
      </c>
      <c r="B776" s="8" t="str">
        <f>Daten!B776</f>
        <v>Mauerbach</v>
      </c>
      <c r="C776" s="15">
        <f t="shared" si="290"/>
        <v>3</v>
      </c>
      <c r="D776" s="10">
        <f>Daten!D776</f>
        <v>0</v>
      </c>
      <c r="E776" s="9">
        <f>Daten!E776</f>
        <v>3604</v>
      </c>
      <c r="F776" s="9">
        <f>Daten!F776</f>
        <v>3668</v>
      </c>
      <c r="G776" s="27">
        <f t="shared" si="291"/>
        <v>-64</v>
      </c>
      <c r="H776" s="29">
        <f t="shared" si="292"/>
        <v>-1.7448200654307525E-2</v>
      </c>
      <c r="I776" s="21">
        <f t="shared" si="293"/>
        <v>32.736003228404883</v>
      </c>
      <c r="J776" s="21">
        <f t="shared" si="294"/>
        <v>-96.736003228404883</v>
      </c>
      <c r="K776" s="27">
        <f t="shared" si="295"/>
        <v>48368.00161420244</v>
      </c>
      <c r="L776" s="16">
        <f>Daten!G776</f>
        <v>514</v>
      </c>
      <c r="M776" s="16">
        <f>Daten!H776</f>
        <v>2163</v>
      </c>
      <c r="N776" s="16">
        <f>Daten!I776</f>
        <v>927</v>
      </c>
      <c r="O776" s="28">
        <f t="shared" si="296"/>
        <v>0.6662043458159963</v>
      </c>
      <c r="P776" s="16">
        <f t="shared" si="297"/>
        <v>1217.4813253012048</v>
      </c>
      <c r="Q776" s="21">
        <f t="shared" si="298"/>
        <v>223.51867469879517</v>
      </c>
      <c r="R776" s="27">
        <f t="shared" si="299"/>
        <v>44703.73493975903</v>
      </c>
      <c r="S776" s="9">
        <f>Daten!K776</f>
        <v>4523.78</v>
      </c>
      <c r="T776" s="9">
        <f>Daten!L776</f>
        <v>335866.39</v>
      </c>
      <c r="U776" s="9">
        <f>Daten!M776</f>
        <v>360326.59</v>
      </c>
      <c r="V776" s="9">
        <f>Daten!N776</f>
        <v>500</v>
      </c>
      <c r="W776" s="9">
        <f>Daten!O776</f>
        <v>500</v>
      </c>
      <c r="X776" s="23">
        <f t="shared" si="300"/>
        <v>700716.76</v>
      </c>
      <c r="Y776" s="9">
        <f t="shared" si="301"/>
        <v>1295378.4603644328</v>
      </c>
      <c r="Z776" s="21">
        <f t="shared" si="302"/>
        <v>-594661.70036443276</v>
      </c>
      <c r="AA776" s="27">
        <f t="shared" si="303"/>
        <v>59466.170036443276</v>
      </c>
      <c r="AB776" s="32">
        <f t="shared" si="304"/>
        <v>152537.90659040475</v>
      </c>
      <c r="AC776" s="31">
        <f t="shared" si="305"/>
        <v>152537.90659040475</v>
      </c>
      <c r="AG776" s="26">
        <f t="shared" si="306"/>
        <v>48368.00161420244</v>
      </c>
      <c r="AH776" s="26">
        <f t="shared" si="307"/>
        <v>59466.170036443276</v>
      </c>
      <c r="AI776" s="26">
        <f t="shared" si="308"/>
        <v>107834.17165064572</v>
      </c>
      <c r="AJ776" s="26">
        <f t="shared" si="309"/>
        <v>1</v>
      </c>
      <c r="AK776" s="26">
        <f t="shared" si="310"/>
        <v>107834.17165064572</v>
      </c>
      <c r="AL776" s="26">
        <f t="shared" ca="1" si="311"/>
        <v>170755</v>
      </c>
      <c r="AM776" s="26">
        <f t="shared" ca="1" si="312"/>
        <v>31</v>
      </c>
      <c r="AN776" s="26">
        <f ca="1">IF(AM776=0,0,COUNTIF($AM$19:AM776,C776*10+1))</f>
        <v>264</v>
      </c>
      <c r="AO776" s="21">
        <f t="shared" ca="1" si="313"/>
        <v>0</v>
      </c>
      <c r="AP776" s="33">
        <f t="shared" ca="1" si="314"/>
        <v>170755</v>
      </c>
    </row>
    <row r="777" spans="1:42" x14ac:dyDescent="0.2">
      <c r="A777" s="15">
        <f>Daten!A777</f>
        <v>31951</v>
      </c>
      <c r="B777" s="8" t="str">
        <f>Daten!B777</f>
        <v>Pressbaum</v>
      </c>
      <c r="C777" s="15">
        <f t="shared" si="290"/>
        <v>3</v>
      </c>
      <c r="D777" s="10">
        <f>Daten!D777</f>
        <v>0</v>
      </c>
      <c r="E777" s="9">
        <f>Daten!E777</f>
        <v>7688</v>
      </c>
      <c r="F777" s="9">
        <f>Daten!F777</f>
        <v>7563</v>
      </c>
      <c r="G777" s="27">
        <f t="shared" si="291"/>
        <v>125</v>
      </c>
      <c r="H777" s="29">
        <f t="shared" si="292"/>
        <v>1.6527832870554014E-2</v>
      </c>
      <c r="I777" s="21">
        <f t="shared" si="293"/>
        <v>67.497925958676689</v>
      </c>
      <c r="J777" s="21">
        <f t="shared" si="294"/>
        <v>57.502074041323311</v>
      </c>
      <c r="K777" s="27">
        <f t="shared" si="295"/>
        <v>-28751.037020661657</v>
      </c>
      <c r="L777" s="16">
        <f>Daten!G777</f>
        <v>1236</v>
      </c>
      <c r="M777" s="16">
        <f>Daten!H777</f>
        <v>4884</v>
      </c>
      <c r="N777" s="16">
        <f>Daten!I777</f>
        <v>1568</v>
      </c>
      <c r="O777" s="28">
        <f t="shared" si="296"/>
        <v>0.57411957411957415</v>
      </c>
      <c r="P777" s="16">
        <f t="shared" si="297"/>
        <v>2749.042437712013</v>
      </c>
      <c r="Q777" s="21">
        <f t="shared" si="298"/>
        <v>54.957562287987002</v>
      </c>
      <c r="R777" s="27">
        <f t="shared" si="299"/>
        <v>10991.5124575974</v>
      </c>
      <c r="S777" s="9">
        <f>Daten!K777</f>
        <v>-71729</v>
      </c>
      <c r="T777" s="9">
        <f>Daten!L777</f>
        <v>680999.52</v>
      </c>
      <c r="U777" s="9">
        <f>Daten!M777</f>
        <v>987804.79</v>
      </c>
      <c r="V777" s="9">
        <f>Daten!N777</f>
        <v>500</v>
      </c>
      <c r="W777" s="9">
        <f>Daten!O777</f>
        <v>500</v>
      </c>
      <c r="X777" s="23">
        <f t="shared" si="300"/>
        <v>1597075.31</v>
      </c>
      <c r="Y777" s="9">
        <f t="shared" si="301"/>
        <v>2763282.3538517645</v>
      </c>
      <c r="Z777" s="21">
        <f t="shared" si="302"/>
        <v>-1166207.0438517644</v>
      </c>
      <c r="AA777" s="27">
        <f t="shared" si="303"/>
        <v>116620.70438517645</v>
      </c>
      <c r="AB777" s="32">
        <f t="shared" si="304"/>
        <v>98861.179822112186</v>
      </c>
      <c r="AC777" s="31">
        <f t="shared" si="305"/>
        <v>98861.179822112186</v>
      </c>
      <c r="AG777" s="26">
        <f t="shared" si="306"/>
        <v>-28751.037020661657</v>
      </c>
      <c r="AH777" s="26">
        <f t="shared" si="307"/>
        <v>116620.70438517645</v>
      </c>
      <c r="AI777" s="26">
        <f t="shared" si="308"/>
        <v>87869.667364514782</v>
      </c>
      <c r="AJ777" s="26">
        <f t="shared" si="309"/>
        <v>1</v>
      </c>
      <c r="AK777" s="26">
        <f t="shared" si="310"/>
        <v>87869.667364514782</v>
      </c>
      <c r="AL777" s="26">
        <f t="shared" ca="1" si="311"/>
        <v>139141</v>
      </c>
      <c r="AM777" s="26">
        <f t="shared" ca="1" si="312"/>
        <v>31</v>
      </c>
      <c r="AN777" s="26">
        <f ca="1">IF(AM777=0,0,COUNTIF($AM$19:AM777,C777*10+1))</f>
        <v>265</v>
      </c>
      <c r="AO777" s="21">
        <f t="shared" ca="1" si="313"/>
        <v>0</v>
      </c>
      <c r="AP777" s="33">
        <f t="shared" ca="1" si="314"/>
        <v>139141</v>
      </c>
    </row>
    <row r="778" spans="1:42" x14ac:dyDescent="0.2">
      <c r="A778" s="15">
        <f>Daten!A778</f>
        <v>31952</v>
      </c>
      <c r="B778" s="8" t="str">
        <f>Daten!B778</f>
        <v>Purkersdorf</v>
      </c>
      <c r="C778" s="15">
        <f t="shared" si="290"/>
        <v>3</v>
      </c>
      <c r="D778" s="10">
        <f>Daten!D778</f>
        <v>0</v>
      </c>
      <c r="E778" s="9">
        <f>Daten!E778</f>
        <v>9843</v>
      </c>
      <c r="F778" s="9">
        <f>Daten!F778</f>
        <v>9658</v>
      </c>
      <c r="G778" s="27">
        <f t="shared" si="291"/>
        <v>185</v>
      </c>
      <c r="H778" s="29">
        <f t="shared" si="292"/>
        <v>1.9155104576516879E-2</v>
      </c>
      <c r="I778" s="21">
        <f t="shared" si="293"/>
        <v>86.195288762250371</v>
      </c>
      <c r="J778" s="21">
        <f t="shared" si="294"/>
        <v>98.804711237749629</v>
      </c>
      <c r="K778" s="27">
        <f t="shared" si="295"/>
        <v>-49402.355618874812</v>
      </c>
      <c r="L778" s="16">
        <f>Daten!G778</f>
        <v>1538</v>
      </c>
      <c r="M778" s="16">
        <f>Daten!H778</f>
        <v>6393</v>
      </c>
      <c r="N778" s="16">
        <f>Daten!I778</f>
        <v>1912</v>
      </c>
      <c r="O778" s="28">
        <f t="shared" si="296"/>
        <v>0.53965274519005157</v>
      </c>
      <c r="P778" s="16">
        <f t="shared" si="297"/>
        <v>3598.408743712715</v>
      </c>
      <c r="Q778" s="21">
        <f t="shared" si="298"/>
        <v>-148.40874371271502</v>
      </c>
      <c r="R778" s="27">
        <f t="shared" si="299"/>
        <v>-29681.748742543004</v>
      </c>
      <c r="S778" s="9">
        <f>Daten!K778</f>
        <v>5407.12</v>
      </c>
      <c r="T778" s="9">
        <f>Daten!L778</f>
        <v>868904.13</v>
      </c>
      <c r="U778" s="9">
        <f>Daten!M778</f>
        <v>2016109.06</v>
      </c>
      <c r="V778" s="9">
        <f>Daten!N778</f>
        <v>500</v>
      </c>
      <c r="W778" s="9">
        <f>Daten!O778</f>
        <v>500</v>
      </c>
      <c r="X778" s="23">
        <f t="shared" si="300"/>
        <v>2890420.31</v>
      </c>
      <c r="Y778" s="9">
        <f t="shared" si="301"/>
        <v>3537849.6629764461</v>
      </c>
      <c r="Z778" s="21">
        <f t="shared" si="302"/>
        <v>-647429.35297644604</v>
      </c>
      <c r="AA778" s="27">
        <f t="shared" si="303"/>
        <v>64742.93529764461</v>
      </c>
      <c r="AB778" s="32">
        <f t="shared" si="304"/>
        <v>-14341.16906377321</v>
      </c>
      <c r="AC778" s="31">
        <f t="shared" si="305"/>
        <v>0</v>
      </c>
      <c r="AG778" s="26">
        <f t="shared" si="306"/>
        <v>0</v>
      </c>
      <c r="AH778" s="26">
        <f t="shared" si="307"/>
        <v>0</v>
      </c>
      <c r="AI778" s="26">
        <f t="shared" si="308"/>
        <v>0</v>
      </c>
      <c r="AJ778" s="26">
        <f t="shared" si="309"/>
        <v>1</v>
      </c>
      <c r="AK778" s="26">
        <f t="shared" si="310"/>
        <v>0</v>
      </c>
      <c r="AL778" s="26">
        <f t="shared" ca="1" si="311"/>
        <v>0</v>
      </c>
      <c r="AM778" s="26">
        <f t="shared" ca="1" si="312"/>
        <v>0</v>
      </c>
      <c r="AN778" s="26">
        <f ca="1">IF(AM778=0,0,COUNTIF($AM$19:AM778,C778*10+1))</f>
        <v>0</v>
      </c>
      <c r="AO778" s="21">
        <f t="shared" ca="1" si="313"/>
        <v>0</v>
      </c>
      <c r="AP778" s="33">
        <f t="shared" ca="1" si="314"/>
        <v>0</v>
      </c>
    </row>
    <row r="779" spans="1:42" x14ac:dyDescent="0.2">
      <c r="A779" s="15">
        <f>Daten!A779</f>
        <v>31953</v>
      </c>
      <c r="B779" s="8" t="str">
        <f>Daten!B779</f>
        <v>Tullnerbach</v>
      </c>
      <c r="C779" s="15">
        <f t="shared" si="290"/>
        <v>3</v>
      </c>
      <c r="D779" s="10">
        <f>Daten!D779</f>
        <v>0</v>
      </c>
      <c r="E779" s="9">
        <f>Daten!E779</f>
        <v>2955</v>
      </c>
      <c r="F779" s="9">
        <f>Daten!F779</f>
        <v>2792</v>
      </c>
      <c r="G779" s="27">
        <f t="shared" si="291"/>
        <v>163</v>
      </c>
      <c r="H779" s="29">
        <f t="shared" si="292"/>
        <v>5.8381088825214901E-2</v>
      </c>
      <c r="I779" s="21">
        <f t="shared" si="293"/>
        <v>24.917917397411784</v>
      </c>
      <c r="J779" s="21">
        <f t="shared" si="294"/>
        <v>138.08208260258823</v>
      </c>
      <c r="K779" s="27">
        <f t="shared" si="295"/>
        <v>-69041.041301294114</v>
      </c>
      <c r="L779" s="16">
        <f>Daten!G779</f>
        <v>480</v>
      </c>
      <c r="M779" s="16">
        <f>Daten!H779</f>
        <v>1849</v>
      </c>
      <c r="N779" s="16">
        <f>Daten!I779</f>
        <v>626</v>
      </c>
      <c r="O779" s="28">
        <f t="shared" si="296"/>
        <v>0.59816116819902654</v>
      </c>
      <c r="P779" s="16">
        <f t="shared" si="297"/>
        <v>1040.7410866768043</v>
      </c>
      <c r="Q779" s="21">
        <f t="shared" si="298"/>
        <v>65.258913323195657</v>
      </c>
      <c r="R779" s="27">
        <f t="shared" si="299"/>
        <v>13051.782664639131</v>
      </c>
      <c r="S779" s="9">
        <f>Daten!K779</f>
        <v>5997.94</v>
      </c>
      <c r="T779" s="9">
        <f>Daten!L779</f>
        <v>238244.68</v>
      </c>
      <c r="U779" s="9">
        <f>Daten!M779</f>
        <v>282632.45</v>
      </c>
      <c r="V779" s="9">
        <f>Daten!N779</f>
        <v>500</v>
      </c>
      <c r="W779" s="9">
        <f>Daten!O779</f>
        <v>500</v>
      </c>
      <c r="X779" s="23">
        <f t="shared" si="300"/>
        <v>526875.07000000007</v>
      </c>
      <c r="Y779" s="9">
        <f t="shared" si="301"/>
        <v>1062109.6976628464</v>
      </c>
      <c r="Z779" s="21">
        <f t="shared" si="302"/>
        <v>-535234.62766284635</v>
      </c>
      <c r="AA779" s="27">
        <f t="shared" si="303"/>
        <v>53523.46276628464</v>
      </c>
      <c r="AB779" s="32">
        <f t="shared" si="304"/>
        <v>-2465.7958703703407</v>
      </c>
      <c r="AC779" s="31">
        <f t="shared" si="305"/>
        <v>0</v>
      </c>
      <c r="AG779" s="26">
        <f t="shared" si="306"/>
        <v>0</v>
      </c>
      <c r="AH779" s="26">
        <f t="shared" si="307"/>
        <v>0</v>
      </c>
      <c r="AI779" s="26">
        <f t="shared" si="308"/>
        <v>0</v>
      </c>
      <c r="AJ779" s="26">
        <f t="shared" si="309"/>
        <v>1</v>
      </c>
      <c r="AK779" s="26">
        <f t="shared" si="310"/>
        <v>0</v>
      </c>
      <c r="AL779" s="26">
        <f t="shared" ca="1" si="311"/>
        <v>0</v>
      </c>
      <c r="AM779" s="26">
        <f t="shared" ca="1" si="312"/>
        <v>0</v>
      </c>
      <c r="AN779" s="26">
        <f ca="1">IF(AM779=0,0,COUNTIF($AM$19:AM779,C779*10+1))</f>
        <v>0</v>
      </c>
      <c r="AO779" s="21">
        <f t="shared" ca="1" si="313"/>
        <v>0</v>
      </c>
      <c r="AP779" s="33">
        <f t="shared" ca="1" si="314"/>
        <v>0</v>
      </c>
    </row>
    <row r="780" spans="1:42" x14ac:dyDescent="0.2">
      <c r="A780" s="15">
        <f>Daten!A780</f>
        <v>31954</v>
      </c>
      <c r="B780" s="8" t="str">
        <f>Daten!B780</f>
        <v>Wolfsgraben</v>
      </c>
      <c r="C780" s="15">
        <f t="shared" si="290"/>
        <v>3</v>
      </c>
      <c r="D780" s="10">
        <f>Daten!D780</f>
        <v>0</v>
      </c>
      <c r="E780" s="9">
        <f>Daten!E780</f>
        <v>1757</v>
      </c>
      <c r="F780" s="9">
        <f>Daten!F780</f>
        <v>1709</v>
      </c>
      <c r="G780" s="27">
        <f t="shared" si="291"/>
        <v>48</v>
      </c>
      <c r="H780" s="29">
        <f t="shared" si="292"/>
        <v>2.8086600351082503E-2</v>
      </c>
      <c r="I780" s="21">
        <f t="shared" si="293"/>
        <v>15.252407174848402</v>
      </c>
      <c r="J780" s="21">
        <f t="shared" si="294"/>
        <v>32.7475928251516</v>
      </c>
      <c r="K780" s="27">
        <f t="shared" si="295"/>
        <v>-16373.796412575799</v>
      </c>
      <c r="L780" s="16">
        <f>Daten!G780</f>
        <v>295</v>
      </c>
      <c r="M780" s="16">
        <f>Daten!H780</f>
        <v>1119</v>
      </c>
      <c r="N780" s="16">
        <f>Daten!I780</f>
        <v>343</v>
      </c>
      <c r="O780" s="28">
        <f t="shared" si="296"/>
        <v>0.57015192135835568</v>
      </c>
      <c r="P780" s="16">
        <f t="shared" si="297"/>
        <v>629.84817522517255</v>
      </c>
      <c r="Q780" s="21">
        <f t="shared" si="298"/>
        <v>8.1518247748274462</v>
      </c>
      <c r="R780" s="27">
        <f t="shared" si="299"/>
        <v>1630.3649549654892</v>
      </c>
      <c r="S780" s="9">
        <f>Daten!K780</f>
        <v>5372.1</v>
      </c>
      <c r="T780" s="9">
        <f>Daten!L780</f>
        <v>178789.85</v>
      </c>
      <c r="U780" s="9">
        <f>Daten!M780</f>
        <v>152942.06</v>
      </c>
      <c r="V780" s="9">
        <f>Daten!N780</f>
        <v>500</v>
      </c>
      <c r="W780" s="9">
        <f>Daten!O780</f>
        <v>500</v>
      </c>
      <c r="X780" s="23">
        <f t="shared" si="300"/>
        <v>337104.01</v>
      </c>
      <c r="Y780" s="9">
        <f t="shared" si="301"/>
        <v>631514.97082694457</v>
      </c>
      <c r="Z780" s="21">
        <f t="shared" si="302"/>
        <v>-294410.96082694456</v>
      </c>
      <c r="AA780" s="27">
        <f t="shared" si="303"/>
        <v>29441.096082694457</v>
      </c>
      <c r="AB780" s="32">
        <f t="shared" si="304"/>
        <v>14697.664625084148</v>
      </c>
      <c r="AC780" s="31">
        <f t="shared" si="305"/>
        <v>14697.664625084148</v>
      </c>
      <c r="AG780" s="26">
        <f t="shared" si="306"/>
        <v>-16373.796412575799</v>
      </c>
      <c r="AH780" s="26">
        <f t="shared" si="307"/>
        <v>29441.096082694457</v>
      </c>
      <c r="AI780" s="26">
        <f t="shared" si="308"/>
        <v>13067.299670118658</v>
      </c>
      <c r="AJ780" s="26">
        <f t="shared" si="309"/>
        <v>1</v>
      </c>
      <c r="AK780" s="26">
        <f t="shared" si="310"/>
        <v>13067.299670118658</v>
      </c>
      <c r="AL780" s="26">
        <f t="shared" ca="1" si="311"/>
        <v>20692</v>
      </c>
      <c r="AM780" s="26">
        <f t="shared" ca="1" si="312"/>
        <v>31</v>
      </c>
      <c r="AN780" s="26">
        <f ca="1">IF(AM780=0,0,COUNTIF($AM$19:AM780,C780*10+1))</f>
        <v>266</v>
      </c>
      <c r="AO780" s="21">
        <f t="shared" ca="1" si="313"/>
        <v>0</v>
      </c>
      <c r="AP780" s="33">
        <f t="shared" ca="1" si="314"/>
        <v>20692</v>
      </c>
    </row>
    <row r="781" spans="1:42" x14ac:dyDescent="0.2">
      <c r="A781" s="15">
        <f>Daten!A781</f>
        <v>32001</v>
      </c>
      <c r="B781" s="8" t="str">
        <f>Daten!B781</f>
        <v>Gaming</v>
      </c>
      <c r="C781" s="15">
        <f t="shared" si="290"/>
        <v>3</v>
      </c>
      <c r="D781" s="10">
        <f>Daten!D781</f>
        <v>0</v>
      </c>
      <c r="E781" s="9">
        <f>Daten!E781</f>
        <v>2910</v>
      </c>
      <c r="F781" s="9">
        <f>Daten!F781</f>
        <v>3125</v>
      </c>
      <c r="G781" s="27">
        <f t="shared" si="291"/>
        <v>-215</v>
      </c>
      <c r="H781" s="29">
        <f t="shared" si="292"/>
        <v>-6.88E-2</v>
      </c>
      <c r="I781" s="21">
        <f t="shared" si="293"/>
        <v>27.889860983850941</v>
      </c>
      <c r="J781" s="21">
        <f t="shared" si="294"/>
        <v>-242.88986098385095</v>
      </c>
      <c r="K781" s="27">
        <f t="shared" si="295"/>
        <v>121444.93049192548</v>
      </c>
      <c r="L781" s="16">
        <f>Daten!G781</f>
        <v>330</v>
      </c>
      <c r="M781" s="16">
        <f>Daten!H781</f>
        <v>1788</v>
      </c>
      <c r="N781" s="16">
        <f>Daten!I781</f>
        <v>792</v>
      </c>
      <c r="O781" s="28">
        <f t="shared" si="296"/>
        <v>0.62751677852348997</v>
      </c>
      <c r="P781" s="16">
        <f t="shared" si="297"/>
        <v>1006.4061995555036</v>
      </c>
      <c r="Q781" s="21">
        <f t="shared" si="298"/>
        <v>115.59380044449642</v>
      </c>
      <c r="R781" s="27">
        <f t="shared" si="299"/>
        <v>23118.760088899286</v>
      </c>
      <c r="S781" s="9">
        <f>Daten!K781</f>
        <v>76429.350000000006</v>
      </c>
      <c r="T781" s="9">
        <f>Daten!L781</f>
        <v>218773.09</v>
      </c>
      <c r="U781" s="9">
        <f>Daten!M781</f>
        <v>1115970.55</v>
      </c>
      <c r="V781" s="9">
        <f>Daten!N781</f>
        <v>500</v>
      </c>
      <c r="W781" s="9">
        <f>Daten!O781</f>
        <v>500</v>
      </c>
      <c r="X781" s="23">
        <f t="shared" si="300"/>
        <v>1411172.99</v>
      </c>
      <c r="Y781" s="9">
        <f t="shared" si="301"/>
        <v>1045935.4383075747</v>
      </c>
      <c r="Z781" s="21">
        <f t="shared" si="302"/>
        <v>365237.55169242527</v>
      </c>
      <c r="AA781" s="27">
        <f t="shared" si="303"/>
        <v>-36523.755169242526</v>
      </c>
      <c r="AB781" s="32">
        <f t="shared" si="304"/>
        <v>108039.93541158224</v>
      </c>
      <c r="AC781" s="31">
        <f t="shared" si="305"/>
        <v>108039.93541158224</v>
      </c>
      <c r="AG781" s="26">
        <f t="shared" si="306"/>
        <v>121444.93049192548</v>
      </c>
      <c r="AH781" s="26">
        <f t="shared" si="307"/>
        <v>-36523.755169242526</v>
      </c>
      <c r="AI781" s="26">
        <f t="shared" si="308"/>
        <v>84921.175322682946</v>
      </c>
      <c r="AJ781" s="26">
        <f t="shared" si="309"/>
        <v>1</v>
      </c>
      <c r="AK781" s="26">
        <f t="shared" si="310"/>
        <v>84921.175322682946</v>
      </c>
      <c r="AL781" s="26">
        <f t="shared" ca="1" si="311"/>
        <v>134472</v>
      </c>
      <c r="AM781" s="26">
        <f t="shared" ca="1" si="312"/>
        <v>31</v>
      </c>
      <c r="AN781" s="26">
        <f ca="1">IF(AM781=0,0,COUNTIF($AM$19:AM781,C781*10+1))</f>
        <v>267</v>
      </c>
      <c r="AO781" s="21">
        <f t="shared" ca="1" si="313"/>
        <v>0</v>
      </c>
      <c r="AP781" s="33">
        <f t="shared" ca="1" si="314"/>
        <v>134472</v>
      </c>
    </row>
    <row r="782" spans="1:42" x14ac:dyDescent="0.2">
      <c r="A782" s="15">
        <f>Daten!A782</f>
        <v>32002</v>
      </c>
      <c r="B782" s="8" t="str">
        <f>Daten!B782</f>
        <v>Göstling an der Ybbs</v>
      </c>
      <c r="C782" s="15">
        <f t="shared" si="290"/>
        <v>3</v>
      </c>
      <c r="D782" s="10">
        <f>Daten!D782</f>
        <v>0</v>
      </c>
      <c r="E782" s="9">
        <f>Daten!E782</f>
        <v>1984</v>
      </c>
      <c r="F782" s="9">
        <f>Daten!F782</f>
        <v>2058</v>
      </c>
      <c r="G782" s="27">
        <f t="shared" si="291"/>
        <v>-74</v>
      </c>
      <c r="H782" s="29">
        <f t="shared" si="292"/>
        <v>-3.5957240038872691E-2</v>
      </c>
      <c r="I782" s="21">
        <f t="shared" si="293"/>
        <v>18.367146849524875</v>
      </c>
      <c r="J782" s="21">
        <f t="shared" si="294"/>
        <v>-92.367146849524872</v>
      </c>
      <c r="K782" s="27">
        <f t="shared" si="295"/>
        <v>46183.573424762435</v>
      </c>
      <c r="L782" s="16">
        <f>Daten!G782</f>
        <v>290</v>
      </c>
      <c r="M782" s="16">
        <f>Daten!H782</f>
        <v>1231</v>
      </c>
      <c r="N782" s="16">
        <f>Daten!I782</f>
        <v>463</v>
      </c>
      <c r="O782" s="28">
        <f t="shared" si="296"/>
        <v>0.61169780666125106</v>
      </c>
      <c r="P782" s="16">
        <f t="shared" si="297"/>
        <v>692.88927944788861</v>
      </c>
      <c r="Q782" s="21">
        <f t="shared" si="298"/>
        <v>60.110720552111388</v>
      </c>
      <c r="R782" s="27">
        <f t="shared" si="299"/>
        <v>12022.144110422278</v>
      </c>
      <c r="S782" s="9">
        <f>Daten!K782</f>
        <v>98931.27</v>
      </c>
      <c r="T782" s="9">
        <f>Daten!L782</f>
        <v>161097.73000000001</v>
      </c>
      <c r="U782" s="9">
        <f>Daten!M782</f>
        <v>539814.13</v>
      </c>
      <c r="V782" s="9">
        <f>Daten!N782</f>
        <v>500</v>
      </c>
      <c r="W782" s="9">
        <f>Daten!O782</f>
        <v>500</v>
      </c>
      <c r="X782" s="23">
        <f t="shared" si="300"/>
        <v>799843.13</v>
      </c>
      <c r="Y782" s="9">
        <f t="shared" si="301"/>
        <v>713105.12357464887</v>
      </c>
      <c r="Z782" s="21">
        <f t="shared" si="302"/>
        <v>86738.006425351137</v>
      </c>
      <c r="AA782" s="27">
        <f t="shared" si="303"/>
        <v>-8673.8006425351141</v>
      </c>
      <c r="AB782" s="32">
        <f t="shared" si="304"/>
        <v>49531.916892649599</v>
      </c>
      <c r="AC782" s="31">
        <f t="shared" si="305"/>
        <v>49531.916892649599</v>
      </c>
      <c r="AG782" s="26">
        <f t="shared" si="306"/>
        <v>46183.573424762435</v>
      </c>
      <c r="AH782" s="26">
        <f t="shared" si="307"/>
        <v>-8673.8006425351141</v>
      </c>
      <c r="AI782" s="26">
        <f t="shared" si="308"/>
        <v>37509.772782227323</v>
      </c>
      <c r="AJ782" s="26">
        <f t="shared" si="309"/>
        <v>1</v>
      </c>
      <c r="AK782" s="26">
        <f t="shared" si="310"/>
        <v>37509.772782227323</v>
      </c>
      <c r="AL782" s="26">
        <f t="shared" ca="1" si="311"/>
        <v>59397</v>
      </c>
      <c r="AM782" s="26">
        <f t="shared" ca="1" si="312"/>
        <v>31</v>
      </c>
      <c r="AN782" s="26">
        <f ca="1">IF(AM782=0,0,COUNTIF($AM$19:AM782,C782*10+1))</f>
        <v>268</v>
      </c>
      <c r="AO782" s="21">
        <f t="shared" ca="1" si="313"/>
        <v>0</v>
      </c>
      <c r="AP782" s="33">
        <f t="shared" ca="1" si="314"/>
        <v>59397</v>
      </c>
    </row>
    <row r="783" spans="1:42" x14ac:dyDescent="0.2">
      <c r="A783" s="15">
        <f>Daten!A783</f>
        <v>32003</v>
      </c>
      <c r="B783" s="8" t="str">
        <f>Daten!B783</f>
        <v>Gresten</v>
      </c>
      <c r="C783" s="15">
        <f t="shared" si="290"/>
        <v>3</v>
      </c>
      <c r="D783" s="10">
        <f>Daten!D783</f>
        <v>0</v>
      </c>
      <c r="E783" s="9">
        <f>Daten!E783</f>
        <v>1989</v>
      </c>
      <c r="F783" s="9">
        <f>Daten!F783</f>
        <v>1989</v>
      </c>
      <c r="G783" s="27">
        <f t="shared" si="291"/>
        <v>0</v>
      </c>
      <c r="H783" s="29">
        <f t="shared" si="292"/>
        <v>0</v>
      </c>
      <c r="I783" s="21">
        <f t="shared" si="293"/>
        <v>17.751338719001446</v>
      </c>
      <c r="J783" s="21">
        <f t="shared" si="294"/>
        <v>-17.751338719001446</v>
      </c>
      <c r="K783" s="27">
        <f t="shared" si="295"/>
        <v>8875.6693595007237</v>
      </c>
      <c r="L783" s="16">
        <f>Daten!G783</f>
        <v>282</v>
      </c>
      <c r="M783" s="16">
        <f>Daten!H783</f>
        <v>1324</v>
      </c>
      <c r="N783" s="16">
        <f>Daten!I783</f>
        <v>383</v>
      </c>
      <c r="O783" s="28">
        <f t="shared" si="296"/>
        <v>0.50226586102719029</v>
      </c>
      <c r="P783" s="16">
        <f t="shared" si="297"/>
        <v>745.23591063282254</v>
      </c>
      <c r="Q783" s="21">
        <f t="shared" si="298"/>
        <v>-80.235910632822538</v>
      </c>
      <c r="R783" s="27">
        <f t="shared" si="299"/>
        <v>-16047.182126564509</v>
      </c>
      <c r="S783" s="9">
        <f>Daten!K783</f>
        <v>912.51</v>
      </c>
      <c r="T783" s="9">
        <f>Daten!L783</f>
        <v>196557.42</v>
      </c>
      <c r="U783" s="9">
        <f>Daten!M783</f>
        <v>1388303.85</v>
      </c>
      <c r="V783" s="9">
        <f>Daten!N783</f>
        <v>500</v>
      </c>
      <c r="W783" s="9">
        <f>Daten!O783</f>
        <v>500</v>
      </c>
      <c r="X783" s="23">
        <f t="shared" si="300"/>
        <v>1585773.78</v>
      </c>
      <c r="Y783" s="9">
        <f t="shared" si="301"/>
        <v>714902.26350301236</v>
      </c>
      <c r="Z783" s="21">
        <f t="shared" si="302"/>
        <v>870871.51649698766</v>
      </c>
      <c r="AA783" s="27">
        <f t="shared" si="303"/>
        <v>-87087.151649698775</v>
      </c>
      <c r="AB783" s="32">
        <f t="shared" si="304"/>
        <v>-94258.664416762564</v>
      </c>
      <c r="AC783" s="31">
        <f t="shared" si="305"/>
        <v>0</v>
      </c>
      <c r="AG783" s="26">
        <f t="shared" si="306"/>
        <v>0</v>
      </c>
      <c r="AH783" s="26">
        <f t="shared" si="307"/>
        <v>0</v>
      </c>
      <c r="AI783" s="26">
        <f t="shared" si="308"/>
        <v>0</v>
      </c>
      <c r="AJ783" s="26">
        <f t="shared" si="309"/>
        <v>1</v>
      </c>
      <c r="AK783" s="26">
        <f t="shared" si="310"/>
        <v>0</v>
      </c>
      <c r="AL783" s="26">
        <f t="shared" ca="1" si="311"/>
        <v>0</v>
      </c>
      <c r="AM783" s="26">
        <f t="shared" ca="1" si="312"/>
        <v>0</v>
      </c>
      <c r="AN783" s="26">
        <f ca="1">IF(AM783=0,0,COUNTIF($AM$19:AM783,C783*10+1))</f>
        <v>0</v>
      </c>
      <c r="AO783" s="21">
        <f t="shared" ca="1" si="313"/>
        <v>0</v>
      </c>
      <c r="AP783" s="33">
        <f t="shared" ca="1" si="314"/>
        <v>0</v>
      </c>
    </row>
    <row r="784" spans="1:42" x14ac:dyDescent="0.2">
      <c r="A784" s="15">
        <f>Daten!A784</f>
        <v>32004</v>
      </c>
      <c r="B784" s="8" t="str">
        <f>Daten!B784</f>
        <v>Gresten-Land</v>
      </c>
      <c r="C784" s="15">
        <f t="shared" si="290"/>
        <v>3</v>
      </c>
      <c r="D784" s="10">
        <f>Daten!D784</f>
        <v>0</v>
      </c>
      <c r="E784" s="9">
        <f>Daten!E784</f>
        <v>1497</v>
      </c>
      <c r="F784" s="9">
        <f>Daten!F784</f>
        <v>1519</v>
      </c>
      <c r="G784" s="27">
        <f t="shared" si="291"/>
        <v>-22</v>
      </c>
      <c r="H784" s="29">
        <f t="shared" si="292"/>
        <v>-1.4483212639894667E-2</v>
      </c>
      <c r="I784" s="21">
        <f t="shared" si="293"/>
        <v>13.556703627030265</v>
      </c>
      <c r="J784" s="21">
        <f t="shared" si="294"/>
        <v>-35.556703627030267</v>
      </c>
      <c r="K784" s="27">
        <f t="shared" si="295"/>
        <v>17778.351813515132</v>
      </c>
      <c r="L784" s="16">
        <f>Daten!G784</f>
        <v>262</v>
      </c>
      <c r="M784" s="16">
        <f>Daten!H784</f>
        <v>977</v>
      </c>
      <c r="N784" s="16">
        <f>Daten!I784</f>
        <v>258</v>
      </c>
      <c r="O784" s="28">
        <f t="shared" si="296"/>
        <v>0.53224155578300925</v>
      </c>
      <c r="P784" s="16">
        <f t="shared" si="297"/>
        <v>549.9210609428003</v>
      </c>
      <c r="Q784" s="21">
        <f t="shared" si="298"/>
        <v>-29.921060942800295</v>
      </c>
      <c r="R784" s="27">
        <f t="shared" si="299"/>
        <v>-5984.2121885600591</v>
      </c>
      <c r="S784" s="9">
        <f>Daten!K784</f>
        <v>15964.28</v>
      </c>
      <c r="T784" s="9">
        <f>Daten!L784</f>
        <v>75294.53</v>
      </c>
      <c r="U784" s="9">
        <f>Daten!M784</f>
        <v>674347.71</v>
      </c>
      <c r="V784" s="9">
        <f>Daten!N784</f>
        <v>500</v>
      </c>
      <c r="W784" s="9">
        <f>Daten!O784</f>
        <v>500</v>
      </c>
      <c r="X784" s="23">
        <f t="shared" si="300"/>
        <v>765606.52</v>
      </c>
      <c r="Y784" s="9">
        <f t="shared" si="301"/>
        <v>538063.69455204101</v>
      </c>
      <c r="Z784" s="21">
        <f t="shared" si="302"/>
        <v>227542.82544795901</v>
      </c>
      <c r="AA784" s="27">
        <f t="shared" si="303"/>
        <v>-22754.282544795904</v>
      </c>
      <c r="AB784" s="32">
        <f t="shared" si="304"/>
        <v>-10960.142919840831</v>
      </c>
      <c r="AC784" s="31">
        <f t="shared" si="305"/>
        <v>0</v>
      </c>
      <c r="AG784" s="26">
        <f t="shared" si="306"/>
        <v>0</v>
      </c>
      <c r="AH784" s="26">
        <f t="shared" si="307"/>
        <v>0</v>
      </c>
      <c r="AI784" s="26">
        <f t="shared" si="308"/>
        <v>0</v>
      </c>
      <c r="AJ784" s="26">
        <f t="shared" si="309"/>
        <v>1</v>
      </c>
      <c r="AK784" s="26">
        <f t="shared" si="310"/>
        <v>0</v>
      </c>
      <c r="AL784" s="26">
        <f t="shared" ca="1" si="311"/>
        <v>0</v>
      </c>
      <c r="AM784" s="26">
        <f t="shared" ca="1" si="312"/>
        <v>0</v>
      </c>
      <c r="AN784" s="26">
        <f ca="1">IF(AM784=0,0,COUNTIF($AM$19:AM784,C784*10+1))</f>
        <v>0</v>
      </c>
      <c r="AO784" s="21">
        <f t="shared" ca="1" si="313"/>
        <v>0</v>
      </c>
      <c r="AP784" s="33">
        <f t="shared" ca="1" si="314"/>
        <v>0</v>
      </c>
    </row>
    <row r="785" spans="1:42" x14ac:dyDescent="0.2">
      <c r="A785" s="15">
        <f>Daten!A785</f>
        <v>32005</v>
      </c>
      <c r="B785" s="8" t="str">
        <f>Daten!B785</f>
        <v>Lunz am See</v>
      </c>
      <c r="C785" s="15">
        <f t="shared" si="290"/>
        <v>3</v>
      </c>
      <c r="D785" s="10">
        <f>Daten!D785</f>
        <v>0</v>
      </c>
      <c r="E785" s="9">
        <f>Daten!E785</f>
        <v>1801</v>
      </c>
      <c r="F785" s="9">
        <f>Daten!F785</f>
        <v>1809</v>
      </c>
      <c r="G785" s="27">
        <f t="shared" si="291"/>
        <v>-8</v>
      </c>
      <c r="H785" s="29">
        <f t="shared" si="292"/>
        <v>-4.4223327805417356E-3</v>
      </c>
      <c r="I785" s="21">
        <f t="shared" si="293"/>
        <v>16.144882726331634</v>
      </c>
      <c r="J785" s="21">
        <f t="shared" si="294"/>
        <v>-24.144882726331634</v>
      </c>
      <c r="K785" s="27">
        <f t="shared" si="295"/>
        <v>12072.441363165817</v>
      </c>
      <c r="L785" s="16">
        <f>Daten!G785</f>
        <v>266</v>
      </c>
      <c r="M785" s="16">
        <f>Daten!H785</f>
        <v>1063</v>
      </c>
      <c r="N785" s="16">
        <f>Daten!I785</f>
        <v>472</v>
      </c>
      <c r="O785" s="28">
        <f t="shared" si="296"/>
        <v>0.69426152398871122</v>
      </c>
      <c r="P785" s="16">
        <f t="shared" si="297"/>
        <v>598.32762311381452</v>
      </c>
      <c r="Q785" s="21">
        <f t="shared" si="298"/>
        <v>139.67237688618548</v>
      </c>
      <c r="R785" s="27">
        <f t="shared" si="299"/>
        <v>27934.475377237097</v>
      </c>
      <c r="S785" s="9">
        <f>Daten!K785</f>
        <v>19731.310000000001</v>
      </c>
      <c r="T785" s="9">
        <f>Daten!L785</f>
        <v>139237.06</v>
      </c>
      <c r="U785" s="9">
        <f>Daten!M785</f>
        <v>432527.88</v>
      </c>
      <c r="V785" s="9">
        <f>Daten!N785</f>
        <v>500</v>
      </c>
      <c r="W785" s="9">
        <f>Daten!O785</f>
        <v>500</v>
      </c>
      <c r="X785" s="23">
        <f t="shared" si="300"/>
        <v>591496.25</v>
      </c>
      <c r="Y785" s="9">
        <f t="shared" si="301"/>
        <v>647329.80219654366</v>
      </c>
      <c r="Z785" s="21">
        <f t="shared" si="302"/>
        <v>-55833.552196543664</v>
      </c>
      <c r="AA785" s="27">
        <f t="shared" si="303"/>
        <v>5583.3552196543669</v>
      </c>
      <c r="AB785" s="32">
        <f t="shared" si="304"/>
        <v>45590.271960057282</v>
      </c>
      <c r="AC785" s="31">
        <f t="shared" si="305"/>
        <v>45590.271960057282</v>
      </c>
      <c r="AG785" s="26">
        <f t="shared" si="306"/>
        <v>12072.441363165817</v>
      </c>
      <c r="AH785" s="26">
        <f t="shared" si="307"/>
        <v>5583.3552196543669</v>
      </c>
      <c r="AI785" s="26">
        <f t="shared" si="308"/>
        <v>17655.796582820185</v>
      </c>
      <c r="AJ785" s="26">
        <f t="shared" si="309"/>
        <v>1</v>
      </c>
      <c r="AK785" s="26">
        <f t="shared" si="310"/>
        <v>17655.796582820185</v>
      </c>
      <c r="AL785" s="26">
        <f t="shared" ca="1" si="311"/>
        <v>27958</v>
      </c>
      <c r="AM785" s="26">
        <f t="shared" ca="1" si="312"/>
        <v>31</v>
      </c>
      <c r="AN785" s="26">
        <f ca="1">IF(AM785=0,0,COUNTIF($AM$19:AM785,C785*10+1))</f>
        <v>269</v>
      </c>
      <c r="AO785" s="21">
        <f t="shared" ca="1" si="313"/>
        <v>0</v>
      </c>
      <c r="AP785" s="33">
        <f t="shared" ca="1" si="314"/>
        <v>27958</v>
      </c>
    </row>
    <row r="786" spans="1:42" x14ac:dyDescent="0.2">
      <c r="A786" s="15">
        <f>Daten!A786</f>
        <v>32006</v>
      </c>
      <c r="B786" s="8" t="str">
        <f>Daten!B786</f>
        <v>Oberndorf an der Melk</v>
      </c>
      <c r="C786" s="15">
        <f t="shared" si="290"/>
        <v>3</v>
      </c>
      <c r="D786" s="10">
        <f>Daten!D786</f>
        <v>0</v>
      </c>
      <c r="E786" s="9">
        <f>Daten!E786</f>
        <v>2995</v>
      </c>
      <c r="F786" s="9">
        <f>Daten!F786</f>
        <v>2961</v>
      </c>
      <c r="G786" s="27">
        <f t="shared" si="291"/>
        <v>34</v>
      </c>
      <c r="H786" s="29">
        <f t="shared" si="292"/>
        <v>1.1482607227288078E-2</v>
      </c>
      <c r="I786" s="21">
        <f t="shared" si="293"/>
        <v>26.426201079418444</v>
      </c>
      <c r="J786" s="21">
        <f t="shared" si="294"/>
        <v>7.5737989205815559</v>
      </c>
      <c r="K786" s="27">
        <f t="shared" si="295"/>
        <v>-3786.8994602907778</v>
      </c>
      <c r="L786" s="16">
        <f>Daten!G786</f>
        <v>506</v>
      </c>
      <c r="M786" s="16">
        <f>Daten!H786</f>
        <v>1957</v>
      </c>
      <c r="N786" s="16">
        <f>Daten!I786</f>
        <v>532</v>
      </c>
      <c r="O786" s="28">
        <f t="shared" si="296"/>
        <v>0.53040367910066433</v>
      </c>
      <c r="P786" s="16">
        <f t="shared" si="297"/>
        <v>1101.5307228915663</v>
      </c>
      <c r="Q786" s="21">
        <f t="shared" si="298"/>
        <v>-63.530722891566256</v>
      </c>
      <c r="R786" s="27">
        <f t="shared" si="299"/>
        <v>-12706.144578313251</v>
      </c>
      <c r="S786" s="9">
        <f>Daten!K786</f>
        <v>26740.32</v>
      </c>
      <c r="T786" s="9">
        <f>Daten!L786</f>
        <v>140762.07</v>
      </c>
      <c r="U786" s="9">
        <f>Daten!M786</f>
        <v>328081.18</v>
      </c>
      <c r="V786" s="9">
        <f>Daten!N786</f>
        <v>500</v>
      </c>
      <c r="W786" s="9">
        <f>Daten!O786</f>
        <v>500</v>
      </c>
      <c r="X786" s="23">
        <f t="shared" si="300"/>
        <v>495583.57</v>
      </c>
      <c r="Y786" s="9">
        <f t="shared" si="301"/>
        <v>1076486.8170897546</v>
      </c>
      <c r="Z786" s="21">
        <f t="shared" si="302"/>
        <v>-580903.24708975456</v>
      </c>
      <c r="AA786" s="27">
        <f t="shared" si="303"/>
        <v>58090.324708975459</v>
      </c>
      <c r="AB786" s="32">
        <f t="shared" si="304"/>
        <v>41597.28067037143</v>
      </c>
      <c r="AC786" s="31">
        <f t="shared" si="305"/>
        <v>41597.28067037143</v>
      </c>
      <c r="AG786" s="26">
        <f t="shared" si="306"/>
        <v>-3786.8994602907778</v>
      </c>
      <c r="AH786" s="26">
        <f t="shared" si="307"/>
        <v>58090.324708975459</v>
      </c>
      <c r="AI786" s="26">
        <f t="shared" si="308"/>
        <v>54303.425248684682</v>
      </c>
      <c r="AJ786" s="26">
        <f t="shared" si="309"/>
        <v>1</v>
      </c>
      <c r="AK786" s="26">
        <f t="shared" si="310"/>
        <v>54303.425248684682</v>
      </c>
      <c r="AL786" s="26">
        <f t="shared" ca="1" si="311"/>
        <v>85989</v>
      </c>
      <c r="AM786" s="26">
        <f t="shared" ca="1" si="312"/>
        <v>31</v>
      </c>
      <c r="AN786" s="26">
        <f ca="1">IF(AM786=0,0,COUNTIF($AM$19:AM786,C786*10+1))</f>
        <v>270</v>
      </c>
      <c r="AO786" s="21">
        <f t="shared" ca="1" si="313"/>
        <v>0</v>
      </c>
      <c r="AP786" s="33">
        <f t="shared" ca="1" si="314"/>
        <v>85989</v>
      </c>
    </row>
    <row r="787" spans="1:42" x14ac:dyDescent="0.2">
      <c r="A787" s="15">
        <f>Daten!A787</f>
        <v>32007</v>
      </c>
      <c r="B787" s="8" t="str">
        <f>Daten!B787</f>
        <v>Puchenstuben</v>
      </c>
      <c r="C787" s="15">
        <f t="shared" ref="C787:C850" si="315">INT(A787/10000)</f>
        <v>3</v>
      </c>
      <c r="D787" s="10">
        <f>Daten!D787</f>
        <v>0</v>
      </c>
      <c r="E787" s="9">
        <f>Daten!E787</f>
        <v>279</v>
      </c>
      <c r="F787" s="9">
        <f>Daten!F787</f>
        <v>315</v>
      </c>
      <c r="G787" s="27">
        <f t="shared" ref="G787:G850" si="316">E787-F787</f>
        <v>-36</v>
      </c>
      <c r="H787" s="29">
        <f t="shared" ref="H787:H850" si="317">G787/F787</f>
        <v>-0.11428571428571428</v>
      </c>
      <c r="I787" s="21">
        <f t="shared" ref="I787:I850" si="318">F787*$I$6</f>
        <v>2.8112979871721748</v>
      </c>
      <c r="J787" s="21">
        <f t="shared" ref="J787:J850" si="319">G787-I787</f>
        <v>-38.811297987172175</v>
      </c>
      <c r="K787" s="27">
        <f t="shared" ref="K787:K850" si="320">-J787*$K$5</f>
        <v>19405.648993586088</v>
      </c>
      <c r="L787" s="16">
        <f>Daten!G787</f>
        <v>40</v>
      </c>
      <c r="M787" s="16">
        <f>Daten!H787</f>
        <v>169</v>
      </c>
      <c r="N787" s="16">
        <f>Daten!I787</f>
        <v>70</v>
      </c>
      <c r="O787" s="28">
        <f t="shared" ref="O787:O850" si="321">(L787+N787)/M787</f>
        <v>0.65088757396449703</v>
      </c>
      <c r="P787" s="16">
        <f t="shared" ref="P787:P850" si="322">M787*$P$6</f>
        <v>95.124523336062694</v>
      </c>
      <c r="Q787" s="21">
        <f t="shared" ref="Q787:Q850" si="323">L787+N787-P787</f>
        <v>14.875476663937306</v>
      </c>
      <c r="R787" s="27">
        <f t="shared" ref="R787:R850" si="324">Q787*$R$5</f>
        <v>2975.0953327874613</v>
      </c>
      <c r="S787" s="9">
        <f>Daten!K787</f>
        <v>11167.92</v>
      </c>
      <c r="T787" s="9">
        <f>Daten!L787</f>
        <v>23385.34</v>
      </c>
      <c r="U787" s="9">
        <f>Daten!M787</f>
        <v>71087.429999999993</v>
      </c>
      <c r="V787" s="9">
        <f>Daten!N787</f>
        <v>500</v>
      </c>
      <c r="W787" s="9">
        <f>Daten!O787</f>
        <v>500</v>
      </c>
      <c r="X787" s="23">
        <f t="shared" ref="X787:X850" si="325">S787/V787*500+T787/W787*500+U787</f>
        <v>105640.69</v>
      </c>
      <c r="Y787" s="9">
        <f t="shared" ref="Y787:Y850" si="326">E787*$Y$6</f>
        <v>100280.408002685</v>
      </c>
      <c r="Z787" s="21">
        <f t="shared" ref="Z787:Z850" si="327">X787-Y787</f>
        <v>5360.2819973150035</v>
      </c>
      <c r="AA787" s="27">
        <f t="shared" ref="AA787:AA850" si="328">-Z787*$AA$5</f>
        <v>-536.02819973150042</v>
      </c>
      <c r="AB787" s="32">
        <f t="shared" ref="AB787:AB850" si="329">K787+R787+AA787</f>
        <v>21844.716126642048</v>
      </c>
      <c r="AC787" s="31">
        <f t="shared" ref="AC787:AC850" si="330">MAX(0,AB787)</f>
        <v>21844.716126642048</v>
      </c>
      <c r="AG787" s="26">
        <f t="shared" ref="AG787:AG850" si="331">IF(AB787&gt;0,K787,0)</f>
        <v>19405.648993586088</v>
      </c>
      <c r="AH787" s="26">
        <f t="shared" ref="AH787:AH850" si="332">IF(AB787&gt;0,AA787,0)</f>
        <v>-536.02819973150042</v>
      </c>
      <c r="AI787" s="26">
        <f t="shared" ref="AI787:AI850" si="333">AG787+AH787</f>
        <v>18869.620793854589</v>
      </c>
      <c r="AJ787" s="26">
        <f t="shared" ref="AJ787:AJ850" si="334">IF(AND(V787=500,W787=500),1,0)</f>
        <v>1</v>
      </c>
      <c r="AK787" s="26">
        <f t="shared" ref="AK787:AK850" si="335">IF(AND(AJ787=1,AI787&gt;=E787*$AK$5),AI787,0)</f>
        <v>18869.620793854589</v>
      </c>
      <c r="AL787" s="26">
        <f t="shared" ref="AL787:AL850" ca="1" si="336">IF(OFFSET($AK$6,C787,0)=0,0,ROUND(AK787*OFFSET($AF$6,C787,0)/OFFSET($AK$6,C787,0),0))</f>
        <v>29880</v>
      </c>
      <c r="AM787" s="26">
        <f t="shared" ref="AM787:AM850" ca="1" si="337">IF(AL787&gt;0,C787*10+1,0)</f>
        <v>31</v>
      </c>
      <c r="AN787" s="26">
        <f ca="1">IF(AM787=0,0,COUNTIF($AM$19:AM787,C787*10+1))</f>
        <v>271</v>
      </c>
      <c r="AO787" s="21">
        <f t="shared" ref="AO787:AO850" ca="1" si="338">IF(AN787=1,OFFSET($AF$6,C787,0)-OFFSET($AL$6,C787,0),0)</f>
        <v>0</v>
      </c>
      <c r="AP787" s="33">
        <f t="shared" ref="AP787:AP850" ca="1" si="339">AL787+AO787</f>
        <v>29880</v>
      </c>
    </row>
    <row r="788" spans="1:42" x14ac:dyDescent="0.2">
      <c r="A788" s="15">
        <f>Daten!A788</f>
        <v>32008</v>
      </c>
      <c r="B788" s="8" t="str">
        <f>Daten!B788</f>
        <v>Purgstall an der Erlauf</v>
      </c>
      <c r="C788" s="15">
        <f t="shared" si="315"/>
        <v>3</v>
      </c>
      <c r="D788" s="10">
        <f>Daten!D788</f>
        <v>0</v>
      </c>
      <c r="E788" s="9">
        <f>Daten!E788</f>
        <v>5363</v>
      </c>
      <c r="F788" s="9">
        <f>Daten!F788</f>
        <v>5367</v>
      </c>
      <c r="G788" s="27">
        <f t="shared" si="316"/>
        <v>-4</v>
      </c>
      <c r="H788" s="29">
        <f t="shared" si="317"/>
        <v>-7.4529532327184645E-4</v>
      </c>
      <c r="I788" s="21">
        <f t="shared" si="318"/>
        <v>47.899162848104964</v>
      </c>
      <c r="J788" s="21">
        <f t="shared" si="319"/>
        <v>-51.899162848104964</v>
      </c>
      <c r="K788" s="27">
        <f t="shared" si="320"/>
        <v>25949.581424052481</v>
      </c>
      <c r="L788" s="16">
        <f>Daten!G788</f>
        <v>858</v>
      </c>
      <c r="M788" s="16">
        <f>Daten!H788</f>
        <v>3475</v>
      </c>
      <c r="N788" s="16">
        <f>Daten!I788</f>
        <v>1030</v>
      </c>
      <c r="O788" s="28">
        <f t="shared" si="321"/>
        <v>0.54330935251798562</v>
      </c>
      <c r="P788" s="16">
        <f t="shared" si="322"/>
        <v>1955.9628319101651</v>
      </c>
      <c r="Q788" s="21">
        <f t="shared" si="323"/>
        <v>-67.96283191016505</v>
      </c>
      <c r="R788" s="27">
        <f t="shared" si="324"/>
        <v>-13592.56638203301</v>
      </c>
      <c r="S788" s="9">
        <f>Daten!K788</f>
        <v>32947.620000000003</v>
      </c>
      <c r="T788" s="9">
        <f>Daten!L788</f>
        <v>375638.12</v>
      </c>
      <c r="U788" s="9">
        <f>Daten!M788</f>
        <v>1919233.67</v>
      </c>
      <c r="V788" s="9">
        <f>Daten!N788</f>
        <v>500</v>
      </c>
      <c r="W788" s="9">
        <f>Daten!O788</f>
        <v>500</v>
      </c>
      <c r="X788" s="23">
        <f t="shared" si="325"/>
        <v>2327819.41</v>
      </c>
      <c r="Y788" s="9">
        <f t="shared" si="326"/>
        <v>1927612.2871627228</v>
      </c>
      <c r="Z788" s="21">
        <f t="shared" si="327"/>
        <v>400207.12283727736</v>
      </c>
      <c r="AA788" s="27">
        <f t="shared" si="328"/>
        <v>-40020.712283727742</v>
      </c>
      <c r="AB788" s="32">
        <f t="shared" si="329"/>
        <v>-27663.697241708272</v>
      </c>
      <c r="AC788" s="31">
        <f t="shared" si="330"/>
        <v>0</v>
      </c>
      <c r="AG788" s="26">
        <f t="shared" si="331"/>
        <v>0</v>
      </c>
      <c r="AH788" s="26">
        <f t="shared" si="332"/>
        <v>0</v>
      </c>
      <c r="AI788" s="26">
        <f t="shared" si="333"/>
        <v>0</v>
      </c>
      <c r="AJ788" s="26">
        <f t="shared" si="334"/>
        <v>1</v>
      </c>
      <c r="AK788" s="26">
        <f t="shared" si="335"/>
        <v>0</v>
      </c>
      <c r="AL788" s="26">
        <f t="shared" ca="1" si="336"/>
        <v>0</v>
      </c>
      <c r="AM788" s="26">
        <f t="shared" ca="1" si="337"/>
        <v>0</v>
      </c>
      <c r="AN788" s="26">
        <f ca="1">IF(AM788=0,0,COUNTIF($AM$19:AM788,C788*10+1))</f>
        <v>0</v>
      </c>
      <c r="AO788" s="21">
        <f t="shared" ca="1" si="338"/>
        <v>0</v>
      </c>
      <c r="AP788" s="33">
        <f t="shared" ca="1" si="339"/>
        <v>0</v>
      </c>
    </row>
    <row r="789" spans="1:42" x14ac:dyDescent="0.2">
      <c r="A789" s="15">
        <f>Daten!A789</f>
        <v>32009</v>
      </c>
      <c r="B789" s="8" t="str">
        <f>Daten!B789</f>
        <v>Randegg</v>
      </c>
      <c r="C789" s="15">
        <f t="shared" si="315"/>
        <v>3</v>
      </c>
      <c r="D789" s="10">
        <f>Daten!D789</f>
        <v>0</v>
      </c>
      <c r="E789" s="9">
        <f>Daten!E789</f>
        <v>1863</v>
      </c>
      <c r="F789" s="9">
        <f>Daten!F789</f>
        <v>1883</v>
      </c>
      <c r="G789" s="27">
        <f t="shared" si="316"/>
        <v>-20</v>
      </c>
      <c r="H789" s="29">
        <f t="shared" si="317"/>
        <v>-1.0621348911311737E-2</v>
      </c>
      <c r="I789" s="21">
        <f t="shared" si="318"/>
        <v>16.805314634429223</v>
      </c>
      <c r="J789" s="21">
        <f t="shared" si="319"/>
        <v>-36.805314634429223</v>
      </c>
      <c r="K789" s="27">
        <f t="shared" si="320"/>
        <v>18402.657317214613</v>
      </c>
      <c r="L789" s="16">
        <f>Daten!G789</f>
        <v>305</v>
      </c>
      <c r="M789" s="16">
        <f>Daten!H789</f>
        <v>1201</v>
      </c>
      <c r="N789" s="16">
        <f>Daten!I789</f>
        <v>357</v>
      </c>
      <c r="O789" s="28">
        <f t="shared" si="321"/>
        <v>0.55120732722731058</v>
      </c>
      <c r="P789" s="16">
        <f t="shared" si="322"/>
        <v>676.00326938823252</v>
      </c>
      <c r="Q789" s="21">
        <f t="shared" si="323"/>
        <v>-14.003269388232525</v>
      </c>
      <c r="R789" s="27">
        <f t="shared" si="324"/>
        <v>-2800.653877646505</v>
      </c>
      <c r="S789" s="9">
        <f>Daten!K789</f>
        <v>15890.52</v>
      </c>
      <c r="T789" s="9">
        <f>Daten!L789</f>
        <v>105320.8</v>
      </c>
      <c r="U789" s="9">
        <f>Daten!M789</f>
        <v>365192.31</v>
      </c>
      <c r="V789" s="9">
        <f>Daten!N789</f>
        <v>500</v>
      </c>
      <c r="W789" s="9">
        <f>Daten!O789</f>
        <v>500</v>
      </c>
      <c r="X789" s="23">
        <f t="shared" si="325"/>
        <v>486403.63</v>
      </c>
      <c r="Y789" s="9">
        <f t="shared" si="326"/>
        <v>669614.33730825142</v>
      </c>
      <c r="Z789" s="21">
        <f t="shared" si="327"/>
        <v>-183210.70730825141</v>
      </c>
      <c r="AA789" s="27">
        <f t="shared" si="328"/>
        <v>18321.07073082514</v>
      </c>
      <c r="AB789" s="32">
        <f t="shared" si="329"/>
        <v>33923.074170393244</v>
      </c>
      <c r="AC789" s="31">
        <f t="shared" si="330"/>
        <v>33923.074170393244</v>
      </c>
      <c r="AG789" s="26">
        <f t="shared" si="331"/>
        <v>18402.657317214613</v>
      </c>
      <c r="AH789" s="26">
        <f t="shared" si="332"/>
        <v>18321.07073082514</v>
      </c>
      <c r="AI789" s="26">
        <f t="shared" si="333"/>
        <v>36723.728048039753</v>
      </c>
      <c r="AJ789" s="26">
        <f t="shared" si="334"/>
        <v>1</v>
      </c>
      <c r="AK789" s="26">
        <f t="shared" si="335"/>
        <v>36723.728048039753</v>
      </c>
      <c r="AL789" s="26">
        <f t="shared" ca="1" si="336"/>
        <v>58152</v>
      </c>
      <c r="AM789" s="26">
        <f t="shared" ca="1" si="337"/>
        <v>31</v>
      </c>
      <c r="AN789" s="26">
        <f ca="1">IF(AM789=0,0,COUNTIF($AM$19:AM789,C789*10+1))</f>
        <v>272</v>
      </c>
      <c r="AO789" s="21">
        <f t="shared" ca="1" si="338"/>
        <v>0</v>
      </c>
      <c r="AP789" s="33">
        <f t="shared" ca="1" si="339"/>
        <v>58152</v>
      </c>
    </row>
    <row r="790" spans="1:42" x14ac:dyDescent="0.2">
      <c r="A790" s="15">
        <f>Daten!A790</f>
        <v>32010</v>
      </c>
      <c r="B790" s="8" t="str">
        <f>Daten!B790</f>
        <v>Reinsberg</v>
      </c>
      <c r="C790" s="15">
        <f t="shared" si="315"/>
        <v>3</v>
      </c>
      <c r="D790" s="10">
        <f>Daten!D790</f>
        <v>0</v>
      </c>
      <c r="E790" s="9">
        <f>Daten!E790</f>
        <v>1073</v>
      </c>
      <c r="F790" s="9">
        <f>Daten!F790</f>
        <v>1030</v>
      </c>
      <c r="G790" s="27">
        <f t="shared" si="316"/>
        <v>43</v>
      </c>
      <c r="H790" s="29">
        <f t="shared" si="317"/>
        <v>4.1747572815533977E-2</v>
      </c>
      <c r="I790" s="21">
        <f t="shared" si="318"/>
        <v>9.1924981802772709</v>
      </c>
      <c r="J790" s="21">
        <f t="shared" si="319"/>
        <v>33.807501819722731</v>
      </c>
      <c r="K790" s="27">
        <f t="shared" si="320"/>
        <v>-16903.750909861366</v>
      </c>
      <c r="L790" s="16">
        <f>Daten!G790</f>
        <v>216</v>
      </c>
      <c r="M790" s="16">
        <f>Daten!H790</f>
        <v>690</v>
      </c>
      <c r="N790" s="16">
        <f>Daten!I790</f>
        <v>167</v>
      </c>
      <c r="O790" s="28">
        <f t="shared" si="321"/>
        <v>0.55507246376811592</v>
      </c>
      <c r="P790" s="16">
        <f t="shared" si="322"/>
        <v>388.37823137209028</v>
      </c>
      <c r="Q790" s="21">
        <f t="shared" si="323"/>
        <v>-5.3782313720902835</v>
      </c>
      <c r="R790" s="27">
        <f t="shared" si="324"/>
        <v>-1075.6462744180567</v>
      </c>
      <c r="S790" s="9">
        <f>Daten!K790</f>
        <v>11391.63</v>
      </c>
      <c r="T790" s="9">
        <f>Daten!L790</f>
        <v>46634.79</v>
      </c>
      <c r="U790" s="9">
        <f>Daten!M790</f>
        <v>64023.35</v>
      </c>
      <c r="V790" s="9">
        <f>Daten!N790</f>
        <v>500</v>
      </c>
      <c r="W790" s="9">
        <f>Daten!O790</f>
        <v>500</v>
      </c>
      <c r="X790" s="23">
        <f t="shared" si="325"/>
        <v>122049.76999999999</v>
      </c>
      <c r="Y790" s="9">
        <f t="shared" si="326"/>
        <v>385666.22862681362</v>
      </c>
      <c r="Z790" s="21">
        <f t="shared" si="327"/>
        <v>-263616.4586268136</v>
      </c>
      <c r="AA790" s="27">
        <f t="shared" si="328"/>
        <v>26361.645862681362</v>
      </c>
      <c r="AB790" s="32">
        <f t="shared" si="329"/>
        <v>8382.2486784019384</v>
      </c>
      <c r="AC790" s="31">
        <f t="shared" si="330"/>
        <v>8382.2486784019384</v>
      </c>
      <c r="AG790" s="26">
        <f t="shared" si="331"/>
        <v>-16903.750909861366</v>
      </c>
      <c r="AH790" s="26">
        <f t="shared" si="332"/>
        <v>26361.645862681362</v>
      </c>
      <c r="AI790" s="26">
        <f t="shared" si="333"/>
        <v>9457.8949528199955</v>
      </c>
      <c r="AJ790" s="26">
        <f t="shared" si="334"/>
        <v>1</v>
      </c>
      <c r="AK790" s="26">
        <f t="shared" si="335"/>
        <v>9457.8949528199955</v>
      </c>
      <c r="AL790" s="26">
        <f t="shared" ca="1" si="336"/>
        <v>14977</v>
      </c>
      <c r="AM790" s="26">
        <f t="shared" ca="1" si="337"/>
        <v>31</v>
      </c>
      <c r="AN790" s="26">
        <f ca="1">IF(AM790=0,0,COUNTIF($AM$19:AM790,C790*10+1))</f>
        <v>273</v>
      </c>
      <c r="AO790" s="21">
        <f t="shared" ca="1" si="338"/>
        <v>0</v>
      </c>
      <c r="AP790" s="33">
        <f t="shared" ca="1" si="339"/>
        <v>14977</v>
      </c>
    </row>
    <row r="791" spans="1:42" x14ac:dyDescent="0.2">
      <c r="A791" s="15">
        <f>Daten!A791</f>
        <v>32011</v>
      </c>
      <c r="B791" s="8" t="str">
        <f>Daten!B791</f>
        <v>St. Anton an der Jeßnitz</v>
      </c>
      <c r="C791" s="15">
        <f t="shared" si="315"/>
        <v>3</v>
      </c>
      <c r="D791" s="10">
        <f>Daten!D791</f>
        <v>0</v>
      </c>
      <c r="E791" s="9">
        <f>Daten!E791</f>
        <v>1179</v>
      </c>
      <c r="F791" s="9">
        <f>Daten!F791</f>
        <v>1203</v>
      </c>
      <c r="G791" s="27">
        <f t="shared" si="316"/>
        <v>-24</v>
      </c>
      <c r="H791" s="29">
        <f t="shared" si="317"/>
        <v>-1.9950124688279301E-2</v>
      </c>
      <c r="I791" s="21">
        <f t="shared" si="318"/>
        <v>10.736480884343258</v>
      </c>
      <c r="J791" s="21">
        <f t="shared" si="319"/>
        <v>-34.736480884343258</v>
      </c>
      <c r="K791" s="27">
        <f t="shared" si="320"/>
        <v>17368.240442171631</v>
      </c>
      <c r="L791" s="16">
        <f>Daten!G791</f>
        <v>186</v>
      </c>
      <c r="M791" s="16">
        <f>Daten!H791</f>
        <v>749</v>
      </c>
      <c r="N791" s="16">
        <f>Daten!I791</f>
        <v>244</v>
      </c>
      <c r="O791" s="28">
        <f t="shared" si="321"/>
        <v>0.57409879839786382</v>
      </c>
      <c r="P791" s="16">
        <f t="shared" si="322"/>
        <v>421.58738448941398</v>
      </c>
      <c r="Q791" s="21">
        <f t="shared" si="323"/>
        <v>8.4126155105860221</v>
      </c>
      <c r="R791" s="27">
        <f t="shared" si="324"/>
        <v>1682.5231021172044</v>
      </c>
      <c r="S791" s="9">
        <f>Daten!K791</f>
        <v>19072.14</v>
      </c>
      <c r="T791" s="9">
        <f>Daten!L791</f>
        <v>41348.15</v>
      </c>
      <c r="U791" s="9">
        <f>Daten!M791</f>
        <v>78301.77</v>
      </c>
      <c r="V791" s="9">
        <f>Daten!N791</f>
        <v>500</v>
      </c>
      <c r="W791" s="9">
        <f>Daten!O791</f>
        <v>500</v>
      </c>
      <c r="X791" s="23">
        <f t="shared" si="325"/>
        <v>138722.06</v>
      </c>
      <c r="Y791" s="9">
        <f t="shared" si="326"/>
        <v>423765.59510812047</v>
      </c>
      <c r="Z791" s="21">
        <f t="shared" si="327"/>
        <v>-285043.53510812047</v>
      </c>
      <c r="AA791" s="27">
        <f t="shared" si="328"/>
        <v>28504.353510812049</v>
      </c>
      <c r="AB791" s="32">
        <f t="shared" si="329"/>
        <v>47555.117055100884</v>
      </c>
      <c r="AC791" s="31">
        <f t="shared" si="330"/>
        <v>47555.117055100884</v>
      </c>
      <c r="AG791" s="26">
        <f t="shared" si="331"/>
        <v>17368.240442171631</v>
      </c>
      <c r="AH791" s="26">
        <f t="shared" si="332"/>
        <v>28504.353510812049</v>
      </c>
      <c r="AI791" s="26">
        <f t="shared" si="333"/>
        <v>45872.593952983676</v>
      </c>
      <c r="AJ791" s="26">
        <f t="shared" si="334"/>
        <v>1</v>
      </c>
      <c r="AK791" s="26">
        <f t="shared" si="335"/>
        <v>45872.593952983676</v>
      </c>
      <c r="AL791" s="26">
        <f t="shared" ca="1" si="336"/>
        <v>72639</v>
      </c>
      <c r="AM791" s="26">
        <f t="shared" ca="1" si="337"/>
        <v>31</v>
      </c>
      <c r="AN791" s="26">
        <f ca="1">IF(AM791=0,0,COUNTIF($AM$19:AM791,C791*10+1))</f>
        <v>274</v>
      </c>
      <c r="AO791" s="21">
        <f t="shared" ca="1" si="338"/>
        <v>0</v>
      </c>
      <c r="AP791" s="33">
        <f t="shared" ca="1" si="339"/>
        <v>72639</v>
      </c>
    </row>
    <row r="792" spans="1:42" x14ac:dyDescent="0.2">
      <c r="A792" s="15">
        <f>Daten!A792</f>
        <v>32012</v>
      </c>
      <c r="B792" s="8" t="str">
        <f>Daten!B792</f>
        <v>St. Georgen an der Leys</v>
      </c>
      <c r="C792" s="15">
        <f t="shared" si="315"/>
        <v>3</v>
      </c>
      <c r="D792" s="10">
        <f>Daten!D792</f>
        <v>0</v>
      </c>
      <c r="E792" s="9">
        <f>Daten!E792</f>
        <v>1330</v>
      </c>
      <c r="F792" s="9">
        <f>Daten!F792</f>
        <v>1341</v>
      </c>
      <c r="G792" s="27">
        <f t="shared" si="316"/>
        <v>-11</v>
      </c>
      <c r="H792" s="29">
        <f t="shared" si="317"/>
        <v>-8.2028337061894104E-3</v>
      </c>
      <c r="I792" s="21">
        <f t="shared" si="318"/>
        <v>11.968097145390116</v>
      </c>
      <c r="J792" s="21">
        <f t="shared" si="319"/>
        <v>-22.968097145390118</v>
      </c>
      <c r="K792" s="27">
        <f t="shared" si="320"/>
        <v>11484.048572695059</v>
      </c>
      <c r="L792" s="16">
        <f>Daten!G792</f>
        <v>227</v>
      </c>
      <c r="M792" s="16">
        <f>Daten!H792</f>
        <v>867</v>
      </c>
      <c r="N792" s="16">
        <f>Daten!I792</f>
        <v>236</v>
      </c>
      <c r="O792" s="28">
        <f t="shared" si="321"/>
        <v>0.53402537485582469</v>
      </c>
      <c r="P792" s="16">
        <f t="shared" si="322"/>
        <v>488.00569072406131</v>
      </c>
      <c r="Q792" s="21">
        <f t="shared" si="323"/>
        <v>-25.00569072406131</v>
      </c>
      <c r="R792" s="27">
        <f t="shared" si="324"/>
        <v>-5001.138144812262</v>
      </c>
      <c r="S792" s="9">
        <f>Daten!K792</f>
        <v>11327.02</v>
      </c>
      <c r="T792" s="9">
        <f>Daten!L792</f>
        <v>80033.11</v>
      </c>
      <c r="U792" s="9">
        <f>Daten!M792</f>
        <v>116104.05</v>
      </c>
      <c r="V792" s="9">
        <f>Daten!N792</f>
        <v>500</v>
      </c>
      <c r="W792" s="9">
        <f>Daten!O792</f>
        <v>500</v>
      </c>
      <c r="X792" s="23">
        <f t="shared" si="325"/>
        <v>207464.18</v>
      </c>
      <c r="Y792" s="9">
        <f t="shared" si="326"/>
        <v>478039.22094469907</v>
      </c>
      <c r="Z792" s="21">
        <f t="shared" si="327"/>
        <v>-270575.04094469908</v>
      </c>
      <c r="AA792" s="27">
        <f t="shared" si="328"/>
        <v>27057.50409446991</v>
      </c>
      <c r="AB792" s="32">
        <f t="shared" si="329"/>
        <v>33540.414522352708</v>
      </c>
      <c r="AC792" s="31">
        <f t="shared" si="330"/>
        <v>33540.414522352708</v>
      </c>
      <c r="AG792" s="26">
        <f t="shared" si="331"/>
        <v>11484.048572695059</v>
      </c>
      <c r="AH792" s="26">
        <f t="shared" si="332"/>
        <v>27057.50409446991</v>
      </c>
      <c r="AI792" s="26">
        <f t="shared" si="333"/>
        <v>38541.552667164971</v>
      </c>
      <c r="AJ792" s="26">
        <f t="shared" si="334"/>
        <v>1</v>
      </c>
      <c r="AK792" s="26">
        <f t="shared" si="335"/>
        <v>38541.552667164971</v>
      </c>
      <c r="AL792" s="26">
        <f t="shared" ca="1" si="336"/>
        <v>61030</v>
      </c>
      <c r="AM792" s="26">
        <f t="shared" ca="1" si="337"/>
        <v>31</v>
      </c>
      <c r="AN792" s="26">
        <f ca="1">IF(AM792=0,0,COUNTIF($AM$19:AM792,C792*10+1))</f>
        <v>275</v>
      </c>
      <c r="AO792" s="21">
        <f t="shared" ca="1" si="338"/>
        <v>0</v>
      </c>
      <c r="AP792" s="33">
        <f t="shared" ca="1" si="339"/>
        <v>61030</v>
      </c>
    </row>
    <row r="793" spans="1:42" x14ac:dyDescent="0.2">
      <c r="A793" s="15">
        <f>Daten!A793</f>
        <v>32013</v>
      </c>
      <c r="B793" s="8" t="str">
        <f>Daten!B793</f>
        <v>Scheibbs</v>
      </c>
      <c r="C793" s="15">
        <f t="shared" si="315"/>
        <v>3</v>
      </c>
      <c r="D793" s="10">
        <f>Daten!D793</f>
        <v>0</v>
      </c>
      <c r="E793" s="9">
        <f>Daten!E793</f>
        <v>4131</v>
      </c>
      <c r="F793" s="9">
        <f>Daten!F793</f>
        <v>4202</v>
      </c>
      <c r="G793" s="27">
        <f t="shared" si="316"/>
        <v>-71</v>
      </c>
      <c r="H793" s="29">
        <f t="shared" si="317"/>
        <v>-1.6896715849595432E-2</v>
      </c>
      <c r="I793" s="21">
        <f t="shared" si="318"/>
        <v>37.501822673325329</v>
      </c>
      <c r="J793" s="21">
        <f t="shared" si="319"/>
        <v>-108.50182267332534</v>
      </c>
      <c r="K793" s="27">
        <f t="shared" si="320"/>
        <v>54250.91133666267</v>
      </c>
      <c r="L793" s="16">
        <f>Daten!G793</f>
        <v>562</v>
      </c>
      <c r="M793" s="16">
        <f>Daten!H793</f>
        <v>2560</v>
      </c>
      <c r="N793" s="16">
        <f>Daten!I793</f>
        <v>1009</v>
      </c>
      <c r="O793" s="28">
        <f t="shared" si="321"/>
        <v>0.61367187499999998</v>
      </c>
      <c r="P793" s="16">
        <f t="shared" si="322"/>
        <v>1440.9395250906539</v>
      </c>
      <c r="Q793" s="21">
        <f t="shared" si="323"/>
        <v>130.06047490934611</v>
      </c>
      <c r="R793" s="27">
        <f t="shared" si="324"/>
        <v>26012.094981869224</v>
      </c>
      <c r="S793" s="9">
        <f>Daten!K793</f>
        <v>14653.25</v>
      </c>
      <c r="T793" s="9">
        <f>Daten!L793</f>
        <v>366548.51</v>
      </c>
      <c r="U793" s="9">
        <f>Daten!M793</f>
        <v>1938171.78</v>
      </c>
      <c r="V793" s="9">
        <f>Daten!N793</f>
        <v>500</v>
      </c>
      <c r="W793" s="9">
        <f>Daten!O793</f>
        <v>500</v>
      </c>
      <c r="X793" s="23">
        <f t="shared" si="325"/>
        <v>2319373.54</v>
      </c>
      <c r="Y793" s="9">
        <f t="shared" si="326"/>
        <v>1484797.0088139488</v>
      </c>
      <c r="Z793" s="21">
        <f t="shared" si="327"/>
        <v>834576.5311860512</v>
      </c>
      <c r="AA793" s="27">
        <f t="shared" si="328"/>
        <v>-83457.653118605129</v>
      </c>
      <c r="AB793" s="32">
        <f t="shared" si="329"/>
        <v>-3194.6468000732275</v>
      </c>
      <c r="AC793" s="31">
        <f t="shared" si="330"/>
        <v>0</v>
      </c>
      <c r="AG793" s="26">
        <f t="shared" si="331"/>
        <v>0</v>
      </c>
      <c r="AH793" s="26">
        <f t="shared" si="332"/>
        <v>0</v>
      </c>
      <c r="AI793" s="26">
        <f t="shared" si="333"/>
        <v>0</v>
      </c>
      <c r="AJ793" s="26">
        <f t="shared" si="334"/>
        <v>1</v>
      </c>
      <c r="AK793" s="26">
        <f t="shared" si="335"/>
        <v>0</v>
      </c>
      <c r="AL793" s="26">
        <f t="shared" ca="1" si="336"/>
        <v>0</v>
      </c>
      <c r="AM793" s="26">
        <f t="shared" ca="1" si="337"/>
        <v>0</v>
      </c>
      <c r="AN793" s="26">
        <f ca="1">IF(AM793=0,0,COUNTIF($AM$19:AM793,C793*10+1))</f>
        <v>0</v>
      </c>
      <c r="AO793" s="21">
        <f t="shared" ca="1" si="338"/>
        <v>0</v>
      </c>
      <c r="AP793" s="33">
        <f t="shared" ca="1" si="339"/>
        <v>0</v>
      </c>
    </row>
    <row r="794" spans="1:42" x14ac:dyDescent="0.2">
      <c r="A794" s="15">
        <f>Daten!A794</f>
        <v>32014</v>
      </c>
      <c r="B794" s="8" t="str">
        <f>Daten!B794</f>
        <v>Steinakirchen am Forst</v>
      </c>
      <c r="C794" s="15">
        <f t="shared" si="315"/>
        <v>3</v>
      </c>
      <c r="D794" s="10">
        <f>Daten!D794</f>
        <v>0</v>
      </c>
      <c r="E794" s="9">
        <f>Daten!E794</f>
        <v>2329</v>
      </c>
      <c r="F794" s="9">
        <f>Daten!F794</f>
        <v>2272</v>
      </c>
      <c r="G794" s="27">
        <f t="shared" si="316"/>
        <v>57</v>
      </c>
      <c r="H794" s="29">
        <f t="shared" si="317"/>
        <v>2.5088028169014086E-2</v>
      </c>
      <c r="I794" s="21">
        <f t="shared" si="318"/>
        <v>20.277044529698987</v>
      </c>
      <c r="J794" s="21">
        <f t="shared" si="319"/>
        <v>36.722955470301017</v>
      </c>
      <c r="K794" s="27">
        <f t="shared" si="320"/>
        <v>-18361.477735150507</v>
      </c>
      <c r="L794" s="16">
        <f>Daten!G794</f>
        <v>426</v>
      </c>
      <c r="M794" s="16">
        <f>Daten!H794</f>
        <v>1483</v>
      </c>
      <c r="N794" s="16">
        <f>Daten!I794</f>
        <v>420</v>
      </c>
      <c r="O794" s="28">
        <f t="shared" si="321"/>
        <v>0.57046527309507755</v>
      </c>
      <c r="P794" s="16">
        <f t="shared" si="322"/>
        <v>834.73176394899986</v>
      </c>
      <c r="Q794" s="21">
        <f t="shared" si="323"/>
        <v>11.268236051000144</v>
      </c>
      <c r="R794" s="27">
        <f t="shared" si="324"/>
        <v>2253.6472102000289</v>
      </c>
      <c r="S794" s="9">
        <f>Daten!K794</f>
        <v>20046.22</v>
      </c>
      <c r="T794" s="9">
        <f>Daten!L794</f>
        <v>132322.04999999999</v>
      </c>
      <c r="U794" s="9">
        <f>Daten!M794</f>
        <v>316068.51</v>
      </c>
      <c r="V794" s="9">
        <f>Daten!N794</f>
        <v>500</v>
      </c>
      <c r="W794" s="9">
        <f>Daten!O794</f>
        <v>500</v>
      </c>
      <c r="X794" s="23">
        <f t="shared" si="325"/>
        <v>468436.78</v>
      </c>
      <c r="Y794" s="9">
        <f t="shared" si="326"/>
        <v>837107.77863173245</v>
      </c>
      <c r="Z794" s="21">
        <f t="shared" si="327"/>
        <v>-368670.99863173242</v>
      </c>
      <c r="AA794" s="27">
        <f t="shared" si="328"/>
        <v>36867.099863173244</v>
      </c>
      <c r="AB794" s="32">
        <f t="shared" si="329"/>
        <v>20759.269338222766</v>
      </c>
      <c r="AC794" s="31">
        <f t="shared" si="330"/>
        <v>20759.269338222766</v>
      </c>
      <c r="AG794" s="26">
        <f t="shared" si="331"/>
        <v>-18361.477735150507</v>
      </c>
      <c r="AH794" s="26">
        <f t="shared" si="332"/>
        <v>36867.099863173244</v>
      </c>
      <c r="AI794" s="26">
        <f t="shared" si="333"/>
        <v>18505.622128022736</v>
      </c>
      <c r="AJ794" s="26">
        <f t="shared" si="334"/>
        <v>1</v>
      </c>
      <c r="AK794" s="26">
        <f t="shared" si="335"/>
        <v>18505.622128022736</v>
      </c>
      <c r="AL794" s="26">
        <f t="shared" ca="1" si="336"/>
        <v>29304</v>
      </c>
      <c r="AM794" s="26">
        <f t="shared" ca="1" si="337"/>
        <v>31</v>
      </c>
      <c r="AN794" s="26">
        <f ca="1">IF(AM794=0,0,COUNTIF($AM$19:AM794,C794*10+1))</f>
        <v>276</v>
      </c>
      <c r="AO794" s="21">
        <f t="shared" ca="1" si="338"/>
        <v>0</v>
      </c>
      <c r="AP794" s="33">
        <f t="shared" ca="1" si="339"/>
        <v>29304</v>
      </c>
    </row>
    <row r="795" spans="1:42" x14ac:dyDescent="0.2">
      <c r="A795" s="15">
        <f>Daten!A795</f>
        <v>32015</v>
      </c>
      <c r="B795" s="8" t="str">
        <f>Daten!B795</f>
        <v>Wang</v>
      </c>
      <c r="C795" s="15">
        <f t="shared" si="315"/>
        <v>3</v>
      </c>
      <c r="D795" s="10">
        <f>Daten!D795</f>
        <v>0</v>
      </c>
      <c r="E795" s="9">
        <f>Daten!E795</f>
        <v>1396</v>
      </c>
      <c r="F795" s="9">
        <f>Daten!F795</f>
        <v>1360</v>
      </c>
      <c r="G795" s="27">
        <f t="shared" si="316"/>
        <v>36</v>
      </c>
      <c r="H795" s="29">
        <f t="shared" si="317"/>
        <v>2.6470588235294117E-2</v>
      </c>
      <c r="I795" s="21">
        <f t="shared" si="318"/>
        <v>12.137667500171929</v>
      </c>
      <c r="J795" s="21">
        <f t="shared" si="319"/>
        <v>23.862332499828071</v>
      </c>
      <c r="K795" s="27">
        <f t="shared" si="320"/>
        <v>-11931.166249914035</v>
      </c>
      <c r="L795" s="16">
        <f>Daten!G795</f>
        <v>240</v>
      </c>
      <c r="M795" s="16">
        <f>Daten!H795</f>
        <v>931</v>
      </c>
      <c r="N795" s="16">
        <f>Daten!I795</f>
        <v>225</v>
      </c>
      <c r="O795" s="28">
        <f t="shared" si="321"/>
        <v>0.49946294307196565</v>
      </c>
      <c r="P795" s="16">
        <f t="shared" si="322"/>
        <v>524.02917885132763</v>
      </c>
      <c r="Q795" s="21">
        <f t="shared" si="323"/>
        <v>-59.029178851327629</v>
      </c>
      <c r="R795" s="27">
        <f t="shared" si="324"/>
        <v>-11805.835770265527</v>
      </c>
      <c r="S795" s="9">
        <f>Daten!K795</f>
        <v>8253.02</v>
      </c>
      <c r="T795" s="9">
        <f>Daten!L795</f>
        <v>56220.62</v>
      </c>
      <c r="U795" s="9">
        <f>Daten!M795</f>
        <v>132072.84</v>
      </c>
      <c r="V795" s="9">
        <f>Daten!N795</f>
        <v>500</v>
      </c>
      <c r="W795" s="9">
        <f>Daten!O795</f>
        <v>500</v>
      </c>
      <c r="X795" s="23">
        <f t="shared" si="325"/>
        <v>196546.47999999998</v>
      </c>
      <c r="Y795" s="9">
        <f t="shared" si="326"/>
        <v>501761.46799909772</v>
      </c>
      <c r="Z795" s="21">
        <f t="shared" si="327"/>
        <v>-305214.98799909774</v>
      </c>
      <c r="AA795" s="27">
        <f t="shared" si="328"/>
        <v>30521.498799909776</v>
      </c>
      <c r="AB795" s="32">
        <f t="shared" si="329"/>
        <v>6784.4967797302124</v>
      </c>
      <c r="AC795" s="31">
        <f t="shared" si="330"/>
        <v>6784.4967797302124</v>
      </c>
      <c r="AG795" s="26">
        <f t="shared" si="331"/>
        <v>-11931.166249914035</v>
      </c>
      <c r="AH795" s="26">
        <f t="shared" si="332"/>
        <v>30521.498799909776</v>
      </c>
      <c r="AI795" s="26">
        <f t="shared" si="333"/>
        <v>18590.332549995743</v>
      </c>
      <c r="AJ795" s="26">
        <f t="shared" si="334"/>
        <v>1</v>
      </c>
      <c r="AK795" s="26">
        <f t="shared" si="335"/>
        <v>18590.332549995743</v>
      </c>
      <c r="AL795" s="26">
        <f t="shared" ca="1" si="336"/>
        <v>29438</v>
      </c>
      <c r="AM795" s="26">
        <f t="shared" ca="1" si="337"/>
        <v>31</v>
      </c>
      <c r="AN795" s="26">
        <f ca="1">IF(AM795=0,0,COUNTIF($AM$19:AM795,C795*10+1))</f>
        <v>277</v>
      </c>
      <c r="AO795" s="21">
        <f t="shared" ca="1" si="338"/>
        <v>0</v>
      </c>
      <c r="AP795" s="33">
        <f t="shared" ca="1" si="339"/>
        <v>29438</v>
      </c>
    </row>
    <row r="796" spans="1:42" x14ac:dyDescent="0.2">
      <c r="A796" s="15">
        <f>Daten!A796</f>
        <v>32016</v>
      </c>
      <c r="B796" s="8" t="str">
        <f>Daten!B796</f>
        <v>Wieselburg</v>
      </c>
      <c r="C796" s="15">
        <f t="shared" si="315"/>
        <v>3</v>
      </c>
      <c r="D796" s="10">
        <f>Daten!D796</f>
        <v>0</v>
      </c>
      <c r="E796" s="9">
        <f>Daten!E796</f>
        <v>4448</v>
      </c>
      <c r="F796" s="9">
        <f>Daten!F796</f>
        <v>4079</v>
      </c>
      <c r="G796" s="27">
        <f t="shared" si="316"/>
        <v>369</v>
      </c>
      <c r="H796" s="29">
        <f t="shared" si="317"/>
        <v>9.0463348860014711E-2</v>
      </c>
      <c r="I796" s="21">
        <f t="shared" si="318"/>
        <v>36.404077745000954</v>
      </c>
      <c r="J796" s="21">
        <f t="shared" si="319"/>
        <v>332.59592225499904</v>
      </c>
      <c r="K796" s="27">
        <f t="shared" si="320"/>
        <v>-166297.96112749953</v>
      </c>
      <c r="L796" s="16">
        <f>Daten!G796</f>
        <v>640</v>
      </c>
      <c r="M796" s="16">
        <f>Daten!H796</f>
        <v>3120</v>
      </c>
      <c r="N796" s="16">
        <f>Daten!I796</f>
        <v>688</v>
      </c>
      <c r="O796" s="28">
        <f t="shared" si="321"/>
        <v>0.42564102564102563</v>
      </c>
      <c r="P796" s="16">
        <f t="shared" si="322"/>
        <v>1756.1450462042344</v>
      </c>
      <c r="Q796" s="21">
        <f t="shared" si="323"/>
        <v>-428.1450462042344</v>
      </c>
      <c r="R796" s="27">
        <f t="shared" si="324"/>
        <v>-85629.009240846877</v>
      </c>
      <c r="S796" s="9">
        <f>Daten!K796</f>
        <v>1446.38</v>
      </c>
      <c r="T796" s="9">
        <f>Daten!L796</f>
        <v>467268.71</v>
      </c>
      <c r="U796" s="9">
        <f>Daten!M796</f>
        <v>5797196.2000000002</v>
      </c>
      <c r="V796" s="9">
        <f>Daten!N796</f>
        <v>500</v>
      </c>
      <c r="W796" s="9">
        <f>Daten!O796</f>
        <v>500</v>
      </c>
      <c r="X796" s="23">
        <f t="shared" si="325"/>
        <v>6265911.29</v>
      </c>
      <c r="Y796" s="9">
        <f t="shared" si="326"/>
        <v>1598735.6802721967</v>
      </c>
      <c r="Z796" s="21">
        <f t="shared" si="327"/>
        <v>4667175.6097278036</v>
      </c>
      <c r="AA796" s="27">
        <f t="shared" si="328"/>
        <v>-466717.5609727804</v>
      </c>
      <c r="AB796" s="32">
        <f t="shared" si="329"/>
        <v>-718644.53134112677</v>
      </c>
      <c r="AC796" s="31">
        <f t="shared" si="330"/>
        <v>0</v>
      </c>
      <c r="AG796" s="26">
        <f t="shared" si="331"/>
        <v>0</v>
      </c>
      <c r="AH796" s="26">
        <f t="shared" si="332"/>
        <v>0</v>
      </c>
      <c r="AI796" s="26">
        <f t="shared" si="333"/>
        <v>0</v>
      </c>
      <c r="AJ796" s="26">
        <f t="shared" si="334"/>
        <v>1</v>
      </c>
      <c r="AK796" s="26">
        <f t="shared" si="335"/>
        <v>0</v>
      </c>
      <c r="AL796" s="26">
        <f t="shared" ca="1" si="336"/>
        <v>0</v>
      </c>
      <c r="AM796" s="26">
        <f t="shared" ca="1" si="337"/>
        <v>0</v>
      </c>
      <c r="AN796" s="26">
        <f ca="1">IF(AM796=0,0,COUNTIF($AM$19:AM796,C796*10+1))</f>
        <v>0</v>
      </c>
      <c r="AO796" s="21">
        <f t="shared" ca="1" si="338"/>
        <v>0</v>
      </c>
      <c r="AP796" s="33">
        <f t="shared" ca="1" si="339"/>
        <v>0</v>
      </c>
    </row>
    <row r="797" spans="1:42" x14ac:dyDescent="0.2">
      <c r="A797" s="15">
        <f>Daten!A797</f>
        <v>32017</v>
      </c>
      <c r="B797" s="8" t="str">
        <f>Daten!B797</f>
        <v>Wieselburg-Land</v>
      </c>
      <c r="C797" s="15">
        <f t="shared" si="315"/>
        <v>3</v>
      </c>
      <c r="D797" s="10">
        <f>Daten!D797</f>
        <v>0</v>
      </c>
      <c r="E797" s="9">
        <f>Daten!E797</f>
        <v>3409</v>
      </c>
      <c r="F797" s="9">
        <f>Daten!F797</f>
        <v>3324</v>
      </c>
      <c r="G797" s="27">
        <f t="shared" si="316"/>
        <v>85</v>
      </c>
      <c r="H797" s="29">
        <f t="shared" si="317"/>
        <v>2.5571600481347774E-2</v>
      </c>
      <c r="I797" s="21">
        <f t="shared" si="318"/>
        <v>29.665887331302571</v>
      </c>
      <c r="J797" s="21">
        <f t="shared" si="319"/>
        <v>55.334112668697429</v>
      </c>
      <c r="K797" s="27">
        <f t="shared" si="320"/>
        <v>-27667.056334348716</v>
      </c>
      <c r="L797" s="16">
        <f>Daten!G797</f>
        <v>542</v>
      </c>
      <c r="M797" s="16">
        <f>Daten!H797</f>
        <v>2227</v>
      </c>
      <c r="N797" s="16">
        <f>Daten!I797</f>
        <v>640</v>
      </c>
      <c r="O797" s="28">
        <f t="shared" si="321"/>
        <v>0.53075886843286935</v>
      </c>
      <c r="P797" s="16">
        <f t="shared" si="322"/>
        <v>1253.5048134284712</v>
      </c>
      <c r="Q797" s="21">
        <f t="shared" si="323"/>
        <v>-71.504813428471152</v>
      </c>
      <c r="R797" s="27">
        <f t="shared" si="324"/>
        <v>-14300.96268569423</v>
      </c>
      <c r="S797" s="9">
        <f>Daten!K797</f>
        <v>28016.12</v>
      </c>
      <c r="T797" s="9">
        <f>Daten!L797</f>
        <v>225548.44</v>
      </c>
      <c r="U797" s="9">
        <f>Daten!M797</f>
        <v>1158874.83</v>
      </c>
      <c r="V797" s="9">
        <f>Daten!N797</f>
        <v>500</v>
      </c>
      <c r="W797" s="9">
        <f>Daten!O797</f>
        <v>500</v>
      </c>
      <c r="X797" s="23">
        <f t="shared" si="325"/>
        <v>1412439.3900000001</v>
      </c>
      <c r="Y797" s="9">
        <f t="shared" si="326"/>
        <v>1225290.003158255</v>
      </c>
      <c r="Z797" s="21">
        <f t="shared" si="327"/>
        <v>187149.38684174512</v>
      </c>
      <c r="AA797" s="27">
        <f t="shared" si="328"/>
        <v>-18714.938684174511</v>
      </c>
      <c r="AB797" s="32">
        <f t="shared" si="329"/>
        <v>-60682.957704217464</v>
      </c>
      <c r="AC797" s="31">
        <f t="shared" si="330"/>
        <v>0</v>
      </c>
      <c r="AG797" s="26">
        <f t="shared" si="331"/>
        <v>0</v>
      </c>
      <c r="AH797" s="26">
        <f t="shared" si="332"/>
        <v>0</v>
      </c>
      <c r="AI797" s="26">
        <f t="shared" si="333"/>
        <v>0</v>
      </c>
      <c r="AJ797" s="26">
        <f t="shared" si="334"/>
        <v>1</v>
      </c>
      <c r="AK797" s="26">
        <f t="shared" si="335"/>
        <v>0</v>
      </c>
      <c r="AL797" s="26">
        <f t="shared" ca="1" si="336"/>
        <v>0</v>
      </c>
      <c r="AM797" s="26">
        <f t="shared" ca="1" si="337"/>
        <v>0</v>
      </c>
      <c r="AN797" s="26">
        <f ca="1">IF(AM797=0,0,COUNTIF($AM$19:AM797,C797*10+1))</f>
        <v>0</v>
      </c>
      <c r="AO797" s="21">
        <f t="shared" ca="1" si="338"/>
        <v>0</v>
      </c>
      <c r="AP797" s="33">
        <f t="shared" ca="1" si="339"/>
        <v>0</v>
      </c>
    </row>
    <row r="798" spans="1:42" x14ac:dyDescent="0.2">
      <c r="A798" s="15">
        <f>Daten!A798</f>
        <v>32018</v>
      </c>
      <c r="B798" s="8" t="str">
        <f>Daten!B798</f>
        <v>Wolfpassing</v>
      </c>
      <c r="C798" s="15">
        <f t="shared" si="315"/>
        <v>3</v>
      </c>
      <c r="D798" s="10">
        <f>Daten!D798</f>
        <v>0</v>
      </c>
      <c r="E798" s="9">
        <f>Daten!E798</f>
        <v>1652</v>
      </c>
      <c r="F798" s="9">
        <f>Daten!F798</f>
        <v>1609</v>
      </c>
      <c r="G798" s="27">
        <f t="shared" si="316"/>
        <v>43</v>
      </c>
      <c r="H798" s="29">
        <f t="shared" si="317"/>
        <v>2.6724673710379118E-2</v>
      </c>
      <c r="I798" s="21">
        <f t="shared" si="318"/>
        <v>14.359931623365172</v>
      </c>
      <c r="J798" s="21">
        <f t="shared" si="319"/>
        <v>28.640068376634829</v>
      </c>
      <c r="K798" s="27">
        <f t="shared" si="320"/>
        <v>-14320.034188317415</v>
      </c>
      <c r="L798" s="16">
        <f>Daten!G798</f>
        <v>323</v>
      </c>
      <c r="M798" s="16">
        <f>Daten!H798</f>
        <v>1081</v>
      </c>
      <c r="N798" s="16">
        <f>Daten!I798</f>
        <v>248</v>
      </c>
      <c r="O798" s="28">
        <f t="shared" si="321"/>
        <v>0.52821461609620723</v>
      </c>
      <c r="P798" s="16">
        <f t="shared" si="322"/>
        <v>608.45922914960818</v>
      </c>
      <c r="Q798" s="21">
        <f t="shared" si="323"/>
        <v>-37.459229149608177</v>
      </c>
      <c r="R798" s="27">
        <f t="shared" si="324"/>
        <v>-7491.8458299216354</v>
      </c>
      <c r="S798" s="9">
        <f>Daten!K798</f>
        <v>16844.64</v>
      </c>
      <c r="T798" s="9">
        <f>Daten!L798</f>
        <v>102263.63</v>
      </c>
      <c r="U798" s="9">
        <f>Daten!M798</f>
        <v>181158.88</v>
      </c>
      <c r="V798" s="9">
        <f>Daten!N798</f>
        <v>500</v>
      </c>
      <c r="W798" s="9">
        <f>Daten!O798</f>
        <v>500</v>
      </c>
      <c r="X798" s="23">
        <f t="shared" si="325"/>
        <v>300267.15000000002</v>
      </c>
      <c r="Y798" s="9">
        <f t="shared" si="326"/>
        <v>593775.03233131045</v>
      </c>
      <c r="Z798" s="21">
        <f t="shared" si="327"/>
        <v>-293507.88233131042</v>
      </c>
      <c r="AA798" s="27">
        <f t="shared" si="328"/>
        <v>29350.788233131043</v>
      </c>
      <c r="AB798" s="32">
        <f t="shared" si="329"/>
        <v>7538.9082148919915</v>
      </c>
      <c r="AC798" s="31">
        <f t="shared" si="330"/>
        <v>7538.9082148919915</v>
      </c>
      <c r="AG798" s="26">
        <f t="shared" si="331"/>
        <v>-14320.034188317415</v>
      </c>
      <c r="AH798" s="26">
        <f t="shared" si="332"/>
        <v>29350.788233131043</v>
      </c>
      <c r="AI798" s="26">
        <f t="shared" si="333"/>
        <v>15030.754044813628</v>
      </c>
      <c r="AJ798" s="26">
        <f t="shared" si="334"/>
        <v>1</v>
      </c>
      <c r="AK798" s="26">
        <f t="shared" si="335"/>
        <v>15030.754044813628</v>
      </c>
      <c r="AL798" s="26">
        <f t="shared" ca="1" si="336"/>
        <v>23801</v>
      </c>
      <c r="AM798" s="26">
        <f t="shared" ca="1" si="337"/>
        <v>31</v>
      </c>
      <c r="AN798" s="26">
        <f ca="1">IF(AM798=0,0,COUNTIF($AM$19:AM798,C798*10+1))</f>
        <v>278</v>
      </c>
      <c r="AO798" s="21">
        <f t="shared" ca="1" si="338"/>
        <v>0</v>
      </c>
      <c r="AP798" s="33">
        <f t="shared" ca="1" si="339"/>
        <v>23801</v>
      </c>
    </row>
    <row r="799" spans="1:42" x14ac:dyDescent="0.2">
      <c r="A799" s="15">
        <f>Daten!A799</f>
        <v>32101</v>
      </c>
      <c r="B799" s="8" t="str">
        <f>Daten!B799</f>
        <v>Absdorf</v>
      </c>
      <c r="C799" s="15">
        <f t="shared" si="315"/>
        <v>3</v>
      </c>
      <c r="D799" s="10">
        <f>Daten!D799</f>
        <v>0</v>
      </c>
      <c r="E799" s="9">
        <f>Daten!E799</f>
        <v>2290</v>
      </c>
      <c r="F799" s="9">
        <f>Daten!F799</f>
        <v>2063</v>
      </c>
      <c r="G799" s="27">
        <f t="shared" si="316"/>
        <v>227</v>
      </c>
      <c r="H799" s="29">
        <f t="shared" si="317"/>
        <v>0.11003393116820165</v>
      </c>
      <c r="I799" s="21">
        <f t="shared" si="318"/>
        <v>18.411770627099038</v>
      </c>
      <c r="J799" s="21">
        <f t="shared" si="319"/>
        <v>208.58822937290097</v>
      </c>
      <c r="K799" s="27">
        <f t="shared" si="320"/>
        <v>-104294.11468645048</v>
      </c>
      <c r="L799" s="16">
        <f>Daten!G799</f>
        <v>363</v>
      </c>
      <c r="M799" s="16">
        <f>Daten!H799</f>
        <v>1565</v>
      </c>
      <c r="N799" s="16">
        <f>Daten!I799</f>
        <v>362</v>
      </c>
      <c r="O799" s="28">
        <f t="shared" si="321"/>
        <v>0.46325878594249204</v>
      </c>
      <c r="P799" s="16">
        <f t="shared" si="322"/>
        <v>880.88685811205994</v>
      </c>
      <c r="Q799" s="21">
        <f t="shared" si="323"/>
        <v>-155.88685811205994</v>
      </c>
      <c r="R799" s="27">
        <f t="shared" si="324"/>
        <v>-31177.371622411989</v>
      </c>
      <c r="S799" s="9">
        <f>Daten!K799</f>
        <v>17405.150000000001</v>
      </c>
      <c r="T799" s="9">
        <f>Daten!L799</f>
        <v>138040.32999999999</v>
      </c>
      <c r="U799" s="9">
        <f>Daten!M799</f>
        <v>422454.09</v>
      </c>
      <c r="V799" s="9">
        <f>Daten!N799</f>
        <v>500</v>
      </c>
      <c r="W799" s="9">
        <f>Daten!O799</f>
        <v>500</v>
      </c>
      <c r="X799" s="23">
        <f t="shared" si="325"/>
        <v>577899.57000000007</v>
      </c>
      <c r="Y799" s="9">
        <f t="shared" si="326"/>
        <v>823090.08719049697</v>
      </c>
      <c r="Z799" s="21">
        <f t="shared" si="327"/>
        <v>-245190.5171904969</v>
      </c>
      <c r="AA799" s="27">
        <f t="shared" si="328"/>
        <v>24519.05171904969</v>
      </c>
      <c r="AB799" s="32">
        <f t="shared" si="329"/>
        <v>-110952.43458981279</v>
      </c>
      <c r="AC799" s="31">
        <f t="shared" si="330"/>
        <v>0</v>
      </c>
      <c r="AG799" s="26">
        <f t="shared" si="331"/>
        <v>0</v>
      </c>
      <c r="AH799" s="26">
        <f t="shared" si="332"/>
        <v>0</v>
      </c>
      <c r="AI799" s="26">
        <f t="shared" si="333"/>
        <v>0</v>
      </c>
      <c r="AJ799" s="26">
        <f t="shared" si="334"/>
        <v>1</v>
      </c>
      <c r="AK799" s="26">
        <f t="shared" si="335"/>
        <v>0</v>
      </c>
      <c r="AL799" s="26">
        <f t="shared" ca="1" si="336"/>
        <v>0</v>
      </c>
      <c r="AM799" s="26">
        <f t="shared" ca="1" si="337"/>
        <v>0</v>
      </c>
      <c r="AN799" s="26">
        <f ca="1">IF(AM799=0,0,COUNTIF($AM$19:AM799,C799*10+1))</f>
        <v>0</v>
      </c>
      <c r="AO799" s="21">
        <f t="shared" ca="1" si="338"/>
        <v>0</v>
      </c>
      <c r="AP799" s="33">
        <f t="shared" ca="1" si="339"/>
        <v>0</v>
      </c>
    </row>
    <row r="800" spans="1:42" x14ac:dyDescent="0.2">
      <c r="A800" s="15">
        <f>Daten!A800</f>
        <v>32104</v>
      </c>
      <c r="B800" s="8" t="str">
        <f>Daten!B800</f>
        <v>Atzenbrugg</v>
      </c>
      <c r="C800" s="15">
        <f t="shared" si="315"/>
        <v>3</v>
      </c>
      <c r="D800" s="10">
        <f>Daten!D800</f>
        <v>0</v>
      </c>
      <c r="E800" s="9">
        <f>Daten!E800</f>
        <v>3183</v>
      </c>
      <c r="F800" s="9">
        <f>Daten!F800</f>
        <v>2945</v>
      </c>
      <c r="G800" s="27">
        <f t="shared" si="316"/>
        <v>238</v>
      </c>
      <c r="H800" s="29">
        <f t="shared" si="317"/>
        <v>8.0814940577249569E-2</v>
      </c>
      <c r="I800" s="21">
        <f t="shared" si="318"/>
        <v>26.283404991181126</v>
      </c>
      <c r="J800" s="21">
        <f t="shared" si="319"/>
        <v>211.71659500881887</v>
      </c>
      <c r="K800" s="27">
        <f t="shared" si="320"/>
        <v>-105858.29750440943</v>
      </c>
      <c r="L800" s="16">
        <f>Daten!G800</f>
        <v>499</v>
      </c>
      <c r="M800" s="16">
        <f>Daten!H800</f>
        <v>2109</v>
      </c>
      <c r="N800" s="16">
        <f>Daten!I800</f>
        <v>575</v>
      </c>
      <c r="O800" s="28">
        <f t="shared" si="321"/>
        <v>0.50924608819345663</v>
      </c>
      <c r="P800" s="16">
        <f t="shared" si="322"/>
        <v>1187.0865071938238</v>
      </c>
      <c r="Q800" s="21">
        <f t="shared" si="323"/>
        <v>-113.08650719382376</v>
      </c>
      <c r="R800" s="27">
        <f t="shared" si="324"/>
        <v>-22617.301438764753</v>
      </c>
      <c r="S800" s="9">
        <f>Daten!K800</f>
        <v>27517.7</v>
      </c>
      <c r="T800" s="9">
        <f>Daten!L800</f>
        <v>224616.22</v>
      </c>
      <c r="U800" s="9">
        <f>Daten!M800</f>
        <v>612137.97</v>
      </c>
      <c r="V800" s="9">
        <f>Daten!N800</f>
        <v>500</v>
      </c>
      <c r="W800" s="9">
        <f>Daten!O800</f>
        <v>500</v>
      </c>
      <c r="X800" s="23">
        <f t="shared" si="325"/>
        <v>864271.89</v>
      </c>
      <c r="Y800" s="9">
        <f t="shared" si="326"/>
        <v>1144059.2783962234</v>
      </c>
      <c r="Z800" s="21">
        <f t="shared" si="327"/>
        <v>-279787.38839622342</v>
      </c>
      <c r="AA800" s="27">
        <f t="shared" si="328"/>
        <v>27978.738839622343</v>
      </c>
      <c r="AB800" s="32">
        <f t="shared" si="329"/>
        <v>-100496.86010355185</v>
      </c>
      <c r="AC800" s="31">
        <f t="shared" si="330"/>
        <v>0</v>
      </c>
      <c r="AG800" s="26">
        <f t="shared" si="331"/>
        <v>0</v>
      </c>
      <c r="AH800" s="26">
        <f t="shared" si="332"/>
        <v>0</v>
      </c>
      <c r="AI800" s="26">
        <f t="shared" si="333"/>
        <v>0</v>
      </c>
      <c r="AJ800" s="26">
        <f t="shared" si="334"/>
        <v>1</v>
      </c>
      <c r="AK800" s="26">
        <f t="shared" si="335"/>
        <v>0</v>
      </c>
      <c r="AL800" s="26">
        <f t="shared" ca="1" si="336"/>
        <v>0</v>
      </c>
      <c r="AM800" s="26">
        <f t="shared" ca="1" si="337"/>
        <v>0</v>
      </c>
      <c r="AN800" s="26">
        <f ca="1">IF(AM800=0,0,COUNTIF($AM$19:AM800,C800*10+1))</f>
        <v>0</v>
      </c>
      <c r="AO800" s="21">
        <f t="shared" ca="1" si="338"/>
        <v>0</v>
      </c>
      <c r="AP800" s="33">
        <f t="shared" ca="1" si="339"/>
        <v>0</v>
      </c>
    </row>
    <row r="801" spans="1:42" x14ac:dyDescent="0.2">
      <c r="A801" s="15">
        <f>Daten!A801</f>
        <v>32106</v>
      </c>
      <c r="B801" s="8" t="str">
        <f>Daten!B801</f>
        <v>Fels am Wagram</v>
      </c>
      <c r="C801" s="15">
        <f t="shared" si="315"/>
        <v>3</v>
      </c>
      <c r="D801" s="10">
        <f>Daten!D801</f>
        <v>0</v>
      </c>
      <c r="E801" s="9">
        <f>Daten!E801</f>
        <v>2396</v>
      </c>
      <c r="F801" s="9">
        <f>Daten!F801</f>
        <v>2314</v>
      </c>
      <c r="G801" s="27">
        <f t="shared" si="316"/>
        <v>82</v>
      </c>
      <c r="H801" s="29">
        <f t="shared" si="317"/>
        <v>3.5436473638720829E-2</v>
      </c>
      <c r="I801" s="21">
        <f t="shared" si="318"/>
        <v>20.651884261321946</v>
      </c>
      <c r="J801" s="21">
        <f t="shared" si="319"/>
        <v>61.348115738678054</v>
      </c>
      <c r="K801" s="27">
        <f t="shared" si="320"/>
        <v>-30674.057869339027</v>
      </c>
      <c r="L801" s="16">
        <f>Daten!G801</f>
        <v>356</v>
      </c>
      <c r="M801" s="16">
        <f>Daten!H801</f>
        <v>1617</v>
      </c>
      <c r="N801" s="16">
        <f>Daten!I801</f>
        <v>423</v>
      </c>
      <c r="O801" s="28">
        <f t="shared" si="321"/>
        <v>0.48175633889919606</v>
      </c>
      <c r="P801" s="16">
        <f t="shared" si="322"/>
        <v>910.15594221546382</v>
      </c>
      <c r="Q801" s="21">
        <f t="shared" si="323"/>
        <v>-131.15594221546382</v>
      </c>
      <c r="R801" s="27">
        <f t="shared" si="324"/>
        <v>-26231.188443092764</v>
      </c>
      <c r="S801" s="9">
        <f>Daten!K801</f>
        <v>41281.71</v>
      </c>
      <c r="T801" s="9">
        <f>Daten!L801</f>
        <v>168826.55</v>
      </c>
      <c r="U801" s="9">
        <f>Daten!M801</f>
        <v>211834.38</v>
      </c>
      <c r="V801" s="9">
        <f>Daten!N801</f>
        <v>500</v>
      </c>
      <c r="W801" s="9">
        <f>Daten!O801</f>
        <v>500</v>
      </c>
      <c r="X801" s="23">
        <f t="shared" si="325"/>
        <v>421942.64</v>
      </c>
      <c r="Y801" s="9">
        <f t="shared" si="326"/>
        <v>861189.45367180381</v>
      </c>
      <c r="Z801" s="21">
        <f t="shared" si="327"/>
        <v>-439246.8136718038</v>
      </c>
      <c r="AA801" s="27">
        <f t="shared" si="328"/>
        <v>43924.681367180383</v>
      </c>
      <c r="AB801" s="32">
        <f t="shared" si="329"/>
        <v>-12980.564945251404</v>
      </c>
      <c r="AC801" s="31">
        <f t="shared" si="330"/>
        <v>0</v>
      </c>
      <c r="AG801" s="26">
        <f t="shared" si="331"/>
        <v>0</v>
      </c>
      <c r="AH801" s="26">
        <f t="shared" si="332"/>
        <v>0</v>
      </c>
      <c r="AI801" s="26">
        <f t="shared" si="333"/>
        <v>0</v>
      </c>
      <c r="AJ801" s="26">
        <f t="shared" si="334"/>
        <v>1</v>
      </c>
      <c r="AK801" s="26">
        <f t="shared" si="335"/>
        <v>0</v>
      </c>
      <c r="AL801" s="26">
        <f t="shared" ca="1" si="336"/>
        <v>0</v>
      </c>
      <c r="AM801" s="26">
        <f t="shared" ca="1" si="337"/>
        <v>0</v>
      </c>
      <c r="AN801" s="26">
        <f ca="1">IF(AM801=0,0,COUNTIF($AM$19:AM801,C801*10+1))</f>
        <v>0</v>
      </c>
      <c r="AO801" s="21">
        <f t="shared" ca="1" si="338"/>
        <v>0</v>
      </c>
      <c r="AP801" s="33">
        <f t="shared" ca="1" si="339"/>
        <v>0</v>
      </c>
    </row>
    <row r="802" spans="1:42" x14ac:dyDescent="0.2">
      <c r="A802" s="15">
        <f>Daten!A802</f>
        <v>32107</v>
      </c>
      <c r="B802" s="8" t="str">
        <f>Daten!B802</f>
        <v>Grafenwörth</v>
      </c>
      <c r="C802" s="15">
        <f t="shared" si="315"/>
        <v>3</v>
      </c>
      <c r="D802" s="10">
        <f>Daten!D802</f>
        <v>0</v>
      </c>
      <c r="E802" s="9">
        <f>Daten!E802</f>
        <v>3222</v>
      </c>
      <c r="F802" s="9">
        <f>Daten!F802</f>
        <v>3138</v>
      </c>
      <c r="G802" s="27">
        <f t="shared" si="316"/>
        <v>84</v>
      </c>
      <c r="H802" s="29">
        <f t="shared" si="317"/>
        <v>2.676864244741874E-2</v>
      </c>
      <c r="I802" s="21">
        <f t="shared" si="318"/>
        <v>28.005882805543763</v>
      </c>
      <c r="J802" s="21">
        <f t="shared" si="319"/>
        <v>55.994117194456237</v>
      </c>
      <c r="K802" s="27">
        <f t="shared" si="320"/>
        <v>-27997.058597228119</v>
      </c>
      <c r="L802" s="16">
        <f>Daten!G802</f>
        <v>466</v>
      </c>
      <c r="M802" s="16">
        <f>Daten!H802</f>
        <v>1984</v>
      </c>
      <c r="N802" s="16">
        <f>Daten!I802</f>
        <v>772</v>
      </c>
      <c r="O802" s="28">
        <f t="shared" si="321"/>
        <v>0.623991935483871</v>
      </c>
      <c r="P802" s="16">
        <f t="shared" si="322"/>
        <v>1116.7281319452568</v>
      </c>
      <c r="Q802" s="21">
        <f t="shared" si="323"/>
        <v>121.27186805474321</v>
      </c>
      <c r="R802" s="27">
        <f t="shared" si="324"/>
        <v>24254.373610948642</v>
      </c>
      <c r="S802" s="9">
        <f>Daten!K802</f>
        <v>37507.910000000003</v>
      </c>
      <c r="T802" s="9">
        <f>Daten!L802</f>
        <v>273507.44</v>
      </c>
      <c r="U802" s="9">
        <f>Daten!M802</f>
        <v>739807.71</v>
      </c>
      <c r="V802" s="9">
        <f>Daten!N802</f>
        <v>500</v>
      </c>
      <c r="W802" s="9">
        <f>Daten!O802</f>
        <v>500</v>
      </c>
      <c r="X802" s="23">
        <f t="shared" si="325"/>
        <v>1050823.06</v>
      </c>
      <c r="Y802" s="9">
        <f t="shared" si="326"/>
        <v>1158076.969837459</v>
      </c>
      <c r="Z802" s="21">
        <f t="shared" si="327"/>
        <v>-107253.90983745898</v>
      </c>
      <c r="AA802" s="27">
        <f t="shared" si="328"/>
        <v>10725.3909837459</v>
      </c>
      <c r="AB802" s="32">
        <f t="shared" si="329"/>
        <v>6982.7059974664226</v>
      </c>
      <c r="AC802" s="31">
        <f t="shared" si="330"/>
        <v>6982.7059974664226</v>
      </c>
      <c r="AG802" s="26">
        <f t="shared" si="331"/>
        <v>-27997.058597228119</v>
      </c>
      <c r="AH802" s="26">
        <f t="shared" si="332"/>
        <v>10725.3909837459</v>
      </c>
      <c r="AI802" s="26">
        <f t="shared" si="333"/>
        <v>-17271.667613482219</v>
      </c>
      <c r="AJ802" s="26">
        <f t="shared" si="334"/>
        <v>1</v>
      </c>
      <c r="AK802" s="26">
        <f t="shared" si="335"/>
        <v>0</v>
      </c>
      <c r="AL802" s="26">
        <f t="shared" ca="1" si="336"/>
        <v>0</v>
      </c>
      <c r="AM802" s="26">
        <f t="shared" ca="1" si="337"/>
        <v>0</v>
      </c>
      <c r="AN802" s="26">
        <f ca="1">IF(AM802=0,0,COUNTIF($AM$19:AM802,C802*10+1))</f>
        <v>0</v>
      </c>
      <c r="AO802" s="21">
        <f t="shared" ca="1" si="338"/>
        <v>0</v>
      </c>
      <c r="AP802" s="33">
        <f t="shared" ca="1" si="339"/>
        <v>0</v>
      </c>
    </row>
    <row r="803" spans="1:42" x14ac:dyDescent="0.2">
      <c r="A803" s="15">
        <f>Daten!A803</f>
        <v>32109</v>
      </c>
      <c r="B803" s="8" t="str">
        <f>Daten!B803</f>
        <v>Großriedenthal</v>
      </c>
      <c r="C803" s="15">
        <f t="shared" si="315"/>
        <v>3</v>
      </c>
      <c r="D803" s="10">
        <f>Daten!D803</f>
        <v>0</v>
      </c>
      <c r="E803" s="9">
        <f>Daten!E803</f>
        <v>958</v>
      </c>
      <c r="F803" s="9">
        <f>Daten!F803</f>
        <v>899</v>
      </c>
      <c r="G803" s="27">
        <f t="shared" si="316"/>
        <v>59</v>
      </c>
      <c r="H803" s="29">
        <f t="shared" si="317"/>
        <v>6.5628476084538381E-2</v>
      </c>
      <c r="I803" s="21">
        <f t="shared" si="318"/>
        <v>8.0233552078342392</v>
      </c>
      <c r="J803" s="21">
        <f t="shared" si="319"/>
        <v>50.976644792165757</v>
      </c>
      <c r="K803" s="27">
        <f t="shared" si="320"/>
        <v>-25488.32239608288</v>
      </c>
      <c r="L803" s="16">
        <f>Daten!G803</f>
        <v>146</v>
      </c>
      <c r="M803" s="16">
        <f>Daten!H803</f>
        <v>612</v>
      </c>
      <c r="N803" s="16">
        <f>Daten!I803</f>
        <v>200</v>
      </c>
      <c r="O803" s="28">
        <f t="shared" si="321"/>
        <v>0.565359477124183</v>
      </c>
      <c r="P803" s="16">
        <f t="shared" si="322"/>
        <v>344.47460521698446</v>
      </c>
      <c r="Q803" s="21">
        <f t="shared" si="323"/>
        <v>1.5253947830155425</v>
      </c>
      <c r="R803" s="27">
        <f t="shared" si="324"/>
        <v>305.07895660310851</v>
      </c>
      <c r="S803" s="9">
        <f>Daten!K803</f>
        <v>26777.3</v>
      </c>
      <c r="T803" s="9">
        <f>Daten!L803</f>
        <v>49998.52</v>
      </c>
      <c r="U803" s="9">
        <f>Daten!M803</f>
        <v>54015.85</v>
      </c>
      <c r="V803" s="9">
        <f>Daten!N803</f>
        <v>500</v>
      </c>
      <c r="W803" s="9">
        <f>Daten!O803</f>
        <v>500</v>
      </c>
      <c r="X803" s="23">
        <f t="shared" si="325"/>
        <v>130791.66999999998</v>
      </c>
      <c r="Y803" s="9">
        <f t="shared" si="326"/>
        <v>344332.01027445245</v>
      </c>
      <c r="Z803" s="21">
        <f t="shared" si="327"/>
        <v>-213540.34027445246</v>
      </c>
      <c r="AA803" s="27">
        <f t="shared" si="328"/>
        <v>21354.034027445246</v>
      </c>
      <c r="AB803" s="32">
        <f t="shared" si="329"/>
        <v>-3829.2094120345246</v>
      </c>
      <c r="AC803" s="31">
        <f t="shared" si="330"/>
        <v>0</v>
      </c>
      <c r="AG803" s="26">
        <f t="shared" si="331"/>
        <v>0</v>
      </c>
      <c r="AH803" s="26">
        <f t="shared" si="332"/>
        <v>0</v>
      </c>
      <c r="AI803" s="26">
        <f t="shared" si="333"/>
        <v>0</v>
      </c>
      <c r="AJ803" s="26">
        <f t="shared" si="334"/>
        <v>1</v>
      </c>
      <c r="AK803" s="26">
        <f t="shared" si="335"/>
        <v>0</v>
      </c>
      <c r="AL803" s="26">
        <f t="shared" ca="1" si="336"/>
        <v>0</v>
      </c>
      <c r="AM803" s="26">
        <f t="shared" ca="1" si="337"/>
        <v>0</v>
      </c>
      <c r="AN803" s="26">
        <f ca="1">IF(AM803=0,0,COUNTIF($AM$19:AM803,C803*10+1))</f>
        <v>0</v>
      </c>
      <c r="AO803" s="21">
        <f t="shared" ca="1" si="338"/>
        <v>0</v>
      </c>
      <c r="AP803" s="33">
        <f t="shared" ca="1" si="339"/>
        <v>0</v>
      </c>
    </row>
    <row r="804" spans="1:42" x14ac:dyDescent="0.2">
      <c r="A804" s="15">
        <f>Daten!A804</f>
        <v>32110</v>
      </c>
      <c r="B804" s="8" t="str">
        <f>Daten!B804</f>
        <v>Großweikersdorf</v>
      </c>
      <c r="C804" s="15">
        <f t="shared" si="315"/>
        <v>3</v>
      </c>
      <c r="D804" s="10">
        <f>Daten!D804</f>
        <v>0</v>
      </c>
      <c r="E804" s="9">
        <f>Daten!E804</f>
        <v>3323</v>
      </c>
      <c r="F804" s="9">
        <f>Daten!F804</f>
        <v>3186</v>
      </c>
      <c r="G804" s="27">
        <f t="shared" si="316"/>
        <v>137</v>
      </c>
      <c r="H804" s="29">
        <f t="shared" si="317"/>
        <v>4.3000627746390456E-2</v>
      </c>
      <c r="I804" s="21">
        <f t="shared" si="318"/>
        <v>28.434271070255711</v>
      </c>
      <c r="J804" s="21">
        <f t="shared" si="319"/>
        <v>108.5657289297443</v>
      </c>
      <c r="K804" s="27">
        <f t="shared" si="320"/>
        <v>-54282.864464872146</v>
      </c>
      <c r="L804" s="16">
        <f>Daten!G804</f>
        <v>464</v>
      </c>
      <c r="M804" s="16">
        <f>Daten!H804</f>
        <v>2139</v>
      </c>
      <c r="N804" s="16">
        <f>Daten!I804</f>
        <v>720</v>
      </c>
      <c r="O804" s="28">
        <f t="shared" si="321"/>
        <v>0.55352968676951841</v>
      </c>
      <c r="P804" s="16">
        <f t="shared" si="322"/>
        <v>1203.97251725348</v>
      </c>
      <c r="Q804" s="21">
        <f t="shared" si="323"/>
        <v>-19.972517253479964</v>
      </c>
      <c r="R804" s="27">
        <f t="shared" si="324"/>
        <v>-3994.5034506959928</v>
      </c>
      <c r="S804" s="9">
        <f>Daten!K804</f>
        <v>48541.75</v>
      </c>
      <c r="T804" s="9">
        <f>Daten!L804</f>
        <v>217745.24</v>
      </c>
      <c r="U804" s="9">
        <f>Daten!M804</f>
        <v>391645.94</v>
      </c>
      <c r="V804" s="9">
        <f>Daten!N804</f>
        <v>500</v>
      </c>
      <c r="W804" s="9">
        <f>Daten!O804</f>
        <v>500</v>
      </c>
      <c r="X804" s="23">
        <f t="shared" si="325"/>
        <v>657932.92999999993</v>
      </c>
      <c r="Y804" s="9">
        <f t="shared" si="326"/>
        <v>1194379.1963904023</v>
      </c>
      <c r="Z804" s="21">
        <f t="shared" si="327"/>
        <v>-536446.26639040234</v>
      </c>
      <c r="AA804" s="27">
        <f t="shared" si="328"/>
        <v>53644.626639040238</v>
      </c>
      <c r="AB804" s="32">
        <f t="shared" si="329"/>
        <v>-4632.7412765279005</v>
      </c>
      <c r="AC804" s="31">
        <f t="shared" si="330"/>
        <v>0</v>
      </c>
      <c r="AG804" s="26">
        <f t="shared" si="331"/>
        <v>0</v>
      </c>
      <c r="AH804" s="26">
        <f t="shared" si="332"/>
        <v>0</v>
      </c>
      <c r="AI804" s="26">
        <f t="shared" si="333"/>
        <v>0</v>
      </c>
      <c r="AJ804" s="26">
        <f t="shared" si="334"/>
        <v>1</v>
      </c>
      <c r="AK804" s="26">
        <f t="shared" si="335"/>
        <v>0</v>
      </c>
      <c r="AL804" s="26">
        <f t="shared" ca="1" si="336"/>
        <v>0</v>
      </c>
      <c r="AM804" s="26">
        <f t="shared" ca="1" si="337"/>
        <v>0</v>
      </c>
      <c r="AN804" s="26">
        <f ca="1">IF(AM804=0,0,COUNTIF($AM$19:AM804,C804*10+1))</f>
        <v>0</v>
      </c>
      <c r="AO804" s="21">
        <f t="shared" ca="1" si="338"/>
        <v>0</v>
      </c>
      <c r="AP804" s="33">
        <f t="shared" ca="1" si="339"/>
        <v>0</v>
      </c>
    </row>
    <row r="805" spans="1:42" x14ac:dyDescent="0.2">
      <c r="A805" s="15">
        <f>Daten!A805</f>
        <v>32112</v>
      </c>
      <c r="B805" s="8" t="str">
        <f>Daten!B805</f>
        <v>Judenau-Baumgarten</v>
      </c>
      <c r="C805" s="15">
        <f t="shared" si="315"/>
        <v>3</v>
      </c>
      <c r="D805" s="10">
        <f>Daten!D805</f>
        <v>0</v>
      </c>
      <c r="E805" s="9">
        <f>Daten!E805</f>
        <v>2328</v>
      </c>
      <c r="F805" s="9">
        <f>Daten!F805</f>
        <v>2255</v>
      </c>
      <c r="G805" s="27">
        <f t="shared" si="316"/>
        <v>73</v>
      </c>
      <c r="H805" s="29">
        <f t="shared" si="317"/>
        <v>3.237250554323725E-2</v>
      </c>
      <c r="I805" s="21">
        <f t="shared" si="318"/>
        <v>20.125323685946839</v>
      </c>
      <c r="J805" s="21">
        <f t="shared" si="319"/>
        <v>52.874676314053161</v>
      </c>
      <c r="K805" s="27">
        <f t="shared" si="320"/>
        <v>-26437.338157026581</v>
      </c>
      <c r="L805" s="16">
        <f>Daten!G805</f>
        <v>367</v>
      </c>
      <c r="M805" s="16">
        <f>Daten!H805</f>
        <v>1540</v>
      </c>
      <c r="N805" s="16">
        <f>Daten!I805</f>
        <v>421</v>
      </c>
      <c r="O805" s="28">
        <f t="shared" si="321"/>
        <v>0.51168831168831164</v>
      </c>
      <c r="P805" s="16">
        <f t="shared" si="322"/>
        <v>866.81518306234648</v>
      </c>
      <c r="Q805" s="21">
        <f t="shared" si="323"/>
        <v>-78.815183062346478</v>
      </c>
      <c r="R805" s="27">
        <f t="shared" si="324"/>
        <v>-15763.036612469296</v>
      </c>
      <c r="S805" s="9">
        <f>Daten!K805</f>
        <v>13747.61</v>
      </c>
      <c r="T805" s="9">
        <f>Daten!L805</f>
        <v>189838.69</v>
      </c>
      <c r="U805" s="9">
        <f>Daten!M805</f>
        <v>495369.65</v>
      </c>
      <c r="V805" s="9">
        <f>Daten!N805</f>
        <v>500</v>
      </c>
      <c r="W805" s="9">
        <f>Daten!O805</f>
        <v>500</v>
      </c>
      <c r="X805" s="23">
        <f t="shared" si="325"/>
        <v>698955.95</v>
      </c>
      <c r="Y805" s="9">
        <f t="shared" si="326"/>
        <v>836748.35064605973</v>
      </c>
      <c r="Z805" s="21">
        <f t="shared" si="327"/>
        <v>-137792.40064605977</v>
      </c>
      <c r="AA805" s="27">
        <f t="shared" si="328"/>
        <v>13779.240064605978</v>
      </c>
      <c r="AB805" s="32">
        <f t="shared" si="329"/>
        <v>-28421.134704889897</v>
      </c>
      <c r="AC805" s="31">
        <f t="shared" si="330"/>
        <v>0</v>
      </c>
      <c r="AG805" s="26">
        <f t="shared" si="331"/>
        <v>0</v>
      </c>
      <c r="AH805" s="26">
        <f t="shared" si="332"/>
        <v>0</v>
      </c>
      <c r="AI805" s="26">
        <f t="shared" si="333"/>
        <v>0</v>
      </c>
      <c r="AJ805" s="26">
        <f t="shared" si="334"/>
        <v>1</v>
      </c>
      <c r="AK805" s="26">
        <f t="shared" si="335"/>
        <v>0</v>
      </c>
      <c r="AL805" s="26">
        <f t="shared" ca="1" si="336"/>
        <v>0</v>
      </c>
      <c r="AM805" s="26">
        <f t="shared" ca="1" si="337"/>
        <v>0</v>
      </c>
      <c r="AN805" s="26">
        <f ca="1">IF(AM805=0,0,COUNTIF($AM$19:AM805,C805*10+1))</f>
        <v>0</v>
      </c>
      <c r="AO805" s="21">
        <f t="shared" ca="1" si="338"/>
        <v>0</v>
      </c>
      <c r="AP805" s="33">
        <f t="shared" ca="1" si="339"/>
        <v>0</v>
      </c>
    </row>
    <row r="806" spans="1:42" x14ac:dyDescent="0.2">
      <c r="A806" s="15">
        <f>Daten!A806</f>
        <v>32114</v>
      </c>
      <c r="B806" s="8" t="str">
        <f>Daten!B806</f>
        <v>Kirchberg am Wagram</v>
      </c>
      <c r="C806" s="15">
        <f t="shared" si="315"/>
        <v>3</v>
      </c>
      <c r="D806" s="10">
        <f>Daten!D806</f>
        <v>0</v>
      </c>
      <c r="E806" s="9">
        <f>Daten!E806</f>
        <v>3735</v>
      </c>
      <c r="F806" s="9">
        <f>Daten!F806</f>
        <v>3673</v>
      </c>
      <c r="G806" s="27">
        <f t="shared" si="316"/>
        <v>62</v>
      </c>
      <c r="H806" s="29">
        <f t="shared" si="317"/>
        <v>1.6879934658317452E-2</v>
      </c>
      <c r="I806" s="21">
        <f t="shared" si="318"/>
        <v>32.780627005979042</v>
      </c>
      <c r="J806" s="21">
        <f t="shared" si="319"/>
        <v>29.219372994020958</v>
      </c>
      <c r="K806" s="27">
        <f t="shared" si="320"/>
        <v>-14609.68649701048</v>
      </c>
      <c r="L806" s="16">
        <f>Daten!G806</f>
        <v>594</v>
      </c>
      <c r="M806" s="16">
        <f>Daten!H806</f>
        <v>2405</v>
      </c>
      <c r="N806" s="16">
        <f>Daten!I806</f>
        <v>736</v>
      </c>
      <c r="O806" s="28">
        <f t="shared" si="321"/>
        <v>0.55301455301455305</v>
      </c>
      <c r="P806" s="16">
        <f t="shared" si="322"/>
        <v>1353.6951397824307</v>
      </c>
      <c r="Q806" s="21">
        <f t="shared" si="323"/>
        <v>-23.695139782430715</v>
      </c>
      <c r="R806" s="27">
        <f t="shared" si="324"/>
        <v>-4739.027956486143</v>
      </c>
      <c r="S806" s="9">
        <f>Daten!K806</f>
        <v>59815.43</v>
      </c>
      <c r="T806" s="9">
        <f>Daten!L806</f>
        <v>297114.94</v>
      </c>
      <c r="U806" s="9">
        <f>Daten!M806</f>
        <v>628456.09</v>
      </c>
      <c r="V806" s="9">
        <f>Daten!N806</f>
        <v>500</v>
      </c>
      <c r="W806" s="9">
        <f>Daten!O806</f>
        <v>500</v>
      </c>
      <c r="X806" s="23">
        <f t="shared" si="325"/>
        <v>985386.46</v>
      </c>
      <c r="Y806" s="9">
        <f t="shared" si="326"/>
        <v>1342463.5264875572</v>
      </c>
      <c r="Z806" s="21">
        <f t="shared" si="327"/>
        <v>-357077.06648755725</v>
      </c>
      <c r="AA806" s="27">
        <f t="shared" si="328"/>
        <v>35707.706648755724</v>
      </c>
      <c r="AB806" s="32">
        <f t="shared" si="329"/>
        <v>16358.992195259103</v>
      </c>
      <c r="AC806" s="31">
        <f t="shared" si="330"/>
        <v>16358.992195259103</v>
      </c>
      <c r="AG806" s="26">
        <f t="shared" si="331"/>
        <v>-14609.68649701048</v>
      </c>
      <c r="AH806" s="26">
        <f t="shared" si="332"/>
        <v>35707.706648755724</v>
      </c>
      <c r="AI806" s="26">
        <f t="shared" si="333"/>
        <v>21098.020151745244</v>
      </c>
      <c r="AJ806" s="26">
        <f t="shared" si="334"/>
        <v>1</v>
      </c>
      <c r="AK806" s="26">
        <f t="shared" si="335"/>
        <v>21098.020151745244</v>
      </c>
      <c r="AL806" s="26">
        <f t="shared" ca="1" si="336"/>
        <v>33409</v>
      </c>
      <c r="AM806" s="26">
        <f t="shared" ca="1" si="337"/>
        <v>31</v>
      </c>
      <c r="AN806" s="26">
        <f ca="1">IF(AM806=0,0,COUNTIF($AM$19:AM806,C806*10+1))</f>
        <v>279</v>
      </c>
      <c r="AO806" s="21">
        <f t="shared" ca="1" si="338"/>
        <v>0</v>
      </c>
      <c r="AP806" s="33">
        <f t="shared" ca="1" si="339"/>
        <v>33409</v>
      </c>
    </row>
    <row r="807" spans="1:42" x14ac:dyDescent="0.2">
      <c r="A807" s="15">
        <f>Daten!A807</f>
        <v>32115</v>
      </c>
      <c r="B807" s="8" t="str">
        <f>Daten!B807</f>
        <v>Königsbrunn am Wagram</v>
      </c>
      <c r="C807" s="15">
        <f t="shared" si="315"/>
        <v>3</v>
      </c>
      <c r="D807" s="10">
        <f>Daten!D807</f>
        <v>0</v>
      </c>
      <c r="E807" s="9">
        <f>Daten!E807</f>
        <v>1421</v>
      </c>
      <c r="F807" s="9">
        <f>Daten!F807</f>
        <v>1330</v>
      </c>
      <c r="G807" s="27">
        <f t="shared" si="316"/>
        <v>91</v>
      </c>
      <c r="H807" s="29">
        <f t="shared" si="317"/>
        <v>6.8421052631578952E-2</v>
      </c>
      <c r="I807" s="21">
        <f t="shared" si="318"/>
        <v>11.869924834726961</v>
      </c>
      <c r="J807" s="21">
        <f t="shared" si="319"/>
        <v>79.130075165273041</v>
      </c>
      <c r="K807" s="27">
        <f t="shared" si="320"/>
        <v>-39565.03758263652</v>
      </c>
      <c r="L807" s="16">
        <f>Daten!G807</f>
        <v>201</v>
      </c>
      <c r="M807" s="16">
        <f>Daten!H807</f>
        <v>967</v>
      </c>
      <c r="N807" s="16">
        <f>Daten!I807</f>
        <v>253</v>
      </c>
      <c r="O807" s="28">
        <f t="shared" si="321"/>
        <v>0.46949327817993797</v>
      </c>
      <c r="P807" s="16">
        <f t="shared" si="322"/>
        <v>544.29239092291493</v>
      </c>
      <c r="Q807" s="21">
        <f t="shared" si="323"/>
        <v>-90.292390922914933</v>
      </c>
      <c r="R807" s="27">
        <f t="shared" si="324"/>
        <v>-18058.478184582986</v>
      </c>
      <c r="S807" s="9">
        <f>Daten!K807</f>
        <v>33405.39</v>
      </c>
      <c r="T807" s="9">
        <f>Daten!L807</f>
        <v>85343.21</v>
      </c>
      <c r="U807" s="9">
        <f>Daten!M807</f>
        <v>183234.51</v>
      </c>
      <c r="V807" s="9">
        <f>Daten!N807</f>
        <v>500</v>
      </c>
      <c r="W807" s="9">
        <f>Daten!O807</f>
        <v>500</v>
      </c>
      <c r="X807" s="23">
        <f t="shared" si="325"/>
        <v>301983.11</v>
      </c>
      <c r="Y807" s="9">
        <f t="shared" si="326"/>
        <v>510747.16764091537</v>
      </c>
      <c r="Z807" s="21">
        <f t="shared" si="327"/>
        <v>-208764.05764091539</v>
      </c>
      <c r="AA807" s="27">
        <f t="shared" si="328"/>
        <v>20876.405764091542</v>
      </c>
      <c r="AB807" s="32">
        <f t="shared" si="329"/>
        <v>-36747.110003127964</v>
      </c>
      <c r="AC807" s="31">
        <f t="shared" si="330"/>
        <v>0</v>
      </c>
      <c r="AG807" s="26">
        <f t="shared" si="331"/>
        <v>0</v>
      </c>
      <c r="AH807" s="26">
        <f t="shared" si="332"/>
        <v>0</v>
      </c>
      <c r="AI807" s="26">
        <f t="shared" si="333"/>
        <v>0</v>
      </c>
      <c r="AJ807" s="26">
        <f t="shared" si="334"/>
        <v>1</v>
      </c>
      <c r="AK807" s="26">
        <f t="shared" si="335"/>
        <v>0</v>
      </c>
      <c r="AL807" s="26">
        <f t="shared" ca="1" si="336"/>
        <v>0</v>
      </c>
      <c r="AM807" s="26">
        <f t="shared" ca="1" si="337"/>
        <v>0</v>
      </c>
      <c r="AN807" s="26">
        <f ca="1">IF(AM807=0,0,COUNTIF($AM$19:AM807,C807*10+1))</f>
        <v>0</v>
      </c>
      <c r="AO807" s="21">
        <f t="shared" ca="1" si="338"/>
        <v>0</v>
      </c>
      <c r="AP807" s="33">
        <f t="shared" ca="1" si="339"/>
        <v>0</v>
      </c>
    </row>
    <row r="808" spans="1:42" x14ac:dyDescent="0.2">
      <c r="A808" s="15">
        <f>Daten!A808</f>
        <v>32116</v>
      </c>
      <c r="B808" s="8" t="str">
        <f>Daten!B808</f>
        <v>Königstetten</v>
      </c>
      <c r="C808" s="15">
        <f t="shared" si="315"/>
        <v>3</v>
      </c>
      <c r="D808" s="10">
        <f>Daten!D808</f>
        <v>0</v>
      </c>
      <c r="E808" s="9">
        <f>Daten!E808</f>
        <v>2537</v>
      </c>
      <c r="F808" s="9">
        <f>Daten!F808</f>
        <v>2391</v>
      </c>
      <c r="G808" s="27">
        <f t="shared" si="316"/>
        <v>146</v>
      </c>
      <c r="H808" s="29">
        <f t="shared" si="317"/>
        <v>6.1062317022166461E-2</v>
      </c>
      <c r="I808" s="21">
        <f t="shared" si="318"/>
        <v>21.339090435964032</v>
      </c>
      <c r="J808" s="21">
        <f t="shared" si="319"/>
        <v>124.66090956403596</v>
      </c>
      <c r="K808" s="27">
        <f t="shared" si="320"/>
        <v>-62330.45478201798</v>
      </c>
      <c r="L808" s="16">
        <f>Daten!G808</f>
        <v>487</v>
      </c>
      <c r="M808" s="16">
        <f>Daten!H808</f>
        <v>1643</v>
      </c>
      <c r="N808" s="16">
        <f>Daten!I808</f>
        <v>407</v>
      </c>
      <c r="O808" s="28">
        <f t="shared" si="321"/>
        <v>0.54412659768715765</v>
      </c>
      <c r="P808" s="16">
        <f t="shared" si="322"/>
        <v>924.79048426716577</v>
      </c>
      <c r="Q808" s="21">
        <f t="shared" si="323"/>
        <v>-30.790484267165766</v>
      </c>
      <c r="R808" s="27">
        <f t="shared" si="324"/>
        <v>-6158.0968534331532</v>
      </c>
      <c r="S808" s="9">
        <f>Daten!K808</f>
        <v>6596.84</v>
      </c>
      <c r="T808" s="9">
        <f>Daten!L808</f>
        <v>185057.77</v>
      </c>
      <c r="U808" s="9">
        <f>Daten!M808</f>
        <v>213850.49</v>
      </c>
      <c r="V808" s="9">
        <f>Daten!N808</f>
        <v>500</v>
      </c>
      <c r="W808" s="9">
        <f>Daten!O808</f>
        <v>500</v>
      </c>
      <c r="X808" s="23">
        <f t="shared" si="325"/>
        <v>405505.1</v>
      </c>
      <c r="Y808" s="9">
        <f t="shared" si="326"/>
        <v>911868.79965165537</v>
      </c>
      <c r="Z808" s="21">
        <f t="shared" si="327"/>
        <v>-506363.69965165539</v>
      </c>
      <c r="AA808" s="27">
        <f t="shared" si="328"/>
        <v>50636.369965165541</v>
      </c>
      <c r="AB808" s="32">
        <f t="shared" si="329"/>
        <v>-17852.181670285594</v>
      </c>
      <c r="AC808" s="31">
        <f t="shared" si="330"/>
        <v>0</v>
      </c>
      <c r="AG808" s="26">
        <f t="shared" si="331"/>
        <v>0</v>
      </c>
      <c r="AH808" s="26">
        <f t="shared" si="332"/>
        <v>0</v>
      </c>
      <c r="AI808" s="26">
        <f t="shared" si="333"/>
        <v>0</v>
      </c>
      <c r="AJ808" s="26">
        <f t="shared" si="334"/>
        <v>1</v>
      </c>
      <c r="AK808" s="26">
        <f t="shared" si="335"/>
        <v>0</v>
      </c>
      <c r="AL808" s="26">
        <f t="shared" ca="1" si="336"/>
        <v>0</v>
      </c>
      <c r="AM808" s="26">
        <f t="shared" ca="1" si="337"/>
        <v>0</v>
      </c>
      <c r="AN808" s="26">
        <f ca="1">IF(AM808=0,0,COUNTIF($AM$19:AM808,C808*10+1))</f>
        <v>0</v>
      </c>
      <c r="AO808" s="21">
        <f t="shared" ca="1" si="338"/>
        <v>0</v>
      </c>
      <c r="AP808" s="33">
        <f t="shared" ca="1" si="339"/>
        <v>0</v>
      </c>
    </row>
    <row r="809" spans="1:42" x14ac:dyDescent="0.2">
      <c r="A809" s="15">
        <f>Daten!A809</f>
        <v>32119</v>
      </c>
      <c r="B809" s="8" t="str">
        <f>Daten!B809</f>
        <v>Langenrohr</v>
      </c>
      <c r="C809" s="15">
        <f t="shared" si="315"/>
        <v>3</v>
      </c>
      <c r="D809" s="10">
        <f>Daten!D809</f>
        <v>0</v>
      </c>
      <c r="E809" s="9">
        <f>Daten!E809</f>
        <v>2475</v>
      </c>
      <c r="F809" s="9">
        <f>Daten!F809</f>
        <v>2368</v>
      </c>
      <c r="G809" s="27">
        <f t="shared" si="316"/>
        <v>107</v>
      </c>
      <c r="H809" s="29">
        <f t="shared" si="317"/>
        <v>4.5185810810810814E-2</v>
      </c>
      <c r="I809" s="21">
        <f t="shared" si="318"/>
        <v>21.133821059122891</v>
      </c>
      <c r="J809" s="21">
        <f t="shared" si="319"/>
        <v>85.866178940877106</v>
      </c>
      <c r="K809" s="27">
        <f t="shared" si="320"/>
        <v>-42933.08947043855</v>
      </c>
      <c r="L809" s="16">
        <f>Daten!G809</f>
        <v>380</v>
      </c>
      <c r="M809" s="16">
        <f>Daten!H809</f>
        <v>1662</v>
      </c>
      <c r="N809" s="16">
        <f>Daten!I809</f>
        <v>433</v>
      </c>
      <c r="O809" s="28">
        <f t="shared" si="321"/>
        <v>0.48916967509025272</v>
      </c>
      <c r="P809" s="16">
        <f t="shared" si="322"/>
        <v>935.4849573049479</v>
      </c>
      <c r="Q809" s="21">
        <f t="shared" si="323"/>
        <v>-122.4849573049479</v>
      </c>
      <c r="R809" s="27">
        <f t="shared" si="324"/>
        <v>-24496.991460989579</v>
      </c>
      <c r="S809" s="9">
        <f>Daten!K809</f>
        <v>23211.41</v>
      </c>
      <c r="T809" s="9">
        <f>Daten!L809</f>
        <v>297242.48</v>
      </c>
      <c r="U809" s="9">
        <f>Daten!M809</f>
        <v>675397.18</v>
      </c>
      <c r="V809" s="9">
        <f>Daten!N809</f>
        <v>500</v>
      </c>
      <c r="W809" s="9">
        <f>Daten!O809</f>
        <v>500</v>
      </c>
      <c r="X809" s="23">
        <f t="shared" si="325"/>
        <v>995851.07000000007</v>
      </c>
      <c r="Y809" s="9">
        <f t="shared" si="326"/>
        <v>889584.26453994762</v>
      </c>
      <c r="Z809" s="21">
        <f t="shared" si="327"/>
        <v>106266.80546005245</v>
      </c>
      <c r="AA809" s="27">
        <f t="shared" si="328"/>
        <v>-10626.680546005246</v>
      </c>
      <c r="AB809" s="32">
        <f t="shared" si="329"/>
        <v>-78056.761477433363</v>
      </c>
      <c r="AC809" s="31">
        <f t="shared" si="330"/>
        <v>0</v>
      </c>
      <c r="AG809" s="26">
        <f t="shared" si="331"/>
        <v>0</v>
      </c>
      <c r="AH809" s="26">
        <f t="shared" si="332"/>
        <v>0</v>
      </c>
      <c r="AI809" s="26">
        <f t="shared" si="333"/>
        <v>0</v>
      </c>
      <c r="AJ809" s="26">
        <f t="shared" si="334"/>
        <v>1</v>
      </c>
      <c r="AK809" s="26">
        <f t="shared" si="335"/>
        <v>0</v>
      </c>
      <c r="AL809" s="26">
        <f t="shared" ca="1" si="336"/>
        <v>0</v>
      </c>
      <c r="AM809" s="26">
        <f t="shared" ca="1" si="337"/>
        <v>0</v>
      </c>
      <c r="AN809" s="26">
        <f ca="1">IF(AM809=0,0,COUNTIF($AM$19:AM809,C809*10+1))</f>
        <v>0</v>
      </c>
      <c r="AO809" s="21">
        <f t="shared" ca="1" si="338"/>
        <v>0</v>
      </c>
      <c r="AP809" s="33">
        <f t="shared" ca="1" si="339"/>
        <v>0</v>
      </c>
    </row>
    <row r="810" spans="1:42" x14ac:dyDescent="0.2">
      <c r="A810" s="15">
        <f>Daten!A810</f>
        <v>32120</v>
      </c>
      <c r="B810" s="8" t="str">
        <f>Daten!B810</f>
        <v>Michelhausen</v>
      </c>
      <c r="C810" s="15">
        <f t="shared" si="315"/>
        <v>3</v>
      </c>
      <c r="D810" s="10">
        <f>Daten!D810</f>
        <v>0</v>
      </c>
      <c r="E810" s="9">
        <f>Daten!E810</f>
        <v>3845</v>
      </c>
      <c r="F810" s="9">
        <f>Daten!F810</f>
        <v>3097</v>
      </c>
      <c r="G810" s="27">
        <f t="shared" si="316"/>
        <v>748</v>
      </c>
      <c r="H810" s="29">
        <f t="shared" si="317"/>
        <v>0.24152405553761705</v>
      </c>
      <c r="I810" s="21">
        <f t="shared" si="318"/>
        <v>27.639967829435637</v>
      </c>
      <c r="J810" s="21">
        <f t="shared" si="319"/>
        <v>720.36003217056441</v>
      </c>
      <c r="K810" s="27">
        <f t="shared" si="320"/>
        <v>-360180.0160852822</v>
      </c>
      <c r="L810" s="16">
        <f>Daten!G810</f>
        <v>652</v>
      </c>
      <c r="M810" s="16">
        <f>Daten!H810</f>
        <v>2606</v>
      </c>
      <c r="N810" s="16">
        <f>Daten!I810</f>
        <v>587</v>
      </c>
      <c r="O810" s="28">
        <f t="shared" si="321"/>
        <v>0.47544128933231006</v>
      </c>
      <c r="P810" s="16">
        <f t="shared" si="322"/>
        <v>1466.8314071821267</v>
      </c>
      <c r="Q810" s="21">
        <f t="shared" si="323"/>
        <v>-227.83140718212667</v>
      </c>
      <c r="R810" s="27">
        <f t="shared" si="324"/>
        <v>-45566.281436425335</v>
      </c>
      <c r="S810" s="9">
        <f>Daten!K810</f>
        <v>30105.01</v>
      </c>
      <c r="T810" s="9">
        <f>Daten!L810</f>
        <v>296722.45</v>
      </c>
      <c r="U810" s="9">
        <f>Daten!M810</f>
        <v>1375633.81</v>
      </c>
      <c r="V810" s="9">
        <f>Daten!N810</f>
        <v>500</v>
      </c>
      <c r="W810" s="9">
        <f>Daten!O810</f>
        <v>500</v>
      </c>
      <c r="X810" s="23">
        <f t="shared" si="325"/>
        <v>1702461.27</v>
      </c>
      <c r="Y810" s="9">
        <f t="shared" si="326"/>
        <v>1382000.6049115548</v>
      </c>
      <c r="Z810" s="21">
        <f t="shared" si="327"/>
        <v>320460.66508844518</v>
      </c>
      <c r="AA810" s="27">
        <f t="shared" si="328"/>
        <v>-32046.06650884452</v>
      </c>
      <c r="AB810" s="32">
        <f t="shared" si="329"/>
        <v>-437792.36403055204</v>
      </c>
      <c r="AC810" s="31">
        <f t="shared" si="330"/>
        <v>0</v>
      </c>
      <c r="AG810" s="26">
        <f t="shared" si="331"/>
        <v>0</v>
      </c>
      <c r="AH810" s="26">
        <f t="shared" si="332"/>
        <v>0</v>
      </c>
      <c r="AI810" s="26">
        <f t="shared" si="333"/>
        <v>0</v>
      </c>
      <c r="AJ810" s="26">
        <f t="shared" si="334"/>
        <v>1</v>
      </c>
      <c r="AK810" s="26">
        <f t="shared" si="335"/>
        <v>0</v>
      </c>
      <c r="AL810" s="26">
        <f t="shared" ca="1" si="336"/>
        <v>0</v>
      </c>
      <c r="AM810" s="26">
        <f t="shared" ca="1" si="337"/>
        <v>0</v>
      </c>
      <c r="AN810" s="26">
        <f ca="1">IF(AM810=0,0,COUNTIF($AM$19:AM810,C810*10+1))</f>
        <v>0</v>
      </c>
      <c r="AO810" s="21">
        <f t="shared" ca="1" si="338"/>
        <v>0</v>
      </c>
      <c r="AP810" s="33">
        <f t="shared" ca="1" si="339"/>
        <v>0</v>
      </c>
    </row>
    <row r="811" spans="1:42" x14ac:dyDescent="0.2">
      <c r="A811" s="15">
        <f>Daten!A811</f>
        <v>32131</v>
      </c>
      <c r="B811" s="8" t="str">
        <f>Daten!B811</f>
        <v>Sieghartskirchen</v>
      </c>
      <c r="C811" s="15">
        <f t="shared" si="315"/>
        <v>3</v>
      </c>
      <c r="D811" s="10">
        <f>Daten!D811</f>
        <v>0</v>
      </c>
      <c r="E811" s="9">
        <f>Daten!E811</f>
        <v>7751</v>
      </c>
      <c r="F811" s="9">
        <f>Daten!F811</f>
        <v>7511</v>
      </c>
      <c r="G811" s="27">
        <f t="shared" si="316"/>
        <v>240</v>
      </c>
      <c r="H811" s="29">
        <f t="shared" si="317"/>
        <v>3.1953135401411266E-2</v>
      </c>
      <c r="I811" s="21">
        <f t="shared" si="318"/>
        <v>67.033838671905414</v>
      </c>
      <c r="J811" s="21">
        <f t="shared" si="319"/>
        <v>172.96616132809459</v>
      </c>
      <c r="K811" s="27">
        <f t="shared" si="320"/>
        <v>-86483.080664047287</v>
      </c>
      <c r="L811" s="16">
        <f>Daten!G811</f>
        <v>1100</v>
      </c>
      <c r="M811" s="16">
        <f>Daten!H811</f>
        <v>5146</v>
      </c>
      <c r="N811" s="16">
        <f>Daten!I811</f>
        <v>1505</v>
      </c>
      <c r="O811" s="28">
        <f t="shared" si="321"/>
        <v>0.50621842207539836</v>
      </c>
      <c r="P811" s="16">
        <f t="shared" si="322"/>
        <v>2896.5135922330096</v>
      </c>
      <c r="Q811" s="21">
        <f t="shared" si="323"/>
        <v>-291.5135922330096</v>
      </c>
      <c r="R811" s="27">
        <f t="shared" si="324"/>
        <v>-58302.718446601924</v>
      </c>
      <c r="S811" s="9">
        <f>Daten!K811</f>
        <v>36927.69</v>
      </c>
      <c r="T811" s="9">
        <f>Daten!L811</f>
        <v>650091.18000000005</v>
      </c>
      <c r="U811" s="9">
        <f>Daten!M811</f>
        <v>1546292.12</v>
      </c>
      <c r="V811" s="9">
        <f>Daten!N811</f>
        <v>500</v>
      </c>
      <c r="W811" s="9">
        <f>Daten!O811</f>
        <v>500</v>
      </c>
      <c r="X811" s="23">
        <f t="shared" si="325"/>
        <v>2233310.9900000002</v>
      </c>
      <c r="Y811" s="9">
        <f t="shared" si="326"/>
        <v>2785926.3169491449</v>
      </c>
      <c r="Z811" s="21">
        <f t="shared" si="327"/>
        <v>-552615.32694914471</v>
      </c>
      <c r="AA811" s="27">
        <f t="shared" si="328"/>
        <v>55261.532694914473</v>
      </c>
      <c r="AB811" s="32">
        <f t="shared" si="329"/>
        <v>-89524.266415734746</v>
      </c>
      <c r="AC811" s="31">
        <f t="shared" si="330"/>
        <v>0</v>
      </c>
      <c r="AG811" s="26">
        <f t="shared" si="331"/>
        <v>0</v>
      </c>
      <c r="AH811" s="26">
        <f t="shared" si="332"/>
        <v>0</v>
      </c>
      <c r="AI811" s="26">
        <f t="shared" si="333"/>
        <v>0</v>
      </c>
      <c r="AJ811" s="26">
        <f t="shared" si="334"/>
        <v>1</v>
      </c>
      <c r="AK811" s="26">
        <f t="shared" si="335"/>
        <v>0</v>
      </c>
      <c r="AL811" s="26">
        <f t="shared" ca="1" si="336"/>
        <v>0</v>
      </c>
      <c r="AM811" s="26">
        <f t="shared" ca="1" si="337"/>
        <v>0</v>
      </c>
      <c r="AN811" s="26">
        <f ca="1">IF(AM811=0,0,COUNTIF($AM$19:AM811,C811*10+1))</f>
        <v>0</v>
      </c>
      <c r="AO811" s="21">
        <f t="shared" ca="1" si="338"/>
        <v>0</v>
      </c>
      <c r="AP811" s="33">
        <f t="shared" ca="1" si="339"/>
        <v>0</v>
      </c>
    </row>
    <row r="812" spans="1:42" x14ac:dyDescent="0.2">
      <c r="A812" s="15">
        <f>Daten!A812</f>
        <v>32132</v>
      </c>
      <c r="B812" s="8" t="str">
        <f>Daten!B812</f>
        <v>Sitzenberg-Reidling</v>
      </c>
      <c r="C812" s="15">
        <f t="shared" si="315"/>
        <v>3</v>
      </c>
      <c r="D812" s="10">
        <f>Daten!D812</f>
        <v>0</v>
      </c>
      <c r="E812" s="9">
        <f>Daten!E812</f>
        <v>2397</v>
      </c>
      <c r="F812" s="9">
        <f>Daten!F812</f>
        <v>2068</v>
      </c>
      <c r="G812" s="27">
        <f t="shared" si="316"/>
        <v>329</v>
      </c>
      <c r="H812" s="29">
        <f t="shared" si="317"/>
        <v>0.15909090909090909</v>
      </c>
      <c r="I812" s="21">
        <f t="shared" si="318"/>
        <v>18.456394404673198</v>
      </c>
      <c r="J812" s="21">
        <f t="shared" si="319"/>
        <v>310.54360559532682</v>
      </c>
      <c r="K812" s="27">
        <f t="shared" si="320"/>
        <v>-155271.8027976634</v>
      </c>
      <c r="L812" s="16">
        <f>Daten!G812</f>
        <v>377</v>
      </c>
      <c r="M812" s="16">
        <f>Daten!H812</f>
        <v>1538</v>
      </c>
      <c r="N812" s="16">
        <f>Daten!I812</f>
        <v>482</v>
      </c>
      <c r="O812" s="28">
        <f t="shared" si="321"/>
        <v>0.55851755526657998</v>
      </c>
      <c r="P812" s="16">
        <f t="shared" si="322"/>
        <v>865.68944905836941</v>
      </c>
      <c r="Q812" s="21">
        <f t="shared" si="323"/>
        <v>-6.6894490583694051</v>
      </c>
      <c r="R812" s="27">
        <f t="shared" si="324"/>
        <v>-1337.889811673881</v>
      </c>
      <c r="S812" s="9">
        <f>Daten!K812</f>
        <v>17436.330000000002</v>
      </c>
      <c r="T812" s="9">
        <f>Daten!L812</f>
        <v>182582.31</v>
      </c>
      <c r="U812" s="9">
        <f>Daten!M812</f>
        <v>735349.8</v>
      </c>
      <c r="V812" s="9">
        <f>Daten!N812</f>
        <v>500</v>
      </c>
      <c r="W812" s="9">
        <f>Daten!O812</f>
        <v>500</v>
      </c>
      <c r="X812" s="23">
        <f t="shared" si="325"/>
        <v>935368.44000000006</v>
      </c>
      <c r="Y812" s="9">
        <f t="shared" si="326"/>
        <v>861548.88165747654</v>
      </c>
      <c r="Z812" s="21">
        <f t="shared" si="327"/>
        <v>73819.558342523524</v>
      </c>
      <c r="AA812" s="27">
        <f t="shared" si="328"/>
        <v>-7381.9558342523524</v>
      </c>
      <c r="AB812" s="32">
        <f t="shared" si="329"/>
        <v>-163991.64844358963</v>
      </c>
      <c r="AC812" s="31">
        <f t="shared" si="330"/>
        <v>0</v>
      </c>
      <c r="AG812" s="26">
        <f t="shared" si="331"/>
        <v>0</v>
      </c>
      <c r="AH812" s="26">
        <f t="shared" si="332"/>
        <v>0</v>
      </c>
      <c r="AI812" s="26">
        <f t="shared" si="333"/>
        <v>0</v>
      </c>
      <c r="AJ812" s="26">
        <f t="shared" si="334"/>
        <v>1</v>
      </c>
      <c r="AK812" s="26">
        <f t="shared" si="335"/>
        <v>0</v>
      </c>
      <c r="AL812" s="26">
        <f t="shared" ca="1" si="336"/>
        <v>0</v>
      </c>
      <c r="AM812" s="26">
        <f t="shared" ca="1" si="337"/>
        <v>0</v>
      </c>
      <c r="AN812" s="26">
        <f ca="1">IF(AM812=0,0,COUNTIF($AM$19:AM812,C812*10+1))</f>
        <v>0</v>
      </c>
      <c r="AO812" s="21">
        <f t="shared" ca="1" si="338"/>
        <v>0</v>
      </c>
      <c r="AP812" s="33">
        <f t="shared" ca="1" si="339"/>
        <v>0</v>
      </c>
    </row>
    <row r="813" spans="1:42" x14ac:dyDescent="0.2">
      <c r="A813" s="15">
        <f>Daten!A813</f>
        <v>32134</v>
      </c>
      <c r="B813" s="8" t="str">
        <f>Daten!B813</f>
        <v>Tulbing</v>
      </c>
      <c r="C813" s="15">
        <f t="shared" si="315"/>
        <v>3</v>
      </c>
      <c r="D813" s="10">
        <f>Daten!D813</f>
        <v>0</v>
      </c>
      <c r="E813" s="9">
        <f>Daten!E813</f>
        <v>3155</v>
      </c>
      <c r="F813" s="9">
        <f>Daten!F813</f>
        <v>2960</v>
      </c>
      <c r="G813" s="27">
        <f t="shared" si="316"/>
        <v>195</v>
      </c>
      <c r="H813" s="29">
        <f t="shared" si="317"/>
        <v>6.5878378378378372E-2</v>
      </c>
      <c r="I813" s="21">
        <f t="shared" si="318"/>
        <v>26.417276323903611</v>
      </c>
      <c r="J813" s="21">
        <f t="shared" si="319"/>
        <v>168.58272367609638</v>
      </c>
      <c r="K813" s="27">
        <f t="shared" si="320"/>
        <v>-84291.361838048193</v>
      </c>
      <c r="L813" s="16">
        <f>Daten!G813</f>
        <v>434</v>
      </c>
      <c r="M813" s="16">
        <f>Daten!H813</f>
        <v>2000</v>
      </c>
      <c r="N813" s="16">
        <f>Daten!I813</f>
        <v>721</v>
      </c>
      <c r="O813" s="28">
        <f t="shared" si="321"/>
        <v>0.57750000000000001</v>
      </c>
      <c r="P813" s="16">
        <f t="shared" si="322"/>
        <v>1125.7340039770734</v>
      </c>
      <c r="Q813" s="21">
        <f t="shared" si="323"/>
        <v>29.265996022926629</v>
      </c>
      <c r="R813" s="27">
        <f t="shared" si="324"/>
        <v>5853.1992045853258</v>
      </c>
      <c r="S813" s="9">
        <f>Daten!K813</f>
        <v>9480.36</v>
      </c>
      <c r="T813" s="9">
        <f>Daten!L813</f>
        <v>279253.23</v>
      </c>
      <c r="U813" s="9">
        <f>Daten!M813</f>
        <v>278056.98</v>
      </c>
      <c r="V813" s="9">
        <f>Daten!N813</f>
        <v>500</v>
      </c>
      <c r="W813" s="9">
        <f>Daten!O813</f>
        <v>500</v>
      </c>
      <c r="X813" s="23">
        <f t="shared" si="325"/>
        <v>566790.56999999995</v>
      </c>
      <c r="Y813" s="9">
        <f t="shared" si="326"/>
        <v>1133995.2947973877</v>
      </c>
      <c r="Z813" s="21">
        <f t="shared" si="327"/>
        <v>-567204.72479738772</v>
      </c>
      <c r="AA813" s="27">
        <f t="shared" si="328"/>
        <v>56720.472479738775</v>
      </c>
      <c r="AB813" s="32">
        <f t="shared" si="329"/>
        <v>-21717.690153724092</v>
      </c>
      <c r="AC813" s="31">
        <f t="shared" si="330"/>
        <v>0</v>
      </c>
      <c r="AG813" s="26">
        <f t="shared" si="331"/>
        <v>0</v>
      </c>
      <c r="AH813" s="26">
        <f t="shared" si="332"/>
        <v>0</v>
      </c>
      <c r="AI813" s="26">
        <f t="shared" si="333"/>
        <v>0</v>
      </c>
      <c r="AJ813" s="26">
        <f t="shared" si="334"/>
        <v>1</v>
      </c>
      <c r="AK813" s="26">
        <f t="shared" si="335"/>
        <v>0</v>
      </c>
      <c r="AL813" s="26">
        <f t="shared" ca="1" si="336"/>
        <v>0</v>
      </c>
      <c r="AM813" s="26">
        <f t="shared" ca="1" si="337"/>
        <v>0</v>
      </c>
      <c r="AN813" s="26">
        <f ca="1">IF(AM813=0,0,COUNTIF($AM$19:AM813,C813*10+1))</f>
        <v>0</v>
      </c>
      <c r="AO813" s="21">
        <f t="shared" ca="1" si="338"/>
        <v>0</v>
      </c>
      <c r="AP813" s="33">
        <f t="shared" ca="1" si="339"/>
        <v>0</v>
      </c>
    </row>
    <row r="814" spans="1:42" x14ac:dyDescent="0.2">
      <c r="A814" s="15">
        <f>Daten!A814</f>
        <v>32135</v>
      </c>
      <c r="B814" s="8" t="str">
        <f>Daten!B814</f>
        <v>Tulln an der Donau</v>
      </c>
      <c r="C814" s="15">
        <f t="shared" si="315"/>
        <v>3</v>
      </c>
      <c r="D814" s="10">
        <f>Daten!D814</f>
        <v>0</v>
      </c>
      <c r="E814" s="9">
        <f>Daten!E814</f>
        <v>16603</v>
      </c>
      <c r="F814" s="9">
        <f>Daten!F814</f>
        <v>16153</v>
      </c>
      <c r="G814" s="27">
        <f t="shared" si="316"/>
        <v>450</v>
      </c>
      <c r="H814" s="29">
        <f t="shared" si="317"/>
        <v>2.7858602117253762E-2</v>
      </c>
      <c r="I814" s="21">
        <f t="shared" si="318"/>
        <v>144.16157583108617</v>
      </c>
      <c r="J814" s="21">
        <f t="shared" si="319"/>
        <v>305.83842416891383</v>
      </c>
      <c r="K814" s="27">
        <f t="shared" si="320"/>
        <v>-152919.21208445693</v>
      </c>
      <c r="L814" s="16">
        <f>Daten!G814</f>
        <v>2294</v>
      </c>
      <c r="M814" s="16">
        <f>Daten!H814</f>
        <v>11072</v>
      </c>
      <c r="N814" s="16">
        <f>Daten!I814</f>
        <v>3237</v>
      </c>
      <c r="O814" s="28">
        <f t="shared" si="321"/>
        <v>0.49954841040462428</v>
      </c>
      <c r="P814" s="16">
        <f t="shared" si="322"/>
        <v>6232.0634460170777</v>
      </c>
      <c r="Q814" s="21">
        <f t="shared" si="323"/>
        <v>-701.06344601707769</v>
      </c>
      <c r="R814" s="27">
        <f t="shared" si="324"/>
        <v>-140212.68920341553</v>
      </c>
      <c r="S814" s="9">
        <f>Daten!K814</f>
        <v>50371.72</v>
      </c>
      <c r="T814" s="9">
        <f>Daten!L814</f>
        <v>1775293.04</v>
      </c>
      <c r="U814" s="9">
        <f>Daten!M814</f>
        <v>6776829.1399999997</v>
      </c>
      <c r="V814" s="9">
        <f>Daten!N814</f>
        <v>500</v>
      </c>
      <c r="W814" s="9">
        <f>Daten!O814</f>
        <v>500</v>
      </c>
      <c r="X814" s="23">
        <f t="shared" si="325"/>
        <v>8602493.9000000004</v>
      </c>
      <c r="Y814" s="9">
        <f t="shared" si="326"/>
        <v>5967582.8461239394</v>
      </c>
      <c r="Z814" s="21">
        <f t="shared" si="327"/>
        <v>2634911.053876061</v>
      </c>
      <c r="AA814" s="27">
        <f t="shared" si="328"/>
        <v>-263491.10538760613</v>
      </c>
      <c r="AB814" s="32">
        <f t="shared" si="329"/>
        <v>-556623.00667547854</v>
      </c>
      <c r="AC814" s="31">
        <f t="shared" si="330"/>
        <v>0</v>
      </c>
      <c r="AG814" s="26">
        <f t="shared" si="331"/>
        <v>0</v>
      </c>
      <c r="AH814" s="26">
        <f t="shared" si="332"/>
        <v>0</v>
      </c>
      <c r="AI814" s="26">
        <f t="shared" si="333"/>
        <v>0</v>
      </c>
      <c r="AJ814" s="26">
        <f t="shared" si="334"/>
        <v>1</v>
      </c>
      <c r="AK814" s="26">
        <f t="shared" si="335"/>
        <v>0</v>
      </c>
      <c r="AL814" s="26">
        <f t="shared" ca="1" si="336"/>
        <v>0</v>
      </c>
      <c r="AM814" s="26">
        <f t="shared" ca="1" si="337"/>
        <v>0</v>
      </c>
      <c r="AN814" s="26">
        <f ca="1">IF(AM814=0,0,COUNTIF($AM$19:AM814,C814*10+1))</f>
        <v>0</v>
      </c>
      <c r="AO814" s="21">
        <f t="shared" ca="1" si="338"/>
        <v>0</v>
      </c>
      <c r="AP814" s="33">
        <f t="shared" ca="1" si="339"/>
        <v>0</v>
      </c>
    </row>
    <row r="815" spans="1:42" x14ac:dyDescent="0.2">
      <c r="A815" s="15">
        <f>Daten!A815</f>
        <v>32139</v>
      </c>
      <c r="B815" s="8" t="str">
        <f>Daten!B815</f>
        <v>Würmla</v>
      </c>
      <c r="C815" s="15">
        <f t="shared" si="315"/>
        <v>3</v>
      </c>
      <c r="D815" s="10">
        <f>Daten!D815</f>
        <v>0</v>
      </c>
      <c r="E815" s="9">
        <f>Daten!E815</f>
        <v>1573</v>
      </c>
      <c r="F815" s="9">
        <f>Daten!F815</f>
        <v>1409</v>
      </c>
      <c r="G815" s="27">
        <f t="shared" si="316"/>
        <v>164</v>
      </c>
      <c r="H815" s="29">
        <f t="shared" si="317"/>
        <v>0.11639460610361958</v>
      </c>
      <c r="I815" s="21">
        <f t="shared" si="318"/>
        <v>12.574980520398713</v>
      </c>
      <c r="J815" s="21">
        <f t="shared" si="319"/>
        <v>151.42501947960127</v>
      </c>
      <c r="K815" s="27">
        <f t="shared" si="320"/>
        <v>-75712.509739800633</v>
      </c>
      <c r="L815" s="16">
        <f>Daten!G815</f>
        <v>253</v>
      </c>
      <c r="M815" s="16">
        <f>Daten!H815</f>
        <v>1019</v>
      </c>
      <c r="N815" s="16">
        <f>Daten!I815</f>
        <v>301</v>
      </c>
      <c r="O815" s="28">
        <f t="shared" si="321"/>
        <v>0.54367026496565263</v>
      </c>
      <c r="P815" s="16">
        <f t="shared" si="322"/>
        <v>573.56147502631882</v>
      </c>
      <c r="Q815" s="21">
        <f t="shared" si="323"/>
        <v>-19.561475026318817</v>
      </c>
      <c r="R815" s="27">
        <f t="shared" si="324"/>
        <v>-3912.2950052637634</v>
      </c>
      <c r="S815" s="9">
        <f>Daten!K815</f>
        <v>21064.23</v>
      </c>
      <c r="T815" s="9">
        <f>Daten!L815</f>
        <v>115476.65</v>
      </c>
      <c r="U815" s="9">
        <f>Daten!M815</f>
        <v>184942.35</v>
      </c>
      <c r="V815" s="9">
        <f>Daten!N815</f>
        <v>500</v>
      </c>
      <c r="W815" s="9">
        <f>Daten!O815</f>
        <v>500</v>
      </c>
      <c r="X815" s="23">
        <f t="shared" si="325"/>
        <v>321483.23</v>
      </c>
      <c r="Y815" s="9">
        <f t="shared" si="326"/>
        <v>565380.22146316664</v>
      </c>
      <c r="Z815" s="21">
        <f t="shared" si="327"/>
        <v>-243896.99146316666</v>
      </c>
      <c r="AA815" s="27">
        <f t="shared" si="328"/>
        <v>24389.699146316667</v>
      </c>
      <c r="AB815" s="32">
        <f t="shared" si="329"/>
        <v>-55235.10559874773</v>
      </c>
      <c r="AC815" s="31">
        <f t="shared" si="330"/>
        <v>0</v>
      </c>
      <c r="AG815" s="26">
        <f t="shared" si="331"/>
        <v>0</v>
      </c>
      <c r="AH815" s="26">
        <f t="shared" si="332"/>
        <v>0</v>
      </c>
      <c r="AI815" s="26">
        <f t="shared" si="333"/>
        <v>0</v>
      </c>
      <c r="AJ815" s="26">
        <f t="shared" si="334"/>
        <v>1</v>
      </c>
      <c r="AK815" s="26">
        <f t="shared" si="335"/>
        <v>0</v>
      </c>
      <c r="AL815" s="26">
        <f t="shared" ca="1" si="336"/>
        <v>0</v>
      </c>
      <c r="AM815" s="26">
        <f t="shared" ca="1" si="337"/>
        <v>0</v>
      </c>
      <c r="AN815" s="26">
        <f ca="1">IF(AM815=0,0,COUNTIF($AM$19:AM815,C815*10+1))</f>
        <v>0</v>
      </c>
      <c r="AO815" s="21">
        <f t="shared" ca="1" si="338"/>
        <v>0</v>
      </c>
      <c r="AP815" s="33">
        <f t="shared" ca="1" si="339"/>
        <v>0</v>
      </c>
    </row>
    <row r="816" spans="1:42" x14ac:dyDescent="0.2">
      <c r="A816" s="15">
        <f>Daten!A816</f>
        <v>32140</v>
      </c>
      <c r="B816" s="8" t="str">
        <f>Daten!B816</f>
        <v>Zeiselmauer-Wolfpassing</v>
      </c>
      <c r="C816" s="15">
        <f t="shared" si="315"/>
        <v>3</v>
      </c>
      <c r="D816" s="10">
        <f>Daten!D816</f>
        <v>0</v>
      </c>
      <c r="E816" s="9">
        <f>Daten!E816</f>
        <v>2258</v>
      </c>
      <c r="F816" s="9">
        <f>Daten!F816</f>
        <v>2280</v>
      </c>
      <c r="G816" s="27">
        <f t="shared" si="316"/>
        <v>-22</v>
      </c>
      <c r="H816" s="29">
        <f t="shared" si="317"/>
        <v>-9.6491228070175444E-3</v>
      </c>
      <c r="I816" s="21">
        <f t="shared" si="318"/>
        <v>20.348442573817646</v>
      </c>
      <c r="J816" s="21">
        <f t="shared" si="319"/>
        <v>-42.34844257381765</v>
      </c>
      <c r="K816" s="27">
        <f t="shared" si="320"/>
        <v>21174.221286908825</v>
      </c>
      <c r="L816" s="16">
        <f>Daten!G816</f>
        <v>336</v>
      </c>
      <c r="M816" s="16">
        <f>Daten!H816</f>
        <v>1400</v>
      </c>
      <c r="N816" s="16">
        <f>Daten!I816</f>
        <v>522</v>
      </c>
      <c r="O816" s="28">
        <f t="shared" si="321"/>
        <v>0.61285714285714288</v>
      </c>
      <c r="P816" s="16">
        <f t="shared" si="322"/>
        <v>788.01380278395129</v>
      </c>
      <c r="Q816" s="21">
        <f t="shared" si="323"/>
        <v>69.986197216048708</v>
      </c>
      <c r="R816" s="27">
        <f t="shared" si="324"/>
        <v>13997.239443209743</v>
      </c>
      <c r="S816" s="9">
        <f>Daten!K816</f>
        <v>10215.92</v>
      </c>
      <c r="T816" s="9">
        <f>Daten!L816</f>
        <v>162518.26999999999</v>
      </c>
      <c r="U816" s="9">
        <f>Daten!M816</f>
        <v>200232.42</v>
      </c>
      <c r="V816" s="9">
        <f>Daten!N816</f>
        <v>500</v>
      </c>
      <c r="W816" s="9">
        <f>Daten!O816</f>
        <v>500</v>
      </c>
      <c r="X816" s="23">
        <f t="shared" si="325"/>
        <v>372966.61</v>
      </c>
      <c r="Y816" s="9">
        <f t="shared" si="326"/>
        <v>811588.39164897031</v>
      </c>
      <c r="Z816" s="21">
        <f t="shared" si="327"/>
        <v>-438621.78164897033</v>
      </c>
      <c r="AA816" s="27">
        <f t="shared" si="328"/>
        <v>43862.178164897035</v>
      </c>
      <c r="AB816" s="32">
        <f t="shared" si="329"/>
        <v>79033.638895015611</v>
      </c>
      <c r="AC816" s="31">
        <f t="shared" si="330"/>
        <v>79033.638895015611</v>
      </c>
      <c r="AG816" s="26">
        <f t="shared" si="331"/>
        <v>21174.221286908825</v>
      </c>
      <c r="AH816" s="26">
        <f t="shared" si="332"/>
        <v>43862.178164897035</v>
      </c>
      <c r="AI816" s="26">
        <f t="shared" si="333"/>
        <v>65036.399451805861</v>
      </c>
      <c r="AJ816" s="26">
        <f t="shared" si="334"/>
        <v>1</v>
      </c>
      <c r="AK816" s="26">
        <f t="shared" si="335"/>
        <v>65036.399451805861</v>
      </c>
      <c r="AL816" s="26">
        <f t="shared" ca="1" si="336"/>
        <v>102985</v>
      </c>
      <c r="AM816" s="26">
        <f t="shared" ca="1" si="337"/>
        <v>31</v>
      </c>
      <c r="AN816" s="26">
        <f ca="1">IF(AM816=0,0,COUNTIF($AM$19:AM816,C816*10+1))</f>
        <v>280</v>
      </c>
      <c r="AO816" s="21">
        <f t="shared" ca="1" si="338"/>
        <v>0</v>
      </c>
      <c r="AP816" s="33">
        <f t="shared" ca="1" si="339"/>
        <v>102985</v>
      </c>
    </row>
    <row r="817" spans="1:42" x14ac:dyDescent="0.2">
      <c r="A817" s="15">
        <f>Daten!A817</f>
        <v>32141</v>
      </c>
      <c r="B817" s="8" t="str">
        <f>Daten!B817</f>
        <v>Zwentendorf an der Donau</v>
      </c>
      <c r="C817" s="15">
        <f t="shared" si="315"/>
        <v>3</v>
      </c>
      <c r="D817" s="10">
        <f>Daten!D817</f>
        <v>0</v>
      </c>
      <c r="E817" s="9">
        <f>Daten!E817</f>
        <v>4174</v>
      </c>
      <c r="F817" s="9">
        <f>Daten!F817</f>
        <v>3979</v>
      </c>
      <c r="G817" s="27">
        <f t="shared" si="316"/>
        <v>195</v>
      </c>
      <c r="H817" s="29">
        <f t="shared" si="317"/>
        <v>4.9007288263382756E-2</v>
      </c>
      <c r="I817" s="21">
        <f t="shared" si="318"/>
        <v>35.511602193517724</v>
      </c>
      <c r="J817" s="21">
        <f t="shared" si="319"/>
        <v>159.48839780648228</v>
      </c>
      <c r="K817" s="27">
        <f t="shared" si="320"/>
        <v>-79744.198903241137</v>
      </c>
      <c r="L817" s="16">
        <f>Daten!G817</f>
        <v>624</v>
      </c>
      <c r="M817" s="16">
        <f>Daten!H817</f>
        <v>2754</v>
      </c>
      <c r="N817" s="16">
        <f>Daten!I817</f>
        <v>796</v>
      </c>
      <c r="O817" s="28">
        <f t="shared" si="321"/>
        <v>0.51561365286855487</v>
      </c>
      <c r="P817" s="16">
        <f t="shared" si="322"/>
        <v>1550.13572347643</v>
      </c>
      <c r="Q817" s="21">
        <f t="shared" si="323"/>
        <v>-130.13572347643003</v>
      </c>
      <c r="R817" s="27">
        <f t="shared" si="324"/>
        <v>-26027.144695286006</v>
      </c>
      <c r="S817" s="9">
        <f>Daten!K817</f>
        <v>43115.22</v>
      </c>
      <c r="T817" s="9">
        <f>Daten!L817</f>
        <v>408110.22</v>
      </c>
      <c r="U817" s="9">
        <f>Daten!M817</f>
        <v>1782705.53</v>
      </c>
      <c r="V817" s="9">
        <f>Daten!N817</f>
        <v>500</v>
      </c>
      <c r="W817" s="9">
        <f>Daten!O817</f>
        <v>500</v>
      </c>
      <c r="X817" s="23">
        <f t="shared" si="325"/>
        <v>2233930.9699999997</v>
      </c>
      <c r="Y817" s="9">
        <f t="shared" si="326"/>
        <v>1500252.4121978751</v>
      </c>
      <c r="Z817" s="21">
        <f t="shared" si="327"/>
        <v>733678.55780212465</v>
      </c>
      <c r="AA817" s="27">
        <f t="shared" si="328"/>
        <v>-73367.855780212471</v>
      </c>
      <c r="AB817" s="32">
        <f t="shared" si="329"/>
        <v>-179139.19937873961</v>
      </c>
      <c r="AC817" s="31">
        <f t="shared" si="330"/>
        <v>0</v>
      </c>
      <c r="AG817" s="26">
        <f t="shared" si="331"/>
        <v>0</v>
      </c>
      <c r="AH817" s="26">
        <f t="shared" si="332"/>
        <v>0</v>
      </c>
      <c r="AI817" s="26">
        <f t="shared" si="333"/>
        <v>0</v>
      </c>
      <c r="AJ817" s="26">
        <f t="shared" si="334"/>
        <v>1</v>
      </c>
      <c r="AK817" s="26">
        <f t="shared" si="335"/>
        <v>0</v>
      </c>
      <c r="AL817" s="26">
        <f t="shared" ca="1" si="336"/>
        <v>0</v>
      </c>
      <c r="AM817" s="26">
        <f t="shared" ca="1" si="337"/>
        <v>0</v>
      </c>
      <c r="AN817" s="26">
        <f ca="1">IF(AM817=0,0,COUNTIF($AM$19:AM817,C817*10+1))</f>
        <v>0</v>
      </c>
      <c r="AO817" s="21">
        <f t="shared" ca="1" si="338"/>
        <v>0</v>
      </c>
      <c r="AP817" s="33">
        <f t="shared" ca="1" si="339"/>
        <v>0</v>
      </c>
    </row>
    <row r="818" spans="1:42" x14ac:dyDescent="0.2">
      <c r="A818" s="15">
        <f>Daten!A818</f>
        <v>32142</v>
      </c>
      <c r="B818" s="8" t="str">
        <f>Daten!B818</f>
        <v>St. Andrä-Wördern</v>
      </c>
      <c r="C818" s="15">
        <f t="shared" si="315"/>
        <v>3</v>
      </c>
      <c r="D818" s="10">
        <f>Daten!D818</f>
        <v>0</v>
      </c>
      <c r="E818" s="9">
        <f>Daten!E818</f>
        <v>7897</v>
      </c>
      <c r="F818" s="9">
        <f>Daten!F818</f>
        <v>7872</v>
      </c>
      <c r="G818" s="27">
        <f t="shared" si="316"/>
        <v>25</v>
      </c>
      <c r="H818" s="29">
        <f t="shared" si="317"/>
        <v>3.1758130081300812E-3</v>
      </c>
      <c r="I818" s="21">
        <f t="shared" si="318"/>
        <v>70.255675412759871</v>
      </c>
      <c r="J818" s="21">
        <f t="shared" si="319"/>
        <v>-45.255675412759871</v>
      </c>
      <c r="K818" s="27">
        <f t="shared" si="320"/>
        <v>22627.837706379934</v>
      </c>
      <c r="L818" s="16">
        <f>Daten!G818</f>
        <v>1089</v>
      </c>
      <c r="M818" s="16">
        <f>Daten!H818</f>
        <v>5111</v>
      </c>
      <c r="N818" s="16">
        <f>Daten!I818</f>
        <v>1697</v>
      </c>
      <c r="O818" s="28">
        <f t="shared" si="321"/>
        <v>0.54509880649579334</v>
      </c>
      <c r="P818" s="16">
        <f t="shared" si="322"/>
        <v>2876.8132471634108</v>
      </c>
      <c r="Q818" s="21">
        <f t="shared" si="323"/>
        <v>-90.813247163410779</v>
      </c>
      <c r="R818" s="27">
        <f t="shared" si="324"/>
        <v>-18162.649432682156</v>
      </c>
      <c r="S818" s="9">
        <f>Daten!K818</f>
        <v>14053.8</v>
      </c>
      <c r="T818" s="9">
        <f>Daten!L818</f>
        <v>640987.16</v>
      </c>
      <c r="U818" s="9">
        <f>Daten!M818</f>
        <v>842209.43</v>
      </c>
      <c r="V818" s="9">
        <f>Daten!N818</f>
        <v>500</v>
      </c>
      <c r="W818" s="9">
        <f>Daten!O818</f>
        <v>500</v>
      </c>
      <c r="X818" s="23">
        <f t="shared" si="325"/>
        <v>1497250.3900000001</v>
      </c>
      <c r="Y818" s="9">
        <f t="shared" si="326"/>
        <v>2838402.8028573599</v>
      </c>
      <c r="Z818" s="21">
        <f t="shared" si="327"/>
        <v>-1341152.4128573597</v>
      </c>
      <c r="AA818" s="27">
        <f t="shared" si="328"/>
        <v>134115.24128573597</v>
      </c>
      <c r="AB818" s="32">
        <f t="shared" si="329"/>
        <v>138580.42955943375</v>
      </c>
      <c r="AC818" s="31">
        <f t="shared" si="330"/>
        <v>138580.42955943375</v>
      </c>
      <c r="AG818" s="26">
        <f t="shared" si="331"/>
        <v>22627.837706379934</v>
      </c>
      <c r="AH818" s="26">
        <f t="shared" si="332"/>
        <v>134115.24128573597</v>
      </c>
      <c r="AI818" s="26">
        <f t="shared" si="333"/>
        <v>156743.07899211592</v>
      </c>
      <c r="AJ818" s="26">
        <f t="shared" si="334"/>
        <v>1</v>
      </c>
      <c r="AK818" s="26">
        <f t="shared" si="335"/>
        <v>156743.07899211592</v>
      </c>
      <c r="AL818" s="26">
        <f t="shared" ca="1" si="336"/>
        <v>248202</v>
      </c>
      <c r="AM818" s="26">
        <f t="shared" ca="1" si="337"/>
        <v>31</v>
      </c>
      <c r="AN818" s="26">
        <f ca="1">IF(AM818=0,0,COUNTIF($AM$19:AM818,C818*10+1))</f>
        <v>281</v>
      </c>
      <c r="AO818" s="21">
        <f t="shared" ca="1" si="338"/>
        <v>0</v>
      </c>
      <c r="AP818" s="33">
        <f t="shared" ca="1" si="339"/>
        <v>248202</v>
      </c>
    </row>
    <row r="819" spans="1:42" x14ac:dyDescent="0.2">
      <c r="A819" s="15">
        <f>Daten!A819</f>
        <v>32143</v>
      </c>
      <c r="B819" s="8" t="str">
        <f>Daten!B819</f>
        <v>Muckendorf-Wipfing</v>
      </c>
      <c r="C819" s="15">
        <f t="shared" si="315"/>
        <v>3</v>
      </c>
      <c r="D819" s="10">
        <f>Daten!D819</f>
        <v>0</v>
      </c>
      <c r="E819" s="9">
        <f>Daten!E819</f>
        <v>1692</v>
      </c>
      <c r="F819" s="9">
        <f>Daten!F819</f>
        <v>1569</v>
      </c>
      <c r="G819" s="27">
        <f t="shared" si="316"/>
        <v>123</v>
      </c>
      <c r="H819" s="29">
        <f t="shared" si="317"/>
        <v>7.8393881453154873E-2</v>
      </c>
      <c r="I819" s="21">
        <f t="shared" si="318"/>
        <v>14.002941402771881</v>
      </c>
      <c r="J819" s="21">
        <f t="shared" si="319"/>
        <v>108.99705859722812</v>
      </c>
      <c r="K819" s="27">
        <f t="shared" si="320"/>
        <v>-54498.529298614056</v>
      </c>
      <c r="L819" s="16">
        <f>Daten!G819</f>
        <v>258</v>
      </c>
      <c r="M819" s="16">
        <f>Daten!H819</f>
        <v>1098</v>
      </c>
      <c r="N819" s="16">
        <f>Daten!I819</f>
        <v>336</v>
      </c>
      <c r="O819" s="28">
        <f t="shared" si="321"/>
        <v>0.54098360655737709</v>
      </c>
      <c r="P819" s="16">
        <f t="shared" si="322"/>
        <v>618.02796818341324</v>
      </c>
      <c r="Q819" s="21">
        <f t="shared" si="323"/>
        <v>-24.027968183413236</v>
      </c>
      <c r="R819" s="27">
        <f t="shared" si="324"/>
        <v>-4805.5936366826472</v>
      </c>
      <c r="S819" s="9">
        <f>Daten!K819</f>
        <v>3693.55</v>
      </c>
      <c r="T819" s="9">
        <f>Daten!L819</f>
        <v>131151.72</v>
      </c>
      <c r="U819" s="9">
        <f>Daten!M819</f>
        <v>47521.82</v>
      </c>
      <c r="V819" s="9">
        <f>Daten!N819</f>
        <v>500</v>
      </c>
      <c r="W819" s="9">
        <f>Daten!O819</f>
        <v>500</v>
      </c>
      <c r="X819" s="23">
        <f t="shared" si="325"/>
        <v>182367.09</v>
      </c>
      <c r="Y819" s="9">
        <f t="shared" si="326"/>
        <v>608152.15175821865</v>
      </c>
      <c r="Z819" s="21">
        <f t="shared" si="327"/>
        <v>-425785.06175821868</v>
      </c>
      <c r="AA819" s="27">
        <f t="shared" si="328"/>
        <v>42578.506175821873</v>
      </c>
      <c r="AB819" s="32">
        <f t="shared" si="329"/>
        <v>-16725.616759474833</v>
      </c>
      <c r="AC819" s="31">
        <f t="shared" si="330"/>
        <v>0</v>
      </c>
      <c r="AG819" s="26">
        <f t="shared" si="331"/>
        <v>0</v>
      </c>
      <c r="AH819" s="26">
        <f t="shared" si="332"/>
        <v>0</v>
      </c>
      <c r="AI819" s="26">
        <f t="shared" si="333"/>
        <v>0</v>
      </c>
      <c r="AJ819" s="26">
        <f t="shared" si="334"/>
        <v>1</v>
      </c>
      <c r="AK819" s="26">
        <f t="shared" si="335"/>
        <v>0</v>
      </c>
      <c r="AL819" s="26">
        <f t="shared" ca="1" si="336"/>
        <v>0</v>
      </c>
      <c r="AM819" s="26">
        <f t="shared" ca="1" si="337"/>
        <v>0</v>
      </c>
      <c r="AN819" s="26">
        <f ca="1">IF(AM819=0,0,COUNTIF($AM$19:AM819,C819*10+1))</f>
        <v>0</v>
      </c>
      <c r="AO819" s="21">
        <f t="shared" ca="1" si="338"/>
        <v>0</v>
      </c>
      <c r="AP819" s="33">
        <f t="shared" ca="1" si="339"/>
        <v>0</v>
      </c>
    </row>
    <row r="820" spans="1:42" x14ac:dyDescent="0.2">
      <c r="A820" s="15">
        <f>Daten!A820</f>
        <v>32144</v>
      </c>
      <c r="B820" s="8" t="str">
        <f>Daten!B820</f>
        <v>Klosterneuburg</v>
      </c>
      <c r="C820" s="15">
        <f t="shared" si="315"/>
        <v>3</v>
      </c>
      <c r="D820" s="10">
        <f>Daten!D820</f>
        <v>0</v>
      </c>
      <c r="E820" s="9">
        <f>Daten!E820</f>
        <v>27560</v>
      </c>
      <c r="F820" s="9">
        <f>Daten!F820</f>
        <v>27060</v>
      </c>
      <c r="G820" s="27">
        <f t="shared" si="316"/>
        <v>500</v>
      </c>
      <c r="H820" s="29">
        <f t="shared" si="317"/>
        <v>1.8477457501847747E-2</v>
      </c>
      <c r="I820" s="21">
        <f t="shared" si="318"/>
        <v>241.50388423136206</v>
      </c>
      <c r="J820" s="21">
        <f t="shared" si="319"/>
        <v>258.49611576863794</v>
      </c>
      <c r="K820" s="27">
        <f t="shared" si="320"/>
        <v>-129248.05788431897</v>
      </c>
      <c r="L820" s="16">
        <f>Daten!G820</f>
        <v>4051</v>
      </c>
      <c r="M820" s="16">
        <f>Daten!H820</f>
        <v>17229</v>
      </c>
      <c r="N820" s="16">
        <f>Daten!I820</f>
        <v>6280</v>
      </c>
      <c r="O820" s="28">
        <f t="shared" si="321"/>
        <v>0.59962853328690002</v>
      </c>
      <c r="P820" s="16">
        <f t="shared" si="322"/>
        <v>9697.6355772604984</v>
      </c>
      <c r="Q820" s="21">
        <f t="shared" si="323"/>
        <v>633.36442273950161</v>
      </c>
      <c r="R820" s="27">
        <f t="shared" si="324"/>
        <v>126672.88454790032</v>
      </c>
      <c r="S820" s="9">
        <f>Daten!K820</f>
        <v>25741.34</v>
      </c>
      <c r="T820" s="9">
        <f>Daten!L820</f>
        <v>2964902.61</v>
      </c>
      <c r="U820" s="9">
        <f>Daten!M820</f>
        <v>5709769.2300000004</v>
      </c>
      <c r="V820" s="9">
        <f>Daten!N820</f>
        <v>500</v>
      </c>
      <c r="W820" s="9">
        <f>Daten!O820</f>
        <v>500</v>
      </c>
      <c r="X820" s="23">
        <f t="shared" si="325"/>
        <v>8700413.1799999997</v>
      </c>
      <c r="Y820" s="9">
        <f t="shared" si="326"/>
        <v>9905835.2851397805</v>
      </c>
      <c r="Z820" s="21">
        <f t="shared" si="327"/>
        <v>-1205422.1051397808</v>
      </c>
      <c r="AA820" s="27">
        <f t="shared" si="328"/>
        <v>120542.21051397809</v>
      </c>
      <c r="AB820" s="32">
        <f t="shared" si="329"/>
        <v>117967.03717755944</v>
      </c>
      <c r="AC820" s="31">
        <f t="shared" si="330"/>
        <v>117967.03717755944</v>
      </c>
      <c r="AG820" s="26">
        <f t="shared" si="331"/>
        <v>-129248.05788431897</v>
      </c>
      <c r="AH820" s="26">
        <f t="shared" si="332"/>
        <v>120542.21051397809</v>
      </c>
      <c r="AI820" s="26">
        <f t="shared" si="333"/>
        <v>-8705.8473703408818</v>
      </c>
      <c r="AJ820" s="26">
        <f t="shared" si="334"/>
        <v>1</v>
      </c>
      <c r="AK820" s="26">
        <f t="shared" si="335"/>
        <v>0</v>
      </c>
      <c r="AL820" s="26">
        <f t="shared" ca="1" si="336"/>
        <v>0</v>
      </c>
      <c r="AM820" s="26">
        <f t="shared" ca="1" si="337"/>
        <v>0</v>
      </c>
      <c r="AN820" s="26">
        <f ca="1">IF(AM820=0,0,COUNTIF($AM$19:AM820,C820*10+1))</f>
        <v>0</v>
      </c>
      <c r="AO820" s="21">
        <f t="shared" ca="1" si="338"/>
        <v>0</v>
      </c>
      <c r="AP820" s="33">
        <f t="shared" ca="1" si="339"/>
        <v>0</v>
      </c>
    </row>
    <row r="821" spans="1:42" x14ac:dyDescent="0.2">
      <c r="A821" s="15">
        <f>Daten!A821</f>
        <v>32202</v>
      </c>
      <c r="B821" s="8" t="str">
        <f>Daten!B821</f>
        <v>Dietmanns</v>
      </c>
      <c r="C821" s="15">
        <f t="shared" si="315"/>
        <v>3</v>
      </c>
      <c r="D821" s="10">
        <f>Daten!D821</f>
        <v>0</v>
      </c>
      <c r="E821" s="9">
        <f>Daten!E821</f>
        <v>1040</v>
      </c>
      <c r="F821" s="9">
        <f>Daten!F821</f>
        <v>1061</v>
      </c>
      <c r="G821" s="27">
        <f t="shared" si="316"/>
        <v>-21</v>
      </c>
      <c r="H821" s="29">
        <f t="shared" si="317"/>
        <v>-1.9792648444863337E-2</v>
      </c>
      <c r="I821" s="21">
        <f t="shared" si="318"/>
        <v>9.4691656012370711</v>
      </c>
      <c r="J821" s="21">
        <f t="shared" si="319"/>
        <v>-30.469165601237073</v>
      </c>
      <c r="K821" s="27">
        <f t="shared" si="320"/>
        <v>15234.582800618537</v>
      </c>
      <c r="L821" s="16">
        <f>Daten!G821</f>
        <v>114</v>
      </c>
      <c r="M821" s="16">
        <f>Daten!H821</f>
        <v>652</v>
      </c>
      <c r="N821" s="16">
        <f>Daten!I821</f>
        <v>274</v>
      </c>
      <c r="O821" s="28">
        <f t="shared" si="321"/>
        <v>0.59509202453987731</v>
      </c>
      <c r="P821" s="16">
        <f t="shared" si="322"/>
        <v>366.98928529652591</v>
      </c>
      <c r="Q821" s="21">
        <f t="shared" si="323"/>
        <v>21.010714703474093</v>
      </c>
      <c r="R821" s="27">
        <f t="shared" si="324"/>
        <v>4202.1429406948191</v>
      </c>
      <c r="S821" s="9">
        <f>Daten!K821</f>
        <v>3131.66</v>
      </c>
      <c r="T821" s="9">
        <f>Daten!L821</f>
        <v>59966.5</v>
      </c>
      <c r="U821" s="9">
        <f>Daten!M821</f>
        <v>54999.07</v>
      </c>
      <c r="V821" s="9">
        <f>Daten!N821</f>
        <v>500</v>
      </c>
      <c r="W821" s="9">
        <f>Daten!O821</f>
        <v>500</v>
      </c>
      <c r="X821" s="23">
        <f t="shared" si="325"/>
        <v>118097.23000000001</v>
      </c>
      <c r="Y821" s="9">
        <f t="shared" si="326"/>
        <v>373805.1050996143</v>
      </c>
      <c r="Z821" s="21">
        <f t="shared" si="327"/>
        <v>-255707.87509961429</v>
      </c>
      <c r="AA821" s="27">
        <f t="shared" si="328"/>
        <v>25570.787509961432</v>
      </c>
      <c r="AB821" s="32">
        <f t="shared" si="329"/>
        <v>45007.513251274788</v>
      </c>
      <c r="AC821" s="31">
        <f t="shared" si="330"/>
        <v>45007.513251274788</v>
      </c>
      <c r="AG821" s="26">
        <f t="shared" si="331"/>
        <v>15234.582800618537</v>
      </c>
      <c r="AH821" s="26">
        <f t="shared" si="332"/>
        <v>25570.787509961432</v>
      </c>
      <c r="AI821" s="26">
        <f t="shared" si="333"/>
        <v>40805.370310579965</v>
      </c>
      <c r="AJ821" s="26">
        <f t="shared" si="334"/>
        <v>1</v>
      </c>
      <c r="AK821" s="26">
        <f t="shared" si="335"/>
        <v>40805.370310579965</v>
      </c>
      <c r="AL821" s="26">
        <f t="shared" ca="1" si="336"/>
        <v>64615</v>
      </c>
      <c r="AM821" s="26">
        <f t="shared" ca="1" si="337"/>
        <v>31</v>
      </c>
      <c r="AN821" s="26">
        <f ca="1">IF(AM821=0,0,COUNTIF($AM$19:AM821,C821*10+1))</f>
        <v>282</v>
      </c>
      <c r="AO821" s="21">
        <f t="shared" ca="1" si="338"/>
        <v>0</v>
      </c>
      <c r="AP821" s="33">
        <f t="shared" ca="1" si="339"/>
        <v>64615</v>
      </c>
    </row>
    <row r="822" spans="1:42" x14ac:dyDescent="0.2">
      <c r="A822" s="15">
        <f>Daten!A822</f>
        <v>32203</v>
      </c>
      <c r="B822" s="8" t="str">
        <f>Daten!B822</f>
        <v>Dobersberg</v>
      </c>
      <c r="C822" s="15">
        <f t="shared" si="315"/>
        <v>3</v>
      </c>
      <c r="D822" s="10">
        <f>Daten!D822</f>
        <v>0</v>
      </c>
      <c r="E822" s="9">
        <f>Daten!E822</f>
        <v>1541</v>
      </c>
      <c r="F822" s="9">
        <f>Daten!F822</f>
        <v>1627</v>
      </c>
      <c r="G822" s="27">
        <f t="shared" si="316"/>
        <v>-86</v>
      </c>
      <c r="H822" s="29">
        <f t="shared" si="317"/>
        <v>-5.2858020897357097E-2</v>
      </c>
      <c r="I822" s="21">
        <f t="shared" si="318"/>
        <v>14.520577222632154</v>
      </c>
      <c r="J822" s="21">
        <f t="shared" si="319"/>
        <v>-100.52057722263216</v>
      </c>
      <c r="K822" s="27">
        <f t="shared" si="320"/>
        <v>50260.288611316078</v>
      </c>
      <c r="L822" s="16">
        <f>Daten!G822</f>
        <v>194</v>
      </c>
      <c r="M822" s="16">
        <f>Daten!H822</f>
        <v>995</v>
      </c>
      <c r="N822" s="16">
        <f>Daten!I822</f>
        <v>352</v>
      </c>
      <c r="O822" s="28">
        <f t="shared" si="321"/>
        <v>0.54874371859296478</v>
      </c>
      <c r="P822" s="16">
        <f t="shared" si="322"/>
        <v>560.05266697859395</v>
      </c>
      <c r="Q822" s="21">
        <f t="shared" si="323"/>
        <v>-14.052666978593948</v>
      </c>
      <c r="R822" s="27">
        <f t="shared" si="324"/>
        <v>-2810.5333957187895</v>
      </c>
      <c r="S822" s="9">
        <f>Daten!K822</f>
        <v>24453.07</v>
      </c>
      <c r="T822" s="9">
        <f>Daten!L822</f>
        <v>107104.85</v>
      </c>
      <c r="U822" s="9">
        <f>Daten!M822</f>
        <v>256843.49</v>
      </c>
      <c r="V822" s="9">
        <f>Daten!N822</f>
        <v>500</v>
      </c>
      <c r="W822" s="9">
        <f>Daten!O822</f>
        <v>500</v>
      </c>
      <c r="X822" s="23">
        <f t="shared" si="325"/>
        <v>388401.41000000003</v>
      </c>
      <c r="Y822" s="9">
        <f t="shared" si="326"/>
        <v>553878.5259216401</v>
      </c>
      <c r="Z822" s="21">
        <f t="shared" si="327"/>
        <v>-165477.11592164007</v>
      </c>
      <c r="AA822" s="27">
        <f t="shared" si="328"/>
        <v>16547.711592164007</v>
      </c>
      <c r="AB822" s="32">
        <f t="shared" si="329"/>
        <v>63997.466807761295</v>
      </c>
      <c r="AC822" s="31">
        <f t="shared" si="330"/>
        <v>63997.466807761295</v>
      </c>
      <c r="AG822" s="26">
        <f t="shared" si="331"/>
        <v>50260.288611316078</v>
      </c>
      <c r="AH822" s="26">
        <f t="shared" si="332"/>
        <v>16547.711592164007</v>
      </c>
      <c r="AI822" s="26">
        <f t="shared" si="333"/>
        <v>66808.000203480085</v>
      </c>
      <c r="AJ822" s="26">
        <f t="shared" si="334"/>
        <v>1</v>
      </c>
      <c r="AK822" s="26">
        <f t="shared" si="335"/>
        <v>66808.000203480085</v>
      </c>
      <c r="AL822" s="26">
        <f t="shared" ca="1" si="336"/>
        <v>105790</v>
      </c>
      <c r="AM822" s="26">
        <f t="shared" ca="1" si="337"/>
        <v>31</v>
      </c>
      <c r="AN822" s="26">
        <f ca="1">IF(AM822=0,0,COUNTIF($AM$19:AM822,C822*10+1))</f>
        <v>283</v>
      </c>
      <c r="AO822" s="21">
        <f t="shared" ca="1" si="338"/>
        <v>0</v>
      </c>
      <c r="AP822" s="33">
        <f t="shared" ca="1" si="339"/>
        <v>105790</v>
      </c>
    </row>
    <row r="823" spans="1:42" x14ac:dyDescent="0.2">
      <c r="A823" s="15">
        <f>Daten!A823</f>
        <v>32206</v>
      </c>
      <c r="B823" s="8" t="str">
        <f>Daten!B823</f>
        <v>Gastern</v>
      </c>
      <c r="C823" s="15">
        <f t="shared" si="315"/>
        <v>3</v>
      </c>
      <c r="D823" s="10">
        <f>Daten!D823</f>
        <v>0</v>
      </c>
      <c r="E823" s="9">
        <f>Daten!E823</f>
        <v>1176</v>
      </c>
      <c r="F823" s="9">
        <f>Daten!F823</f>
        <v>1219</v>
      </c>
      <c r="G823" s="27">
        <f t="shared" si="316"/>
        <v>-43</v>
      </c>
      <c r="H823" s="29">
        <f t="shared" si="317"/>
        <v>-3.5274815422477443E-2</v>
      </c>
      <c r="I823" s="21">
        <f t="shared" si="318"/>
        <v>10.879276972580575</v>
      </c>
      <c r="J823" s="21">
        <f t="shared" si="319"/>
        <v>-53.879276972580577</v>
      </c>
      <c r="K823" s="27">
        <f t="shared" si="320"/>
        <v>26939.638486290289</v>
      </c>
      <c r="L823" s="16">
        <f>Daten!G823</f>
        <v>146</v>
      </c>
      <c r="M823" s="16">
        <f>Daten!H823</f>
        <v>754</v>
      </c>
      <c r="N823" s="16">
        <f>Daten!I823</f>
        <v>276</v>
      </c>
      <c r="O823" s="28">
        <f t="shared" si="321"/>
        <v>0.55968169761273212</v>
      </c>
      <c r="P823" s="16">
        <f t="shared" si="322"/>
        <v>424.40171949935666</v>
      </c>
      <c r="Q823" s="21">
        <f t="shared" si="323"/>
        <v>-2.4017194993566591</v>
      </c>
      <c r="R823" s="27">
        <f t="shared" si="324"/>
        <v>-480.34389987133181</v>
      </c>
      <c r="S823" s="9">
        <f>Daten!K823</f>
        <v>12873.47</v>
      </c>
      <c r="T823" s="9">
        <f>Daten!L823</f>
        <v>97121.67</v>
      </c>
      <c r="U823" s="9">
        <f>Daten!M823</f>
        <v>331794.06</v>
      </c>
      <c r="V823" s="9">
        <f>Daten!N823</f>
        <v>500</v>
      </c>
      <c r="W823" s="9">
        <f>Daten!O823</f>
        <v>500</v>
      </c>
      <c r="X823" s="23">
        <f t="shared" si="325"/>
        <v>441789.2</v>
      </c>
      <c r="Y823" s="9">
        <f t="shared" si="326"/>
        <v>422687.31115110236</v>
      </c>
      <c r="Z823" s="21">
        <f t="shared" si="327"/>
        <v>19101.888848897652</v>
      </c>
      <c r="AA823" s="27">
        <f t="shared" si="328"/>
        <v>-1910.1888848897652</v>
      </c>
      <c r="AB823" s="32">
        <f t="shared" si="329"/>
        <v>24549.105701529192</v>
      </c>
      <c r="AC823" s="31">
        <f t="shared" si="330"/>
        <v>24549.105701529192</v>
      </c>
      <c r="AG823" s="26">
        <f t="shared" si="331"/>
        <v>26939.638486290289</v>
      </c>
      <c r="AH823" s="26">
        <f t="shared" si="332"/>
        <v>-1910.1888848897652</v>
      </c>
      <c r="AI823" s="26">
        <f t="shared" si="333"/>
        <v>25029.449601400524</v>
      </c>
      <c r="AJ823" s="26">
        <f t="shared" si="334"/>
        <v>1</v>
      </c>
      <c r="AK823" s="26">
        <f t="shared" si="335"/>
        <v>25029.449601400524</v>
      </c>
      <c r="AL823" s="26">
        <f t="shared" ca="1" si="336"/>
        <v>39634</v>
      </c>
      <c r="AM823" s="26">
        <f t="shared" ca="1" si="337"/>
        <v>31</v>
      </c>
      <c r="AN823" s="26">
        <f ca="1">IF(AM823=0,0,COUNTIF($AM$19:AM823,C823*10+1))</f>
        <v>284</v>
      </c>
      <c r="AO823" s="21">
        <f t="shared" ca="1" si="338"/>
        <v>0</v>
      </c>
      <c r="AP823" s="33">
        <f t="shared" ca="1" si="339"/>
        <v>39634</v>
      </c>
    </row>
    <row r="824" spans="1:42" x14ac:dyDescent="0.2">
      <c r="A824" s="15">
        <f>Daten!A824</f>
        <v>32207</v>
      </c>
      <c r="B824" s="8" t="str">
        <f>Daten!B824</f>
        <v>Groß-Siegharts</v>
      </c>
      <c r="C824" s="15">
        <f t="shared" si="315"/>
        <v>3</v>
      </c>
      <c r="D824" s="10">
        <f>Daten!D824</f>
        <v>0</v>
      </c>
      <c r="E824" s="9">
        <f>Daten!E824</f>
        <v>2691</v>
      </c>
      <c r="F824" s="9">
        <f>Daten!F824</f>
        <v>2785</v>
      </c>
      <c r="G824" s="27">
        <f t="shared" si="316"/>
        <v>-94</v>
      </c>
      <c r="H824" s="29">
        <f t="shared" si="317"/>
        <v>-3.3752244165170558E-2</v>
      </c>
      <c r="I824" s="21">
        <f t="shared" si="318"/>
        <v>24.855444108807959</v>
      </c>
      <c r="J824" s="21">
        <f t="shared" si="319"/>
        <v>-118.85544410880796</v>
      </c>
      <c r="K824" s="27">
        <f t="shared" si="320"/>
        <v>59427.722054403981</v>
      </c>
      <c r="L824" s="16">
        <f>Daten!G824</f>
        <v>303</v>
      </c>
      <c r="M824" s="16">
        <f>Daten!H824</f>
        <v>1697</v>
      </c>
      <c r="N824" s="16">
        <f>Daten!I824</f>
        <v>691</v>
      </c>
      <c r="O824" s="28">
        <f t="shared" si="321"/>
        <v>0.58573954036535059</v>
      </c>
      <c r="P824" s="16">
        <f t="shared" si="322"/>
        <v>955.18530237454672</v>
      </c>
      <c r="Q824" s="21">
        <f t="shared" si="323"/>
        <v>38.814697625453277</v>
      </c>
      <c r="R824" s="27">
        <f t="shared" si="324"/>
        <v>7762.9395250906555</v>
      </c>
      <c r="S824" s="9">
        <f>Daten!K824</f>
        <v>23278.959999999999</v>
      </c>
      <c r="T824" s="9">
        <f>Daten!L824</f>
        <v>210436.85</v>
      </c>
      <c r="U824" s="9">
        <f>Daten!M824</f>
        <v>943549.63</v>
      </c>
      <c r="V824" s="9">
        <f>Daten!N824</f>
        <v>500</v>
      </c>
      <c r="W824" s="9">
        <f>Daten!O824</f>
        <v>500</v>
      </c>
      <c r="X824" s="23">
        <f t="shared" si="325"/>
        <v>1177265.44</v>
      </c>
      <c r="Y824" s="9">
        <f t="shared" si="326"/>
        <v>967220.70944525208</v>
      </c>
      <c r="Z824" s="21">
        <f t="shared" si="327"/>
        <v>210044.73055474786</v>
      </c>
      <c r="AA824" s="27">
        <f t="shared" si="328"/>
        <v>-21004.473055474788</v>
      </c>
      <c r="AB824" s="32">
        <f t="shared" si="329"/>
        <v>46186.188524019854</v>
      </c>
      <c r="AC824" s="31">
        <f t="shared" si="330"/>
        <v>46186.188524019854</v>
      </c>
      <c r="AG824" s="26">
        <f t="shared" si="331"/>
        <v>59427.722054403981</v>
      </c>
      <c r="AH824" s="26">
        <f t="shared" si="332"/>
        <v>-21004.473055474788</v>
      </c>
      <c r="AI824" s="26">
        <f t="shared" si="333"/>
        <v>38423.248998929193</v>
      </c>
      <c r="AJ824" s="26">
        <f t="shared" si="334"/>
        <v>1</v>
      </c>
      <c r="AK824" s="26">
        <f t="shared" si="335"/>
        <v>38423.248998929193</v>
      </c>
      <c r="AL824" s="26">
        <f t="shared" ca="1" si="336"/>
        <v>60843</v>
      </c>
      <c r="AM824" s="26">
        <f t="shared" ca="1" si="337"/>
        <v>31</v>
      </c>
      <c r="AN824" s="26">
        <f ca="1">IF(AM824=0,0,COUNTIF($AM$19:AM824,C824*10+1))</f>
        <v>285</v>
      </c>
      <c r="AO824" s="21">
        <f t="shared" ca="1" si="338"/>
        <v>0</v>
      </c>
      <c r="AP824" s="33">
        <f t="shared" ca="1" si="339"/>
        <v>60843</v>
      </c>
    </row>
    <row r="825" spans="1:42" x14ac:dyDescent="0.2">
      <c r="A825" s="15">
        <f>Daten!A825</f>
        <v>32209</v>
      </c>
      <c r="B825" s="8" t="str">
        <f>Daten!B825</f>
        <v>Karlstein an der Thaya</v>
      </c>
      <c r="C825" s="15">
        <f t="shared" si="315"/>
        <v>3</v>
      </c>
      <c r="D825" s="10">
        <f>Daten!D825</f>
        <v>0</v>
      </c>
      <c r="E825" s="9">
        <f>Daten!E825</f>
        <v>1473</v>
      </c>
      <c r="F825" s="9">
        <f>Daten!F825</f>
        <v>1464</v>
      </c>
      <c r="G825" s="27">
        <f t="shared" si="316"/>
        <v>9</v>
      </c>
      <c r="H825" s="29">
        <f t="shared" si="317"/>
        <v>6.1475409836065573E-3</v>
      </c>
      <c r="I825" s="21">
        <f t="shared" si="318"/>
        <v>13.065842073714489</v>
      </c>
      <c r="J825" s="21">
        <f t="shared" si="319"/>
        <v>-4.0658420737144887</v>
      </c>
      <c r="K825" s="27">
        <f t="shared" si="320"/>
        <v>2032.9210368572444</v>
      </c>
      <c r="L825" s="16">
        <f>Daten!G825</f>
        <v>203</v>
      </c>
      <c r="M825" s="16">
        <f>Daten!H825</f>
        <v>918</v>
      </c>
      <c r="N825" s="16">
        <f>Daten!I825</f>
        <v>352</v>
      </c>
      <c r="O825" s="28">
        <f t="shared" si="321"/>
        <v>0.60457516339869277</v>
      </c>
      <c r="P825" s="16">
        <f t="shared" si="322"/>
        <v>516.71190782547671</v>
      </c>
      <c r="Q825" s="21">
        <f t="shared" si="323"/>
        <v>38.288092174523285</v>
      </c>
      <c r="R825" s="27">
        <f t="shared" si="324"/>
        <v>7657.6184349046571</v>
      </c>
      <c r="S825" s="9">
        <f>Daten!K825</f>
        <v>24617.13</v>
      </c>
      <c r="T825" s="9">
        <f>Daten!L825</f>
        <v>99606.14</v>
      </c>
      <c r="U825" s="9">
        <f>Daten!M825</f>
        <v>715017.64</v>
      </c>
      <c r="V825" s="9">
        <f>Daten!N825</f>
        <v>500</v>
      </c>
      <c r="W825" s="9">
        <f>Daten!O825</f>
        <v>500</v>
      </c>
      <c r="X825" s="23">
        <f t="shared" si="325"/>
        <v>839240.91</v>
      </c>
      <c r="Y825" s="9">
        <f t="shared" si="326"/>
        <v>529437.42289589602</v>
      </c>
      <c r="Z825" s="21">
        <f t="shared" si="327"/>
        <v>309803.48710410402</v>
      </c>
      <c r="AA825" s="27">
        <f t="shared" si="328"/>
        <v>-30980.348710410402</v>
      </c>
      <c r="AB825" s="32">
        <f t="shared" si="329"/>
        <v>-21289.8092386485</v>
      </c>
      <c r="AC825" s="31">
        <f t="shared" si="330"/>
        <v>0</v>
      </c>
      <c r="AG825" s="26">
        <f t="shared" si="331"/>
        <v>0</v>
      </c>
      <c r="AH825" s="26">
        <f t="shared" si="332"/>
        <v>0</v>
      </c>
      <c r="AI825" s="26">
        <f t="shared" si="333"/>
        <v>0</v>
      </c>
      <c r="AJ825" s="26">
        <f t="shared" si="334"/>
        <v>1</v>
      </c>
      <c r="AK825" s="26">
        <f t="shared" si="335"/>
        <v>0</v>
      </c>
      <c r="AL825" s="26">
        <f t="shared" ca="1" si="336"/>
        <v>0</v>
      </c>
      <c r="AM825" s="26">
        <f t="shared" ca="1" si="337"/>
        <v>0</v>
      </c>
      <c r="AN825" s="26">
        <f ca="1">IF(AM825=0,0,COUNTIF($AM$19:AM825,C825*10+1))</f>
        <v>0</v>
      </c>
      <c r="AO825" s="21">
        <f t="shared" ca="1" si="338"/>
        <v>0</v>
      </c>
      <c r="AP825" s="33">
        <f t="shared" ca="1" si="339"/>
        <v>0</v>
      </c>
    </row>
    <row r="826" spans="1:42" x14ac:dyDescent="0.2">
      <c r="A826" s="15">
        <f>Daten!A826</f>
        <v>32210</v>
      </c>
      <c r="B826" s="8" t="str">
        <f>Daten!B826</f>
        <v>Kautzen</v>
      </c>
      <c r="C826" s="15">
        <f t="shared" si="315"/>
        <v>3</v>
      </c>
      <c r="D826" s="10">
        <f>Daten!D826</f>
        <v>0</v>
      </c>
      <c r="E826" s="9">
        <f>Daten!E826</f>
        <v>1080</v>
      </c>
      <c r="F826" s="9">
        <f>Daten!F826</f>
        <v>1123</v>
      </c>
      <c r="G826" s="27">
        <f t="shared" si="316"/>
        <v>-43</v>
      </c>
      <c r="H826" s="29">
        <f t="shared" si="317"/>
        <v>-3.8290293855743542E-2</v>
      </c>
      <c r="I826" s="21">
        <f t="shared" si="318"/>
        <v>10.022500443156675</v>
      </c>
      <c r="J826" s="21">
        <f t="shared" si="319"/>
        <v>-53.022500443156673</v>
      </c>
      <c r="K826" s="27">
        <f t="shared" si="320"/>
        <v>26511.250221578335</v>
      </c>
      <c r="L826" s="16">
        <f>Daten!G826</f>
        <v>128</v>
      </c>
      <c r="M826" s="16">
        <f>Daten!H826</f>
        <v>677</v>
      </c>
      <c r="N826" s="16">
        <f>Daten!I826</f>
        <v>275</v>
      </c>
      <c r="O826" s="28">
        <f t="shared" si="321"/>
        <v>0.59527326440177253</v>
      </c>
      <c r="P826" s="16">
        <f t="shared" si="322"/>
        <v>381.06096034623931</v>
      </c>
      <c r="Q826" s="21">
        <f t="shared" si="323"/>
        <v>21.939039653760688</v>
      </c>
      <c r="R826" s="27">
        <f t="shared" si="324"/>
        <v>4387.8079307521375</v>
      </c>
      <c r="S826" s="9">
        <f>Daten!K826</f>
        <v>16931.580000000002</v>
      </c>
      <c r="T826" s="9">
        <f>Daten!L826</f>
        <v>77297.33</v>
      </c>
      <c r="U826" s="9">
        <f>Daten!M826</f>
        <v>130958.87</v>
      </c>
      <c r="V826" s="9">
        <f>Daten!N826</f>
        <v>500</v>
      </c>
      <c r="W826" s="9">
        <f>Daten!O826</f>
        <v>500</v>
      </c>
      <c r="X826" s="23">
        <f t="shared" si="325"/>
        <v>225187.78</v>
      </c>
      <c r="Y826" s="9">
        <f t="shared" si="326"/>
        <v>388182.22452652256</v>
      </c>
      <c r="Z826" s="21">
        <f t="shared" si="327"/>
        <v>-162994.44452652257</v>
      </c>
      <c r="AA826" s="27">
        <f t="shared" si="328"/>
        <v>16299.444452652257</v>
      </c>
      <c r="AB826" s="32">
        <f t="shared" si="329"/>
        <v>47198.502604982728</v>
      </c>
      <c r="AC826" s="31">
        <f t="shared" si="330"/>
        <v>47198.502604982728</v>
      </c>
      <c r="AG826" s="26">
        <f t="shared" si="331"/>
        <v>26511.250221578335</v>
      </c>
      <c r="AH826" s="26">
        <f t="shared" si="332"/>
        <v>16299.444452652257</v>
      </c>
      <c r="AI826" s="26">
        <f t="shared" si="333"/>
        <v>42810.694674230588</v>
      </c>
      <c r="AJ826" s="26">
        <f t="shared" si="334"/>
        <v>1</v>
      </c>
      <c r="AK826" s="26">
        <f t="shared" si="335"/>
        <v>42810.694674230588</v>
      </c>
      <c r="AL826" s="26">
        <f t="shared" ca="1" si="336"/>
        <v>67791</v>
      </c>
      <c r="AM826" s="26">
        <f t="shared" ca="1" si="337"/>
        <v>31</v>
      </c>
      <c r="AN826" s="26">
        <f ca="1">IF(AM826=0,0,COUNTIF($AM$19:AM826,C826*10+1))</f>
        <v>286</v>
      </c>
      <c r="AO826" s="21">
        <f t="shared" ca="1" si="338"/>
        <v>0</v>
      </c>
      <c r="AP826" s="33">
        <f t="shared" ca="1" si="339"/>
        <v>67791</v>
      </c>
    </row>
    <row r="827" spans="1:42" x14ac:dyDescent="0.2">
      <c r="A827" s="15">
        <f>Daten!A827</f>
        <v>32212</v>
      </c>
      <c r="B827" s="8" t="str">
        <f>Daten!B827</f>
        <v>Ludweis-Aigen</v>
      </c>
      <c r="C827" s="15">
        <f t="shared" si="315"/>
        <v>3</v>
      </c>
      <c r="D827" s="10">
        <f>Daten!D827</f>
        <v>0</v>
      </c>
      <c r="E827" s="9">
        <f>Daten!E827</f>
        <v>895</v>
      </c>
      <c r="F827" s="9">
        <f>Daten!F827</f>
        <v>920</v>
      </c>
      <c r="G827" s="27">
        <f t="shared" si="316"/>
        <v>-25</v>
      </c>
      <c r="H827" s="29">
        <f t="shared" si="317"/>
        <v>-2.717391304347826E-2</v>
      </c>
      <c r="I827" s="21">
        <f t="shared" si="318"/>
        <v>8.210775073645717</v>
      </c>
      <c r="J827" s="21">
        <f t="shared" si="319"/>
        <v>-33.210775073645721</v>
      </c>
      <c r="K827" s="27">
        <f t="shared" si="320"/>
        <v>16605.387536822862</v>
      </c>
      <c r="L827" s="16">
        <f>Daten!G827</f>
        <v>113</v>
      </c>
      <c r="M827" s="16">
        <f>Daten!H827</f>
        <v>548</v>
      </c>
      <c r="N827" s="16">
        <f>Daten!I827</f>
        <v>234</v>
      </c>
      <c r="O827" s="28">
        <f t="shared" si="321"/>
        <v>0.63321167883211682</v>
      </c>
      <c r="P827" s="16">
        <f t="shared" si="322"/>
        <v>308.45111708971808</v>
      </c>
      <c r="Q827" s="21">
        <f t="shared" si="323"/>
        <v>38.548882910281918</v>
      </c>
      <c r="R827" s="27">
        <f t="shared" si="324"/>
        <v>7709.7765820563836</v>
      </c>
      <c r="S827" s="9">
        <f>Daten!K827</f>
        <v>25895.119999999999</v>
      </c>
      <c r="T827" s="9">
        <f>Daten!L827</f>
        <v>36498.71</v>
      </c>
      <c r="U827" s="9">
        <f>Daten!M827</f>
        <v>21335.68</v>
      </c>
      <c r="V827" s="9">
        <f>Daten!N827</f>
        <v>500</v>
      </c>
      <c r="W827" s="9">
        <f>Daten!O827</f>
        <v>500</v>
      </c>
      <c r="X827" s="23">
        <f t="shared" si="325"/>
        <v>83729.510000000009</v>
      </c>
      <c r="Y827" s="9">
        <f t="shared" si="326"/>
        <v>321688.04717707197</v>
      </c>
      <c r="Z827" s="21">
        <f t="shared" si="327"/>
        <v>-237958.53717707196</v>
      </c>
      <c r="AA827" s="27">
        <f t="shared" si="328"/>
        <v>23795.853717707199</v>
      </c>
      <c r="AB827" s="32">
        <f t="shared" si="329"/>
        <v>48111.017836586441</v>
      </c>
      <c r="AC827" s="31">
        <f t="shared" si="330"/>
        <v>48111.017836586441</v>
      </c>
      <c r="AG827" s="26">
        <f t="shared" si="331"/>
        <v>16605.387536822862</v>
      </c>
      <c r="AH827" s="26">
        <f t="shared" si="332"/>
        <v>23795.853717707199</v>
      </c>
      <c r="AI827" s="26">
        <f t="shared" si="333"/>
        <v>40401.241254530061</v>
      </c>
      <c r="AJ827" s="26">
        <f t="shared" si="334"/>
        <v>1</v>
      </c>
      <c r="AK827" s="26">
        <f t="shared" si="335"/>
        <v>40401.241254530061</v>
      </c>
      <c r="AL827" s="26">
        <f t="shared" ca="1" si="336"/>
        <v>63975</v>
      </c>
      <c r="AM827" s="26">
        <f t="shared" ca="1" si="337"/>
        <v>31</v>
      </c>
      <c r="AN827" s="26">
        <f ca="1">IF(AM827=0,0,COUNTIF($AM$19:AM827,C827*10+1))</f>
        <v>287</v>
      </c>
      <c r="AO827" s="21">
        <f t="shared" ca="1" si="338"/>
        <v>0</v>
      </c>
      <c r="AP827" s="33">
        <f t="shared" ca="1" si="339"/>
        <v>63975</v>
      </c>
    </row>
    <row r="828" spans="1:42" x14ac:dyDescent="0.2">
      <c r="A828" s="15">
        <f>Daten!A828</f>
        <v>32214</v>
      </c>
      <c r="B828" s="8" t="str">
        <f>Daten!B828</f>
        <v>Pfaffenschlag bei Waidhofen a.d.Thaya</v>
      </c>
      <c r="C828" s="15">
        <f t="shared" si="315"/>
        <v>3</v>
      </c>
      <c r="D828" s="10">
        <f>Daten!D828</f>
        <v>0</v>
      </c>
      <c r="E828" s="9">
        <f>Daten!E828</f>
        <v>930</v>
      </c>
      <c r="F828" s="9">
        <f>Daten!F828</f>
        <v>911</v>
      </c>
      <c r="G828" s="27">
        <f t="shared" si="316"/>
        <v>19</v>
      </c>
      <c r="H828" s="29">
        <f t="shared" si="317"/>
        <v>2.0856201975850714E-2</v>
      </c>
      <c r="I828" s="21">
        <f t="shared" si="318"/>
        <v>8.1304522740122263</v>
      </c>
      <c r="J828" s="21">
        <f t="shared" si="319"/>
        <v>10.869547725987774</v>
      </c>
      <c r="K828" s="27">
        <f t="shared" si="320"/>
        <v>-5434.7738629938867</v>
      </c>
      <c r="L828" s="16">
        <f>Daten!G828</f>
        <v>125</v>
      </c>
      <c r="M828" s="16">
        <f>Daten!H828</f>
        <v>602</v>
      </c>
      <c r="N828" s="16">
        <f>Daten!I828</f>
        <v>203</v>
      </c>
      <c r="O828" s="28">
        <f t="shared" si="321"/>
        <v>0.54485049833887045</v>
      </c>
      <c r="P828" s="16">
        <f t="shared" si="322"/>
        <v>338.8459351970991</v>
      </c>
      <c r="Q828" s="21">
        <f t="shared" si="323"/>
        <v>-10.845935197099095</v>
      </c>
      <c r="R828" s="27">
        <f t="shared" si="324"/>
        <v>-2169.187039419819</v>
      </c>
      <c r="S828" s="9">
        <f>Daten!K828</f>
        <v>12418.27</v>
      </c>
      <c r="T828" s="9">
        <f>Daten!L828</f>
        <v>51266.81</v>
      </c>
      <c r="U828" s="9">
        <f>Daten!M828</f>
        <v>269137.3</v>
      </c>
      <c r="V828" s="9">
        <f>Daten!N828</f>
        <v>500</v>
      </c>
      <c r="W828" s="9">
        <f>Daten!O828</f>
        <v>500</v>
      </c>
      <c r="X828" s="23">
        <f t="shared" si="325"/>
        <v>332822.38</v>
      </c>
      <c r="Y828" s="9">
        <f t="shared" si="326"/>
        <v>334268.02667561668</v>
      </c>
      <c r="Z828" s="21">
        <f t="shared" si="327"/>
        <v>-1445.6466756166774</v>
      </c>
      <c r="AA828" s="27">
        <f t="shared" si="328"/>
        <v>144.56466756166773</v>
      </c>
      <c r="AB828" s="32">
        <f t="shared" si="329"/>
        <v>-7459.3962348520381</v>
      </c>
      <c r="AC828" s="31">
        <f t="shared" si="330"/>
        <v>0</v>
      </c>
      <c r="AG828" s="26">
        <f t="shared" si="331"/>
        <v>0</v>
      </c>
      <c r="AH828" s="26">
        <f t="shared" si="332"/>
        <v>0</v>
      </c>
      <c r="AI828" s="26">
        <f t="shared" si="333"/>
        <v>0</v>
      </c>
      <c r="AJ828" s="26">
        <f t="shared" si="334"/>
        <v>1</v>
      </c>
      <c r="AK828" s="26">
        <f t="shared" si="335"/>
        <v>0</v>
      </c>
      <c r="AL828" s="26">
        <f t="shared" ca="1" si="336"/>
        <v>0</v>
      </c>
      <c r="AM828" s="26">
        <f t="shared" ca="1" si="337"/>
        <v>0</v>
      </c>
      <c r="AN828" s="26">
        <f ca="1">IF(AM828=0,0,COUNTIF($AM$19:AM828,C828*10+1))</f>
        <v>0</v>
      </c>
      <c r="AO828" s="21">
        <f t="shared" ca="1" si="338"/>
        <v>0</v>
      </c>
      <c r="AP828" s="33">
        <f t="shared" ca="1" si="339"/>
        <v>0</v>
      </c>
    </row>
    <row r="829" spans="1:42" x14ac:dyDescent="0.2">
      <c r="A829" s="15">
        <f>Daten!A829</f>
        <v>32216</v>
      </c>
      <c r="B829" s="8" t="str">
        <f>Daten!B829</f>
        <v>Raabs an der Thaya</v>
      </c>
      <c r="C829" s="15">
        <f t="shared" si="315"/>
        <v>3</v>
      </c>
      <c r="D829" s="10">
        <f>Daten!D829</f>
        <v>0</v>
      </c>
      <c r="E829" s="9">
        <f>Daten!E829</f>
        <v>2654</v>
      </c>
      <c r="F829" s="9">
        <f>Daten!F829</f>
        <v>2652</v>
      </c>
      <c r="G829" s="27">
        <f t="shared" si="316"/>
        <v>2</v>
      </c>
      <c r="H829" s="29">
        <f t="shared" si="317"/>
        <v>7.5414781297134241E-4</v>
      </c>
      <c r="I829" s="21">
        <f t="shared" si="318"/>
        <v>23.668451625335262</v>
      </c>
      <c r="J829" s="21">
        <f t="shared" si="319"/>
        <v>-21.668451625335262</v>
      </c>
      <c r="K829" s="27">
        <f t="shared" si="320"/>
        <v>10834.225812667632</v>
      </c>
      <c r="L829" s="16">
        <f>Daten!G829</f>
        <v>300</v>
      </c>
      <c r="M829" s="16">
        <f>Daten!H829</f>
        <v>1531</v>
      </c>
      <c r="N829" s="16">
        <f>Daten!I829</f>
        <v>823</v>
      </c>
      <c r="O829" s="28">
        <f t="shared" si="321"/>
        <v>0.73350751143043758</v>
      </c>
      <c r="P829" s="16">
        <f t="shared" si="322"/>
        <v>861.74938004444959</v>
      </c>
      <c r="Q829" s="21">
        <f t="shared" si="323"/>
        <v>261.25061995555041</v>
      </c>
      <c r="R829" s="27">
        <f t="shared" si="324"/>
        <v>52250.123991110078</v>
      </c>
      <c r="S829" s="9">
        <f>Daten!K829</f>
        <v>73546.14</v>
      </c>
      <c r="T829" s="9">
        <f>Daten!L829</f>
        <v>191604.54</v>
      </c>
      <c r="U829" s="9">
        <f>Daten!M829</f>
        <v>490147.01</v>
      </c>
      <c r="V829" s="9">
        <f>Daten!N829</f>
        <v>500</v>
      </c>
      <c r="W829" s="9">
        <f>Daten!O829</f>
        <v>500</v>
      </c>
      <c r="X829" s="23">
        <f t="shared" si="325"/>
        <v>755297.69</v>
      </c>
      <c r="Y829" s="9">
        <f t="shared" si="326"/>
        <v>953921.87397536193</v>
      </c>
      <c r="Z829" s="21">
        <f t="shared" si="327"/>
        <v>-198624.18397536199</v>
      </c>
      <c r="AA829" s="27">
        <f t="shared" si="328"/>
        <v>19862.418397536199</v>
      </c>
      <c r="AB829" s="32">
        <f t="shared" si="329"/>
        <v>82946.768201313913</v>
      </c>
      <c r="AC829" s="31">
        <f t="shared" si="330"/>
        <v>82946.768201313913</v>
      </c>
      <c r="AG829" s="26">
        <f t="shared" si="331"/>
        <v>10834.225812667632</v>
      </c>
      <c r="AH829" s="26">
        <f t="shared" si="332"/>
        <v>19862.418397536199</v>
      </c>
      <c r="AI829" s="26">
        <f t="shared" si="333"/>
        <v>30696.644210203831</v>
      </c>
      <c r="AJ829" s="26">
        <f t="shared" si="334"/>
        <v>1</v>
      </c>
      <c r="AK829" s="26">
        <f t="shared" si="335"/>
        <v>30696.644210203831</v>
      </c>
      <c r="AL829" s="26">
        <f t="shared" ca="1" si="336"/>
        <v>48608</v>
      </c>
      <c r="AM829" s="26">
        <f t="shared" ca="1" si="337"/>
        <v>31</v>
      </c>
      <c r="AN829" s="26">
        <f ca="1">IF(AM829=0,0,COUNTIF($AM$19:AM829,C829*10+1))</f>
        <v>288</v>
      </c>
      <c r="AO829" s="21">
        <f t="shared" ca="1" si="338"/>
        <v>0</v>
      </c>
      <c r="AP829" s="33">
        <f t="shared" ca="1" si="339"/>
        <v>48608</v>
      </c>
    </row>
    <row r="830" spans="1:42" x14ac:dyDescent="0.2">
      <c r="A830" s="15">
        <f>Daten!A830</f>
        <v>32217</v>
      </c>
      <c r="B830" s="8" t="str">
        <f>Daten!B830</f>
        <v>Thaya</v>
      </c>
      <c r="C830" s="15">
        <f t="shared" si="315"/>
        <v>3</v>
      </c>
      <c r="D830" s="10">
        <f>Daten!D830</f>
        <v>0</v>
      </c>
      <c r="E830" s="9">
        <f>Daten!E830</f>
        <v>1427</v>
      </c>
      <c r="F830" s="9">
        <f>Daten!F830</f>
        <v>1379</v>
      </c>
      <c r="G830" s="27">
        <f t="shared" si="316"/>
        <v>48</v>
      </c>
      <c r="H830" s="29">
        <f t="shared" si="317"/>
        <v>3.4807831762146482E-2</v>
      </c>
      <c r="I830" s="21">
        <f t="shared" si="318"/>
        <v>12.307237854953744</v>
      </c>
      <c r="J830" s="21">
        <f t="shared" si="319"/>
        <v>35.69276214504626</v>
      </c>
      <c r="K830" s="27">
        <f t="shared" si="320"/>
        <v>-17846.381072523131</v>
      </c>
      <c r="L830" s="16">
        <f>Daten!G830</f>
        <v>200</v>
      </c>
      <c r="M830" s="16">
        <f>Daten!H830</f>
        <v>942</v>
      </c>
      <c r="N830" s="16">
        <f>Daten!I830</f>
        <v>285</v>
      </c>
      <c r="O830" s="28">
        <f t="shared" si="321"/>
        <v>0.5148619957537155</v>
      </c>
      <c r="P830" s="16">
        <f t="shared" si="322"/>
        <v>530.22071587320158</v>
      </c>
      <c r="Q830" s="21">
        <f t="shared" si="323"/>
        <v>-45.220715873201584</v>
      </c>
      <c r="R830" s="27">
        <f t="shared" si="324"/>
        <v>-9044.1431746403177</v>
      </c>
      <c r="S830" s="9">
        <f>Daten!K830</f>
        <v>29669.919999999998</v>
      </c>
      <c r="T830" s="9">
        <f>Daten!L830</f>
        <v>53381.34</v>
      </c>
      <c r="U830" s="9">
        <f>Daten!M830</f>
        <v>78680.539999999994</v>
      </c>
      <c r="V830" s="9">
        <f>Daten!N830</f>
        <v>500</v>
      </c>
      <c r="W830" s="9">
        <f>Daten!O830</f>
        <v>500</v>
      </c>
      <c r="X830" s="23">
        <f t="shared" si="325"/>
        <v>161731.79999999999</v>
      </c>
      <c r="Y830" s="9">
        <f t="shared" si="326"/>
        <v>512903.73555495159</v>
      </c>
      <c r="Z830" s="21">
        <f t="shared" si="327"/>
        <v>-351171.9355549516</v>
      </c>
      <c r="AA830" s="27">
        <f t="shared" si="328"/>
        <v>35117.193555495163</v>
      </c>
      <c r="AB830" s="32">
        <f t="shared" si="329"/>
        <v>8226.669308331715</v>
      </c>
      <c r="AC830" s="31">
        <f t="shared" si="330"/>
        <v>8226.669308331715</v>
      </c>
      <c r="AG830" s="26">
        <f t="shared" si="331"/>
        <v>-17846.381072523131</v>
      </c>
      <c r="AH830" s="26">
        <f t="shared" si="332"/>
        <v>35117.193555495163</v>
      </c>
      <c r="AI830" s="26">
        <f t="shared" si="333"/>
        <v>17270.812482972033</v>
      </c>
      <c r="AJ830" s="26">
        <f t="shared" si="334"/>
        <v>1</v>
      </c>
      <c r="AK830" s="26">
        <f t="shared" si="335"/>
        <v>17270.812482972033</v>
      </c>
      <c r="AL830" s="26">
        <f t="shared" ca="1" si="336"/>
        <v>27348</v>
      </c>
      <c r="AM830" s="26">
        <f t="shared" ca="1" si="337"/>
        <v>31</v>
      </c>
      <c r="AN830" s="26">
        <f ca="1">IF(AM830=0,0,COUNTIF($AM$19:AM830,C830*10+1))</f>
        <v>289</v>
      </c>
      <c r="AO830" s="21">
        <f t="shared" ca="1" si="338"/>
        <v>0</v>
      </c>
      <c r="AP830" s="33">
        <f t="shared" ca="1" si="339"/>
        <v>27348</v>
      </c>
    </row>
    <row r="831" spans="1:42" x14ac:dyDescent="0.2">
      <c r="A831" s="15">
        <f>Daten!A831</f>
        <v>32219</v>
      </c>
      <c r="B831" s="8" t="str">
        <f>Daten!B831</f>
        <v>Vitis</v>
      </c>
      <c r="C831" s="15">
        <f t="shared" si="315"/>
        <v>3</v>
      </c>
      <c r="D831" s="10">
        <f>Daten!D831</f>
        <v>0</v>
      </c>
      <c r="E831" s="9">
        <f>Daten!E831</f>
        <v>2661</v>
      </c>
      <c r="F831" s="9">
        <f>Daten!F831</f>
        <v>2674</v>
      </c>
      <c r="G831" s="27">
        <f t="shared" si="316"/>
        <v>-13</v>
      </c>
      <c r="H831" s="29">
        <f t="shared" si="317"/>
        <v>-4.8616305160807775E-3</v>
      </c>
      <c r="I831" s="21">
        <f t="shared" si="318"/>
        <v>23.864796246661573</v>
      </c>
      <c r="J831" s="21">
        <f t="shared" si="319"/>
        <v>-36.86479624666157</v>
      </c>
      <c r="K831" s="27">
        <f t="shared" si="320"/>
        <v>18432.398123330786</v>
      </c>
      <c r="L831" s="16">
        <f>Daten!G831</f>
        <v>383</v>
      </c>
      <c r="M831" s="16">
        <f>Daten!H831</f>
        <v>1719</v>
      </c>
      <c r="N831" s="16">
        <f>Daten!I831</f>
        <v>559</v>
      </c>
      <c r="O831" s="28">
        <f t="shared" si="321"/>
        <v>0.54799301919720766</v>
      </c>
      <c r="P831" s="16">
        <f t="shared" si="322"/>
        <v>967.56837641829452</v>
      </c>
      <c r="Q831" s="21">
        <f t="shared" si="323"/>
        <v>-25.56837641829452</v>
      </c>
      <c r="R831" s="27">
        <f t="shared" si="324"/>
        <v>-5113.6752836589039</v>
      </c>
      <c r="S831" s="9">
        <f>Daten!K831</f>
        <v>22276.92</v>
      </c>
      <c r="T831" s="9">
        <f>Daten!L831</f>
        <v>209982.39</v>
      </c>
      <c r="U831" s="9">
        <f>Daten!M831</f>
        <v>899968.78</v>
      </c>
      <c r="V831" s="9">
        <f>Daten!N831</f>
        <v>500</v>
      </c>
      <c r="W831" s="9">
        <f>Daten!O831</f>
        <v>500</v>
      </c>
      <c r="X831" s="23">
        <f t="shared" si="325"/>
        <v>1132228.0900000001</v>
      </c>
      <c r="Y831" s="9">
        <f t="shared" si="326"/>
        <v>956437.86987507087</v>
      </c>
      <c r="Z831" s="21">
        <f t="shared" si="327"/>
        <v>175790.22012492921</v>
      </c>
      <c r="AA831" s="27">
        <f t="shared" si="328"/>
        <v>-17579.022012492922</v>
      </c>
      <c r="AB831" s="32">
        <f t="shared" si="329"/>
        <v>-4260.29917282104</v>
      </c>
      <c r="AC831" s="31">
        <f t="shared" si="330"/>
        <v>0</v>
      </c>
      <c r="AG831" s="26">
        <f t="shared" si="331"/>
        <v>0</v>
      </c>
      <c r="AH831" s="26">
        <f t="shared" si="332"/>
        <v>0</v>
      </c>
      <c r="AI831" s="26">
        <f t="shared" si="333"/>
        <v>0</v>
      </c>
      <c r="AJ831" s="26">
        <f t="shared" si="334"/>
        <v>1</v>
      </c>
      <c r="AK831" s="26">
        <f t="shared" si="335"/>
        <v>0</v>
      </c>
      <c r="AL831" s="26">
        <f t="shared" ca="1" si="336"/>
        <v>0</v>
      </c>
      <c r="AM831" s="26">
        <f t="shared" ca="1" si="337"/>
        <v>0</v>
      </c>
      <c r="AN831" s="26">
        <f ca="1">IF(AM831=0,0,COUNTIF($AM$19:AM831,C831*10+1))</f>
        <v>0</v>
      </c>
      <c r="AO831" s="21">
        <f t="shared" ca="1" si="338"/>
        <v>0</v>
      </c>
      <c r="AP831" s="33">
        <f t="shared" ca="1" si="339"/>
        <v>0</v>
      </c>
    </row>
    <row r="832" spans="1:42" x14ac:dyDescent="0.2">
      <c r="A832" s="15">
        <f>Daten!A832</f>
        <v>32220</v>
      </c>
      <c r="B832" s="8" t="str">
        <f>Daten!B832</f>
        <v>Waidhofen an der Thaya</v>
      </c>
      <c r="C832" s="15">
        <f t="shared" si="315"/>
        <v>3</v>
      </c>
      <c r="D832" s="10">
        <f>Daten!D832</f>
        <v>0</v>
      </c>
      <c r="E832" s="9">
        <f>Daten!E832</f>
        <v>5262</v>
      </c>
      <c r="F832" s="9">
        <f>Daten!F832</f>
        <v>5530</v>
      </c>
      <c r="G832" s="27">
        <f t="shared" si="316"/>
        <v>-268</v>
      </c>
      <c r="H832" s="29">
        <f t="shared" si="317"/>
        <v>-4.8462929475587703E-2</v>
      </c>
      <c r="I832" s="21">
        <f t="shared" si="318"/>
        <v>49.353897997022628</v>
      </c>
      <c r="J832" s="21">
        <f t="shared" si="319"/>
        <v>-317.35389799702261</v>
      </c>
      <c r="K832" s="27">
        <f t="shared" si="320"/>
        <v>158676.9489985113</v>
      </c>
      <c r="L832" s="16">
        <f>Daten!G832</f>
        <v>615</v>
      </c>
      <c r="M832" s="16">
        <f>Daten!H832</f>
        <v>3318</v>
      </c>
      <c r="N832" s="16">
        <f>Daten!I832</f>
        <v>1329</v>
      </c>
      <c r="O832" s="28">
        <f t="shared" si="321"/>
        <v>0.58589511754068713</v>
      </c>
      <c r="P832" s="16">
        <f t="shared" si="322"/>
        <v>1867.5927125979647</v>
      </c>
      <c r="Q832" s="21">
        <f t="shared" si="323"/>
        <v>76.407287402035308</v>
      </c>
      <c r="R832" s="27">
        <f t="shared" si="324"/>
        <v>15281.457480407062</v>
      </c>
      <c r="S832" s="9">
        <f>Daten!K832</f>
        <v>17744.57</v>
      </c>
      <c r="T832" s="9">
        <f>Daten!L832</f>
        <v>693004.43</v>
      </c>
      <c r="U832" s="9">
        <f>Daten!M832</f>
        <v>3002463.67</v>
      </c>
      <c r="V832" s="9">
        <f>Daten!N832</f>
        <v>500</v>
      </c>
      <c r="W832" s="9">
        <f>Daten!O832</f>
        <v>500</v>
      </c>
      <c r="X832" s="23">
        <f t="shared" si="325"/>
        <v>3713212.67</v>
      </c>
      <c r="Y832" s="9">
        <f t="shared" si="326"/>
        <v>1891310.0606097793</v>
      </c>
      <c r="Z832" s="21">
        <f t="shared" si="327"/>
        <v>1821902.6093902206</v>
      </c>
      <c r="AA832" s="27">
        <f t="shared" si="328"/>
        <v>-182190.26093902206</v>
      </c>
      <c r="AB832" s="32">
        <f t="shared" si="329"/>
        <v>-8231.8544601036992</v>
      </c>
      <c r="AC832" s="31">
        <f t="shared" si="330"/>
        <v>0</v>
      </c>
      <c r="AG832" s="26">
        <f t="shared" si="331"/>
        <v>0</v>
      </c>
      <c r="AH832" s="26">
        <f t="shared" si="332"/>
        <v>0</v>
      </c>
      <c r="AI832" s="26">
        <f t="shared" si="333"/>
        <v>0</v>
      </c>
      <c r="AJ832" s="26">
        <f t="shared" si="334"/>
        <v>1</v>
      </c>
      <c r="AK832" s="26">
        <f t="shared" si="335"/>
        <v>0</v>
      </c>
      <c r="AL832" s="26">
        <f t="shared" ca="1" si="336"/>
        <v>0</v>
      </c>
      <c r="AM832" s="26">
        <f t="shared" ca="1" si="337"/>
        <v>0</v>
      </c>
      <c r="AN832" s="26">
        <f ca="1">IF(AM832=0,0,COUNTIF($AM$19:AM832,C832*10+1))</f>
        <v>0</v>
      </c>
      <c r="AO832" s="21">
        <f t="shared" ca="1" si="338"/>
        <v>0</v>
      </c>
      <c r="AP832" s="33">
        <f t="shared" ca="1" si="339"/>
        <v>0</v>
      </c>
    </row>
    <row r="833" spans="1:42" x14ac:dyDescent="0.2">
      <c r="A833" s="15">
        <f>Daten!A833</f>
        <v>32221</v>
      </c>
      <c r="B833" s="8" t="str">
        <f>Daten!B833</f>
        <v>Waidhofen an der Thaya-Land</v>
      </c>
      <c r="C833" s="15">
        <f t="shared" si="315"/>
        <v>3</v>
      </c>
      <c r="D833" s="10">
        <f>Daten!D833</f>
        <v>0</v>
      </c>
      <c r="E833" s="9">
        <f>Daten!E833</f>
        <v>1304</v>
      </c>
      <c r="F833" s="9">
        <f>Daten!F833</f>
        <v>1266</v>
      </c>
      <c r="G833" s="27">
        <f t="shared" si="316"/>
        <v>38</v>
      </c>
      <c r="H833" s="29">
        <f t="shared" si="317"/>
        <v>3.0015797788309637E-2</v>
      </c>
      <c r="I833" s="21">
        <f t="shared" si="318"/>
        <v>11.298740481777694</v>
      </c>
      <c r="J833" s="21">
        <f t="shared" si="319"/>
        <v>26.701259518222308</v>
      </c>
      <c r="K833" s="27">
        <f t="shared" si="320"/>
        <v>-13350.629759111154</v>
      </c>
      <c r="L833" s="16">
        <f>Daten!G833</f>
        <v>208</v>
      </c>
      <c r="M833" s="16">
        <f>Daten!H833</f>
        <v>883</v>
      </c>
      <c r="N833" s="16">
        <f>Daten!I833</f>
        <v>213</v>
      </c>
      <c r="O833" s="28">
        <f t="shared" si="321"/>
        <v>0.47678369195922987</v>
      </c>
      <c r="P833" s="16">
        <f t="shared" si="322"/>
        <v>497.01156275587789</v>
      </c>
      <c r="Q833" s="21">
        <f t="shared" si="323"/>
        <v>-76.01156275587789</v>
      </c>
      <c r="R833" s="27">
        <f t="shared" si="324"/>
        <v>-15202.312551175579</v>
      </c>
      <c r="S833" s="9">
        <f>Daten!K833</f>
        <v>15133.47</v>
      </c>
      <c r="T833" s="9">
        <f>Daten!L833</f>
        <v>50414.81</v>
      </c>
      <c r="U833" s="9">
        <f>Daten!M833</f>
        <v>8873.08</v>
      </c>
      <c r="V833" s="9">
        <f>Daten!N833</f>
        <v>500</v>
      </c>
      <c r="W833" s="9">
        <f>Daten!O833</f>
        <v>500</v>
      </c>
      <c r="X833" s="23">
        <f t="shared" si="325"/>
        <v>74421.36</v>
      </c>
      <c r="Y833" s="9">
        <f t="shared" si="326"/>
        <v>468694.09331720875</v>
      </c>
      <c r="Z833" s="21">
        <f t="shared" si="327"/>
        <v>-394272.73331720877</v>
      </c>
      <c r="AA833" s="27">
        <f t="shared" si="328"/>
        <v>39427.273331720877</v>
      </c>
      <c r="AB833" s="32">
        <f t="shared" si="329"/>
        <v>10874.331021434144</v>
      </c>
      <c r="AC833" s="31">
        <f t="shared" si="330"/>
        <v>10874.331021434144</v>
      </c>
      <c r="AG833" s="26">
        <f t="shared" si="331"/>
        <v>-13350.629759111154</v>
      </c>
      <c r="AH833" s="26">
        <f t="shared" si="332"/>
        <v>39427.273331720877</v>
      </c>
      <c r="AI833" s="26">
        <f t="shared" si="333"/>
        <v>26076.643572609722</v>
      </c>
      <c r="AJ833" s="26">
        <f t="shared" si="334"/>
        <v>1</v>
      </c>
      <c r="AK833" s="26">
        <f t="shared" si="335"/>
        <v>26076.643572609722</v>
      </c>
      <c r="AL833" s="26">
        <f t="shared" ca="1" si="336"/>
        <v>41292</v>
      </c>
      <c r="AM833" s="26">
        <f t="shared" ca="1" si="337"/>
        <v>31</v>
      </c>
      <c r="AN833" s="26">
        <f ca="1">IF(AM833=0,0,COUNTIF($AM$19:AM833,C833*10+1))</f>
        <v>290</v>
      </c>
      <c r="AO833" s="21">
        <f t="shared" ca="1" si="338"/>
        <v>0</v>
      </c>
      <c r="AP833" s="33">
        <f t="shared" ca="1" si="339"/>
        <v>41292</v>
      </c>
    </row>
    <row r="834" spans="1:42" x14ac:dyDescent="0.2">
      <c r="A834" s="15">
        <f>Daten!A834</f>
        <v>32222</v>
      </c>
      <c r="B834" s="8" t="str">
        <f>Daten!B834</f>
        <v>Waldkirchen an der Thaya</v>
      </c>
      <c r="C834" s="15">
        <f t="shared" si="315"/>
        <v>3</v>
      </c>
      <c r="D834" s="10">
        <f>Daten!D834</f>
        <v>0</v>
      </c>
      <c r="E834" s="9">
        <f>Daten!E834</f>
        <v>491</v>
      </c>
      <c r="F834" s="9">
        <f>Daten!F834</f>
        <v>532</v>
      </c>
      <c r="G834" s="27">
        <f t="shared" si="316"/>
        <v>-41</v>
      </c>
      <c r="H834" s="29">
        <f t="shared" si="317"/>
        <v>-7.7067669172932327E-2</v>
      </c>
      <c r="I834" s="21">
        <f t="shared" si="318"/>
        <v>4.7479699338907846</v>
      </c>
      <c r="J834" s="21">
        <f t="shared" si="319"/>
        <v>-45.747969933890786</v>
      </c>
      <c r="K834" s="27">
        <f t="shared" si="320"/>
        <v>22873.984966945394</v>
      </c>
      <c r="L834" s="16">
        <f>Daten!G834</f>
        <v>43</v>
      </c>
      <c r="M834" s="16">
        <f>Daten!H834</f>
        <v>297</v>
      </c>
      <c r="N834" s="16">
        <f>Daten!I834</f>
        <v>151</v>
      </c>
      <c r="O834" s="28">
        <f t="shared" si="321"/>
        <v>0.65319865319865322</v>
      </c>
      <c r="P834" s="16">
        <f t="shared" si="322"/>
        <v>167.1714995905954</v>
      </c>
      <c r="Q834" s="21">
        <f t="shared" si="323"/>
        <v>26.828500409404597</v>
      </c>
      <c r="R834" s="27">
        <f t="shared" si="324"/>
        <v>5365.7000818809192</v>
      </c>
      <c r="S834" s="9">
        <f>Daten!K834</f>
        <v>23532.3</v>
      </c>
      <c r="T834" s="9">
        <f>Daten!L834</f>
        <v>28417.759999999998</v>
      </c>
      <c r="U834" s="9">
        <f>Daten!M834</f>
        <v>24680.92</v>
      </c>
      <c r="V834" s="9">
        <f>Daten!N834</f>
        <v>500</v>
      </c>
      <c r="W834" s="9">
        <f>Daten!O834</f>
        <v>500</v>
      </c>
      <c r="X834" s="23">
        <f t="shared" si="325"/>
        <v>76630.98</v>
      </c>
      <c r="Y834" s="9">
        <f t="shared" si="326"/>
        <v>176479.14096529869</v>
      </c>
      <c r="Z834" s="21">
        <f t="shared" si="327"/>
        <v>-99848.160965298695</v>
      </c>
      <c r="AA834" s="27">
        <f t="shared" si="328"/>
        <v>9984.8160965298703</v>
      </c>
      <c r="AB834" s="32">
        <f t="shared" si="329"/>
        <v>38224.501145356189</v>
      </c>
      <c r="AC834" s="31">
        <f t="shared" si="330"/>
        <v>38224.501145356189</v>
      </c>
      <c r="AG834" s="26">
        <f t="shared" si="331"/>
        <v>22873.984966945394</v>
      </c>
      <c r="AH834" s="26">
        <f t="shared" si="332"/>
        <v>9984.8160965298703</v>
      </c>
      <c r="AI834" s="26">
        <f t="shared" si="333"/>
        <v>32858.801063475265</v>
      </c>
      <c r="AJ834" s="26">
        <f t="shared" si="334"/>
        <v>1</v>
      </c>
      <c r="AK834" s="26">
        <f t="shared" si="335"/>
        <v>32858.801063475265</v>
      </c>
      <c r="AL834" s="26">
        <f t="shared" ca="1" si="336"/>
        <v>52032</v>
      </c>
      <c r="AM834" s="26">
        <f t="shared" ca="1" si="337"/>
        <v>31</v>
      </c>
      <c r="AN834" s="26">
        <f ca="1">IF(AM834=0,0,COUNTIF($AM$19:AM834,C834*10+1))</f>
        <v>291</v>
      </c>
      <c r="AO834" s="21">
        <f t="shared" ca="1" si="338"/>
        <v>0</v>
      </c>
      <c r="AP834" s="33">
        <f t="shared" ca="1" si="339"/>
        <v>52032</v>
      </c>
    </row>
    <row r="835" spans="1:42" x14ac:dyDescent="0.2">
      <c r="A835" s="15">
        <f>Daten!A835</f>
        <v>32223</v>
      </c>
      <c r="B835" s="8" t="str">
        <f>Daten!B835</f>
        <v>Windigsteig</v>
      </c>
      <c r="C835" s="15">
        <f t="shared" si="315"/>
        <v>3</v>
      </c>
      <c r="D835" s="10">
        <f>Daten!D835</f>
        <v>0</v>
      </c>
      <c r="E835" s="9">
        <f>Daten!E835</f>
        <v>924</v>
      </c>
      <c r="F835" s="9">
        <f>Daten!F835</f>
        <v>953</v>
      </c>
      <c r="G835" s="27">
        <f t="shared" si="316"/>
        <v>-29</v>
      </c>
      <c r="H835" s="29">
        <f t="shared" si="317"/>
        <v>-3.0430220356768102E-2</v>
      </c>
      <c r="I835" s="21">
        <f t="shared" si="318"/>
        <v>8.5052920056351837</v>
      </c>
      <c r="J835" s="21">
        <f t="shared" si="319"/>
        <v>-37.505292005635184</v>
      </c>
      <c r="K835" s="27">
        <f t="shared" si="320"/>
        <v>18752.646002817593</v>
      </c>
      <c r="L835" s="16">
        <f>Daten!G835</f>
        <v>103</v>
      </c>
      <c r="M835" s="16">
        <f>Daten!H835</f>
        <v>616</v>
      </c>
      <c r="N835" s="16">
        <f>Daten!I835</f>
        <v>205</v>
      </c>
      <c r="O835" s="28">
        <f t="shared" si="321"/>
        <v>0.5</v>
      </c>
      <c r="P835" s="16">
        <f t="shared" si="322"/>
        <v>346.7260732249386</v>
      </c>
      <c r="Q835" s="21">
        <f t="shared" si="323"/>
        <v>-38.726073224938602</v>
      </c>
      <c r="R835" s="27">
        <f t="shared" si="324"/>
        <v>-7745.21464498772</v>
      </c>
      <c r="S835" s="9">
        <f>Daten!K835</f>
        <v>9911.49</v>
      </c>
      <c r="T835" s="9">
        <f>Daten!L835</f>
        <v>52224.46</v>
      </c>
      <c r="U835" s="9">
        <f>Daten!M835</f>
        <v>130343.87</v>
      </c>
      <c r="V835" s="9">
        <f>Daten!N835</f>
        <v>500</v>
      </c>
      <c r="W835" s="9">
        <f>Daten!O835</f>
        <v>500</v>
      </c>
      <c r="X835" s="23">
        <f t="shared" si="325"/>
        <v>192479.82</v>
      </c>
      <c r="Y835" s="9">
        <f t="shared" si="326"/>
        <v>332111.4587615804</v>
      </c>
      <c r="Z835" s="21">
        <f t="shared" si="327"/>
        <v>-139631.6387615804</v>
      </c>
      <c r="AA835" s="27">
        <f t="shared" si="328"/>
        <v>13963.16387615804</v>
      </c>
      <c r="AB835" s="32">
        <f t="shared" si="329"/>
        <v>24970.595233987915</v>
      </c>
      <c r="AC835" s="31">
        <f t="shared" si="330"/>
        <v>24970.595233987915</v>
      </c>
      <c r="AG835" s="26">
        <f t="shared" si="331"/>
        <v>18752.646002817593</v>
      </c>
      <c r="AH835" s="26">
        <f t="shared" si="332"/>
        <v>13963.16387615804</v>
      </c>
      <c r="AI835" s="26">
        <f t="shared" si="333"/>
        <v>32715.809878975633</v>
      </c>
      <c r="AJ835" s="26">
        <f t="shared" si="334"/>
        <v>1</v>
      </c>
      <c r="AK835" s="26">
        <f t="shared" si="335"/>
        <v>32715.809878975633</v>
      </c>
      <c r="AL835" s="26">
        <f t="shared" ca="1" si="336"/>
        <v>51805</v>
      </c>
      <c r="AM835" s="26">
        <f t="shared" ca="1" si="337"/>
        <v>31</v>
      </c>
      <c r="AN835" s="26">
        <f ca="1">IF(AM835=0,0,COUNTIF($AM$19:AM835,C835*10+1))</f>
        <v>292</v>
      </c>
      <c r="AO835" s="21">
        <f t="shared" ca="1" si="338"/>
        <v>0</v>
      </c>
      <c r="AP835" s="33">
        <f t="shared" ca="1" si="339"/>
        <v>51805</v>
      </c>
    </row>
    <row r="836" spans="1:42" x14ac:dyDescent="0.2">
      <c r="A836" s="15">
        <f>Daten!A836</f>
        <v>32301</v>
      </c>
      <c r="B836" s="8" t="str">
        <f>Daten!B836</f>
        <v>Bad Fischau-Brunn</v>
      </c>
      <c r="C836" s="15">
        <f t="shared" si="315"/>
        <v>3</v>
      </c>
      <c r="D836" s="10">
        <f>Daten!D836</f>
        <v>0</v>
      </c>
      <c r="E836" s="9">
        <f>Daten!E836</f>
        <v>3516</v>
      </c>
      <c r="F836" s="9">
        <f>Daten!F836</f>
        <v>3447</v>
      </c>
      <c r="G836" s="27">
        <f t="shared" si="316"/>
        <v>69</v>
      </c>
      <c r="H836" s="29">
        <f t="shared" si="317"/>
        <v>2.0017406440382943E-2</v>
      </c>
      <c r="I836" s="21">
        <f t="shared" si="318"/>
        <v>30.763632259626942</v>
      </c>
      <c r="J836" s="21">
        <f t="shared" si="319"/>
        <v>38.236367740373055</v>
      </c>
      <c r="K836" s="27">
        <f t="shared" si="320"/>
        <v>-19118.183870186527</v>
      </c>
      <c r="L836" s="16">
        <f>Daten!G836</f>
        <v>564</v>
      </c>
      <c r="M836" s="16">
        <f>Daten!H836</f>
        <v>2252</v>
      </c>
      <c r="N836" s="16">
        <f>Daten!I836</f>
        <v>700</v>
      </c>
      <c r="O836" s="28">
        <f t="shared" si="321"/>
        <v>0.56127886323268206</v>
      </c>
      <c r="P836" s="16">
        <f t="shared" si="322"/>
        <v>1267.5764884781845</v>
      </c>
      <c r="Q836" s="21">
        <f t="shared" si="323"/>
        <v>-3.5764884781845012</v>
      </c>
      <c r="R836" s="27">
        <f t="shared" si="324"/>
        <v>-715.29769563690024</v>
      </c>
      <c r="S836" s="9">
        <f>Daten!K836</f>
        <v>6327.21</v>
      </c>
      <c r="T836" s="9">
        <f>Daten!L836</f>
        <v>352561.85</v>
      </c>
      <c r="U836" s="9">
        <f>Daten!M836</f>
        <v>1021223.16</v>
      </c>
      <c r="V836" s="9">
        <f>Daten!N836</f>
        <v>500</v>
      </c>
      <c r="W836" s="9">
        <f>Daten!O836</f>
        <v>500</v>
      </c>
      <c r="X836" s="23">
        <f t="shared" si="325"/>
        <v>1380112.22</v>
      </c>
      <c r="Y836" s="9">
        <f t="shared" si="326"/>
        <v>1263748.7976252346</v>
      </c>
      <c r="Z836" s="21">
        <f t="shared" si="327"/>
        <v>116363.42237476539</v>
      </c>
      <c r="AA836" s="27">
        <f t="shared" si="328"/>
        <v>-11636.34223747654</v>
      </c>
      <c r="AB836" s="32">
        <f t="shared" si="329"/>
        <v>-31469.823803299969</v>
      </c>
      <c r="AC836" s="31">
        <f t="shared" si="330"/>
        <v>0</v>
      </c>
      <c r="AG836" s="26">
        <f t="shared" si="331"/>
        <v>0</v>
      </c>
      <c r="AH836" s="26">
        <f t="shared" si="332"/>
        <v>0</v>
      </c>
      <c r="AI836" s="26">
        <f t="shared" si="333"/>
        <v>0</v>
      </c>
      <c r="AJ836" s="26">
        <f t="shared" si="334"/>
        <v>1</v>
      </c>
      <c r="AK836" s="26">
        <f t="shared" si="335"/>
        <v>0</v>
      </c>
      <c r="AL836" s="26">
        <f t="shared" ca="1" si="336"/>
        <v>0</v>
      </c>
      <c r="AM836" s="26">
        <f t="shared" ca="1" si="337"/>
        <v>0</v>
      </c>
      <c r="AN836" s="26">
        <f ca="1">IF(AM836=0,0,COUNTIF($AM$19:AM836,C836*10+1))</f>
        <v>0</v>
      </c>
      <c r="AO836" s="21">
        <f t="shared" ca="1" si="338"/>
        <v>0</v>
      </c>
      <c r="AP836" s="33">
        <f t="shared" ca="1" si="339"/>
        <v>0</v>
      </c>
    </row>
    <row r="837" spans="1:42" x14ac:dyDescent="0.2">
      <c r="A837" s="15">
        <f>Daten!A837</f>
        <v>32302</v>
      </c>
      <c r="B837" s="8" t="str">
        <f>Daten!B837</f>
        <v>Bad Schönau</v>
      </c>
      <c r="C837" s="15">
        <f t="shared" si="315"/>
        <v>3</v>
      </c>
      <c r="D837" s="10">
        <f>Daten!D837</f>
        <v>0</v>
      </c>
      <c r="E837" s="9">
        <f>Daten!E837</f>
        <v>742</v>
      </c>
      <c r="F837" s="9">
        <f>Daten!F837</f>
        <v>715</v>
      </c>
      <c r="G837" s="27">
        <f t="shared" si="316"/>
        <v>27</v>
      </c>
      <c r="H837" s="29">
        <f t="shared" si="317"/>
        <v>3.7762237762237763E-2</v>
      </c>
      <c r="I837" s="21">
        <f t="shared" si="318"/>
        <v>6.3812001931050952</v>
      </c>
      <c r="J837" s="21">
        <f t="shared" si="319"/>
        <v>20.618799806894906</v>
      </c>
      <c r="K837" s="27">
        <f t="shared" si="320"/>
        <v>-10309.399903447453</v>
      </c>
      <c r="L837" s="16">
        <f>Daten!G837</f>
        <v>116</v>
      </c>
      <c r="M837" s="16">
        <f>Daten!H837</f>
        <v>431</v>
      </c>
      <c r="N837" s="16">
        <f>Daten!I837</f>
        <v>195</v>
      </c>
      <c r="O837" s="28">
        <f t="shared" si="321"/>
        <v>0.72157772621809746</v>
      </c>
      <c r="P837" s="16">
        <f t="shared" si="322"/>
        <v>242.59567785705931</v>
      </c>
      <c r="Q837" s="21">
        <f t="shared" si="323"/>
        <v>68.404322142940686</v>
      </c>
      <c r="R837" s="27">
        <f t="shared" si="324"/>
        <v>13680.864428588136</v>
      </c>
      <c r="S837" s="9">
        <f>Daten!K837</f>
        <v>3869.47</v>
      </c>
      <c r="T837" s="9">
        <f>Daten!L837</f>
        <v>143762.04</v>
      </c>
      <c r="U837" s="9">
        <f>Daten!M837</f>
        <v>797818.74</v>
      </c>
      <c r="V837" s="9">
        <f>Daten!N837</f>
        <v>500</v>
      </c>
      <c r="W837" s="9">
        <f>Daten!O837</f>
        <v>500</v>
      </c>
      <c r="X837" s="23">
        <f t="shared" si="325"/>
        <v>945450.25</v>
      </c>
      <c r="Y837" s="9">
        <f t="shared" si="326"/>
        <v>266695.56536914792</v>
      </c>
      <c r="Z837" s="21">
        <f t="shared" si="327"/>
        <v>678754.68463085208</v>
      </c>
      <c r="AA837" s="27">
        <f t="shared" si="328"/>
        <v>-67875.468463085213</v>
      </c>
      <c r="AB837" s="32">
        <f t="shared" si="329"/>
        <v>-64504.00393794453</v>
      </c>
      <c r="AC837" s="31">
        <f t="shared" si="330"/>
        <v>0</v>
      </c>
      <c r="AG837" s="26">
        <f t="shared" si="331"/>
        <v>0</v>
      </c>
      <c r="AH837" s="26">
        <f t="shared" si="332"/>
        <v>0</v>
      </c>
      <c r="AI837" s="26">
        <f t="shared" si="333"/>
        <v>0</v>
      </c>
      <c r="AJ837" s="26">
        <f t="shared" si="334"/>
        <v>1</v>
      </c>
      <c r="AK837" s="26">
        <f t="shared" si="335"/>
        <v>0</v>
      </c>
      <c r="AL837" s="26">
        <f t="shared" ca="1" si="336"/>
        <v>0</v>
      </c>
      <c r="AM837" s="26">
        <f t="shared" ca="1" si="337"/>
        <v>0</v>
      </c>
      <c r="AN837" s="26">
        <f ca="1">IF(AM837=0,0,COUNTIF($AM$19:AM837,C837*10+1))</f>
        <v>0</v>
      </c>
      <c r="AO837" s="21">
        <f t="shared" ca="1" si="338"/>
        <v>0</v>
      </c>
      <c r="AP837" s="33">
        <f t="shared" ca="1" si="339"/>
        <v>0</v>
      </c>
    </row>
    <row r="838" spans="1:42" x14ac:dyDescent="0.2">
      <c r="A838" s="15">
        <f>Daten!A838</f>
        <v>32304</v>
      </c>
      <c r="B838" s="8" t="str">
        <f>Daten!B838</f>
        <v>Ebenfurth</v>
      </c>
      <c r="C838" s="15">
        <f t="shared" si="315"/>
        <v>3</v>
      </c>
      <c r="D838" s="10">
        <f>Daten!D838</f>
        <v>0</v>
      </c>
      <c r="E838" s="9">
        <f>Daten!E838</f>
        <v>3132</v>
      </c>
      <c r="F838" s="9">
        <f>Daten!F838</f>
        <v>3147</v>
      </c>
      <c r="G838" s="27">
        <f t="shared" si="316"/>
        <v>-15</v>
      </c>
      <c r="H838" s="29">
        <f t="shared" si="317"/>
        <v>-4.7664442326024788E-3</v>
      </c>
      <c r="I838" s="21">
        <f t="shared" si="318"/>
        <v>28.086205605177252</v>
      </c>
      <c r="J838" s="21">
        <f t="shared" si="319"/>
        <v>-43.086205605177256</v>
      </c>
      <c r="K838" s="27">
        <f t="shared" si="320"/>
        <v>21543.102802588626</v>
      </c>
      <c r="L838" s="16">
        <f>Daten!G838</f>
        <v>496</v>
      </c>
      <c r="M838" s="16">
        <f>Daten!H838</f>
        <v>2076</v>
      </c>
      <c r="N838" s="16">
        <f>Daten!I838</f>
        <v>560</v>
      </c>
      <c r="O838" s="28">
        <f t="shared" si="321"/>
        <v>0.50867052023121384</v>
      </c>
      <c r="P838" s="16">
        <f t="shared" si="322"/>
        <v>1168.5118961282021</v>
      </c>
      <c r="Q838" s="21">
        <f t="shared" si="323"/>
        <v>-112.51189612820212</v>
      </c>
      <c r="R838" s="27">
        <f t="shared" si="324"/>
        <v>-22502.379225640427</v>
      </c>
      <c r="S838" s="9">
        <f>Daten!K838</f>
        <v>12703.99</v>
      </c>
      <c r="T838" s="9">
        <f>Daten!L838</f>
        <v>223984.44</v>
      </c>
      <c r="U838" s="9">
        <f>Daten!M838</f>
        <v>830566.26</v>
      </c>
      <c r="V838" s="9">
        <f>Daten!N838</f>
        <v>500</v>
      </c>
      <c r="W838" s="9">
        <f>Daten!O838</f>
        <v>500</v>
      </c>
      <c r="X838" s="23">
        <f t="shared" si="325"/>
        <v>1067254.69</v>
      </c>
      <c r="Y838" s="9">
        <f t="shared" si="326"/>
        <v>1125728.4511269154</v>
      </c>
      <c r="Z838" s="21">
        <f t="shared" si="327"/>
        <v>-58473.761126915459</v>
      </c>
      <c r="AA838" s="27">
        <f t="shared" si="328"/>
        <v>5847.376112691546</v>
      </c>
      <c r="AB838" s="32">
        <f t="shared" si="329"/>
        <v>4888.0996896397455</v>
      </c>
      <c r="AC838" s="31">
        <f t="shared" si="330"/>
        <v>4888.0996896397455</v>
      </c>
      <c r="AG838" s="26">
        <f t="shared" si="331"/>
        <v>21543.102802588626</v>
      </c>
      <c r="AH838" s="26">
        <f t="shared" si="332"/>
        <v>5847.376112691546</v>
      </c>
      <c r="AI838" s="26">
        <f t="shared" si="333"/>
        <v>27390.478915280171</v>
      </c>
      <c r="AJ838" s="26">
        <f t="shared" si="334"/>
        <v>1</v>
      </c>
      <c r="AK838" s="26">
        <f t="shared" si="335"/>
        <v>27390.478915280171</v>
      </c>
      <c r="AL838" s="26">
        <f t="shared" ca="1" si="336"/>
        <v>43373</v>
      </c>
      <c r="AM838" s="26">
        <f t="shared" ca="1" si="337"/>
        <v>31</v>
      </c>
      <c r="AN838" s="26">
        <f ca="1">IF(AM838=0,0,COUNTIF($AM$19:AM838,C838*10+1))</f>
        <v>293</v>
      </c>
      <c r="AO838" s="21">
        <f t="shared" ca="1" si="338"/>
        <v>0</v>
      </c>
      <c r="AP838" s="33">
        <f t="shared" ca="1" si="339"/>
        <v>43373</v>
      </c>
    </row>
    <row r="839" spans="1:42" x14ac:dyDescent="0.2">
      <c r="A839" s="15">
        <f>Daten!A839</f>
        <v>32305</v>
      </c>
      <c r="B839" s="8" t="str">
        <f>Daten!B839</f>
        <v>Eggendorf</v>
      </c>
      <c r="C839" s="15">
        <f t="shared" si="315"/>
        <v>3</v>
      </c>
      <c r="D839" s="10">
        <f>Daten!D839</f>
        <v>0</v>
      </c>
      <c r="E839" s="9">
        <f>Daten!E839</f>
        <v>5057</v>
      </c>
      <c r="F839" s="9">
        <f>Daten!F839</f>
        <v>4775</v>
      </c>
      <c r="G839" s="27">
        <f t="shared" si="316"/>
        <v>282</v>
      </c>
      <c r="H839" s="29">
        <f t="shared" si="317"/>
        <v>5.905759162303665E-2</v>
      </c>
      <c r="I839" s="21">
        <f t="shared" si="318"/>
        <v>42.615707583324237</v>
      </c>
      <c r="J839" s="21">
        <f t="shared" si="319"/>
        <v>239.38429241667575</v>
      </c>
      <c r="K839" s="27">
        <f t="shared" si="320"/>
        <v>-119692.14620833787</v>
      </c>
      <c r="L839" s="16">
        <f>Daten!G839</f>
        <v>664</v>
      </c>
      <c r="M839" s="16">
        <f>Daten!H839</f>
        <v>3187</v>
      </c>
      <c r="N839" s="16">
        <f>Daten!I839</f>
        <v>1206</v>
      </c>
      <c r="O839" s="28">
        <f t="shared" si="321"/>
        <v>0.58675870724819579</v>
      </c>
      <c r="P839" s="16">
        <f t="shared" si="322"/>
        <v>1793.8571353374664</v>
      </c>
      <c r="Q839" s="21">
        <f t="shared" si="323"/>
        <v>76.142864662533611</v>
      </c>
      <c r="R839" s="27">
        <f t="shared" si="324"/>
        <v>15228.572932506722</v>
      </c>
      <c r="S839" s="9">
        <f>Daten!K839</f>
        <v>6210.44</v>
      </c>
      <c r="T839" s="9">
        <f>Daten!L839</f>
        <v>373590.56</v>
      </c>
      <c r="U839" s="9">
        <f>Daten!M839</f>
        <v>496319.24</v>
      </c>
      <c r="V839" s="9">
        <f>Daten!N839</f>
        <v>500</v>
      </c>
      <c r="W839" s="9">
        <f>Daten!O839</f>
        <v>500</v>
      </c>
      <c r="X839" s="23">
        <f t="shared" si="325"/>
        <v>876120.24</v>
      </c>
      <c r="Y839" s="9">
        <f t="shared" si="326"/>
        <v>1817627.3235468746</v>
      </c>
      <c r="Z839" s="21">
        <f t="shared" si="327"/>
        <v>-941507.08354687458</v>
      </c>
      <c r="AA839" s="27">
        <f t="shared" si="328"/>
        <v>94150.708354687464</v>
      </c>
      <c r="AB839" s="32">
        <f t="shared" si="329"/>
        <v>-10312.864921143686</v>
      </c>
      <c r="AC839" s="31">
        <f t="shared" si="330"/>
        <v>0</v>
      </c>
      <c r="AG839" s="26">
        <f t="shared" si="331"/>
        <v>0</v>
      </c>
      <c r="AH839" s="26">
        <f t="shared" si="332"/>
        <v>0</v>
      </c>
      <c r="AI839" s="26">
        <f t="shared" si="333"/>
        <v>0</v>
      </c>
      <c r="AJ839" s="26">
        <f t="shared" si="334"/>
        <v>1</v>
      </c>
      <c r="AK839" s="26">
        <f t="shared" si="335"/>
        <v>0</v>
      </c>
      <c r="AL839" s="26">
        <f t="shared" ca="1" si="336"/>
        <v>0</v>
      </c>
      <c r="AM839" s="26">
        <f t="shared" ca="1" si="337"/>
        <v>0</v>
      </c>
      <c r="AN839" s="26">
        <f ca="1">IF(AM839=0,0,COUNTIF($AM$19:AM839,C839*10+1))</f>
        <v>0</v>
      </c>
      <c r="AO839" s="21">
        <f t="shared" ca="1" si="338"/>
        <v>0</v>
      </c>
      <c r="AP839" s="33">
        <f t="shared" ca="1" si="339"/>
        <v>0</v>
      </c>
    </row>
    <row r="840" spans="1:42" x14ac:dyDescent="0.2">
      <c r="A840" s="15">
        <f>Daten!A840</f>
        <v>32306</v>
      </c>
      <c r="B840" s="8" t="str">
        <f>Daten!B840</f>
        <v>Bad Erlach</v>
      </c>
      <c r="C840" s="15">
        <f t="shared" si="315"/>
        <v>3</v>
      </c>
      <c r="D840" s="10">
        <f>Daten!D840</f>
        <v>0</v>
      </c>
      <c r="E840" s="9">
        <f>Daten!E840</f>
        <v>3197</v>
      </c>
      <c r="F840" s="9">
        <f>Daten!F840</f>
        <v>3078</v>
      </c>
      <c r="G840" s="27">
        <f t="shared" si="316"/>
        <v>119</v>
      </c>
      <c r="H840" s="29">
        <f t="shared" si="317"/>
        <v>3.8661468486029887E-2</v>
      </c>
      <c r="I840" s="21">
        <f t="shared" si="318"/>
        <v>27.470397474653822</v>
      </c>
      <c r="J840" s="21">
        <f t="shared" si="319"/>
        <v>91.529602525346178</v>
      </c>
      <c r="K840" s="27">
        <f t="shared" si="320"/>
        <v>-45764.801262673092</v>
      </c>
      <c r="L840" s="16">
        <f>Daten!G840</f>
        <v>470</v>
      </c>
      <c r="M840" s="16">
        <f>Daten!H840</f>
        <v>2077</v>
      </c>
      <c r="N840" s="16">
        <f>Daten!I840</f>
        <v>650</v>
      </c>
      <c r="O840" s="28">
        <f t="shared" si="321"/>
        <v>0.53923928743379879</v>
      </c>
      <c r="P840" s="16">
        <f t="shared" si="322"/>
        <v>1169.0747631301906</v>
      </c>
      <c r="Q840" s="21">
        <f t="shared" si="323"/>
        <v>-49.074763130190604</v>
      </c>
      <c r="R840" s="27">
        <f t="shared" si="324"/>
        <v>-9814.9526260381208</v>
      </c>
      <c r="S840" s="9">
        <f>Daten!K840</f>
        <v>2693.63</v>
      </c>
      <c r="T840" s="9">
        <f>Daten!L840</f>
        <v>257623.43</v>
      </c>
      <c r="U840" s="9">
        <f>Daten!M840</f>
        <v>987216.59</v>
      </c>
      <c r="V840" s="9">
        <f>Daten!N840</f>
        <v>500</v>
      </c>
      <c r="W840" s="9">
        <f>Daten!O840</f>
        <v>500</v>
      </c>
      <c r="X840" s="23">
        <f t="shared" si="325"/>
        <v>1247533.6499999999</v>
      </c>
      <c r="Y840" s="9">
        <f t="shared" si="326"/>
        <v>1149091.2701956413</v>
      </c>
      <c r="Z840" s="21">
        <f t="shared" si="327"/>
        <v>98442.379804358585</v>
      </c>
      <c r="AA840" s="27">
        <f t="shared" si="328"/>
        <v>-9844.2379804358588</v>
      </c>
      <c r="AB840" s="32">
        <f t="shared" si="329"/>
        <v>-65423.991869147074</v>
      </c>
      <c r="AC840" s="31">
        <f t="shared" si="330"/>
        <v>0</v>
      </c>
      <c r="AG840" s="26">
        <f t="shared" si="331"/>
        <v>0</v>
      </c>
      <c r="AH840" s="26">
        <f t="shared" si="332"/>
        <v>0</v>
      </c>
      <c r="AI840" s="26">
        <f t="shared" si="333"/>
        <v>0</v>
      </c>
      <c r="AJ840" s="26">
        <f t="shared" si="334"/>
        <v>1</v>
      </c>
      <c r="AK840" s="26">
        <f t="shared" si="335"/>
        <v>0</v>
      </c>
      <c r="AL840" s="26">
        <f t="shared" ca="1" si="336"/>
        <v>0</v>
      </c>
      <c r="AM840" s="26">
        <f t="shared" ca="1" si="337"/>
        <v>0</v>
      </c>
      <c r="AN840" s="26">
        <f ca="1">IF(AM840=0,0,COUNTIF($AM$19:AM840,C840*10+1))</f>
        <v>0</v>
      </c>
      <c r="AO840" s="21">
        <f t="shared" ca="1" si="338"/>
        <v>0</v>
      </c>
      <c r="AP840" s="33">
        <f t="shared" ca="1" si="339"/>
        <v>0</v>
      </c>
    </row>
    <row r="841" spans="1:42" x14ac:dyDescent="0.2">
      <c r="A841" s="15">
        <f>Daten!A841</f>
        <v>32307</v>
      </c>
      <c r="B841" s="8" t="str">
        <f>Daten!B841</f>
        <v>Felixdorf</v>
      </c>
      <c r="C841" s="15">
        <f t="shared" si="315"/>
        <v>3</v>
      </c>
      <c r="D841" s="10">
        <f>Daten!D841</f>
        <v>0</v>
      </c>
      <c r="E841" s="9">
        <f>Daten!E841</f>
        <v>4432</v>
      </c>
      <c r="F841" s="9">
        <f>Daten!F841</f>
        <v>4284</v>
      </c>
      <c r="G841" s="27">
        <f t="shared" si="316"/>
        <v>148</v>
      </c>
      <c r="H841" s="29">
        <f t="shared" si="317"/>
        <v>3.454715219421102E-2</v>
      </c>
      <c r="I841" s="21">
        <f t="shared" si="318"/>
        <v>38.233652625541581</v>
      </c>
      <c r="J841" s="21">
        <f t="shared" si="319"/>
        <v>109.76634737445842</v>
      </c>
      <c r="K841" s="27">
        <f t="shared" si="320"/>
        <v>-54883.173687229209</v>
      </c>
      <c r="L841" s="16">
        <f>Daten!G841</f>
        <v>689</v>
      </c>
      <c r="M841" s="16">
        <f>Daten!H841</f>
        <v>2821</v>
      </c>
      <c r="N841" s="16">
        <f>Daten!I841</f>
        <v>922</v>
      </c>
      <c r="O841" s="28">
        <f t="shared" si="321"/>
        <v>0.57107408720311947</v>
      </c>
      <c r="P841" s="16">
        <f t="shared" si="322"/>
        <v>1587.847812609662</v>
      </c>
      <c r="Q841" s="21">
        <f t="shared" si="323"/>
        <v>23.152187390337986</v>
      </c>
      <c r="R841" s="27">
        <f t="shared" si="324"/>
        <v>4630.4374780675971</v>
      </c>
      <c r="S841" s="9">
        <f>Daten!K841</f>
        <v>95.11</v>
      </c>
      <c r="T841" s="9">
        <f>Daten!L841</f>
        <v>261517.82</v>
      </c>
      <c r="U841" s="9">
        <f>Daten!M841</f>
        <v>371559.98</v>
      </c>
      <c r="V841" s="9">
        <f>Daten!N841</f>
        <v>500</v>
      </c>
      <c r="W841" s="9">
        <f>Daten!O841</f>
        <v>500</v>
      </c>
      <c r="X841" s="23">
        <f t="shared" si="325"/>
        <v>633172.91</v>
      </c>
      <c r="Y841" s="9">
        <f t="shared" si="326"/>
        <v>1592984.8325014333</v>
      </c>
      <c r="Z841" s="21">
        <f t="shared" si="327"/>
        <v>-959811.92250143329</v>
      </c>
      <c r="AA841" s="27">
        <f t="shared" si="328"/>
        <v>95981.192250143329</v>
      </c>
      <c r="AB841" s="32">
        <f t="shared" si="329"/>
        <v>45728.45604098172</v>
      </c>
      <c r="AC841" s="31">
        <f t="shared" si="330"/>
        <v>45728.45604098172</v>
      </c>
      <c r="AG841" s="26">
        <f t="shared" si="331"/>
        <v>-54883.173687229209</v>
      </c>
      <c r="AH841" s="26">
        <f t="shared" si="332"/>
        <v>95981.192250143329</v>
      </c>
      <c r="AI841" s="26">
        <f t="shared" si="333"/>
        <v>41098.01856291412</v>
      </c>
      <c r="AJ841" s="26">
        <f t="shared" si="334"/>
        <v>1</v>
      </c>
      <c r="AK841" s="26">
        <f t="shared" si="335"/>
        <v>41098.01856291412</v>
      </c>
      <c r="AL841" s="26">
        <f t="shared" ca="1" si="336"/>
        <v>65079</v>
      </c>
      <c r="AM841" s="26">
        <f t="shared" ca="1" si="337"/>
        <v>31</v>
      </c>
      <c r="AN841" s="26">
        <f ca="1">IF(AM841=0,0,COUNTIF($AM$19:AM841,C841*10+1))</f>
        <v>294</v>
      </c>
      <c r="AO841" s="21">
        <f t="shared" ca="1" si="338"/>
        <v>0</v>
      </c>
      <c r="AP841" s="33">
        <f t="shared" ca="1" si="339"/>
        <v>65079</v>
      </c>
    </row>
    <row r="842" spans="1:42" x14ac:dyDescent="0.2">
      <c r="A842" s="15">
        <f>Daten!A842</f>
        <v>32308</v>
      </c>
      <c r="B842" s="8" t="str">
        <f>Daten!B842</f>
        <v>Gutenstein</v>
      </c>
      <c r="C842" s="15">
        <f t="shared" si="315"/>
        <v>3</v>
      </c>
      <c r="D842" s="10">
        <f>Daten!D842</f>
        <v>0</v>
      </c>
      <c r="E842" s="9">
        <f>Daten!E842</f>
        <v>1259</v>
      </c>
      <c r="F842" s="9">
        <f>Daten!F842</f>
        <v>1279</v>
      </c>
      <c r="G842" s="27">
        <f t="shared" si="316"/>
        <v>-20</v>
      </c>
      <c r="H842" s="29">
        <f t="shared" si="317"/>
        <v>-1.5637216575449569E-2</v>
      </c>
      <c r="I842" s="21">
        <f t="shared" si="318"/>
        <v>11.414762303470514</v>
      </c>
      <c r="J842" s="21">
        <f t="shared" si="319"/>
        <v>-31.414762303470514</v>
      </c>
      <c r="K842" s="27">
        <f t="shared" si="320"/>
        <v>15707.381151735257</v>
      </c>
      <c r="L842" s="16">
        <f>Daten!G842</f>
        <v>154</v>
      </c>
      <c r="M842" s="16">
        <f>Daten!H842</f>
        <v>749</v>
      </c>
      <c r="N842" s="16">
        <f>Daten!I842</f>
        <v>356</v>
      </c>
      <c r="O842" s="28">
        <f t="shared" si="321"/>
        <v>0.68090787716955936</v>
      </c>
      <c r="P842" s="16">
        <f t="shared" si="322"/>
        <v>421.58738448941398</v>
      </c>
      <c r="Q842" s="21">
        <f t="shared" si="323"/>
        <v>88.412615510586022</v>
      </c>
      <c r="R842" s="27">
        <f t="shared" si="324"/>
        <v>17682.523102117204</v>
      </c>
      <c r="S842" s="9">
        <f>Daten!K842</f>
        <v>22388.97</v>
      </c>
      <c r="T842" s="9">
        <f>Daten!L842</f>
        <v>94263.42</v>
      </c>
      <c r="U842" s="9">
        <f>Daten!M842</f>
        <v>216092.96</v>
      </c>
      <c r="V842" s="9">
        <f>Daten!N842</f>
        <v>500</v>
      </c>
      <c r="W842" s="9">
        <f>Daten!O842</f>
        <v>500</v>
      </c>
      <c r="X842" s="23">
        <f t="shared" si="325"/>
        <v>332745.34999999998</v>
      </c>
      <c r="Y842" s="9">
        <f t="shared" si="326"/>
        <v>452519.83396193694</v>
      </c>
      <c r="Z842" s="21">
        <f t="shared" si="327"/>
        <v>-119774.48396193696</v>
      </c>
      <c r="AA842" s="27">
        <f t="shared" si="328"/>
        <v>11977.448396193697</v>
      </c>
      <c r="AB842" s="32">
        <f t="shared" si="329"/>
        <v>45367.352650046159</v>
      </c>
      <c r="AC842" s="31">
        <f t="shared" si="330"/>
        <v>45367.352650046159</v>
      </c>
      <c r="AG842" s="26">
        <f t="shared" si="331"/>
        <v>15707.381151735257</v>
      </c>
      <c r="AH842" s="26">
        <f t="shared" si="332"/>
        <v>11977.448396193697</v>
      </c>
      <c r="AI842" s="26">
        <f t="shared" si="333"/>
        <v>27684.829547928952</v>
      </c>
      <c r="AJ842" s="26">
        <f t="shared" si="334"/>
        <v>1</v>
      </c>
      <c r="AK842" s="26">
        <f t="shared" si="335"/>
        <v>27684.829547928952</v>
      </c>
      <c r="AL842" s="26">
        <f t="shared" ca="1" si="336"/>
        <v>43839</v>
      </c>
      <c r="AM842" s="26">
        <f t="shared" ca="1" si="337"/>
        <v>31</v>
      </c>
      <c r="AN842" s="26">
        <f ca="1">IF(AM842=0,0,COUNTIF($AM$19:AM842,C842*10+1))</f>
        <v>295</v>
      </c>
      <c r="AO842" s="21">
        <f t="shared" ca="1" si="338"/>
        <v>0</v>
      </c>
      <c r="AP842" s="33">
        <f t="shared" ca="1" si="339"/>
        <v>43839</v>
      </c>
    </row>
    <row r="843" spans="1:42" x14ac:dyDescent="0.2">
      <c r="A843" s="15">
        <f>Daten!A843</f>
        <v>32309</v>
      </c>
      <c r="B843" s="8" t="str">
        <f>Daten!B843</f>
        <v>Hochneukirchen-Gschaidt</v>
      </c>
      <c r="C843" s="15">
        <f t="shared" si="315"/>
        <v>3</v>
      </c>
      <c r="D843" s="10">
        <f>Daten!D843</f>
        <v>0</v>
      </c>
      <c r="E843" s="9">
        <f>Daten!E843</f>
        <v>1625</v>
      </c>
      <c r="F843" s="9">
        <f>Daten!F843</f>
        <v>1644</v>
      </c>
      <c r="G843" s="27">
        <f t="shared" si="316"/>
        <v>-19</v>
      </c>
      <c r="H843" s="29">
        <f t="shared" si="317"/>
        <v>-1.1557177615571776E-2</v>
      </c>
      <c r="I843" s="21">
        <f t="shared" si="318"/>
        <v>14.672298066384304</v>
      </c>
      <c r="J843" s="21">
        <f t="shared" si="319"/>
        <v>-33.6722980663843</v>
      </c>
      <c r="K843" s="27">
        <f t="shared" si="320"/>
        <v>16836.149033192149</v>
      </c>
      <c r="L843" s="16">
        <f>Daten!G843</f>
        <v>236</v>
      </c>
      <c r="M843" s="16">
        <f>Daten!H843</f>
        <v>1054</v>
      </c>
      <c r="N843" s="16">
        <f>Daten!I843</f>
        <v>335</v>
      </c>
      <c r="O843" s="28">
        <f t="shared" si="321"/>
        <v>0.54174573055028463</v>
      </c>
      <c r="P843" s="16">
        <f t="shared" si="322"/>
        <v>593.26182009591764</v>
      </c>
      <c r="Q843" s="21">
        <f t="shared" si="323"/>
        <v>-22.261820095917642</v>
      </c>
      <c r="R843" s="27">
        <f t="shared" si="324"/>
        <v>-4452.3640191835284</v>
      </c>
      <c r="S843" s="9">
        <f>Daten!K843</f>
        <v>8169.7</v>
      </c>
      <c r="T843" s="9">
        <f>Daten!L843</f>
        <v>99152.14</v>
      </c>
      <c r="U843" s="9">
        <f>Daten!M843</f>
        <v>50388.86</v>
      </c>
      <c r="V843" s="9">
        <f>Daten!N843</f>
        <v>500</v>
      </c>
      <c r="W843" s="9">
        <f>Daten!O843</f>
        <v>500</v>
      </c>
      <c r="X843" s="23">
        <f t="shared" si="325"/>
        <v>157710.70000000001</v>
      </c>
      <c r="Y843" s="9">
        <f t="shared" si="326"/>
        <v>584070.4767181474</v>
      </c>
      <c r="Z843" s="21">
        <f t="shared" si="327"/>
        <v>-426359.77671814739</v>
      </c>
      <c r="AA843" s="27">
        <f t="shared" si="328"/>
        <v>42635.97767181474</v>
      </c>
      <c r="AB843" s="32">
        <f t="shared" si="329"/>
        <v>55019.762685823356</v>
      </c>
      <c r="AC843" s="31">
        <f t="shared" si="330"/>
        <v>55019.762685823356</v>
      </c>
      <c r="AG843" s="26">
        <f t="shared" si="331"/>
        <v>16836.149033192149</v>
      </c>
      <c r="AH843" s="26">
        <f t="shared" si="332"/>
        <v>42635.97767181474</v>
      </c>
      <c r="AI843" s="26">
        <f t="shared" si="333"/>
        <v>59472.126705006885</v>
      </c>
      <c r="AJ843" s="26">
        <f t="shared" si="334"/>
        <v>1</v>
      </c>
      <c r="AK843" s="26">
        <f t="shared" si="335"/>
        <v>59472.126705006885</v>
      </c>
      <c r="AL843" s="26">
        <f t="shared" ca="1" si="336"/>
        <v>94174</v>
      </c>
      <c r="AM843" s="26">
        <f t="shared" ca="1" si="337"/>
        <v>31</v>
      </c>
      <c r="AN843" s="26">
        <f ca="1">IF(AM843=0,0,COUNTIF($AM$19:AM843,C843*10+1))</f>
        <v>296</v>
      </c>
      <c r="AO843" s="21">
        <f t="shared" ca="1" si="338"/>
        <v>0</v>
      </c>
      <c r="AP843" s="33">
        <f t="shared" ca="1" si="339"/>
        <v>94174</v>
      </c>
    </row>
    <row r="844" spans="1:42" x14ac:dyDescent="0.2">
      <c r="A844" s="15">
        <f>Daten!A844</f>
        <v>32310</v>
      </c>
      <c r="B844" s="8" t="str">
        <f>Daten!B844</f>
        <v>Hochwolkersdorf</v>
      </c>
      <c r="C844" s="15">
        <f t="shared" si="315"/>
        <v>3</v>
      </c>
      <c r="D844" s="10">
        <f>Daten!D844</f>
        <v>0</v>
      </c>
      <c r="E844" s="9">
        <f>Daten!E844</f>
        <v>1007</v>
      </c>
      <c r="F844" s="9">
        <f>Daten!F844</f>
        <v>1003</v>
      </c>
      <c r="G844" s="27">
        <f t="shared" si="316"/>
        <v>4</v>
      </c>
      <c r="H844" s="29">
        <f t="shared" si="317"/>
        <v>3.9880358923230306E-3</v>
      </c>
      <c r="I844" s="21">
        <f t="shared" si="318"/>
        <v>8.9515297813767987</v>
      </c>
      <c r="J844" s="21">
        <f t="shared" si="319"/>
        <v>-4.9515297813767987</v>
      </c>
      <c r="K844" s="27">
        <f t="shared" si="320"/>
        <v>2475.7648906883992</v>
      </c>
      <c r="L844" s="16">
        <f>Daten!G844</f>
        <v>132</v>
      </c>
      <c r="M844" s="16">
        <f>Daten!H844</f>
        <v>642</v>
      </c>
      <c r="N844" s="16">
        <f>Daten!I844</f>
        <v>233</v>
      </c>
      <c r="O844" s="28">
        <f t="shared" si="321"/>
        <v>0.56853582554517135</v>
      </c>
      <c r="P844" s="16">
        <f t="shared" si="322"/>
        <v>361.36061527664054</v>
      </c>
      <c r="Q844" s="21">
        <f t="shared" si="323"/>
        <v>3.6393847233594556</v>
      </c>
      <c r="R844" s="27">
        <f t="shared" si="324"/>
        <v>727.87694467189112</v>
      </c>
      <c r="S844" s="9">
        <f>Daten!K844</f>
        <v>6804.26</v>
      </c>
      <c r="T844" s="9">
        <f>Daten!L844</f>
        <v>74702.33</v>
      </c>
      <c r="U844" s="9">
        <f>Daten!M844</f>
        <v>35950.81</v>
      </c>
      <c r="V844" s="9">
        <f>Daten!N844</f>
        <v>500</v>
      </c>
      <c r="W844" s="9">
        <f>Daten!O844</f>
        <v>500</v>
      </c>
      <c r="X844" s="23">
        <f t="shared" si="325"/>
        <v>117457.4</v>
      </c>
      <c r="Y844" s="9">
        <f t="shared" si="326"/>
        <v>361943.98157241504</v>
      </c>
      <c r="Z844" s="21">
        <f t="shared" si="327"/>
        <v>-244486.58157241505</v>
      </c>
      <c r="AA844" s="27">
        <f t="shared" si="328"/>
        <v>24448.658157241505</v>
      </c>
      <c r="AB844" s="32">
        <f t="shared" si="329"/>
        <v>27652.299992601795</v>
      </c>
      <c r="AC844" s="31">
        <f t="shared" si="330"/>
        <v>27652.299992601795</v>
      </c>
      <c r="AG844" s="26">
        <f t="shared" si="331"/>
        <v>2475.7648906883992</v>
      </c>
      <c r="AH844" s="26">
        <f t="shared" si="332"/>
        <v>24448.658157241505</v>
      </c>
      <c r="AI844" s="26">
        <f t="shared" si="333"/>
        <v>26924.423047929904</v>
      </c>
      <c r="AJ844" s="26">
        <f t="shared" si="334"/>
        <v>1</v>
      </c>
      <c r="AK844" s="26">
        <f t="shared" si="335"/>
        <v>26924.423047929904</v>
      </c>
      <c r="AL844" s="26">
        <f t="shared" ca="1" si="336"/>
        <v>42635</v>
      </c>
      <c r="AM844" s="26">
        <f t="shared" ca="1" si="337"/>
        <v>31</v>
      </c>
      <c r="AN844" s="26">
        <f ca="1">IF(AM844=0,0,COUNTIF($AM$19:AM844,C844*10+1))</f>
        <v>297</v>
      </c>
      <c r="AO844" s="21">
        <f t="shared" ca="1" si="338"/>
        <v>0</v>
      </c>
      <c r="AP844" s="33">
        <f t="shared" ca="1" si="339"/>
        <v>42635</v>
      </c>
    </row>
    <row r="845" spans="1:42" x14ac:dyDescent="0.2">
      <c r="A845" s="15">
        <f>Daten!A845</f>
        <v>32311</v>
      </c>
      <c r="B845" s="8" t="str">
        <f>Daten!B845</f>
        <v>Hohe Wand</v>
      </c>
      <c r="C845" s="15">
        <f t="shared" si="315"/>
        <v>3</v>
      </c>
      <c r="D845" s="10">
        <f>Daten!D845</f>
        <v>0</v>
      </c>
      <c r="E845" s="9">
        <f>Daten!E845</f>
        <v>1464</v>
      </c>
      <c r="F845" s="9">
        <f>Daten!F845</f>
        <v>1424</v>
      </c>
      <c r="G845" s="27">
        <f t="shared" si="316"/>
        <v>40</v>
      </c>
      <c r="H845" s="29">
        <f t="shared" si="317"/>
        <v>2.8089887640449437E-2</v>
      </c>
      <c r="I845" s="21">
        <f t="shared" si="318"/>
        <v>12.708851853121198</v>
      </c>
      <c r="J845" s="21">
        <f t="shared" si="319"/>
        <v>27.291148146878804</v>
      </c>
      <c r="K845" s="27">
        <f t="shared" si="320"/>
        <v>-13645.574073439402</v>
      </c>
      <c r="L845" s="16">
        <f>Daten!G845</f>
        <v>206</v>
      </c>
      <c r="M845" s="16">
        <f>Daten!H845</f>
        <v>982</v>
      </c>
      <c r="N845" s="16">
        <f>Daten!I845</f>
        <v>276</v>
      </c>
      <c r="O845" s="28">
        <f t="shared" si="321"/>
        <v>0.49083503054989819</v>
      </c>
      <c r="P845" s="16">
        <f t="shared" si="322"/>
        <v>552.73539595274303</v>
      </c>
      <c r="Q845" s="21">
        <f t="shared" si="323"/>
        <v>-70.735395952743033</v>
      </c>
      <c r="R845" s="27">
        <f t="shared" si="324"/>
        <v>-14147.079190548608</v>
      </c>
      <c r="S845" s="9">
        <f>Daten!K845</f>
        <v>8129.37</v>
      </c>
      <c r="T845" s="9">
        <f>Daten!L845</f>
        <v>115250.17</v>
      </c>
      <c r="U845" s="9">
        <f>Daten!M845</f>
        <v>105713.33</v>
      </c>
      <c r="V845" s="9">
        <f>Daten!N845</f>
        <v>500</v>
      </c>
      <c r="W845" s="9">
        <f>Daten!O845</f>
        <v>500</v>
      </c>
      <c r="X845" s="23">
        <f t="shared" si="325"/>
        <v>229092.87</v>
      </c>
      <c r="Y845" s="9">
        <f t="shared" si="326"/>
        <v>526202.57102484175</v>
      </c>
      <c r="Z845" s="21">
        <f t="shared" si="327"/>
        <v>-297109.70102484175</v>
      </c>
      <c r="AA845" s="27">
        <f t="shared" si="328"/>
        <v>29710.970102484178</v>
      </c>
      <c r="AB845" s="32">
        <f t="shared" si="329"/>
        <v>1918.3168384961682</v>
      </c>
      <c r="AC845" s="31">
        <f t="shared" si="330"/>
        <v>1918.3168384961682</v>
      </c>
      <c r="AG845" s="26">
        <f t="shared" si="331"/>
        <v>-13645.574073439402</v>
      </c>
      <c r="AH845" s="26">
        <f t="shared" si="332"/>
        <v>29710.970102484178</v>
      </c>
      <c r="AI845" s="26">
        <f t="shared" si="333"/>
        <v>16065.396029044776</v>
      </c>
      <c r="AJ845" s="26">
        <f t="shared" si="334"/>
        <v>1</v>
      </c>
      <c r="AK845" s="26">
        <f t="shared" si="335"/>
        <v>16065.396029044776</v>
      </c>
      <c r="AL845" s="26">
        <f t="shared" ca="1" si="336"/>
        <v>25440</v>
      </c>
      <c r="AM845" s="26">
        <f t="shared" ca="1" si="337"/>
        <v>31</v>
      </c>
      <c r="AN845" s="26">
        <f ca="1">IF(AM845=0,0,COUNTIF($AM$19:AM845,C845*10+1))</f>
        <v>298</v>
      </c>
      <c r="AO845" s="21">
        <f t="shared" ca="1" si="338"/>
        <v>0</v>
      </c>
      <c r="AP845" s="33">
        <f t="shared" ca="1" si="339"/>
        <v>25440</v>
      </c>
    </row>
    <row r="846" spans="1:42" x14ac:dyDescent="0.2">
      <c r="A846" s="15">
        <f>Daten!A846</f>
        <v>32312</v>
      </c>
      <c r="B846" s="8" t="str">
        <f>Daten!B846</f>
        <v>Hollenthon</v>
      </c>
      <c r="C846" s="15">
        <f t="shared" si="315"/>
        <v>3</v>
      </c>
      <c r="D846" s="10">
        <f>Daten!D846</f>
        <v>0</v>
      </c>
      <c r="E846" s="9">
        <f>Daten!E846</f>
        <v>1004</v>
      </c>
      <c r="F846" s="9">
        <f>Daten!F846</f>
        <v>1022</v>
      </c>
      <c r="G846" s="27">
        <f t="shared" si="316"/>
        <v>-18</v>
      </c>
      <c r="H846" s="29">
        <f t="shared" si="317"/>
        <v>-1.7612524461839529E-2</v>
      </c>
      <c r="I846" s="21">
        <f t="shared" si="318"/>
        <v>9.1211001361586117</v>
      </c>
      <c r="J846" s="21">
        <f t="shared" si="319"/>
        <v>-27.12110013615861</v>
      </c>
      <c r="K846" s="27">
        <f t="shared" si="320"/>
        <v>13560.550068079305</v>
      </c>
      <c r="L846" s="16">
        <f>Daten!G846</f>
        <v>144</v>
      </c>
      <c r="M846" s="16">
        <f>Daten!H846</f>
        <v>660</v>
      </c>
      <c r="N846" s="16">
        <f>Daten!I846</f>
        <v>200</v>
      </c>
      <c r="O846" s="28">
        <f t="shared" si="321"/>
        <v>0.52121212121212124</v>
      </c>
      <c r="P846" s="16">
        <f t="shared" si="322"/>
        <v>371.4922213124342</v>
      </c>
      <c r="Q846" s="21">
        <f t="shared" si="323"/>
        <v>-27.492221312434197</v>
      </c>
      <c r="R846" s="27">
        <f t="shared" si="324"/>
        <v>-5498.4442624868389</v>
      </c>
      <c r="S846" s="9">
        <f>Daten!K846</f>
        <v>6667.29</v>
      </c>
      <c r="T846" s="9">
        <f>Daten!L846</f>
        <v>59092.63</v>
      </c>
      <c r="U846" s="9">
        <f>Daten!M846</f>
        <v>25624</v>
      </c>
      <c r="V846" s="9">
        <f>Daten!N846</f>
        <v>500</v>
      </c>
      <c r="W846" s="9">
        <f>Daten!O846</f>
        <v>500</v>
      </c>
      <c r="X846" s="23">
        <f t="shared" si="325"/>
        <v>91383.92</v>
      </c>
      <c r="Y846" s="9">
        <f t="shared" si="326"/>
        <v>360865.69761539693</v>
      </c>
      <c r="Z846" s="21">
        <f t="shared" si="327"/>
        <v>-269481.77761539695</v>
      </c>
      <c r="AA846" s="27">
        <f t="shared" si="328"/>
        <v>26948.177761539697</v>
      </c>
      <c r="AB846" s="32">
        <f t="shared" si="329"/>
        <v>35010.283567132166</v>
      </c>
      <c r="AC846" s="31">
        <f t="shared" si="330"/>
        <v>35010.283567132166</v>
      </c>
      <c r="AG846" s="26">
        <f t="shared" si="331"/>
        <v>13560.550068079305</v>
      </c>
      <c r="AH846" s="26">
        <f t="shared" si="332"/>
        <v>26948.177761539697</v>
      </c>
      <c r="AI846" s="26">
        <f t="shared" si="333"/>
        <v>40508.727829619005</v>
      </c>
      <c r="AJ846" s="26">
        <f t="shared" si="334"/>
        <v>1</v>
      </c>
      <c r="AK846" s="26">
        <f t="shared" si="335"/>
        <v>40508.727829619005</v>
      </c>
      <c r="AL846" s="26">
        <f t="shared" ca="1" si="336"/>
        <v>64145</v>
      </c>
      <c r="AM846" s="26">
        <f t="shared" ca="1" si="337"/>
        <v>31</v>
      </c>
      <c r="AN846" s="26">
        <f ca="1">IF(AM846=0,0,COUNTIF($AM$19:AM846,C846*10+1))</f>
        <v>299</v>
      </c>
      <c r="AO846" s="21">
        <f t="shared" ca="1" si="338"/>
        <v>0</v>
      </c>
      <c r="AP846" s="33">
        <f t="shared" ca="1" si="339"/>
        <v>64145</v>
      </c>
    </row>
    <row r="847" spans="1:42" x14ac:dyDescent="0.2">
      <c r="A847" s="15">
        <f>Daten!A847</f>
        <v>32313</v>
      </c>
      <c r="B847" s="8" t="str">
        <f>Daten!B847</f>
        <v>Katzelsdorf</v>
      </c>
      <c r="C847" s="15">
        <f t="shared" si="315"/>
        <v>3</v>
      </c>
      <c r="D847" s="10">
        <f>Daten!D847</f>
        <v>0</v>
      </c>
      <c r="E847" s="9">
        <f>Daten!E847</f>
        <v>3207</v>
      </c>
      <c r="F847" s="9">
        <f>Daten!F847</f>
        <v>3276</v>
      </c>
      <c r="G847" s="27">
        <f t="shared" si="316"/>
        <v>-69</v>
      </c>
      <c r="H847" s="29">
        <f t="shared" si="317"/>
        <v>-2.1062271062271064E-2</v>
      </c>
      <c r="I847" s="21">
        <f t="shared" si="318"/>
        <v>29.237499066590619</v>
      </c>
      <c r="J847" s="21">
        <f t="shared" si="319"/>
        <v>-98.237499066590615</v>
      </c>
      <c r="K847" s="27">
        <f t="shared" si="320"/>
        <v>49118.749533295311</v>
      </c>
      <c r="L847" s="16">
        <f>Daten!G847</f>
        <v>474</v>
      </c>
      <c r="M847" s="16">
        <f>Daten!H847</f>
        <v>2077</v>
      </c>
      <c r="N847" s="16">
        <f>Daten!I847</f>
        <v>656</v>
      </c>
      <c r="O847" s="28">
        <f t="shared" si="321"/>
        <v>0.54405392392874341</v>
      </c>
      <c r="P847" s="16">
        <f t="shared" si="322"/>
        <v>1169.0747631301906</v>
      </c>
      <c r="Q847" s="21">
        <f t="shared" si="323"/>
        <v>-39.074763130190604</v>
      </c>
      <c r="R847" s="27">
        <f t="shared" si="324"/>
        <v>-7814.9526260381208</v>
      </c>
      <c r="S847" s="9">
        <f>Daten!K847</f>
        <v>8065.14</v>
      </c>
      <c r="T847" s="9">
        <f>Daten!L847</f>
        <v>262480.75</v>
      </c>
      <c r="U847" s="9">
        <f>Daten!M847</f>
        <v>423120.78</v>
      </c>
      <c r="V847" s="9">
        <f>Daten!N847</f>
        <v>500</v>
      </c>
      <c r="W847" s="9">
        <f>Daten!O847</f>
        <v>500</v>
      </c>
      <c r="X847" s="23">
        <f t="shared" si="325"/>
        <v>693666.67</v>
      </c>
      <c r="Y847" s="9">
        <f t="shared" si="326"/>
        <v>1152685.5500523683</v>
      </c>
      <c r="Z847" s="21">
        <f t="shared" si="327"/>
        <v>-459018.88005236827</v>
      </c>
      <c r="AA847" s="27">
        <f t="shared" si="328"/>
        <v>45901.888005236833</v>
      </c>
      <c r="AB847" s="32">
        <f t="shared" si="329"/>
        <v>87205.68491249402</v>
      </c>
      <c r="AC847" s="31">
        <f t="shared" si="330"/>
        <v>87205.68491249402</v>
      </c>
      <c r="AG847" s="26">
        <f t="shared" si="331"/>
        <v>49118.749533295311</v>
      </c>
      <c r="AH847" s="26">
        <f t="shared" si="332"/>
        <v>45901.888005236833</v>
      </c>
      <c r="AI847" s="26">
        <f t="shared" si="333"/>
        <v>95020.637538532144</v>
      </c>
      <c r="AJ847" s="26">
        <f t="shared" si="334"/>
        <v>1</v>
      </c>
      <c r="AK847" s="26">
        <f t="shared" si="335"/>
        <v>95020.637538532144</v>
      </c>
      <c r="AL847" s="26">
        <f t="shared" ca="1" si="336"/>
        <v>150465</v>
      </c>
      <c r="AM847" s="26">
        <f t="shared" ca="1" si="337"/>
        <v>31</v>
      </c>
      <c r="AN847" s="26">
        <f ca="1">IF(AM847=0,0,COUNTIF($AM$19:AM847,C847*10+1))</f>
        <v>300</v>
      </c>
      <c r="AO847" s="21">
        <f t="shared" ca="1" si="338"/>
        <v>0</v>
      </c>
      <c r="AP847" s="33">
        <f t="shared" ca="1" si="339"/>
        <v>150465</v>
      </c>
    </row>
    <row r="848" spans="1:42" x14ac:dyDescent="0.2">
      <c r="A848" s="15">
        <f>Daten!A848</f>
        <v>32314</v>
      </c>
      <c r="B848" s="8" t="str">
        <f>Daten!B848</f>
        <v>Kirchschlag in der Buckligen Welt</v>
      </c>
      <c r="C848" s="15">
        <f t="shared" si="315"/>
        <v>3</v>
      </c>
      <c r="D848" s="10">
        <f>Daten!D848</f>
        <v>0</v>
      </c>
      <c r="E848" s="9">
        <f>Daten!E848</f>
        <v>2823</v>
      </c>
      <c r="F848" s="9">
        <f>Daten!F848</f>
        <v>2894</v>
      </c>
      <c r="G848" s="27">
        <f t="shared" si="316"/>
        <v>-71</v>
      </c>
      <c r="H848" s="29">
        <f t="shared" si="317"/>
        <v>-2.4533517622667589E-2</v>
      </c>
      <c r="I848" s="21">
        <f t="shared" si="318"/>
        <v>25.828242459924681</v>
      </c>
      <c r="J848" s="21">
        <f t="shared" si="319"/>
        <v>-96.828242459924681</v>
      </c>
      <c r="K848" s="27">
        <f t="shared" si="320"/>
        <v>48414.121229962344</v>
      </c>
      <c r="L848" s="16">
        <f>Daten!G848</f>
        <v>406</v>
      </c>
      <c r="M848" s="16">
        <f>Daten!H848</f>
        <v>1744</v>
      </c>
      <c r="N848" s="16">
        <f>Daten!I848</f>
        <v>673</v>
      </c>
      <c r="O848" s="28">
        <f t="shared" si="321"/>
        <v>0.61869266055045868</v>
      </c>
      <c r="P848" s="16">
        <f t="shared" si="322"/>
        <v>981.64005146800798</v>
      </c>
      <c r="Q848" s="21">
        <f t="shared" si="323"/>
        <v>97.359948531992018</v>
      </c>
      <c r="R848" s="27">
        <f t="shared" si="324"/>
        <v>19471.989706398403</v>
      </c>
      <c r="S848" s="9">
        <f>Daten!K848</f>
        <v>21289.13</v>
      </c>
      <c r="T848" s="9">
        <f>Daten!L848</f>
        <v>215336.03</v>
      </c>
      <c r="U848" s="9">
        <f>Daten!M848</f>
        <v>618807.92000000004</v>
      </c>
      <c r="V848" s="9">
        <f>Daten!N848</f>
        <v>500</v>
      </c>
      <c r="W848" s="9">
        <f>Daten!O848</f>
        <v>500</v>
      </c>
      <c r="X848" s="23">
        <f t="shared" si="325"/>
        <v>855433.08000000007</v>
      </c>
      <c r="Y848" s="9">
        <f t="shared" si="326"/>
        <v>1014665.2035540493</v>
      </c>
      <c r="Z848" s="21">
        <f t="shared" si="327"/>
        <v>-159232.12355404918</v>
      </c>
      <c r="AA848" s="27">
        <f t="shared" si="328"/>
        <v>15923.212355404918</v>
      </c>
      <c r="AB848" s="32">
        <f t="shared" si="329"/>
        <v>83809.323291765671</v>
      </c>
      <c r="AC848" s="31">
        <f t="shared" si="330"/>
        <v>83809.323291765671</v>
      </c>
      <c r="AG848" s="26">
        <f t="shared" si="331"/>
        <v>48414.121229962344</v>
      </c>
      <c r="AH848" s="26">
        <f t="shared" si="332"/>
        <v>15923.212355404918</v>
      </c>
      <c r="AI848" s="26">
        <f t="shared" si="333"/>
        <v>64337.333585367262</v>
      </c>
      <c r="AJ848" s="26">
        <f t="shared" si="334"/>
        <v>1</v>
      </c>
      <c r="AK848" s="26">
        <f t="shared" si="335"/>
        <v>64337.333585367262</v>
      </c>
      <c r="AL848" s="26">
        <f t="shared" ca="1" si="336"/>
        <v>101878</v>
      </c>
      <c r="AM848" s="26">
        <f t="shared" ca="1" si="337"/>
        <v>31</v>
      </c>
      <c r="AN848" s="26">
        <f ca="1">IF(AM848=0,0,COUNTIF($AM$19:AM848,C848*10+1))</f>
        <v>301</v>
      </c>
      <c r="AO848" s="21">
        <f t="shared" ca="1" si="338"/>
        <v>0</v>
      </c>
      <c r="AP848" s="33">
        <f t="shared" ca="1" si="339"/>
        <v>101878</v>
      </c>
    </row>
    <row r="849" spans="1:42" x14ac:dyDescent="0.2">
      <c r="A849" s="15">
        <f>Daten!A849</f>
        <v>32315</v>
      </c>
      <c r="B849" s="8" t="str">
        <f>Daten!B849</f>
        <v>Krumbach</v>
      </c>
      <c r="C849" s="15">
        <f t="shared" si="315"/>
        <v>3</v>
      </c>
      <c r="D849" s="10">
        <f>Daten!D849</f>
        <v>0</v>
      </c>
      <c r="E849" s="9">
        <f>Daten!E849</f>
        <v>2333</v>
      </c>
      <c r="F849" s="9">
        <f>Daten!F849</f>
        <v>2316</v>
      </c>
      <c r="G849" s="27">
        <f t="shared" si="316"/>
        <v>17</v>
      </c>
      <c r="H849" s="29">
        <f t="shared" si="317"/>
        <v>7.3402417962003452E-3</v>
      </c>
      <c r="I849" s="21">
        <f t="shared" si="318"/>
        <v>20.669733772351609</v>
      </c>
      <c r="J849" s="21">
        <f t="shared" si="319"/>
        <v>-3.6697337723516092</v>
      </c>
      <c r="K849" s="27">
        <f t="shared" si="320"/>
        <v>1834.8668861758047</v>
      </c>
      <c r="L849" s="16">
        <f>Daten!G849</f>
        <v>359</v>
      </c>
      <c r="M849" s="16">
        <f>Daten!H849</f>
        <v>1521</v>
      </c>
      <c r="N849" s="16">
        <f>Daten!I849</f>
        <v>453</v>
      </c>
      <c r="O849" s="28">
        <f t="shared" si="321"/>
        <v>0.53385930309007235</v>
      </c>
      <c r="P849" s="16">
        <f t="shared" si="322"/>
        <v>856.12071002456423</v>
      </c>
      <c r="Q849" s="21">
        <f t="shared" si="323"/>
        <v>-44.120710024564232</v>
      </c>
      <c r="R849" s="27">
        <f t="shared" si="324"/>
        <v>-8824.1420049128465</v>
      </c>
      <c r="S849" s="9">
        <f>Daten!K849</f>
        <v>13066.86</v>
      </c>
      <c r="T849" s="9">
        <f>Daten!L849</f>
        <v>163538.20000000001</v>
      </c>
      <c r="U849" s="9">
        <f>Daten!M849</f>
        <v>746795.27</v>
      </c>
      <c r="V849" s="9">
        <f>Daten!N849</f>
        <v>500</v>
      </c>
      <c r="W849" s="9">
        <f>Daten!O849</f>
        <v>500</v>
      </c>
      <c r="X849" s="23">
        <f t="shared" si="325"/>
        <v>923400.33000000007</v>
      </c>
      <c r="Y849" s="9">
        <f t="shared" si="326"/>
        <v>838545.49057442334</v>
      </c>
      <c r="Z849" s="21">
        <f t="shared" si="327"/>
        <v>84854.839425576734</v>
      </c>
      <c r="AA849" s="27">
        <f t="shared" si="328"/>
        <v>-8485.4839425576738</v>
      </c>
      <c r="AB849" s="32">
        <f t="shared" si="329"/>
        <v>-15474.759061294715</v>
      </c>
      <c r="AC849" s="31">
        <f t="shared" si="330"/>
        <v>0</v>
      </c>
      <c r="AG849" s="26">
        <f t="shared" si="331"/>
        <v>0</v>
      </c>
      <c r="AH849" s="26">
        <f t="shared" si="332"/>
        <v>0</v>
      </c>
      <c r="AI849" s="26">
        <f t="shared" si="333"/>
        <v>0</v>
      </c>
      <c r="AJ849" s="26">
        <f t="shared" si="334"/>
        <v>1</v>
      </c>
      <c r="AK849" s="26">
        <f t="shared" si="335"/>
        <v>0</v>
      </c>
      <c r="AL849" s="26">
        <f t="shared" ca="1" si="336"/>
        <v>0</v>
      </c>
      <c r="AM849" s="26">
        <f t="shared" ca="1" si="337"/>
        <v>0</v>
      </c>
      <c r="AN849" s="26">
        <f ca="1">IF(AM849=0,0,COUNTIF($AM$19:AM849,C849*10+1))</f>
        <v>0</v>
      </c>
      <c r="AO849" s="21">
        <f t="shared" ca="1" si="338"/>
        <v>0</v>
      </c>
      <c r="AP849" s="33">
        <f t="shared" ca="1" si="339"/>
        <v>0</v>
      </c>
    </row>
    <row r="850" spans="1:42" x14ac:dyDescent="0.2">
      <c r="A850" s="15">
        <f>Daten!A850</f>
        <v>32316</v>
      </c>
      <c r="B850" s="8" t="str">
        <f>Daten!B850</f>
        <v>Lanzenkirchen</v>
      </c>
      <c r="C850" s="15">
        <f t="shared" si="315"/>
        <v>3</v>
      </c>
      <c r="D850" s="10">
        <f>Daten!D850</f>
        <v>0</v>
      </c>
      <c r="E850" s="9">
        <f>Daten!E850</f>
        <v>4110</v>
      </c>
      <c r="F850" s="9">
        <f>Daten!F850</f>
        <v>3973</v>
      </c>
      <c r="G850" s="27">
        <f t="shared" si="316"/>
        <v>137</v>
      </c>
      <c r="H850" s="29">
        <f t="shared" si="317"/>
        <v>3.4482758620689655E-2</v>
      </c>
      <c r="I850" s="21">
        <f t="shared" si="318"/>
        <v>35.458053660428732</v>
      </c>
      <c r="J850" s="21">
        <f t="shared" si="319"/>
        <v>101.54194633957127</v>
      </c>
      <c r="K850" s="27">
        <f t="shared" si="320"/>
        <v>-50770.973169785633</v>
      </c>
      <c r="L850" s="16">
        <f>Daten!G850</f>
        <v>617</v>
      </c>
      <c r="M850" s="16">
        <f>Daten!H850</f>
        <v>2782</v>
      </c>
      <c r="N850" s="16">
        <f>Daten!I850</f>
        <v>711</v>
      </c>
      <c r="O850" s="28">
        <f t="shared" si="321"/>
        <v>0.47735442127965494</v>
      </c>
      <c r="P850" s="16">
        <f t="shared" si="322"/>
        <v>1565.895999532109</v>
      </c>
      <c r="Q850" s="21">
        <f t="shared" si="323"/>
        <v>-237.89599953210904</v>
      </c>
      <c r="R850" s="27">
        <f t="shared" si="324"/>
        <v>-47579.199906421811</v>
      </c>
      <c r="S850" s="9">
        <f>Daten!K850</f>
        <v>11916.19</v>
      </c>
      <c r="T850" s="9">
        <f>Daten!L850</f>
        <v>301819.36</v>
      </c>
      <c r="U850" s="9">
        <f>Daten!M850</f>
        <v>894311.75</v>
      </c>
      <c r="V850" s="9">
        <f>Daten!N850</f>
        <v>500</v>
      </c>
      <c r="W850" s="9">
        <f>Daten!O850</f>
        <v>500</v>
      </c>
      <c r="X850" s="23">
        <f t="shared" si="325"/>
        <v>1208047.3</v>
      </c>
      <c r="Y850" s="9">
        <f t="shared" si="326"/>
        <v>1477249.021114822</v>
      </c>
      <c r="Z850" s="21">
        <f t="shared" si="327"/>
        <v>-269201.72111482196</v>
      </c>
      <c r="AA850" s="27">
        <f t="shared" si="328"/>
        <v>26920.172111482199</v>
      </c>
      <c r="AB850" s="32">
        <f t="shared" si="329"/>
        <v>-71430.000964725245</v>
      </c>
      <c r="AC850" s="31">
        <f t="shared" si="330"/>
        <v>0</v>
      </c>
      <c r="AG850" s="26">
        <f t="shared" si="331"/>
        <v>0</v>
      </c>
      <c r="AH850" s="26">
        <f t="shared" si="332"/>
        <v>0</v>
      </c>
      <c r="AI850" s="26">
        <f t="shared" si="333"/>
        <v>0</v>
      </c>
      <c r="AJ850" s="26">
        <f t="shared" si="334"/>
        <v>1</v>
      </c>
      <c r="AK850" s="26">
        <f t="shared" si="335"/>
        <v>0</v>
      </c>
      <c r="AL850" s="26">
        <f t="shared" ca="1" si="336"/>
        <v>0</v>
      </c>
      <c r="AM850" s="26">
        <f t="shared" ca="1" si="337"/>
        <v>0</v>
      </c>
      <c r="AN850" s="26">
        <f ca="1">IF(AM850=0,0,COUNTIF($AM$19:AM850,C850*10+1))</f>
        <v>0</v>
      </c>
      <c r="AO850" s="21">
        <f t="shared" ca="1" si="338"/>
        <v>0</v>
      </c>
      <c r="AP850" s="33">
        <f t="shared" ca="1" si="339"/>
        <v>0</v>
      </c>
    </row>
    <row r="851" spans="1:42" x14ac:dyDescent="0.2">
      <c r="A851" s="15">
        <f>Daten!A851</f>
        <v>32317</v>
      </c>
      <c r="B851" s="8" t="str">
        <f>Daten!B851</f>
        <v>Lichtenegg</v>
      </c>
      <c r="C851" s="15">
        <f t="shared" ref="C851:C914" si="340">INT(A851/10000)</f>
        <v>3</v>
      </c>
      <c r="D851" s="10">
        <f>Daten!D851</f>
        <v>0</v>
      </c>
      <c r="E851" s="9">
        <f>Daten!E851</f>
        <v>1065</v>
      </c>
      <c r="F851" s="9">
        <f>Daten!F851</f>
        <v>1036</v>
      </c>
      <c r="G851" s="27">
        <f t="shared" ref="G851:G914" si="341">E851-F851</f>
        <v>29</v>
      </c>
      <c r="H851" s="29">
        <f t="shared" ref="H851:H914" si="342">G851/F851</f>
        <v>2.7992277992277992E-2</v>
      </c>
      <c r="I851" s="21">
        <f t="shared" ref="I851:I914" si="343">F851*$I$6</f>
        <v>9.2460467133662636</v>
      </c>
      <c r="J851" s="21">
        <f t="shared" ref="J851:J914" si="344">G851-I851</f>
        <v>19.753953286633738</v>
      </c>
      <c r="K851" s="27">
        <f t="shared" ref="K851:K914" si="345">-J851*$K$5</f>
        <v>-9876.9766433168697</v>
      </c>
      <c r="L851" s="16">
        <f>Daten!G851</f>
        <v>174</v>
      </c>
      <c r="M851" s="16">
        <f>Daten!H851</f>
        <v>685</v>
      </c>
      <c r="N851" s="16">
        <f>Daten!I851</f>
        <v>206</v>
      </c>
      <c r="O851" s="28">
        <f t="shared" ref="O851:O914" si="346">(L851+N851)/M851</f>
        <v>0.55474452554744524</v>
      </c>
      <c r="P851" s="16">
        <f t="shared" ref="P851:P914" si="347">M851*$P$6</f>
        <v>385.5638963621476</v>
      </c>
      <c r="Q851" s="21">
        <f t="shared" ref="Q851:Q914" si="348">L851+N851-P851</f>
        <v>-5.5638963621476023</v>
      </c>
      <c r="R851" s="27">
        <f t="shared" ref="R851:R914" si="349">Q851*$R$5</f>
        <v>-1112.7792724295205</v>
      </c>
      <c r="S851" s="9">
        <f>Daten!K851</f>
        <v>10473.15</v>
      </c>
      <c r="T851" s="9">
        <f>Daten!L851</f>
        <v>63827.68</v>
      </c>
      <c r="U851" s="9">
        <f>Daten!M851</f>
        <v>104304.62</v>
      </c>
      <c r="V851" s="9">
        <f>Daten!N851</f>
        <v>500</v>
      </c>
      <c r="W851" s="9">
        <f>Daten!O851</f>
        <v>500</v>
      </c>
      <c r="X851" s="23">
        <f t="shared" ref="X851:X914" si="350">S851/V851*500+T851/W851*500+U851</f>
        <v>178605.45</v>
      </c>
      <c r="Y851" s="9">
        <f t="shared" ref="Y851:Y914" si="351">E851*$Y$6</f>
        <v>382790.80474143196</v>
      </c>
      <c r="Z851" s="21">
        <f t="shared" ref="Z851:Z914" si="352">X851-Y851</f>
        <v>-204185.35474143195</v>
      </c>
      <c r="AA851" s="27">
        <f t="shared" ref="AA851:AA914" si="353">-Z851*$AA$5</f>
        <v>20418.535474143195</v>
      </c>
      <c r="AB851" s="32">
        <f t="shared" ref="AB851:AB914" si="354">K851+R851+AA851</f>
        <v>9428.7795583968036</v>
      </c>
      <c r="AC851" s="31">
        <f t="shared" ref="AC851:AC914" si="355">MAX(0,AB851)</f>
        <v>9428.7795583968036</v>
      </c>
      <c r="AG851" s="26">
        <f t="shared" ref="AG851:AG914" si="356">IF(AB851&gt;0,K851,0)</f>
        <v>-9876.9766433168697</v>
      </c>
      <c r="AH851" s="26">
        <f t="shared" ref="AH851:AH914" si="357">IF(AB851&gt;0,AA851,0)</f>
        <v>20418.535474143195</v>
      </c>
      <c r="AI851" s="26">
        <f t="shared" ref="AI851:AI914" si="358">AG851+AH851</f>
        <v>10541.558830826325</v>
      </c>
      <c r="AJ851" s="26">
        <f t="shared" ref="AJ851:AJ914" si="359">IF(AND(V851=500,W851=500),1,0)</f>
        <v>1</v>
      </c>
      <c r="AK851" s="26">
        <f t="shared" ref="AK851:AK914" si="360">IF(AND(AJ851=1,AI851&gt;=E851*$AK$5),AI851,0)</f>
        <v>10541.558830826325</v>
      </c>
      <c r="AL851" s="26">
        <f t="shared" ref="AL851:AL914" ca="1" si="361">IF(OFFSET($AK$6,C851,0)=0,0,ROUND(AK851*OFFSET($AF$6,C851,0)/OFFSET($AK$6,C851,0),0))</f>
        <v>16693</v>
      </c>
      <c r="AM851" s="26">
        <f t="shared" ref="AM851:AM914" ca="1" si="362">IF(AL851&gt;0,C851*10+1,0)</f>
        <v>31</v>
      </c>
      <c r="AN851" s="26">
        <f ca="1">IF(AM851=0,0,COUNTIF($AM$19:AM851,C851*10+1))</f>
        <v>302</v>
      </c>
      <c r="AO851" s="21">
        <f t="shared" ref="AO851:AO914" ca="1" si="363">IF(AN851=1,OFFSET($AF$6,C851,0)-OFFSET($AL$6,C851,0),0)</f>
        <v>0</v>
      </c>
      <c r="AP851" s="33">
        <f t="shared" ref="AP851:AP914" ca="1" si="364">AL851+AO851</f>
        <v>16693</v>
      </c>
    </row>
    <row r="852" spans="1:42" x14ac:dyDescent="0.2">
      <c r="A852" s="15">
        <f>Daten!A852</f>
        <v>32318</v>
      </c>
      <c r="B852" s="8" t="str">
        <f>Daten!B852</f>
        <v>Lichtenwörth</v>
      </c>
      <c r="C852" s="15">
        <f t="shared" si="340"/>
        <v>3</v>
      </c>
      <c r="D852" s="10">
        <f>Daten!D852</f>
        <v>0</v>
      </c>
      <c r="E852" s="9">
        <f>Daten!E852</f>
        <v>2722</v>
      </c>
      <c r="F852" s="9">
        <f>Daten!F852</f>
        <v>2722</v>
      </c>
      <c r="G852" s="27">
        <f t="shared" si="341"/>
        <v>0</v>
      </c>
      <c r="H852" s="29">
        <f t="shared" si="342"/>
        <v>0</v>
      </c>
      <c r="I852" s="21">
        <f t="shared" si="343"/>
        <v>24.293184511373525</v>
      </c>
      <c r="J852" s="21">
        <f t="shared" si="344"/>
        <v>-24.293184511373525</v>
      </c>
      <c r="K852" s="27">
        <f t="shared" si="345"/>
        <v>12146.592255686763</v>
      </c>
      <c r="L852" s="16">
        <f>Daten!G852</f>
        <v>327</v>
      </c>
      <c r="M852" s="16">
        <f>Daten!H852</f>
        <v>1797</v>
      </c>
      <c r="N852" s="16">
        <f>Daten!I852</f>
        <v>598</v>
      </c>
      <c r="O852" s="28">
        <f t="shared" si="346"/>
        <v>0.51474680022259323</v>
      </c>
      <c r="P852" s="16">
        <f t="shared" si="347"/>
        <v>1011.4720025734005</v>
      </c>
      <c r="Q852" s="21">
        <f t="shared" si="348"/>
        <v>-86.472002573400459</v>
      </c>
      <c r="R852" s="27">
        <f t="shared" si="349"/>
        <v>-17294.400514680092</v>
      </c>
      <c r="S852" s="9">
        <f>Daten!K852</f>
        <v>16149.36</v>
      </c>
      <c r="T852" s="9">
        <f>Daten!L852</f>
        <v>192792.22</v>
      </c>
      <c r="U852" s="9">
        <f>Daten!M852</f>
        <v>653673.54</v>
      </c>
      <c r="V852" s="9">
        <f>Daten!N852</f>
        <v>500</v>
      </c>
      <c r="W852" s="9">
        <f>Daten!O852</f>
        <v>500</v>
      </c>
      <c r="X852" s="23">
        <f t="shared" si="350"/>
        <v>862615.12000000011</v>
      </c>
      <c r="Y852" s="9">
        <f t="shared" si="351"/>
        <v>978362.97700110602</v>
      </c>
      <c r="Z852" s="21">
        <f t="shared" si="352"/>
        <v>-115747.85700110591</v>
      </c>
      <c r="AA852" s="27">
        <f t="shared" si="353"/>
        <v>11574.785700110591</v>
      </c>
      <c r="AB852" s="32">
        <f t="shared" si="354"/>
        <v>6426.9774411172621</v>
      </c>
      <c r="AC852" s="31">
        <f t="shared" si="355"/>
        <v>6426.9774411172621</v>
      </c>
      <c r="AG852" s="26">
        <f t="shared" si="356"/>
        <v>12146.592255686763</v>
      </c>
      <c r="AH852" s="26">
        <f t="shared" si="357"/>
        <v>11574.785700110591</v>
      </c>
      <c r="AI852" s="26">
        <f t="shared" si="358"/>
        <v>23721.377955797354</v>
      </c>
      <c r="AJ852" s="26">
        <f t="shared" si="359"/>
        <v>1</v>
      </c>
      <c r="AK852" s="26">
        <f t="shared" si="360"/>
        <v>23721.377955797354</v>
      </c>
      <c r="AL852" s="26">
        <f t="shared" ca="1" si="361"/>
        <v>37563</v>
      </c>
      <c r="AM852" s="26">
        <f t="shared" ca="1" si="362"/>
        <v>31</v>
      </c>
      <c r="AN852" s="26">
        <f ca="1">IF(AM852=0,0,COUNTIF($AM$19:AM852,C852*10+1))</f>
        <v>303</v>
      </c>
      <c r="AO852" s="21">
        <f t="shared" ca="1" si="363"/>
        <v>0</v>
      </c>
      <c r="AP852" s="33">
        <f t="shared" ca="1" si="364"/>
        <v>37563</v>
      </c>
    </row>
    <row r="853" spans="1:42" x14ac:dyDescent="0.2">
      <c r="A853" s="15">
        <f>Daten!A853</f>
        <v>32319</v>
      </c>
      <c r="B853" s="8" t="str">
        <f>Daten!B853</f>
        <v>Markt Piesting</v>
      </c>
      <c r="C853" s="15">
        <f t="shared" si="340"/>
        <v>3</v>
      </c>
      <c r="D853" s="10">
        <f>Daten!D853</f>
        <v>0</v>
      </c>
      <c r="E853" s="9">
        <f>Daten!E853</f>
        <v>3141</v>
      </c>
      <c r="F853" s="9">
        <f>Daten!F853</f>
        <v>3017</v>
      </c>
      <c r="G853" s="27">
        <f t="shared" si="341"/>
        <v>124</v>
      </c>
      <c r="H853" s="29">
        <f t="shared" si="342"/>
        <v>4.1100430891614186E-2</v>
      </c>
      <c r="I853" s="21">
        <f t="shared" si="343"/>
        <v>26.925987388249052</v>
      </c>
      <c r="J853" s="21">
        <f t="shared" si="344"/>
        <v>97.074012611750945</v>
      </c>
      <c r="K853" s="27">
        <f t="shared" si="345"/>
        <v>-48537.006305875475</v>
      </c>
      <c r="L853" s="16">
        <f>Daten!G853</f>
        <v>488</v>
      </c>
      <c r="M853" s="16">
        <f>Daten!H853</f>
        <v>2045</v>
      </c>
      <c r="N853" s="16">
        <f>Daten!I853</f>
        <v>608</v>
      </c>
      <c r="O853" s="28">
        <f t="shared" si="346"/>
        <v>0.53594132029339858</v>
      </c>
      <c r="P853" s="16">
        <f t="shared" si="347"/>
        <v>1151.0630190665574</v>
      </c>
      <c r="Q853" s="21">
        <f t="shared" si="348"/>
        <v>-55.063019066557445</v>
      </c>
      <c r="R853" s="27">
        <f t="shared" si="349"/>
        <v>-11012.603813311489</v>
      </c>
      <c r="S853" s="9">
        <f>Daten!K853</f>
        <v>5158.05</v>
      </c>
      <c r="T853" s="9">
        <f>Daten!L853</f>
        <v>213553.93</v>
      </c>
      <c r="U853" s="9">
        <f>Daten!M853</f>
        <v>772238.39</v>
      </c>
      <c r="V853" s="9">
        <f>Daten!N853</f>
        <v>500</v>
      </c>
      <c r="W853" s="9">
        <f>Daten!O853</f>
        <v>500</v>
      </c>
      <c r="X853" s="23">
        <f t="shared" si="350"/>
        <v>990950.37</v>
      </c>
      <c r="Y853" s="9">
        <f t="shared" si="351"/>
        <v>1128963.3029979698</v>
      </c>
      <c r="Z853" s="21">
        <f t="shared" si="352"/>
        <v>-138012.93299796979</v>
      </c>
      <c r="AA853" s="27">
        <f t="shared" si="353"/>
        <v>13801.29329979698</v>
      </c>
      <c r="AB853" s="32">
        <f t="shared" si="354"/>
        <v>-45748.316819389991</v>
      </c>
      <c r="AC853" s="31">
        <f t="shared" si="355"/>
        <v>0</v>
      </c>
      <c r="AG853" s="26">
        <f t="shared" si="356"/>
        <v>0</v>
      </c>
      <c r="AH853" s="26">
        <f t="shared" si="357"/>
        <v>0</v>
      </c>
      <c r="AI853" s="26">
        <f t="shared" si="358"/>
        <v>0</v>
      </c>
      <c r="AJ853" s="26">
        <f t="shared" si="359"/>
        <v>1</v>
      </c>
      <c r="AK853" s="26">
        <f t="shared" si="360"/>
        <v>0</v>
      </c>
      <c r="AL853" s="26">
        <f t="shared" ca="1" si="361"/>
        <v>0</v>
      </c>
      <c r="AM853" s="26">
        <f t="shared" ca="1" si="362"/>
        <v>0</v>
      </c>
      <c r="AN853" s="26">
        <f ca="1">IF(AM853=0,0,COUNTIF($AM$19:AM853,C853*10+1))</f>
        <v>0</v>
      </c>
      <c r="AO853" s="21">
        <f t="shared" ca="1" si="363"/>
        <v>0</v>
      </c>
      <c r="AP853" s="33">
        <f t="shared" ca="1" si="364"/>
        <v>0</v>
      </c>
    </row>
    <row r="854" spans="1:42" x14ac:dyDescent="0.2">
      <c r="A854" s="15">
        <f>Daten!A854</f>
        <v>32320</v>
      </c>
      <c r="B854" s="8" t="str">
        <f>Daten!B854</f>
        <v>Matzendorf-Hölles</v>
      </c>
      <c r="C854" s="15">
        <f t="shared" si="340"/>
        <v>3</v>
      </c>
      <c r="D854" s="10">
        <f>Daten!D854</f>
        <v>0</v>
      </c>
      <c r="E854" s="9">
        <f>Daten!E854</f>
        <v>2084</v>
      </c>
      <c r="F854" s="9">
        <f>Daten!F854</f>
        <v>2015</v>
      </c>
      <c r="G854" s="27">
        <f t="shared" si="341"/>
        <v>69</v>
      </c>
      <c r="H854" s="29">
        <f t="shared" si="342"/>
        <v>3.4243176178660052E-2</v>
      </c>
      <c r="I854" s="21">
        <f t="shared" si="343"/>
        <v>17.983382362387086</v>
      </c>
      <c r="J854" s="21">
        <f t="shared" si="344"/>
        <v>51.01661763761291</v>
      </c>
      <c r="K854" s="27">
        <f t="shared" si="345"/>
        <v>-25508.308818806454</v>
      </c>
      <c r="L854" s="16">
        <f>Daten!G854</f>
        <v>281</v>
      </c>
      <c r="M854" s="16">
        <f>Daten!H854</f>
        <v>1339</v>
      </c>
      <c r="N854" s="16">
        <f>Daten!I854</f>
        <v>464</v>
      </c>
      <c r="O854" s="28">
        <f t="shared" si="346"/>
        <v>0.55638536221060497</v>
      </c>
      <c r="P854" s="16">
        <f t="shared" si="347"/>
        <v>753.67891566265064</v>
      </c>
      <c r="Q854" s="21">
        <f t="shared" si="348"/>
        <v>-8.6789156626506383</v>
      </c>
      <c r="R854" s="27">
        <f t="shared" si="349"/>
        <v>-1735.7831325301277</v>
      </c>
      <c r="S854" s="9">
        <f>Daten!K854</f>
        <v>6085.77</v>
      </c>
      <c r="T854" s="9">
        <f>Daten!L854</f>
        <v>142576.59</v>
      </c>
      <c r="U854" s="9">
        <f>Daten!M854</f>
        <v>159385</v>
      </c>
      <c r="V854" s="9">
        <f>Daten!N854</f>
        <v>500</v>
      </c>
      <c r="W854" s="9">
        <f>Daten!O854</f>
        <v>500</v>
      </c>
      <c r="X854" s="23">
        <f t="shared" si="350"/>
        <v>308047.35999999999</v>
      </c>
      <c r="Y854" s="9">
        <f t="shared" si="351"/>
        <v>749047.92214191949</v>
      </c>
      <c r="Z854" s="21">
        <f t="shared" si="352"/>
        <v>-441000.56214191951</v>
      </c>
      <c r="AA854" s="27">
        <f t="shared" si="353"/>
        <v>44100.056214191951</v>
      </c>
      <c r="AB854" s="32">
        <f t="shared" si="354"/>
        <v>16855.96426285537</v>
      </c>
      <c r="AC854" s="31">
        <f t="shared" si="355"/>
        <v>16855.96426285537</v>
      </c>
      <c r="AG854" s="26">
        <f t="shared" si="356"/>
        <v>-25508.308818806454</v>
      </c>
      <c r="AH854" s="26">
        <f t="shared" si="357"/>
        <v>44100.056214191951</v>
      </c>
      <c r="AI854" s="26">
        <f t="shared" si="358"/>
        <v>18591.747395385497</v>
      </c>
      <c r="AJ854" s="26">
        <f t="shared" si="359"/>
        <v>1</v>
      </c>
      <c r="AK854" s="26">
        <f t="shared" si="360"/>
        <v>18591.747395385497</v>
      </c>
      <c r="AL854" s="26">
        <f t="shared" ca="1" si="361"/>
        <v>29440</v>
      </c>
      <c r="AM854" s="26">
        <f t="shared" ca="1" si="362"/>
        <v>31</v>
      </c>
      <c r="AN854" s="26">
        <f ca="1">IF(AM854=0,0,COUNTIF($AM$19:AM854,C854*10+1))</f>
        <v>304</v>
      </c>
      <c r="AO854" s="21">
        <f t="shared" ca="1" si="363"/>
        <v>0</v>
      </c>
      <c r="AP854" s="33">
        <f t="shared" ca="1" si="364"/>
        <v>29440</v>
      </c>
    </row>
    <row r="855" spans="1:42" x14ac:dyDescent="0.2">
      <c r="A855" s="15">
        <f>Daten!A855</f>
        <v>32321</v>
      </c>
      <c r="B855" s="8" t="str">
        <f>Daten!B855</f>
        <v>Miesenbach</v>
      </c>
      <c r="C855" s="15">
        <f t="shared" si="340"/>
        <v>3</v>
      </c>
      <c r="D855" s="10">
        <f>Daten!D855</f>
        <v>0</v>
      </c>
      <c r="E855" s="9">
        <f>Daten!E855</f>
        <v>667</v>
      </c>
      <c r="F855" s="9">
        <f>Daten!F855</f>
        <v>702</v>
      </c>
      <c r="G855" s="27">
        <f t="shared" si="341"/>
        <v>-35</v>
      </c>
      <c r="H855" s="29">
        <f t="shared" si="342"/>
        <v>-4.9857549857549859E-2</v>
      </c>
      <c r="I855" s="21">
        <f t="shared" si="343"/>
        <v>6.2651783714122757</v>
      </c>
      <c r="J855" s="21">
        <f t="shared" si="344"/>
        <v>-41.265178371412276</v>
      </c>
      <c r="K855" s="27">
        <f t="shared" si="345"/>
        <v>20632.589185706136</v>
      </c>
      <c r="L855" s="16">
        <f>Daten!G855</f>
        <v>86</v>
      </c>
      <c r="M855" s="16">
        <f>Daten!H855</f>
        <v>434</v>
      </c>
      <c r="N855" s="16">
        <f>Daten!I855</f>
        <v>147</v>
      </c>
      <c r="O855" s="28">
        <f t="shared" si="346"/>
        <v>0.53686635944700456</v>
      </c>
      <c r="P855" s="16">
        <f t="shared" si="347"/>
        <v>244.28427886302492</v>
      </c>
      <c r="Q855" s="21">
        <f t="shared" si="348"/>
        <v>-11.284278863024923</v>
      </c>
      <c r="R855" s="27">
        <f t="shared" si="349"/>
        <v>-2256.8557726049848</v>
      </c>
      <c r="S855" s="9">
        <f>Daten!K855</f>
        <v>8731.1299999999992</v>
      </c>
      <c r="T855" s="9">
        <f>Daten!L855</f>
        <v>42089.21</v>
      </c>
      <c r="U855" s="9">
        <f>Daten!M855</f>
        <v>51324.82</v>
      </c>
      <c r="V855" s="9">
        <f>Daten!N855</f>
        <v>500</v>
      </c>
      <c r="W855" s="9">
        <f>Daten!O855</f>
        <v>500</v>
      </c>
      <c r="X855" s="23">
        <f t="shared" si="350"/>
        <v>102145.16</v>
      </c>
      <c r="Y855" s="9">
        <f t="shared" si="351"/>
        <v>239738.46644369495</v>
      </c>
      <c r="Z855" s="21">
        <f t="shared" si="352"/>
        <v>-137593.30644369495</v>
      </c>
      <c r="AA855" s="27">
        <f t="shared" si="353"/>
        <v>13759.330644369496</v>
      </c>
      <c r="AB855" s="32">
        <f t="shared" si="354"/>
        <v>32135.064057470649</v>
      </c>
      <c r="AC855" s="31">
        <f t="shared" si="355"/>
        <v>32135.064057470649</v>
      </c>
      <c r="AG855" s="26">
        <f t="shared" si="356"/>
        <v>20632.589185706136</v>
      </c>
      <c r="AH855" s="26">
        <f t="shared" si="357"/>
        <v>13759.330644369496</v>
      </c>
      <c r="AI855" s="26">
        <f t="shared" si="358"/>
        <v>34391.919830075632</v>
      </c>
      <c r="AJ855" s="26">
        <f t="shared" si="359"/>
        <v>1</v>
      </c>
      <c r="AK855" s="26">
        <f t="shared" si="360"/>
        <v>34391.919830075632</v>
      </c>
      <c r="AL855" s="26">
        <f t="shared" ca="1" si="361"/>
        <v>54460</v>
      </c>
      <c r="AM855" s="26">
        <f t="shared" ca="1" si="362"/>
        <v>31</v>
      </c>
      <c r="AN855" s="26">
        <f ca="1">IF(AM855=0,0,COUNTIF($AM$19:AM855,C855*10+1))</f>
        <v>305</v>
      </c>
      <c r="AO855" s="21">
        <f t="shared" ca="1" si="363"/>
        <v>0</v>
      </c>
      <c r="AP855" s="33">
        <f t="shared" ca="1" si="364"/>
        <v>54460</v>
      </c>
    </row>
    <row r="856" spans="1:42" x14ac:dyDescent="0.2">
      <c r="A856" s="15">
        <f>Daten!A856</f>
        <v>32322</v>
      </c>
      <c r="B856" s="8" t="str">
        <f>Daten!B856</f>
        <v>Muggendorf</v>
      </c>
      <c r="C856" s="15">
        <f t="shared" si="340"/>
        <v>3</v>
      </c>
      <c r="D856" s="10">
        <f>Daten!D856</f>
        <v>0</v>
      </c>
      <c r="E856" s="9">
        <f>Daten!E856</f>
        <v>518</v>
      </c>
      <c r="F856" s="9">
        <f>Daten!F856</f>
        <v>531</v>
      </c>
      <c r="G856" s="27">
        <f t="shared" si="341"/>
        <v>-13</v>
      </c>
      <c r="H856" s="29">
        <f t="shared" si="342"/>
        <v>-2.4482109227871938E-2</v>
      </c>
      <c r="I856" s="21">
        <f t="shared" si="343"/>
        <v>4.7390451783759522</v>
      </c>
      <c r="J856" s="21">
        <f t="shared" si="344"/>
        <v>-17.739045178375953</v>
      </c>
      <c r="K856" s="27">
        <f t="shared" si="345"/>
        <v>8869.5225891879763</v>
      </c>
      <c r="L856" s="16">
        <f>Daten!G856</f>
        <v>58</v>
      </c>
      <c r="M856" s="16">
        <f>Daten!H856</f>
        <v>350</v>
      </c>
      <c r="N856" s="16">
        <f>Daten!I856</f>
        <v>110</v>
      </c>
      <c r="O856" s="28">
        <f t="shared" si="346"/>
        <v>0.48</v>
      </c>
      <c r="P856" s="16">
        <f t="shared" si="347"/>
        <v>197.00345069598782</v>
      </c>
      <c r="Q856" s="21">
        <f t="shared" si="348"/>
        <v>-29.003450695987823</v>
      </c>
      <c r="R856" s="27">
        <f t="shared" si="349"/>
        <v>-5800.6901391975643</v>
      </c>
      <c r="S856" s="9">
        <f>Daten!K856</f>
        <v>18913.71</v>
      </c>
      <c r="T856" s="9">
        <f>Daten!L856</f>
        <v>32102.15</v>
      </c>
      <c r="U856" s="9">
        <f>Daten!M856</f>
        <v>39885</v>
      </c>
      <c r="V856" s="9">
        <f>Daten!N856</f>
        <v>500</v>
      </c>
      <c r="W856" s="9">
        <f>Daten!O856</f>
        <v>500</v>
      </c>
      <c r="X856" s="23">
        <f t="shared" si="350"/>
        <v>90900.86</v>
      </c>
      <c r="Y856" s="9">
        <f t="shared" si="351"/>
        <v>186183.69657846176</v>
      </c>
      <c r="Z856" s="21">
        <f t="shared" si="352"/>
        <v>-95282.836578461764</v>
      </c>
      <c r="AA856" s="27">
        <f t="shared" si="353"/>
        <v>9528.2836578461774</v>
      </c>
      <c r="AB856" s="32">
        <f t="shared" si="354"/>
        <v>12597.116107836589</v>
      </c>
      <c r="AC856" s="31">
        <f t="shared" si="355"/>
        <v>12597.116107836589</v>
      </c>
      <c r="AG856" s="26">
        <f t="shared" si="356"/>
        <v>8869.5225891879763</v>
      </c>
      <c r="AH856" s="26">
        <f t="shared" si="357"/>
        <v>9528.2836578461774</v>
      </c>
      <c r="AI856" s="26">
        <f t="shared" si="358"/>
        <v>18397.806247034154</v>
      </c>
      <c r="AJ856" s="26">
        <f t="shared" si="359"/>
        <v>1</v>
      </c>
      <c r="AK856" s="26">
        <f t="shared" si="360"/>
        <v>18397.806247034154</v>
      </c>
      <c r="AL856" s="26">
        <f t="shared" ca="1" si="361"/>
        <v>29133</v>
      </c>
      <c r="AM856" s="26">
        <f t="shared" ca="1" si="362"/>
        <v>31</v>
      </c>
      <c r="AN856" s="26">
        <f ca="1">IF(AM856=0,0,COUNTIF($AM$19:AM856,C856*10+1))</f>
        <v>306</v>
      </c>
      <c r="AO856" s="21">
        <f t="shared" ca="1" si="363"/>
        <v>0</v>
      </c>
      <c r="AP856" s="33">
        <f t="shared" ca="1" si="364"/>
        <v>29133</v>
      </c>
    </row>
    <row r="857" spans="1:42" x14ac:dyDescent="0.2">
      <c r="A857" s="15">
        <f>Daten!A857</f>
        <v>32323</v>
      </c>
      <c r="B857" s="8" t="str">
        <f>Daten!B857</f>
        <v>Pernitz</v>
      </c>
      <c r="C857" s="15">
        <f t="shared" si="340"/>
        <v>3</v>
      </c>
      <c r="D857" s="10">
        <f>Daten!D857</f>
        <v>0</v>
      </c>
      <c r="E857" s="9">
        <f>Daten!E857</f>
        <v>2463</v>
      </c>
      <c r="F857" s="9">
        <f>Daten!F857</f>
        <v>2455</v>
      </c>
      <c r="G857" s="27">
        <f t="shared" si="341"/>
        <v>8</v>
      </c>
      <c r="H857" s="29">
        <f t="shared" si="342"/>
        <v>3.2586558044806519E-3</v>
      </c>
      <c r="I857" s="21">
        <f t="shared" si="343"/>
        <v>21.910274788913298</v>
      </c>
      <c r="J857" s="21">
        <f t="shared" si="344"/>
        <v>-13.910274788913298</v>
      </c>
      <c r="K857" s="27">
        <f t="shared" si="345"/>
        <v>6955.1373944566494</v>
      </c>
      <c r="L857" s="16">
        <f>Daten!G857</f>
        <v>334</v>
      </c>
      <c r="M857" s="16">
        <f>Daten!H857</f>
        <v>1554</v>
      </c>
      <c r="N857" s="16">
        <f>Daten!I857</f>
        <v>575</v>
      </c>
      <c r="O857" s="28">
        <f t="shared" si="346"/>
        <v>0.58494208494208499</v>
      </c>
      <c r="P857" s="16">
        <f t="shared" si="347"/>
        <v>874.69532109018598</v>
      </c>
      <c r="Q857" s="21">
        <f t="shared" si="348"/>
        <v>34.304678909814015</v>
      </c>
      <c r="R857" s="27">
        <f t="shared" si="349"/>
        <v>6860.935781962803</v>
      </c>
      <c r="S857" s="9">
        <f>Daten!K857</f>
        <v>1805.74</v>
      </c>
      <c r="T857" s="9">
        <f>Daten!L857</f>
        <v>202944.16</v>
      </c>
      <c r="U857" s="9">
        <f>Daten!M857</f>
        <v>662542.1</v>
      </c>
      <c r="V857" s="9">
        <f>Daten!N857</f>
        <v>500</v>
      </c>
      <c r="W857" s="9">
        <f>Daten!O857</f>
        <v>500</v>
      </c>
      <c r="X857" s="23">
        <f t="shared" si="350"/>
        <v>867292</v>
      </c>
      <c r="Y857" s="9">
        <f t="shared" si="351"/>
        <v>885271.12871187506</v>
      </c>
      <c r="Z857" s="21">
        <f t="shared" si="352"/>
        <v>-17979.128711875062</v>
      </c>
      <c r="AA857" s="27">
        <f t="shared" si="353"/>
        <v>1797.9128711875064</v>
      </c>
      <c r="AB857" s="32">
        <f t="shared" si="354"/>
        <v>15613.986047606959</v>
      </c>
      <c r="AC857" s="31">
        <f t="shared" si="355"/>
        <v>15613.986047606959</v>
      </c>
      <c r="AG857" s="26">
        <f t="shared" si="356"/>
        <v>6955.1373944566494</v>
      </c>
      <c r="AH857" s="26">
        <f t="shared" si="357"/>
        <v>1797.9128711875064</v>
      </c>
      <c r="AI857" s="26">
        <f t="shared" si="358"/>
        <v>8753.0502656441568</v>
      </c>
      <c r="AJ857" s="26">
        <f t="shared" si="359"/>
        <v>1</v>
      </c>
      <c r="AK857" s="26">
        <f t="shared" si="360"/>
        <v>8753.0502656441568</v>
      </c>
      <c r="AL857" s="26">
        <f t="shared" ca="1" si="361"/>
        <v>13860</v>
      </c>
      <c r="AM857" s="26">
        <f t="shared" ca="1" si="362"/>
        <v>31</v>
      </c>
      <c r="AN857" s="26">
        <f ca="1">IF(AM857=0,0,COUNTIF($AM$19:AM857,C857*10+1))</f>
        <v>307</v>
      </c>
      <c r="AO857" s="21">
        <f t="shared" ca="1" si="363"/>
        <v>0</v>
      </c>
      <c r="AP857" s="33">
        <f t="shared" ca="1" si="364"/>
        <v>13860</v>
      </c>
    </row>
    <row r="858" spans="1:42" x14ac:dyDescent="0.2">
      <c r="A858" s="15">
        <f>Daten!A858</f>
        <v>32324</v>
      </c>
      <c r="B858" s="8" t="str">
        <f>Daten!B858</f>
        <v>Rohr im Gebirge</v>
      </c>
      <c r="C858" s="15">
        <f t="shared" si="340"/>
        <v>3</v>
      </c>
      <c r="D858" s="10">
        <f>Daten!D858</f>
        <v>0</v>
      </c>
      <c r="E858" s="9">
        <f>Daten!E858</f>
        <v>441</v>
      </c>
      <c r="F858" s="9">
        <f>Daten!F858</f>
        <v>470</v>
      </c>
      <c r="G858" s="27">
        <f t="shared" si="341"/>
        <v>-29</v>
      </c>
      <c r="H858" s="29">
        <f t="shared" si="342"/>
        <v>-6.1702127659574467E-2</v>
      </c>
      <c r="I858" s="21">
        <f t="shared" si="343"/>
        <v>4.1946350919711817</v>
      </c>
      <c r="J858" s="21">
        <f t="shared" si="344"/>
        <v>-33.194635091971179</v>
      </c>
      <c r="K858" s="27">
        <f t="shared" si="345"/>
        <v>16597.317545985588</v>
      </c>
      <c r="L858" s="16">
        <f>Daten!G858</f>
        <v>71</v>
      </c>
      <c r="M858" s="16">
        <f>Daten!H858</f>
        <v>278</v>
      </c>
      <c r="N858" s="16">
        <f>Daten!I858</f>
        <v>92</v>
      </c>
      <c r="O858" s="28">
        <f t="shared" si="346"/>
        <v>0.58633093525179858</v>
      </c>
      <c r="P858" s="16">
        <f t="shared" si="347"/>
        <v>156.47702655281319</v>
      </c>
      <c r="Q858" s="21">
        <f t="shared" si="348"/>
        <v>6.5229734471868142</v>
      </c>
      <c r="R858" s="27">
        <f t="shared" si="349"/>
        <v>1304.5946894373628</v>
      </c>
      <c r="S858" s="9">
        <f>Daten!K858</f>
        <v>19714.63</v>
      </c>
      <c r="T858" s="9">
        <f>Daten!L858</f>
        <v>43341.68</v>
      </c>
      <c r="U858" s="9">
        <f>Daten!M858</f>
        <v>72873.240000000005</v>
      </c>
      <c r="V858" s="9">
        <f>Daten!N858</f>
        <v>500</v>
      </c>
      <c r="W858" s="9">
        <f>Daten!O858</f>
        <v>500</v>
      </c>
      <c r="X858" s="23">
        <f t="shared" si="350"/>
        <v>135929.54999999999</v>
      </c>
      <c r="Y858" s="9">
        <f t="shared" si="351"/>
        <v>158507.74168166338</v>
      </c>
      <c r="Z858" s="21">
        <f t="shared" si="352"/>
        <v>-22578.191681663389</v>
      </c>
      <c r="AA858" s="27">
        <f t="shared" si="353"/>
        <v>2257.8191681663388</v>
      </c>
      <c r="AB858" s="32">
        <f t="shared" si="354"/>
        <v>20159.731403589289</v>
      </c>
      <c r="AC858" s="31">
        <f t="shared" si="355"/>
        <v>20159.731403589289</v>
      </c>
      <c r="AG858" s="26">
        <f t="shared" si="356"/>
        <v>16597.317545985588</v>
      </c>
      <c r="AH858" s="26">
        <f t="shared" si="357"/>
        <v>2257.8191681663388</v>
      </c>
      <c r="AI858" s="26">
        <f t="shared" si="358"/>
        <v>18855.136714151926</v>
      </c>
      <c r="AJ858" s="26">
        <f t="shared" si="359"/>
        <v>1</v>
      </c>
      <c r="AK858" s="26">
        <f t="shared" si="360"/>
        <v>18855.136714151926</v>
      </c>
      <c r="AL858" s="26">
        <f t="shared" ca="1" si="361"/>
        <v>29857</v>
      </c>
      <c r="AM858" s="26">
        <f t="shared" ca="1" si="362"/>
        <v>31</v>
      </c>
      <c r="AN858" s="26">
        <f ca="1">IF(AM858=0,0,COUNTIF($AM$19:AM858,C858*10+1))</f>
        <v>308</v>
      </c>
      <c r="AO858" s="21">
        <f t="shared" ca="1" si="363"/>
        <v>0</v>
      </c>
      <c r="AP858" s="33">
        <f t="shared" ca="1" si="364"/>
        <v>29857</v>
      </c>
    </row>
    <row r="859" spans="1:42" x14ac:dyDescent="0.2">
      <c r="A859" s="15">
        <f>Daten!A859</f>
        <v>32325</v>
      </c>
      <c r="B859" s="8" t="str">
        <f>Daten!B859</f>
        <v>Bromberg</v>
      </c>
      <c r="C859" s="15">
        <f t="shared" si="340"/>
        <v>3</v>
      </c>
      <c r="D859" s="10">
        <f>Daten!D859</f>
        <v>0</v>
      </c>
      <c r="E859" s="9">
        <f>Daten!E859</f>
        <v>1185</v>
      </c>
      <c r="F859" s="9">
        <f>Daten!F859</f>
        <v>1234</v>
      </c>
      <c r="G859" s="27">
        <f t="shared" si="341"/>
        <v>-49</v>
      </c>
      <c r="H859" s="29">
        <f t="shared" si="342"/>
        <v>-3.9708265802269042E-2</v>
      </c>
      <c r="I859" s="21">
        <f t="shared" si="343"/>
        <v>11.01314830530306</v>
      </c>
      <c r="J859" s="21">
        <f t="shared" si="344"/>
        <v>-60.013148305303062</v>
      </c>
      <c r="K859" s="27">
        <f t="shared" si="345"/>
        <v>30006.57415265153</v>
      </c>
      <c r="L859" s="16">
        <f>Daten!G859</f>
        <v>186</v>
      </c>
      <c r="M859" s="16">
        <f>Daten!H859</f>
        <v>758</v>
      </c>
      <c r="N859" s="16">
        <f>Daten!I859</f>
        <v>241</v>
      </c>
      <c r="O859" s="28">
        <f t="shared" si="346"/>
        <v>0.5633245382585752</v>
      </c>
      <c r="P859" s="16">
        <f t="shared" si="347"/>
        <v>426.6531875073108</v>
      </c>
      <c r="Q859" s="21">
        <f t="shared" si="348"/>
        <v>0.34681249268919601</v>
      </c>
      <c r="R859" s="27">
        <f t="shared" si="349"/>
        <v>69.362498537839201</v>
      </c>
      <c r="S859" s="9">
        <f>Daten!K859</f>
        <v>9772.14</v>
      </c>
      <c r="T859" s="9">
        <f>Daten!L859</f>
        <v>76226.55</v>
      </c>
      <c r="U859" s="9">
        <f>Daten!M859</f>
        <v>153551.5</v>
      </c>
      <c r="V859" s="9">
        <f>Daten!N859</f>
        <v>500</v>
      </c>
      <c r="W859" s="9">
        <f>Daten!O859</f>
        <v>500</v>
      </c>
      <c r="X859" s="23">
        <f t="shared" si="350"/>
        <v>239550.19</v>
      </c>
      <c r="Y859" s="9">
        <f t="shared" si="351"/>
        <v>425922.16302215669</v>
      </c>
      <c r="Z859" s="21">
        <f t="shared" si="352"/>
        <v>-186371.97302215669</v>
      </c>
      <c r="AA859" s="27">
        <f t="shared" si="353"/>
        <v>18637.197302215671</v>
      </c>
      <c r="AB859" s="32">
        <f t="shared" si="354"/>
        <v>48713.133953405035</v>
      </c>
      <c r="AC859" s="31">
        <f t="shared" si="355"/>
        <v>48713.133953405035</v>
      </c>
      <c r="AG859" s="26">
        <f t="shared" si="356"/>
        <v>30006.57415265153</v>
      </c>
      <c r="AH859" s="26">
        <f t="shared" si="357"/>
        <v>18637.197302215671</v>
      </c>
      <c r="AI859" s="26">
        <f t="shared" si="358"/>
        <v>48643.771454867201</v>
      </c>
      <c r="AJ859" s="26">
        <f t="shared" si="359"/>
        <v>1</v>
      </c>
      <c r="AK859" s="26">
        <f t="shared" si="360"/>
        <v>48643.771454867201</v>
      </c>
      <c r="AL859" s="26">
        <f t="shared" ca="1" si="361"/>
        <v>77027</v>
      </c>
      <c r="AM859" s="26">
        <f t="shared" ca="1" si="362"/>
        <v>31</v>
      </c>
      <c r="AN859" s="26">
        <f ca="1">IF(AM859=0,0,COUNTIF($AM$19:AM859,C859*10+1))</f>
        <v>309</v>
      </c>
      <c r="AO859" s="21">
        <f t="shared" ca="1" si="363"/>
        <v>0</v>
      </c>
      <c r="AP859" s="33">
        <f t="shared" ca="1" si="364"/>
        <v>77027</v>
      </c>
    </row>
    <row r="860" spans="1:42" x14ac:dyDescent="0.2">
      <c r="A860" s="15">
        <f>Daten!A860</f>
        <v>32326</v>
      </c>
      <c r="B860" s="8" t="str">
        <f>Daten!B860</f>
        <v>Schwarzenbach</v>
      </c>
      <c r="C860" s="15">
        <f t="shared" si="340"/>
        <v>3</v>
      </c>
      <c r="D860" s="10">
        <f>Daten!D860</f>
        <v>0</v>
      </c>
      <c r="E860" s="9">
        <f>Daten!E860</f>
        <v>925</v>
      </c>
      <c r="F860" s="9">
        <f>Daten!F860</f>
        <v>943</v>
      </c>
      <c r="G860" s="27">
        <f t="shared" si="341"/>
        <v>-18</v>
      </c>
      <c r="H860" s="29">
        <f t="shared" si="342"/>
        <v>-1.9088016967126194E-2</v>
      </c>
      <c r="I860" s="21">
        <f t="shared" si="343"/>
        <v>8.4160444504868597</v>
      </c>
      <c r="J860" s="21">
        <f t="shared" si="344"/>
        <v>-26.416044450486858</v>
      </c>
      <c r="K860" s="27">
        <f t="shared" si="345"/>
        <v>13208.022225243429</v>
      </c>
      <c r="L860" s="16">
        <f>Daten!G860</f>
        <v>117</v>
      </c>
      <c r="M860" s="16">
        <f>Daten!H860</f>
        <v>595</v>
      </c>
      <c r="N860" s="16">
        <f>Daten!I860</f>
        <v>213</v>
      </c>
      <c r="O860" s="28">
        <f t="shared" si="346"/>
        <v>0.55462184873949583</v>
      </c>
      <c r="P860" s="16">
        <f t="shared" si="347"/>
        <v>334.90586618317934</v>
      </c>
      <c r="Q860" s="21">
        <f t="shared" si="348"/>
        <v>-4.9058661831793415</v>
      </c>
      <c r="R860" s="27">
        <f t="shared" si="349"/>
        <v>-981.17323663586831</v>
      </c>
      <c r="S860" s="9">
        <f>Daten!K860</f>
        <v>5186.74</v>
      </c>
      <c r="T860" s="9">
        <f>Daten!L860</f>
        <v>59251.59</v>
      </c>
      <c r="U860" s="9">
        <f>Daten!M860</f>
        <v>77976.75</v>
      </c>
      <c r="V860" s="9">
        <f>Daten!N860</f>
        <v>500</v>
      </c>
      <c r="W860" s="9">
        <f>Daten!O860</f>
        <v>500</v>
      </c>
      <c r="X860" s="23">
        <f t="shared" si="350"/>
        <v>142415.07999999999</v>
      </c>
      <c r="Y860" s="9">
        <f t="shared" si="351"/>
        <v>332470.88674725313</v>
      </c>
      <c r="Z860" s="21">
        <f t="shared" si="352"/>
        <v>-190055.80674725314</v>
      </c>
      <c r="AA860" s="27">
        <f t="shared" si="353"/>
        <v>19005.580674725315</v>
      </c>
      <c r="AB860" s="32">
        <f t="shared" si="354"/>
        <v>31232.429663332878</v>
      </c>
      <c r="AC860" s="31">
        <f t="shared" si="355"/>
        <v>31232.429663332878</v>
      </c>
      <c r="AG860" s="26">
        <f t="shared" si="356"/>
        <v>13208.022225243429</v>
      </c>
      <c r="AH860" s="26">
        <f t="shared" si="357"/>
        <v>19005.580674725315</v>
      </c>
      <c r="AI860" s="26">
        <f t="shared" si="358"/>
        <v>32213.602899968744</v>
      </c>
      <c r="AJ860" s="26">
        <f t="shared" si="359"/>
        <v>1</v>
      </c>
      <c r="AK860" s="26">
        <f t="shared" si="360"/>
        <v>32213.602899968744</v>
      </c>
      <c r="AL860" s="26">
        <f t="shared" ca="1" si="361"/>
        <v>51010</v>
      </c>
      <c r="AM860" s="26">
        <f t="shared" ca="1" si="362"/>
        <v>31</v>
      </c>
      <c r="AN860" s="26">
        <f ca="1">IF(AM860=0,0,COUNTIF($AM$19:AM860,C860*10+1))</f>
        <v>310</v>
      </c>
      <c r="AO860" s="21">
        <f t="shared" ca="1" si="363"/>
        <v>0</v>
      </c>
      <c r="AP860" s="33">
        <f t="shared" ca="1" si="364"/>
        <v>51010</v>
      </c>
    </row>
    <row r="861" spans="1:42" x14ac:dyDescent="0.2">
      <c r="A861" s="15">
        <f>Daten!A861</f>
        <v>32327</v>
      </c>
      <c r="B861" s="8" t="str">
        <f>Daten!B861</f>
        <v>Sollenau</v>
      </c>
      <c r="C861" s="15">
        <f t="shared" si="340"/>
        <v>3</v>
      </c>
      <c r="D861" s="10">
        <f>Daten!D861</f>
        <v>0</v>
      </c>
      <c r="E861" s="9">
        <f>Daten!E861</f>
        <v>5315</v>
      </c>
      <c r="F861" s="9">
        <f>Daten!F861</f>
        <v>5055</v>
      </c>
      <c r="G861" s="27">
        <f t="shared" si="341"/>
        <v>260</v>
      </c>
      <c r="H861" s="29">
        <f t="shared" si="342"/>
        <v>5.1434223541048464E-2</v>
      </c>
      <c r="I861" s="21">
        <f t="shared" si="343"/>
        <v>45.114639127477282</v>
      </c>
      <c r="J861" s="21">
        <f t="shared" si="344"/>
        <v>214.88536087252271</v>
      </c>
      <c r="K861" s="27">
        <f t="shared" si="345"/>
        <v>-107442.68043626136</v>
      </c>
      <c r="L861" s="16">
        <f>Daten!G861</f>
        <v>750</v>
      </c>
      <c r="M861" s="16">
        <f>Daten!H861</f>
        <v>3375</v>
      </c>
      <c r="N861" s="16">
        <f>Daten!I861</f>
        <v>1190</v>
      </c>
      <c r="O861" s="28">
        <f t="shared" si="346"/>
        <v>0.57481481481481478</v>
      </c>
      <c r="P861" s="16">
        <f t="shared" si="347"/>
        <v>1899.6761317113112</v>
      </c>
      <c r="Q861" s="21">
        <f t="shared" si="348"/>
        <v>40.3238682886888</v>
      </c>
      <c r="R861" s="27">
        <f t="shared" si="349"/>
        <v>8064.77365773776</v>
      </c>
      <c r="S861" s="9">
        <f>Daten!K861</f>
        <v>4876.07</v>
      </c>
      <c r="T861" s="9">
        <f>Daten!L861</f>
        <v>438857.67</v>
      </c>
      <c r="U861" s="9">
        <f>Daten!M861</f>
        <v>1664327.39</v>
      </c>
      <c r="V861" s="9">
        <f>Daten!N861</f>
        <v>500</v>
      </c>
      <c r="W861" s="9">
        <f>Daten!O861</f>
        <v>500</v>
      </c>
      <c r="X861" s="23">
        <f t="shared" si="350"/>
        <v>2108061.13</v>
      </c>
      <c r="Y861" s="9">
        <f t="shared" si="351"/>
        <v>1910359.7438504328</v>
      </c>
      <c r="Z861" s="21">
        <f t="shared" si="352"/>
        <v>197701.38614956709</v>
      </c>
      <c r="AA861" s="27">
        <f t="shared" si="353"/>
        <v>-19770.138614956712</v>
      </c>
      <c r="AB861" s="32">
        <f t="shared" si="354"/>
        <v>-119148.04539348031</v>
      </c>
      <c r="AC861" s="31">
        <f t="shared" si="355"/>
        <v>0</v>
      </c>
      <c r="AG861" s="26">
        <f t="shared" si="356"/>
        <v>0</v>
      </c>
      <c r="AH861" s="26">
        <f t="shared" si="357"/>
        <v>0</v>
      </c>
      <c r="AI861" s="26">
        <f t="shared" si="358"/>
        <v>0</v>
      </c>
      <c r="AJ861" s="26">
        <f t="shared" si="359"/>
        <v>1</v>
      </c>
      <c r="AK861" s="26">
        <f t="shared" si="360"/>
        <v>0</v>
      </c>
      <c r="AL861" s="26">
        <f t="shared" ca="1" si="361"/>
        <v>0</v>
      </c>
      <c r="AM861" s="26">
        <f t="shared" ca="1" si="362"/>
        <v>0</v>
      </c>
      <c r="AN861" s="26">
        <f ca="1">IF(AM861=0,0,COUNTIF($AM$19:AM861,C861*10+1))</f>
        <v>0</v>
      </c>
      <c r="AO861" s="21">
        <f t="shared" ca="1" si="363"/>
        <v>0</v>
      </c>
      <c r="AP861" s="33">
        <f t="shared" ca="1" si="364"/>
        <v>0</v>
      </c>
    </row>
    <row r="862" spans="1:42" x14ac:dyDescent="0.2">
      <c r="A862" s="15">
        <f>Daten!A862</f>
        <v>32330</v>
      </c>
      <c r="B862" s="8" t="str">
        <f>Daten!B862</f>
        <v>Theresienfeld</v>
      </c>
      <c r="C862" s="15">
        <f t="shared" si="340"/>
        <v>3</v>
      </c>
      <c r="D862" s="10">
        <f>Daten!D862</f>
        <v>0</v>
      </c>
      <c r="E862" s="9">
        <f>Daten!E862</f>
        <v>3947</v>
      </c>
      <c r="F862" s="9">
        <f>Daten!F862</f>
        <v>3458</v>
      </c>
      <c r="G862" s="27">
        <f t="shared" si="341"/>
        <v>489</v>
      </c>
      <c r="H862" s="29">
        <f t="shared" si="342"/>
        <v>0.14141122035858877</v>
      </c>
      <c r="I862" s="21">
        <f t="shared" si="343"/>
        <v>30.861804570290097</v>
      </c>
      <c r="J862" s="21">
        <f t="shared" si="344"/>
        <v>458.13819542970992</v>
      </c>
      <c r="K862" s="27">
        <f t="shared" si="345"/>
        <v>-229069.09771485496</v>
      </c>
      <c r="L862" s="16">
        <f>Daten!G862</f>
        <v>749</v>
      </c>
      <c r="M862" s="16">
        <f>Daten!H862</f>
        <v>2549</v>
      </c>
      <c r="N862" s="16">
        <f>Daten!I862</f>
        <v>649</v>
      </c>
      <c r="O862" s="28">
        <f t="shared" si="346"/>
        <v>0.5484503726951746</v>
      </c>
      <c r="P862" s="16">
        <f t="shared" si="347"/>
        <v>1434.7479880687799</v>
      </c>
      <c r="Q862" s="21">
        <f t="shared" si="348"/>
        <v>-36.747988068779932</v>
      </c>
      <c r="R862" s="27">
        <f t="shared" si="349"/>
        <v>-7349.5976137559865</v>
      </c>
      <c r="S862" s="9">
        <f>Daten!K862</f>
        <v>3584.19</v>
      </c>
      <c r="T862" s="9">
        <f>Daten!L862</f>
        <v>323318.87</v>
      </c>
      <c r="U862" s="9">
        <f>Daten!M862</f>
        <v>722438.78</v>
      </c>
      <c r="V862" s="9">
        <f>Daten!N862</f>
        <v>500</v>
      </c>
      <c r="W862" s="9">
        <f>Daten!O862</f>
        <v>500</v>
      </c>
      <c r="X862" s="23">
        <f t="shared" si="350"/>
        <v>1049341.8400000001</v>
      </c>
      <c r="Y862" s="9">
        <f t="shared" si="351"/>
        <v>1418662.2594501709</v>
      </c>
      <c r="Z862" s="21">
        <f t="shared" si="352"/>
        <v>-369320.41945017083</v>
      </c>
      <c r="AA862" s="27">
        <f t="shared" si="353"/>
        <v>36932.041945017081</v>
      </c>
      <c r="AB862" s="32">
        <f t="shared" si="354"/>
        <v>-199486.65338359386</v>
      </c>
      <c r="AC862" s="31">
        <f t="shared" si="355"/>
        <v>0</v>
      </c>
      <c r="AG862" s="26">
        <f t="shared" si="356"/>
        <v>0</v>
      </c>
      <c r="AH862" s="26">
        <f t="shared" si="357"/>
        <v>0</v>
      </c>
      <c r="AI862" s="26">
        <f t="shared" si="358"/>
        <v>0</v>
      </c>
      <c r="AJ862" s="26">
        <f t="shared" si="359"/>
        <v>1</v>
      </c>
      <c r="AK862" s="26">
        <f t="shared" si="360"/>
        <v>0</v>
      </c>
      <c r="AL862" s="26">
        <f t="shared" ca="1" si="361"/>
        <v>0</v>
      </c>
      <c r="AM862" s="26">
        <f t="shared" ca="1" si="362"/>
        <v>0</v>
      </c>
      <c r="AN862" s="26">
        <f ca="1">IF(AM862=0,0,COUNTIF($AM$19:AM862,C862*10+1))</f>
        <v>0</v>
      </c>
      <c r="AO862" s="21">
        <f t="shared" ca="1" si="363"/>
        <v>0</v>
      </c>
      <c r="AP862" s="33">
        <f t="shared" ca="1" si="364"/>
        <v>0</v>
      </c>
    </row>
    <row r="863" spans="1:42" x14ac:dyDescent="0.2">
      <c r="A863" s="15">
        <f>Daten!A863</f>
        <v>32331</v>
      </c>
      <c r="B863" s="8" t="str">
        <f>Daten!B863</f>
        <v>Waidmannsfeld</v>
      </c>
      <c r="C863" s="15">
        <f t="shared" si="340"/>
        <v>3</v>
      </c>
      <c r="D863" s="10">
        <f>Daten!D863</f>
        <v>0</v>
      </c>
      <c r="E863" s="9">
        <f>Daten!E863</f>
        <v>1510</v>
      </c>
      <c r="F863" s="9">
        <f>Daten!F863</f>
        <v>1534</v>
      </c>
      <c r="G863" s="27">
        <f t="shared" si="341"/>
        <v>-24</v>
      </c>
      <c r="H863" s="29">
        <f t="shared" si="342"/>
        <v>-1.5645371577574969E-2</v>
      </c>
      <c r="I863" s="21">
        <f t="shared" si="343"/>
        <v>13.69057495975275</v>
      </c>
      <c r="J863" s="21">
        <f t="shared" si="344"/>
        <v>-37.690574959752752</v>
      </c>
      <c r="K863" s="27">
        <f t="shared" si="345"/>
        <v>18845.287479876377</v>
      </c>
      <c r="L863" s="16">
        <f>Daten!G863</f>
        <v>162</v>
      </c>
      <c r="M863" s="16">
        <f>Daten!H863</f>
        <v>948</v>
      </c>
      <c r="N863" s="16">
        <f>Daten!I863</f>
        <v>400</v>
      </c>
      <c r="O863" s="28">
        <f t="shared" si="346"/>
        <v>0.59282700421940926</v>
      </c>
      <c r="P863" s="16">
        <f t="shared" si="347"/>
        <v>533.5979178851328</v>
      </c>
      <c r="Q863" s="21">
        <f t="shared" si="348"/>
        <v>28.402082114867198</v>
      </c>
      <c r="R863" s="27">
        <f t="shared" si="349"/>
        <v>5680.4164229734397</v>
      </c>
      <c r="S863" s="9">
        <f>Daten!K863</f>
        <v>2531.63</v>
      </c>
      <c r="T863" s="9">
        <f>Daten!L863</f>
        <v>139679.35999999999</v>
      </c>
      <c r="U863" s="9">
        <f>Daten!M863</f>
        <v>665009</v>
      </c>
      <c r="V863" s="9">
        <f>Daten!N863</f>
        <v>500</v>
      </c>
      <c r="W863" s="9">
        <f>Daten!O863</f>
        <v>500</v>
      </c>
      <c r="X863" s="23">
        <f t="shared" si="350"/>
        <v>807219.99</v>
      </c>
      <c r="Y863" s="9">
        <f t="shared" si="351"/>
        <v>542736.25836578617</v>
      </c>
      <c r="Z863" s="21">
        <f t="shared" si="352"/>
        <v>264483.73163421382</v>
      </c>
      <c r="AA863" s="27">
        <f t="shared" si="353"/>
        <v>-26448.373163421384</v>
      </c>
      <c r="AB863" s="32">
        <f t="shared" si="354"/>
        <v>-1922.6692605715652</v>
      </c>
      <c r="AC863" s="31">
        <f t="shared" si="355"/>
        <v>0</v>
      </c>
      <c r="AG863" s="26">
        <f t="shared" si="356"/>
        <v>0</v>
      </c>
      <c r="AH863" s="26">
        <f t="shared" si="357"/>
        <v>0</v>
      </c>
      <c r="AI863" s="26">
        <f t="shared" si="358"/>
        <v>0</v>
      </c>
      <c r="AJ863" s="26">
        <f t="shared" si="359"/>
        <v>1</v>
      </c>
      <c r="AK863" s="26">
        <f t="shared" si="360"/>
        <v>0</v>
      </c>
      <c r="AL863" s="26">
        <f t="shared" ca="1" si="361"/>
        <v>0</v>
      </c>
      <c r="AM863" s="26">
        <f t="shared" ca="1" si="362"/>
        <v>0</v>
      </c>
      <c r="AN863" s="26">
        <f ca="1">IF(AM863=0,0,COUNTIF($AM$19:AM863,C863*10+1))</f>
        <v>0</v>
      </c>
      <c r="AO863" s="21">
        <f t="shared" ca="1" si="363"/>
        <v>0</v>
      </c>
      <c r="AP863" s="33">
        <f t="shared" ca="1" si="364"/>
        <v>0</v>
      </c>
    </row>
    <row r="864" spans="1:42" x14ac:dyDescent="0.2">
      <c r="A864" s="15">
        <f>Daten!A864</f>
        <v>32332</v>
      </c>
      <c r="B864" s="8" t="str">
        <f>Daten!B864</f>
        <v>Waldegg</v>
      </c>
      <c r="C864" s="15">
        <f t="shared" si="340"/>
        <v>3</v>
      </c>
      <c r="D864" s="10">
        <f>Daten!D864</f>
        <v>0</v>
      </c>
      <c r="E864" s="9">
        <f>Daten!E864</f>
        <v>2012</v>
      </c>
      <c r="F864" s="9">
        <f>Daten!F864</f>
        <v>2056</v>
      </c>
      <c r="G864" s="27">
        <f t="shared" si="341"/>
        <v>-44</v>
      </c>
      <c r="H864" s="29">
        <f t="shared" si="342"/>
        <v>-2.1400778210116732E-2</v>
      </c>
      <c r="I864" s="21">
        <f t="shared" si="343"/>
        <v>18.349297338495212</v>
      </c>
      <c r="J864" s="21">
        <f t="shared" si="344"/>
        <v>-62.349297338495212</v>
      </c>
      <c r="K864" s="27">
        <f t="shared" si="345"/>
        <v>31174.648669247606</v>
      </c>
      <c r="L864" s="16">
        <f>Daten!G864</f>
        <v>296</v>
      </c>
      <c r="M864" s="16">
        <f>Daten!H864</f>
        <v>1321</v>
      </c>
      <c r="N864" s="16">
        <f>Daten!I864</f>
        <v>395</v>
      </c>
      <c r="O864" s="28">
        <f t="shared" si="346"/>
        <v>0.52308856926570779</v>
      </c>
      <c r="P864" s="16">
        <f t="shared" si="347"/>
        <v>743.54730962685699</v>
      </c>
      <c r="Q864" s="21">
        <f t="shared" si="348"/>
        <v>-52.547309626856986</v>
      </c>
      <c r="R864" s="27">
        <f t="shared" si="349"/>
        <v>-10509.461925371397</v>
      </c>
      <c r="S864" s="9">
        <f>Daten!K864</f>
        <v>5832.2</v>
      </c>
      <c r="T864" s="9">
        <f>Daten!L864</f>
        <v>162357.21</v>
      </c>
      <c r="U864" s="9">
        <f>Daten!M864</f>
        <v>2017421.26</v>
      </c>
      <c r="V864" s="9">
        <f>Daten!N864</f>
        <v>500</v>
      </c>
      <c r="W864" s="9">
        <f>Daten!O864</f>
        <v>500</v>
      </c>
      <c r="X864" s="23">
        <f t="shared" si="350"/>
        <v>2185610.67</v>
      </c>
      <c r="Y864" s="9">
        <f t="shared" si="351"/>
        <v>723169.10717348463</v>
      </c>
      <c r="Z864" s="21">
        <f t="shared" si="352"/>
        <v>1462441.5628265152</v>
      </c>
      <c r="AA864" s="27">
        <f t="shared" si="353"/>
        <v>-146244.15628265153</v>
      </c>
      <c r="AB864" s="32">
        <f t="shared" si="354"/>
        <v>-125578.96953877532</v>
      </c>
      <c r="AC864" s="31">
        <f t="shared" si="355"/>
        <v>0</v>
      </c>
      <c r="AG864" s="26">
        <f t="shared" si="356"/>
        <v>0</v>
      </c>
      <c r="AH864" s="26">
        <f t="shared" si="357"/>
        <v>0</v>
      </c>
      <c r="AI864" s="26">
        <f t="shared" si="358"/>
        <v>0</v>
      </c>
      <c r="AJ864" s="26">
        <f t="shared" si="359"/>
        <v>1</v>
      </c>
      <c r="AK864" s="26">
        <f t="shared" si="360"/>
        <v>0</v>
      </c>
      <c r="AL864" s="26">
        <f t="shared" ca="1" si="361"/>
        <v>0</v>
      </c>
      <c r="AM864" s="26">
        <f t="shared" ca="1" si="362"/>
        <v>0</v>
      </c>
      <c r="AN864" s="26">
        <f ca="1">IF(AM864=0,0,COUNTIF($AM$19:AM864,C864*10+1))</f>
        <v>0</v>
      </c>
      <c r="AO864" s="21">
        <f t="shared" ca="1" si="363"/>
        <v>0</v>
      </c>
      <c r="AP864" s="33">
        <f t="shared" ca="1" si="364"/>
        <v>0</v>
      </c>
    </row>
    <row r="865" spans="1:42" x14ac:dyDescent="0.2">
      <c r="A865" s="15">
        <f>Daten!A865</f>
        <v>32333</v>
      </c>
      <c r="B865" s="8" t="str">
        <f>Daten!B865</f>
        <v>Walpersbach</v>
      </c>
      <c r="C865" s="15">
        <f t="shared" si="340"/>
        <v>3</v>
      </c>
      <c r="D865" s="10">
        <f>Daten!D865</f>
        <v>0</v>
      </c>
      <c r="E865" s="9">
        <f>Daten!E865</f>
        <v>1160</v>
      </c>
      <c r="F865" s="9">
        <f>Daten!F865</f>
        <v>1104</v>
      </c>
      <c r="G865" s="27">
        <f t="shared" si="341"/>
        <v>56</v>
      </c>
      <c r="H865" s="29">
        <f t="shared" si="342"/>
        <v>5.0724637681159424E-2</v>
      </c>
      <c r="I865" s="21">
        <f t="shared" si="343"/>
        <v>9.8529300883748601</v>
      </c>
      <c r="J865" s="21">
        <f t="shared" si="344"/>
        <v>46.147069911625138</v>
      </c>
      <c r="K865" s="27">
        <f t="shared" si="345"/>
        <v>-23073.534955812571</v>
      </c>
      <c r="L865" s="16">
        <f>Daten!G865</f>
        <v>189</v>
      </c>
      <c r="M865" s="16">
        <f>Daten!H865</f>
        <v>745</v>
      </c>
      <c r="N865" s="16">
        <f>Daten!I865</f>
        <v>226</v>
      </c>
      <c r="O865" s="28">
        <f t="shared" si="346"/>
        <v>0.55704697986577179</v>
      </c>
      <c r="P865" s="16">
        <f t="shared" si="347"/>
        <v>419.33591648145983</v>
      </c>
      <c r="Q865" s="21">
        <f t="shared" si="348"/>
        <v>-4.335916481459833</v>
      </c>
      <c r="R865" s="27">
        <f t="shared" si="349"/>
        <v>-867.1832962919666</v>
      </c>
      <c r="S865" s="9">
        <f>Daten!K865</f>
        <v>4684.1000000000004</v>
      </c>
      <c r="T865" s="9">
        <f>Daten!L865</f>
        <v>75813.789999999994</v>
      </c>
      <c r="U865" s="9">
        <f>Daten!M865</f>
        <v>40803.300000000003</v>
      </c>
      <c r="V865" s="9">
        <f>Daten!N865</f>
        <v>500</v>
      </c>
      <c r="W865" s="9">
        <f>Daten!O865</f>
        <v>500</v>
      </c>
      <c r="X865" s="23">
        <f t="shared" si="350"/>
        <v>121301.19</v>
      </c>
      <c r="Y865" s="9">
        <f t="shared" si="351"/>
        <v>416936.46338033903</v>
      </c>
      <c r="Z865" s="21">
        <f t="shared" si="352"/>
        <v>-295635.27338033903</v>
      </c>
      <c r="AA865" s="27">
        <f t="shared" si="353"/>
        <v>29563.527338033906</v>
      </c>
      <c r="AB865" s="32">
        <f t="shared" si="354"/>
        <v>5622.8090859293698</v>
      </c>
      <c r="AC865" s="31">
        <f t="shared" si="355"/>
        <v>5622.8090859293698</v>
      </c>
      <c r="AG865" s="26">
        <f t="shared" si="356"/>
        <v>-23073.534955812571</v>
      </c>
      <c r="AH865" s="26">
        <f t="shared" si="357"/>
        <v>29563.527338033906</v>
      </c>
      <c r="AI865" s="26">
        <f t="shared" si="358"/>
        <v>6489.992382221335</v>
      </c>
      <c r="AJ865" s="26">
        <f t="shared" si="359"/>
        <v>1</v>
      </c>
      <c r="AK865" s="26">
        <f t="shared" si="360"/>
        <v>6489.992382221335</v>
      </c>
      <c r="AL865" s="26">
        <f t="shared" ca="1" si="361"/>
        <v>10277</v>
      </c>
      <c r="AM865" s="26">
        <f t="shared" ca="1" si="362"/>
        <v>31</v>
      </c>
      <c r="AN865" s="26">
        <f ca="1">IF(AM865=0,0,COUNTIF($AM$19:AM865,C865*10+1))</f>
        <v>311</v>
      </c>
      <c r="AO865" s="21">
        <f t="shared" ca="1" si="363"/>
        <v>0</v>
      </c>
      <c r="AP865" s="33">
        <f t="shared" ca="1" si="364"/>
        <v>10277</v>
      </c>
    </row>
    <row r="866" spans="1:42" x14ac:dyDescent="0.2">
      <c r="A866" s="15">
        <f>Daten!A866</f>
        <v>32334</v>
      </c>
      <c r="B866" s="8" t="str">
        <f>Daten!B866</f>
        <v>Weikersdorf am Steinfelde</v>
      </c>
      <c r="C866" s="15">
        <f t="shared" si="340"/>
        <v>3</v>
      </c>
      <c r="D866" s="10">
        <f>Daten!D866</f>
        <v>0</v>
      </c>
      <c r="E866" s="9">
        <f>Daten!E866</f>
        <v>1084</v>
      </c>
      <c r="F866" s="9">
        <f>Daten!F866</f>
        <v>1070</v>
      </c>
      <c r="G866" s="27">
        <f t="shared" si="341"/>
        <v>14</v>
      </c>
      <c r="H866" s="29">
        <f t="shared" si="342"/>
        <v>1.3084112149532711E-2</v>
      </c>
      <c r="I866" s="21">
        <f t="shared" si="343"/>
        <v>9.5494884008705618</v>
      </c>
      <c r="J866" s="21">
        <f t="shared" si="344"/>
        <v>4.4505115991294382</v>
      </c>
      <c r="K866" s="27">
        <f t="shared" si="345"/>
        <v>-2225.2557995647189</v>
      </c>
      <c r="L866" s="16">
        <f>Daten!G866</f>
        <v>155</v>
      </c>
      <c r="M866" s="16">
        <f>Daten!H866</f>
        <v>727</v>
      </c>
      <c r="N866" s="16">
        <f>Daten!I866</f>
        <v>202</v>
      </c>
      <c r="O866" s="28">
        <f t="shared" si="346"/>
        <v>0.49105914718019256</v>
      </c>
      <c r="P866" s="16">
        <f t="shared" si="347"/>
        <v>409.20431044566618</v>
      </c>
      <c r="Q866" s="21">
        <f t="shared" si="348"/>
        <v>-52.204310445666181</v>
      </c>
      <c r="R866" s="27">
        <f t="shared" si="349"/>
        <v>-10440.862089133236</v>
      </c>
      <c r="S866" s="9">
        <f>Daten!K866</f>
        <v>5536.03</v>
      </c>
      <c r="T866" s="9">
        <f>Daten!L866</f>
        <v>108400.07</v>
      </c>
      <c r="U866" s="9">
        <f>Daten!M866</f>
        <v>1765942.14</v>
      </c>
      <c r="V866" s="9">
        <f>Daten!N866</f>
        <v>500</v>
      </c>
      <c r="W866" s="9">
        <f>Daten!O866</f>
        <v>500</v>
      </c>
      <c r="X866" s="23">
        <f t="shared" si="350"/>
        <v>1879878.24</v>
      </c>
      <c r="Y866" s="9">
        <f t="shared" si="351"/>
        <v>389619.9364692134</v>
      </c>
      <c r="Z866" s="21">
        <f t="shared" si="352"/>
        <v>1490258.3035307867</v>
      </c>
      <c r="AA866" s="27">
        <f t="shared" si="353"/>
        <v>-149025.83035307867</v>
      </c>
      <c r="AB866" s="32">
        <f t="shared" si="354"/>
        <v>-161691.94824177661</v>
      </c>
      <c r="AC866" s="31">
        <f t="shared" si="355"/>
        <v>0</v>
      </c>
      <c r="AG866" s="26">
        <f t="shared" si="356"/>
        <v>0</v>
      </c>
      <c r="AH866" s="26">
        <f t="shared" si="357"/>
        <v>0</v>
      </c>
      <c r="AI866" s="26">
        <f t="shared" si="358"/>
        <v>0</v>
      </c>
      <c r="AJ866" s="26">
        <f t="shared" si="359"/>
        <v>1</v>
      </c>
      <c r="AK866" s="26">
        <f t="shared" si="360"/>
        <v>0</v>
      </c>
      <c r="AL866" s="26">
        <f t="shared" ca="1" si="361"/>
        <v>0</v>
      </c>
      <c r="AM866" s="26">
        <f t="shared" ca="1" si="362"/>
        <v>0</v>
      </c>
      <c r="AN866" s="26">
        <f ca="1">IF(AM866=0,0,COUNTIF($AM$19:AM866,C866*10+1))</f>
        <v>0</v>
      </c>
      <c r="AO866" s="21">
        <f t="shared" ca="1" si="363"/>
        <v>0</v>
      </c>
      <c r="AP866" s="33">
        <f t="shared" ca="1" si="364"/>
        <v>0</v>
      </c>
    </row>
    <row r="867" spans="1:42" x14ac:dyDescent="0.2">
      <c r="A867" s="15">
        <f>Daten!A867</f>
        <v>32335</v>
      </c>
      <c r="B867" s="8" t="str">
        <f>Daten!B867</f>
        <v>Wiesmath</v>
      </c>
      <c r="C867" s="15">
        <f t="shared" si="340"/>
        <v>3</v>
      </c>
      <c r="D867" s="10">
        <f>Daten!D867</f>
        <v>0</v>
      </c>
      <c r="E867" s="9">
        <f>Daten!E867</f>
        <v>1539</v>
      </c>
      <c r="F867" s="9">
        <f>Daten!F867</f>
        <v>1503</v>
      </c>
      <c r="G867" s="27">
        <f t="shared" si="341"/>
        <v>36</v>
      </c>
      <c r="H867" s="29">
        <f t="shared" si="342"/>
        <v>2.3952095808383235E-2</v>
      </c>
      <c r="I867" s="21">
        <f t="shared" si="343"/>
        <v>13.413907538792948</v>
      </c>
      <c r="J867" s="21">
        <f t="shared" si="344"/>
        <v>22.586092461207052</v>
      </c>
      <c r="K867" s="27">
        <f t="shared" si="345"/>
        <v>-11293.046230603526</v>
      </c>
      <c r="L867" s="16">
        <f>Daten!G867</f>
        <v>238</v>
      </c>
      <c r="M867" s="16">
        <f>Daten!H867</f>
        <v>972</v>
      </c>
      <c r="N867" s="16">
        <f>Daten!I867</f>
        <v>329</v>
      </c>
      <c r="O867" s="28">
        <f t="shared" si="346"/>
        <v>0.58333333333333337</v>
      </c>
      <c r="P867" s="16">
        <f t="shared" si="347"/>
        <v>547.10672593285767</v>
      </c>
      <c r="Q867" s="21">
        <f t="shared" si="348"/>
        <v>19.893274067142329</v>
      </c>
      <c r="R867" s="27">
        <f t="shared" si="349"/>
        <v>3978.6548134284658</v>
      </c>
      <c r="S867" s="9">
        <f>Daten!K867</f>
        <v>11973.98</v>
      </c>
      <c r="T867" s="9">
        <f>Daten!L867</f>
        <v>90308.69</v>
      </c>
      <c r="U867" s="9">
        <f>Daten!M867</f>
        <v>153692.82999999999</v>
      </c>
      <c r="V867" s="9">
        <f>Daten!N867</f>
        <v>500</v>
      </c>
      <c r="W867" s="9">
        <f>Daten!O867</f>
        <v>500</v>
      </c>
      <c r="X867" s="23">
        <f t="shared" si="350"/>
        <v>255975.5</v>
      </c>
      <c r="Y867" s="9">
        <f t="shared" si="351"/>
        <v>553159.66995029466</v>
      </c>
      <c r="Z867" s="21">
        <f t="shared" si="352"/>
        <v>-297184.16995029466</v>
      </c>
      <c r="AA867" s="27">
        <f t="shared" si="353"/>
        <v>29718.416995029467</v>
      </c>
      <c r="AB867" s="32">
        <f t="shared" si="354"/>
        <v>22404.025577854409</v>
      </c>
      <c r="AC867" s="31">
        <f t="shared" si="355"/>
        <v>22404.025577854409</v>
      </c>
      <c r="AG867" s="26">
        <f t="shared" si="356"/>
        <v>-11293.046230603526</v>
      </c>
      <c r="AH867" s="26">
        <f t="shared" si="357"/>
        <v>29718.416995029467</v>
      </c>
      <c r="AI867" s="26">
        <f t="shared" si="358"/>
        <v>18425.370764425941</v>
      </c>
      <c r="AJ867" s="26">
        <f t="shared" si="359"/>
        <v>1</v>
      </c>
      <c r="AK867" s="26">
        <f t="shared" si="360"/>
        <v>18425.370764425941</v>
      </c>
      <c r="AL867" s="26">
        <f t="shared" ca="1" si="361"/>
        <v>29177</v>
      </c>
      <c r="AM867" s="26">
        <f t="shared" ca="1" si="362"/>
        <v>31</v>
      </c>
      <c r="AN867" s="26">
        <f ca="1">IF(AM867=0,0,COUNTIF($AM$19:AM867,C867*10+1))</f>
        <v>312</v>
      </c>
      <c r="AO867" s="21">
        <f t="shared" ca="1" si="363"/>
        <v>0</v>
      </c>
      <c r="AP867" s="33">
        <f t="shared" ca="1" si="364"/>
        <v>29177</v>
      </c>
    </row>
    <row r="868" spans="1:42" x14ac:dyDescent="0.2">
      <c r="A868" s="15">
        <f>Daten!A868</f>
        <v>32336</v>
      </c>
      <c r="B868" s="8" t="str">
        <f>Daten!B868</f>
        <v>Winzendorf-Muthmannsdorf</v>
      </c>
      <c r="C868" s="15">
        <f t="shared" si="340"/>
        <v>3</v>
      </c>
      <c r="D868" s="10">
        <f>Daten!D868</f>
        <v>0</v>
      </c>
      <c r="E868" s="9">
        <f>Daten!E868</f>
        <v>1864</v>
      </c>
      <c r="F868" s="9">
        <f>Daten!F868</f>
        <v>1893</v>
      </c>
      <c r="G868" s="27">
        <f t="shared" si="341"/>
        <v>-29</v>
      </c>
      <c r="H868" s="29">
        <f t="shared" si="342"/>
        <v>-1.531959852086635E-2</v>
      </c>
      <c r="I868" s="21">
        <f t="shared" si="343"/>
        <v>16.894562189577545</v>
      </c>
      <c r="J868" s="21">
        <f t="shared" si="344"/>
        <v>-45.894562189577542</v>
      </c>
      <c r="K868" s="27">
        <f t="shared" si="345"/>
        <v>22947.28109478877</v>
      </c>
      <c r="L868" s="16">
        <f>Daten!G868</f>
        <v>249</v>
      </c>
      <c r="M868" s="16">
        <f>Daten!H868</f>
        <v>1221</v>
      </c>
      <c r="N868" s="16">
        <f>Daten!I868</f>
        <v>394</v>
      </c>
      <c r="O868" s="28">
        <f t="shared" si="346"/>
        <v>0.52661752661752659</v>
      </c>
      <c r="P868" s="16">
        <f t="shared" si="347"/>
        <v>687.26060942800325</v>
      </c>
      <c r="Q868" s="21">
        <f t="shared" si="348"/>
        <v>-44.260609428003249</v>
      </c>
      <c r="R868" s="27">
        <f t="shared" si="349"/>
        <v>-8852.121885600649</v>
      </c>
      <c r="S868" s="9">
        <f>Daten!K868</f>
        <v>5296.46</v>
      </c>
      <c r="T868" s="9">
        <f>Daten!L868</f>
        <v>131154.93</v>
      </c>
      <c r="U868" s="9">
        <f>Daten!M868</f>
        <v>317473.15999999997</v>
      </c>
      <c r="V868" s="9">
        <f>Daten!N868</f>
        <v>500</v>
      </c>
      <c r="W868" s="9">
        <f>Daten!O868</f>
        <v>500</v>
      </c>
      <c r="X868" s="23">
        <f t="shared" si="350"/>
        <v>453924.54999999993</v>
      </c>
      <c r="Y868" s="9">
        <f t="shared" si="351"/>
        <v>669973.76529392414</v>
      </c>
      <c r="Z868" s="21">
        <f t="shared" si="352"/>
        <v>-216049.21529392421</v>
      </c>
      <c r="AA868" s="27">
        <f t="shared" si="353"/>
        <v>21604.921529392421</v>
      </c>
      <c r="AB868" s="32">
        <f t="shared" si="354"/>
        <v>35700.080738580538</v>
      </c>
      <c r="AC868" s="31">
        <f t="shared" si="355"/>
        <v>35700.080738580538</v>
      </c>
      <c r="AG868" s="26">
        <f t="shared" si="356"/>
        <v>22947.28109478877</v>
      </c>
      <c r="AH868" s="26">
        <f t="shared" si="357"/>
        <v>21604.921529392421</v>
      </c>
      <c r="AI868" s="26">
        <f t="shared" si="358"/>
        <v>44552.202624181191</v>
      </c>
      <c r="AJ868" s="26">
        <f t="shared" si="359"/>
        <v>1</v>
      </c>
      <c r="AK868" s="26">
        <f t="shared" si="360"/>
        <v>44552.202624181191</v>
      </c>
      <c r="AL868" s="26">
        <f t="shared" ca="1" si="361"/>
        <v>70548</v>
      </c>
      <c r="AM868" s="26">
        <f t="shared" ca="1" si="362"/>
        <v>31</v>
      </c>
      <c r="AN868" s="26">
        <f ca="1">IF(AM868=0,0,COUNTIF($AM$19:AM868,C868*10+1))</f>
        <v>313</v>
      </c>
      <c r="AO868" s="21">
        <f t="shared" ca="1" si="363"/>
        <v>0</v>
      </c>
      <c r="AP868" s="33">
        <f t="shared" ca="1" si="364"/>
        <v>70548</v>
      </c>
    </row>
    <row r="869" spans="1:42" x14ac:dyDescent="0.2">
      <c r="A869" s="15">
        <f>Daten!A869</f>
        <v>32337</v>
      </c>
      <c r="B869" s="8" t="str">
        <f>Daten!B869</f>
        <v>Wöllersdorf-Steinabrückl</v>
      </c>
      <c r="C869" s="15">
        <f t="shared" si="340"/>
        <v>3</v>
      </c>
      <c r="D869" s="10">
        <f>Daten!D869</f>
        <v>0</v>
      </c>
      <c r="E869" s="9">
        <f>Daten!E869</f>
        <v>4798</v>
      </c>
      <c r="F869" s="9">
        <f>Daten!F869</f>
        <v>4474</v>
      </c>
      <c r="G869" s="27">
        <f t="shared" si="341"/>
        <v>324</v>
      </c>
      <c r="H869" s="29">
        <f t="shared" si="342"/>
        <v>7.2418417523468934E-2</v>
      </c>
      <c r="I869" s="21">
        <f t="shared" si="343"/>
        <v>39.929356173359714</v>
      </c>
      <c r="J869" s="21">
        <f t="shared" si="344"/>
        <v>284.07064382664026</v>
      </c>
      <c r="K869" s="27">
        <f t="shared" si="345"/>
        <v>-142035.32191332013</v>
      </c>
      <c r="L869" s="16">
        <f>Daten!G869</f>
        <v>813</v>
      </c>
      <c r="M869" s="16">
        <f>Daten!H869</f>
        <v>3185</v>
      </c>
      <c r="N869" s="16">
        <f>Daten!I869</f>
        <v>800</v>
      </c>
      <c r="O869" s="28">
        <f t="shared" si="346"/>
        <v>0.50643642072213502</v>
      </c>
      <c r="P869" s="16">
        <f t="shared" si="347"/>
        <v>1792.7314013334892</v>
      </c>
      <c r="Q869" s="21">
        <f t="shared" si="348"/>
        <v>-179.7314013334892</v>
      </c>
      <c r="R869" s="27">
        <f t="shared" si="349"/>
        <v>-35946.280266697839</v>
      </c>
      <c r="S869" s="9">
        <f>Daten!K869</f>
        <v>3457.9</v>
      </c>
      <c r="T869" s="9">
        <f>Daten!L869</f>
        <v>361667.94</v>
      </c>
      <c r="U869" s="9">
        <f>Daten!M869</f>
        <v>2102002.69</v>
      </c>
      <c r="V869" s="9">
        <f>Daten!N869</f>
        <v>500</v>
      </c>
      <c r="W869" s="9">
        <f>Daten!O869</f>
        <v>500</v>
      </c>
      <c r="X869" s="23">
        <f t="shared" si="350"/>
        <v>2467128.5299999998</v>
      </c>
      <c r="Y869" s="9">
        <f t="shared" si="351"/>
        <v>1724535.4752576437</v>
      </c>
      <c r="Z869" s="21">
        <f t="shared" si="352"/>
        <v>742593.05474235606</v>
      </c>
      <c r="AA869" s="27">
        <f t="shared" si="353"/>
        <v>-74259.305474235603</v>
      </c>
      <c r="AB869" s="32">
        <f t="shared" si="354"/>
        <v>-252240.90765425359</v>
      </c>
      <c r="AC869" s="31">
        <f t="shared" si="355"/>
        <v>0</v>
      </c>
      <c r="AG869" s="26">
        <f t="shared" si="356"/>
        <v>0</v>
      </c>
      <c r="AH869" s="26">
        <f t="shared" si="357"/>
        <v>0</v>
      </c>
      <c r="AI869" s="26">
        <f t="shared" si="358"/>
        <v>0</v>
      </c>
      <c r="AJ869" s="26">
        <f t="shared" si="359"/>
        <v>1</v>
      </c>
      <c r="AK869" s="26">
        <f t="shared" si="360"/>
        <v>0</v>
      </c>
      <c r="AL869" s="26">
        <f t="shared" ca="1" si="361"/>
        <v>0</v>
      </c>
      <c r="AM869" s="26">
        <f t="shared" ca="1" si="362"/>
        <v>0</v>
      </c>
      <c r="AN869" s="26">
        <f ca="1">IF(AM869=0,0,COUNTIF($AM$19:AM869,C869*10+1))</f>
        <v>0</v>
      </c>
      <c r="AO869" s="21">
        <f t="shared" ca="1" si="363"/>
        <v>0</v>
      </c>
      <c r="AP869" s="33">
        <f t="shared" ca="1" si="364"/>
        <v>0</v>
      </c>
    </row>
    <row r="870" spans="1:42" x14ac:dyDescent="0.2">
      <c r="A870" s="15">
        <f>Daten!A870</f>
        <v>32338</v>
      </c>
      <c r="B870" s="8" t="str">
        <f>Daten!B870</f>
        <v>Zillingdorf</v>
      </c>
      <c r="C870" s="15">
        <f t="shared" si="340"/>
        <v>3</v>
      </c>
      <c r="D870" s="10">
        <f>Daten!D870</f>
        <v>0</v>
      </c>
      <c r="E870" s="9">
        <f>Daten!E870</f>
        <v>2088</v>
      </c>
      <c r="F870" s="9">
        <f>Daten!F870</f>
        <v>2030</v>
      </c>
      <c r="G870" s="27">
        <f t="shared" si="341"/>
        <v>58</v>
      </c>
      <c r="H870" s="29">
        <f t="shared" si="342"/>
        <v>2.8571428571428571E-2</v>
      </c>
      <c r="I870" s="21">
        <f t="shared" si="343"/>
        <v>18.117253695109572</v>
      </c>
      <c r="J870" s="21">
        <f t="shared" si="344"/>
        <v>39.882746304890432</v>
      </c>
      <c r="K870" s="27">
        <f t="shared" si="345"/>
        <v>-19941.373152445216</v>
      </c>
      <c r="L870" s="16">
        <f>Daten!G870</f>
        <v>294</v>
      </c>
      <c r="M870" s="16">
        <f>Daten!H870</f>
        <v>1404</v>
      </c>
      <c r="N870" s="16">
        <f>Daten!I870</f>
        <v>390</v>
      </c>
      <c r="O870" s="28">
        <f t="shared" si="346"/>
        <v>0.48717948717948717</v>
      </c>
      <c r="P870" s="16">
        <f t="shared" si="347"/>
        <v>790.26527079190544</v>
      </c>
      <c r="Q870" s="21">
        <f t="shared" si="348"/>
        <v>-106.26527079190544</v>
      </c>
      <c r="R870" s="27">
        <f t="shared" si="349"/>
        <v>-21253.054158381088</v>
      </c>
      <c r="S870" s="9">
        <f>Daten!K870</f>
        <v>14525.07</v>
      </c>
      <c r="T870" s="9">
        <f>Daten!L870</f>
        <v>115617.23</v>
      </c>
      <c r="U870" s="9">
        <f>Daten!M870</f>
        <v>63273.55</v>
      </c>
      <c r="V870" s="9">
        <f>Daten!N870</f>
        <v>500</v>
      </c>
      <c r="W870" s="9">
        <f>Daten!O870</f>
        <v>500</v>
      </c>
      <c r="X870" s="23">
        <f t="shared" si="350"/>
        <v>193415.84999999998</v>
      </c>
      <c r="Y870" s="9">
        <f t="shared" si="351"/>
        <v>750485.63408461027</v>
      </c>
      <c r="Z870" s="21">
        <f t="shared" si="352"/>
        <v>-557069.78408461029</v>
      </c>
      <c r="AA870" s="27">
        <f t="shared" si="353"/>
        <v>55706.978408461029</v>
      </c>
      <c r="AB870" s="32">
        <f t="shared" si="354"/>
        <v>14512.551097634729</v>
      </c>
      <c r="AC870" s="31">
        <f t="shared" si="355"/>
        <v>14512.551097634729</v>
      </c>
      <c r="AG870" s="26">
        <f t="shared" si="356"/>
        <v>-19941.373152445216</v>
      </c>
      <c r="AH870" s="26">
        <f t="shared" si="357"/>
        <v>55706.978408461029</v>
      </c>
      <c r="AI870" s="26">
        <f t="shared" si="358"/>
        <v>35765.605256015813</v>
      </c>
      <c r="AJ870" s="26">
        <f t="shared" si="359"/>
        <v>1</v>
      </c>
      <c r="AK870" s="26">
        <f t="shared" si="360"/>
        <v>35765.605256015813</v>
      </c>
      <c r="AL870" s="26">
        <f t="shared" ca="1" si="361"/>
        <v>56635</v>
      </c>
      <c r="AM870" s="26">
        <f t="shared" ca="1" si="362"/>
        <v>31</v>
      </c>
      <c r="AN870" s="26">
        <f ca="1">IF(AM870=0,0,COUNTIF($AM$19:AM870,C870*10+1))</f>
        <v>314</v>
      </c>
      <c r="AO870" s="21">
        <f t="shared" ca="1" si="363"/>
        <v>0</v>
      </c>
      <c r="AP870" s="33">
        <f t="shared" ca="1" si="364"/>
        <v>56635</v>
      </c>
    </row>
    <row r="871" spans="1:42" x14ac:dyDescent="0.2">
      <c r="A871" s="15">
        <f>Daten!A871</f>
        <v>32501</v>
      </c>
      <c r="B871" s="8" t="str">
        <f>Daten!B871</f>
        <v>Allentsteig</v>
      </c>
      <c r="C871" s="15">
        <f t="shared" si="340"/>
        <v>3</v>
      </c>
      <c r="D871" s="10">
        <f>Daten!D871</f>
        <v>0</v>
      </c>
      <c r="E871" s="9">
        <f>Daten!E871</f>
        <v>1741</v>
      </c>
      <c r="F871" s="9">
        <f>Daten!F871</f>
        <v>1844</v>
      </c>
      <c r="G871" s="27">
        <f t="shared" si="341"/>
        <v>-103</v>
      </c>
      <c r="H871" s="29">
        <f t="shared" si="342"/>
        <v>-5.5856832971800434E-2</v>
      </c>
      <c r="I871" s="21">
        <f t="shared" si="343"/>
        <v>16.457249169350764</v>
      </c>
      <c r="J871" s="21">
        <f t="shared" si="344"/>
        <v>-119.45724916935076</v>
      </c>
      <c r="K871" s="27">
        <f t="shared" si="345"/>
        <v>59728.624584675381</v>
      </c>
      <c r="L871" s="16">
        <f>Daten!G871</f>
        <v>195</v>
      </c>
      <c r="M871" s="16">
        <f>Daten!H871</f>
        <v>1046</v>
      </c>
      <c r="N871" s="16">
        <f>Daten!I871</f>
        <v>500</v>
      </c>
      <c r="O871" s="28">
        <f t="shared" si="346"/>
        <v>0.66443594646271509</v>
      </c>
      <c r="P871" s="16">
        <f t="shared" si="347"/>
        <v>588.75888408000935</v>
      </c>
      <c r="Q871" s="21">
        <f t="shared" si="348"/>
        <v>106.24111591999065</v>
      </c>
      <c r="R871" s="27">
        <f t="shared" si="349"/>
        <v>21248.223183998129</v>
      </c>
      <c r="S871" s="9">
        <f>Daten!K871</f>
        <v>16370.64</v>
      </c>
      <c r="T871" s="9">
        <f>Daten!L871</f>
        <v>104558.19</v>
      </c>
      <c r="U871" s="9">
        <f>Daten!M871</f>
        <v>157367.26999999999</v>
      </c>
      <c r="V871" s="9">
        <f>Daten!N871</f>
        <v>500</v>
      </c>
      <c r="W871" s="9">
        <f>Daten!O871</f>
        <v>500</v>
      </c>
      <c r="X871" s="23">
        <f t="shared" si="350"/>
        <v>278296.09999999998</v>
      </c>
      <c r="Y871" s="9">
        <f t="shared" si="351"/>
        <v>625764.12305618124</v>
      </c>
      <c r="Z871" s="21">
        <f t="shared" si="352"/>
        <v>-347468.02305618126</v>
      </c>
      <c r="AA871" s="27">
        <f t="shared" si="353"/>
        <v>34746.802305618126</v>
      </c>
      <c r="AB871" s="32">
        <f t="shared" si="354"/>
        <v>115723.65007429164</v>
      </c>
      <c r="AC871" s="31">
        <f t="shared" si="355"/>
        <v>115723.65007429164</v>
      </c>
      <c r="AG871" s="26">
        <f t="shared" si="356"/>
        <v>59728.624584675381</v>
      </c>
      <c r="AH871" s="26">
        <f t="shared" si="357"/>
        <v>34746.802305618126</v>
      </c>
      <c r="AI871" s="26">
        <f t="shared" si="358"/>
        <v>94475.426890293515</v>
      </c>
      <c r="AJ871" s="26">
        <f t="shared" si="359"/>
        <v>1</v>
      </c>
      <c r="AK871" s="26">
        <f t="shared" si="360"/>
        <v>94475.426890293515</v>
      </c>
      <c r="AL871" s="26">
        <f t="shared" ca="1" si="361"/>
        <v>149602</v>
      </c>
      <c r="AM871" s="26">
        <f t="shared" ca="1" si="362"/>
        <v>31</v>
      </c>
      <c r="AN871" s="26">
        <f ca="1">IF(AM871=0,0,COUNTIF($AM$19:AM871,C871*10+1))</f>
        <v>315</v>
      </c>
      <c r="AO871" s="21">
        <f t="shared" ca="1" si="363"/>
        <v>0</v>
      </c>
      <c r="AP871" s="33">
        <f t="shared" ca="1" si="364"/>
        <v>149602</v>
      </c>
    </row>
    <row r="872" spans="1:42" x14ac:dyDescent="0.2">
      <c r="A872" s="15">
        <f>Daten!A872</f>
        <v>32502</v>
      </c>
      <c r="B872" s="8" t="str">
        <f>Daten!B872</f>
        <v>Arbesbach</v>
      </c>
      <c r="C872" s="15">
        <f t="shared" si="340"/>
        <v>3</v>
      </c>
      <c r="D872" s="10">
        <f>Daten!D872</f>
        <v>0</v>
      </c>
      <c r="E872" s="9">
        <f>Daten!E872</f>
        <v>1590</v>
      </c>
      <c r="F872" s="9">
        <f>Daten!F872</f>
        <v>1644</v>
      </c>
      <c r="G872" s="27">
        <f t="shared" si="341"/>
        <v>-54</v>
      </c>
      <c r="H872" s="29">
        <f t="shared" si="342"/>
        <v>-3.2846715328467155E-2</v>
      </c>
      <c r="I872" s="21">
        <f t="shared" si="343"/>
        <v>14.672298066384304</v>
      </c>
      <c r="J872" s="21">
        <f t="shared" si="344"/>
        <v>-68.6722980663843</v>
      </c>
      <c r="K872" s="27">
        <f t="shared" si="345"/>
        <v>34336.149033192152</v>
      </c>
      <c r="L872" s="16">
        <f>Daten!G872</f>
        <v>213</v>
      </c>
      <c r="M872" s="16">
        <f>Daten!H872</f>
        <v>1062</v>
      </c>
      <c r="N872" s="16">
        <f>Daten!I872</f>
        <v>315</v>
      </c>
      <c r="O872" s="28">
        <f t="shared" si="346"/>
        <v>0.49717514124293788</v>
      </c>
      <c r="P872" s="16">
        <f t="shared" si="347"/>
        <v>597.76475611182593</v>
      </c>
      <c r="Q872" s="21">
        <f t="shared" si="348"/>
        <v>-69.764756111825932</v>
      </c>
      <c r="R872" s="27">
        <f t="shared" si="349"/>
        <v>-13952.951222365187</v>
      </c>
      <c r="S872" s="9">
        <f>Daten!K872</f>
        <v>16179.92</v>
      </c>
      <c r="T872" s="9">
        <f>Daten!L872</f>
        <v>86036.33</v>
      </c>
      <c r="U872" s="9">
        <f>Daten!M872</f>
        <v>127464.48</v>
      </c>
      <c r="V872" s="9">
        <f>Daten!N872</f>
        <v>500</v>
      </c>
      <c r="W872" s="9">
        <f>Daten!O872</f>
        <v>500</v>
      </c>
      <c r="X872" s="23">
        <f t="shared" si="350"/>
        <v>229680.72999999998</v>
      </c>
      <c r="Y872" s="9">
        <f t="shared" si="351"/>
        <v>571490.49721960269</v>
      </c>
      <c r="Z872" s="21">
        <f t="shared" si="352"/>
        <v>-341809.76721960271</v>
      </c>
      <c r="AA872" s="27">
        <f t="shared" si="353"/>
        <v>34180.976721960273</v>
      </c>
      <c r="AB872" s="32">
        <f t="shared" si="354"/>
        <v>54564.174532787234</v>
      </c>
      <c r="AC872" s="31">
        <f t="shared" si="355"/>
        <v>54564.174532787234</v>
      </c>
      <c r="AG872" s="26">
        <f t="shared" si="356"/>
        <v>34336.149033192152</v>
      </c>
      <c r="AH872" s="26">
        <f t="shared" si="357"/>
        <v>34180.976721960273</v>
      </c>
      <c r="AI872" s="26">
        <f t="shared" si="358"/>
        <v>68517.125755152432</v>
      </c>
      <c r="AJ872" s="26">
        <f t="shared" si="359"/>
        <v>1</v>
      </c>
      <c r="AK872" s="26">
        <f t="shared" si="360"/>
        <v>68517.125755152432</v>
      </c>
      <c r="AL872" s="26">
        <f t="shared" ca="1" si="361"/>
        <v>108497</v>
      </c>
      <c r="AM872" s="26">
        <f t="shared" ca="1" si="362"/>
        <v>31</v>
      </c>
      <c r="AN872" s="26">
        <f ca="1">IF(AM872=0,0,COUNTIF($AM$19:AM872,C872*10+1))</f>
        <v>316</v>
      </c>
      <c r="AO872" s="21">
        <f t="shared" ca="1" si="363"/>
        <v>0</v>
      </c>
      <c r="AP872" s="33">
        <f t="shared" ca="1" si="364"/>
        <v>108497</v>
      </c>
    </row>
    <row r="873" spans="1:42" x14ac:dyDescent="0.2">
      <c r="A873" s="15">
        <f>Daten!A873</f>
        <v>32503</v>
      </c>
      <c r="B873" s="8" t="str">
        <f>Daten!B873</f>
        <v>Bärnkopf</v>
      </c>
      <c r="C873" s="15">
        <f t="shared" si="340"/>
        <v>3</v>
      </c>
      <c r="D873" s="10">
        <f>Daten!D873</f>
        <v>0</v>
      </c>
      <c r="E873" s="9">
        <f>Daten!E873</f>
        <v>343</v>
      </c>
      <c r="F873" s="9">
        <f>Daten!F873</f>
        <v>354</v>
      </c>
      <c r="G873" s="27">
        <f t="shared" si="341"/>
        <v>-11</v>
      </c>
      <c r="H873" s="29">
        <f t="shared" si="342"/>
        <v>-3.1073446327683617E-2</v>
      </c>
      <c r="I873" s="21">
        <f t="shared" si="343"/>
        <v>3.1593634522506346</v>
      </c>
      <c r="J873" s="21">
        <f t="shared" si="344"/>
        <v>-14.159363452250634</v>
      </c>
      <c r="K873" s="27">
        <f t="shared" si="345"/>
        <v>7079.6817261253173</v>
      </c>
      <c r="L873" s="16">
        <f>Daten!G873</f>
        <v>48</v>
      </c>
      <c r="M873" s="16">
        <f>Daten!H873</f>
        <v>207</v>
      </c>
      <c r="N873" s="16">
        <f>Daten!I873</f>
        <v>88</v>
      </c>
      <c r="O873" s="28">
        <f t="shared" si="346"/>
        <v>0.65700483091787443</v>
      </c>
      <c r="P873" s="16">
        <f t="shared" si="347"/>
        <v>116.51346941162709</v>
      </c>
      <c r="Q873" s="21">
        <f t="shared" si="348"/>
        <v>19.486530588372915</v>
      </c>
      <c r="R873" s="27">
        <f t="shared" si="349"/>
        <v>3897.3061176745832</v>
      </c>
      <c r="S873" s="9">
        <f>Daten!K873</f>
        <v>44074.55</v>
      </c>
      <c r="T873" s="9">
        <f>Daten!L873</f>
        <v>14638.27</v>
      </c>
      <c r="U873" s="9">
        <f>Daten!M873</f>
        <v>44257.21</v>
      </c>
      <c r="V873" s="9">
        <f>Daten!N873</f>
        <v>500</v>
      </c>
      <c r="W873" s="9">
        <f>Daten!O873</f>
        <v>500</v>
      </c>
      <c r="X873" s="23">
        <f t="shared" si="350"/>
        <v>102970.03</v>
      </c>
      <c r="Y873" s="9">
        <f t="shared" si="351"/>
        <v>123283.79908573818</v>
      </c>
      <c r="Z873" s="21">
        <f t="shared" si="352"/>
        <v>-20313.769085738182</v>
      </c>
      <c r="AA873" s="27">
        <f t="shared" si="353"/>
        <v>2031.3769085738184</v>
      </c>
      <c r="AB873" s="32">
        <f t="shared" si="354"/>
        <v>13008.364752373718</v>
      </c>
      <c r="AC873" s="31">
        <f t="shared" si="355"/>
        <v>13008.364752373718</v>
      </c>
      <c r="AG873" s="26">
        <f t="shared" si="356"/>
        <v>7079.6817261253173</v>
      </c>
      <c r="AH873" s="26">
        <f t="shared" si="357"/>
        <v>2031.3769085738184</v>
      </c>
      <c r="AI873" s="26">
        <f t="shared" si="358"/>
        <v>9111.0586346991349</v>
      </c>
      <c r="AJ873" s="26">
        <f t="shared" si="359"/>
        <v>1</v>
      </c>
      <c r="AK873" s="26">
        <f t="shared" si="360"/>
        <v>9111.0586346991349</v>
      </c>
      <c r="AL873" s="26">
        <f t="shared" ca="1" si="361"/>
        <v>14427</v>
      </c>
      <c r="AM873" s="26">
        <f t="shared" ca="1" si="362"/>
        <v>31</v>
      </c>
      <c r="AN873" s="26">
        <f ca="1">IF(AM873=0,0,COUNTIF($AM$19:AM873,C873*10+1))</f>
        <v>317</v>
      </c>
      <c r="AO873" s="21">
        <f t="shared" ca="1" si="363"/>
        <v>0</v>
      </c>
      <c r="AP873" s="33">
        <f t="shared" ca="1" si="364"/>
        <v>14427</v>
      </c>
    </row>
    <row r="874" spans="1:42" x14ac:dyDescent="0.2">
      <c r="A874" s="15">
        <f>Daten!A874</f>
        <v>32504</v>
      </c>
      <c r="B874" s="8" t="str">
        <f>Daten!B874</f>
        <v>Echsenbach</v>
      </c>
      <c r="C874" s="15">
        <f t="shared" si="340"/>
        <v>3</v>
      </c>
      <c r="D874" s="10">
        <f>Daten!D874</f>
        <v>0</v>
      </c>
      <c r="E874" s="9">
        <f>Daten!E874</f>
        <v>1287</v>
      </c>
      <c r="F874" s="9">
        <f>Daten!F874</f>
        <v>1256</v>
      </c>
      <c r="G874" s="27">
        <f t="shared" si="341"/>
        <v>31</v>
      </c>
      <c r="H874" s="29">
        <f t="shared" si="342"/>
        <v>2.4681528662420384E-2</v>
      </c>
      <c r="I874" s="21">
        <f t="shared" si="343"/>
        <v>11.20949292662937</v>
      </c>
      <c r="J874" s="21">
        <f t="shared" si="344"/>
        <v>19.79050707337063</v>
      </c>
      <c r="K874" s="27">
        <f t="shared" si="345"/>
        <v>-9895.2535366853153</v>
      </c>
      <c r="L874" s="16">
        <f>Daten!G874</f>
        <v>205</v>
      </c>
      <c r="M874" s="16">
        <f>Daten!H874</f>
        <v>849</v>
      </c>
      <c r="N874" s="16">
        <f>Daten!I874</f>
        <v>233</v>
      </c>
      <c r="O874" s="28">
        <f t="shared" si="346"/>
        <v>0.51590106007067138</v>
      </c>
      <c r="P874" s="16">
        <f t="shared" si="347"/>
        <v>477.87408468826766</v>
      </c>
      <c r="Q874" s="21">
        <f t="shared" si="348"/>
        <v>-39.874084688267658</v>
      </c>
      <c r="R874" s="27">
        <f t="shared" si="349"/>
        <v>-7974.8169376535316</v>
      </c>
      <c r="S874" s="9">
        <f>Daten!K874</f>
        <v>8655.94</v>
      </c>
      <c r="T874" s="9">
        <f>Daten!L874</f>
        <v>56675.13</v>
      </c>
      <c r="U874" s="9">
        <f>Daten!M874</f>
        <v>407052.04</v>
      </c>
      <c r="V874" s="9">
        <f>Daten!N874</f>
        <v>500</v>
      </c>
      <c r="W874" s="9">
        <f>Daten!O874</f>
        <v>500</v>
      </c>
      <c r="X874" s="23">
        <f t="shared" si="350"/>
        <v>472383.11</v>
      </c>
      <c r="Y874" s="9">
        <f t="shared" si="351"/>
        <v>462583.81756077276</v>
      </c>
      <c r="Z874" s="21">
        <f t="shared" si="352"/>
        <v>9799.2924392272253</v>
      </c>
      <c r="AA874" s="27">
        <f t="shared" si="353"/>
        <v>-979.92924392272255</v>
      </c>
      <c r="AB874" s="32">
        <f t="shared" si="354"/>
        <v>-18849.99971826157</v>
      </c>
      <c r="AC874" s="31">
        <f t="shared" si="355"/>
        <v>0</v>
      </c>
      <c r="AG874" s="26">
        <f t="shared" si="356"/>
        <v>0</v>
      </c>
      <c r="AH874" s="26">
        <f t="shared" si="357"/>
        <v>0</v>
      </c>
      <c r="AI874" s="26">
        <f t="shared" si="358"/>
        <v>0</v>
      </c>
      <c r="AJ874" s="26">
        <f t="shared" si="359"/>
        <v>1</v>
      </c>
      <c r="AK874" s="26">
        <f t="shared" si="360"/>
        <v>0</v>
      </c>
      <c r="AL874" s="26">
        <f t="shared" ca="1" si="361"/>
        <v>0</v>
      </c>
      <c r="AM874" s="26">
        <f t="shared" ca="1" si="362"/>
        <v>0</v>
      </c>
      <c r="AN874" s="26">
        <f ca="1">IF(AM874=0,0,COUNTIF($AM$19:AM874,C874*10+1))</f>
        <v>0</v>
      </c>
      <c r="AO874" s="21">
        <f t="shared" ca="1" si="363"/>
        <v>0</v>
      </c>
      <c r="AP874" s="33">
        <f t="shared" ca="1" si="364"/>
        <v>0</v>
      </c>
    </row>
    <row r="875" spans="1:42" x14ac:dyDescent="0.2">
      <c r="A875" s="15">
        <f>Daten!A875</f>
        <v>32505</v>
      </c>
      <c r="B875" s="8" t="str">
        <f>Daten!B875</f>
        <v>Göpfritz an der Wild</v>
      </c>
      <c r="C875" s="15">
        <f t="shared" si="340"/>
        <v>3</v>
      </c>
      <c r="D875" s="10">
        <f>Daten!D875</f>
        <v>0</v>
      </c>
      <c r="E875" s="9">
        <f>Daten!E875</f>
        <v>1790</v>
      </c>
      <c r="F875" s="9">
        <f>Daten!F875</f>
        <v>1812</v>
      </c>
      <c r="G875" s="27">
        <f t="shared" si="341"/>
        <v>-22</v>
      </c>
      <c r="H875" s="29">
        <f t="shared" si="342"/>
        <v>-1.2141280353200883E-2</v>
      </c>
      <c r="I875" s="21">
        <f t="shared" si="343"/>
        <v>16.17165699287613</v>
      </c>
      <c r="J875" s="21">
        <f t="shared" si="344"/>
        <v>-38.17165699287613</v>
      </c>
      <c r="K875" s="27">
        <f t="shared" si="345"/>
        <v>19085.828496438065</v>
      </c>
      <c r="L875" s="16">
        <f>Daten!G875</f>
        <v>240</v>
      </c>
      <c r="M875" s="16">
        <f>Daten!H875</f>
        <v>1161</v>
      </c>
      <c r="N875" s="16">
        <f>Daten!I875</f>
        <v>389</v>
      </c>
      <c r="O875" s="28">
        <f t="shared" si="346"/>
        <v>0.5417743324720069</v>
      </c>
      <c r="P875" s="16">
        <f t="shared" si="347"/>
        <v>653.48858930869108</v>
      </c>
      <c r="Q875" s="21">
        <f t="shared" si="348"/>
        <v>-24.488589308691076</v>
      </c>
      <c r="R875" s="27">
        <f t="shared" si="349"/>
        <v>-4897.7178617382151</v>
      </c>
      <c r="S875" s="9">
        <f>Daten!K875</f>
        <v>24938.47</v>
      </c>
      <c r="T875" s="9">
        <f>Daten!L875</f>
        <v>77545.59</v>
      </c>
      <c r="U875" s="9">
        <f>Daten!M875</f>
        <v>204675.21</v>
      </c>
      <c r="V875" s="9">
        <f>Daten!N875</f>
        <v>500</v>
      </c>
      <c r="W875" s="9">
        <f>Daten!O875</f>
        <v>500</v>
      </c>
      <c r="X875" s="23">
        <f t="shared" si="350"/>
        <v>307159.27</v>
      </c>
      <c r="Y875" s="9">
        <f t="shared" si="351"/>
        <v>643376.09435414395</v>
      </c>
      <c r="Z875" s="21">
        <f t="shared" si="352"/>
        <v>-336216.82435414393</v>
      </c>
      <c r="AA875" s="27">
        <f t="shared" si="353"/>
        <v>33621.682435414397</v>
      </c>
      <c r="AB875" s="32">
        <f t="shared" si="354"/>
        <v>47809.793070114247</v>
      </c>
      <c r="AC875" s="31">
        <f t="shared" si="355"/>
        <v>47809.793070114247</v>
      </c>
      <c r="AG875" s="26">
        <f t="shared" si="356"/>
        <v>19085.828496438065</v>
      </c>
      <c r="AH875" s="26">
        <f t="shared" si="357"/>
        <v>33621.682435414397</v>
      </c>
      <c r="AI875" s="26">
        <f t="shared" si="358"/>
        <v>52707.510931852463</v>
      </c>
      <c r="AJ875" s="26">
        <f t="shared" si="359"/>
        <v>1</v>
      </c>
      <c r="AK875" s="26">
        <f t="shared" si="360"/>
        <v>52707.510931852463</v>
      </c>
      <c r="AL875" s="26">
        <f t="shared" ca="1" si="361"/>
        <v>83462</v>
      </c>
      <c r="AM875" s="26">
        <f t="shared" ca="1" si="362"/>
        <v>31</v>
      </c>
      <c r="AN875" s="26">
        <f ca="1">IF(AM875=0,0,COUNTIF($AM$19:AM875,C875*10+1))</f>
        <v>318</v>
      </c>
      <c r="AO875" s="21">
        <f t="shared" ca="1" si="363"/>
        <v>0</v>
      </c>
      <c r="AP875" s="33">
        <f t="shared" ca="1" si="364"/>
        <v>83462</v>
      </c>
    </row>
    <row r="876" spans="1:42" x14ac:dyDescent="0.2">
      <c r="A876" s="15">
        <f>Daten!A876</f>
        <v>32506</v>
      </c>
      <c r="B876" s="8" t="str">
        <f>Daten!B876</f>
        <v>Grafenschlag</v>
      </c>
      <c r="C876" s="15">
        <f t="shared" si="340"/>
        <v>3</v>
      </c>
      <c r="D876" s="10">
        <f>Daten!D876</f>
        <v>0</v>
      </c>
      <c r="E876" s="9">
        <f>Daten!E876</f>
        <v>846</v>
      </c>
      <c r="F876" s="9">
        <f>Daten!F876</f>
        <v>859</v>
      </c>
      <c r="G876" s="27">
        <f t="shared" si="341"/>
        <v>-13</v>
      </c>
      <c r="H876" s="29">
        <f t="shared" si="342"/>
        <v>-1.5133876600698487E-2</v>
      </c>
      <c r="I876" s="21">
        <f t="shared" si="343"/>
        <v>7.6663649872409465</v>
      </c>
      <c r="J876" s="21">
        <f t="shared" si="344"/>
        <v>-20.666364987240947</v>
      </c>
      <c r="K876" s="27">
        <f t="shared" si="345"/>
        <v>10333.182493620474</v>
      </c>
      <c r="L876" s="16">
        <f>Daten!G876</f>
        <v>129</v>
      </c>
      <c r="M876" s="16">
        <f>Daten!H876</f>
        <v>545</v>
      </c>
      <c r="N876" s="16">
        <f>Daten!I876</f>
        <v>172</v>
      </c>
      <c r="O876" s="28">
        <f t="shared" si="346"/>
        <v>0.55229357798165135</v>
      </c>
      <c r="P876" s="16">
        <f t="shared" si="347"/>
        <v>306.76251608375247</v>
      </c>
      <c r="Q876" s="21">
        <f t="shared" si="348"/>
        <v>-5.7625160837524732</v>
      </c>
      <c r="R876" s="27">
        <f t="shared" si="349"/>
        <v>-1152.5032167504946</v>
      </c>
      <c r="S876" s="9">
        <f>Daten!K876</f>
        <v>12581.24</v>
      </c>
      <c r="T876" s="9">
        <f>Daten!L876</f>
        <v>42314.23</v>
      </c>
      <c r="U876" s="9">
        <f>Daten!M876</f>
        <v>169637.76000000001</v>
      </c>
      <c r="V876" s="9">
        <f>Daten!N876</f>
        <v>500</v>
      </c>
      <c r="W876" s="9">
        <f>Daten!O876</f>
        <v>500</v>
      </c>
      <c r="X876" s="23">
        <f t="shared" si="350"/>
        <v>224533.23</v>
      </c>
      <c r="Y876" s="9">
        <f t="shared" si="351"/>
        <v>304076.07587910932</v>
      </c>
      <c r="Z876" s="21">
        <f t="shared" si="352"/>
        <v>-79542.845879109314</v>
      </c>
      <c r="AA876" s="27">
        <f t="shared" si="353"/>
        <v>7954.2845879109318</v>
      </c>
      <c r="AB876" s="32">
        <f t="shared" si="354"/>
        <v>17134.963864780912</v>
      </c>
      <c r="AC876" s="31">
        <f t="shared" si="355"/>
        <v>17134.963864780912</v>
      </c>
      <c r="AG876" s="26">
        <f t="shared" si="356"/>
        <v>10333.182493620474</v>
      </c>
      <c r="AH876" s="26">
        <f t="shared" si="357"/>
        <v>7954.2845879109318</v>
      </c>
      <c r="AI876" s="26">
        <f t="shared" si="358"/>
        <v>18287.467081531406</v>
      </c>
      <c r="AJ876" s="26">
        <f t="shared" si="359"/>
        <v>1</v>
      </c>
      <c r="AK876" s="26">
        <f t="shared" si="360"/>
        <v>18287.467081531406</v>
      </c>
      <c r="AL876" s="26">
        <f t="shared" ca="1" si="361"/>
        <v>28958</v>
      </c>
      <c r="AM876" s="26">
        <f t="shared" ca="1" si="362"/>
        <v>31</v>
      </c>
      <c r="AN876" s="26">
        <f ca="1">IF(AM876=0,0,COUNTIF($AM$19:AM876,C876*10+1))</f>
        <v>319</v>
      </c>
      <c r="AO876" s="21">
        <f t="shared" ca="1" si="363"/>
        <v>0</v>
      </c>
      <c r="AP876" s="33">
        <f t="shared" ca="1" si="364"/>
        <v>28958</v>
      </c>
    </row>
    <row r="877" spans="1:42" x14ac:dyDescent="0.2">
      <c r="A877" s="15">
        <f>Daten!A877</f>
        <v>32508</v>
      </c>
      <c r="B877" s="8" t="str">
        <f>Daten!B877</f>
        <v>Groß Gerungs</v>
      </c>
      <c r="C877" s="15">
        <f t="shared" si="340"/>
        <v>3</v>
      </c>
      <c r="D877" s="10">
        <f>Daten!D877</f>
        <v>0</v>
      </c>
      <c r="E877" s="9">
        <f>Daten!E877</f>
        <v>4435</v>
      </c>
      <c r="F877" s="9">
        <f>Daten!F877</f>
        <v>4513</v>
      </c>
      <c r="G877" s="27">
        <f t="shared" si="341"/>
        <v>-78</v>
      </c>
      <c r="H877" s="29">
        <f t="shared" si="342"/>
        <v>-1.7283403500997118E-2</v>
      </c>
      <c r="I877" s="21">
        <f t="shared" si="343"/>
        <v>40.277421638438177</v>
      </c>
      <c r="J877" s="21">
        <f t="shared" si="344"/>
        <v>-118.27742163843817</v>
      </c>
      <c r="K877" s="27">
        <f t="shared" si="345"/>
        <v>59138.710819219086</v>
      </c>
      <c r="L877" s="16">
        <f>Daten!G877</f>
        <v>660</v>
      </c>
      <c r="M877" s="16">
        <f>Daten!H877</f>
        <v>2831</v>
      </c>
      <c r="N877" s="16">
        <f>Daten!I877</f>
        <v>944</v>
      </c>
      <c r="O877" s="28">
        <f t="shared" si="346"/>
        <v>0.56658424584952316</v>
      </c>
      <c r="P877" s="16">
        <f t="shared" si="347"/>
        <v>1593.4764826295473</v>
      </c>
      <c r="Q877" s="21">
        <f t="shared" si="348"/>
        <v>10.523517370452737</v>
      </c>
      <c r="R877" s="27">
        <f t="shared" si="349"/>
        <v>2104.7034740905474</v>
      </c>
      <c r="S877" s="9">
        <f>Daten!K877</f>
        <v>20595.86</v>
      </c>
      <c r="T877" s="9">
        <f>Daten!L877</f>
        <v>256659.88</v>
      </c>
      <c r="U877" s="9">
        <f>Daten!M877</f>
        <v>855746.74</v>
      </c>
      <c r="V877" s="9">
        <f>Daten!N877</f>
        <v>500</v>
      </c>
      <c r="W877" s="9">
        <f>Daten!O877</f>
        <v>500</v>
      </c>
      <c r="X877" s="23">
        <f t="shared" si="350"/>
        <v>1133002.48</v>
      </c>
      <c r="Y877" s="9">
        <f t="shared" si="351"/>
        <v>1594063.1164584514</v>
      </c>
      <c r="Z877" s="21">
        <f t="shared" si="352"/>
        <v>-461060.63645845139</v>
      </c>
      <c r="AA877" s="27">
        <f t="shared" si="353"/>
        <v>46106.063645845141</v>
      </c>
      <c r="AB877" s="32">
        <f t="shared" si="354"/>
        <v>107349.47793915478</v>
      </c>
      <c r="AC877" s="31">
        <f t="shared" si="355"/>
        <v>107349.47793915478</v>
      </c>
      <c r="AG877" s="26">
        <f t="shared" si="356"/>
        <v>59138.710819219086</v>
      </c>
      <c r="AH877" s="26">
        <f t="shared" si="357"/>
        <v>46106.063645845141</v>
      </c>
      <c r="AI877" s="26">
        <f t="shared" si="358"/>
        <v>105244.77446506423</v>
      </c>
      <c r="AJ877" s="26">
        <f t="shared" si="359"/>
        <v>1</v>
      </c>
      <c r="AK877" s="26">
        <f t="shared" si="360"/>
        <v>105244.77446506423</v>
      </c>
      <c r="AL877" s="26">
        <f t="shared" ca="1" si="361"/>
        <v>166655</v>
      </c>
      <c r="AM877" s="26">
        <f t="shared" ca="1" si="362"/>
        <v>31</v>
      </c>
      <c r="AN877" s="26">
        <f ca="1">IF(AM877=0,0,COUNTIF($AM$19:AM877,C877*10+1))</f>
        <v>320</v>
      </c>
      <c r="AO877" s="21">
        <f t="shared" ca="1" si="363"/>
        <v>0</v>
      </c>
      <c r="AP877" s="33">
        <f t="shared" ca="1" si="364"/>
        <v>166655</v>
      </c>
    </row>
    <row r="878" spans="1:42" x14ac:dyDescent="0.2">
      <c r="A878" s="15">
        <f>Daten!A878</f>
        <v>32509</v>
      </c>
      <c r="B878" s="8" t="str">
        <f>Daten!B878</f>
        <v>Großgöttfritz</v>
      </c>
      <c r="C878" s="15">
        <f t="shared" si="340"/>
        <v>3</v>
      </c>
      <c r="D878" s="10">
        <f>Daten!D878</f>
        <v>0</v>
      </c>
      <c r="E878" s="9">
        <f>Daten!E878</f>
        <v>1363</v>
      </c>
      <c r="F878" s="9">
        <f>Daten!F878</f>
        <v>1368</v>
      </c>
      <c r="G878" s="27">
        <f t="shared" si="341"/>
        <v>-5</v>
      </c>
      <c r="H878" s="29">
        <f t="shared" si="342"/>
        <v>-3.6549707602339179E-3</v>
      </c>
      <c r="I878" s="21">
        <f t="shared" si="343"/>
        <v>12.209065544290588</v>
      </c>
      <c r="J878" s="21">
        <f t="shared" si="344"/>
        <v>-17.209065544290588</v>
      </c>
      <c r="K878" s="27">
        <f t="shared" si="345"/>
        <v>8604.5327721452941</v>
      </c>
      <c r="L878" s="16">
        <f>Daten!G878</f>
        <v>200</v>
      </c>
      <c r="M878" s="16">
        <f>Daten!H878</f>
        <v>910</v>
      </c>
      <c r="N878" s="16">
        <f>Daten!I878</f>
        <v>253</v>
      </c>
      <c r="O878" s="28">
        <f t="shared" si="346"/>
        <v>0.49780219780219781</v>
      </c>
      <c r="P878" s="16">
        <f t="shared" si="347"/>
        <v>512.20897180956842</v>
      </c>
      <c r="Q878" s="21">
        <f t="shared" si="348"/>
        <v>-59.208971809568425</v>
      </c>
      <c r="R878" s="27">
        <f t="shared" si="349"/>
        <v>-11841.794361913686</v>
      </c>
      <c r="S878" s="9">
        <f>Daten!K878</f>
        <v>14083.1</v>
      </c>
      <c r="T878" s="9">
        <f>Daten!L878</f>
        <v>72675.66</v>
      </c>
      <c r="U878" s="9">
        <f>Daten!M878</f>
        <v>482766.03</v>
      </c>
      <c r="V878" s="9">
        <f>Daten!N878</f>
        <v>500</v>
      </c>
      <c r="W878" s="9">
        <f>Daten!O878</f>
        <v>500</v>
      </c>
      <c r="X878" s="23">
        <f t="shared" si="350"/>
        <v>569524.79</v>
      </c>
      <c r="Y878" s="9">
        <f t="shared" si="351"/>
        <v>489900.3444718984</v>
      </c>
      <c r="Z878" s="21">
        <f t="shared" si="352"/>
        <v>79624.445528101642</v>
      </c>
      <c r="AA878" s="27">
        <f t="shared" si="353"/>
        <v>-7962.4445528101642</v>
      </c>
      <c r="AB878" s="32">
        <f t="shared" si="354"/>
        <v>-11199.706142578556</v>
      </c>
      <c r="AC878" s="31">
        <f t="shared" si="355"/>
        <v>0</v>
      </c>
      <c r="AG878" s="26">
        <f t="shared" si="356"/>
        <v>0</v>
      </c>
      <c r="AH878" s="26">
        <f t="shared" si="357"/>
        <v>0</v>
      </c>
      <c r="AI878" s="26">
        <f t="shared" si="358"/>
        <v>0</v>
      </c>
      <c r="AJ878" s="26">
        <f t="shared" si="359"/>
        <v>1</v>
      </c>
      <c r="AK878" s="26">
        <f t="shared" si="360"/>
        <v>0</v>
      </c>
      <c r="AL878" s="26">
        <f t="shared" ca="1" si="361"/>
        <v>0</v>
      </c>
      <c r="AM878" s="26">
        <f t="shared" ca="1" si="362"/>
        <v>0</v>
      </c>
      <c r="AN878" s="26">
        <f ca="1">IF(AM878=0,0,COUNTIF($AM$19:AM878,C878*10+1))</f>
        <v>0</v>
      </c>
      <c r="AO878" s="21">
        <f t="shared" ca="1" si="363"/>
        <v>0</v>
      </c>
      <c r="AP878" s="33">
        <f t="shared" ca="1" si="364"/>
        <v>0</v>
      </c>
    </row>
    <row r="879" spans="1:42" x14ac:dyDescent="0.2">
      <c r="A879" s="15">
        <f>Daten!A879</f>
        <v>32511</v>
      </c>
      <c r="B879" s="8" t="str">
        <f>Daten!B879</f>
        <v>Gutenbrunn</v>
      </c>
      <c r="C879" s="15">
        <f t="shared" si="340"/>
        <v>3</v>
      </c>
      <c r="D879" s="10">
        <f>Daten!D879</f>
        <v>0</v>
      </c>
      <c r="E879" s="9">
        <f>Daten!E879</f>
        <v>497</v>
      </c>
      <c r="F879" s="9">
        <f>Daten!F879</f>
        <v>531</v>
      </c>
      <c r="G879" s="27">
        <f t="shared" si="341"/>
        <v>-34</v>
      </c>
      <c r="H879" s="29">
        <f t="shared" si="342"/>
        <v>-6.4030131826741998E-2</v>
      </c>
      <c r="I879" s="21">
        <f t="shared" si="343"/>
        <v>4.7390451783759522</v>
      </c>
      <c r="J879" s="21">
        <f t="shared" si="344"/>
        <v>-38.739045178375953</v>
      </c>
      <c r="K879" s="27">
        <f t="shared" si="345"/>
        <v>19369.522589187978</v>
      </c>
      <c r="L879" s="16">
        <f>Daten!G879</f>
        <v>52</v>
      </c>
      <c r="M879" s="16">
        <f>Daten!H879</f>
        <v>301</v>
      </c>
      <c r="N879" s="16">
        <f>Daten!I879</f>
        <v>144</v>
      </c>
      <c r="O879" s="28">
        <f t="shared" si="346"/>
        <v>0.65116279069767447</v>
      </c>
      <c r="P879" s="16">
        <f t="shared" si="347"/>
        <v>169.42296759854955</v>
      </c>
      <c r="Q879" s="21">
        <f t="shared" si="348"/>
        <v>26.577032401450452</v>
      </c>
      <c r="R879" s="27">
        <f t="shared" si="349"/>
        <v>5315.4064802900903</v>
      </c>
      <c r="S879" s="9">
        <f>Daten!K879</f>
        <v>54163.18</v>
      </c>
      <c r="T879" s="9">
        <f>Daten!L879</f>
        <v>21216.39</v>
      </c>
      <c r="U879" s="9">
        <f>Daten!M879</f>
        <v>51706.44</v>
      </c>
      <c r="V879" s="9">
        <f>Daten!N879</f>
        <v>500</v>
      </c>
      <c r="W879" s="9">
        <f>Daten!O879</f>
        <v>500</v>
      </c>
      <c r="X879" s="23">
        <f t="shared" si="350"/>
        <v>127086.01000000001</v>
      </c>
      <c r="Y879" s="9">
        <f t="shared" si="351"/>
        <v>178635.70887933491</v>
      </c>
      <c r="Z879" s="21">
        <f t="shared" si="352"/>
        <v>-51549.698879334901</v>
      </c>
      <c r="AA879" s="27">
        <f t="shared" si="353"/>
        <v>5154.9698879334901</v>
      </c>
      <c r="AB879" s="32">
        <f t="shared" si="354"/>
        <v>29839.898957411559</v>
      </c>
      <c r="AC879" s="31">
        <f t="shared" si="355"/>
        <v>29839.898957411559</v>
      </c>
      <c r="AG879" s="26">
        <f t="shared" si="356"/>
        <v>19369.522589187978</v>
      </c>
      <c r="AH879" s="26">
        <f t="shared" si="357"/>
        <v>5154.9698879334901</v>
      </c>
      <c r="AI879" s="26">
        <f t="shared" si="358"/>
        <v>24524.492477121468</v>
      </c>
      <c r="AJ879" s="26">
        <f t="shared" si="359"/>
        <v>1</v>
      </c>
      <c r="AK879" s="26">
        <f t="shared" si="360"/>
        <v>24524.492477121468</v>
      </c>
      <c r="AL879" s="26">
        <f t="shared" ca="1" si="361"/>
        <v>38834</v>
      </c>
      <c r="AM879" s="26">
        <f t="shared" ca="1" si="362"/>
        <v>31</v>
      </c>
      <c r="AN879" s="26">
        <f ca="1">IF(AM879=0,0,COUNTIF($AM$19:AM879,C879*10+1))</f>
        <v>321</v>
      </c>
      <c r="AO879" s="21">
        <f t="shared" ca="1" si="363"/>
        <v>0</v>
      </c>
      <c r="AP879" s="33">
        <f t="shared" ca="1" si="364"/>
        <v>38834</v>
      </c>
    </row>
    <row r="880" spans="1:42" x14ac:dyDescent="0.2">
      <c r="A880" s="15">
        <f>Daten!A880</f>
        <v>32514</v>
      </c>
      <c r="B880" s="8" t="str">
        <f>Daten!B880</f>
        <v>Kirchschlag</v>
      </c>
      <c r="C880" s="15">
        <f t="shared" si="340"/>
        <v>3</v>
      </c>
      <c r="D880" s="10">
        <f>Daten!D880</f>
        <v>0</v>
      </c>
      <c r="E880" s="9">
        <f>Daten!E880</f>
        <v>638</v>
      </c>
      <c r="F880" s="9">
        <f>Daten!F880</f>
        <v>624</v>
      </c>
      <c r="G880" s="27">
        <f t="shared" si="341"/>
        <v>14</v>
      </c>
      <c r="H880" s="29">
        <f t="shared" si="342"/>
        <v>2.2435897435897436E-2</v>
      </c>
      <c r="I880" s="21">
        <f t="shared" si="343"/>
        <v>5.5690474412553561</v>
      </c>
      <c r="J880" s="21">
        <f t="shared" si="344"/>
        <v>8.430952558744643</v>
      </c>
      <c r="K880" s="27">
        <f t="shared" si="345"/>
        <v>-4215.4762793723212</v>
      </c>
      <c r="L880" s="16">
        <f>Daten!G880</f>
        <v>71</v>
      </c>
      <c r="M880" s="16">
        <f>Daten!H880</f>
        <v>426</v>
      </c>
      <c r="N880" s="16">
        <f>Daten!I880</f>
        <v>141</v>
      </c>
      <c r="O880" s="28">
        <f t="shared" si="346"/>
        <v>0.49765258215962443</v>
      </c>
      <c r="P880" s="16">
        <f t="shared" si="347"/>
        <v>239.78134284711663</v>
      </c>
      <c r="Q880" s="21">
        <f t="shared" si="348"/>
        <v>-27.781342847116633</v>
      </c>
      <c r="R880" s="27">
        <f t="shared" si="349"/>
        <v>-5556.2685694233269</v>
      </c>
      <c r="S880" s="9">
        <f>Daten!K880</f>
        <v>21821.37</v>
      </c>
      <c r="T880" s="9">
        <f>Daten!L880</f>
        <v>23493.79</v>
      </c>
      <c r="U880" s="9">
        <f>Daten!M880</f>
        <v>38766.06</v>
      </c>
      <c r="V880" s="9">
        <f>Daten!N880</f>
        <v>500</v>
      </c>
      <c r="W880" s="9">
        <f>Daten!O880</f>
        <v>500</v>
      </c>
      <c r="X880" s="23">
        <f t="shared" si="350"/>
        <v>84081.22</v>
      </c>
      <c r="Y880" s="9">
        <f t="shared" si="351"/>
        <v>229315.05485918649</v>
      </c>
      <c r="Z880" s="21">
        <f t="shared" si="352"/>
        <v>-145233.83485918649</v>
      </c>
      <c r="AA880" s="27">
        <f t="shared" si="353"/>
        <v>14523.38348591865</v>
      </c>
      <c r="AB880" s="32">
        <f t="shared" si="354"/>
        <v>4751.6386371230019</v>
      </c>
      <c r="AC880" s="31">
        <f t="shared" si="355"/>
        <v>4751.6386371230019</v>
      </c>
      <c r="AG880" s="26">
        <f t="shared" si="356"/>
        <v>-4215.4762793723212</v>
      </c>
      <c r="AH880" s="26">
        <f t="shared" si="357"/>
        <v>14523.38348591865</v>
      </c>
      <c r="AI880" s="26">
        <f t="shared" si="358"/>
        <v>10307.90720654633</v>
      </c>
      <c r="AJ880" s="26">
        <f t="shared" si="359"/>
        <v>1</v>
      </c>
      <c r="AK880" s="26">
        <f t="shared" si="360"/>
        <v>10307.90720654633</v>
      </c>
      <c r="AL880" s="26">
        <f t="shared" ca="1" si="361"/>
        <v>16323</v>
      </c>
      <c r="AM880" s="26">
        <f t="shared" ca="1" si="362"/>
        <v>31</v>
      </c>
      <c r="AN880" s="26">
        <f ca="1">IF(AM880=0,0,COUNTIF($AM$19:AM880,C880*10+1))</f>
        <v>322</v>
      </c>
      <c r="AO880" s="21">
        <f t="shared" ca="1" si="363"/>
        <v>0</v>
      </c>
      <c r="AP880" s="33">
        <f t="shared" ca="1" si="364"/>
        <v>16323</v>
      </c>
    </row>
    <row r="881" spans="1:42" x14ac:dyDescent="0.2">
      <c r="A881" s="15">
        <f>Daten!A881</f>
        <v>32515</v>
      </c>
      <c r="B881" s="8" t="str">
        <f>Daten!B881</f>
        <v>Kottes-Purk</v>
      </c>
      <c r="C881" s="15">
        <f t="shared" si="340"/>
        <v>3</v>
      </c>
      <c r="D881" s="10">
        <f>Daten!D881</f>
        <v>0</v>
      </c>
      <c r="E881" s="9">
        <f>Daten!E881</f>
        <v>1452</v>
      </c>
      <c r="F881" s="9">
        <f>Daten!F881</f>
        <v>1476</v>
      </c>
      <c r="G881" s="27">
        <f t="shared" si="341"/>
        <v>-24</v>
      </c>
      <c r="H881" s="29">
        <f t="shared" si="342"/>
        <v>-1.6260162601626018E-2</v>
      </c>
      <c r="I881" s="21">
        <f t="shared" si="343"/>
        <v>13.172939139892478</v>
      </c>
      <c r="J881" s="21">
        <f t="shared" si="344"/>
        <v>-37.172939139892478</v>
      </c>
      <c r="K881" s="27">
        <f t="shared" si="345"/>
        <v>18586.469569946239</v>
      </c>
      <c r="L881" s="16">
        <f>Daten!G881</f>
        <v>193</v>
      </c>
      <c r="M881" s="16">
        <f>Daten!H881</f>
        <v>935</v>
      </c>
      <c r="N881" s="16">
        <f>Daten!I881</f>
        <v>324</v>
      </c>
      <c r="O881" s="28">
        <f t="shared" si="346"/>
        <v>0.55294117647058827</v>
      </c>
      <c r="P881" s="16">
        <f t="shared" si="347"/>
        <v>526.28064685928177</v>
      </c>
      <c r="Q881" s="21">
        <f t="shared" si="348"/>
        <v>-9.2806468592817737</v>
      </c>
      <c r="R881" s="27">
        <f t="shared" si="349"/>
        <v>-1856.1293718563547</v>
      </c>
      <c r="S881" s="9">
        <f>Daten!K881</f>
        <v>23733.11</v>
      </c>
      <c r="T881" s="9">
        <f>Daten!L881</f>
        <v>61148.98</v>
      </c>
      <c r="U881" s="9">
        <f>Daten!M881</f>
        <v>195476.17</v>
      </c>
      <c r="V881" s="9">
        <f>Daten!N881</f>
        <v>500</v>
      </c>
      <c r="W881" s="9">
        <f>Daten!O881</f>
        <v>500</v>
      </c>
      <c r="X881" s="23">
        <f t="shared" si="350"/>
        <v>280358.26</v>
      </c>
      <c r="Y881" s="9">
        <f t="shared" si="351"/>
        <v>521889.43519676925</v>
      </c>
      <c r="Z881" s="21">
        <f t="shared" si="352"/>
        <v>-241531.17519676924</v>
      </c>
      <c r="AA881" s="27">
        <f t="shared" si="353"/>
        <v>24153.117519676925</v>
      </c>
      <c r="AB881" s="32">
        <f t="shared" si="354"/>
        <v>40883.457717766811</v>
      </c>
      <c r="AC881" s="31">
        <f t="shared" si="355"/>
        <v>40883.457717766811</v>
      </c>
      <c r="AG881" s="26">
        <f t="shared" si="356"/>
        <v>18586.469569946239</v>
      </c>
      <c r="AH881" s="26">
        <f t="shared" si="357"/>
        <v>24153.117519676925</v>
      </c>
      <c r="AI881" s="26">
        <f t="shared" si="358"/>
        <v>42739.587089623165</v>
      </c>
      <c r="AJ881" s="26">
        <f t="shared" si="359"/>
        <v>1</v>
      </c>
      <c r="AK881" s="26">
        <f t="shared" si="360"/>
        <v>42739.587089623165</v>
      </c>
      <c r="AL881" s="26">
        <f t="shared" ca="1" si="361"/>
        <v>67678</v>
      </c>
      <c r="AM881" s="26">
        <f t="shared" ca="1" si="362"/>
        <v>31</v>
      </c>
      <c r="AN881" s="26">
        <f ca="1">IF(AM881=0,0,COUNTIF($AM$19:AM881,C881*10+1))</f>
        <v>323</v>
      </c>
      <c r="AO881" s="21">
        <f t="shared" ca="1" si="363"/>
        <v>0</v>
      </c>
      <c r="AP881" s="33">
        <f t="shared" ca="1" si="364"/>
        <v>67678</v>
      </c>
    </row>
    <row r="882" spans="1:42" x14ac:dyDescent="0.2">
      <c r="A882" s="15">
        <f>Daten!A882</f>
        <v>32516</v>
      </c>
      <c r="B882" s="8" t="str">
        <f>Daten!B882</f>
        <v>Langschlag</v>
      </c>
      <c r="C882" s="15">
        <f t="shared" si="340"/>
        <v>3</v>
      </c>
      <c r="D882" s="10">
        <f>Daten!D882</f>
        <v>0</v>
      </c>
      <c r="E882" s="9">
        <f>Daten!E882</f>
        <v>1722</v>
      </c>
      <c r="F882" s="9">
        <f>Daten!F882</f>
        <v>1779</v>
      </c>
      <c r="G882" s="27">
        <f t="shared" si="341"/>
        <v>-57</v>
      </c>
      <c r="H882" s="29">
        <f t="shared" si="342"/>
        <v>-3.2040472175379427E-2</v>
      </c>
      <c r="I882" s="21">
        <f t="shared" si="343"/>
        <v>15.877140060886664</v>
      </c>
      <c r="J882" s="21">
        <f t="shared" si="344"/>
        <v>-72.87714006088666</v>
      </c>
      <c r="K882" s="27">
        <f t="shared" si="345"/>
        <v>36438.570030443327</v>
      </c>
      <c r="L882" s="16">
        <f>Daten!G882</f>
        <v>262</v>
      </c>
      <c r="M882" s="16">
        <f>Daten!H882</f>
        <v>1080</v>
      </c>
      <c r="N882" s="16">
        <f>Daten!I882</f>
        <v>380</v>
      </c>
      <c r="O882" s="28">
        <f t="shared" si="346"/>
        <v>0.59444444444444444</v>
      </c>
      <c r="P882" s="16">
        <f t="shared" si="347"/>
        <v>607.89636214761958</v>
      </c>
      <c r="Q882" s="21">
        <f t="shared" si="348"/>
        <v>34.103637852380416</v>
      </c>
      <c r="R882" s="27">
        <f t="shared" si="349"/>
        <v>6820.7275704760832</v>
      </c>
      <c r="S882" s="9">
        <f>Daten!K882</f>
        <v>16412.349999999999</v>
      </c>
      <c r="T882" s="9">
        <f>Daten!L882</f>
        <v>82780.95</v>
      </c>
      <c r="U882" s="9">
        <f>Daten!M882</f>
        <v>143789.07999999999</v>
      </c>
      <c r="V882" s="9">
        <f>Daten!N882</f>
        <v>500</v>
      </c>
      <c r="W882" s="9">
        <f>Daten!O882</f>
        <v>500</v>
      </c>
      <c r="X882" s="23">
        <f t="shared" si="350"/>
        <v>242982.37999999998</v>
      </c>
      <c r="Y882" s="9">
        <f t="shared" si="351"/>
        <v>618934.99132839986</v>
      </c>
      <c r="Z882" s="21">
        <f t="shared" si="352"/>
        <v>-375952.61132839986</v>
      </c>
      <c r="AA882" s="27">
        <f t="shared" si="353"/>
        <v>37595.261132839987</v>
      </c>
      <c r="AB882" s="32">
        <f t="shared" si="354"/>
        <v>80854.55873375939</v>
      </c>
      <c r="AC882" s="31">
        <f t="shared" si="355"/>
        <v>80854.55873375939</v>
      </c>
      <c r="AG882" s="26">
        <f t="shared" si="356"/>
        <v>36438.570030443327</v>
      </c>
      <c r="AH882" s="26">
        <f t="shared" si="357"/>
        <v>37595.261132839987</v>
      </c>
      <c r="AI882" s="26">
        <f t="shared" si="358"/>
        <v>74033.831163283321</v>
      </c>
      <c r="AJ882" s="26">
        <f t="shared" si="359"/>
        <v>1</v>
      </c>
      <c r="AK882" s="26">
        <f t="shared" si="360"/>
        <v>74033.831163283321</v>
      </c>
      <c r="AL882" s="26">
        <f t="shared" ca="1" si="361"/>
        <v>117232</v>
      </c>
      <c r="AM882" s="26">
        <f t="shared" ca="1" si="362"/>
        <v>31</v>
      </c>
      <c r="AN882" s="26">
        <f ca="1">IF(AM882=0,0,COUNTIF($AM$19:AM882,C882*10+1))</f>
        <v>324</v>
      </c>
      <c r="AO882" s="21">
        <f t="shared" ca="1" si="363"/>
        <v>0</v>
      </c>
      <c r="AP882" s="33">
        <f t="shared" ca="1" si="364"/>
        <v>117232</v>
      </c>
    </row>
    <row r="883" spans="1:42" x14ac:dyDescent="0.2">
      <c r="A883" s="15">
        <f>Daten!A883</f>
        <v>32517</v>
      </c>
      <c r="B883" s="8" t="str">
        <f>Daten!B883</f>
        <v>Martinsberg</v>
      </c>
      <c r="C883" s="15">
        <f t="shared" si="340"/>
        <v>3</v>
      </c>
      <c r="D883" s="10">
        <f>Daten!D883</f>
        <v>0</v>
      </c>
      <c r="E883" s="9">
        <f>Daten!E883</f>
        <v>1092</v>
      </c>
      <c r="F883" s="9">
        <f>Daten!F883</f>
        <v>1099</v>
      </c>
      <c r="G883" s="27">
        <f t="shared" si="341"/>
        <v>-7</v>
      </c>
      <c r="H883" s="29">
        <f t="shared" si="342"/>
        <v>-6.369426751592357E-3</v>
      </c>
      <c r="I883" s="21">
        <f t="shared" si="343"/>
        <v>9.8083063108006989</v>
      </c>
      <c r="J883" s="21">
        <f t="shared" si="344"/>
        <v>-16.808306310800699</v>
      </c>
      <c r="K883" s="27">
        <f t="shared" si="345"/>
        <v>8404.1531554003486</v>
      </c>
      <c r="L883" s="16">
        <f>Daten!G883</f>
        <v>179</v>
      </c>
      <c r="M883" s="16">
        <f>Daten!H883</f>
        <v>678</v>
      </c>
      <c r="N883" s="16">
        <f>Daten!I883</f>
        <v>235</v>
      </c>
      <c r="O883" s="28">
        <f t="shared" si="346"/>
        <v>0.61061946902654862</v>
      </c>
      <c r="P883" s="16">
        <f t="shared" si="347"/>
        <v>381.62382734822785</v>
      </c>
      <c r="Q883" s="21">
        <f t="shared" si="348"/>
        <v>32.376172651772151</v>
      </c>
      <c r="R883" s="27">
        <f t="shared" si="349"/>
        <v>6475.2345303544298</v>
      </c>
      <c r="S883" s="9">
        <f>Daten!K883</f>
        <v>12036.89</v>
      </c>
      <c r="T883" s="9">
        <f>Daten!L883</f>
        <v>60630.66</v>
      </c>
      <c r="U883" s="9">
        <f>Daten!M883</f>
        <v>203716.92</v>
      </c>
      <c r="V883" s="9">
        <f>Daten!N883</f>
        <v>500</v>
      </c>
      <c r="W883" s="9">
        <f>Daten!O883</f>
        <v>500</v>
      </c>
      <c r="X883" s="23">
        <f t="shared" si="350"/>
        <v>276384.47000000003</v>
      </c>
      <c r="Y883" s="9">
        <f t="shared" si="351"/>
        <v>392495.36035459506</v>
      </c>
      <c r="Z883" s="21">
        <f t="shared" si="352"/>
        <v>-116110.89035459503</v>
      </c>
      <c r="AA883" s="27">
        <f t="shared" si="353"/>
        <v>11611.089035459503</v>
      </c>
      <c r="AB883" s="32">
        <f t="shared" si="354"/>
        <v>26490.476721214283</v>
      </c>
      <c r="AC883" s="31">
        <f t="shared" si="355"/>
        <v>26490.476721214283</v>
      </c>
      <c r="AG883" s="26">
        <f t="shared" si="356"/>
        <v>8404.1531554003486</v>
      </c>
      <c r="AH883" s="26">
        <f t="shared" si="357"/>
        <v>11611.089035459503</v>
      </c>
      <c r="AI883" s="26">
        <f t="shared" si="358"/>
        <v>20015.242190859852</v>
      </c>
      <c r="AJ883" s="26">
        <f t="shared" si="359"/>
        <v>1</v>
      </c>
      <c r="AK883" s="26">
        <f t="shared" si="360"/>
        <v>20015.242190859852</v>
      </c>
      <c r="AL883" s="26">
        <f t="shared" ca="1" si="361"/>
        <v>31694</v>
      </c>
      <c r="AM883" s="26">
        <f t="shared" ca="1" si="362"/>
        <v>31</v>
      </c>
      <c r="AN883" s="26">
        <f ca="1">IF(AM883=0,0,COUNTIF($AM$19:AM883,C883*10+1))</f>
        <v>325</v>
      </c>
      <c r="AO883" s="21">
        <f t="shared" ca="1" si="363"/>
        <v>0</v>
      </c>
      <c r="AP883" s="33">
        <f t="shared" ca="1" si="364"/>
        <v>31694</v>
      </c>
    </row>
    <row r="884" spans="1:42" x14ac:dyDescent="0.2">
      <c r="A884" s="15">
        <f>Daten!A884</f>
        <v>32518</v>
      </c>
      <c r="B884" s="8" t="str">
        <f>Daten!B884</f>
        <v>Ottenschlag</v>
      </c>
      <c r="C884" s="15">
        <f t="shared" si="340"/>
        <v>3</v>
      </c>
      <c r="D884" s="10">
        <f>Daten!D884</f>
        <v>0</v>
      </c>
      <c r="E884" s="9">
        <f>Daten!E884</f>
        <v>1023</v>
      </c>
      <c r="F884" s="9">
        <f>Daten!F884</f>
        <v>1006</v>
      </c>
      <c r="G884" s="27">
        <f t="shared" si="341"/>
        <v>17</v>
      </c>
      <c r="H884" s="29">
        <f t="shared" si="342"/>
        <v>1.6898608349900597E-2</v>
      </c>
      <c r="I884" s="21">
        <f t="shared" si="343"/>
        <v>8.978304047921295</v>
      </c>
      <c r="J884" s="21">
        <f t="shared" si="344"/>
        <v>8.021695952078705</v>
      </c>
      <c r="K884" s="27">
        <f t="shared" si="345"/>
        <v>-4010.8479760393525</v>
      </c>
      <c r="L884" s="16">
        <f>Daten!G884</f>
        <v>131</v>
      </c>
      <c r="M884" s="16">
        <f>Daten!H884</f>
        <v>643</v>
      </c>
      <c r="N884" s="16">
        <f>Daten!I884</f>
        <v>249</v>
      </c>
      <c r="O884" s="28">
        <f t="shared" si="346"/>
        <v>0.59097978227060655</v>
      </c>
      <c r="P884" s="16">
        <f t="shared" si="347"/>
        <v>361.92348227862908</v>
      </c>
      <c r="Q884" s="21">
        <f t="shared" si="348"/>
        <v>18.076517721370919</v>
      </c>
      <c r="R884" s="27">
        <f t="shared" si="349"/>
        <v>3615.3035442741839</v>
      </c>
      <c r="S884" s="9">
        <f>Daten!K884</f>
        <v>17490.48</v>
      </c>
      <c r="T884" s="9">
        <f>Daten!L884</f>
        <v>99233</v>
      </c>
      <c r="U884" s="9">
        <f>Daten!M884</f>
        <v>497420.74</v>
      </c>
      <c r="V884" s="9">
        <f>Daten!N884</f>
        <v>500</v>
      </c>
      <c r="W884" s="9">
        <f>Daten!O884</f>
        <v>500</v>
      </c>
      <c r="X884" s="23">
        <f t="shared" si="350"/>
        <v>614144.22</v>
      </c>
      <c r="Y884" s="9">
        <f t="shared" si="351"/>
        <v>367694.82934317831</v>
      </c>
      <c r="Z884" s="21">
        <f t="shared" si="352"/>
        <v>246449.39065682166</v>
      </c>
      <c r="AA884" s="27">
        <f t="shared" si="353"/>
        <v>-24644.939065682167</v>
      </c>
      <c r="AB884" s="32">
        <f t="shared" si="354"/>
        <v>-25040.483497447334</v>
      </c>
      <c r="AC884" s="31">
        <f t="shared" si="355"/>
        <v>0</v>
      </c>
      <c r="AG884" s="26">
        <f t="shared" si="356"/>
        <v>0</v>
      </c>
      <c r="AH884" s="26">
        <f t="shared" si="357"/>
        <v>0</v>
      </c>
      <c r="AI884" s="26">
        <f t="shared" si="358"/>
        <v>0</v>
      </c>
      <c r="AJ884" s="26">
        <f t="shared" si="359"/>
        <v>1</v>
      </c>
      <c r="AK884" s="26">
        <f t="shared" si="360"/>
        <v>0</v>
      </c>
      <c r="AL884" s="26">
        <f t="shared" ca="1" si="361"/>
        <v>0</v>
      </c>
      <c r="AM884" s="26">
        <f t="shared" ca="1" si="362"/>
        <v>0</v>
      </c>
      <c r="AN884" s="26">
        <f ca="1">IF(AM884=0,0,COUNTIF($AM$19:AM884,C884*10+1))</f>
        <v>0</v>
      </c>
      <c r="AO884" s="21">
        <f t="shared" ca="1" si="363"/>
        <v>0</v>
      </c>
      <c r="AP884" s="33">
        <f t="shared" ca="1" si="364"/>
        <v>0</v>
      </c>
    </row>
    <row r="885" spans="1:42" x14ac:dyDescent="0.2">
      <c r="A885" s="15">
        <f>Daten!A885</f>
        <v>32519</v>
      </c>
      <c r="B885" s="8" t="str">
        <f>Daten!B885</f>
        <v>Altmelon</v>
      </c>
      <c r="C885" s="15">
        <f t="shared" si="340"/>
        <v>3</v>
      </c>
      <c r="D885" s="10">
        <f>Daten!D885</f>
        <v>0</v>
      </c>
      <c r="E885" s="9">
        <f>Daten!E885</f>
        <v>867</v>
      </c>
      <c r="F885" s="9">
        <f>Daten!F885</f>
        <v>862</v>
      </c>
      <c r="G885" s="27">
        <f t="shared" si="341"/>
        <v>5</v>
      </c>
      <c r="H885" s="29">
        <f t="shared" si="342"/>
        <v>5.8004640371229696E-3</v>
      </c>
      <c r="I885" s="21">
        <f t="shared" si="343"/>
        <v>7.6931392537854437</v>
      </c>
      <c r="J885" s="21">
        <f t="shared" si="344"/>
        <v>-2.6931392537854437</v>
      </c>
      <c r="K885" s="27">
        <f t="shared" si="345"/>
        <v>1346.5696268927218</v>
      </c>
      <c r="L885" s="16">
        <f>Daten!G885</f>
        <v>132</v>
      </c>
      <c r="M885" s="16">
        <f>Daten!H885</f>
        <v>560</v>
      </c>
      <c r="N885" s="16">
        <f>Daten!I885</f>
        <v>175</v>
      </c>
      <c r="O885" s="28">
        <f t="shared" si="346"/>
        <v>0.54821428571428577</v>
      </c>
      <c r="P885" s="16">
        <f t="shared" si="347"/>
        <v>315.20552111358052</v>
      </c>
      <c r="Q885" s="21">
        <f t="shared" si="348"/>
        <v>-8.2055211135805166</v>
      </c>
      <c r="R885" s="27">
        <f t="shared" si="349"/>
        <v>-1641.1042227161033</v>
      </c>
      <c r="S885" s="9">
        <f>Daten!K885</f>
        <v>13643.63</v>
      </c>
      <c r="T885" s="9">
        <f>Daten!L885</f>
        <v>47574.61</v>
      </c>
      <c r="U885" s="9">
        <f>Daten!M885</f>
        <v>60835.32</v>
      </c>
      <c r="V885" s="9">
        <f>Daten!N885</f>
        <v>500</v>
      </c>
      <c r="W885" s="9">
        <f>Daten!O885</f>
        <v>500</v>
      </c>
      <c r="X885" s="23">
        <f t="shared" si="350"/>
        <v>122053.56</v>
      </c>
      <c r="Y885" s="9">
        <f t="shared" si="351"/>
        <v>311624.06357823615</v>
      </c>
      <c r="Z885" s="21">
        <f t="shared" si="352"/>
        <v>-189570.50357823615</v>
      </c>
      <c r="AA885" s="27">
        <f t="shared" si="353"/>
        <v>18957.050357823617</v>
      </c>
      <c r="AB885" s="32">
        <f t="shared" si="354"/>
        <v>18662.515762000236</v>
      </c>
      <c r="AC885" s="31">
        <f t="shared" si="355"/>
        <v>18662.515762000236</v>
      </c>
      <c r="AG885" s="26">
        <f t="shared" si="356"/>
        <v>1346.5696268927218</v>
      </c>
      <c r="AH885" s="26">
        <f t="shared" si="357"/>
        <v>18957.050357823617</v>
      </c>
      <c r="AI885" s="26">
        <f t="shared" si="358"/>
        <v>20303.619984716337</v>
      </c>
      <c r="AJ885" s="26">
        <f t="shared" si="359"/>
        <v>1</v>
      </c>
      <c r="AK885" s="26">
        <f t="shared" si="360"/>
        <v>20303.619984716337</v>
      </c>
      <c r="AL885" s="26">
        <f t="shared" ca="1" si="361"/>
        <v>32151</v>
      </c>
      <c r="AM885" s="26">
        <f t="shared" ca="1" si="362"/>
        <v>31</v>
      </c>
      <c r="AN885" s="26">
        <f ca="1">IF(AM885=0,0,COUNTIF($AM$19:AM885,C885*10+1))</f>
        <v>326</v>
      </c>
      <c r="AO885" s="21">
        <f t="shared" ca="1" si="363"/>
        <v>0</v>
      </c>
      <c r="AP885" s="33">
        <f t="shared" ca="1" si="364"/>
        <v>32151</v>
      </c>
    </row>
    <row r="886" spans="1:42" x14ac:dyDescent="0.2">
      <c r="A886" s="15">
        <f>Daten!A886</f>
        <v>32520</v>
      </c>
      <c r="B886" s="8" t="str">
        <f>Daten!B886</f>
        <v>Pölla</v>
      </c>
      <c r="C886" s="15">
        <f t="shared" si="340"/>
        <v>3</v>
      </c>
      <c r="D886" s="10">
        <f>Daten!D886</f>
        <v>0</v>
      </c>
      <c r="E886" s="9">
        <f>Daten!E886</f>
        <v>924</v>
      </c>
      <c r="F886" s="9">
        <f>Daten!F886</f>
        <v>942</v>
      </c>
      <c r="G886" s="27">
        <f t="shared" si="341"/>
        <v>-18</v>
      </c>
      <c r="H886" s="29">
        <f t="shared" si="342"/>
        <v>-1.9108280254777069E-2</v>
      </c>
      <c r="I886" s="21">
        <f t="shared" si="343"/>
        <v>8.4071196949720282</v>
      </c>
      <c r="J886" s="21">
        <f t="shared" si="344"/>
        <v>-26.407119694972028</v>
      </c>
      <c r="K886" s="27">
        <f t="shared" si="345"/>
        <v>13203.559847486014</v>
      </c>
      <c r="L886" s="16">
        <f>Daten!G886</f>
        <v>126</v>
      </c>
      <c r="M886" s="16">
        <f>Daten!H886</f>
        <v>565</v>
      </c>
      <c r="N886" s="16">
        <f>Daten!I886</f>
        <v>233</v>
      </c>
      <c r="O886" s="28">
        <f t="shared" si="346"/>
        <v>0.63539823008849561</v>
      </c>
      <c r="P886" s="16">
        <f t="shared" si="347"/>
        <v>318.0198561235232</v>
      </c>
      <c r="Q886" s="21">
        <f t="shared" si="348"/>
        <v>40.980143876476802</v>
      </c>
      <c r="R886" s="27">
        <f t="shared" si="349"/>
        <v>8196.0287752953609</v>
      </c>
      <c r="S886" s="9">
        <f>Daten!K886</f>
        <v>34009.93</v>
      </c>
      <c r="T886" s="9">
        <f>Daten!L886</f>
        <v>36535.800000000003</v>
      </c>
      <c r="U886" s="9">
        <f>Daten!M886</f>
        <v>66627.600000000006</v>
      </c>
      <c r="V886" s="9">
        <f>Daten!N886</f>
        <v>500</v>
      </c>
      <c r="W886" s="9">
        <f>Daten!O886</f>
        <v>500</v>
      </c>
      <c r="X886" s="23">
        <f t="shared" si="350"/>
        <v>137173.33000000002</v>
      </c>
      <c r="Y886" s="9">
        <f t="shared" si="351"/>
        <v>332111.4587615804</v>
      </c>
      <c r="Z886" s="21">
        <f t="shared" si="352"/>
        <v>-194938.12876158039</v>
      </c>
      <c r="AA886" s="27">
        <f t="shared" si="353"/>
        <v>19493.812876158041</v>
      </c>
      <c r="AB886" s="32">
        <f t="shared" si="354"/>
        <v>40893.40149893942</v>
      </c>
      <c r="AC886" s="31">
        <f t="shared" si="355"/>
        <v>40893.40149893942</v>
      </c>
      <c r="AG886" s="26">
        <f t="shared" si="356"/>
        <v>13203.559847486014</v>
      </c>
      <c r="AH886" s="26">
        <f t="shared" si="357"/>
        <v>19493.812876158041</v>
      </c>
      <c r="AI886" s="26">
        <f t="shared" si="358"/>
        <v>32697.372723644054</v>
      </c>
      <c r="AJ886" s="26">
        <f t="shared" si="359"/>
        <v>1</v>
      </c>
      <c r="AK886" s="26">
        <f t="shared" si="360"/>
        <v>32697.372723644054</v>
      </c>
      <c r="AL886" s="26">
        <f t="shared" ca="1" si="361"/>
        <v>51776</v>
      </c>
      <c r="AM886" s="26">
        <f t="shared" ca="1" si="362"/>
        <v>31</v>
      </c>
      <c r="AN886" s="26">
        <f ca="1">IF(AM886=0,0,COUNTIF($AM$19:AM886,C886*10+1))</f>
        <v>327</v>
      </c>
      <c r="AO886" s="21">
        <f t="shared" ca="1" si="363"/>
        <v>0</v>
      </c>
      <c r="AP886" s="33">
        <f t="shared" ca="1" si="364"/>
        <v>51776</v>
      </c>
    </row>
    <row r="887" spans="1:42" x14ac:dyDescent="0.2">
      <c r="A887" s="15">
        <f>Daten!A887</f>
        <v>32521</v>
      </c>
      <c r="B887" s="8" t="str">
        <f>Daten!B887</f>
        <v>Rappottenstein</v>
      </c>
      <c r="C887" s="15">
        <f t="shared" si="340"/>
        <v>3</v>
      </c>
      <c r="D887" s="10">
        <f>Daten!D887</f>
        <v>0</v>
      </c>
      <c r="E887" s="9">
        <f>Daten!E887</f>
        <v>1741</v>
      </c>
      <c r="F887" s="9">
        <f>Daten!F887</f>
        <v>1723</v>
      </c>
      <c r="G887" s="27">
        <f t="shared" si="341"/>
        <v>18</v>
      </c>
      <c r="H887" s="29">
        <f t="shared" si="342"/>
        <v>1.0446894950667441E-2</v>
      </c>
      <c r="I887" s="21">
        <f t="shared" si="343"/>
        <v>15.377353752056056</v>
      </c>
      <c r="J887" s="21">
        <f t="shared" si="344"/>
        <v>2.6226462479439441</v>
      </c>
      <c r="K887" s="27">
        <f t="shared" si="345"/>
        <v>-1311.3231239719721</v>
      </c>
      <c r="L887" s="16">
        <f>Daten!G887</f>
        <v>291</v>
      </c>
      <c r="M887" s="16">
        <f>Daten!H887</f>
        <v>1109</v>
      </c>
      <c r="N887" s="16">
        <f>Daten!I887</f>
        <v>341</v>
      </c>
      <c r="O887" s="28">
        <f t="shared" si="346"/>
        <v>0.56988277727682601</v>
      </c>
      <c r="P887" s="16">
        <f t="shared" si="347"/>
        <v>624.21950520528719</v>
      </c>
      <c r="Q887" s="21">
        <f t="shared" si="348"/>
        <v>7.7804947947128085</v>
      </c>
      <c r="R887" s="27">
        <f t="shared" si="349"/>
        <v>1556.0989589425617</v>
      </c>
      <c r="S887" s="9">
        <f>Daten!K887</f>
        <v>16159.87</v>
      </c>
      <c r="T887" s="9">
        <f>Daten!L887</f>
        <v>97386.74</v>
      </c>
      <c r="U887" s="9">
        <f>Daten!M887</f>
        <v>280700.39</v>
      </c>
      <c r="V887" s="9">
        <f>Daten!N887</f>
        <v>500</v>
      </c>
      <c r="W887" s="9">
        <f>Daten!O887</f>
        <v>500</v>
      </c>
      <c r="X887" s="23">
        <f t="shared" si="350"/>
        <v>394247</v>
      </c>
      <c r="Y887" s="9">
        <f t="shared" si="351"/>
        <v>625764.12305618124</v>
      </c>
      <c r="Z887" s="21">
        <f t="shared" si="352"/>
        <v>-231517.12305618124</v>
      </c>
      <c r="AA887" s="27">
        <f t="shared" si="353"/>
        <v>23151.712305618126</v>
      </c>
      <c r="AB887" s="32">
        <f t="shared" si="354"/>
        <v>23396.488140588717</v>
      </c>
      <c r="AC887" s="31">
        <f t="shared" si="355"/>
        <v>23396.488140588717</v>
      </c>
      <c r="AG887" s="26">
        <f t="shared" si="356"/>
        <v>-1311.3231239719721</v>
      </c>
      <c r="AH887" s="26">
        <f t="shared" si="357"/>
        <v>23151.712305618126</v>
      </c>
      <c r="AI887" s="26">
        <f t="shared" si="358"/>
        <v>21840.389181646155</v>
      </c>
      <c r="AJ887" s="26">
        <f t="shared" si="359"/>
        <v>1</v>
      </c>
      <c r="AK887" s="26">
        <f t="shared" si="360"/>
        <v>21840.389181646155</v>
      </c>
      <c r="AL887" s="26">
        <f t="shared" ca="1" si="361"/>
        <v>34584</v>
      </c>
      <c r="AM887" s="26">
        <f t="shared" ca="1" si="362"/>
        <v>31</v>
      </c>
      <c r="AN887" s="26">
        <f ca="1">IF(AM887=0,0,COUNTIF($AM$19:AM887,C887*10+1))</f>
        <v>328</v>
      </c>
      <c r="AO887" s="21">
        <f t="shared" ca="1" si="363"/>
        <v>0</v>
      </c>
      <c r="AP887" s="33">
        <f t="shared" ca="1" si="364"/>
        <v>34584</v>
      </c>
    </row>
    <row r="888" spans="1:42" x14ac:dyDescent="0.2">
      <c r="A888" s="15">
        <f>Daten!A888</f>
        <v>32522</v>
      </c>
      <c r="B888" s="8" t="str">
        <f>Daten!B888</f>
        <v>Sallingberg</v>
      </c>
      <c r="C888" s="15">
        <f t="shared" si="340"/>
        <v>3</v>
      </c>
      <c r="D888" s="10">
        <f>Daten!D888</f>
        <v>0</v>
      </c>
      <c r="E888" s="9">
        <f>Daten!E888</f>
        <v>1262</v>
      </c>
      <c r="F888" s="9">
        <f>Daten!F888</f>
        <v>1296</v>
      </c>
      <c r="G888" s="27">
        <f t="shared" si="341"/>
        <v>-34</v>
      </c>
      <c r="H888" s="29">
        <f t="shared" si="342"/>
        <v>-2.6234567901234566E-2</v>
      </c>
      <c r="I888" s="21">
        <f t="shared" si="343"/>
        <v>11.566483147222662</v>
      </c>
      <c r="J888" s="21">
        <f t="shared" si="344"/>
        <v>-45.566483147222662</v>
      </c>
      <c r="K888" s="27">
        <f t="shared" si="345"/>
        <v>22783.241573611333</v>
      </c>
      <c r="L888" s="16">
        <f>Daten!G888</f>
        <v>175</v>
      </c>
      <c r="M888" s="16">
        <f>Daten!H888</f>
        <v>779</v>
      </c>
      <c r="N888" s="16">
        <f>Daten!I888</f>
        <v>308</v>
      </c>
      <c r="O888" s="28">
        <f t="shared" si="346"/>
        <v>0.62002567394094998</v>
      </c>
      <c r="P888" s="16">
        <f t="shared" si="347"/>
        <v>438.47339454907006</v>
      </c>
      <c r="Q888" s="21">
        <f t="shared" si="348"/>
        <v>44.526605450929935</v>
      </c>
      <c r="R888" s="27">
        <f t="shared" si="349"/>
        <v>8905.3210901859875</v>
      </c>
      <c r="S888" s="9">
        <f>Daten!K888</f>
        <v>24753.02</v>
      </c>
      <c r="T888" s="9">
        <f>Daten!L888</f>
        <v>66389.88</v>
      </c>
      <c r="U888" s="9">
        <f>Daten!M888</f>
        <v>133480.53</v>
      </c>
      <c r="V888" s="9">
        <f>Daten!N888</f>
        <v>500</v>
      </c>
      <c r="W888" s="9">
        <f>Daten!O888</f>
        <v>500</v>
      </c>
      <c r="X888" s="23">
        <f t="shared" si="350"/>
        <v>224623.43</v>
      </c>
      <c r="Y888" s="9">
        <f t="shared" si="351"/>
        <v>453598.1179189551</v>
      </c>
      <c r="Z888" s="21">
        <f t="shared" si="352"/>
        <v>-228974.68791895511</v>
      </c>
      <c r="AA888" s="27">
        <f t="shared" si="353"/>
        <v>22897.468791895513</v>
      </c>
      <c r="AB888" s="32">
        <f t="shared" si="354"/>
        <v>54586.031455692835</v>
      </c>
      <c r="AC888" s="31">
        <f t="shared" si="355"/>
        <v>54586.031455692835</v>
      </c>
      <c r="AG888" s="26">
        <f t="shared" si="356"/>
        <v>22783.241573611333</v>
      </c>
      <c r="AH888" s="26">
        <f t="shared" si="357"/>
        <v>22897.468791895513</v>
      </c>
      <c r="AI888" s="26">
        <f t="shared" si="358"/>
        <v>45680.710365506849</v>
      </c>
      <c r="AJ888" s="26">
        <f t="shared" si="359"/>
        <v>1</v>
      </c>
      <c r="AK888" s="26">
        <f t="shared" si="360"/>
        <v>45680.710365506849</v>
      </c>
      <c r="AL888" s="26">
        <f t="shared" ca="1" si="361"/>
        <v>72335</v>
      </c>
      <c r="AM888" s="26">
        <f t="shared" ca="1" si="362"/>
        <v>31</v>
      </c>
      <c r="AN888" s="26">
        <f ca="1">IF(AM888=0,0,COUNTIF($AM$19:AM888,C888*10+1))</f>
        <v>329</v>
      </c>
      <c r="AO888" s="21">
        <f t="shared" ca="1" si="363"/>
        <v>0</v>
      </c>
      <c r="AP888" s="33">
        <f t="shared" ca="1" si="364"/>
        <v>72335</v>
      </c>
    </row>
    <row r="889" spans="1:42" x14ac:dyDescent="0.2">
      <c r="A889" s="15">
        <f>Daten!A889</f>
        <v>32523</v>
      </c>
      <c r="B889" s="8" t="str">
        <f>Daten!B889</f>
        <v>Schönbach</v>
      </c>
      <c r="C889" s="15">
        <f t="shared" si="340"/>
        <v>3</v>
      </c>
      <c r="D889" s="10">
        <f>Daten!D889</f>
        <v>0</v>
      </c>
      <c r="E889" s="9">
        <f>Daten!E889</f>
        <v>756</v>
      </c>
      <c r="F889" s="9">
        <f>Daten!F889</f>
        <v>804</v>
      </c>
      <c r="G889" s="27">
        <f t="shared" si="341"/>
        <v>-48</v>
      </c>
      <c r="H889" s="29">
        <f t="shared" si="342"/>
        <v>-5.9701492537313432E-2</v>
      </c>
      <c r="I889" s="21">
        <f t="shared" si="343"/>
        <v>7.1755034339251704</v>
      </c>
      <c r="J889" s="21">
        <f t="shared" si="344"/>
        <v>-55.175503433925172</v>
      </c>
      <c r="K889" s="27">
        <f t="shared" si="345"/>
        <v>27587.751716962586</v>
      </c>
      <c r="L889" s="16">
        <f>Daten!G889</f>
        <v>96</v>
      </c>
      <c r="M889" s="16">
        <f>Daten!H889</f>
        <v>496</v>
      </c>
      <c r="N889" s="16">
        <f>Daten!I889</f>
        <v>164</v>
      </c>
      <c r="O889" s="28">
        <f t="shared" si="346"/>
        <v>0.52419354838709675</v>
      </c>
      <c r="P889" s="16">
        <f t="shared" si="347"/>
        <v>279.1820329863142</v>
      </c>
      <c r="Q889" s="21">
        <f t="shared" si="348"/>
        <v>-19.182032986314198</v>
      </c>
      <c r="R889" s="27">
        <f t="shared" si="349"/>
        <v>-3836.4065972628396</v>
      </c>
      <c r="S889" s="9">
        <f>Daten!K889</f>
        <v>9456.98</v>
      </c>
      <c r="T889" s="9">
        <f>Daten!L889</f>
        <v>38878.81</v>
      </c>
      <c r="U889" s="9">
        <f>Daten!M889</f>
        <v>225970.88</v>
      </c>
      <c r="V889" s="9">
        <f>Daten!N889</f>
        <v>500</v>
      </c>
      <c r="W889" s="9">
        <f>Daten!O889</f>
        <v>500</v>
      </c>
      <c r="X889" s="23">
        <f t="shared" si="350"/>
        <v>274306.67</v>
      </c>
      <c r="Y889" s="9">
        <f t="shared" si="351"/>
        <v>271727.55716856581</v>
      </c>
      <c r="Z889" s="21">
        <f t="shared" si="352"/>
        <v>2579.1128314341768</v>
      </c>
      <c r="AA889" s="27">
        <f t="shared" si="353"/>
        <v>-257.91128314341768</v>
      </c>
      <c r="AB889" s="32">
        <f t="shared" si="354"/>
        <v>23493.433836556331</v>
      </c>
      <c r="AC889" s="31">
        <f t="shared" si="355"/>
        <v>23493.433836556331</v>
      </c>
      <c r="AG889" s="26">
        <f t="shared" si="356"/>
        <v>27587.751716962586</v>
      </c>
      <c r="AH889" s="26">
        <f t="shared" si="357"/>
        <v>-257.91128314341768</v>
      </c>
      <c r="AI889" s="26">
        <f t="shared" si="358"/>
        <v>27329.840433819169</v>
      </c>
      <c r="AJ889" s="26">
        <f t="shared" si="359"/>
        <v>1</v>
      </c>
      <c r="AK889" s="26">
        <f t="shared" si="360"/>
        <v>27329.840433819169</v>
      </c>
      <c r="AL889" s="26">
        <f t="shared" ca="1" si="361"/>
        <v>43277</v>
      </c>
      <c r="AM889" s="26">
        <f t="shared" ca="1" si="362"/>
        <v>31</v>
      </c>
      <c r="AN889" s="26">
        <f ca="1">IF(AM889=0,0,COUNTIF($AM$19:AM889,C889*10+1))</f>
        <v>330</v>
      </c>
      <c r="AO889" s="21">
        <f t="shared" ca="1" si="363"/>
        <v>0</v>
      </c>
      <c r="AP889" s="33">
        <f t="shared" ca="1" si="364"/>
        <v>43277</v>
      </c>
    </row>
    <row r="890" spans="1:42" x14ac:dyDescent="0.2">
      <c r="A890" s="15">
        <f>Daten!A890</f>
        <v>32524</v>
      </c>
      <c r="B890" s="8" t="str">
        <f>Daten!B890</f>
        <v>Schwarzenau</v>
      </c>
      <c r="C890" s="15">
        <f t="shared" si="340"/>
        <v>3</v>
      </c>
      <c r="D890" s="10">
        <f>Daten!D890</f>
        <v>0</v>
      </c>
      <c r="E890" s="9">
        <f>Daten!E890</f>
        <v>1496</v>
      </c>
      <c r="F890" s="9">
        <f>Daten!F890</f>
        <v>1536</v>
      </c>
      <c r="G890" s="27">
        <f t="shared" si="341"/>
        <v>-40</v>
      </c>
      <c r="H890" s="29">
        <f t="shared" si="342"/>
        <v>-2.6041666666666668E-2</v>
      </c>
      <c r="I890" s="21">
        <f t="shared" si="343"/>
        <v>13.708424470782415</v>
      </c>
      <c r="J890" s="21">
        <f t="shared" si="344"/>
        <v>-53.708424470782418</v>
      </c>
      <c r="K890" s="27">
        <f t="shared" si="345"/>
        <v>26854.212235391209</v>
      </c>
      <c r="L890" s="16">
        <f>Daten!G890</f>
        <v>206</v>
      </c>
      <c r="M890" s="16">
        <f>Daten!H890</f>
        <v>953</v>
      </c>
      <c r="N890" s="16">
        <f>Daten!I890</f>
        <v>337</v>
      </c>
      <c r="O890" s="28">
        <f t="shared" si="346"/>
        <v>0.56977964323189922</v>
      </c>
      <c r="P890" s="16">
        <f t="shared" si="347"/>
        <v>536.41225289507543</v>
      </c>
      <c r="Q890" s="21">
        <f t="shared" si="348"/>
        <v>6.5877471049245742</v>
      </c>
      <c r="R890" s="27">
        <f t="shared" si="349"/>
        <v>1317.5494209849148</v>
      </c>
      <c r="S890" s="9">
        <f>Daten!K890</f>
        <v>14477.96</v>
      </c>
      <c r="T890" s="9">
        <f>Daten!L890</f>
        <v>61770.6</v>
      </c>
      <c r="U890" s="9">
        <f>Daten!M890</f>
        <v>141981.79</v>
      </c>
      <c r="V890" s="9">
        <f>Daten!N890</f>
        <v>500</v>
      </c>
      <c r="W890" s="9">
        <f>Daten!O890</f>
        <v>500</v>
      </c>
      <c r="X890" s="23">
        <f t="shared" si="350"/>
        <v>218230.35</v>
      </c>
      <c r="Y890" s="9">
        <f t="shared" si="351"/>
        <v>537704.26656636829</v>
      </c>
      <c r="Z890" s="21">
        <f t="shared" si="352"/>
        <v>-319473.91656636831</v>
      </c>
      <c r="AA890" s="27">
        <f t="shared" si="353"/>
        <v>31947.391656636832</v>
      </c>
      <c r="AB890" s="32">
        <f t="shared" si="354"/>
        <v>60119.153313012954</v>
      </c>
      <c r="AC890" s="31">
        <f t="shared" si="355"/>
        <v>60119.153313012954</v>
      </c>
      <c r="AG890" s="26">
        <f t="shared" si="356"/>
        <v>26854.212235391209</v>
      </c>
      <c r="AH890" s="26">
        <f t="shared" si="357"/>
        <v>31947.391656636832</v>
      </c>
      <c r="AI890" s="26">
        <f t="shared" si="358"/>
        <v>58801.603892028041</v>
      </c>
      <c r="AJ890" s="26">
        <f t="shared" si="359"/>
        <v>1</v>
      </c>
      <c r="AK890" s="26">
        <f t="shared" si="360"/>
        <v>58801.603892028041</v>
      </c>
      <c r="AL890" s="26">
        <f t="shared" ca="1" si="361"/>
        <v>93112</v>
      </c>
      <c r="AM890" s="26">
        <f t="shared" ca="1" si="362"/>
        <v>31</v>
      </c>
      <c r="AN890" s="26">
        <f ca="1">IF(AM890=0,0,COUNTIF($AM$19:AM890,C890*10+1))</f>
        <v>331</v>
      </c>
      <c r="AO890" s="21">
        <f t="shared" ca="1" si="363"/>
        <v>0</v>
      </c>
      <c r="AP890" s="33">
        <f t="shared" ca="1" si="364"/>
        <v>93112</v>
      </c>
    </row>
    <row r="891" spans="1:42" x14ac:dyDescent="0.2">
      <c r="A891" s="15">
        <f>Daten!A891</f>
        <v>32525</v>
      </c>
      <c r="B891" s="8" t="str">
        <f>Daten!B891</f>
        <v>Schweiggers</v>
      </c>
      <c r="C891" s="15">
        <f t="shared" si="340"/>
        <v>3</v>
      </c>
      <c r="D891" s="10">
        <f>Daten!D891</f>
        <v>0</v>
      </c>
      <c r="E891" s="9">
        <f>Daten!E891</f>
        <v>2037</v>
      </c>
      <c r="F891" s="9">
        <f>Daten!F891</f>
        <v>2019</v>
      </c>
      <c r="G891" s="27">
        <f t="shared" si="341"/>
        <v>18</v>
      </c>
      <c r="H891" s="29">
        <f t="shared" si="342"/>
        <v>8.9153046062407128E-3</v>
      </c>
      <c r="I891" s="21">
        <f t="shared" si="343"/>
        <v>18.019081384446416</v>
      </c>
      <c r="J891" s="21">
        <f t="shared" si="344"/>
        <v>-1.9081384446415939E-2</v>
      </c>
      <c r="K891" s="27">
        <f t="shared" si="345"/>
        <v>9.5406922232079694</v>
      </c>
      <c r="L891" s="16">
        <f>Daten!G891</f>
        <v>324</v>
      </c>
      <c r="M891" s="16">
        <f>Daten!H891</f>
        <v>1307</v>
      </c>
      <c r="N891" s="16">
        <f>Daten!I891</f>
        <v>406</v>
      </c>
      <c r="O891" s="28">
        <f t="shared" si="346"/>
        <v>0.55853098699311399</v>
      </c>
      <c r="P891" s="16">
        <f t="shared" si="347"/>
        <v>735.66717159901748</v>
      </c>
      <c r="Q891" s="21">
        <f t="shared" si="348"/>
        <v>-5.6671715990174789</v>
      </c>
      <c r="R891" s="27">
        <f t="shared" si="349"/>
        <v>-1133.4343198034958</v>
      </c>
      <c r="S891" s="9">
        <f>Daten!K891</f>
        <v>27418.05</v>
      </c>
      <c r="T891" s="9">
        <f>Daten!L891</f>
        <v>94799.74</v>
      </c>
      <c r="U891" s="9">
        <f>Daten!M891</f>
        <v>151465.19</v>
      </c>
      <c r="V891" s="9">
        <f>Daten!N891</f>
        <v>500</v>
      </c>
      <c r="W891" s="9">
        <f>Daten!O891</f>
        <v>500</v>
      </c>
      <c r="X891" s="23">
        <f t="shared" si="350"/>
        <v>273682.98</v>
      </c>
      <c r="Y891" s="9">
        <f t="shared" si="351"/>
        <v>732154.80681530235</v>
      </c>
      <c r="Z891" s="21">
        <f t="shared" si="352"/>
        <v>-458471.82681530237</v>
      </c>
      <c r="AA891" s="27">
        <f t="shared" si="353"/>
        <v>45847.182681530241</v>
      </c>
      <c r="AB891" s="32">
        <f t="shared" si="354"/>
        <v>44723.289053949957</v>
      </c>
      <c r="AC891" s="31">
        <f t="shared" si="355"/>
        <v>44723.289053949957</v>
      </c>
      <c r="AG891" s="26">
        <f t="shared" si="356"/>
        <v>9.5406922232079694</v>
      </c>
      <c r="AH891" s="26">
        <f t="shared" si="357"/>
        <v>45847.182681530241</v>
      </c>
      <c r="AI891" s="26">
        <f t="shared" si="358"/>
        <v>45856.723373753448</v>
      </c>
      <c r="AJ891" s="26">
        <f t="shared" si="359"/>
        <v>1</v>
      </c>
      <c r="AK891" s="26">
        <f t="shared" si="360"/>
        <v>45856.723373753448</v>
      </c>
      <c r="AL891" s="26">
        <f t="shared" ca="1" si="361"/>
        <v>72614</v>
      </c>
      <c r="AM891" s="26">
        <f t="shared" ca="1" si="362"/>
        <v>31</v>
      </c>
      <c r="AN891" s="26">
        <f ca="1">IF(AM891=0,0,COUNTIF($AM$19:AM891,C891*10+1))</f>
        <v>332</v>
      </c>
      <c r="AO891" s="21">
        <f t="shared" ca="1" si="363"/>
        <v>0</v>
      </c>
      <c r="AP891" s="33">
        <f t="shared" ca="1" si="364"/>
        <v>72614</v>
      </c>
    </row>
    <row r="892" spans="1:42" x14ac:dyDescent="0.2">
      <c r="A892" s="15">
        <f>Daten!A892</f>
        <v>32528</v>
      </c>
      <c r="B892" s="8" t="str">
        <f>Daten!B892</f>
        <v>Bad Traunstein</v>
      </c>
      <c r="C892" s="15">
        <f t="shared" si="340"/>
        <v>3</v>
      </c>
      <c r="D892" s="10">
        <f>Daten!D892</f>
        <v>0</v>
      </c>
      <c r="E892" s="9">
        <f>Daten!E892</f>
        <v>1004</v>
      </c>
      <c r="F892" s="9">
        <f>Daten!F892</f>
        <v>1035</v>
      </c>
      <c r="G892" s="27">
        <f t="shared" si="341"/>
        <v>-31</v>
      </c>
      <c r="H892" s="29">
        <f t="shared" si="342"/>
        <v>-2.9951690821256038E-2</v>
      </c>
      <c r="I892" s="21">
        <f t="shared" si="343"/>
        <v>9.2371219578514321</v>
      </c>
      <c r="J892" s="21">
        <f t="shared" si="344"/>
        <v>-40.237121957851429</v>
      </c>
      <c r="K892" s="27">
        <f t="shared" si="345"/>
        <v>20118.560978925714</v>
      </c>
      <c r="L892" s="16">
        <f>Daten!G892</f>
        <v>162</v>
      </c>
      <c r="M892" s="16">
        <f>Daten!H892</f>
        <v>647</v>
      </c>
      <c r="N892" s="16">
        <f>Daten!I892</f>
        <v>195</v>
      </c>
      <c r="O892" s="28">
        <f t="shared" si="346"/>
        <v>0.55177743431221016</v>
      </c>
      <c r="P892" s="16">
        <f t="shared" si="347"/>
        <v>364.17495028658323</v>
      </c>
      <c r="Q892" s="21">
        <f t="shared" si="348"/>
        <v>-7.1749502865832255</v>
      </c>
      <c r="R892" s="27">
        <f t="shared" si="349"/>
        <v>-1434.9900573166451</v>
      </c>
      <c r="S892" s="9">
        <f>Daten!K892</f>
        <v>16657.98</v>
      </c>
      <c r="T892" s="9">
        <f>Daten!L892</f>
        <v>85453.75</v>
      </c>
      <c r="U892" s="9">
        <f>Daten!M892</f>
        <v>76272.649999999994</v>
      </c>
      <c r="V892" s="9">
        <f>Daten!N892</f>
        <v>500</v>
      </c>
      <c r="W892" s="9">
        <f>Daten!O892</f>
        <v>500</v>
      </c>
      <c r="X892" s="23">
        <f t="shared" si="350"/>
        <v>178384.38</v>
      </c>
      <c r="Y892" s="9">
        <f t="shared" si="351"/>
        <v>360865.69761539693</v>
      </c>
      <c r="Z892" s="21">
        <f t="shared" si="352"/>
        <v>-182481.31761539693</v>
      </c>
      <c r="AA892" s="27">
        <f t="shared" si="353"/>
        <v>18248.131761539695</v>
      </c>
      <c r="AB892" s="32">
        <f t="shared" si="354"/>
        <v>36931.70268314876</v>
      </c>
      <c r="AC892" s="31">
        <f t="shared" si="355"/>
        <v>36931.70268314876</v>
      </c>
      <c r="AG892" s="26">
        <f t="shared" si="356"/>
        <v>20118.560978925714</v>
      </c>
      <c r="AH892" s="26">
        <f t="shared" si="357"/>
        <v>18248.131761539695</v>
      </c>
      <c r="AI892" s="26">
        <f t="shared" si="358"/>
        <v>38366.692740465412</v>
      </c>
      <c r="AJ892" s="26">
        <f t="shared" si="359"/>
        <v>1</v>
      </c>
      <c r="AK892" s="26">
        <f t="shared" si="360"/>
        <v>38366.692740465412</v>
      </c>
      <c r="AL892" s="26">
        <f t="shared" ca="1" si="361"/>
        <v>60754</v>
      </c>
      <c r="AM892" s="26">
        <f t="shared" ca="1" si="362"/>
        <v>31</v>
      </c>
      <c r="AN892" s="26">
        <f ca="1">IF(AM892=0,0,COUNTIF($AM$19:AM892,C892*10+1))</f>
        <v>333</v>
      </c>
      <c r="AO892" s="21">
        <f t="shared" ca="1" si="363"/>
        <v>0</v>
      </c>
      <c r="AP892" s="33">
        <f t="shared" ca="1" si="364"/>
        <v>60754</v>
      </c>
    </row>
    <row r="893" spans="1:42" x14ac:dyDescent="0.2">
      <c r="A893" s="15">
        <f>Daten!A893</f>
        <v>32529</v>
      </c>
      <c r="B893" s="8" t="str">
        <f>Daten!B893</f>
        <v>Waldhausen</v>
      </c>
      <c r="C893" s="15">
        <f t="shared" si="340"/>
        <v>3</v>
      </c>
      <c r="D893" s="10">
        <f>Daten!D893</f>
        <v>0</v>
      </c>
      <c r="E893" s="9">
        <f>Daten!E893</f>
        <v>1201</v>
      </c>
      <c r="F893" s="9">
        <f>Daten!F893</f>
        <v>1224</v>
      </c>
      <c r="G893" s="27">
        <f t="shared" si="341"/>
        <v>-23</v>
      </c>
      <c r="H893" s="29">
        <f t="shared" si="342"/>
        <v>-1.8790849673202614E-2</v>
      </c>
      <c r="I893" s="21">
        <f t="shared" si="343"/>
        <v>10.923900750154736</v>
      </c>
      <c r="J893" s="21">
        <f t="shared" si="344"/>
        <v>-33.923900750154736</v>
      </c>
      <c r="K893" s="27">
        <f t="shared" si="345"/>
        <v>16961.950375077369</v>
      </c>
      <c r="L893" s="16">
        <f>Daten!G893</f>
        <v>181</v>
      </c>
      <c r="M893" s="16">
        <f>Daten!H893</f>
        <v>755</v>
      </c>
      <c r="N893" s="16">
        <f>Daten!I893</f>
        <v>265</v>
      </c>
      <c r="O893" s="28">
        <f t="shared" si="346"/>
        <v>0.59072847682119201</v>
      </c>
      <c r="P893" s="16">
        <f t="shared" si="347"/>
        <v>424.9645865013452</v>
      </c>
      <c r="Q893" s="21">
        <f t="shared" si="348"/>
        <v>21.035413498654805</v>
      </c>
      <c r="R893" s="27">
        <f t="shared" si="349"/>
        <v>4207.0826997309614</v>
      </c>
      <c r="S893" s="9">
        <f>Daten!K893</f>
        <v>14693.02</v>
      </c>
      <c r="T893" s="9">
        <f>Daten!L893</f>
        <v>61416.54</v>
      </c>
      <c r="U893" s="9">
        <f>Daten!M893</f>
        <v>397916.51</v>
      </c>
      <c r="V893" s="9">
        <f>Daten!N893</f>
        <v>500</v>
      </c>
      <c r="W893" s="9">
        <f>Daten!O893</f>
        <v>500</v>
      </c>
      <c r="X893" s="23">
        <f t="shared" si="350"/>
        <v>474026.07</v>
      </c>
      <c r="Y893" s="9">
        <f t="shared" si="351"/>
        <v>431673.01079292002</v>
      </c>
      <c r="Z893" s="21">
        <f t="shared" si="352"/>
        <v>42353.05920707999</v>
      </c>
      <c r="AA893" s="27">
        <f t="shared" si="353"/>
        <v>-4235.3059207079996</v>
      </c>
      <c r="AB893" s="32">
        <f t="shared" si="354"/>
        <v>16933.727154100328</v>
      </c>
      <c r="AC893" s="31">
        <f t="shared" si="355"/>
        <v>16933.727154100328</v>
      </c>
      <c r="AG893" s="26">
        <f t="shared" si="356"/>
        <v>16961.950375077369</v>
      </c>
      <c r="AH893" s="26">
        <f t="shared" si="357"/>
        <v>-4235.3059207079996</v>
      </c>
      <c r="AI893" s="26">
        <f t="shared" si="358"/>
        <v>12726.644454369369</v>
      </c>
      <c r="AJ893" s="26">
        <f t="shared" si="359"/>
        <v>1</v>
      </c>
      <c r="AK893" s="26">
        <f t="shared" si="360"/>
        <v>12726.644454369369</v>
      </c>
      <c r="AL893" s="26">
        <f t="shared" ca="1" si="361"/>
        <v>20153</v>
      </c>
      <c r="AM893" s="26">
        <f t="shared" ca="1" si="362"/>
        <v>31</v>
      </c>
      <c r="AN893" s="26">
        <f ca="1">IF(AM893=0,0,COUNTIF($AM$19:AM893,C893*10+1))</f>
        <v>334</v>
      </c>
      <c r="AO893" s="21">
        <f t="shared" ca="1" si="363"/>
        <v>0</v>
      </c>
      <c r="AP893" s="33">
        <f t="shared" ca="1" si="364"/>
        <v>20153</v>
      </c>
    </row>
    <row r="894" spans="1:42" x14ac:dyDescent="0.2">
      <c r="A894" s="15">
        <f>Daten!A894</f>
        <v>32530</v>
      </c>
      <c r="B894" s="8" t="str">
        <f>Daten!B894</f>
        <v>Zwettl-Niederösterreich</v>
      </c>
      <c r="C894" s="15">
        <f t="shared" si="340"/>
        <v>3</v>
      </c>
      <c r="D894" s="10">
        <f>Daten!D894</f>
        <v>0</v>
      </c>
      <c r="E894" s="9">
        <f>Daten!E894</f>
        <v>10723</v>
      </c>
      <c r="F894" s="9">
        <f>Daten!F894</f>
        <v>10915</v>
      </c>
      <c r="G894" s="27">
        <f t="shared" si="341"/>
        <v>-192</v>
      </c>
      <c r="H894" s="29">
        <f t="shared" si="342"/>
        <v>-1.7590471827759965E-2</v>
      </c>
      <c r="I894" s="21">
        <f t="shared" si="343"/>
        <v>97.413706444394563</v>
      </c>
      <c r="J894" s="21">
        <f t="shared" si="344"/>
        <v>-289.41370644439456</v>
      </c>
      <c r="K894" s="27">
        <f t="shared" si="345"/>
        <v>144706.85322219727</v>
      </c>
      <c r="L894" s="16">
        <f>Daten!G894</f>
        <v>1345</v>
      </c>
      <c r="M894" s="16">
        <f>Daten!H894</f>
        <v>6807</v>
      </c>
      <c r="N894" s="16">
        <f>Daten!I894</f>
        <v>2571</v>
      </c>
      <c r="O894" s="28">
        <f t="shared" si="346"/>
        <v>0.57529014250036725</v>
      </c>
      <c r="P894" s="16">
        <f t="shared" si="347"/>
        <v>3831.4356825359691</v>
      </c>
      <c r="Q894" s="21">
        <f t="shared" si="348"/>
        <v>84.564317464030864</v>
      </c>
      <c r="R894" s="27">
        <f t="shared" si="349"/>
        <v>16912.863492806173</v>
      </c>
      <c r="S894" s="9">
        <f>Daten!K894</f>
        <v>84825.04</v>
      </c>
      <c r="T894" s="9">
        <f>Daten!L894</f>
        <v>887089.76</v>
      </c>
      <c r="U894" s="9">
        <f>Daten!M894</f>
        <v>4462633.38</v>
      </c>
      <c r="V894" s="9">
        <f>Daten!N894</f>
        <v>500</v>
      </c>
      <c r="W894" s="9">
        <f>Daten!O894</f>
        <v>500</v>
      </c>
      <c r="X894" s="23">
        <f t="shared" si="350"/>
        <v>5434548.1799999997</v>
      </c>
      <c r="Y894" s="9">
        <f t="shared" si="351"/>
        <v>3854146.2903684275</v>
      </c>
      <c r="Z894" s="21">
        <f t="shared" si="352"/>
        <v>1580401.8896315722</v>
      </c>
      <c r="AA894" s="27">
        <f t="shared" si="353"/>
        <v>-158040.18896315724</v>
      </c>
      <c r="AB894" s="32">
        <f t="shared" si="354"/>
        <v>3579.5277518462099</v>
      </c>
      <c r="AC894" s="31">
        <f t="shared" si="355"/>
        <v>3579.5277518462099</v>
      </c>
      <c r="AG894" s="26">
        <f t="shared" si="356"/>
        <v>144706.85322219727</v>
      </c>
      <c r="AH894" s="26">
        <f t="shared" si="357"/>
        <v>-158040.18896315724</v>
      </c>
      <c r="AI894" s="26">
        <f t="shared" si="358"/>
        <v>-13333.33574095997</v>
      </c>
      <c r="AJ894" s="26">
        <f t="shared" si="359"/>
        <v>1</v>
      </c>
      <c r="AK894" s="26">
        <f t="shared" si="360"/>
        <v>0</v>
      </c>
      <c r="AL894" s="26">
        <f t="shared" ca="1" si="361"/>
        <v>0</v>
      </c>
      <c r="AM894" s="26">
        <f t="shared" ca="1" si="362"/>
        <v>0</v>
      </c>
      <c r="AN894" s="26">
        <f ca="1">IF(AM894=0,0,COUNTIF($AM$19:AM894,C894*10+1))</f>
        <v>0</v>
      </c>
      <c r="AO894" s="21">
        <f t="shared" ca="1" si="363"/>
        <v>0</v>
      </c>
      <c r="AP894" s="33">
        <f t="shared" ca="1" si="364"/>
        <v>0</v>
      </c>
    </row>
    <row r="895" spans="1:42" x14ac:dyDescent="0.2">
      <c r="A895" s="15">
        <f>Daten!A895</f>
        <v>40101</v>
      </c>
      <c r="B895" s="8" t="str">
        <f>Daten!B895</f>
        <v>Linz</v>
      </c>
      <c r="C895" s="15">
        <f t="shared" si="340"/>
        <v>4</v>
      </c>
      <c r="D895" s="10">
        <f>Daten!D895</f>
        <v>1</v>
      </c>
      <c r="E895" s="9">
        <f>Daten!E895</f>
        <v>206853</v>
      </c>
      <c r="F895" s="9">
        <f>Daten!F895</f>
        <v>204529</v>
      </c>
      <c r="G895" s="27">
        <f t="shared" si="341"/>
        <v>2324</v>
      </c>
      <c r="H895" s="29">
        <f t="shared" si="342"/>
        <v>1.1362691843210499E-2</v>
      </c>
      <c r="I895" s="21">
        <f t="shared" si="343"/>
        <v>1825.3713206931357</v>
      </c>
      <c r="J895" s="21">
        <f t="shared" si="344"/>
        <v>498.62867930686434</v>
      </c>
      <c r="K895" s="27">
        <f t="shared" si="345"/>
        <v>-249314.33965343217</v>
      </c>
      <c r="L895" s="16">
        <f>Daten!G895</f>
        <v>28318</v>
      </c>
      <c r="M895" s="16">
        <f>Daten!H895</f>
        <v>139193</v>
      </c>
      <c r="N895" s="16">
        <f>Daten!I895</f>
        <v>39342</v>
      </c>
      <c r="O895" s="28">
        <f t="shared" si="346"/>
        <v>0.48608766245429008</v>
      </c>
      <c r="P895" s="16">
        <f t="shared" si="347"/>
        <v>78347.14660779039</v>
      </c>
      <c r="Q895" s="21">
        <f t="shared" si="348"/>
        <v>-10687.14660779039</v>
      </c>
      <c r="R895" s="27">
        <f t="shared" si="349"/>
        <v>-2137429.3215580778</v>
      </c>
      <c r="S895" s="9">
        <f>Daten!K895</f>
        <v>24344.66</v>
      </c>
      <c r="T895" s="9">
        <f>Daten!L895</f>
        <v>22081431.629999999</v>
      </c>
      <c r="U895" s="9">
        <f>Daten!M895</f>
        <v>159454056.71000001</v>
      </c>
      <c r="V895" s="9">
        <f>Daten!N895</f>
        <v>500</v>
      </c>
      <c r="W895" s="9">
        <f>Daten!O895</f>
        <v>500</v>
      </c>
      <c r="X895" s="23">
        <f t="shared" si="350"/>
        <v>181559833</v>
      </c>
      <c r="Y895" s="9">
        <f t="shared" si="351"/>
        <v>74348757.120356277</v>
      </c>
      <c r="Z895" s="21">
        <f t="shared" si="352"/>
        <v>107211075.87964372</v>
      </c>
      <c r="AA895" s="27">
        <f t="shared" si="353"/>
        <v>-10721107.587964373</v>
      </c>
      <c r="AB895" s="32">
        <f t="shared" si="354"/>
        <v>-13107851.249175884</v>
      </c>
      <c r="AC895" s="31">
        <f t="shared" si="355"/>
        <v>0</v>
      </c>
      <c r="AG895" s="26">
        <f t="shared" si="356"/>
        <v>0</v>
      </c>
      <c r="AH895" s="26">
        <f t="shared" si="357"/>
        <v>0</v>
      </c>
      <c r="AI895" s="26">
        <f t="shared" si="358"/>
        <v>0</v>
      </c>
      <c r="AJ895" s="26">
        <f t="shared" si="359"/>
        <v>1</v>
      </c>
      <c r="AK895" s="26">
        <f t="shared" si="360"/>
        <v>0</v>
      </c>
      <c r="AL895" s="26">
        <f t="shared" ca="1" si="361"/>
        <v>0</v>
      </c>
      <c r="AM895" s="26">
        <f t="shared" ca="1" si="362"/>
        <v>0</v>
      </c>
      <c r="AN895" s="26">
        <f ca="1">IF(AM895=0,0,COUNTIF($AM$19:AM895,C895*10+1))</f>
        <v>0</v>
      </c>
      <c r="AO895" s="21">
        <f t="shared" ca="1" si="363"/>
        <v>0</v>
      </c>
      <c r="AP895" s="33">
        <f t="shared" ca="1" si="364"/>
        <v>0</v>
      </c>
    </row>
    <row r="896" spans="1:42" x14ac:dyDescent="0.2">
      <c r="A896" s="15">
        <f>Daten!A896</f>
        <v>40201</v>
      </c>
      <c r="B896" s="8" t="str">
        <f>Daten!B896</f>
        <v>Steyr</v>
      </c>
      <c r="C896" s="15">
        <f t="shared" si="340"/>
        <v>4</v>
      </c>
      <c r="D896" s="10">
        <f>Daten!D896</f>
        <v>1</v>
      </c>
      <c r="E896" s="9">
        <f>Daten!E896</f>
        <v>37867</v>
      </c>
      <c r="F896" s="9">
        <f>Daten!F896</f>
        <v>38396</v>
      </c>
      <c r="G896" s="27">
        <f t="shared" si="341"/>
        <v>-529</v>
      </c>
      <c r="H896" s="29">
        <f t="shared" si="342"/>
        <v>-1.3777476820502135E-2</v>
      </c>
      <c r="I896" s="21">
        <f t="shared" si="343"/>
        <v>342.67491274750103</v>
      </c>
      <c r="J896" s="21">
        <f t="shared" si="344"/>
        <v>-871.67491274750103</v>
      </c>
      <c r="K896" s="27">
        <f t="shared" si="345"/>
        <v>435837.45637375052</v>
      </c>
      <c r="L896" s="16">
        <f>Daten!G896</f>
        <v>5013</v>
      </c>
      <c r="M896" s="16">
        <f>Daten!H896</f>
        <v>24501</v>
      </c>
      <c r="N896" s="16">
        <f>Daten!I896</f>
        <v>8353</v>
      </c>
      <c r="O896" s="28">
        <f t="shared" si="346"/>
        <v>0.54552875392841105</v>
      </c>
      <c r="P896" s="16">
        <f t="shared" si="347"/>
        <v>13790.804415721137</v>
      </c>
      <c r="Q896" s="21">
        <f t="shared" si="348"/>
        <v>-424.80441572113705</v>
      </c>
      <c r="R896" s="27">
        <f t="shared" si="349"/>
        <v>-84960.88314422741</v>
      </c>
      <c r="S896" s="9">
        <f>Daten!K896</f>
        <v>11359.88</v>
      </c>
      <c r="T896" s="9">
        <f>Daten!L896</f>
        <v>3580326.05</v>
      </c>
      <c r="U896" s="9">
        <f>Daten!M896</f>
        <v>29332777.170000002</v>
      </c>
      <c r="V896" s="9">
        <f>Daten!N896</f>
        <v>500</v>
      </c>
      <c r="W896" s="9">
        <f>Daten!O896</f>
        <v>500</v>
      </c>
      <c r="X896" s="23">
        <f t="shared" si="350"/>
        <v>32924463.100000001</v>
      </c>
      <c r="Y896" s="9">
        <f t="shared" si="351"/>
        <v>13610459.533468362</v>
      </c>
      <c r="Z896" s="21">
        <f t="shared" si="352"/>
        <v>19314003.56653164</v>
      </c>
      <c r="AA896" s="27">
        <f t="shared" si="353"/>
        <v>-1931400.3566531641</v>
      </c>
      <c r="AB896" s="32">
        <f t="shared" si="354"/>
        <v>-1580523.783423641</v>
      </c>
      <c r="AC896" s="31">
        <f t="shared" si="355"/>
        <v>0</v>
      </c>
      <c r="AG896" s="26">
        <f t="shared" si="356"/>
        <v>0</v>
      </c>
      <c r="AH896" s="26">
        <f t="shared" si="357"/>
        <v>0</v>
      </c>
      <c r="AI896" s="26">
        <f t="shared" si="358"/>
        <v>0</v>
      </c>
      <c r="AJ896" s="26">
        <f t="shared" si="359"/>
        <v>1</v>
      </c>
      <c r="AK896" s="26">
        <f t="shared" si="360"/>
        <v>0</v>
      </c>
      <c r="AL896" s="26">
        <f t="shared" ca="1" si="361"/>
        <v>0</v>
      </c>
      <c r="AM896" s="26">
        <f t="shared" ca="1" si="362"/>
        <v>0</v>
      </c>
      <c r="AN896" s="26">
        <f ca="1">IF(AM896=0,0,COUNTIF($AM$19:AM896,C896*10+1))</f>
        <v>0</v>
      </c>
      <c r="AO896" s="21">
        <f t="shared" ca="1" si="363"/>
        <v>0</v>
      </c>
      <c r="AP896" s="33">
        <f t="shared" ca="1" si="364"/>
        <v>0</v>
      </c>
    </row>
    <row r="897" spans="1:42" x14ac:dyDescent="0.2">
      <c r="A897" s="15">
        <f>Daten!A897</f>
        <v>40301</v>
      </c>
      <c r="B897" s="8" t="str">
        <f>Daten!B897</f>
        <v>Wels</v>
      </c>
      <c r="C897" s="15">
        <f t="shared" si="340"/>
        <v>4</v>
      </c>
      <c r="D897" s="10">
        <f>Daten!D897</f>
        <v>1</v>
      </c>
      <c r="E897" s="9">
        <f>Daten!E897</f>
        <v>63182</v>
      </c>
      <c r="F897" s="9">
        <f>Daten!F897</f>
        <v>61214</v>
      </c>
      <c r="G897" s="27">
        <f t="shared" si="341"/>
        <v>1968</v>
      </c>
      <c r="H897" s="29">
        <f t="shared" si="342"/>
        <v>3.2149508282419054E-2</v>
      </c>
      <c r="I897" s="21">
        <f t="shared" si="343"/>
        <v>546.31998408494451</v>
      </c>
      <c r="J897" s="21">
        <f t="shared" si="344"/>
        <v>1421.6800159150555</v>
      </c>
      <c r="K897" s="27">
        <f t="shared" si="345"/>
        <v>-710840.00795752776</v>
      </c>
      <c r="L897" s="16">
        <f>Daten!G897</f>
        <v>9556</v>
      </c>
      <c r="M897" s="16">
        <f>Daten!H897</f>
        <v>41969</v>
      </c>
      <c r="N897" s="16">
        <f>Daten!I897</f>
        <v>11657</v>
      </c>
      <c r="O897" s="28">
        <f t="shared" si="346"/>
        <v>0.50544449474612219</v>
      </c>
      <c r="P897" s="16">
        <f t="shared" si="347"/>
        <v>23622.965206456895</v>
      </c>
      <c r="Q897" s="21">
        <f t="shared" si="348"/>
        <v>-2409.9652064568945</v>
      </c>
      <c r="R897" s="27">
        <f t="shared" si="349"/>
        <v>-481993.0412913789</v>
      </c>
      <c r="S897" s="9">
        <f>Daten!K897</f>
        <v>30020.26</v>
      </c>
      <c r="T897" s="9">
        <f>Daten!L897</f>
        <v>7330529.8899999997</v>
      </c>
      <c r="U897" s="9">
        <f>Daten!M897</f>
        <v>45362219.950000003</v>
      </c>
      <c r="V897" s="9">
        <f>Daten!N897</f>
        <v>500</v>
      </c>
      <c r="W897" s="9">
        <f>Daten!O897</f>
        <v>500</v>
      </c>
      <c r="X897" s="23">
        <f t="shared" si="350"/>
        <v>52722770.100000001</v>
      </c>
      <c r="Y897" s="9">
        <f t="shared" si="351"/>
        <v>22709378.990772914</v>
      </c>
      <c r="Z897" s="21">
        <f t="shared" si="352"/>
        <v>30013391.109227087</v>
      </c>
      <c r="AA897" s="27">
        <f t="shared" si="353"/>
        <v>-3001339.1109227091</v>
      </c>
      <c r="AB897" s="32">
        <f t="shared" si="354"/>
        <v>-4194172.1601716159</v>
      </c>
      <c r="AC897" s="31">
        <f t="shared" si="355"/>
        <v>0</v>
      </c>
      <c r="AG897" s="26">
        <f t="shared" si="356"/>
        <v>0</v>
      </c>
      <c r="AH897" s="26">
        <f t="shared" si="357"/>
        <v>0</v>
      </c>
      <c r="AI897" s="26">
        <f t="shared" si="358"/>
        <v>0</v>
      </c>
      <c r="AJ897" s="26">
        <f t="shared" si="359"/>
        <v>1</v>
      </c>
      <c r="AK897" s="26">
        <f t="shared" si="360"/>
        <v>0</v>
      </c>
      <c r="AL897" s="26">
        <f t="shared" ca="1" si="361"/>
        <v>0</v>
      </c>
      <c r="AM897" s="26">
        <f t="shared" ca="1" si="362"/>
        <v>0</v>
      </c>
      <c r="AN897" s="26">
        <f ca="1">IF(AM897=0,0,COUNTIF($AM$19:AM897,C897*10+1))</f>
        <v>0</v>
      </c>
      <c r="AO897" s="21">
        <f t="shared" ca="1" si="363"/>
        <v>0</v>
      </c>
      <c r="AP897" s="33">
        <f t="shared" ca="1" si="364"/>
        <v>0</v>
      </c>
    </row>
    <row r="898" spans="1:42" x14ac:dyDescent="0.2">
      <c r="A898" s="15">
        <f>Daten!A898</f>
        <v>40401</v>
      </c>
      <c r="B898" s="8" t="str">
        <f>Daten!B898</f>
        <v>Altheim</v>
      </c>
      <c r="C898" s="15">
        <f t="shared" si="340"/>
        <v>4</v>
      </c>
      <c r="D898" s="10">
        <f>Daten!D898</f>
        <v>0</v>
      </c>
      <c r="E898" s="9">
        <f>Daten!E898</f>
        <v>5007</v>
      </c>
      <c r="F898" s="9">
        <f>Daten!F898</f>
        <v>4843</v>
      </c>
      <c r="G898" s="27">
        <f t="shared" si="341"/>
        <v>164</v>
      </c>
      <c r="H898" s="29">
        <f t="shared" si="342"/>
        <v>3.3863307867024572E-2</v>
      </c>
      <c r="I898" s="21">
        <f t="shared" si="343"/>
        <v>43.222590958332837</v>
      </c>
      <c r="J898" s="21">
        <f t="shared" si="344"/>
        <v>120.77740904166717</v>
      </c>
      <c r="K898" s="27">
        <f t="shared" si="345"/>
        <v>-60388.704520833584</v>
      </c>
      <c r="L898" s="16">
        <f>Daten!G898</f>
        <v>682</v>
      </c>
      <c r="M898" s="16">
        <f>Daten!H898</f>
        <v>3241</v>
      </c>
      <c r="N898" s="16">
        <f>Daten!I898</f>
        <v>1084</v>
      </c>
      <c r="O898" s="28">
        <f t="shared" si="346"/>
        <v>0.54489355137303297</v>
      </c>
      <c r="P898" s="16">
        <f t="shared" si="347"/>
        <v>1824.2519534448475</v>
      </c>
      <c r="Q898" s="21">
        <f t="shared" si="348"/>
        <v>-58.251953444847459</v>
      </c>
      <c r="R898" s="27">
        <f t="shared" si="349"/>
        <v>-11650.390688969492</v>
      </c>
      <c r="S898" s="9">
        <f>Daten!K898</f>
        <v>20229</v>
      </c>
      <c r="T898" s="9">
        <f>Daten!L898</f>
        <v>336620</v>
      </c>
      <c r="U898" s="9">
        <f>Daten!M898</f>
        <v>1498684.5</v>
      </c>
      <c r="V898" s="9">
        <f>Daten!N898</f>
        <v>500</v>
      </c>
      <c r="W898" s="9">
        <f>Daten!O898</f>
        <v>500</v>
      </c>
      <c r="X898" s="23">
        <f t="shared" si="350"/>
        <v>1855533.5</v>
      </c>
      <c r="Y898" s="9">
        <f t="shared" si="351"/>
        <v>1799655.9242632394</v>
      </c>
      <c r="Z898" s="21">
        <f t="shared" si="352"/>
        <v>55877.575736760627</v>
      </c>
      <c r="AA898" s="27">
        <f t="shared" si="353"/>
        <v>-5587.7575736760627</v>
      </c>
      <c r="AB898" s="32">
        <f t="shared" si="354"/>
        <v>-77626.852783479146</v>
      </c>
      <c r="AC898" s="31">
        <f t="shared" si="355"/>
        <v>0</v>
      </c>
      <c r="AG898" s="26">
        <f t="shared" si="356"/>
        <v>0</v>
      </c>
      <c r="AH898" s="26">
        <f t="shared" si="357"/>
        <v>0</v>
      </c>
      <c r="AI898" s="26">
        <f t="shared" si="358"/>
        <v>0</v>
      </c>
      <c r="AJ898" s="26">
        <f t="shared" si="359"/>
        <v>1</v>
      </c>
      <c r="AK898" s="26">
        <f t="shared" si="360"/>
        <v>0</v>
      </c>
      <c r="AL898" s="26">
        <f t="shared" ca="1" si="361"/>
        <v>0</v>
      </c>
      <c r="AM898" s="26">
        <f t="shared" ca="1" si="362"/>
        <v>0</v>
      </c>
      <c r="AN898" s="26">
        <f ca="1">IF(AM898=0,0,COUNTIF($AM$19:AM898,C898*10+1))</f>
        <v>0</v>
      </c>
      <c r="AO898" s="21">
        <f t="shared" ca="1" si="363"/>
        <v>0</v>
      </c>
      <c r="AP898" s="33">
        <f t="shared" ca="1" si="364"/>
        <v>0</v>
      </c>
    </row>
    <row r="899" spans="1:42" x14ac:dyDescent="0.2">
      <c r="A899" s="15">
        <f>Daten!A899</f>
        <v>40402</v>
      </c>
      <c r="B899" s="8" t="str">
        <f>Daten!B899</f>
        <v>Aspach</v>
      </c>
      <c r="C899" s="15">
        <f t="shared" si="340"/>
        <v>4</v>
      </c>
      <c r="D899" s="10">
        <f>Daten!D899</f>
        <v>0</v>
      </c>
      <c r="E899" s="9">
        <f>Daten!E899</f>
        <v>2591</v>
      </c>
      <c r="F899" s="9">
        <f>Daten!F899</f>
        <v>2575</v>
      </c>
      <c r="G899" s="27">
        <f t="shared" si="341"/>
        <v>16</v>
      </c>
      <c r="H899" s="29">
        <f t="shared" si="342"/>
        <v>6.2135922330097092E-3</v>
      </c>
      <c r="I899" s="21">
        <f t="shared" si="343"/>
        <v>22.981245450693176</v>
      </c>
      <c r="J899" s="21">
        <f t="shared" si="344"/>
        <v>-6.9812454506931765</v>
      </c>
      <c r="K899" s="27">
        <f t="shared" si="345"/>
        <v>3490.6227253465881</v>
      </c>
      <c r="L899" s="16">
        <f>Daten!G899</f>
        <v>412</v>
      </c>
      <c r="M899" s="16">
        <f>Daten!H899</f>
        <v>1754</v>
      </c>
      <c r="N899" s="16">
        <f>Daten!I899</f>
        <v>425</v>
      </c>
      <c r="O899" s="28">
        <f t="shared" si="346"/>
        <v>0.47719498289623719</v>
      </c>
      <c r="P899" s="16">
        <f t="shared" si="347"/>
        <v>987.26872148789334</v>
      </c>
      <c r="Q899" s="21">
        <f t="shared" si="348"/>
        <v>-150.26872148789334</v>
      </c>
      <c r="R899" s="27">
        <f t="shared" si="349"/>
        <v>-30053.744297578669</v>
      </c>
      <c r="S899" s="9">
        <f>Daten!K899</f>
        <v>28523.56</v>
      </c>
      <c r="T899" s="9">
        <f>Daten!L899</f>
        <v>218213.57</v>
      </c>
      <c r="U899" s="9">
        <f>Daten!M899</f>
        <v>605024.14</v>
      </c>
      <c r="V899" s="9">
        <f>Daten!N899</f>
        <v>500</v>
      </c>
      <c r="W899" s="9">
        <f>Daten!O899</f>
        <v>500</v>
      </c>
      <c r="X899" s="23">
        <f t="shared" si="350"/>
        <v>851761.27</v>
      </c>
      <c r="Y899" s="9">
        <f t="shared" si="351"/>
        <v>931277.91087798146</v>
      </c>
      <c r="Z899" s="21">
        <f t="shared" si="352"/>
        <v>-79516.640877981437</v>
      </c>
      <c r="AA899" s="27">
        <f t="shared" si="353"/>
        <v>7951.6640877981445</v>
      </c>
      <c r="AB899" s="32">
        <f t="shared" si="354"/>
        <v>-18611.457484433937</v>
      </c>
      <c r="AC899" s="31">
        <f t="shared" si="355"/>
        <v>0</v>
      </c>
      <c r="AG899" s="26">
        <f t="shared" si="356"/>
        <v>0</v>
      </c>
      <c r="AH899" s="26">
        <f t="shared" si="357"/>
        <v>0</v>
      </c>
      <c r="AI899" s="26">
        <f t="shared" si="358"/>
        <v>0</v>
      </c>
      <c r="AJ899" s="26">
        <f t="shared" si="359"/>
        <v>1</v>
      </c>
      <c r="AK899" s="26">
        <f t="shared" si="360"/>
        <v>0</v>
      </c>
      <c r="AL899" s="26">
        <f t="shared" ca="1" si="361"/>
        <v>0</v>
      </c>
      <c r="AM899" s="26">
        <f t="shared" ca="1" si="362"/>
        <v>0</v>
      </c>
      <c r="AN899" s="26">
        <f ca="1">IF(AM899=0,0,COUNTIF($AM$19:AM899,C899*10+1))</f>
        <v>0</v>
      </c>
      <c r="AO899" s="21">
        <f t="shared" ca="1" si="363"/>
        <v>0</v>
      </c>
      <c r="AP899" s="33">
        <f t="shared" ca="1" si="364"/>
        <v>0</v>
      </c>
    </row>
    <row r="900" spans="1:42" x14ac:dyDescent="0.2">
      <c r="A900" s="15">
        <f>Daten!A900</f>
        <v>40403</v>
      </c>
      <c r="B900" s="8" t="str">
        <f>Daten!B900</f>
        <v>Auerbach</v>
      </c>
      <c r="C900" s="15">
        <f t="shared" si="340"/>
        <v>4</v>
      </c>
      <c r="D900" s="10">
        <f>Daten!D900</f>
        <v>0</v>
      </c>
      <c r="E900" s="9">
        <f>Daten!E900</f>
        <v>756</v>
      </c>
      <c r="F900" s="9">
        <f>Daten!F900</f>
        <v>578</v>
      </c>
      <c r="G900" s="27">
        <f t="shared" si="341"/>
        <v>178</v>
      </c>
      <c r="H900" s="29">
        <f t="shared" si="342"/>
        <v>0.30795847750865052</v>
      </c>
      <c r="I900" s="21">
        <f t="shared" si="343"/>
        <v>5.1585086875730699</v>
      </c>
      <c r="J900" s="21">
        <f t="shared" si="344"/>
        <v>172.84149131242694</v>
      </c>
      <c r="K900" s="27">
        <f t="shared" si="345"/>
        <v>-86420.745656213476</v>
      </c>
      <c r="L900" s="16">
        <f>Daten!G900</f>
        <v>144</v>
      </c>
      <c r="M900" s="16">
        <f>Daten!H900</f>
        <v>504</v>
      </c>
      <c r="N900" s="16">
        <f>Daten!I900</f>
        <v>108</v>
      </c>
      <c r="O900" s="28">
        <f t="shared" si="346"/>
        <v>0.5</v>
      </c>
      <c r="P900" s="16">
        <f t="shared" si="347"/>
        <v>283.68496900222249</v>
      </c>
      <c r="Q900" s="21">
        <f t="shared" si="348"/>
        <v>-31.684969002222488</v>
      </c>
      <c r="R900" s="27">
        <f t="shared" si="349"/>
        <v>-6336.9938004444975</v>
      </c>
      <c r="S900" s="9">
        <f>Daten!K900</f>
        <v>8220.9599999999991</v>
      </c>
      <c r="T900" s="9">
        <f>Daten!L900</f>
        <v>33763.660000000003</v>
      </c>
      <c r="U900" s="9">
        <f>Daten!M900</f>
        <v>70859.740000000005</v>
      </c>
      <c r="V900" s="9">
        <f>Daten!N900</f>
        <v>500</v>
      </c>
      <c r="W900" s="9">
        <f>Daten!O900</f>
        <v>500</v>
      </c>
      <c r="X900" s="23">
        <f t="shared" si="350"/>
        <v>112844.36000000002</v>
      </c>
      <c r="Y900" s="9">
        <f t="shared" si="351"/>
        <v>271727.55716856581</v>
      </c>
      <c r="Z900" s="21">
        <f t="shared" si="352"/>
        <v>-158883.19716856579</v>
      </c>
      <c r="AA900" s="27">
        <f t="shared" si="353"/>
        <v>15888.31971685658</v>
      </c>
      <c r="AB900" s="32">
        <f t="shared" si="354"/>
        <v>-76869.419739801393</v>
      </c>
      <c r="AC900" s="31">
        <f t="shared" si="355"/>
        <v>0</v>
      </c>
      <c r="AG900" s="26">
        <f t="shared" si="356"/>
        <v>0</v>
      </c>
      <c r="AH900" s="26">
        <f t="shared" si="357"/>
        <v>0</v>
      </c>
      <c r="AI900" s="26">
        <f t="shared" si="358"/>
        <v>0</v>
      </c>
      <c r="AJ900" s="26">
        <f t="shared" si="359"/>
        <v>1</v>
      </c>
      <c r="AK900" s="26">
        <f t="shared" si="360"/>
        <v>0</v>
      </c>
      <c r="AL900" s="26">
        <f t="shared" ca="1" si="361"/>
        <v>0</v>
      </c>
      <c r="AM900" s="26">
        <f t="shared" ca="1" si="362"/>
        <v>0</v>
      </c>
      <c r="AN900" s="26">
        <f ca="1">IF(AM900=0,0,COUNTIF($AM$19:AM900,C900*10+1))</f>
        <v>0</v>
      </c>
      <c r="AO900" s="21">
        <f t="shared" ca="1" si="363"/>
        <v>0</v>
      </c>
      <c r="AP900" s="33">
        <f t="shared" ca="1" si="364"/>
        <v>0</v>
      </c>
    </row>
    <row r="901" spans="1:42" x14ac:dyDescent="0.2">
      <c r="A901" s="15">
        <f>Daten!A901</f>
        <v>40404</v>
      </c>
      <c r="B901" s="8" t="str">
        <f>Daten!B901</f>
        <v>Braunau am Inn</v>
      </c>
      <c r="C901" s="15">
        <f t="shared" si="340"/>
        <v>4</v>
      </c>
      <c r="D901" s="10">
        <f>Daten!D901</f>
        <v>0</v>
      </c>
      <c r="E901" s="9">
        <f>Daten!E901</f>
        <v>17498</v>
      </c>
      <c r="F901" s="9">
        <f>Daten!F901</f>
        <v>17086</v>
      </c>
      <c r="G901" s="27">
        <f t="shared" si="341"/>
        <v>412</v>
      </c>
      <c r="H901" s="29">
        <f t="shared" si="342"/>
        <v>2.4113309141987591E-2</v>
      </c>
      <c r="I901" s="21">
        <f t="shared" si="343"/>
        <v>152.4883727264247</v>
      </c>
      <c r="J901" s="21">
        <f t="shared" si="344"/>
        <v>259.5116272735753</v>
      </c>
      <c r="K901" s="27">
        <f t="shared" si="345"/>
        <v>-129755.81363678764</v>
      </c>
      <c r="L901" s="16">
        <f>Daten!G901</f>
        <v>2461</v>
      </c>
      <c r="M901" s="16">
        <f>Daten!H901</f>
        <v>11337</v>
      </c>
      <c r="N901" s="16">
        <f>Daten!I901</f>
        <v>3700</v>
      </c>
      <c r="O901" s="28">
        <f t="shared" si="346"/>
        <v>0.54344182764399751</v>
      </c>
      <c r="P901" s="16">
        <f t="shared" si="347"/>
        <v>6381.2232015440404</v>
      </c>
      <c r="Q901" s="21">
        <f t="shared" si="348"/>
        <v>-220.22320154404042</v>
      </c>
      <c r="R901" s="27">
        <f t="shared" si="349"/>
        <v>-44044.640308808084</v>
      </c>
      <c r="S901" s="9">
        <f>Daten!K901</f>
        <v>13649.52</v>
      </c>
      <c r="T901" s="9">
        <f>Daten!L901</f>
        <v>1411934.3</v>
      </c>
      <c r="U901" s="9">
        <f>Daten!M901</f>
        <v>12049083.550000001</v>
      </c>
      <c r="V901" s="9">
        <f>Daten!N901</f>
        <v>500</v>
      </c>
      <c r="W901" s="9">
        <f>Daten!O901</f>
        <v>500</v>
      </c>
      <c r="X901" s="23">
        <f t="shared" si="350"/>
        <v>13474667.370000001</v>
      </c>
      <c r="Y901" s="9">
        <f t="shared" si="351"/>
        <v>6289270.8933010111</v>
      </c>
      <c r="Z901" s="21">
        <f t="shared" si="352"/>
        <v>7185396.47669899</v>
      </c>
      <c r="AA901" s="27">
        <f t="shared" si="353"/>
        <v>-718539.64766989904</v>
      </c>
      <c r="AB901" s="32">
        <f t="shared" si="354"/>
        <v>-892340.10161549482</v>
      </c>
      <c r="AC901" s="31">
        <f t="shared" si="355"/>
        <v>0</v>
      </c>
      <c r="AG901" s="26">
        <f t="shared" si="356"/>
        <v>0</v>
      </c>
      <c r="AH901" s="26">
        <f t="shared" si="357"/>
        <v>0</v>
      </c>
      <c r="AI901" s="26">
        <f t="shared" si="358"/>
        <v>0</v>
      </c>
      <c r="AJ901" s="26">
        <f t="shared" si="359"/>
        <v>1</v>
      </c>
      <c r="AK901" s="26">
        <f t="shared" si="360"/>
        <v>0</v>
      </c>
      <c r="AL901" s="26">
        <f t="shared" ca="1" si="361"/>
        <v>0</v>
      </c>
      <c r="AM901" s="26">
        <f t="shared" ca="1" si="362"/>
        <v>0</v>
      </c>
      <c r="AN901" s="26">
        <f ca="1">IF(AM901=0,0,COUNTIF($AM$19:AM901,C901*10+1))</f>
        <v>0</v>
      </c>
      <c r="AO901" s="21">
        <f t="shared" ca="1" si="363"/>
        <v>0</v>
      </c>
      <c r="AP901" s="33">
        <f t="shared" ca="1" si="364"/>
        <v>0</v>
      </c>
    </row>
    <row r="902" spans="1:42" x14ac:dyDescent="0.2">
      <c r="A902" s="15">
        <f>Daten!A902</f>
        <v>40405</v>
      </c>
      <c r="B902" s="8" t="str">
        <f>Daten!B902</f>
        <v>Burgkirchen</v>
      </c>
      <c r="C902" s="15">
        <f t="shared" si="340"/>
        <v>4</v>
      </c>
      <c r="D902" s="10">
        <f>Daten!D902</f>
        <v>0</v>
      </c>
      <c r="E902" s="9">
        <f>Daten!E902</f>
        <v>2738</v>
      </c>
      <c r="F902" s="9">
        <f>Daten!F902</f>
        <v>2661</v>
      </c>
      <c r="G902" s="27">
        <f t="shared" si="341"/>
        <v>77</v>
      </c>
      <c r="H902" s="29">
        <f t="shared" si="342"/>
        <v>2.8936490041337842E-2</v>
      </c>
      <c r="I902" s="21">
        <f t="shared" si="343"/>
        <v>23.748774424968754</v>
      </c>
      <c r="J902" s="21">
        <f t="shared" si="344"/>
        <v>53.251225575031242</v>
      </c>
      <c r="K902" s="27">
        <f t="shared" si="345"/>
        <v>-26625.61278751562</v>
      </c>
      <c r="L902" s="16">
        <f>Daten!G902</f>
        <v>419</v>
      </c>
      <c r="M902" s="16">
        <f>Daten!H902</f>
        <v>1842</v>
      </c>
      <c r="N902" s="16">
        <f>Daten!I902</f>
        <v>477</v>
      </c>
      <c r="O902" s="28">
        <f t="shared" si="346"/>
        <v>0.48642779587404994</v>
      </c>
      <c r="P902" s="16">
        <f t="shared" si="347"/>
        <v>1036.8010176628845</v>
      </c>
      <c r="Q902" s="21">
        <f t="shared" si="348"/>
        <v>-140.80101766288453</v>
      </c>
      <c r="R902" s="27">
        <f t="shared" si="349"/>
        <v>-28160.203532576907</v>
      </c>
      <c r="S902" s="9">
        <f>Daten!K902</f>
        <v>41957.75</v>
      </c>
      <c r="T902" s="9">
        <f>Daten!L902</f>
        <v>155874.21</v>
      </c>
      <c r="U902" s="9">
        <f>Daten!M902</f>
        <v>519807.26</v>
      </c>
      <c r="V902" s="9">
        <f>Daten!N902</f>
        <v>500</v>
      </c>
      <c r="W902" s="9">
        <f>Daten!O902</f>
        <v>500</v>
      </c>
      <c r="X902" s="23">
        <f t="shared" si="350"/>
        <v>717639.22</v>
      </c>
      <c r="Y902" s="9">
        <f t="shared" si="351"/>
        <v>984113.82477186923</v>
      </c>
      <c r="Z902" s="21">
        <f t="shared" si="352"/>
        <v>-266474.60477186926</v>
      </c>
      <c r="AA902" s="27">
        <f t="shared" si="353"/>
        <v>26647.460477186927</v>
      </c>
      <c r="AB902" s="32">
        <f t="shared" si="354"/>
        <v>-28138.355842905599</v>
      </c>
      <c r="AC902" s="31">
        <f t="shared" si="355"/>
        <v>0</v>
      </c>
      <c r="AG902" s="26">
        <f t="shared" si="356"/>
        <v>0</v>
      </c>
      <c r="AH902" s="26">
        <f t="shared" si="357"/>
        <v>0</v>
      </c>
      <c r="AI902" s="26">
        <f t="shared" si="358"/>
        <v>0</v>
      </c>
      <c r="AJ902" s="26">
        <f t="shared" si="359"/>
        <v>1</v>
      </c>
      <c r="AK902" s="26">
        <f t="shared" si="360"/>
        <v>0</v>
      </c>
      <c r="AL902" s="26">
        <f t="shared" ca="1" si="361"/>
        <v>0</v>
      </c>
      <c r="AM902" s="26">
        <f t="shared" ca="1" si="362"/>
        <v>0</v>
      </c>
      <c r="AN902" s="26">
        <f ca="1">IF(AM902=0,0,COUNTIF($AM$19:AM902,C902*10+1))</f>
        <v>0</v>
      </c>
      <c r="AO902" s="21">
        <f t="shared" ca="1" si="363"/>
        <v>0</v>
      </c>
      <c r="AP902" s="33">
        <f t="shared" ca="1" si="364"/>
        <v>0</v>
      </c>
    </row>
    <row r="903" spans="1:42" x14ac:dyDescent="0.2">
      <c r="A903" s="15">
        <f>Daten!A903</f>
        <v>40406</v>
      </c>
      <c r="B903" s="8" t="str">
        <f>Daten!B903</f>
        <v>Eggelsberg</v>
      </c>
      <c r="C903" s="15">
        <f t="shared" si="340"/>
        <v>4</v>
      </c>
      <c r="D903" s="10">
        <f>Daten!D903</f>
        <v>0</v>
      </c>
      <c r="E903" s="9">
        <f>Daten!E903</f>
        <v>2657</v>
      </c>
      <c r="F903" s="9">
        <f>Daten!F903</f>
        <v>2365</v>
      </c>
      <c r="G903" s="27">
        <f t="shared" si="341"/>
        <v>292</v>
      </c>
      <c r="H903" s="29">
        <f t="shared" si="342"/>
        <v>0.12346723044397463</v>
      </c>
      <c r="I903" s="21">
        <f t="shared" si="343"/>
        <v>21.107046792578391</v>
      </c>
      <c r="J903" s="21">
        <f t="shared" si="344"/>
        <v>270.89295320742161</v>
      </c>
      <c r="K903" s="27">
        <f t="shared" si="345"/>
        <v>-135446.47660371082</v>
      </c>
      <c r="L903" s="16">
        <f>Daten!G903</f>
        <v>394</v>
      </c>
      <c r="M903" s="16">
        <f>Daten!H903</f>
        <v>1819</v>
      </c>
      <c r="N903" s="16">
        <f>Daten!I903</f>
        <v>444</v>
      </c>
      <c r="O903" s="28">
        <f t="shared" si="346"/>
        <v>0.46069268829026938</v>
      </c>
      <c r="P903" s="16">
        <f t="shared" si="347"/>
        <v>1023.8550766171483</v>
      </c>
      <c r="Q903" s="21">
        <f t="shared" si="348"/>
        <v>-185.85507661714826</v>
      </c>
      <c r="R903" s="27">
        <f t="shared" si="349"/>
        <v>-37171.015323429652</v>
      </c>
      <c r="S903" s="9">
        <f>Daten!K903</f>
        <v>15149.56</v>
      </c>
      <c r="T903" s="9">
        <f>Daten!L903</f>
        <v>203829.57</v>
      </c>
      <c r="U903" s="9">
        <f>Daten!M903</f>
        <v>3411062.11</v>
      </c>
      <c r="V903" s="9">
        <f>Daten!N903</f>
        <v>500</v>
      </c>
      <c r="W903" s="9">
        <f>Daten!O903</f>
        <v>500</v>
      </c>
      <c r="X903" s="23">
        <f t="shared" si="350"/>
        <v>3630041.2399999998</v>
      </c>
      <c r="Y903" s="9">
        <f t="shared" si="351"/>
        <v>955000.1579323801</v>
      </c>
      <c r="Z903" s="21">
        <f t="shared" si="352"/>
        <v>2675041.0820676195</v>
      </c>
      <c r="AA903" s="27">
        <f t="shared" si="353"/>
        <v>-267504.10820676194</v>
      </c>
      <c r="AB903" s="32">
        <f t="shared" si="354"/>
        <v>-440121.60013390239</v>
      </c>
      <c r="AC903" s="31">
        <f t="shared" si="355"/>
        <v>0</v>
      </c>
      <c r="AG903" s="26">
        <f t="shared" si="356"/>
        <v>0</v>
      </c>
      <c r="AH903" s="26">
        <f t="shared" si="357"/>
        <v>0</v>
      </c>
      <c r="AI903" s="26">
        <f t="shared" si="358"/>
        <v>0</v>
      </c>
      <c r="AJ903" s="26">
        <f t="shared" si="359"/>
        <v>1</v>
      </c>
      <c r="AK903" s="26">
        <f t="shared" si="360"/>
        <v>0</v>
      </c>
      <c r="AL903" s="26">
        <f t="shared" ca="1" si="361"/>
        <v>0</v>
      </c>
      <c r="AM903" s="26">
        <f t="shared" ca="1" si="362"/>
        <v>0</v>
      </c>
      <c r="AN903" s="26">
        <f ca="1">IF(AM903=0,0,COUNTIF($AM$19:AM903,C903*10+1))</f>
        <v>0</v>
      </c>
      <c r="AO903" s="21">
        <f t="shared" ca="1" si="363"/>
        <v>0</v>
      </c>
      <c r="AP903" s="33">
        <f t="shared" ca="1" si="364"/>
        <v>0</v>
      </c>
    </row>
    <row r="904" spans="1:42" x14ac:dyDescent="0.2">
      <c r="A904" s="15">
        <f>Daten!A904</f>
        <v>40407</v>
      </c>
      <c r="B904" s="8" t="str">
        <f>Daten!B904</f>
        <v>Feldkirchen bei Mattighofen</v>
      </c>
      <c r="C904" s="15">
        <f t="shared" si="340"/>
        <v>4</v>
      </c>
      <c r="D904" s="10">
        <f>Daten!D904</f>
        <v>0</v>
      </c>
      <c r="E904" s="9">
        <f>Daten!E904</f>
        <v>2102</v>
      </c>
      <c r="F904" s="9">
        <f>Daten!F904</f>
        <v>1975</v>
      </c>
      <c r="G904" s="27">
        <f t="shared" si="341"/>
        <v>127</v>
      </c>
      <c r="H904" s="29">
        <f t="shared" si="342"/>
        <v>6.4303797468354434E-2</v>
      </c>
      <c r="I904" s="21">
        <f t="shared" si="343"/>
        <v>17.626392141793794</v>
      </c>
      <c r="J904" s="21">
        <f t="shared" si="344"/>
        <v>109.37360785820621</v>
      </c>
      <c r="K904" s="27">
        <f t="shared" si="345"/>
        <v>-54686.803929103109</v>
      </c>
      <c r="L904" s="16">
        <f>Daten!G904</f>
        <v>333</v>
      </c>
      <c r="M904" s="16">
        <f>Daten!H904</f>
        <v>1423</v>
      </c>
      <c r="N904" s="16">
        <f>Daten!I904</f>
        <v>346</v>
      </c>
      <c r="O904" s="28">
        <f t="shared" si="346"/>
        <v>0.47716092761770906</v>
      </c>
      <c r="P904" s="16">
        <f t="shared" si="347"/>
        <v>800.95974382968768</v>
      </c>
      <c r="Q904" s="21">
        <f t="shared" si="348"/>
        <v>-121.95974382968768</v>
      </c>
      <c r="R904" s="27">
        <f t="shared" si="349"/>
        <v>-24391.948765937537</v>
      </c>
      <c r="S904" s="9">
        <f>Daten!K904</f>
        <v>26325.49</v>
      </c>
      <c r="T904" s="9">
        <f>Daten!L904</f>
        <v>112807.17</v>
      </c>
      <c r="U904" s="9">
        <f>Daten!M904</f>
        <v>266681.93</v>
      </c>
      <c r="V904" s="9">
        <f>Daten!N904</f>
        <v>500</v>
      </c>
      <c r="W904" s="9">
        <f>Daten!O904</f>
        <v>500</v>
      </c>
      <c r="X904" s="23">
        <f t="shared" si="350"/>
        <v>405814.58999999997</v>
      </c>
      <c r="Y904" s="9">
        <f t="shared" si="351"/>
        <v>755517.62588402815</v>
      </c>
      <c r="Z904" s="21">
        <f t="shared" si="352"/>
        <v>-349703.03588402818</v>
      </c>
      <c r="AA904" s="27">
        <f t="shared" si="353"/>
        <v>34970.303588402821</v>
      </c>
      <c r="AB904" s="32">
        <f t="shared" si="354"/>
        <v>-44108.449106637825</v>
      </c>
      <c r="AC904" s="31">
        <f t="shared" si="355"/>
        <v>0</v>
      </c>
      <c r="AG904" s="26">
        <f t="shared" si="356"/>
        <v>0</v>
      </c>
      <c r="AH904" s="26">
        <f t="shared" si="357"/>
        <v>0</v>
      </c>
      <c r="AI904" s="26">
        <f t="shared" si="358"/>
        <v>0</v>
      </c>
      <c r="AJ904" s="26">
        <f t="shared" si="359"/>
        <v>1</v>
      </c>
      <c r="AK904" s="26">
        <f t="shared" si="360"/>
        <v>0</v>
      </c>
      <c r="AL904" s="26">
        <f t="shared" ca="1" si="361"/>
        <v>0</v>
      </c>
      <c r="AM904" s="26">
        <f t="shared" ca="1" si="362"/>
        <v>0</v>
      </c>
      <c r="AN904" s="26">
        <f ca="1">IF(AM904=0,0,COUNTIF($AM$19:AM904,C904*10+1))</f>
        <v>0</v>
      </c>
      <c r="AO904" s="21">
        <f t="shared" ca="1" si="363"/>
        <v>0</v>
      </c>
      <c r="AP904" s="33">
        <f t="shared" ca="1" si="364"/>
        <v>0</v>
      </c>
    </row>
    <row r="905" spans="1:42" x14ac:dyDescent="0.2">
      <c r="A905" s="15">
        <f>Daten!A905</f>
        <v>40408</v>
      </c>
      <c r="B905" s="8" t="str">
        <f>Daten!B905</f>
        <v>Franking</v>
      </c>
      <c r="C905" s="15">
        <f t="shared" si="340"/>
        <v>4</v>
      </c>
      <c r="D905" s="10">
        <f>Daten!D905</f>
        <v>0</v>
      </c>
      <c r="E905" s="9">
        <f>Daten!E905</f>
        <v>1007</v>
      </c>
      <c r="F905" s="9">
        <f>Daten!F905</f>
        <v>926</v>
      </c>
      <c r="G905" s="27">
        <f t="shared" si="341"/>
        <v>81</v>
      </c>
      <c r="H905" s="29">
        <f t="shared" si="342"/>
        <v>8.7473002159827215E-2</v>
      </c>
      <c r="I905" s="21">
        <f t="shared" si="343"/>
        <v>8.2643236067347114</v>
      </c>
      <c r="J905" s="21">
        <f t="shared" si="344"/>
        <v>72.735676393265294</v>
      </c>
      <c r="K905" s="27">
        <f t="shared" si="345"/>
        <v>-36367.838196632649</v>
      </c>
      <c r="L905" s="16">
        <f>Daten!G905</f>
        <v>121</v>
      </c>
      <c r="M905" s="16">
        <f>Daten!H905</f>
        <v>686</v>
      </c>
      <c r="N905" s="16">
        <f>Daten!I905</f>
        <v>200</v>
      </c>
      <c r="O905" s="28">
        <f t="shared" si="346"/>
        <v>0.46793002915451892</v>
      </c>
      <c r="P905" s="16">
        <f t="shared" si="347"/>
        <v>386.12676336413614</v>
      </c>
      <c r="Q905" s="21">
        <f t="shared" si="348"/>
        <v>-65.126763364136139</v>
      </c>
      <c r="R905" s="27">
        <f t="shared" si="349"/>
        <v>-13025.352672827228</v>
      </c>
      <c r="S905" s="9">
        <f>Daten!K905</f>
        <v>4717.76</v>
      </c>
      <c r="T905" s="9">
        <f>Daten!L905</f>
        <v>78517.33</v>
      </c>
      <c r="U905" s="9">
        <f>Daten!M905</f>
        <v>319108.78999999998</v>
      </c>
      <c r="V905" s="9">
        <f>Daten!N905</f>
        <v>500</v>
      </c>
      <c r="W905" s="9">
        <f>Daten!O905</f>
        <v>500</v>
      </c>
      <c r="X905" s="23">
        <f t="shared" si="350"/>
        <v>402343.88</v>
      </c>
      <c r="Y905" s="9">
        <f t="shared" si="351"/>
        <v>361943.98157241504</v>
      </c>
      <c r="Z905" s="21">
        <f t="shared" si="352"/>
        <v>40399.898427584965</v>
      </c>
      <c r="AA905" s="27">
        <f t="shared" si="353"/>
        <v>-4039.9898427584967</v>
      </c>
      <c r="AB905" s="32">
        <f t="shared" si="354"/>
        <v>-53433.180712218375</v>
      </c>
      <c r="AC905" s="31">
        <f t="shared" si="355"/>
        <v>0</v>
      </c>
      <c r="AG905" s="26">
        <f t="shared" si="356"/>
        <v>0</v>
      </c>
      <c r="AH905" s="26">
        <f t="shared" si="357"/>
        <v>0</v>
      </c>
      <c r="AI905" s="26">
        <f t="shared" si="358"/>
        <v>0</v>
      </c>
      <c r="AJ905" s="26">
        <f t="shared" si="359"/>
        <v>1</v>
      </c>
      <c r="AK905" s="26">
        <f t="shared" si="360"/>
        <v>0</v>
      </c>
      <c r="AL905" s="26">
        <f t="shared" ca="1" si="361"/>
        <v>0</v>
      </c>
      <c r="AM905" s="26">
        <f t="shared" ca="1" si="362"/>
        <v>0</v>
      </c>
      <c r="AN905" s="26">
        <f ca="1">IF(AM905=0,0,COUNTIF($AM$19:AM905,C905*10+1))</f>
        <v>0</v>
      </c>
      <c r="AO905" s="21">
        <f t="shared" ca="1" si="363"/>
        <v>0</v>
      </c>
      <c r="AP905" s="33">
        <f t="shared" ca="1" si="364"/>
        <v>0</v>
      </c>
    </row>
    <row r="906" spans="1:42" x14ac:dyDescent="0.2">
      <c r="A906" s="15">
        <f>Daten!A906</f>
        <v>40409</v>
      </c>
      <c r="B906" s="8" t="str">
        <f>Daten!B906</f>
        <v>Geretsberg</v>
      </c>
      <c r="C906" s="15">
        <f t="shared" si="340"/>
        <v>4</v>
      </c>
      <c r="D906" s="10">
        <f>Daten!D906</f>
        <v>0</v>
      </c>
      <c r="E906" s="9">
        <f>Daten!E906</f>
        <v>1167</v>
      </c>
      <c r="F906" s="9">
        <f>Daten!F906</f>
        <v>1177</v>
      </c>
      <c r="G906" s="27">
        <f t="shared" si="341"/>
        <v>-10</v>
      </c>
      <c r="H906" s="29">
        <f t="shared" si="342"/>
        <v>-8.4961767204757861E-3</v>
      </c>
      <c r="I906" s="21">
        <f t="shared" si="343"/>
        <v>10.504437240957619</v>
      </c>
      <c r="J906" s="21">
        <f t="shared" si="344"/>
        <v>-20.504437240957621</v>
      </c>
      <c r="K906" s="27">
        <f t="shared" si="345"/>
        <v>10252.21862047881</v>
      </c>
      <c r="L906" s="16">
        <f>Daten!G906</f>
        <v>188</v>
      </c>
      <c r="M906" s="16">
        <f>Daten!H906</f>
        <v>769</v>
      </c>
      <c r="N906" s="16">
        <f>Daten!I906</f>
        <v>210</v>
      </c>
      <c r="O906" s="28">
        <f t="shared" si="346"/>
        <v>0.51755526657997397</v>
      </c>
      <c r="P906" s="16">
        <f t="shared" si="347"/>
        <v>432.8447245291847</v>
      </c>
      <c r="Q906" s="21">
        <f t="shared" si="348"/>
        <v>-34.844724529184703</v>
      </c>
      <c r="R906" s="27">
        <f t="shared" si="349"/>
        <v>-6968.944905836941</v>
      </c>
      <c r="S906" s="9">
        <f>Daten!K906</f>
        <v>18157.400000000001</v>
      </c>
      <c r="T906" s="9">
        <f>Daten!L906</f>
        <v>79004.100000000006</v>
      </c>
      <c r="U906" s="9">
        <f>Daten!M906</f>
        <v>629420.41</v>
      </c>
      <c r="V906" s="9">
        <f>Daten!N906</f>
        <v>500</v>
      </c>
      <c r="W906" s="9">
        <f>Daten!O906</f>
        <v>500</v>
      </c>
      <c r="X906" s="23">
        <f t="shared" si="350"/>
        <v>726581.91</v>
      </c>
      <c r="Y906" s="9">
        <f t="shared" si="351"/>
        <v>419452.45928004803</v>
      </c>
      <c r="Z906" s="21">
        <f t="shared" si="352"/>
        <v>307129.450719952</v>
      </c>
      <c r="AA906" s="27">
        <f t="shared" si="353"/>
        <v>-30712.9450719952</v>
      </c>
      <c r="AB906" s="32">
        <f t="shared" si="354"/>
        <v>-27429.671357353331</v>
      </c>
      <c r="AC906" s="31">
        <f t="shared" si="355"/>
        <v>0</v>
      </c>
      <c r="AG906" s="26">
        <f t="shared" si="356"/>
        <v>0</v>
      </c>
      <c r="AH906" s="26">
        <f t="shared" si="357"/>
        <v>0</v>
      </c>
      <c r="AI906" s="26">
        <f t="shared" si="358"/>
        <v>0</v>
      </c>
      <c r="AJ906" s="26">
        <f t="shared" si="359"/>
        <v>1</v>
      </c>
      <c r="AK906" s="26">
        <f t="shared" si="360"/>
        <v>0</v>
      </c>
      <c r="AL906" s="26">
        <f t="shared" ca="1" si="361"/>
        <v>0</v>
      </c>
      <c r="AM906" s="26">
        <f t="shared" ca="1" si="362"/>
        <v>0</v>
      </c>
      <c r="AN906" s="26">
        <f ca="1">IF(AM906=0,0,COUNTIF($AM$19:AM906,C906*10+1))</f>
        <v>0</v>
      </c>
      <c r="AO906" s="21">
        <f t="shared" ca="1" si="363"/>
        <v>0</v>
      </c>
      <c r="AP906" s="33">
        <f t="shared" ca="1" si="364"/>
        <v>0</v>
      </c>
    </row>
    <row r="907" spans="1:42" x14ac:dyDescent="0.2">
      <c r="A907" s="15">
        <f>Daten!A907</f>
        <v>40410</v>
      </c>
      <c r="B907" s="8" t="str">
        <f>Daten!B907</f>
        <v>Gilgenberg am Weilhart</v>
      </c>
      <c r="C907" s="15">
        <f t="shared" si="340"/>
        <v>4</v>
      </c>
      <c r="D907" s="10">
        <f>Daten!D907</f>
        <v>0</v>
      </c>
      <c r="E907" s="9">
        <f>Daten!E907</f>
        <v>1367</v>
      </c>
      <c r="F907" s="9">
        <f>Daten!F907</f>
        <v>1335</v>
      </c>
      <c r="G907" s="27">
        <f t="shared" si="341"/>
        <v>32</v>
      </c>
      <c r="H907" s="29">
        <f t="shared" si="342"/>
        <v>2.3970037453183522E-2</v>
      </c>
      <c r="I907" s="21">
        <f t="shared" si="343"/>
        <v>11.914548612301122</v>
      </c>
      <c r="J907" s="21">
        <f t="shared" si="344"/>
        <v>20.085451387698878</v>
      </c>
      <c r="K907" s="27">
        <f t="shared" si="345"/>
        <v>-10042.725693849439</v>
      </c>
      <c r="L907" s="16">
        <f>Daten!G907</f>
        <v>209</v>
      </c>
      <c r="M907" s="16">
        <f>Daten!H907</f>
        <v>906</v>
      </c>
      <c r="N907" s="16">
        <f>Daten!I907</f>
        <v>252</v>
      </c>
      <c r="O907" s="28">
        <f t="shared" si="346"/>
        <v>0.50883002207505523</v>
      </c>
      <c r="P907" s="16">
        <f t="shared" si="347"/>
        <v>509.95750380161422</v>
      </c>
      <c r="Q907" s="21">
        <f t="shared" si="348"/>
        <v>-48.957503801614223</v>
      </c>
      <c r="R907" s="27">
        <f t="shared" si="349"/>
        <v>-9791.5007603228441</v>
      </c>
      <c r="S907" s="9">
        <f>Daten!K907</f>
        <v>26612.59</v>
      </c>
      <c r="T907" s="9">
        <f>Daten!L907</f>
        <v>92605.51</v>
      </c>
      <c r="U907" s="9">
        <f>Daten!M907</f>
        <v>242122.59</v>
      </c>
      <c r="V907" s="9">
        <f>Daten!N907</f>
        <v>500</v>
      </c>
      <c r="W907" s="9">
        <f>Daten!O907</f>
        <v>500</v>
      </c>
      <c r="X907" s="23">
        <f t="shared" si="350"/>
        <v>361340.69</v>
      </c>
      <c r="Y907" s="9">
        <f t="shared" si="351"/>
        <v>491338.05641458923</v>
      </c>
      <c r="Z907" s="21">
        <f t="shared" si="352"/>
        <v>-129997.36641458923</v>
      </c>
      <c r="AA907" s="27">
        <f t="shared" si="353"/>
        <v>12999.736641458923</v>
      </c>
      <c r="AB907" s="32">
        <f t="shared" si="354"/>
        <v>-6834.4898127133602</v>
      </c>
      <c r="AC907" s="31">
        <f t="shared" si="355"/>
        <v>0</v>
      </c>
      <c r="AG907" s="26">
        <f t="shared" si="356"/>
        <v>0</v>
      </c>
      <c r="AH907" s="26">
        <f t="shared" si="357"/>
        <v>0</v>
      </c>
      <c r="AI907" s="26">
        <f t="shared" si="358"/>
        <v>0</v>
      </c>
      <c r="AJ907" s="26">
        <f t="shared" si="359"/>
        <v>1</v>
      </c>
      <c r="AK907" s="26">
        <f t="shared" si="360"/>
        <v>0</v>
      </c>
      <c r="AL907" s="26">
        <f t="shared" ca="1" si="361"/>
        <v>0</v>
      </c>
      <c r="AM907" s="26">
        <f t="shared" ca="1" si="362"/>
        <v>0</v>
      </c>
      <c r="AN907" s="26">
        <f ca="1">IF(AM907=0,0,COUNTIF($AM$19:AM907,C907*10+1))</f>
        <v>0</v>
      </c>
      <c r="AO907" s="21">
        <f t="shared" ca="1" si="363"/>
        <v>0</v>
      </c>
      <c r="AP907" s="33">
        <f t="shared" ca="1" si="364"/>
        <v>0</v>
      </c>
    </row>
    <row r="908" spans="1:42" x14ac:dyDescent="0.2">
      <c r="A908" s="15">
        <f>Daten!A908</f>
        <v>40411</v>
      </c>
      <c r="B908" s="8" t="str">
        <f>Daten!B908</f>
        <v>Haigermoos</v>
      </c>
      <c r="C908" s="15">
        <f t="shared" si="340"/>
        <v>4</v>
      </c>
      <c r="D908" s="10">
        <f>Daten!D908</f>
        <v>0</v>
      </c>
      <c r="E908" s="9">
        <f>Daten!E908</f>
        <v>637</v>
      </c>
      <c r="F908" s="9">
        <f>Daten!F908</f>
        <v>614</v>
      </c>
      <c r="G908" s="27">
        <f t="shared" si="341"/>
        <v>23</v>
      </c>
      <c r="H908" s="29">
        <f t="shared" si="342"/>
        <v>3.7459283387622153E-2</v>
      </c>
      <c r="I908" s="21">
        <f t="shared" si="343"/>
        <v>5.4797998861070329</v>
      </c>
      <c r="J908" s="21">
        <f t="shared" si="344"/>
        <v>17.520200113892969</v>
      </c>
      <c r="K908" s="27">
        <f t="shared" si="345"/>
        <v>-8760.100056946485</v>
      </c>
      <c r="L908" s="16">
        <f>Daten!G908</f>
        <v>107</v>
      </c>
      <c r="M908" s="16">
        <f>Daten!H908</f>
        <v>413</v>
      </c>
      <c r="N908" s="16">
        <f>Daten!I908</f>
        <v>117</v>
      </c>
      <c r="O908" s="28">
        <f t="shared" si="346"/>
        <v>0.5423728813559322</v>
      </c>
      <c r="P908" s="16">
        <f t="shared" si="347"/>
        <v>232.46407182126563</v>
      </c>
      <c r="Q908" s="21">
        <f t="shared" si="348"/>
        <v>-8.4640718212656338</v>
      </c>
      <c r="R908" s="27">
        <f t="shared" si="349"/>
        <v>-1692.8143642531268</v>
      </c>
      <c r="S908" s="9">
        <f>Daten!K908</f>
        <v>5285.43</v>
      </c>
      <c r="T908" s="9">
        <f>Daten!L908</f>
        <v>35932.43</v>
      </c>
      <c r="U908" s="9">
        <f>Daten!M908</f>
        <v>10294</v>
      </c>
      <c r="V908" s="9">
        <f>Daten!N908</f>
        <v>500</v>
      </c>
      <c r="W908" s="9">
        <f>Daten!O908</f>
        <v>500</v>
      </c>
      <c r="X908" s="23">
        <f t="shared" si="350"/>
        <v>51511.86</v>
      </c>
      <c r="Y908" s="9">
        <f t="shared" si="351"/>
        <v>228955.62687351377</v>
      </c>
      <c r="Z908" s="21">
        <f t="shared" si="352"/>
        <v>-177443.76687351376</v>
      </c>
      <c r="AA908" s="27">
        <f t="shared" si="353"/>
        <v>17744.376687351378</v>
      </c>
      <c r="AB908" s="32">
        <f t="shared" si="354"/>
        <v>7291.462266151766</v>
      </c>
      <c r="AC908" s="31">
        <f t="shared" si="355"/>
        <v>7291.462266151766</v>
      </c>
      <c r="AG908" s="26">
        <f t="shared" si="356"/>
        <v>-8760.100056946485</v>
      </c>
      <c r="AH908" s="26">
        <f t="shared" si="357"/>
        <v>17744.376687351378</v>
      </c>
      <c r="AI908" s="26">
        <f t="shared" si="358"/>
        <v>8984.2766304048928</v>
      </c>
      <c r="AJ908" s="26">
        <f t="shared" si="359"/>
        <v>1</v>
      </c>
      <c r="AK908" s="26">
        <f t="shared" si="360"/>
        <v>8984.2766304048928</v>
      </c>
      <c r="AL908" s="26">
        <f t="shared" ca="1" si="361"/>
        <v>11853</v>
      </c>
      <c r="AM908" s="26">
        <f t="shared" ca="1" si="362"/>
        <v>41</v>
      </c>
      <c r="AN908" s="26">
        <f ca="1">IF(AM908=0,0,COUNTIF($AM$19:AM908,C908*10+1))</f>
        <v>1</v>
      </c>
      <c r="AO908" s="21">
        <f t="shared" ca="1" si="363"/>
        <v>-1</v>
      </c>
      <c r="AP908" s="33">
        <f t="shared" ca="1" si="364"/>
        <v>11852</v>
      </c>
    </row>
    <row r="909" spans="1:42" x14ac:dyDescent="0.2">
      <c r="A909" s="15">
        <f>Daten!A909</f>
        <v>40412</v>
      </c>
      <c r="B909" s="8" t="str">
        <f>Daten!B909</f>
        <v>Handenberg</v>
      </c>
      <c r="C909" s="15">
        <f t="shared" si="340"/>
        <v>4</v>
      </c>
      <c r="D909" s="10">
        <f>Daten!D909</f>
        <v>0</v>
      </c>
      <c r="E909" s="9">
        <f>Daten!E909</f>
        <v>1335</v>
      </c>
      <c r="F909" s="9">
        <f>Daten!F909</f>
        <v>1292</v>
      </c>
      <c r="G909" s="27">
        <f t="shared" si="341"/>
        <v>43</v>
      </c>
      <c r="H909" s="29">
        <f t="shared" si="342"/>
        <v>3.3281733746130034E-2</v>
      </c>
      <c r="I909" s="21">
        <f t="shared" si="343"/>
        <v>11.530784125163333</v>
      </c>
      <c r="J909" s="21">
        <f t="shared" si="344"/>
        <v>31.469215874836667</v>
      </c>
      <c r="K909" s="27">
        <f t="shared" si="345"/>
        <v>-15734.607937418334</v>
      </c>
      <c r="L909" s="16">
        <f>Daten!G909</f>
        <v>207</v>
      </c>
      <c r="M909" s="16">
        <f>Daten!H909</f>
        <v>896</v>
      </c>
      <c r="N909" s="16">
        <f>Daten!I909</f>
        <v>232</v>
      </c>
      <c r="O909" s="28">
        <f t="shared" si="346"/>
        <v>0.48995535714285715</v>
      </c>
      <c r="P909" s="16">
        <f t="shared" si="347"/>
        <v>504.32883378172886</v>
      </c>
      <c r="Q909" s="21">
        <f t="shared" si="348"/>
        <v>-65.328833781728861</v>
      </c>
      <c r="R909" s="27">
        <f t="shared" si="349"/>
        <v>-13065.766756345773</v>
      </c>
      <c r="S909" s="9">
        <f>Daten!K909</f>
        <v>28401.99</v>
      </c>
      <c r="T909" s="9">
        <f>Daten!L909</f>
        <v>85134.83</v>
      </c>
      <c r="U909" s="9">
        <f>Daten!M909</f>
        <v>135179.13</v>
      </c>
      <c r="V909" s="9">
        <f>Daten!N909</f>
        <v>500</v>
      </c>
      <c r="W909" s="9">
        <f>Daten!O909</f>
        <v>500</v>
      </c>
      <c r="X909" s="23">
        <f t="shared" si="350"/>
        <v>248715.95</v>
      </c>
      <c r="Y909" s="9">
        <f t="shared" si="351"/>
        <v>479836.36087306263</v>
      </c>
      <c r="Z909" s="21">
        <f t="shared" si="352"/>
        <v>-231120.41087306262</v>
      </c>
      <c r="AA909" s="27">
        <f t="shared" si="353"/>
        <v>23112.041087306265</v>
      </c>
      <c r="AB909" s="32">
        <f t="shared" si="354"/>
        <v>-5688.3336064578398</v>
      </c>
      <c r="AC909" s="31">
        <f t="shared" si="355"/>
        <v>0</v>
      </c>
      <c r="AG909" s="26">
        <f t="shared" si="356"/>
        <v>0</v>
      </c>
      <c r="AH909" s="26">
        <f t="shared" si="357"/>
        <v>0</v>
      </c>
      <c r="AI909" s="26">
        <f t="shared" si="358"/>
        <v>0</v>
      </c>
      <c r="AJ909" s="26">
        <f t="shared" si="359"/>
        <v>1</v>
      </c>
      <c r="AK909" s="26">
        <f t="shared" si="360"/>
        <v>0</v>
      </c>
      <c r="AL909" s="26">
        <f t="shared" ca="1" si="361"/>
        <v>0</v>
      </c>
      <c r="AM909" s="26">
        <f t="shared" ca="1" si="362"/>
        <v>0</v>
      </c>
      <c r="AN909" s="26">
        <f ca="1">IF(AM909=0,0,COUNTIF($AM$19:AM909,C909*10+1))</f>
        <v>0</v>
      </c>
      <c r="AO909" s="21">
        <f t="shared" ca="1" si="363"/>
        <v>0</v>
      </c>
      <c r="AP909" s="33">
        <f t="shared" ca="1" si="364"/>
        <v>0</v>
      </c>
    </row>
    <row r="910" spans="1:42" x14ac:dyDescent="0.2">
      <c r="A910" s="15">
        <f>Daten!A910</f>
        <v>40413</v>
      </c>
      <c r="B910" s="8" t="str">
        <f>Daten!B910</f>
        <v>Helpfau-Uttendorf</v>
      </c>
      <c r="C910" s="15">
        <f t="shared" si="340"/>
        <v>4</v>
      </c>
      <c r="D910" s="10">
        <f>Daten!D910</f>
        <v>0</v>
      </c>
      <c r="E910" s="9">
        <f>Daten!E910</f>
        <v>3762</v>
      </c>
      <c r="F910" s="9">
        <f>Daten!F910</f>
        <v>3572</v>
      </c>
      <c r="G910" s="27">
        <f t="shared" si="341"/>
        <v>190</v>
      </c>
      <c r="H910" s="29">
        <f t="shared" si="342"/>
        <v>5.3191489361702128E-2</v>
      </c>
      <c r="I910" s="21">
        <f t="shared" si="343"/>
        <v>31.879226698980979</v>
      </c>
      <c r="J910" s="21">
        <f t="shared" si="344"/>
        <v>158.12077330101903</v>
      </c>
      <c r="K910" s="27">
        <f t="shared" si="345"/>
        <v>-79060.386650509521</v>
      </c>
      <c r="L910" s="16">
        <f>Daten!G910</f>
        <v>600</v>
      </c>
      <c r="M910" s="16">
        <f>Daten!H910</f>
        <v>2560</v>
      </c>
      <c r="N910" s="16">
        <f>Daten!I910</f>
        <v>602</v>
      </c>
      <c r="O910" s="28">
        <f t="shared" si="346"/>
        <v>0.46953125000000001</v>
      </c>
      <c r="P910" s="16">
        <f t="shared" si="347"/>
        <v>1440.9395250906539</v>
      </c>
      <c r="Q910" s="21">
        <f t="shared" si="348"/>
        <v>-238.93952509065389</v>
      </c>
      <c r="R910" s="27">
        <f t="shared" si="349"/>
        <v>-47787.905018130776</v>
      </c>
      <c r="S910" s="9">
        <f>Daten!K910</f>
        <v>20625.330000000002</v>
      </c>
      <c r="T910" s="9">
        <f>Daten!L910</f>
        <v>237862.09</v>
      </c>
      <c r="U910" s="9">
        <f>Daten!M910</f>
        <v>826752</v>
      </c>
      <c r="V910" s="9">
        <f>Daten!N910</f>
        <v>500</v>
      </c>
      <c r="W910" s="9">
        <f>Daten!O910</f>
        <v>500</v>
      </c>
      <c r="X910" s="23">
        <f t="shared" si="350"/>
        <v>1085239.42</v>
      </c>
      <c r="Y910" s="9">
        <f t="shared" si="351"/>
        <v>1352168.0821007204</v>
      </c>
      <c r="Z910" s="21">
        <f t="shared" si="352"/>
        <v>-266928.66210072045</v>
      </c>
      <c r="AA910" s="27">
        <f t="shared" si="353"/>
        <v>26692.866210072047</v>
      </c>
      <c r="AB910" s="32">
        <f t="shared" si="354"/>
        <v>-100155.42545856826</v>
      </c>
      <c r="AC910" s="31">
        <f t="shared" si="355"/>
        <v>0</v>
      </c>
      <c r="AG910" s="26">
        <f t="shared" si="356"/>
        <v>0</v>
      </c>
      <c r="AH910" s="26">
        <f t="shared" si="357"/>
        <v>0</v>
      </c>
      <c r="AI910" s="26">
        <f t="shared" si="358"/>
        <v>0</v>
      </c>
      <c r="AJ910" s="26">
        <f t="shared" si="359"/>
        <v>1</v>
      </c>
      <c r="AK910" s="26">
        <f t="shared" si="360"/>
        <v>0</v>
      </c>
      <c r="AL910" s="26">
        <f t="shared" ca="1" si="361"/>
        <v>0</v>
      </c>
      <c r="AM910" s="26">
        <f t="shared" ca="1" si="362"/>
        <v>0</v>
      </c>
      <c r="AN910" s="26">
        <f ca="1">IF(AM910=0,0,COUNTIF($AM$19:AM910,C910*10+1))</f>
        <v>0</v>
      </c>
      <c r="AO910" s="21">
        <f t="shared" ca="1" si="363"/>
        <v>0</v>
      </c>
      <c r="AP910" s="33">
        <f t="shared" ca="1" si="364"/>
        <v>0</v>
      </c>
    </row>
    <row r="911" spans="1:42" x14ac:dyDescent="0.2">
      <c r="A911" s="15">
        <f>Daten!A911</f>
        <v>40414</v>
      </c>
      <c r="B911" s="8" t="str">
        <f>Daten!B911</f>
        <v>Hochburg-Ach</v>
      </c>
      <c r="C911" s="15">
        <f t="shared" si="340"/>
        <v>4</v>
      </c>
      <c r="D911" s="10">
        <f>Daten!D911</f>
        <v>0</v>
      </c>
      <c r="E911" s="9">
        <f>Daten!E911</f>
        <v>3362</v>
      </c>
      <c r="F911" s="9">
        <f>Daten!F911</f>
        <v>3223</v>
      </c>
      <c r="G911" s="27">
        <f t="shared" si="341"/>
        <v>139</v>
      </c>
      <c r="H911" s="29">
        <f t="shared" si="342"/>
        <v>4.3127520943220601E-2</v>
      </c>
      <c r="I911" s="21">
        <f t="shared" si="343"/>
        <v>28.764487024304508</v>
      </c>
      <c r="J911" s="21">
        <f t="shared" si="344"/>
        <v>110.23551297569549</v>
      </c>
      <c r="K911" s="27">
        <f t="shared" si="345"/>
        <v>-55117.756487847742</v>
      </c>
      <c r="L911" s="16">
        <f>Daten!G911</f>
        <v>499</v>
      </c>
      <c r="M911" s="16">
        <f>Daten!H911</f>
        <v>2149</v>
      </c>
      <c r="N911" s="16">
        <f>Daten!I911</f>
        <v>714</v>
      </c>
      <c r="O911" s="28">
        <f t="shared" si="346"/>
        <v>0.56444858073522564</v>
      </c>
      <c r="P911" s="16">
        <f t="shared" si="347"/>
        <v>1209.6011872733652</v>
      </c>
      <c r="Q911" s="21">
        <f t="shared" si="348"/>
        <v>3.3988127266347874</v>
      </c>
      <c r="R911" s="27">
        <f t="shared" si="349"/>
        <v>679.76254532695748</v>
      </c>
      <c r="S911" s="9">
        <f>Daten!K911</f>
        <v>31437.48</v>
      </c>
      <c r="T911" s="9">
        <f>Daten!L911</f>
        <v>188535.79</v>
      </c>
      <c r="U911" s="9">
        <f>Daten!M911</f>
        <v>341005.68</v>
      </c>
      <c r="V911" s="9">
        <f>Daten!N911</f>
        <v>500</v>
      </c>
      <c r="W911" s="9">
        <f>Daten!O911</f>
        <v>500</v>
      </c>
      <c r="X911" s="23">
        <f t="shared" si="350"/>
        <v>560978.94999999995</v>
      </c>
      <c r="Y911" s="9">
        <f t="shared" si="351"/>
        <v>1208396.8878316379</v>
      </c>
      <c r="Z911" s="21">
        <f t="shared" si="352"/>
        <v>-647417.93783163792</v>
      </c>
      <c r="AA911" s="27">
        <f t="shared" si="353"/>
        <v>64741.793783163797</v>
      </c>
      <c r="AB911" s="32">
        <f t="shared" si="354"/>
        <v>10303.799840643012</v>
      </c>
      <c r="AC911" s="31">
        <f t="shared" si="355"/>
        <v>10303.799840643012</v>
      </c>
      <c r="AG911" s="26">
        <f t="shared" si="356"/>
        <v>-55117.756487847742</v>
      </c>
      <c r="AH911" s="26">
        <f t="shared" si="357"/>
        <v>64741.793783163797</v>
      </c>
      <c r="AI911" s="26">
        <f t="shared" si="358"/>
        <v>9624.037295316055</v>
      </c>
      <c r="AJ911" s="26">
        <f t="shared" si="359"/>
        <v>1</v>
      </c>
      <c r="AK911" s="26">
        <f t="shared" si="360"/>
        <v>0</v>
      </c>
      <c r="AL911" s="26">
        <f t="shared" ca="1" si="361"/>
        <v>0</v>
      </c>
      <c r="AM911" s="26">
        <f t="shared" ca="1" si="362"/>
        <v>0</v>
      </c>
      <c r="AN911" s="26">
        <f ca="1">IF(AM911=0,0,COUNTIF($AM$19:AM911,C911*10+1))</f>
        <v>0</v>
      </c>
      <c r="AO911" s="21">
        <f t="shared" ca="1" si="363"/>
        <v>0</v>
      </c>
      <c r="AP911" s="33">
        <f t="shared" ca="1" si="364"/>
        <v>0</v>
      </c>
    </row>
    <row r="912" spans="1:42" x14ac:dyDescent="0.2">
      <c r="A912" s="15">
        <f>Daten!A912</f>
        <v>40415</v>
      </c>
      <c r="B912" s="8" t="str">
        <f>Daten!B912</f>
        <v>Höhnhart</v>
      </c>
      <c r="C912" s="15">
        <f t="shared" si="340"/>
        <v>4</v>
      </c>
      <c r="D912" s="10">
        <f>Daten!D912</f>
        <v>0</v>
      </c>
      <c r="E912" s="9">
        <f>Daten!E912</f>
        <v>1456</v>
      </c>
      <c r="F912" s="9">
        <f>Daten!F912</f>
        <v>1377</v>
      </c>
      <c r="G912" s="27">
        <f t="shared" si="341"/>
        <v>79</v>
      </c>
      <c r="H912" s="29">
        <f t="shared" si="342"/>
        <v>5.7371096586782862E-2</v>
      </c>
      <c r="I912" s="21">
        <f t="shared" si="343"/>
        <v>12.289388343924079</v>
      </c>
      <c r="J912" s="21">
        <f t="shared" si="344"/>
        <v>66.710611656075926</v>
      </c>
      <c r="K912" s="27">
        <f t="shared" si="345"/>
        <v>-33355.305828037963</v>
      </c>
      <c r="L912" s="16">
        <f>Daten!G912</f>
        <v>228</v>
      </c>
      <c r="M912" s="16">
        <f>Daten!H912</f>
        <v>959</v>
      </c>
      <c r="N912" s="16">
        <f>Daten!I912</f>
        <v>269</v>
      </c>
      <c r="O912" s="28">
        <f t="shared" si="346"/>
        <v>0.51824817518248179</v>
      </c>
      <c r="P912" s="16">
        <f t="shared" si="347"/>
        <v>539.78945490700664</v>
      </c>
      <c r="Q912" s="21">
        <f t="shared" si="348"/>
        <v>-42.789454907006643</v>
      </c>
      <c r="R912" s="27">
        <f t="shared" si="349"/>
        <v>-8557.8909814013277</v>
      </c>
      <c r="S912" s="9">
        <f>Daten!K912</f>
        <v>14411.37</v>
      </c>
      <c r="T912" s="9">
        <f>Daten!L912</f>
        <v>95809.55</v>
      </c>
      <c r="U912" s="9">
        <f>Daten!M912</f>
        <v>521692.36</v>
      </c>
      <c r="V912" s="9">
        <f>Daten!N912</f>
        <v>500</v>
      </c>
      <c r="W912" s="9">
        <f>Daten!O912</f>
        <v>500</v>
      </c>
      <c r="X912" s="23">
        <f t="shared" si="350"/>
        <v>631913.28</v>
      </c>
      <c r="Y912" s="9">
        <f t="shared" si="351"/>
        <v>523327.14713946008</v>
      </c>
      <c r="Z912" s="21">
        <f t="shared" si="352"/>
        <v>108586.13286053995</v>
      </c>
      <c r="AA912" s="27">
        <f t="shared" si="353"/>
        <v>-10858.613286053995</v>
      </c>
      <c r="AB912" s="32">
        <f t="shared" si="354"/>
        <v>-52771.810095493289</v>
      </c>
      <c r="AC912" s="31">
        <f t="shared" si="355"/>
        <v>0</v>
      </c>
      <c r="AG912" s="26">
        <f t="shared" si="356"/>
        <v>0</v>
      </c>
      <c r="AH912" s="26">
        <f t="shared" si="357"/>
        <v>0</v>
      </c>
      <c r="AI912" s="26">
        <f t="shared" si="358"/>
        <v>0</v>
      </c>
      <c r="AJ912" s="26">
        <f t="shared" si="359"/>
        <v>1</v>
      </c>
      <c r="AK912" s="26">
        <f t="shared" si="360"/>
        <v>0</v>
      </c>
      <c r="AL912" s="26">
        <f t="shared" ca="1" si="361"/>
        <v>0</v>
      </c>
      <c r="AM912" s="26">
        <f t="shared" ca="1" si="362"/>
        <v>0</v>
      </c>
      <c r="AN912" s="26">
        <f ca="1">IF(AM912=0,0,COUNTIF($AM$19:AM912,C912*10+1))</f>
        <v>0</v>
      </c>
      <c r="AO912" s="21">
        <f t="shared" ca="1" si="363"/>
        <v>0</v>
      </c>
      <c r="AP912" s="33">
        <f t="shared" ca="1" si="364"/>
        <v>0</v>
      </c>
    </row>
    <row r="913" spans="1:42" x14ac:dyDescent="0.2">
      <c r="A913" s="15">
        <f>Daten!A913</f>
        <v>40416</v>
      </c>
      <c r="B913" s="8" t="str">
        <f>Daten!B913</f>
        <v>Jeging</v>
      </c>
      <c r="C913" s="15">
        <f t="shared" si="340"/>
        <v>4</v>
      </c>
      <c r="D913" s="10">
        <f>Daten!D913</f>
        <v>0</v>
      </c>
      <c r="E913" s="9">
        <f>Daten!E913</f>
        <v>705</v>
      </c>
      <c r="F913" s="9">
        <f>Daten!F913</f>
        <v>689</v>
      </c>
      <c r="G913" s="27">
        <f t="shared" si="341"/>
        <v>16</v>
      </c>
      <c r="H913" s="29">
        <f t="shared" si="342"/>
        <v>2.3222060957910014E-2</v>
      </c>
      <c r="I913" s="21">
        <f t="shared" si="343"/>
        <v>6.1491565497194554</v>
      </c>
      <c r="J913" s="21">
        <f t="shared" si="344"/>
        <v>9.8508434502805446</v>
      </c>
      <c r="K913" s="27">
        <f t="shared" si="345"/>
        <v>-4925.4217251402724</v>
      </c>
      <c r="L913" s="16">
        <f>Daten!G913</f>
        <v>109</v>
      </c>
      <c r="M913" s="16">
        <f>Daten!H913</f>
        <v>489</v>
      </c>
      <c r="N913" s="16">
        <f>Daten!I913</f>
        <v>107</v>
      </c>
      <c r="O913" s="28">
        <f t="shared" si="346"/>
        <v>0.44171779141104295</v>
      </c>
      <c r="P913" s="16">
        <f t="shared" si="347"/>
        <v>275.24196397239444</v>
      </c>
      <c r="Q913" s="21">
        <f t="shared" si="348"/>
        <v>-59.241963972394444</v>
      </c>
      <c r="R913" s="27">
        <f t="shared" si="349"/>
        <v>-11848.392794478888</v>
      </c>
      <c r="S913" s="9">
        <f>Daten!K913</f>
        <v>4611.5200000000004</v>
      </c>
      <c r="T913" s="9">
        <f>Daten!L913</f>
        <v>50438.61</v>
      </c>
      <c r="U913" s="9">
        <f>Daten!M913</f>
        <v>218714.21</v>
      </c>
      <c r="V913" s="9">
        <f>Daten!N913</f>
        <v>500</v>
      </c>
      <c r="W913" s="9">
        <f>Daten!O913</f>
        <v>500</v>
      </c>
      <c r="X913" s="23">
        <f t="shared" si="350"/>
        <v>273764.33999999997</v>
      </c>
      <c r="Y913" s="9">
        <f t="shared" si="351"/>
        <v>253396.7298992578</v>
      </c>
      <c r="Z913" s="21">
        <f t="shared" si="352"/>
        <v>20367.610100742168</v>
      </c>
      <c r="AA913" s="27">
        <f t="shared" si="353"/>
        <v>-2036.7610100742168</v>
      </c>
      <c r="AB913" s="32">
        <f t="shared" si="354"/>
        <v>-18810.575529693378</v>
      </c>
      <c r="AC913" s="31">
        <f t="shared" si="355"/>
        <v>0</v>
      </c>
      <c r="AG913" s="26">
        <f t="shared" si="356"/>
        <v>0</v>
      </c>
      <c r="AH913" s="26">
        <f t="shared" si="357"/>
        <v>0</v>
      </c>
      <c r="AI913" s="26">
        <f t="shared" si="358"/>
        <v>0</v>
      </c>
      <c r="AJ913" s="26">
        <f t="shared" si="359"/>
        <v>1</v>
      </c>
      <c r="AK913" s="26">
        <f t="shared" si="360"/>
        <v>0</v>
      </c>
      <c r="AL913" s="26">
        <f t="shared" ca="1" si="361"/>
        <v>0</v>
      </c>
      <c r="AM913" s="26">
        <f t="shared" ca="1" si="362"/>
        <v>0</v>
      </c>
      <c r="AN913" s="26">
        <f ca="1">IF(AM913=0,0,COUNTIF($AM$19:AM913,C913*10+1))</f>
        <v>0</v>
      </c>
      <c r="AO913" s="21">
        <f t="shared" ca="1" si="363"/>
        <v>0</v>
      </c>
      <c r="AP913" s="33">
        <f t="shared" ca="1" si="364"/>
        <v>0</v>
      </c>
    </row>
    <row r="914" spans="1:42" x14ac:dyDescent="0.2">
      <c r="A914" s="15">
        <f>Daten!A914</f>
        <v>40417</v>
      </c>
      <c r="B914" s="8" t="str">
        <f>Daten!B914</f>
        <v>Kirchberg bei Mattighofen</v>
      </c>
      <c r="C914" s="15">
        <f t="shared" si="340"/>
        <v>4</v>
      </c>
      <c r="D914" s="10">
        <f>Daten!D914</f>
        <v>0</v>
      </c>
      <c r="E914" s="9">
        <f>Daten!E914</f>
        <v>1209</v>
      </c>
      <c r="F914" s="9">
        <f>Daten!F914</f>
        <v>1174</v>
      </c>
      <c r="G914" s="27">
        <f t="shared" si="341"/>
        <v>35</v>
      </c>
      <c r="H914" s="29">
        <f t="shared" si="342"/>
        <v>2.9812606473594547E-2</v>
      </c>
      <c r="I914" s="21">
        <f t="shared" si="343"/>
        <v>10.477662974413121</v>
      </c>
      <c r="J914" s="21">
        <f t="shared" si="344"/>
        <v>24.522337025586879</v>
      </c>
      <c r="K914" s="27">
        <f t="shared" si="345"/>
        <v>-12261.16851279344</v>
      </c>
      <c r="L914" s="16">
        <f>Daten!G914</f>
        <v>201</v>
      </c>
      <c r="M914" s="16">
        <f>Daten!H914</f>
        <v>788</v>
      </c>
      <c r="N914" s="16">
        <f>Daten!I914</f>
        <v>220</v>
      </c>
      <c r="O914" s="28">
        <f t="shared" si="346"/>
        <v>0.53426395939086291</v>
      </c>
      <c r="P914" s="16">
        <f t="shared" si="347"/>
        <v>443.53919756696689</v>
      </c>
      <c r="Q914" s="21">
        <f t="shared" si="348"/>
        <v>-22.539197566966891</v>
      </c>
      <c r="R914" s="27">
        <f t="shared" si="349"/>
        <v>-4507.8395133933782</v>
      </c>
      <c r="S914" s="9">
        <f>Daten!K914</f>
        <v>13474.48</v>
      </c>
      <c r="T914" s="9">
        <f>Daten!L914</f>
        <v>62505.440000000002</v>
      </c>
      <c r="U914" s="9">
        <f>Daten!M914</f>
        <v>92303.49</v>
      </c>
      <c r="V914" s="9">
        <f>Daten!N914</f>
        <v>500</v>
      </c>
      <c r="W914" s="9">
        <f>Daten!O914</f>
        <v>500</v>
      </c>
      <c r="X914" s="23">
        <f t="shared" si="350"/>
        <v>168283.41</v>
      </c>
      <c r="Y914" s="9">
        <f t="shared" si="351"/>
        <v>434548.43467830168</v>
      </c>
      <c r="Z914" s="21">
        <f t="shared" si="352"/>
        <v>-266265.02467830165</v>
      </c>
      <c r="AA914" s="27">
        <f t="shared" si="353"/>
        <v>26626.502467830167</v>
      </c>
      <c r="AB914" s="32">
        <f t="shared" si="354"/>
        <v>9857.49444164335</v>
      </c>
      <c r="AC914" s="31">
        <f t="shared" si="355"/>
        <v>9857.49444164335</v>
      </c>
      <c r="AG914" s="26">
        <f t="shared" si="356"/>
        <v>-12261.16851279344</v>
      </c>
      <c r="AH914" s="26">
        <f t="shared" si="357"/>
        <v>26626.502467830167</v>
      </c>
      <c r="AI914" s="26">
        <f t="shared" si="358"/>
        <v>14365.333955036727</v>
      </c>
      <c r="AJ914" s="26">
        <f t="shared" si="359"/>
        <v>1</v>
      </c>
      <c r="AK914" s="26">
        <f t="shared" si="360"/>
        <v>14365.333955036727</v>
      </c>
      <c r="AL914" s="26">
        <f t="shared" ca="1" si="361"/>
        <v>18952</v>
      </c>
      <c r="AM914" s="26">
        <f t="shared" ca="1" si="362"/>
        <v>41</v>
      </c>
      <c r="AN914" s="26">
        <f ca="1">IF(AM914=0,0,COUNTIF($AM$19:AM914,C914*10+1))</f>
        <v>2</v>
      </c>
      <c r="AO914" s="21">
        <f t="shared" ca="1" si="363"/>
        <v>0</v>
      </c>
      <c r="AP914" s="33">
        <f t="shared" ca="1" si="364"/>
        <v>18952</v>
      </c>
    </row>
    <row r="915" spans="1:42" x14ac:dyDescent="0.2">
      <c r="A915" s="15">
        <f>Daten!A915</f>
        <v>40418</v>
      </c>
      <c r="B915" s="8" t="str">
        <f>Daten!B915</f>
        <v>Lengau</v>
      </c>
      <c r="C915" s="15">
        <f t="shared" ref="C915:C978" si="365">INT(A915/10000)</f>
        <v>4</v>
      </c>
      <c r="D915" s="10">
        <f>Daten!D915</f>
        <v>0</v>
      </c>
      <c r="E915" s="9">
        <f>Daten!E915</f>
        <v>4951</v>
      </c>
      <c r="F915" s="9">
        <f>Daten!F915</f>
        <v>4743</v>
      </c>
      <c r="G915" s="27">
        <f t="shared" ref="G915:G978" si="366">E915-F915</f>
        <v>208</v>
      </c>
      <c r="H915" s="29">
        <f t="shared" ref="H915:H978" si="367">G915/F915</f>
        <v>4.3854100780096987E-2</v>
      </c>
      <c r="I915" s="21">
        <f t="shared" ref="I915:I978" si="368">F915*$I$6</f>
        <v>42.330115406849607</v>
      </c>
      <c r="J915" s="21">
        <f t="shared" ref="J915:J978" si="369">G915-I915</f>
        <v>165.66988459315039</v>
      </c>
      <c r="K915" s="27">
        <f t="shared" ref="K915:K978" si="370">-J915*$K$5</f>
        <v>-82834.942296575187</v>
      </c>
      <c r="L915" s="16">
        <f>Daten!G915</f>
        <v>815</v>
      </c>
      <c r="M915" s="16">
        <f>Daten!H915</f>
        <v>3295</v>
      </c>
      <c r="N915" s="16">
        <f>Daten!I915</f>
        <v>841</v>
      </c>
      <c r="O915" s="28">
        <f t="shared" ref="O915:O978" si="371">(L915+N915)/M915</f>
        <v>0.50257966616084981</v>
      </c>
      <c r="P915" s="16">
        <f t="shared" ref="P915:P978" si="372">M915*$P$6</f>
        <v>1854.6467715522283</v>
      </c>
      <c r="Q915" s="21">
        <f t="shared" ref="Q915:Q978" si="373">L915+N915-P915</f>
        <v>-198.6467715522283</v>
      </c>
      <c r="R915" s="27">
        <f t="shared" ref="R915:R978" si="374">Q915*$R$5</f>
        <v>-39729.354310445662</v>
      </c>
      <c r="S915" s="9">
        <f>Daten!K915</f>
        <v>33877.01</v>
      </c>
      <c r="T915" s="9">
        <f>Daten!L915</f>
        <v>336019.51</v>
      </c>
      <c r="U915" s="9">
        <f>Daten!M915</f>
        <v>2734062.84</v>
      </c>
      <c r="V915" s="9">
        <f>Daten!N915</f>
        <v>500</v>
      </c>
      <c r="W915" s="9">
        <f>Daten!O915</f>
        <v>500</v>
      </c>
      <c r="X915" s="23">
        <f t="shared" ref="X915:X978" si="375">S915/V915*500+T915/W915*500+U915</f>
        <v>3103959.36</v>
      </c>
      <c r="Y915" s="9">
        <f t="shared" ref="Y915:Y978" si="376">E915*$Y$6</f>
        <v>1779527.9570655678</v>
      </c>
      <c r="Z915" s="21">
        <f t="shared" ref="Z915:Z978" si="377">X915-Y915</f>
        <v>1324431.402934432</v>
      </c>
      <c r="AA915" s="27">
        <f t="shared" ref="AA915:AA978" si="378">-Z915*$AA$5</f>
        <v>-132443.1402934432</v>
      </c>
      <c r="AB915" s="32">
        <f t="shared" ref="AB915:AB978" si="379">K915+R915+AA915</f>
        <v>-255007.43690046406</v>
      </c>
      <c r="AC915" s="31">
        <f t="shared" ref="AC915:AC978" si="380">MAX(0,AB915)</f>
        <v>0</v>
      </c>
      <c r="AG915" s="26">
        <f t="shared" ref="AG915:AG978" si="381">IF(AB915&gt;0,K915,0)</f>
        <v>0</v>
      </c>
      <c r="AH915" s="26">
        <f t="shared" ref="AH915:AH978" si="382">IF(AB915&gt;0,AA915,0)</f>
        <v>0</v>
      </c>
      <c r="AI915" s="26">
        <f t="shared" ref="AI915:AI978" si="383">AG915+AH915</f>
        <v>0</v>
      </c>
      <c r="AJ915" s="26">
        <f t="shared" ref="AJ915:AJ978" si="384">IF(AND(V915=500,W915=500),1,0)</f>
        <v>1</v>
      </c>
      <c r="AK915" s="26">
        <f t="shared" ref="AK915:AK978" si="385">IF(AND(AJ915=1,AI915&gt;=E915*$AK$5),AI915,0)</f>
        <v>0</v>
      </c>
      <c r="AL915" s="26">
        <f t="shared" ref="AL915:AL978" ca="1" si="386">IF(OFFSET($AK$6,C915,0)=0,0,ROUND(AK915*OFFSET($AF$6,C915,0)/OFFSET($AK$6,C915,0),0))</f>
        <v>0</v>
      </c>
      <c r="AM915" s="26">
        <f t="shared" ref="AM915:AM978" ca="1" si="387">IF(AL915&gt;0,C915*10+1,0)</f>
        <v>0</v>
      </c>
      <c r="AN915" s="26">
        <f ca="1">IF(AM915=0,0,COUNTIF($AM$19:AM915,C915*10+1))</f>
        <v>0</v>
      </c>
      <c r="AO915" s="21">
        <f t="shared" ref="AO915:AO978" ca="1" si="388">IF(AN915=1,OFFSET($AF$6,C915,0)-OFFSET($AL$6,C915,0),0)</f>
        <v>0</v>
      </c>
      <c r="AP915" s="33">
        <f t="shared" ref="AP915:AP978" ca="1" si="389">AL915+AO915</f>
        <v>0</v>
      </c>
    </row>
    <row r="916" spans="1:42" x14ac:dyDescent="0.2">
      <c r="A916" s="15">
        <f>Daten!A916</f>
        <v>40419</v>
      </c>
      <c r="B916" s="8" t="str">
        <f>Daten!B916</f>
        <v>Lochen am See</v>
      </c>
      <c r="C916" s="15">
        <f t="shared" si="365"/>
        <v>4</v>
      </c>
      <c r="D916" s="10">
        <f>Daten!D916</f>
        <v>0</v>
      </c>
      <c r="E916" s="9">
        <f>Daten!E916</f>
        <v>2903</v>
      </c>
      <c r="F916" s="9">
        <f>Daten!F916</f>
        <v>2749</v>
      </c>
      <c r="G916" s="27">
        <f t="shared" si="366"/>
        <v>154</v>
      </c>
      <c r="H916" s="29">
        <f t="shared" si="367"/>
        <v>5.6020371044016005E-2</v>
      </c>
      <c r="I916" s="21">
        <f t="shared" si="368"/>
        <v>24.534152910273995</v>
      </c>
      <c r="J916" s="21">
        <f t="shared" si="369"/>
        <v>129.465847089726</v>
      </c>
      <c r="K916" s="27">
        <f t="shared" si="370"/>
        <v>-64732.923544862999</v>
      </c>
      <c r="L916" s="16">
        <f>Daten!G916</f>
        <v>508</v>
      </c>
      <c r="M916" s="16">
        <f>Daten!H916</f>
        <v>1956</v>
      </c>
      <c r="N916" s="16">
        <f>Daten!I916</f>
        <v>439</v>
      </c>
      <c r="O916" s="28">
        <f t="shared" si="371"/>
        <v>0.4841513292433538</v>
      </c>
      <c r="P916" s="16">
        <f t="shared" si="372"/>
        <v>1100.9678558895778</v>
      </c>
      <c r="Q916" s="21">
        <f t="shared" si="373"/>
        <v>-153.96785588957778</v>
      </c>
      <c r="R916" s="27">
        <f t="shared" si="374"/>
        <v>-30793.571177915554</v>
      </c>
      <c r="S916" s="9">
        <f>Daten!K916</f>
        <v>22446.11</v>
      </c>
      <c r="T916" s="9">
        <f>Daten!L916</f>
        <v>177852.32</v>
      </c>
      <c r="U916" s="9">
        <f>Daten!M916</f>
        <v>470719.49</v>
      </c>
      <c r="V916" s="9">
        <f>Daten!N916</f>
        <v>500</v>
      </c>
      <c r="W916" s="9">
        <f>Daten!O916</f>
        <v>500</v>
      </c>
      <c r="X916" s="23">
        <f t="shared" si="375"/>
        <v>671017.91999999993</v>
      </c>
      <c r="Y916" s="9">
        <f t="shared" si="376"/>
        <v>1043419.4424078658</v>
      </c>
      <c r="Z916" s="21">
        <f t="shared" si="377"/>
        <v>-372401.52240786585</v>
      </c>
      <c r="AA916" s="27">
        <f t="shared" si="378"/>
        <v>37240.152240786585</v>
      </c>
      <c r="AB916" s="32">
        <f t="shared" si="379"/>
        <v>-58286.342481991975</v>
      </c>
      <c r="AC916" s="31">
        <f t="shared" si="380"/>
        <v>0</v>
      </c>
      <c r="AG916" s="26">
        <f t="shared" si="381"/>
        <v>0</v>
      </c>
      <c r="AH916" s="26">
        <f t="shared" si="382"/>
        <v>0</v>
      </c>
      <c r="AI916" s="26">
        <f t="shared" si="383"/>
        <v>0</v>
      </c>
      <c r="AJ916" s="26">
        <f t="shared" si="384"/>
        <v>1</v>
      </c>
      <c r="AK916" s="26">
        <f t="shared" si="385"/>
        <v>0</v>
      </c>
      <c r="AL916" s="26">
        <f t="shared" ca="1" si="386"/>
        <v>0</v>
      </c>
      <c r="AM916" s="26">
        <f t="shared" ca="1" si="387"/>
        <v>0</v>
      </c>
      <c r="AN916" s="26">
        <f ca="1">IF(AM916=0,0,COUNTIF($AM$19:AM916,C916*10+1))</f>
        <v>0</v>
      </c>
      <c r="AO916" s="21">
        <f t="shared" ca="1" si="388"/>
        <v>0</v>
      </c>
      <c r="AP916" s="33">
        <f t="shared" ca="1" si="389"/>
        <v>0</v>
      </c>
    </row>
    <row r="917" spans="1:42" x14ac:dyDescent="0.2">
      <c r="A917" s="15">
        <f>Daten!A917</f>
        <v>40420</v>
      </c>
      <c r="B917" s="8" t="str">
        <f>Daten!B917</f>
        <v>Maria Schmolln</v>
      </c>
      <c r="C917" s="15">
        <f t="shared" si="365"/>
        <v>4</v>
      </c>
      <c r="D917" s="10">
        <f>Daten!D917</f>
        <v>0</v>
      </c>
      <c r="E917" s="9">
        <f>Daten!E917</f>
        <v>1446</v>
      </c>
      <c r="F917" s="9">
        <f>Daten!F917</f>
        <v>1415</v>
      </c>
      <c r="G917" s="27">
        <f t="shared" si="366"/>
        <v>31</v>
      </c>
      <c r="H917" s="29">
        <f t="shared" si="367"/>
        <v>2.1908127208480566E-2</v>
      </c>
      <c r="I917" s="21">
        <f t="shared" si="368"/>
        <v>12.628529053487707</v>
      </c>
      <c r="J917" s="21">
        <f t="shared" si="369"/>
        <v>18.371470946512293</v>
      </c>
      <c r="K917" s="27">
        <f t="shared" si="370"/>
        <v>-9185.7354732561471</v>
      </c>
      <c r="L917" s="16">
        <f>Daten!G917</f>
        <v>187</v>
      </c>
      <c r="M917" s="16">
        <f>Daten!H917</f>
        <v>942</v>
      </c>
      <c r="N917" s="16">
        <f>Daten!I917</f>
        <v>317</v>
      </c>
      <c r="O917" s="28">
        <f t="shared" si="371"/>
        <v>0.53503184713375795</v>
      </c>
      <c r="P917" s="16">
        <f t="shared" si="372"/>
        <v>530.22071587320158</v>
      </c>
      <c r="Q917" s="21">
        <f t="shared" si="373"/>
        <v>-26.220715873201584</v>
      </c>
      <c r="R917" s="27">
        <f t="shared" si="374"/>
        <v>-5244.1431746403168</v>
      </c>
      <c r="S917" s="9">
        <f>Daten!K917</f>
        <v>13175.9</v>
      </c>
      <c r="T917" s="9">
        <f>Daten!L917</f>
        <v>73391.87</v>
      </c>
      <c r="U917" s="9">
        <f>Daten!M917</f>
        <v>193471.93</v>
      </c>
      <c r="V917" s="9">
        <f>Daten!N917</f>
        <v>500</v>
      </c>
      <c r="W917" s="9">
        <f>Daten!O917</f>
        <v>500</v>
      </c>
      <c r="X917" s="23">
        <f t="shared" si="375"/>
        <v>280039.69999999995</v>
      </c>
      <c r="Y917" s="9">
        <f t="shared" si="376"/>
        <v>519732.86728273297</v>
      </c>
      <c r="Z917" s="21">
        <f t="shared" si="377"/>
        <v>-239693.16728273302</v>
      </c>
      <c r="AA917" s="27">
        <f t="shared" si="378"/>
        <v>23969.316728273305</v>
      </c>
      <c r="AB917" s="32">
        <f t="shared" si="379"/>
        <v>9539.4380803768399</v>
      </c>
      <c r="AC917" s="31">
        <f t="shared" si="380"/>
        <v>9539.4380803768399</v>
      </c>
      <c r="AG917" s="26">
        <f t="shared" si="381"/>
        <v>-9185.7354732561471</v>
      </c>
      <c r="AH917" s="26">
        <f t="shared" si="382"/>
        <v>23969.316728273305</v>
      </c>
      <c r="AI917" s="26">
        <f t="shared" si="383"/>
        <v>14783.581255017158</v>
      </c>
      <c r="AJ917" s="26">
        <f t="shared" si="384"/>
        <v>1</v>
      </c>
      <c r="AK917" s="26">
        <f t="shared" si="385"/>
        <v>14783.581255017158</v>
      </c>
      <c r="AL917" s="26">
        <f t="shared" ca="1" si="386"/>
        <v>19503</v>
      </c>
      <c r="AM917" s="26">
        <f t="shared" ca="1" si="387"/>
        <v>41</v>
      </c>
      <c r="AN917" s="26">
        <f ca="1">IF(AM917=0,0,COUNTIF($AM$19:AM917,C917*10+1))</f>
        <v>3</v>
      </c>
      <c r="AO917" s="21">
        <f t="shared" ca="1" si="388"/>
        <v>0</v>
      </c>
      <c r="AP917" s="33">
        <f t="shared" ca="1" si="389"/>
        <v>19503</v>
      </c>
    </row>
    <row r="918" spans="1:42" x14ac:dyDescent="0.2">
      <c r="A918" s="15">
        <f>Daten!A918</f>
        <v>40421</v>
      </c>
      <c r="B918" s="8" t="str">
        <f>Daten!B918</f>
        <v>Mattighofen</v>
      </c>
      <c r="C918" s="15">
        <f t="shared" si="365"/>
        <v>4</v>
      </c>
      <c r="D918" s="10">
        <f>Daten!D918</f>
        <v>0</v>
      </c>
      <c r="E918" s="9">
        <f>Daten!E918</f>
        <v>7267</v>
      </c>
      <c r="F918" s="9">
        <f>Daten!F918</f>
        <v>6463</v>
      </c>
      <c r="G918" s="27">
        <f t="shared" si="366"/>
        <v>804</v>
      </c>
      <c r="H918" s="29">
        <f t="shared" si="367"/>
        <v>0.12440043323533963</v>
      </c>
      <c r="I918" s="21">
        <f t="shared" si="368"/>
        <v>57.68069489236116</v>
      </c>
      <c r="J918" s="21">
        <f t="shared" si="369"/>
        <v>746.3193051076388</v>
      </c>
      <c r="K918" s="27">
        <f t="shared" si="370"/>
        <v>-373159.65255381941</v>
      </c>
      <c r="L918" s="16">
        <f>Daten!G918</f>
        <v>1194</v>
      </c>
      <c r="M918" s="16">
        <f>Daten!H918</f>
        <v>4982</v>
      </c>
      <c r="N918" s="16">
        <f>Daten!I918</f>
        <v>1091</v>
      </c>
      <c r="O918" s="28">
        <f t="shared" si="371"/>
        <v>0.45865114411882779</v>
      </c>
      <c r="P918" s="16">
        <f t="shared" si="372"/>
        <v>2804.2034039068899</v>
      </c>
      <c r="Q918" s="21">
        <f t="shared" si="373"/>
        <v>-519.20340390688989</v>
      </c>
      <c r="R918" s="27">
        <f t="shared" si="374"/>
        <v>-103840.68078137797</v>
      </c>
      <c r="S918" s="9">
        <f>Daten!K918</f>
        <v>1992.29</v>
      </c>
      <c r="T918" s="9">
        <f>Daten!L918</f>
        <v>507246.13</v>
      </c>
      <c r="U918" s="9">
        <f>Daten!M918</f>
        <v>5551096.9000000004</v>
      </c>
      <c r="V918" s="9">
        <f>Daten!N918</f>
        <v>500</v>
      </c>
      <c r="W918" s="9">
        <f>Daten!O918</f>
        <v>500</v>
      </c>
      <c r="X918" s="23">
        <f t="shared" si="375"/>
        <v>6060335.3200000003</v>
      </c>
      <c r="Y918" s="9">
        <f t="shared" si="376"/>
        <v>2611963.1718835551</v>
      </c>
      <c r="Z918" s="21">
        <f t="shared" si="377"/>
        <v>3448372.1481164452</v>
      </c>
      <c r="AA918" s="27">
        <f t="shared" si="378"/>
        <v>-344837.21481164452</v>
      </c>
      <c r="AB918" s="32">
        <f t="shared" si="379"/>
        <v>-821837.54814684193</v>
      </c>
      <c r="AC918" s="31">
        <f t="shared" si="380"/>
        <v>0</v>
      </c>
      <c r="AG918" s="26">
        <f t="shared" si="381"/>
        <v>0</v>
      </c>
      <c r="AH918" s="26">
        <f t="shared" si="382"/>
        <v>0</v>
      </c>
      <c r="AI918" s="26">
        <f t="shared" si="383"/>
        <v>0</v>
      </c>
      <c r="AJ918" s="26">
        <f t="shared" si="384"/>
        <v>1</v>
      </c>
      <c r="AK918" s="26">
        <f t="shared" si="385"/>
        <v>0</v>
      </c>
      <c r="AL918" s="26">
        <f t="shared" ca="1" si="386"/>
        <v>0</v>
      </c>
      <c r="AM918" s="26">
        <f t="shared" ca="1" si="387"/>
        <v>0</v>
      </c>
      <c r="AN918" s="26">
        <f ca="1">IF(AM918=0,0,COUNTIF($AM$19:AM918,C918*10+1))</f>
        <v>0</v>
      </c>
      <c r="AO918" s="21">
        <f t="shared" ca="1" si="388"/>
        <v>0</v>
      </c>
      <c r="AP918" s="33">
        <f t="shared" ca="1" si="389"/>
        <v>0</v>
      </c>
    </row>
    <row r="919" spans="1:42" x14ac:dyDescent="0.2">
      <c r="A919" s="15">
        <f>Daten!A919</f>
        <v>40422</v>
      </c>
      <c r="B919" s="8" t="str">
        <f>Daten!B919</f>
        <v>Mauerkirchen</v>
      </c>
      <c r="C919" s="15">
        <f t="shared" si="365"/>
        <v>4</v>
      </c>
      <c r="D919" s="10">
        <f>Daten!D919</f>
        <v>0</v>
      </c>
      <c r="E919" s="9">
        <f>Daten!E919</f>
        <v>2635</v>
      </c>
      <c r="F919" s="9">
        <f>Daten!F919</f>
        <v>2563</v>
      </c>
      <c r="G919" s="27">
        <f t="shared" si="366"/>
        <v>72</v>
      </c>
      <c r="H919" s="29">
        <f t="shared" si="367"/>
        <v>2.8092079594225518E-2</v>
      </c>
      <c r="I919" s="21">
        <f t="shared" si="368"/>
        <v>22.874148384515188</v>
      </c>
      <c r="J919" s="21">
        <f t="shared" si="369"/>
        <v>49.125851615484812</v>
      </c>
      <c r="K919" s="27">
        <f t="shared" si="370"/>
        <v>-24562.925807742406</v>
      </c>
      <c r="L919" s="16">
        <f>Daten!G919</f>
        <v>404</v>
      </c>
      <c r="M919" s="16">
        <f>Daten!H919</f>
        <v>1729</v>
      </c>
      <c r="N919" s="16">
        <f>Daten!I919</f>
        <v>502</v>
      </c>
      <c r="O919" s="28">
        <f t="shared" si="371"/>
        <v>0.52400231347599768</v>
      </c>
      <c r="P919" s="16">
        <f t="shared" si="372"/>
        <v>973.19704643817988</v>
      </c>
      <c r="Q919" s="21">
        <f t="shared" si="373"/>
        <v>-67.197046438179882</v>
      </c>
      <c r="R919" s="27">
        <f t="shared" si="374"/>
        <v>-13439.409287635975</v>
      </c>
      <c r="S919" s="9">
        <f>Daten!K919</f>
        <v>2036.47</v>
      </c>
      <c r="T919" s="9">
        <f>Daten!L919</f>
        <v>183084.34</v>
      </c>
      <c r="U919" s="9">
        <f>Daten!M919</f>
        <v>606635.24</v>
      </c>
      <c r="V919" s="9">
        <f>Daten!N919</f>
        <v>500</v>
      </c>
      <c r="W919" s="9">
        <f>Daten!O919</f>
        <v>500</v>
      </c>
      <c r="X919" s="23">
        <f t="shared" si="375"/>
        <v>791756.05</v>
      </c>
      <c r="Y919" s="9">
        <f t="shared" si="376"/>
        <v>947092.74224758055</v>
      </c>
      <c r="Z919" s="21">
        <f t="shared" si="377"/>
        <v>-155336.6922475805</v>
      </c>
      <c r="AA919" s="27">
        <f t="shared" si="378"/>
        <v>15533.66922475805</v>
      </c>
      <c r="AB919" s="32">
        <f t="shared" si="379"/>
        <v>-22468.665870620331</v>
      </c>
      <c r="AC919" s="31">
        <f t="shared" si="380"/>
        <v>0</v>
      </c>
      <c r="AG919" s="26">
        <f t="shared" si="381"/>
        <v>0</v>
      </c>
      <c r="AH919" s="26">
        <f t="shared" si="382"/>
        <v>0</v>
      </c>
      <c r="AI919" s="26">
        <f t="shared" si="383"/>
        <v>0</v>
      </c>
      <c r="AJ919" s="26">
        <f t="shared" si="384"/>
        <v>1</v>
      </c>
      <c r="AK919" s="26">
        <f t="shared" si="385"/>
        <v>0</v>
      </c>
      <c r="AL919" s="26">
        <f t="shared" ca="1" si="386"/>
        <v>0</v>
      </c>
      <c r="AM919" s="26">
        <f t="shared" ca="1" si="387"/>
        <v>0</v>
      </c>
      <c r="AN919" s="26">
        <f ca="1">IF(AM919=0,0,COUNTIF($AM$19:AM919,C919*10+1))</f>
        <v>0</v>
      </c>
      <c r="AO919" s="21">
        <f t="shared" ca="1" si="388"/>
        <v>0</v>
      </c>
      <c r="AP919" s="33">
        <f t="shared" ca="1" si="389"/>
        <v>0</v>
      </c>
    </row>
    <row r="920" spans="1:42" x14ac:dyDescent="0.2">
      <c r="A920" s="15">
        <f>Daten!A920</f>
        <v>40423</v>
      </c>
      <c r="B920" s="8" t="str">
        <f>Daten!B920</f>
        <v>Mining</v>
      </c>
      <c r="C920" s="15">
        <f t="shared" si="365"/>
        <v>4</v>
      </c>
      <c r="D920" s="10">
        <f>Daten!D920</f>
        <v>0</v>
      </c>
      <c r="E920" s="9">
        <f>Daten!E920</f>
        <v>1267</v>
      </c>
      <c r="F920" s="9">
        <f>Daten!F920</f>
        <v>1181</v>
      </c>
      <c r="G920" s="27">
        <f t="shared" si="366"/>
        <v>86</v>
      </c>
      <c r="H920" s="29">
        <f t="shared" si="367"/>
        <v>7.2819644369178663E-2</v>
      </c>
      <c r="I920" s="21">
        <f t="shared" si="368"/>
        <v>10.540136263016947</v>
      </c>
      <c r="J920" s="21">
        <f t="shared" si="369"/>
        <v>75.459863736983053</v>
      </c>
      <c r="K920" s="27">
        <f t="shared" si="370"/>
        <v>-37729.931868491527</v>
      </c>
      <c r="L920" s="16">
        <f>Daten!G920</f>
        <v>192</v>
      </c>
      <c r="M920" s="16">
        <f>Daten!H920</f>
        <v>840</v>
      </c>
      <c r="N920" s="16">
        <f>Daten!I920</f>
        <v>235</v>
      </c>
      <c r="O920" s="28">
        <f t="shared" si="371"/>
        <v>0.5083333333333333</v>
      </c>
      <c r="P920" s="16">
        <f t="shared" si="372"/>
        <v>472.80828167037083</v>
      </c>
      <c r="Q920" s="21">
        <f t="shared" si="373"/>
        <v>-45.808281670370832</v>
      </c>
      <c r="R920" s="27">
        <f t="shared" si="374"/>
        <v>-9161.6563340741668</v>
      </c>
      <c r="S920" s="9">
        <f>Daten!K920</f>
        <v>12570.75</v>
      </c>
      <c r="T920" s="9">
        <f>Daten!L920</f>
        <v>84325.67</v>
      </c>
      <c r="U920" s="9">
        <f>Daten!M920</f>
        <v>87276.88</v>
      </c>
      <c r="V920" s="9">
        <f>Daten!N920</f>
        <v>500</v>
      </c>
      <c r="W920" s="9">
        <f>Daten!O920</f>
        <v>500</v>
      </c>
      <c r="X920" s="23">
        <f t="shared" si="375"/>
        <v>184173.3</v>
      </c>
      <c r="Y920" s="9">
        <f t="shared" si="376"/>
        <v>455395.2578473186</v>
      </c>
      <c r="Z920" s="21">
        <f t="shared" si="377"/>
        <v>-271221.95784731861</v>
      </c>
      <c r="AA920" s="27">
        <f t="shared" si="378"/>
        <v>27122.195784731863</v>
      </c>
      <c r="AB920" s="32">
        <f t="shared" si="379"/>
        <v>-19769.392417833827</v>
      </c>
      <c r="AC920" s="31">
        <f t="shared" si="380"/>
        <v>0</v>
      </c>
      <c r="AG920" s="26">
        <f t="shared" si="381"/>
        <v>0</v>
      </c>
      <c r="AH920" s="26">
        <f t="shared" si="382"/>
        <v>0</v>
      </c>
      <c r="AI920" s="26">
        <f t="shared" si="383"/>
        <v>0</v>
      </c>
      <c r="AJ920" s="26">
        <f t="shared" si="384"/>
        <v>1</v>
      </c>
      <c r="AK920" s="26">
        <f t="shared" si="385"/>
        <v>0</v>
      </c>
      <c r="AL920" s="26">
        <f t="shared" ca="1" si="386"/>
        <v>0</v>
      </c>
      <c r="AM920" s="26">
        <f t="shared" ca="1" si="387"/>
        <v>0</v>
      </c>
      <c r="AN920" s="26">
        <f ca="1">IF(AM920=0,0,COUNTIF($AM$19:AM920,C920*10+1))</f>
        <v>0</v>
      </c>
      <c r="AO920" s="21">
        <f t="shared" ca="1" si="388"/>
        <v>0</v>
      </c>
      <c r="AP920" s="33">
        <f t="shared" ca="1" si="389"/>
        <v>0</v>
      </c>
    </row>
    <row r="921" spans="1:42" x14ac:dyDescent="0.2">
      <c r="A921" s="15">
        <f>Daten!A921</f>
        <v>40424</v>
      </c>
      <c r="B921" s="8" t="str">
        <f>Daten!B921</f>
        <v>Moosbach</v>
      </c>
      <c r="C921" s="15">
        <f t="shared" si="365"/>
        <v>4</v>
      </c>
      <c r="D921" s="10">
        <f>Daten!D921</f>
        <v>0</v>
      </c>
      <c r="E921" s="9">
        <f>Daten!E921</f>
        <v>1131</v>
      </c>
      <c r="F921" s="9">
        <f>Daten!F921</f>
        <v>1031</v>
      </c>
      <c r="G921" s="27">
        <f t="shared" si="366"/>
        <v>100</v>
      </c>
      <c r="H921" s="29">
        <f t="shared" si="367"/>
        <v>9.6993210475266725E-2</v>
      </c>
      <c r="I921" s="21">
        <f t="shared" si="368"/>
        <v>9.2014229357921025</v>
      </c>
      <c r="J921" s="21">
        <f t="shared" si="369"/>
        <v>90.798577064207905</v>
      </c>
      <c r="K921" s="27">
        <f t="shared" si="370"/>
        <v>-45399.28853210395</v>
      </c>
      <c r="L921" s="16">
        <f>Daten!G921</f>
        <v>196</v>
      </c>
      <c r="M921" s="16">
        <f>Daten!H921</f>
        <v>764</v>
      </c>
      <c r="N921" s="16">
        <f>Daten!I921</f>
        <v>171</v>
      </c>
      <c r="O921" s="28">
        <f t="shared" si="371"/>
        <v>0.48036649214659688</v>
      </c>
      <c r="P921" s="16">
        <f t="shared" si="372"/>
        <v>430.03038951924202</v>
      </c>
      <c r="Q921" s="21">
        <f t="shared" si="373"/>
        <v>-63.030389519242021</v>
      </c>
      <c r="R921" s="27">
        <f t="shared" si="374"/>
        <v>-12606.077903848403</v>
      </c>
      <c r="S921" s="9">
        <f>Daten!K921</f>
        <v>17017.38</v>
      </c>
      <c r="T921" s="9">
        <f>Daten!L921</f>
        <v>49482</v>
      </c>
      <c r="U921" s="9">
        <f>Daten!M921</f>
        <v>100459.11</v>
      </c>
      <c r="V921" s="9">
        <f>Daten!N921</f>
        <v>500</v>
      </c>
      <c r="W921" s="9">
        <f>Daten!O921</f>
        <v>500</v>
      </c>
      <c r="X921" s="23">
        <f t="shared" si="375"/>
        <v>166958.49</v>
      </c>
      <c r="Y921" s="9">
        <f t="shared" si="376"/>
        <v>406513.0517958306</v>
      </c>
      <c r="Z921" s="21">
        <f t="shared" si="377"/>
        <v>-239554.56179583061</v>
      </c>
      <c r="AA921" s="27">
        <f t="shared" si="378"/>
        <v>23955.456179583063</v>
      </c>
      <c r="AB921" s="32">
        <f t="shared" si="379"/>
        <v>-34049.910256369287</v>
      </c>
      <c r="AC921" s="31">
        <f t="shared" si="380"/>
        <v>0</v>
      </c>
      <c r="AG921" s="26">
        <f t="shared" si="381"/>
        <v>0</v>
      </c>
      <c r="AH921" s="26">
        <f t="shared" si="382"/>
        <v>0</v>
      </c>
      <c r="AI921" s="26">
        <f t="shared" si="383"/>
        <v>0</v>
      </c>
      <c r="AJ921" s="26">
        <f t="shared" si="384"/>
        <v>1</v>
      </c>
      <c r="AK921" s="26">
        <f t="shared" si="385"/>
        <v>0</v>
      </c>
      <c r="AL921" s="26">
        <f t="shared" ca="1" si="386"/>
        <v>0</v>
      </c>
      <c r="AM921" s="26">
        <f t="shared" ca="1" si="387"/>
        <v>0</v>
      </c>
      <c r="AN921" s="26">
        <f ca="1">IF(AM921=0,0,COUNTIF($AM$19:AM921,C921*10+1))</f>
        <v>0</v>
      </c>
      <c r="AO921" s="21">
        <f t="shared" ca="1" si="388"/>
        <v>0</v>
      </c>
      <c r="AP921" s="33">
        <f t="shared" ca="1" si="389"/>
        <v>0</v>
      </c>
    </row>
    <row r="922" spans="1:42" x14ac:dyDescent="0.2">
      <c r="A922" s="15">
        <f>Daten!A922</f>
        <v>40425</v>
      </c>
      <c r="B922" s="8" t="str">
        <f>Daten!B922</f>
        <v>Moosdorf</v>
      </c>
      <c r="C922" s="15">
        <f t="shared" si="365"/>
        <v>4</v>
      </c>
      <c r="D922" s="10">
        <f>Daten!D922</f>
        <v>0</v>
      </c>
      <c r="E922" s="9">
        <f>Daten!E922</f>
        <v>1744</v>
      </c>
      <c r="F922" s="9">
        <f>Daten!F922</f>
        <v>1637</v>
      </c>
      <c r="G922" s="27">
        <f t="shared" si="366"/>
        <v>107</v>
      </c>
      <c r="H922" s="29">
        <f t="shared" si="367"/>
        <v>6.5363469761759316E-2</v>
      </c>
      <c r="I922" s="21">
        <f t="shared" si="368"/>
        <v>14.609824777780478</v>
      </c>
      <c r="J922" s="21">
        <f t="shared" si="369"/>
        <v>92.390175222219526</v>
      </c>
      <c r="K922" s="27">
        <f t="shared" si="370"/>
        <v>-46195.08761110976</v>
      </c>
      <c r="L922" s="16">
        <f>Daten!G922</f>
        <v>254</v>
      </c>
      <c r="M922" s="16">
        <f>Daten!H922</f>
        <v>1180</v>
      </c>
      <c r="N922" s="16">
        <f>Daten!I922</f>
        <v>310</v>
      </c>
      <c r="O922" s="28">
        <f t="shared" si="371"/>
        <v>0.47796610169491527</v>
      </c>
      <c r="P922" s="16">
        <f t="shared" si="372"/>
        <v>664.18306234647332</v>
      </c>
      <c r="Q922" s="21">
        <f t="shared" si="373"/>
        <v>-100.18306234647332</v>
      </c>
      <c r="R922" s="27">
        <f t="shared" si="374"/>
        <v>-20036.612469294665</v>
      </c>
      <c r="S922" s="9">
        <f>Daten!K922</f>
        <v>9794.06</v>
      </c>
      <c r="T922" s="9">
        <f>Daten!L922</f>
        <v>109878.22</v>
      </c>
      <c r="U922" s="9">
        <f>Daten!M922</f>
        <v>492412.4</v>
      </c>
      <c r="V922" s="9">
        <f>Daten!N922</f>
        <v>500</v>
      </c>
      <c r="W922" s="9">
        <f>Daten!O922</f>
        <v>500</v>
      </c>
      <c r="X922" s="23">
        <f t="shared" si="375"/>
        <v>612084.68000000005</v>
      </c>
      <c r="Y922" s="9">
        <f t="shared" si="376"/>
        <v>626842.40701319941</v>
      </c>
      <c r="Z922" s="21">
        <f t="shared" si="377"/>
        <v>-14757.727013199357</v>
      </c>
      <c r="AA922" s="27">
        <f t="shared" si="378"/>
        <v>1475.7727013199358</v>
      </c>
      <c r="AB922" s="32">
        <f t="shared" si="379"/>
        <v>-64755.927379084489</v>
      </c>
      <c r="AC922" s="31">
        <f t="shared" si="380"/>
        <v>0</v>
      </c>
      <c r="AG922" s="26">
        <f t="shared" si="381"/>
        <v>0</v>
      </c>
      <c r="AH922" s="26">
        <f t="shared" si="382"/>
        <v>0</v>
      </c>
      <c r="AI922" s="26">
        <f t="shared" si="383"/>
        <v>0</v>
      </c>
      <c r="AJ922" s="26">
        <f t="shared" si="384"/>
        <v>1</v>
      </c>
      <c r="AK922" s="26">
        <f t="shared" si="385"/>
        <v>0</v>
      </c>
      <c r="AL922" s="26">
        <f t="shared" ca="1" si="386"/>
        <v>0</v>
      </c>
      <c r="AM922" s="26">
        <f t="shared" ca="1" si="387"/>
        <v>0</v>
      </c>
      <c r="AN922" s="26">
        <f ca="1">IF(AM922=0,0,COUNTIF($AM$19:AM922,C922*10+1))</f>
        <v>0</v>
      </c>
      <c r="AO922" s="21">
        <f t="shared" ca="1" si="388"/>
        <v>0</v>
      </c>
      <c r="AP922" s="33">
        <f t="shared" ca="1" si="389"/>
        <v>0</v>
      </c>
    </row>
    <row r="923" spans="1:42" x14ac:dyDescent="0.2">
      <c r="A923" s="15">
        <f>Daten!A923</f>
        <v>40426</v>
      </c>
      <c r="B923" s="8" t="str">
        <f>Daten!B923</f>
        <v>Munderfing</v>
      </c>
      <c r="C923" s="15">
        <f t="shared" si="365"/>
        <v>4</v>
      </c>
      <c r="D923" s="10">
        <f>Daten!D923</f>
        <v>0</v>
      </c>
      <c r="E923" s="9">
        <f>Daten!E923</f>
        <v>3022</v>
      </c>
      <c r="F923" s="9">
        <f>Daten!F923</f>
        <v>3066</v>
      </c>
      <c r="G923" s="27">
        <f t="shared" si="366"/>
        <v>-44</v>
      </c>
      <c r="H923" s="29">
        <f t="shared" si="367"/>
        <v>-1.4350945857795172E-2</v>
      </c>
      <c r="I923" s="21">
        <f t="shared" si="368"/>
        <v>27.363300408475837</v>
      </c>
      <c r="J923" s="21">
        <f t="shared" si="369"/>
        <v>-71.363300408475837</v>
      </c>
      <c r="K923" s="27">
        <f t="shared" si="370"/>
        <v>35681.650204237922</v>
      </c>
      <c r="L923" s="16">
        <f>Daten!G923</f>
        <v>470</v>
      </c>
      <c r="M923" s="16">
        <f>Daten!H923</f>
        <v>2026</v>
      </c>
      <c r="N923" s="16">
        <f>Daten!I923</f>
        <v>526</v>
      </c>
      <c r="O923" s="28">
        <f t="shared" si="371"/>
        <v>0.49160908193484698</v>
      </c>
      <c r="P923" s="16">
        <f t="shared" si="372"/>
        <v>1140.3685460287752</v>
      </c>
      <c r="Q923" s="21">
        <f t="shared" si="373"/>
        <v>-144.3685460287752</v>
      </c>
      <c r="R923" s="27">
        <f t="shared" si="374"/>
        <v>-28873.70920575504</v>
      </c>
      <c r="S923" s="9">
        <f>Daten!K923</f>
        <v>14399.45</v>
      </c>
      <c r="T923" s="9">
        <f>Daten!L923</f>
        <v>241216.47</v>
      </c>
      <c r="U923" s="9">
        <f>Daten!M923</f>
        <v>2775941.13</v>
      </c>
      <c r="V923" s="9">
        <f>Daten!N923</f>
        <v>500</v>
      </c>
      <c r="W923" s="9">
        <f>Daten!O923</f>
        <v>500</v>
      </c>
      <c r="X923" s="23">
        <f t="shared" si="375"/>
        <v>3031557.05</v>
      </c>
      <c r="Y923" s="9">
        <f t="shared" si="376"/>
        <v>1086191.3727029178</v>
      </c>
      <c r="Z923" s="21">
        <f t="shared" si="377"/>
        <v>1945365.677297082</v>
      </c>
      <c r="AA923" s="27">
        <f t="shared" si="378"/>
        <v>-194536.56772970821</v>
      </c>
      <c r="AB923" s="32">
        <f t="shared" si="379"/>
        <v>-187728.62673122535</v>
      </c>
      <c r="AC923" s="31">
        <f t="shared" si="380"/>
        <v>0</v>
      </c>
      <c r="AG923" s="26">
        <f t="shared" si="381"/>
        <v>0</v>
      </c>
      <c r="AH923" s="26">
        <f t="shared" si="382"/>
        <v>0</v>
      </c>
      <c r="AI923" s="26">
        <f t="shared" si="383"/>
        <v>0</v>
      </c>
      <c r="AJ923" s="26">
        <f t="shared" si="384"/>
        <v>1</v>
      </c>
      <c r="AK923" s="26">
        <f t="shared" si="385"/>
        <v>0</v>
      </c>
      <c r="AL923" s="26">
        <f t="shared" ca="1" si="386"/>
        <v>0</v>
      </c>
      <c r="AM923" s="26">
        <f t="shared" ca="1" si="387"/>
        <v>0</v>
      </c>
      <c r="AN923" s="26">
        <f ca="1">IF(AM923=0,0,COUNTIF($AM$19:AM923,C923*10+1))</f>
        <v>0</v>
      </c>
      <c r="AO923" s="21">
        <f t="shared" ca="1" si="388"/>
        <v>0</v>
      </c>
      <c r="AP923" s="33">
        <f t="shared" ca="1" si="389"/>
        <v>0</v>
      </c>
    </row>
    <row r="924" spans="1:42" x14ac:dyDescent="0.2">
      <c r="A924" s="15">
        <f>Daten!A924</f>
        <v>40427</v>
      </c>
      <c r="B924" s="8" t="str">
        <f>Daten!B924</f>
        <v>Neukirchen an der Enknach</v>
      </c>
      <c r="C924" s="15">
        <f t="shared" si="365"/>
        <v>4</v>
      </c>
      <c r="D924" s="10">
        <f>Daten!D924</f>
        <v>0</v>
      </c>
      <c r="E924" s="9">
        <f>Daten!E924</f>
        <v>2266</v>
      </c>
      <c r="F924" s="9">
        <f>Daten!F924</f>
        <v>2190</v>
      </c>
      <c r="G924" s="27">
        <f t="shared" si="366"/>
        <v>76</v>
      </c>
      <c r="H924" s="29">
        <f t="shared" si="367"/>
        <v>3.4703196347031964E-2</v>
      </c>
      <c r="I924" s="21">
        <f t="shared" si="368"/>
        <v>19.545214577482739</v>
      </c>
      <c r="J924" s="21">
        <f t="shared" si="369"/>
        <v>56.454785422517261</v>
      </c>
      <c r="K924" s="27">
        <f t="shared" si="370"/>
        <v>-28227.392711258632</v>
      </c>
      <c r="L924" s="16">
        <f>Daten!G924</f>
        <v>355</v>
      </c>
      <c r="M924" s="16">
        <f>Daten!H924</f>
        <v>1497</v>
      </c>
      <c r="N924" s="16">
        <f>Daten!I924</f>
        <v>414</v>
      </c>
      <c r="O924" s="28">
        <f t="shared" si="371"/>
        <v>0.5136940547762191</v>
      </c>
      <c r="P924" s="16">
        <f t="shared" si="372"/>
        <v>842.61190197683936</v>
      </c>
      <c r="Q924" s="21">
        <f t="shared" si="373"/>
        <v>-73.611901976839363</v>
      </c>
      <c r="R924" s="27">
        <f t="shared" si="374"/>
        <v>-14722.380395367873</v>
      </c>
      <c r="S924" s="9">
        <f>Daten!K924</f>
        <v>26880.29</v>
      </c>
      <c r="T924" s="9">
        <f>Daten!L924</f>
        <v>261122.19</v>
      </c>
      <c r="U924" s="9">
        <f>Daten!M924</f>
        <v>934582.13</v>
      </c>
      <c r="V924" s="9">
        <f>Daten!N924</f>
        <v>500</v>
      </c>
      <c r="W924" s="9">
        <f>Daten!O924</f>
        <v>500</v>
      </c>
      <c r="X924" s="23">
        <f t="shared" si="375"/>
        <v>1222584.6099999999</v>
      </c>
      <c r="Y924" s="9">
        <f t="shared" si="376"/>
        <v>814463.81553435198</v>
      </c>
      <c r="Z924" s="21">
        <f t="shared" si="377"/>
        <v>408120.79446564789</v>
      </c>
      <c r="AA924" s="27">
        <f t="shared" si="378"/>
        <v>-40812.079446564792</v>
      </c>
      <c r="AB924" s="32">
        <f t="shared" si="379"/>
        <v>-83761.852553191304</v>
      </c>
      <c r="AC924" s="31">
        <f t="shared" si="380"/>
        <v>0</v>
      </c>
      <c r="AG924" s="26">
        <f t="shared" si="381"/>
        <v>0</v>
      </c>
      <c r="AH924" s="26">
        <f t="shared" si="382"/>
        <v>0</v>
      </c>
      <c r="AI924" s="26">
        <f t="shared" si="383"/>
        <v>0</v>
      </c>
      <c r="AJ924" s="26">
        <f t="shared" si="384"/>
        <v>1</v>
      </c>
      <c r="AK924" s="26">
        <f t="shared" si="385"/>
        <v>0</v>
      </c>
      <c r="AL924" s="26">
        <f t="shared" ca="1" si="386"/>
        <v>0</v>
      </c>
      <c r="AM924" s="26">
        <f t="shared" ca="1" si="387"/>
        <v>0</v>
      </c>
      <c r="AN924" s="26">
        <f ca="1">IF(AM924=0,0,COUNTIF($AM$19:AM924,C924*10+1))</f>
        <v>0</v>
      </c>
      <c r="AO924" s="21">
        <f t="shared" ca="1" si="388"/>
        <v>0</v>
      </c>
      <c r="AP924" s="33">
        <f t="shared" ca="1" si="389"/>
        <v>0</v>
      </c>
    </row>
    <row r="925" spans="1:42" x14ac:dyDescent="0.2">
      <c r="A925" s="15">
        <f>Daten!A925</f>
        <v>40428</v>
      </c>
      <c r="B925" s="8" t="str">
        <f>Daten!B925</f>
        <v>Ostermiething</v>
      </c>
      <c r="C925" s="15">
        <f t="shared" si="365"/>
        <v>4</v>
      </c>
      <c r="D925" s="10">
        <f>Daten!D925</f>
        <v>0</v>
      </c>
      <c r="E925" s="9">
        <f>Daten!E925</f>
        <v>3331</v>
      </c>
      <c r="F925" s="9">
        <f>Daten!F925</f>
        <v>3308</v>
      </c>
      <c r="G925" s="27">
        <f t="shared" si="366"/>
        <v>23</v>
      </c>
      <c r="H925" s="29">
        <f t="shared" si="367"/>
        <v>6.9528415961305923E-3</v>
      </c>
      <c r="I925" s="21">
        <f t="shared" si="368"/>
        <v>29.523091243065252</v>
      </c>
      <c r="J925" s="21">
        <f t="shared" si="369"/>
        <v>-6.5230912430652523</v>
      </c>
      <c r="K925" s="27">
        <f t="shared" si="370"/>
        <v>3261.5456215326262</v>
      </c>
      <c r="L925" s="16">
        <f>Daten!G925</f>
        <v>507</v>
      </c>
      <c r="M925" s="16">
        <f>Daten!H925</f>
        <v>2140</v>
      </c>
      <c r="N925" s="16">
        <f>Daten!I925</f>
        <v>684</v>
      </c>
      <c r="O925" s="28">
        <f t="shared" si="371"/>
        <v>0.55654205607476637</v>
      </c>
      <c r="P925" s="16">
        <f t="shared" si="372"/>
        <v>1204.5353842554684</v>
      </c>
      <c r="Q925" s="21">
        <f t="shared" si="373"/>
        <v>-13.535384255468443</v>
      </c>
      <c r="R925" s="27">
        <f t="shared" si="374"/>
        <v>-2707.0768510936887</v>
      </c>
      <c r="S925" s="9">
        <f>Daten!K925</f>
        <v>13219.03</v>
      </c>
      <c r="T925" s="9">
        <f>Daten!L925</f>
        <v>229552.91</v>
      </c>
      <c r="U925" s="9">
        <f>Daten!M925</f>
        <v>360162.83</v>
      </c>
      <c r="V925" s="9">
        <f>Daten!N925</f>
        <v>500</v>
      </c>
      <c r="W925" s="9">
        <f>Daten!O925</f>
        <v>500</v>
      </c>
      <c r="X925" s="23">
        <f t="shared" si="375"/>
        <v>602934.77</v>
      </c>
      <c r="Y925" s="9">
        <f t="shared" si="376"/>
        <v>1197254.6202757841</v>
      </c>
      <c r="Z925" s="21">
        <f t="shared" si="377"/>
        <v>-594319.85027578403</v>
      </c>
      <c r="AA925" s="27">
        <f t="shared" si="378"/>
        <v>59431.985027578405</v>
      </c>
      <c r="AB925" s="32">
        <f t="shared" si="379"/>
        <v>59986.453798017341</v>
      </c>
      <c r="AC925" s="31">
        <f t="shared" si="380"/>
        <v>59986.453798017341</v>
      </c>
      <c r="AG925" s="26">
        <f t="shared" si="381"/>
        <v>3261.5456215326262</v>
      </c>
      <c r="AH925" s="26">
        <f t="shared" si="382"/>
        <v>59431.985027578405</v>
      </c>
      <c r="AI925" s="26">
        <f t="shared" si="383"/>
        <v>62693.530649111031</v>
      </c>
      <c r="AJ925" s="26">
        <f t="shared" si="384"/>
        <v>1</v>
      </c>
      <c r="AK925" s="26">
        <f t="shared" si="385"/>
        <v>62693.530649111031</v>
      </c>
      <c r="AL925" s="26">
        <f t="shared" ca="1" si="386"/>
        <v>82709</v>
      </c>
      <c r="AM925" s="26">
        <f t="shared" ca="1" si="387"/>
        <v>41</v>
      </c>
      <c r="AN925" s="26">
        <f ca="1">IF(AM925=0,0,COUNTIF($AM$19:AM925,C925*10+1))</f>
        <v>4</v>
      </c>
      <c r="AO925" s="21">
        <f t="shared" ca="1" si="388"/>
        <v>0</v>
      </c>
      <c r="AP925" s="33">
        <f t="shared" ca="1" si="389"/>
        <v>82709</v>
      </c>
    </row>
    <row r="926" spans="1:42" x14ac:dyDescent="0.2">
      <c r="A926" s="15">
        <f>Daten!A926</f>
        <v>40429</v>
      </c>
      <c r="B926" s="8" t="str">
        <f>Daten!B926</f>
        <v>Palting</v>
      </c>
      <c r="C926" s="15">
        <f t="shared" si="365"/>
        <v>4</v>
      </c>
      <c r="D926" s="10">
        <f>Daten!D926</f>
        <v>0</v>
      </c>
      <c r="E926" s="9">
        <f>Daten!E926</f>
        <v>1121</v>
      </c>
      <c r="F926" s="9">
        <f>Daten!F926</f>
        <v>935</v>
      </c>
      <c r="G926" s="27">
        <f t="shared" si="366"/>
        <v>186</v>
      </c>
      <c r="H926" s="29">
        <f t="shared" si="367"/>
        <v>0.19893048128342247</v>
      </c>
      <c r="I926" s="21">
        <f t="shared" si="368"/>
        <v>8.3446464063682022</v>
      </c>
      <c r="J926" s="21">
        <f t="shared" si="369"/>
        <v>177.65535359363179</v>
      </c>
      <c r="K926" s="27">
        <f t="shared" si="370"/>
        <v>-88827.676796815897</v>
      </c>
      <c r="L926" s="16">
        <f>Daten!G926</f>
        <v>180</v>
      </c>
      <c r="M926" s="16">
        <f>Daten!H926</f>
        <v>765</v>
      </c>
      <c r="N926" s="16">
        <f>Daten!I926</f>
        <v>176</v>
      </c>
      <c r="O926" s="28">
        <f t="shared" si="371"/>
        <v>0.46535947712418302</v>
      </c>
      <c r="P926" s="16">
        <f t="shared" si="372"/>
        <v>430.59325652123056</v>
      </c>
      <c r="Q926" s="21">
        <f t="shared" si="373"/>
        <v>-74.593256521230558</v>
      </c>
      <c r="R926" s="27">
        <f t="shared" si="374"/>
        <v>-14918.651304246112</v>
      </c>
      <c r="S926" s="9">
        <f>Daten!K926</f>
        <v>7975.4</v>
      </c>
      <c r="T926" s="9">
        <f>Daten!L926</f>
        <v>76209.350000000006</v>
      </c>
      <c r="U926" s="9">
        <f>Daten!M926</f>
        <v>152193.94</v>
      </c>
      <c r="V926" s="9">
        <f>Daten!N926</f>
        <v>500</v>
      </c>
      <c r="W926" s="9">
        <f>Daten!O926</f>
        <v>500</v>
      </c>
      <c r="X926" s="23">
        <f t="shared" si="375"/>
        <v>236378.69</v>
      </c>
      <c r="Y926" s="9">
        <f t="shared" si="376"/>
        <v>402918.77193910355</v>
      </c>
      <c r="Z926" s="21">
        <f t="shared" si="377"/>
        <v>-166540.08193910355</v>
      </c>
      <c r="AA926" s="27">
        <f t="shared" si="378"/>
        <v>16654.008193910355</v>
      </c>
      <c r="AB926" s="32">
        <f t="shared" si="379"/>
        <v>-87092.319907151657</v>
      </c>
      <c r="AC926" s="31">
        <f t="shared" si="380"/>
        <v>0</v>
      </c>
      <c r="AG926" s="26">
        <f t="shared" si="381"/>
        <v>0</v>
      </c>
      <c r="AH926" s="26">
        <f t="shared" si="382"/>
        <v>0</v>
      </c>
      <c r="AI926" s="26">
        <f t="shared" si="383"/>
        <v>0</v>
      </c>
      <c r="AJ926" s="26">
        <f t="shared" si="384"/>
        <v>1</v>
      </c>
      <c r="AK926" s="26">
        <f t="shared" si="385"/>
        <v>0</v>
      </c>
      <c r="AL926" s="26">
        <f t="shared" ca="1" si="386"/>
        <v>0</v>
      </c>
      <c r="AM926" s="26">
        <f t="shared" ca="1" si="387"/>
        <v>0</v>
      </c>
      <c r="AN926" s="26">
        <f ca="1">IF(AM926=0,0,COUNTIF($AM$19:AM926,C926*10+1))</f>
        <v>0</v>
      </c>
      <c r="AO926" s="21">
        <f t="shared" ca="1" si="388"/>
        <v>0</v>
      </c>
      <c r="AP926" s="33">
        <f t="shared" ca="1" si="389"/>
        <v>0</v>
      </c>
    </row>
    <row r="927" spans="1:42" x14ac:dyDescent="0.2">
      <c r="A927" s="15">
        <f>Daten!A927</f>
        <v>40430</v>
      </c>
      <c r="B927" s="8" t="str">
        <f>Daten!B927</f>
        <v>Perwang am Grabensee</v>
      </c>
      <c r="C927" s="15">
        <f t="shared" si="365"/>
        <v>4</v>
      </c>
      <c r="D927" s="10">
        <f>Daten!D927</f>
        <v>0</v>
      </c>
      <c r="E927" s="9">
        <f>Daten!E927</f>
        <v>1075</v>
      </c>
      <c r="F927" s="9">
        <f>Daten!F927</f>
        <v>993</v>
      </c>
      <c r="G927" s="27">
        <f t="shared" si="366"/>
        <v>82</v>
      </c>
      <c r="H927" s="29">
        <f t="shared" si="367"/>
        <v>8.2578046324269891E-2</v>
      </c>
      <c r="I927" s="21">
        <f t="shared" si="368"/>
        <v>8.8622822262284746</v>
      </c>
      <c r="J927" s="21">
        <f t="shared" si="369"/>
        <v>73.137717773771527</v>
      </c>
      <c r="K927" s="27">
        <f t="shared" si="370"/>
        <v>-36568.858886885762</v>
      </c>
      <c r="L927" s="16">
        <f>Daten!G927</f>
        <v>177</v>
      </c>
      <c r="M927" s="16">
        <f>Daten!H927</f>
        <v>741</v>
      </c>
      <c r="N927" s="16">
        <f>Daten!I927</f>
        <v>157</v>
      </c>
      <c r="O927" s="28">
        <f t="shared" si="371"/>
        <v>0.45074224021592441</v>
      </c>
      <c r="P927" s="16">
        <f t="shared" si="372"/>
        <v>417.08444847350569</v>
      </c>
      <c r="Q927" s="21">
        <f t="shared" si="373"/>
        <v>-83.084448473505688</v>
      </c>
      <c r="R927" s="27">
        <f t="shared" si="374"/>
        <v>-16616.889694701138</v>
      </c>
      <c r="S927" s="9">
        <f>Daten!K927</f>
        <v>5006.76</v>
      </c>
      <c r="T927" s="9">
        <f>Daten!L927</f>
        <v>57810.2</v>
      </c>
      <c r="U927" s="9">
        <f>Daten!M927</f>
        <v>122501.57</v>
      </c>
      <c r="V927" s="9">
        <f>Daten!N927</f>
        <v>500</v>
      </c>
      <c r="W927" s="9">
        <f>Daten!O927</f>
        <v>500</v>
      </c>
      <c r="X927" s="23">
        <f t="shared" si="375"/>
        <v>185318.53</v>
      </c>
      <c r="Y927" s="9">
        <f t="shared" si="376"/>
        <v>386385.08459815907</v>
      </c>
      <c r="Z927" s="21">
        <f t="shared" si="377"/>
        <v>-201066.55459815907</v>
      </c>
      <c r="AA927" s="27">
        <f t="shared" si="378"/>
        <v>20106.655459815909</v>
      </c>
      <c r="AB927" s="32">
        <f t="shared" si="379"/>
        <v>-33079.093121770988</v>
      </c>
      <c r="AC927" s="31">
        <f t="shared" si="380"/>
        <v>0</v>
      </c>
      <c r="AG927" s="26">
        <f t="shared" si="381"/>
        <v>0</v>
      </c>
      <c r="AH927" s="26">
        <f t="shared" si="382"/>
        <v>0</v>
      </c>
      <c r="AI927" s="26">
        <f t="shared" si="383"/>
        <v>0</v>
      </c>
      <c r="AJ927" s="26">
        <f t="shared" si="384"/>
        <v>1</v>
      </c>
      <c r="AK927" s="26">
        <f t="shared" si="385"/>
        <v>0</v>
      </c>
      <c r="AL927" s="26">
        <f t="shared" ca="1" si="386"/>
        <v>0</v>
      </c>
      <c r="AM927" s="26">
        <f t="shared" ca="1" si="387"/>
        <v>0</v>
      </c>
      <c r="AN927" s="26">
        <f ca="1">IF(AM927=0,0,COUNTIF($AM$19:AM927,C927*10+1))</f>
        <v>0</v>
      </c>
      <c r="AO927" s="21">
        <f t="shared" ca="1" si="388"/>
        <v>0</v>
      </c>
      <c r="AP927" s="33">
        <f t="shared" ca="1" si="389"/>
        <v>0</v>
      </c>
    </row>
    <row r="928" spans="1:42" x14ac:dyDescent="0.2">
      <c r="A928" s="15">
        <f>Daten!A928</f>
        <v>40431</v>
      </c>
      <c r="B928" s="8" t="str">
        <f>Daten!B928</f>
        <v>Pfaffstätt</v>
      </c>
      <c r="C928" s="15">
        <f t="shared" si="365"/>
        <v>4</v>
      </c>
      <c r="D928" s="10">
        <f>Daten!D928</f>
        <v>0</v>
      </c>
      <c r="E928" s="9">
        <f>Daten!E928</f>
        <v>1203</v>
      </c>
      <c r="F928" s="9">
        <f>Daten!F928</f>
        <v>1094</v>
      </c>
      <c r="G928" s="27">
        <f t="shared" si="366"/>
        <v>109</v>
      </c>
      <c r="H928" s="29">
        <f t="shared" si="367"/>
        <v>9.9634369287020116E-2</v>
      </c>
      <c r="I928" s="21">
        <f t="shared" si="368"/>
        <v>9.7636825332265378</v>
      </c>
      <c r="J928" s="21">
        <f t="shared" si="369"/>
        <v>99.236317466773457</v>
      </c>
      <c r="K928" s="27">
        <f t="shared" si="370"/>
        <v>-49618.158733386728</v>
      </c>
      <c r="L928" s="16">
        <f>Daten!G928</f>
        <v>186</v>
      </c>
      <c r="M928" s="16">
        <f>Daten!H928</f>
        <v>829</v>
      </c>
      <c r="N928" s="16">
        <f>Daten!I928</f>
        <v>188</v>
      </c>
      <c r="O928" s="28">
        <f t="shared" si="371"/>
        <v>0.45114595898673099</v>
      </c>
      <c r="P928" s="16">
        <f t="shared" si="372"/>
        <v>466.61674464849688</v>
      </c>
      <c r="Q928" s="21">
        <f t="shared" si="373"/>
        <v>-92.616744648496876</v>
      </c>
      <c r="R928" s="27">
        <f t="shared" si="374"/>
        <v>-18523.348929699376</v>
      </c>
      <c r="S928" s="9">
        <f>Daten!K928</f>
        <v>5706.36</v>
      </c>
      <c r="T928" s="9">
        <f>Daten!L928</f>
        <v>95093.59</v>
      </c>
      <c r="U928" s="9">
        <f>Daten!M928</f>
        <v>1261656.8899999999</v>
      </c>
      <c r="V928" s="9">
        <f>Daten!N928</f>
        <v>500</v>
      </c>
      <c r="W928" s="9">
        <f>Daten!O928</f>
        <v>500</v>
      </c>
      <c r="X928" s="23">
        <f t="shared" si="375"/>
        <v>1362456.8399999999</v>
      </c>
      <c r="Y928" s="9">
        <f t="shared" si="376"/>
        <v>432391.8667642654</v>
      </c>
      <c r="Z928" s="21">
        <f t="shared" si="377"/>
        <v>930064.97323573451</v>
      </c>
      <c r="AA928" s="27">
        <f t="shared" si="378"/>
        <v>-93006.497323573451</v>
      </c>
      <c r="AB928" s="32">
        <f t="shared" si="379"/>
        <v>-161148.00498665957</v>
      </c>
      <c r="AC928" s="31">
        <f t="shared" si="380"/>
        <v>0</v>
      </c>
      <c r="AG928" s="26">
        <f t="shared" si="381"/>
        <v>0</v>
      </c>
      <c r="AH928" s="26">
        <f t="shared" si="382"/>
        <v>0</v>
      </c>
      <c r="AI928" s="26">
        <f t="shared" si="383"/>
        <v>0</v>
      </c>
      <c r="AJ928" s="26">
        <f t="shared" si="384"/>
        <v>1</v>
      </c>
      <c r="AK928" s="26">
        <f t="shared" si="385"/>
        <v>0</v>
      </c>
      <c r="AL928" s="26">
        <f t="shared" ca="1" si="386"/>
        <v>0</v>
      </c>
      <c r="AM928" s="26">
        <f t="shared" ca="1" si="387"/>
        <v>0</v>
      </c>
      <c r="AN928" s="26">
        <f ca="1">IF(AM928=0,0,COUNTIF($AM$19:AM928,C928*10+1))</f>
        <v>0</v>
      </c>
      <c r="AO928" s="21">
        <f t="shared" ca="1" si="388"/>
        <v>0</v>
      </c>
      <c r="AP928" s="33">
        <f t="shared" ca="1" si="389"/>
        <v>0</v>
      </c>
    </row>
    <row r="929" spans="1:42" x14ac:dyDescent="0.2">
      <c r="A929" s="15">
        <f>Daten!A929</f>
        <v>40432</v>
      </c>
      <c r="B929" s="8" t="str">
        <f>Daten!B929</f>
        <v>Pischelsdorf am Engelbach</v>
      </c>
      <c r="C929" s="15">
        <f t="shared" si="365"/>
        <v>4</v>
      </c>
      <c r="D929" s="10">
        <f>Daten!D929</f>
        <v>0</v>
      </c>
      <c r="E929" s="9">
        <f>Daten!E929</f>
        <v>1712</v>
      </c>
      <c r="F929" s="9">
        <f>Daten!F929</f>
        <v>1670</v>
      </c>
      <c r="G929" s="27">
        <f t="shared" si="366"/>
        <v>42</v>
      </c>
      <c r="H929" s="29">
        <f t="shared" si="367"/>
        <v>2.5149700598802394E-2</v>
      </c>
      <c r="I929" s="21">
        <f t="shared" si="368"/>
        <v>14.904341709769943</v>
      </c>
      <c r="J929" s="21">
        <f t="shared" si="369"/>
        <v>27.095658290230055</v>
      </c>
      <c r="K929" s="27">
        <f t="shared" si="370"/>
        <v>-13547.829145115027</v>
      </c>
      <c r="L929" s="16">
        <f>Daten!G929</f>
        <v>243</v>
      </c>
      <c r="M929" s="16">
        <f>Daten!H929</f>
        <v>1150</v>
      </c>
      <c r="N929" s="16">
        <f>Daten!I929</f>
        <v>319</v>
      </c>
      <c r="O929" s="28">
        <f t="shared" si="371"/>
        <v>0.48869565217391303</v>
      </c>
      <c r="P929" s="16">
        <f t="shared" si="372"/>
        <v>647.29705228681712</v>
      </c>
      <c r="Q929" s="21">
        <f t="shared" si="373"/>
        <v>-85.29705228681712</v>
      </c>
      <c r="R929" s="27">
        <f t="shared" si="374"/>
        <v>-17059.410457363425</v>
      </c>
      <c r="S929" s="9">
        <f>Daten!K929</f>
        <v>25183.77</v>
      </c>
      <c r="T929" s="9">
        <f>Daten!L929</f>
        <v>98079.28</v>
      </c>
      <c r="U929" s="9">
        <f>Daten!M929</f>
        <v>120569.29</v>
      </c>
      <c r="V929" s="9">
        <f>Daten!N929</f>
        <v>500</v>
      </c>
      <c r="W929" s="9">
        <f>Daten!O929</f>
        <v>500</v>
      </c>
      <c r="X929" s="23">
        <f t="shared" si="375"/>
        <v>243832.34</v>
      </c>
      <c r="Y929" s="9">
        <f t="shared" si="376"/>
        <v>615340.71147167287</v>
      </c>
      <c r="Z929" s="21">
        <f t="shared" si="377"/>
        <v>-371508.3714716729</v>
      </c>
      <c r="AA929" s="27">
        <f t="shared" si="378"/>
        <v>37150.837147167294</v>
      </c>
      <c r="AB929" s="32">
        <f t="shared" si="379"/>
        <v>6543.5975446888406</v>
      </c>
      <c r="AC929" s="31">
        <f t="shared" si="380"/>
        <v>6543.5975446888406</v>
      </c>
      <c r="AG929" s="26">
        <f t="shared" si="381"/>
        <v>-13547.829145115027</v>
      </c>
      <c r="AH929" s="26">
        <f t="shared" si="382"/>
        <v>37150.837147167294</v>
      </c>
      <c r="AI929" s="26">
        <f t="shared" si="383"/>
        <v>23603.008002052266</v>
      </c>
      <c r="AJ929" s="26">
        <f t="shared" si="384"/>
        <v>1</v>
      </c>
      <c r="AK929" s="26">
        <f t="shared" si="385"/>
        <v>23603.008002052266</v>
      </c>
      <c r="AL929" s="26">
        <f t="shared" ca="1" si="386"/>
        <v>31138</v>
      </c>
      <c r="AM929" s="26">
        <f t="shared" ca="1" si="387"/>
        <v>41</v>
      </c>
      <c r="AN929" s="26">
        <f ca="1">IF(AM929=0,0,COUNTIF($AM$19:AM929,C929*10+1))</f>
        <v>5</v>
      </c>
      <c r="AO929" s="21">
        <f t="shared" ca="1" si="388"/>
        <v>0</v>
      </c>
      <c r="AP929" s="33">
        <f t="shared" ca="1" si="389"/>
        <v>31138</v>
      </c>
    </row>
    <row r="930" spans="1:42" x14ac:dyDescent="0.2">
      <c r="A930" s="15">
        <f>Daten!A930</f>
        <v>40433</v>
      </c>
      <c r="B930" s="8" t="str">
        <f>Daten!B930</f>
        <v>Polling im Innkreis</v>
      </c>
      <c r="C930" s="15">
        <f t="shared" si="365"/>
        <v>4</v>
      </c>
      <c r="D930" s="10">
        <f>Daten!D930</f>
        <v>0</v>
      </c>
      <c r="E930" s="9">
        <f>Daten!E930</f>
        <v>997</v>
      </c>
      <c r="F930" s="9">
        <f>Daten!F930</f>
        <v>998</v>
      </c>
      <c r="G930" s="27">
        <f t="shared" si="366"/>
        <v>-1</v>
      </c>
      <c r="H930" s="29">
        <f t="shared" si="367"/>
        <v>-1.002004008016032E-3</v>
      </c>
      <c r="I930" s="21">
        <f t="shared" si="368"/>
        <v>8.9069060038026375</v>
      </c>
      <c r="J930" s="21">
        <f t="shared" si="369"/>
        <v>-9.9069060038026375</v>
      </c>
      <c r="K930" s="27">
        <f t="shared" si="370"/>
        <v>4953.4530019013191</v>
      </c>
      <c r="L930" s="16">
        <f>Daten!G930</f>
        <v>164</v>
      </c>
      <c r="M930" s="16">
        <f>Daten!H930</f>
        <v>635</v>
      </c>
      <c r="N930" s="16">
        <f>Daten!I930</f>
        <v>198</v>
      </c>
      <c r="O930" s="28">
        <f t="shared" si="371"/>
        <v>0.57007874015748028</v>
      </c>
      <c r="P930" s="16">
        <f t="shared" si="372"/>
        <v>357.42054626272079</v>
      </c>
      <c r="Q930" s="21">
        <f t="shared" si="373"/>
        <v>4.5794537372792092</v>
      </c>
      <c r="R930" s="27">
        <f t="shared" si="374"/>
        <v>915.89074745584185</v>
      </c>
      <c r="S930" s="9">
        <f>Daten!K930</f>
        <v>16370.29</v>
      </c>
      <c r="T930" s="9">
        <f>Daten!L930</f>
        <v>51317.86</v>
      </c>
      <c r="U930" s="9">
        <f>Daten!M930</f>
        <v>208253.55</v>
      </c>
      <c r="V930" s="9">
        <f>Daten!N930</f>
        <v>500</v>
      </c>
      <c r="W930" s="9">
        <f>Daten!O930</f>
        <v>500</v>
      </c>
      <c r="X930" s="23">
        <f t="shared" si="375"/>
        <v>275941.69999999995</v>
      </c>
      <c r="Y930" s="9">
        <f t="shared" si="376"/>
        <v>358349.70171568799</v>
      </c>
      <c r="Z930" s="21">
        <f t="shared" si="377"/>
        <v>-82408.001715688035</v>
      </c>
      <c r="AA930" s="27">
        <f t="shared" si="378"/>
        <v>8240.8001715688042</v>
      </c>
      <c r="AB930" s="32">
        <f t="shared" si="379"/>
        <v>14110.143920925966</v>
      </c>
      <c r="AC930" s="31">
        <f t="shared" si="380"/>
        <v>14110.143920925966</v>
      </c>
      <c r="AG930" s="26">
        <f t="shared" si="381"/>
        <v>4953.4530019013191</v>
      </c>
      <c r="AH930" s="26">
        <f t="shared" si="382"/>
        <v>8240.8001715688042</v>
      </c>
      <c r="AI930" s="26">
        <f t="shared" si="383"/>
        <v>13194.253173470122</v>
      </c>
      <c r="AJ930" s="26">
        <f t="shared" si="384"/>
        <v>1</v>
      </c>
      <c r="AK930" s="26">
        <f t="shared" si="385"/>
        <v>13194.253173470122</v>
      </c>
      <c r="AL930" s="26">
        <f t="shared" ca="1" si="386"/>
        <v>17407</v>
      </c>
      <c r="AM930" s="26">
        <f t="shared" ca="1" si="387"/>
        <v>41</v>
      </c>
      <c r="AN930" s="26">
        <f ca="1">IF(AM930=0,0,COUNTIF($AM$19:AM930,C930*10+1))</f>
        <v>6</v>
      </c>
      <c r="AO930" s="21">
        <f t="shared" ca="1" si="388"/>
        <v>0</v>
      </c>
      <c r="AP930" s="33">
        <f t="shared" ca="1" si="389"/>
        <v>17407</v>
      </c>
    </row>
    <row r="931" spans="1:42" x14ac:dyDescent="0.2">
      <c r="A931" s="15">
        <f>Daten!A931</f>
        <v>40434</v>
      </c>
      <c r="B931" s="8" t="str">
        <f>Daten!B931</f>
        <v>Roßbach</v>
      </c>
      <c r="C931" s="15">
        <f t="shared" si="365"/>
        <v>4</v>
      </c>
      <c r="D931" s="10">
        <f>Daten!D931</f>
        <v>0</v>
      </c>
      <c r="E931" s="9">
        <f>Daten!E931</f>
        <v>886</v>
      </c>
      <c r="F931" s="9">
        <f>Daten!F931</f>
        <v>941</v>
      </c>
      <c r="G931" s="27">
        <f t="shared" si="366"/>
        <v>-55</v>
      </c>
      <c r="H931" s="29">
        <f t="shared" si="367"/>
        <v>-5.8448459086078638E-2</v>
      </c>
      <c r="I931" s="21">
        <f t="shared" si="368"/>
        <v>8.3981949394571949</v>
      </c>
      <c r="J931" s="21">
        <f t="shared" si="369"/>
        <v>-63.398194939457198</v>
      </c>
      <c r="K931" s="27">
        <f t="shared" si="370"/>
        <v>31699.0974697286</v>
      </c>
      <c r="L931" s="16">
        <f>Daten!G931</f>
        <v>113</v>
      </c>
      <c r="M931" s="16">
        <f>Daten!H931</f>
        <v>597</v>
      </c>
      <c r="N931" s="16">
        <f>Daten!I931</f>
        <v>176</v>
      </c>
      <c r="O931" s="28">
        <f t="shared" si="371"/>
        <v>0.48408710217755446</v>
      </c>
      <c r="P931" s="16">
        <f t="shared" si="372"/>
        <v>336.03160018715641</v>
      </c>
      <c r="Q931" s="21">
        <f t="shared" si="373"/>
        <v>-47.031600187156414</v>
      </c>
      <c r="R931" s="27">
        <f t="shared" si="374"/>
        <v>-9406.3200374312837</v>
      </c>
      <c r="S931" s="9">
        <f>Daten!K931</f>
        <v>11423.28</v>
      </c>
      <c r="T931" s="9">
        <f>Daten!L931</f>
        <v>54932.98</v>
      </c>
      <c r="U931" s="9">
        <f>Daten!M931</f>
        <v>107793.43</v>
      </c>
      <c r="V931" s="9">
        <f>Daten!N931</f>
        <v>500</v>
      </c>
      <c r="W931" s="9">
        <f>Daten!O931</f>
        <v>500</v>
      </c>
      <c r="X931" s="23">
        <f t="shared" si="375"/>
        <v>174149.69</v>
      </c>
      <c r="Y931" s="9">
        <f t="shared" si="376"/>
        <v>318453.19530601759</v>
      </c>
      <c r="Z931" s="21">
        <f t="shared" si="377"/>
        <v>-144303.50530601759</v>
      </c>
      <c r="AA931" s="27">
        <f t="shared" si="378"/>
        <v>14430.35053060176</v>
      </c>
      <c r="AB931" s="32">
        <f t="shared" si="379"/>
        <v>36723.127962899074</v>
      </c>
      <c r="AC931" s="31">
        <f t="shared" si="380"/>
        <v>36723.127962899074</v>
      </c>
      <c r="AG931" s="26">
        <f t="shared" si="381"/>
        <v>31699.0974697286</v>
      </c>
      <c r="AH931" s="26">
        <f t="shared" si="382"/>
        <v>14430.35053060176</v>
      </c>
      <c r="AI931" s="26">
        <f t="shared" si="383"/>
        <v>46129.448000330362</v>
      </c>
      <c r="AJ931" s="26">
        <f t="shared" si="384"/>
        <v>1</v>
      </c>
      <c r="AK931" s="26">
        <f t="shared" si="385"/>
        <v>46129.448000330362</v>
      </c>
      <c r="AL931" s="26">
        <f t="shared" ca="1" si="386"/>
        <v>60856</v>
      </c>
      <c r="AM931" s="26">
        <f t="shared" ca="1" si="387"/>
        <v>41</v>
      </c>
      <c r="AN931" s="26">
        <f ca="1">IF(AM931=0,0,COUNTIF($AM$19:AM931,C931*10+1))</f>
        <v>7</v>
      </c>
      <c r="AO931" s="21">
        <f t="shared" ca="1" si="388"/>
        <v>0</v>
      </c>
      <c r="AP931" s="33">
        <f t="shared" ca="1" si="389"/>
        <v>60856</v>
      </c>
    </row>
    <row r="932" spans="1:42" x14ac:dyDescent="0.2">
      <c r="A932" s="15">
        <f>Daten!A932</f>
        <v>40435</v>
      </c>
      <c r="B932" s="8" t="str">
        <f>Daten!B932</f>
        <v>St. Georgen am Fillmannsbach</v>
      </c>
      <c r="C932" s="15">
        <f t="shared" si="365"/>
        <v>4</v>
      </c>
      <c r="D932" s="10">
        <f>Daten!D932</f>
        <v>0</v>
      </c>
      <c r="E932" s="9">
        <f>Daten!E932</f>
        <v>444</v>
      </c>
      <c r="F932" s="9">
        <f>Daten!F932</f>
        <v>405</v>
      </c>
      <c r="G932" s="27">
        <f t="shared" si="366"/>
        <v>39</v>
      </c>
      <c r="H932" s="29">
        <f t="shared" si="367"/>
        <v>9.6296296296296297E-2</v>
      </c>
      <c r="I932" s="21">
        <f t="shared" si="368"/>
        <v>3.614525983507082</v>
      </c>
      <c r="J932" s="21">
        <f t="shared" si="369"/>
        <v>35.385474016492921</v>
      </c>
      <c r="K932" s="27">
        <f t="shared" si="370"/>
        <v>-17692.737008246462</v>
      </c>
      <c r="L932" s="16">
        <f>Daten!G932</f>
        <v>65</v>
      </c>
      <c r="M932" s="16">
        <f>Daten!H932</f>
        <v>320</v>
      </c>
      <c r="N932" s="16">
        <f>Daten!I932</f>
        <v>59</v>
      </c>
      <c r="O932" s="28">
        <f t="shared" si="371"/>
        <v>0.38750000000000001</v>
      </c>
      <c r="P932" s="16">
        <f t="shared" si="372"/>
        <v>180.11744063633174</v>
      </c>
      <c r="Q932" s="21">
        <f t="shared" si="373"/>
        <v>-56.117440636331736</v>
      </c>
      <c r="R932" s="27">
        <f t="shared" si="374"/>
        <v>-11223.488127266348</v>
      </c>
      <c r="S932" s="9">
        <f>Daten!K932</f>
        <v>5383.86</v>
      </c>
      <c r="T932" s="9">
        <f>Daten!L932</f>
        <v>43755.23</v>
      </c>
      <c r="U932" s="9">
        <f>Daten!M932</f>
        <v>228186.6</v>
      </c>
      <c r="V932" s="9">
        <f>Daten!N932</f>
        <v>500</v>
      </c>
      <c r="W932" s="9">
        <f>Daten!O932</f>
        <v>500</v>
      </c>
      <c r="X932" s="23">
        <f t="shared" si="375"/>
        <v>277325.69</v>
      </c>
      <c r="Y932" s="9">
        <f t="shared" si="376"/>
        <v>159586.02563868152</v>
      </c>
      <c r="Z932" s="21">
        <f t="shared" si="377"/>
        <v>117739.66436131849</v>
      </c>
      <c r="AA932" s="27">
        <f t="shared" si="378"/>
        <v>-11773.96643613185</v>
      </c>
      <c r="AB932" s="32">
        <f t="shared" si="379"/>
        <v>-40690.19157164466</v>
      </c>
      <c r="AC932" s="31">
        <f t="shared" si="380"/>
        <v>0</v>
      </c>
      <c r="AG932" s="26">
        <f t="shared" si="381"/>
        <v>0</v>
      </c>
      <c r="AH932" s="26">
        <f t="shared" si="382"/>
        <v>0</v>
      </c>
      <c r="AI932" s="26">
        <f t="shared" si="383"/>
        <v>0</v>
      </c>
      <c r="AJ932" s="26">
        <f t="shared" si="384"/>
        <v>1</v>
      </c>
      <c r="AK932" s="26">
        <f t="shared" si="385"/>
        <v>0</v>
      </c>
      <c r="AL932" s="26">
        <f t="shared" ca="1" si="386"/>
        <v>0</v>
      </c>
      <c r="AM932" s="26">
        <f t="shared" ca="1" si="387"/>
        <v>0</v>
      </c>
      <c r="AN932" s="26">
        <f ca="1">IF(AM932=0,0,COUNTIF($AM$19:AM932,C932*10+1))</f>
        <v>0</v>
      </c>
      <c r="AO932" s="21">
        <f t="shared" ca="1" si="388"/>
        <v>0</v>
      </c>
      <c r="AP932" s="33">
        <f t="shared" ca="1" si="389"/>
        <v>0</v>
      </c>
    </row>
    <row r="933" spans="1:42" x14ac:dyDescent="0.2">
      <c r="A933" s="15">
        <f>Daten!A933</f>
        <v>40436</v>
      </c>
      <c r="B933" s="8" t="str">
        <f>Daten!B933</f>
        <v>St. Johann am Walde</v>
      </c>
      <c r="C933" s="15">
        <f t="shared" si="365"/>
        <v>4</v>
      </c>
      <c r="D933" s="10">
        <f>Daten!D933</f>
        <v>0</v>
      </c>
      <c r="E933" s="9">
        <f>Daten!E933</f>
        <v>2045</v>
      </c>
      <c r="F933" s="9">
        <f>Daten!F933</f>
        <v>2049</v>
      </c>
      <c r="G933" s="27">
        <f t="shared" si="366"/>
        <v>-4</v>
      </c>
      <c r="H933" s="29">
        <f t="shared" si="367"/>
        <v>-1.9521717911176184E-3</v>
      </c>
      <c r="I933" s="21">
        <f t="shared" si="368"/>
        <v>18.286824049891386</v>
      </c>
      <c r="J933" s="21">
        <f t="shared" si="369"/>
        <v>-22.286824049891386</v>
      </c>
      <c r="K933" s="27">
        <f t="shared" si="370"/>
        <v>11143.412024945694</v>
      </c>
      <c r="L933" s="16">
        <f>Daten!G933</f>
        <v>277</v>
      </c>
      <c r="M933" s="16">
        <f>Daten!H933</f>
        <v>1378</v>
      </c>
      <c r="N933" s="16">
        <f>Daten!I933</f>
        <v>390</v>
      </c>
      <c r="O933" s="28">
        <f t="shared" si="371"/>
        <v>0.48403483309143686</v>
      </c>
      <c r="P933" s="16">
        <f t="shared" si="372"/>
        <v>775.63072874020349</v>
      </c>
      <c r="Q933" s="21">
        <f t="shared" si="373"/>
        <v>-108.63072874020349</v>
      </c>
      <c r="R933" s="27">
        <f t="shared" si="374"/>
        <v>-21726.145748040697</v>
      </c>
      <c r="S933" s="9">
        <f>Daten!K933</f>
        <v>11067.97</v>
      </c>
      <c r="T933" s="9">
        <f>Daten!L933</f>
        <v>130883.87</v>
      </c>
      <c r="U933" s="9">
        <f>Daten!M933</f>
        <v>239895.25</v>
      </c>
      <c r="V933" s="9">
        <f>Daten!N933</f>
        <v>500</v>
      </c>
      <c r="W933" s="9">
        <f>Daten!O933</f>
        <v>500</v>
      </c>
      <c r="X933" s="23">
        <f t="shared" si="375"/>
        <v>381847.08999999997</v>
      </c>
      <c r="Y933" s="9">
        <f t="shared" si="376"/>
        <v>735030.2307006839</v>
      </c>
      <c r="Z933" s="21">
        <f t="shared" si="377"/>
        <v>-353183.14070068393</v>
      </c>
      <c r="AA933" s="27">
        <f t="shared" si="378"/>
        <v>35318.314070068394</v>
      </c>
      <c r="AB933" s="32">
        <f t="shared" si="379"/>
        <v>24735.580346973391</v>
      </c>
      <c r="AC933" s="31">
        <f t="shared" si="380"/>
        <v>24735.580346973391</v>
      </c>
      <c r="AG933" s="26">
        <f t="shared" si="381"/>
        <v>11143.412024945694</v>
      </c>
      <c r="AH933" s="26">
        <f t="shared" si="382"/>
        <v>35318.314070068394</v>
      </c>
      <c r="AI933" s="26">
        <f t="shared" si="383"/>
        <v>46461.726095014092</v>
      </c>
      <c r="AJ933" s="26">
        <f t="shared" si="384"/>
        <v>1</v>
      </c>
      <c r="AK933" s="26">
        <f t="shared" si="385"/>
        <v>46461.726095014092</v>
      </c>
      <c r="AL933" s="26">
        <f t="shared" ca="1" si="386"/>
        <v>61295</v>
      </c>
      <c r="AM933" s="26">
        <f t="shared" ca="1" si="387"/>
        <v>41</v>
      </c>
      <c r="AN933" s="26">
        <f ca="1">IF(AM933=0,0,COUNTIF($AM$19:AM933,C933*10+1))</f>
        <v>8</v>
      </c>
      <c r="AO933" s="21">
        <f t="shared" ca="1" si="388"/>
        <v>0</v>
      </c>
      <c r="AP933" s="33">
        <f t="shared" ca="1" si="389"/>
        <v>61295</v>
      </c>
    </row>
    <row r="934" spans="1:42" x14ac:dyDescent="0.2">
      <c r="A934" s="15">
        <f>Daten!A934</f>
        <v>40437</v>
      </c>
      <c r="B934" s="8" t="str">
        <f>Daten!B934</f>
        <v>St. Pantaleon</v>
      </c>
      <c r="C934" s="15">
        <f t="shared" si="365"/>
        <v>4</v>
      </c>
      <c r="D934" s="10">
        <f>Daten!D934</f>
        <v>0</v>
      </c>
      <c r="E934" s="9">
        <f>Daten!E934</f>
        <v>3220</v>
      </c>
      <c r="F934" s="9">
        <f>Daten!F934</f>
        <v>3080</v>
      </c>
      <c r="G934" s="27">
        <f t="shared" si="366"/>
        <v>140</v>
      </c>
      <c r="H934" s="29">
        <f t="shared" si="367"/>
        <v>4.5454545454545456E-2</v>
      </c>
      <c r="I934" s="21">
        <f t="shared" si="368"/>
        <v>27.488246985683489</v>
      </c>
      <c r="J934" s="21">
        <f t="shared" si="369"/>
        <v>112.51175301431651</v>
      </c>
      <c r="K934" s="27">
        <f t="shared" si="370"/>
        <v>-56255.876507158253</v>
      </c>
      <c r="L934" s="16">
        <f>Daten!G934</f>
        <v>491</v>
      </c>
      <c r="M934" s="16">
        <f>Daten!H934</f>
        <v>2087</v>
      </c>
      <c r="N934" s="16">
        <f>Daten!I934</f>
        <v>642</v>
      </c>
      <c r="O934" s="28">
        <f t="shared" si="371"/>
        <v>0.54288452323909919</v>
      </c>
      <c r="P934" s="16">
        <f t="shared" si="372"/>
        <v>1174.7034331500761</v>
      </c>
      <c r="Q934" s="21">
        <f t="shared" si="373"/>
        <v>-41.70343315007608</v>
      </c>
      <c r="R934" s="27">
        <f t="shared" si="374"/>
        <v>-8340.686630015216</v>
      </c>
      <c r="S934" s="9">
        <f>Daten!K934</f>
        <v>14076.57</v>
      </c>
      <c r="T934" s="9">
        <f>Daten!L934</f>
        <v>205849.03</v>
      </c>
      <c r="U934" s="9">
        <f>Daten!M934</f>
        <v>543714.01</v>
      </c>
      <c r="V934" s="9">
        <f>Daten!N934</f>
        <v>500</v>
      </c>
      <c r="W934" s="9">
        <f>Daten!O934</f>
        <v>500</v>
      </c>
      <c r="X934" s="23">
        <f t="shared" si="375"/>
        <v>763639.61</v>
      </c>
      <c r="Y934" s="9">
        <f t="shared" si="376"/>
        <v>1157358.1138661136</v>
      </c>
      <c r="Z934" s="21">
        <f t="shared" si="377"/>
        <v>-393718.50386611361</v>
      </c>
      <c r="AA934" s="27">
        <f t="shared" si="378"/>
        <v>39371.850386611361</v>
      </c>
      <c r="AB934" s="32">
        <f t="shared" si="379"/>
        <v>-25224.71275056211</v>
      </c>
      <c r="AC934" s="31">
        <f t="shared" si="380"/>
        <v>0</v>
      </c>
      <c r="AG934" s="26">
        <f t="shared" si="381"/>
        <v>0</v>
      </c>
      <c r="AH934" s="26">
        <f t="shared" si="382"/>
        <v>0</v>
      </c>
      <c r="AI934" s="26">
        <f t="shared" si="383"/>
        <v>0</v>
      </c>
      <c r="AJ934" s="26">
        <f t="shared" si="384"/>
        <v>1</v>
      </c>
      <c r="AK934" s="26">
        <f t="shared" si="385"/>
        <v>0</v>
      </c>
      <c r="AL934" s="26">
        <f t="shared" ca="1" si="386"/>
        <v>0</v>
      </c>
      <c r="AM934" s="26">
        <f t="shared" ca="1" si="387"/>
        <v>0</v>
      </c>
      <c r="AN934" s="26">
        <f ca="1">IF(AM934=0,0,COUNTIF($AM$19:AM934,C934*10+1))</f>
        <v>0</v>
      </c>
      <c r="AO934" s="21">
        <f t="shared" ca="1" si="388"/>
        <v>0</v>
      </c>
      <c r="AP934" s="33">
        <f t="shared" ca="1" si="389"/>
        <v>0</v>
      </c>
    </row>
    <row r="935" spans="1:42" x14ac:dyDescent="0.2">
      <c r="A935" s="15">
        <f>Daten!A935</f>
        <v>40438</v>
      </c>
      <c r="B935" s="8" t="str">
        <f>Daten!B935</f>
        <v>St. Peter am Hart</v>
      </c>
      <c r="C935" s="15">
        <f t="shared" si="365"/>
        <v>4</v>
      </c>
      <c r="D935" s="10">
        <f>Daten!D935</f>
        <v>0</v>
      </c>
      <c r="E935" s="9">
        <f>Daten!E935</f>
        <v>2468</v>
      </c>
      <c r="F935" s="9">
        <f>Daten!F935</f>
        <v>2434</v>
      </c>
      <c r="G935" s="27">
        <f t="shared" si="366"/>
        <v>34</v>
      </c>
      <c r="H935" s="29">
        <f t="shared" si="367"/>
        <v>1.3968775677896467E-2</v>
      </c>
      <c r="I935" s="21">
        <f t="shared" si="368"/>
        <v>21.722854923101821</v>
      </c>
      <c r="J935" s="21">
        <f t="shared" si="369"/>
        <v>12.277145076898179</v>
      </c>
      <c r="K935" s="27">
        <f t="shared" si="370"/>
        <v>-6138.5725384490897</v>
      </c>
      <c r="L935" s="16">
        <f>Daten!G935</f>
        <v>354</v>
      </c>
      <c r="M935" s="16">
        <f>Daten!H935</f>
        <v>1637</v>
      </c>
      <c r="N935" s="16">
        <f>Daten!I935</f>
        <v>477</v>
      </c>
      <c r="O935" s="28">
        <f t="shared" si="371"/>
        <v>0.50763591936469155</v>
      </c>
      <c r="P935" s="16">
        <f t="shared" si="372"/>
        <v>921.41328225523455</v>
      </c>
      <c r="Q935" s="21">
        <f t="shared" si="373"/>
        <v>-90.413282255234549</v>
      </c>
      <c r="R935" s="27">
        <f t="shared" si="374"/>
        <v>-18082.656451046911</v>
      </c>
      <c r="S935" s="9">
        <f>Daten!K935</f>
        <v>20340.95</v>
      </c>
      <c r="T935" s="9">
        <f>Daten!L935</f>
        <v>171862.82</v>
      </c>
      <c r="U935" s="9">
        <f>Daten!M935</f>
        <v>550291.68000000005</v>
      </c>
      <c r="V935" s="9">
        <f>Daten!N935</f>
        <v>500</v>
      </c>
      <c r="W935" s="9">
        <f>Daten!O935</f>
        <v>500</v>
      </c>
      <c r="X935" s="23">
        <f t="shared" si="375"/>
        <v>742495.45000000007</v>
      </c>
      <c r="Y935" s="9">
        <f t="shared" si="376"/>
        <v>887068.26864023868</v>
      </c>
      <c r="Z935" s="21">
        <f t="shared" si="377"/>
        <v>-144572.81864023861</v>
      </c>
      <c r="AA935" s="27">
        <f t="shared" si="378"/>
        <v>14457.281864023862</v>
      </c>
      <c r="AB935" s="32">
        <f t="shared" si="379"/>
        <v>-9763.9471254721393</v>
      </c>
      <c r="AC935" s="31">
        <f t="shared" si="380"/>
        <v>0</v>
      </c>
      <c r="AG935" s="26">
        <f t="shared" si="381"/>
        <v>0</v>
      </c>
      <c r="AH935" s="26">
        <f t="shared" si="382"/>
        <v>0</v>
      </c>
      <c r="AI935" s="26">
        <f t="shared" si="383"/>
        <v>0</v>
      </c>
      <c r="AJ935" s="26">
        <f t="shared" si="384"/>
        <v>1</v>
      </c>
      <c r="AK935" s="26">
        <f t="shared" si="385"/>
        <v>0</v>
      </c>
      <c r="AL935" s="26">
        <f t="shared" ca="1" si="386"/>
        <v>0</v>
      </c>
      <c r="AM935" s="26">
        <f t="shared" ca="1" si="387"/>
        <v>0</v>
      </c>
      <c r="AN935" s="26">
        <f ca="1">IF(AM935=0,0,COUNTIF($AM$19:AM935,C935*10+1))</f>
        <v>0</v>
      </c>
      <c r="AO935" s="21">
        <f t="shared" ca="1" si="388"/>
        <v>0</v>
      </c>
      <c r="AP935" s="33">
        <f t="shared" ca="1" si="389"/>
        <v>0</v>
      </c>
    </row>
    <row r="936" spans="1:42" x14ac:dyDescent="0.2">
      <c r="A936" s="15">
        <f>Daten!A936</f>
        <v>40439</v>
      </c>
      <c r="B936" s="8" t="str">
        <f>Daten!B936</f>
        <v>St. Radegund</v>
      </c>
      <c r="C936" s="15">
        <f t="shared" si="365"/>
        <v>4</v>
      </c>
      <c r="D936" s="10">
        <f>Daten!D936</f>
        <v>0</v>
      </c>
      <c r="E936" s="9">
        <f>Daten!E936</f>
        <v>634</v>
      </c>
      <c r="F936" s="9">
        <f>Daten!F936</f>
        <v>584</v>
      </c>
      <c r="G936" s="27">
        <f t="shared" si="366"/>
        <v>50</v>
      </c>
      <c r="H936" s="29">
        <f t="shared" si="367"/>
        <v>8.5616438356164379E-2</v>
      </c>
      <c r="I936" s="21">
        <f t="shared" si="368"/>
        <v>5.2120572206620643</v>
      </c>
      <c r="J936" s="21">
        <f t="shared" si="369"/>
        <v>44.787942779337939</v>
      </c>
      <c r="K936" s="27">
        <f t="shared" si="370"/>
        <v>-22393.971389668968</v>
      </c>
      <c r="L936" s="16">
        <f>Daten!G936</f>
        <v>98</v>
      </c>
      <c r="M936" s="16">
        <f>Daten!H936</f>
        <v>418</v>
      </c>
      <c r="N936" s="16">
        <f>Daten!I936</f>
        <v>118</v>
      </c>
      <c r="O936" s="28">
        <f t="shared" si="371"/>
        <v>0.51674641148325362</v>
      </c>
      <c r="P936" s="16">
        <f t="shared" si="372"/>
        <v>235.27840683120834</v>
      </c>
      <c r="Q936" s="21">
        <f t="shared" si="373"/>
        <v>-19.278406831208343</v>
      </c>
      <c r="R936" s="27">
        <f t="shared" si="374"/>
        <v>-3855.6813662416689</v>
      </c>
      <c r="S936" s="9">
        <f>Daten!K936</f>
        <v>9022.16</v>
      </c>
      <c r="T936" s="9">
        <f>Daten!L936</f>
        <v>40327.760000000002</v>
      </c>
      <c r="U936" s="9">
        <f>Daten!M936</f>
        <v>41167.919999999998</v>
      </c>
      <c r="V936" s="9">
        <f>Daten!N936</f>
        <v>500</v>
      </c>
      <c r="W936" s="9">
        <f>Daten!O936</f>
        <v>500</v>
      </c>
      <c r="X936" s="23">
        <f t="shared" si="375"/>
        <v>90517.84</v>
      </c>
      <c r="Y936" s="9">
        <f t="shared" si="376"/>
        <v>227877.34291649566</v>
      </c>
      <c r="Z936" s="21">
        <f t="shared" si="377"/>
        <v>-137359.50291649566</v>
      </c>
      <c r="AA936" s="27">
        <f t="shared" si="378"/>
        <v>13735.950291649568</v>
      </c>
      <c r="AB936" s="32">
        <f t="shared" si="379"/>
        <v>-12513.702464261069</v>
      </c>
      <c r="AC936" s="31">
        <f t="shared" si="380"/>
        <v>0</v>
      </c>
      <c r="AG936" s="26">
        <f t="shared" si="381"/>
        <v>0</v>
      </c>
      <c r="AH936" s="26">
        <f t="shared" si="382"/>
        <v>0</v>
      </c>
      <c r="AI936" s="26">
        <f t="shared" si="383"/>
        <v>0</v>
      </c>
      <c r="AJ936" s="26">
        <f t="shared" si="384"/>
        <v>1</v>
      </c>
      <c r="AK936" s="26">
        <f t="shared" si="385"/>
        <v>0</v>
      </c>
      <c r="AL936" s="26">
        <f t="shared" ca="1" si="386"/>
        <v>0</v>
      </c>
      <c r="AM936" s="26">
        <f t="shared" ca="1" si="387"/>
        <v>0</v>
      </c>
      <c r="AN936" s="26">
        <f ca="1">IF(AM936=0,0,COUNTIF($AM$19:AM936,C936*10+1))</f>
        <v>0</v>
      </c>
      <c r="AO936" s="21">
        <f t="shared" ca="1" si="388"/>
        <v>0</v>
      </c>
      <c r="AP936" s="33">
        <f t="shared" ca="1" si="389"/>
        <v>0</v>
      </c>
    </row>
    <row r="937" spans="1:42" x14ac:dyDescent="0.2">
      <c r="A937" s="15">
        <f>Daten!A937</f>
        <v>40440</v>
      </c>
      <c r="B937" s="8" t="str">
        <f>Daten!B937</f>
        <v>St. Veit im Innkreis</v>
      </c>
      <c r="C937" s="15">
        <f t="shared" si="365"/>
        <v>4</v>
      </c>
      <c r="D937" s="10">
        <f>Daten!D937</f>
        <v>0</v>
      </c>
      <c r="E937" s="9">
        <f>Daten!E937</f>
        <v>408</v>
      </c>
      <c r="F937" s="9">
        <f>Daten!F937</f>
        <v>406</v>
      </c>
      <c r="G937" s="27">
        <f t="shared" si="366"/>
        <v>2</v>
      </c>
      <c r="H937" s="29">
        <f t="shared" si="367"/>
        <v>4.9261083743842365E-3</v>
      </c>
      <c r="I937" s="21">
        <f t="shared" si="368"/>
        <v>3.6234507390219144</v>
      </c>
      <c r="J937" s="21">
        <f t="shared" si="369"/>
        <v>-1.6234507390219144</v>
      </c>
      <c r="K937" s="27">
        <f t="shared" si="370"/>
        <v>811.72536951095719</v>
      </c>
      <c r="L937" s="16">
        <f>Daten!G937</f>
        <v>70</v>
      </c>
      <c r="M937" s="16">
        <f>Daten!H937</f>
        <v>262</v>
      </c>
      <c r="N937" s="16">
        <f>Daten!I937</f>
        <v>76</v>
      </c>
      <c r="O937" s="28">
        <f t="shared" si="371"/>
        <v>0.5572519083969466</v>
      </c>
      <c r="P937" s="16">
        <f t="shared" si="372"/>
        <v>147.47115452099661</v>
      </c>
      <c r="Q937" s="21">
        <f t="shared" si="373"/>
        <v>-1.4711545209966062</v>
      </c>
      <c r="R937" s="27">
        <f t="shared" si="374"/>
        <v>-294.23090419932123</v>
      </c>
      <c r="S937" s="9">
        <f>Daten!K937</f>
        <v>4895.54</v>
      </c>
      <c r="T937" s="9">
        <f>Daten!L937</f>
        <v>25633.42</v>
      </c>
      <c r="U937" s="9">
        <f>Daten!M937</f>
        <v>32815.11</v>
      </c>
      <c r="V937" s="9">
        <f>Daten!N937</f>
        <v>500</v>
      </c>
      <c r="W937" s="9">
        <f>Daten!O937</f>
        <v>500</v>
      </c>
      <c r="X937" s="23">
        <f t="shared" si="375"/>
        <v>63344.07</v>
      </c>
      <c r="Y937" s="9">
        <f t="shared" si="376"/>
        <v>146646.61815446409</v>
      </c>
      <c r="Z937" s="21">
        <f t="shared" si="377"/>
        <v>-83302.548154464079</v>
      </c>
      <c r="AA937" s="27">
        <f t="shared" si="378"/>
        <v>8330.2548154464075</v>
      </c>
      <c r="AB937" s="32">
        <f t="shared" si="379"/>
        <v>8847.7492807580438</v>
      </c>
      <c r="AC937" s="31">
        <f t="shared" si="380"/>
        <v>8847.7492807580438</v>
      </c>
      <c r="AG937" s="26">
        <f t="shared" si="381"/>
        <v>811.72536951095719</v>
      </c>
      <c r="AH937" s="26">
        <f t="shared" si="382"/>
        <v>8330.2548154464075</v>
      </c>
      <c r="AI937" s="26">
        <f t="shared" si="383"/>
        <v>9141.9801849573651</v>
      </c>
      <c r="AJ937" s="26">
        <f t="shared" si="384"/>
        <v>1</v>
      </c>
      <c r="AK937" s="26">
        <f t="shared" si="385"/>
        <v>9141.9801849573651</v>
      </c>
      <c r="AL937" s="26">
        <f t="shared" ca="1" si="386"/>
        <v>12061</v>
      </c>
      <c r="AM937" s="26">
        <f t="shared" ca="1" si="387"/>
        <v>41</v>
      </c>
      <c r="AN937" s="26">
        <f ca="1">IF(AM937=0,0,COUNTIF($AM$19:AM937,C937*10+1))</f>
        <v>9</v>
      </c>
      <c r="AO937" s="21">
        <f t="shared" ca="1" si="388"/>
        <v>0</v>
      </c>
      <c r="AP937" s="33">
        <f t="shared" ca="1" si="389"/>
        <v>12061</v>
      </c>
    </row>
    <row r="938" spans="1:42" x14ac:dyDescent="0.2">
      <c r="A938" s="15">
        <f>Daten!A938</f>
        <v>40441</v>
      </c>
      <c r="B938" s="8" t="str">
        <f>Daten!B938</f>
        <v>Schalchen</v>
      </c>
      <c r="C938" s="15">
        <f t="shared" si="365"/>
        <v>4</v>
      </c>
      <c r="D938" s="10">
        <f>Daten!D938</f>
        <v>0</v>
      </c>
      <c r="E938" s="9">
        <f>Daten!E938</f>
        <v>4115</v>
      </c>
      <c r="F938" s="9">
        <f>Daten!F938</f>
        <v>3878</v>
      </c>
      <c r="G938" s="27">
        <f t="shared" si="366"/>
        <v>237</v>
      </c>
      <c r="H938" s="29">
        <f t="shared" si="367"/>
        <v>6.1113976276431149E-2</v>
      </c>
      <c r="I938" s="21">
        <f t="shared" si="368"/>
        <v>34.610201886519661</v>
      </c>
      <c r="J938" s="21">
        <f t="shared" si="369"/>
        <v>202.38979811348034</v>
      </c>
      <c r="K938" s="27">
        <f t="shared" si="370"/>
        <v>-101194.89905674016</v>
      </c>
      <c r="L938" s="16">
        <f>Daten!G938</f>
        <v>657</v>
      </c>
      <c r="M938" s="16">
        <f>Daten!H938</f>
        <v>2728</v>
      </c>
      <c r="N938" s="16">
        <f>Daten!I938</f>
        <v>730</v>
      </c>
      <c r="O938" s="28">
        <f t="shared" si="371"/>
        <v>0.50843108504398826</v>
      </c>
      <c r="P938" s="16">
        <f t="shared" si="372"/>
        <v>1535.501181424728</v>
      </c>
      <c r="Q938" s="21">
        <f t="shared" si="373"/>
        <v>-148.50118142472797</v>
      </c>
      <c r="R938" s="27">
        <f t="shared" si="374"/>
        <v>-29700.236284945597</v>
      </c>
      <c r="S938" s="9">
        <f>Daten!K938</f>
        <v>-4453.72</v>
      </c>
      <c r="T938" s="9">
        <f>Daten!L938</f>
        <v>282936.57</v>
      </c>
      <c r="U938" s="9">
        <f>Daten!M938</f>
        <v>1656356.63</v>
      </c>
      <c r="V938" s="9">
        <f>Daten!N938</f>
        <v>500</v>
      </c>
      <c r="W938" s="9">
        <f>Daten!O938</f>
        <v>500</v>
      </c>
      <c r="X938" s="23">
        <f t="shared" si="375"/>
        <v>1934839.48</v>
      </c>
      <c r="Y938" s="9">
        <f t="shared" si="376"/>
        <v>1479046.1610431855</v>
      </c>
      <c r="Z938" s="21">
        <f t="shared" si="377"/>
        <v>455793.31895681447</v>
      </c>
      <c r="AA938" s="27">
        <f t="shared" si="378"/>
        <v>-45579.331895681447</v>
      </c>
      <c r="AB938" s="32">
        <f t="shared" si="379"/>
        <v>-176474.46723736721</v>
      </c>
      <c r="AC938" s="31">
        <f t="shared" si="380"/>
        <v>0</v>
      </c>
      <c r="AG938" s="26">
        <f t="shared" si="381"/>
        <v>0</v>
      </c>
      <c r="AH938" s="26">
        <f t="shared" si="382"/>
        <v>0</v>
      </c>
      <c r="AI938" s="26">
        <f t="shared" si="383"/>
        <v>0</v>
      </c>
      <c r="AJ938" s="26">
        <f t="shared" si="384"/>
        <v>1</v>
      </c>
      <c r="AK938" s="26">
        <f t="shared" si="385"/>
        <v>0</v>
      </c>
      <c r="AL938" s="26">
        <f t="shared" ca="1" si="386"/>
        <v>0</v>
      </c>
      <c r="AM938" s="26">
        <f t="shared" ca="1" si="387"/>
        <v>0</v>
      </c>
      <c r="AN938" s="26">
        <f ca="1">IF(AM938=0,0,COUNTIF($AM$19:AM938,C938*10+1))</f>
        <v>0</v>
      </c>
      <c r="AO938" s="21">
        <f t="shared" ca="1" si="388"/>
        <v>0</v>
      </c>
      <c r="AP938" s="33">
        <f t="shared" ca="1" si="389"/>
        <v>0</v>
      </c>
    </row>
    <row r="939" spans="1:42" x14ac:dyDescent="0.2">
      <c r="A939" s="15">
        <f>Daten!A939</f>
        <v>40442</v>
      </c>
      <c r="B939" s="8" t="str">
        <f>Daten!B939</f>
        <v>Schwand im Innkreis</v>
      </c>
      <c r="C939" s="15">
        <f t="shared" si="365"/>
        <v>4</v>
      </c>
      <c r="D939" s="10">
        <f>Daten!D939</f>
        <v>0</v>
      </c>
      <c r="E939" s="9">
        <f>Daten!E939</f>
        <v>1020</v>
      </c>
      <c r="F939" s="9">
        <f>Daten!F939</f>
        <v>965</v>
      </c>
      <c r="G939" s="27">
        <f t="shared" si="366"/>
        <v>55</v>
      </c>
      <c r="H939" s="29">
        <f t="shared" si="367"/>
        <v>5.6994818652849742E-2</v>
      </c>
      <c r="I939" s="21">
        <f t="shared" si="368"/>
        <v>8.6123890718131708</v>
      </c>
      <c r="J939" s="21">
        <f t="shared" si="369"/>
        <v>46.387610928186831</v>
      </c>
      <c r="K939" s="27">
        <f t="shared" si="370"/>
        <v>-23193.805464093417</v>
      </c>
      <c r="L939" s="16">
        <f>Daten!G939</f>
        <v>184</v>
      </c>
      <c r="M939" s="16">
        <f>Daten!H939</f>
        <v>671</v>
      </c>
      <c r="N939" s="16">
        <f>Daten!I939</f>
        <v>165</v>
      </c>
      <c r="O939" s="28">
        <f t="shared" si="371"/>
        <v>0.52011922503725783</v>
      </c>
      <c r="P939" s="16">
        <f t="shared" si="372"/>
        <v>377.6837583343081</v>
      </c>
      <c r="Q939" s="21">
        <f t="shared" si="373"/>
        <v>-28.683758334308095</v>
      </c>
      <c r="R939" s="27">
        <f t="shared" si="374"/>
        <v>-5736.751666861619</v>
      </c>
      <c r="S939" s="9">
        <f>Daten!K939</f>
        <v>16515.54</v>
      </c>
      <c r="T939" s="9">
        <f>Daten!L939</f>
        <v>75593</v>
      </c>
      <c r="U939" s="9">
        <f>Daten!M939</f>
        <v>125211.55</v>
      </c>
      <c r="V939" s="9">
        <f>Daten!N939</f>
        <v>500</v>
      </c>
      <c r="W939" s="9">
        <f>Daten!O939</f>
        <v>500</v>
      </c>
      <c r="X939" s="23">
        <f t="shared" si="375"/>
        <v>217320.09000000003</v>
      </c>
      <c r="Y939" s="9">
        <f t="shared" si="376"/>
        <v>366616.5453861602</v>
      </c>
      <c r="Z939" s="21">
        <f t="shared" si="377"/>
        <v>-149296.45538616017</v>
      </c>
      <c r="AA939" s="27">
        <f t="shared" si="378"/>
        <v>14929.645538616018</v>
      </c>
      <c r="AB939" s="32">
        <f t="shared" si="379"/>
        <v>-14000.911592339018</v>
      </c>
      <c r="AC939" s="31">
        <f t="shared" si="380"/>
        <v>0</v>
      </c>
      <c r="AG939" s="26">
        <f t="shared" si="381"/>
        <v>0</v>
      </c>
      <c r="AH939" s="26">
        <f t="shared" si="382"/>
        <v>0</v>
      </c>
      <c r="AI939" s="26">
        <f t="shared" si="383"/>
        <v>0</v>
      </c>
      <c r="AJ939" s="26">
        <f t="shared" si="384"/>
        <v>1</v>
      </c>
      <c r="AK939" s="26">
        <f t="shared" si="385"/>
        <v>0</v>
      </c>
      <c r="AL939" s="26">
        <f t="shared" ca="1" si="386"/>
        <v>0</v>
      </c>
      <c r="AM939" s="26">
        <f t="shared" ca="1" si="387"/>
        <v>0</v>
      </c>
      <c r="AN939" s="26">
        <f ca="1">IF(AM939=0,0,COUNTIF($AM$19:AM939,C939*10+1))</f>
        <v>0</v>
      </c>
      <c r="AO939" s="21">
        <f t="shared" ca="1" si="388"/>
        <v>0</v>
      </c>
      <c r="AP939" s="33">
        <f t="shared" ca="1" si="389"/>
        <v>0</v>
      </c>
    </row>
    <row r="940" spans="1:42" x14ac:dyDescent="0.2">
      <c r="A940" s="15">
        <f>Daten!A940</f>
        <v>40443</v>
      </c>
      <c r="B940" s="8" t="str">
        <f>Daten!B940</f>
        <v>Tarsdorf</v>
      </c>
      <c r="C940" s="15">
        <f t="shared" si="365"/>
        <v>4</v>
      </c>
      <c r="D940" s="10">
        <f>Daten!D940</f>
        <v>0</v>
      </c>
      <c r="E940" s="9">
        <f>Daten!E940</f>
        <v>2112</v>
      </c>
      <c r="F940" s="9">
        <f>Daten!F940</f>
        <v>2064</v>
      </c>
      <c r="G940" s="27">
        <f t="shared" si="366"/>
        <v>48</v>
      </c>
      <c r="H940" s="29">
        <f t="shared" si="367"/>
        <v>2.3255813953488372E-2</v>
      </c>
      <c r="I940" s="21">
        <f t="shared" si="368"/>
        <v>18.420695382613872</v>
      </c>
      <c r="J940" s="21">
        <f t="shared" si="369"/>
        <v>29.579304617386128</v>
      </c>
      <c r="K940" s="27">
        <f t="shared" si="370"/>
        <v>-14789.652308693065</v>
      </c>
      <c r="L940" s="16">
        <f>Daten!G940</f>
        <v>293</v>
      </c>
      <c r="M940" s="16">
        <f>Daten!H940</f>
        <v>1396</v>
      </c>
      <c r="N940" s="16">
        <f>Daten!I940</f>
        <v>423</v>
      </c>
      <c r="O940" s="28">
        <f t="shared" si="371"/>
        <v>0.5128939828080229</v>
      </c>
      <c r="P940" s="16">
        <f t="shared" si="372"/>
        <v>785.76233477599715</v>
      </c>
      <c r="Q940" s="21">
        <f t="shared" si="373"/>
        <v>-69.762334775997147</v>
      </c>
      <c r="R940" s="27">
        <f t="shared" si="374"/>
        <v>-13952.46695519943</v>
      </c>
      <c r="S940" s="9">
        <f>Daten!K940</f>
        <v>20312.490000000002</v>
      </c>
      <c r="T940" s="9">
        <f>Daten!L940</f>
        <v>140429.22</v>
      </c>
      <c r="U940" s="9">
        <f>Daten!M940</f>
        <v>771979.1</v>
      </c>
      <c r="V940" s="9">
        <f>Daten!N940</f>
        <v>500</v>
      </c>
      <c r="W940" s="9">
        <f>Daten!O940</f>
        <v>500</v>
      </c>
      <c r="X940" s="23">
        <f t="shared" si="375"/>
        <v>932720.80999999994</v>
      </c>
      <c r="Y940" s="9">
        <f t="shared" si="376"/>
        <v>759111.90574075526</v>
      </c>
      <c r="Z940" s="21">
        <f t="shared" si="377"/>
        <v>173608.90425924468</v>
      </c>
      <c r="AA940" s="27">
        <f t="shared" si="378"/>
        <v>-17360.89042592447</v>
      </c>
      <c r="AB940" s="32">
        <f t="shared" si="379"/>
        <v>-46103.009689816965</v>
      </c>
      <c r="AC940" s="31">
        <f t="shared" si="380"/>
        <v>0</v>
      </c>
      <c r="AG940" s="26">
        <f t="shared" si="381"/>
        <v>0</v>
      </c>
      <c r="AH940" s="26">
        <f t="shared" si="382"/>
        <v>0</v>
      </c>
      <c r="AI940" s="26">
        <f t="shared" si="383"/>
        <v>0</v>
      </c>
      <c r="AJ940" s="26">
        <f t="shared" si="384"/>
        <v>1</v>
      </c>
      <c r="AK940" s="26">
        <f t="shared" si="385"/>
        <v>0</v>
      </c>
      <c r="AL940" s="26">
        <f t="shared" ca="1" si="386"/>
        <v>0</v>
      </c>
      <c r="AM940" s="26">
        <f t="shared" ca="1" si="387"/>
        <v>0</v>
      </c>
      <c r="AN940" s="26">
        <f ca="1">IF(AM940=0,0,COUNTIF($AM$19:AM940,C940*10+1))</f>
        <v>0</v>
      </c>
      <c r="AO940" s="21">
        <f t="shared" ca="1" si="388"/>
        <v>0</v>
      </c>
      <c r="AP940" s="33">
        <f t="shared" ca="1" si="389"/>
        <v>0</v>
      </c>
    </row>
    <row r="941" spans="1:42" x14ac:dyDescent="0.2">
      <c r="A941" s="15">
        <f>Daten!A941</f>
        <v>40444</v>
      </c>
      <c r="B941" s="8" t="str">
        <f>Daten!B941</f>
        <v>Treubach</v>
      </c>
      <c r="C941" s="15">
        <f t="shared" si="365"/>
        <v>4</v>
      </c>
      <c r="D941" s="10">
        <f>Daten!D941</f>
        <v>0</v>
      </c>
      <c r="E941" s="9">
        <f>Daten!E941</f>
        <v>750</v>
      </c>
      <c r="F941" s="9">
        <f>Daten!F941</f>
        <v>724</v>
      </c>
      <c r="G941" s="27">
        <f t="shared" si="366"/>
        <v>26</v>
      </c>
      <c r="H941" s="29">
        <f t="shared" si="367"/>
        <v>3.591160220994475E-2</v>
      </c>
      <c r="I941" s="21">
        <f t="shared" si="368"/>
        <v>6.461522992738586</v>
      </c>
      <c r="J941" s="21">
        <f t="shared" si="369"/>
        <v>19.538477007261413</v>
      </c>
      <c r="K941" s="27">
        <f t="shared" si="370"/>
        <v>-9769.238503630706</v>
      </c>
      <c r="L941" s="16">
        <f>Daten!G941</f>
        <v>121</v>
      </c>
      <c r="M941" s="16">
        <f>Daten!H941</f>
        <v>495</v>
      </c>
      <c r="N941" s="16">
        <f>Daten!I941</f>
        <v>134</v>
      </c>
      <c r="O941" s="28">
        <f t="shared" si="371"/>
        <v>0.51515151515151514</v>
      </c>
      <c r="P941" s="16">
        <f t="shared" si="372"/>
        <v>278.61916598432566</v>
      </c>
      <c r="Q941" s="21">
        <f t="shared" si="373"/>
        <v>-23.619165984325662</v>
      </c>
      <c r="R941" s="27">
        <f t="shared" si="374"/>
        <v>-4723.8331968651328</v>
      </c>
      <c r="S941" s="9">
        <f>Daten!K941</f>
        <v>10861.77</v>
      </c>
      <c r="T941" s="9">
        <f>Daten!L941</f>
        <v>37760.44</v>
      </c>
      <c r="U941" s="9">
        <f>Daten!M941</f>
        <v>75095.62</v>
      </c>
      <c r="V941" s="9">
        <f>Daten!N941</f>
        <v>500</v>
      </c>
      <c r="W941" s="9">
        <f>Daten!O941</f>
        <v>500</v>
      </c>
      <c r="X941" s="23">
        <f t="shared" si="375"/>
        <v>123717.83</v>
      </c>
      <c r="Y941" s="9">
        <f t="shared" si="376"/>
        <v>269570.98925452959</v>
      </c>
      <c r="Z941" s="21">
        <f t="shared" si="377"/>
        <v>-145853.15925452957</v>
      </c>
      <c r="AA941" s="27">
        <f t="shared" si="378"/>
        <v>14585.315925452958</v>
      </c>
      <c r="AB941" s="32">
        <f t="shared" si="379"/>
        <v>92.244224957119513</v>
      </c>
      <c r="AC941" s="31">
        <f t="shared" si="380"/>
        <v>92.244224957119513</v>
      </c>
      <c r="AG941" s="26">
        <f t="shared" si="381"/>
        <v>-9769.238503630706</v>
      </c>
      <c r="AH941" s="26">
        <f t="shared" si="382"/>
        <v>14585.315925452958</v>
      </c>
      <c r="AI941" s="26">
        <f t="shared" si="383"/>
        <v>4816.0774218222523</v>
      </c>
      <c r="AJ941" s="26">
        <f t="shared" si="384"/>
        <v>1</v>
      </c>
      <c r="AK941" s="26">
        <f t="shared" si="385"/>
        <v>4816.0774218222523</v>
      </c>
      <c r="AL941" s="26">
        <f t="shared" ca="1" si="386"/>
        <v>6354</v>
      </c>
      <c r="AM941" s="26">
        <f t="shared" ca="1" si="387"/>
        <v>41</v>
      </c>
      <c r="AN941" s="26">
        <f ca="1">IF(AM941=0,0,COUNTIF($AM$19:AM941,C941*10+1))</f>
        <v>10</v>
      </c>
      <c r="AO941" s="21">
        <f t="shared" ca="1" si="388"/>
        <v>0</v>
      </c>
      <c r="AP941" s="33">
        <f t="shared" ca="1" si="389"/>
        <v>6354</v>
      </c>
    </row>
    <row r="942" spans="1:42" x14ac:dyDescent="0.2">
      <c r="A942" s="15">
        <f>Daten!A942</f>
        <v>40445</v>
      </c>
      <c r="B942" s="8" t="str">
        <f>Daten!B942</f>
        <v>Überackern</v>
      </c>
      <c r="C942" s="15">
        <f t="shared" si="365"/>
        <v>4</v>
      </c>
      <c r="D942" s="10">
        <f>Daten!D942</f>
        <v>0</v>
      </c>
      <c r="E942" s="9">
        <f>Daten!E942</f>
        <v>695</v>
      </c>
      <c r="F942" s="9">
        <f>Daten!F942</f>
        <v>693</v>
      </c>
      <c r="G942" s="27">
        <f t="shared" si="366"/>
        <v>2</v>
      </c>
      <c r="H942" s="29">
        <f t="shared" si="367"/>
        <v>2.886002886002886E-3</v>
      </c>
      <c r="I942" s="21">
        <f t="shared" si="368"/>
        <v>6.184855571778785</v>
      </c>
      <c r="J942" s="21">
        <f t="shared" si="369"/>
        <v>-4.184855571778785</v>
      </c>
      <c r="K942" s="27">
        <f t="shared" si="370"/>
        <v>2092.4277858893925</v>
      </c>
      <c r="L942" s="16">
        <f>Daten!G942</f>
        <v>85</v>
      </c>
      <c r="M942" s="16">
        <f>Daten!H942</f>
        <v>467</v>
      </c>
      <c r="N942" s="16">
        <f>Daten!I942</f>
        <v>143</v>
      </c>
      <c r="O942" s="28">
        <f t="shared" si="371"/>
        <v>0.48822269807280516</v>
      </c>
      <c r="P942" s="16">
        <f t="shared" si="372"/>
        <v>262.85888992864665</v>
      </c>
      <c r="Q942" s="21">
        <f t="shared" si="373"/>
        <v>-34.858889928646647</v>
      </c>
      <c r="R942" s="27">
        <f t="shared" si="374"/>
        <v>-6971.7779857293299</v>
      </c>
      <c r="S942" s="9">
        <f>Daten!K942</f>
        <v>13696.75</v>
      </c>
      <c r="T942" s="9">
        <f>Daten!L942</f>
        <v>38966.51</v>
      </c>
      <c r="U942" s="9">
        <f>Daten!M942</f>
        <v>10766.87</v>
      </c>
      <c r="V942" s="9">
        <f>Daten!N942</f>
        <v>500</v>
      </c>
      <c r="W942" s="9">
        <f>Daten!O942</f>
        <v>500</v>
      </c>
      <c r="X942" s="23">
        <f t="shared" si="375"/>
        <v>63430.130000000005</v>
      </c>
      <c r="Y942" s="9">
        <f t="shared" si="376"/>
        <v>249802.45004253072</v>
      </c>
      <c r="Z942" s="21">
        <f t="shared" si="377"/>
        <v>-186372.32004253071</v>
      </c>
      <c r="AA942" s="27">
        <f t="shared" si="378"/>
        <v>18637.232004253074</v>
      </c>
      <c r="AB942" s="32">
        <f t="shared" si="379"/>
        <v>13757.881804413137</v>
      </c>
      <c r="AC942" s="31">
        <f t="shared" si="380"/>
        <v>13757.881804413137</v>
      </c>
      <c r="AG942" s="26">
        <f t="shared" si="381"/>
        <v>2092.4277858893925</v>
      </c>
      <c r="AH942" s="26">
        <f t="shared" si="382"/>
        <v>18637.232004253074</v>
      </c>
      <c r="AI942" s="26">
        <f t="shared" si="383"/>
        <v>20729.659790142465</v>
      </c>
      <c r="AJ942" s="26">
        <f t="shared" si="384"/>
        <v>1</v>
      </c>
      <c r="AK942" s="26">
        <f t="shared" si="385"/>
        <v>20729.659790142465</v>
      </c>
      <c r="AL942" s="26">
        <f t="shared" ca="1" si="386"/>
        <v>27348</v>
      </c>
      <c r="AM942" s="26">
        <f t="shared" ca="1" si="387"/>
        <v>41</v>
      </c>
      <c r="AN942" s="26">
        <f ca="1">IF(AM942=0,0,COUNTIF($AM$19:AM942,C942*10+1))</f>
        <v>11</v>
      </c>
      <c r="AO942" s="21">
        <f t="shared" ca="1" si="388"/>
        <v>0</v>
      </c>
      <c r="AP942" s="33">
        <f t="shared" ca="1" si="389"/>
        <v>27348</v>
      </c>
    </row>
    <row r="943" spans="1:42" x14ac:dyDescent="0.2">
      <c r="A943" s="15">
        <f>Daten!A943</f>
        <v>40446</v>
      </c>
      <c r="B943" s="8" t="str">
        <f>Daten!B943</f>
        <v>Weng im Innkreis</v>
      </c>
      <c r="C943" s="15">
        <f t="shared" si="365"/>
        <v>4</v>
      </c>
      <c r="D943" s="10">
        <f>Daten!D943</f>
        <v>0</v>
      </c>
      <c r="E943" s="9">
        <f>Daten!E943</f>
        <v>1419</v>
      </c>
      <c r="F943" s="9">
        <f>Daten!F943</f>
        <v>1389</v>
      </c>
      <c r="G943" s="27">
        <f t="shared" si="366"/>
        <v>30</v>
      </c>
      <c r="H943" s="29">
        <f t="shared" si="367"/>
        <v>2.159827213822894E-2</v>
      </c>
      <c r="I943" s="21">
        <f t="shared" si="368"/>
        <v>12.396485410102066</v>
      </c>
      <c r="J943" s="21">
        <f t="shared" si="369"/>
        <v>17.603514589897934</v>
      </c>
      <c r="K943" s="27">
        <f t="shared" si="370"/>
        <v>-8801.7572949489677</v>
      </c>
      <c r="L943" s="16">
        <f>Daten!G943</f>
        <v>180</v>
      </c>
      <c r="M943" s="16">
        <f>Daten!H943</f>
        <v>964</v>
      </c>
      <c r="N943" s="16">
        <f>Daten!I943</f>
        <v>275</v>
      </c>
      <c r="O943" s="28">
        <f t="shared" si="371"/>
        <v>0.47199170124481327</v>
      </c>
      <c r="P943" s="16">
        <f t="shared" si="372"/>
        <v>542.60378991694938</v>
      </c>
      <c r="Q943" s="21">
        <f t="shared" si="373"/>
        <v>-87.603789916949381</v>
      </c>
      <c r="R943" s="27">
        <f t="shared" si="374"/>
        <v>-17520.757983389878</v>
      </c>
      <c r="S943" s="9">
        <f>Daten!K943</f>
        <v>27238.71</v>
      </c>
      <c r="T943" s="9">
        <f>Daten!L943</f>
        <v>124767.8</v>
      </c>
      <c r="U943" s="9">
        <f>Daten!M943</f>
        <v>1093293.6499999999</v>
      </c>
      <c r="V943" s="9">
        <f>Daten!N943</f>
        <v>500</v>
      </c>
      <c r="W943" s="9">
        <f>Daten!O943</f>
        <v>500</v>
      </c>
      <c r="X943" s="23">
        <f t="shared" si="375"/>
        <v>1245300.1599999999</v>
      </c>
      <c r="Y943" s="9">
        <f t="shared" si="376"/>
        <v>510028.31166956993</v>
      </c>
      <c r="Z943" s="21">
        <f t="shared" si="377"/>
        <v>735271.84833042999</v>
      </c>
      <c r="AA943" s="27">
        <f t="shared" si="378"/>
        <v>-73527.184833043008</v>
      </c>
      <c r="AB943" s="32">
        <f t="shared" si="379"/>
        <v>-99849.700111381855</v>
      </c>
      <c r="AC943" s="31">
        <f t="shared" si="380"/>
        <v>0</v>
      </c>
      <c r="AG943" s="26">
        <f t="shared" si="381"/>
        <v>0</v>
      </c>
      <c r="AH943" s="26">
        <f t="shared" si="382"/>
        <v>0</v>
      </c>
      <c r="AI943" s="26">
        <f t="shared" si="383"/>
        <v>0</v>
      </c>
      <c r="AJ943" s="26">
        <f t="shared" si="384"/>
        <v>1</v>
      </c>
      <c r="AK943" s="26">
        <f t="shared" si="385"/>
        <v>0</v>
      </c>
      <c r="AL943" s="26">
        <f t="shared" ca="1" si="386"/>
        <v>0</v>
      </c>
      <c r="AM943" s="26">
        <f t="shared" ca="1" si="387"/>
        <v>0</v>
      </c>
      <c r="AN943" s="26">
        <f ca="1">IF(AM943=0,0,COUNTIF($AM$19:AM943,C943*10+1))</f>
        <v>0</v>
      </c>
      <c r="AO943" s="21">
        <f t="shared" ca="1" si="388"/>
        <v>0</v>
      </c>
      <c r="AP943" s="33">
        <f t="shared" ca="1" si="389"/>
        <v>0</v>
      </c>
    </row>
    <row r="944" spans="1:42" x14ac:dyDescent="0.2">
      <c r="A944" s="15">
        <f>Daten!A944</f>
        <v>40501</v>
      </c>
      <c r="B944" s="8" t="str">
        <f>Daten!B944</f>
        <v>Alkoven</v>
      </c>
      <c r="C944" s="15">
        <f t="shared" si="365"/>
        <v>4</v>
      </c>
      <c r="D944" s="10">
        <f>Daten!D944</f>
        <v>0</v>
      </c>
      <c r="E944" s="9">
        <f>Daten!E944</f>
        <v>6107</v>
      </c>
      <c r="F944" s="9">
        <f>Daten!F944</f>
        <v>5935</v>
      </c>
      <c r="G944" s="27">
        <f t="shared" si="366"/>
        <v>172</v>
      </c>
      <c r="H944" s="29">
        <f t="shared" si="367"/>
        <v>2.8980623420387531E-2</v>
      </c>
      <c r="I944" s="21">
        <f t="shared" si="368"/>
        <v>52.968423980529707</v>
      </c>
      <c r="J944" s="21">
        <f t="shared" si="369"/>
        <v>119.03157601947029</v>
      </c>
      <c r="K944" s="27">
        <f t="shared" si="370"/>
        <v>-59515.788009735144</v>
      </c>
      <c r="L944" s="16">
        <f>Daten!G944</f>
        <v>1010</v>
      </c>
      <c r="M944" s="16">
        <f>Daten!H944</f>
        <v>4008</v>
      </c>
      <c r="N944" s="16">
        <f>Daten!I944</f>
        <v>1089</v>
      </c>
      <c r="O944" s="28">
        <f t="shared" si="371"/>
        <v>0.52370259481037928</v>
      </c>
      <c r="P944" s="16">
        <f t="shared" si="372"/>
        <v>2255.970943970055</v>
      </c>
      <c r="Q944" s="21">
        <f t="shared" si="373"/>
        <v>-156.97094397005503</v>
      </c>
      <c r="R944" s="27">
        <f t="shared" si="374"/>
        <v>-31394.188794011006</v>
      </c>
      <c r="S944" s="9">
        <f>Daten!K944</f>
        <v>42815.42</v>
      </c>
      <c r="T944" s="9">
        <f>Daten!L944</f>
        <v>437884.75</v>
      </c>
      <c r="U944" s="9">
        <f>Daten!M944</f>
        <v>759229.06</v>
      </c>
      <c r="V944" s="9">
        <f>Daten!N944</f>
        <v>500</v>
      </c>
      <c r="W944" s="9">
        <f>Daten!O944</f>
        <v>500</v>
      </c>
      <c r="X944" s="23">
        <f t="shared" si="375"/>
        <v>1239929.23</v>
      </c>
      <c r="Y944" s="9">
        <f t="shared" si="376"/>
        <v>2195026.708503216</v>
      </c>
      <c r="Z944" s="21">
        <f t="shared" si="377"/>
        <v>-955097.47850321606</v>
      </c>
      <c r="AA944" s="27">
        <f t="shared" si="378"/>
        <v>95509.747850321612</v>
      </c>
      <c r="AB944" s="32">
        <f t="shared" si="379"/>
        <v>4599.7710465754644</v>
      </c>
      <c r="AC944" s="31">
        <f t="shared" si="380"/>
        <v>4599.7710465754644</v>
      </c>
      <c r="AG944" s="26">
        <f t="shared" si="381"/>
        <v>-59515.788009735144</v>
      </c>
      <c r="AH944" s="26">
        <f t="shared" si="382"/>
        <v>95509.747850321612</v>
      </c>
      <c r="AI944" s="26">
        <f t="shared" si="383"/>
        <v>35993.959840586467</v>
      </c>
      <c r="AJ944" s="26">
        <f t="shared" si="384"/>
        <v>1</v>
      </c>
      <c r="AK944" s="26">
        <f t="shared" si="385"/>
        <v>35993.959840586467</v>
      </c>
      <c r="AL944" s="26">
        <f t="shared" ca="1" si="386"/>
        <v>47485</v>
      </c>
      <c r="AM944" s="26">
        <f t="shared" ca="1" si="387"/>
        <v>41</v>
      </c>
      <c r="AN944" s="26">
        <f ca="1">IF(AM944=0,0,COUNTIF($AM$19:AM944,C944*10+1))</f>
        <v>12</v>
      </c>
      <c r="AO944" s="21">
        <f t="shared" ca="1" si="388"/>
        <v>0</v>
      </c>
      <c r="AP944" s="33">
        <f t="shared" ca="1" si="389"/>
        <v>47485</v>
      </c>
    </row>
    <row r="945" spans="1:42" x14ac:dyDescent="0.2">
      <c r="A945" s="15">
        <f>Daten!A945</f>
        <v>40502</v>
      </c>
      <c r="B945" s="8" t="str">
        <f>Daten!B945</f>
        <v>Aschach an der Donau</v>
      </c>
      <c r="C945" s="15">
        <f t="shared" si="365"/>
        <v>4</v>
      </c>
      <c r="D945" s="10">
        <f>Daten!D945</f>
        <v>0</v>
      </c>
      <c r="E945" s="9">
        <f>Daten!E945</f>
        <v>2218</v>
      </c>
      <c r="F945" s="9">
        <f>Daten!F945</f>
        <v>2207</v>
      </c>
      <c r="G945" s="27">
        <f t="shared" si="366"/>
        <v>11</v>
      </c>
      <c r="H945" s="29">
        <f t="shared" si="367"/>
        <v>4.9841413683733571E-3</v>
      </c>
      <c r="I945" s="21">
        <f t="shared" si="368"/>
        <v>19.69693542123489</v>
      </c>
      <c r="J945" s="21">
        <f t="shared" si="369"/>
        <v>-8.6969354212348904</v>
      </c>
      <c r="K945" s="27">
        <f t="shared" si="370"/>
        <v>4348.4677106174449</v>
      </c>
      <c r="L945" s="16">
        <f>Daten!G945</f>
        <v>349</v>
      </c>
      <c r="M945" s="16">
        <f>Daten!H945</f>
        <v>1389</v>
      </c>
      <c r="N945" s="16">
        <f>Daten!I945</f>
        <v>480</v>
      </c>
      <c r="O945" s="28">
        <f t="shared" si="371"/>
        <v>0.59683225341972646</v>
      </c>
      <c r="P945" s="16">
        <f t="shared" si="372"/>
        <v>781.82226576207745</v>
      </c>
      <c r="Q945" s="21">
        <f t="shared" si="373"/>
        <v>47.17773423792255</v>
      </c>
      <c r="R945" s="27">
        <f t="shared" si="374"/>
        <v>9435.54684758451</v>
      </c>
      <c r="S945" s="9">
        <f>Daten!K945</f>
        <v>1446.32</v>
      </c>
      <c r="T945" s="9">
        <f>Daten!L945</f>
        <v>217465.77</v>
      </c>
      <c r="U945" s="9">
        <f>Daten!M945</f>
        <v>898207.05</v>
      </c>
      <c r="V945" s="9">
        <f>Daten!N945</f>
        <v>500</v>
      </c>
      <c r="W945" s="9">
        <f>Daten!O945</f>
        <v>500</v>
      </c>
      <c r="X945" s="23">
        <f t="shared" si="375"/>
        <v>1117119.1400000001</v>
      </c>
      <c r="Y945" s="9">
        <f t="shared" si="376"/>
        <v>797211.27222206211</v>
      </c>
      <c r="Z945" s="21">
        <f t="shared" si="377"/>
        <v>319907.86777793802</v>
      </c>
      <c r="AA945" s="27">
        <f t="shared" si="378"/>
        <v>-31990.786777793805</v>
      </c>
      <c r="AB945" s="32">
        <f t="shared" si="379"/>
        <v>-18206.77221959185</v>
      </c>
      <c r="AC945" s="31">
        <f t="shared" si="380"/>
        <v>0</v>
      </c>
      <c r="AG945" s="26">
        <f t="shared" si="381"/>
        <v>0</v>
      </c>
      <c r="AH945" s="26">
        <f t="shared" si="382"/>
        <v>0</v>
      </c>
      <c r="AI945" s="26">
        <f t="shared" si="383"/>
        <v>0</v>
      </c>
      <c r="AJ945" s="26">
        <f t="shared" si="384"/>
        <v>1</v>
      </c>
      <c r="AK945" s="26">
        <f t="shared" si="385"/>
        <v>0</v>
      </c>
      <c r="AL945" s="26">
        <f t="shared" ca="1" si="386"/>
        <v>0</v>
      </c>
      <c r="AM945" s="26">
        <f t="shared" ca="1" si="387"/>
        <v>0</v>
      </c>
      <c r="AN945" s="26">
        <f ca="1">IF(AM945=0,0,COUNTIF($AM$19:AM945,C945*10+1))</f>
        <v>0</v>
      </c>
      <c r="AO945" s="21">
        <f t="shared" ca="1" si="388"/>
        <v>0</v>
      </c>
      <c r="AP945" s="33">
        <f t="shared" ca="1" si="389"/>
        <v>0</v>
      </c>
    </row>
    <row r="946" spans="1:42" x14ac:dyDescent="0.2">
      <c r="A946" s="15">
        <f>Daten!A946</f>
        <v>40503</v>
      </c>
      <c r="B946" s="8" t="str">
        <f>Daten!B946</f>
        <v>Eferding</v>
      </c>
      <c r="C946" s="15">
        <f t="shared" si="365"/>
        <v>4</v>
      </c>
      <c r="D946" s="10">
        <f>Daten!D946</f>
        <v>0</v>
      </c>
      <c r="E946" s="9">
        <f>Daten!E946</f>
        <v>4261</v>
      </c>
      <c r="F946" s="9">
        <f>Daten!F946</f>
        <v>4076</v>
      </c>
      <c r="G946" s="27">
        <f t="shared" si="366"/>
        <v>185</v>
      </c>
      <c r="H946" s="29">
        <f t="shared" si="367"/>
        <v>4.5387634936211972E-2</v>
      </c>
      <c r="I946" s="21">
        <f t="shared" si="368"/>
        <v>36.377303478456462</v>
      </c>
      <c r="J946" s="21">
        <f t="shared" si="369"/>
        <v>148.62269652154353</v>
      </c>
      <c r="K946" s="27">
        <f t="shared" si="370"/>
        <v>-74311.34826077176</v>
      </c>
      <c r="L946" s="16">
        <f>Daten!G946</f>
        <v>683</v>
      </c>
      <c r="M946" s="16">
        <f>Daten!H946</f>
        <v>2750</v>
      </c>
      <c r="N946" s="16">
        <f>Daten!I946</f>
        <v>828</v>
      </c>
      <c r="O946" s="28">
        <f t="shared" si="371"/>
        <v>0.54945454545454542</v>
      </c>
      <c r="P946" s="16">
        <f t="shared" si="372"/>
        <v>1547.8842554684759</v>
      </c>
      <c r="Q946" s="21">
        <f t="shared" si="373"/>
        <v>-36.884255468475885</v>
      </c>
      <c r="R946" s="27">
        <f t="shared" si="374"/>
        <v>-7376.851093695177</v>
      </c>
      <c r="S946" s="9">
        <f>Daten!K946</f>
        <v>1353.77</v>
      </c>
      <c r="T946" s="9">
        <f>Daten!L946</f>
        <v>427109.6</v>
      </c>
      <c r="U946" s="9">
        <f>Daten!M946</f>
        <v>2385366.2000000002</v>
      </c>
      <c r="V946" s="9">
        <f>Daten!N946</f>
        <v>500</v>
      </c>
      <c r="W946" s="9">
        <f>Daten!O946</f>
        <v>500</v>
      </c>
      <c r="X946" s="23">
        <f t="shared" si="375"/>
        <v>2813829.5700000003</v>
      </c>
      <c r="Y946" s="9">
        <f t="shared" si="376"/>
        <v>1531522.6469514007</v>
      </c>
      <c r="Z946" s="21">
        <f t="shared" si="377"/>
        <v>1282306.9230485996</v>
      </c>
      <c r="AA946" s="27">
        <f t="shared" si="378"/>
        <v>-128230.69230485997</v>
      </c>
      <c r="AB946" s="32">
        <f t="shared" si="379"/>
        <v>-209918.89165932691</v>
      </c>
      <c r="AC946" s="31">
        <f t="shared" si="380"/>
        <v>0</v>
      </c>
      <c r="AG946" s="26">
        <f t="shared" si="381"/>
        <v>0</v>
      </c>
      <c r="AH946" s="26">
        <f t="shared" si="382"/>
        <v>0</v>
      </c>
      <c r="AI946" s="26">
        <f t="shared" si="383"/>
        <v>0</v>
      </c>
      <c r="AJ946" s="26">
        <f t="shared" si="384"/>
        <v>1</v>
      </c>
      <c r="AK946" s="26">
        <f t="shared" si="385"/>
        <v>0</v>
      </c>
      <c r="AL946" s="26">
        <f t="shared" ca="1" si="386"/>
        <v>0</v>
      </c>
      <c r="AM946" s="26">
        <f t="shared" ca="1" si="387"/>
        <v>0</v>
      </c>
      <c r="AN946" s="26">
        <f ca="1">IF(AM946=0,0,COUNTIF($AM$19:AM946,C946*10+1))</f>
        <v>0</v>
      </c>
      <c r="AO946" s="21">
        <f t="shared" ca="1" si="388"/>
        <v>0</v>
      </c>
      <c r="AP946" s="33">
        <f t="shared" ca="1" si="389"/>
        <v>0</v>
      </c>
    </row>
    <row r="947" spans="1:42" x14ac:dyDescent="0.2">
      <c r="A947" s="15">
        <f>Daten!A947</f>
        <v>40504</v>
      </c>
      <c r="B947" s="8" t="str">
        <f>Daten!B947</f>
        <v>Fraham</v>
      </c>
      <c r="C947" s="15">
        <f t="shared" si="365"/>
        <v>4</v>
      </c>
      <c r="D947" s="10">
        <f>Daten!D947</f>
        <v>0</v>
      </c>
      <c r="E947" s="9">
        <f>Daten!E947</f>
        <v>2462</v>
      </c>
      <c r="F947" s="9">
        <f>Daten!F947</f>
        <v>2401</v>
      </c>
      <c r="G947" s="27">
        <f t="shared" si="366"/>
        <v>61</v>
      </c>
      <c r="H947" s="29">
        <f t="shared" si="367"/>
        <v>2.5406080799666806E-2</v>
      </c>
      <c r="I947" s="21">
        <f t="shared" si="368"/>
        <v>21.428337991112354</v>
      </c>
      <c r="J947" s="21">
        <f t="shared" si="369"/>
        <v>39.571662008887643</v>
      </c>
      <c r="K947" s="27">
        <f t="shared" si="370"/>
        <v>-19785.831004443822</v>
      </c>
      <c r="L947" s="16">
        <f>Daten!G947</f>
        <v>401</v>
      </c>
      <c r="M947" s="16">
        <f>Daten!H947</f>
        <v>1626</v>
      </c>
      <c r="N947" s="16">
        <f>Daten!I947</f>
        <v>435</v>
      </c>
      <c r="O947" s="28">
        <f t="shared" si="371"/>
        <v>0.51414514145141454</v>
      </c>
      <c r="P947" s="16">
        <f t="shared" si="372"/>
        <v>915.22174523336059</v>
      </c>
      <c r="Q947" s="21">
        <f t="shared" si="373"/>
        <v>-79.221745233360593</v>
      </c>
      <c r="R947" s="27">
        <f t="shared" si="374"/>
        <v>-15844.34904667212</v>
      </c>
      <c r="S947" s="9">
        <f>Daten!K947</f>
        <v>16168.63</v>
      </c>
      <c r="T947" s="9">
        <f>Daten!L947</f>
        <v>275905.12</v>
      </c>
      <c r="U947" s="9">
        <f>Daten!M947</f>
        <v>1113315.3400000001</v>
      </c>
      <c r="V947" s="9">
        <f>Daten!N947</f>
        <v>500</v>
      </c>
      <c r="W947" s="9">
        <f>Daten!O947</f>
        <v>500</v>
      </c>
      <c r="X947" s="23">
        <f t="shared" si="375"/>
        <v>1405389.09</v>
      </c>
      <c r="Y947" s="9">
        <f t="shared" si="376"/>
        <v>884911.70072620234</v>
      </c>
      <c r="Z947" s="21">
        <f t="shared" si="377"/>
        <v>520477.38927379774</v>
      </c>
      <c r="AA947" s="27">
        <f t="shared" si="378"/>
        <v>-52047.738927379774</v>
      </c>
      <c r="AB947" s="32">
        <f t="shared" si="379"/>
        <v>-87677.918978495713</v>
      </c>
      <c r="AC947" s="31">
        <f t="shared" si="380"/>
        <v>0</v>
      </c>
      <c r="AG947" s="26">
        <f t="shared" si="381"/>
        <v>0</v>
      </c>
      <c r="AH947" s="26">
        <f t="shared" si="382"/>
        <v>0</v>
      </c>
      <c r="AI947" s="26">
        <f t="shared" si="383"/>
        <v>0</v>
      </c>
      <c r="AJ947" s="26">
        <f t="shared" si="384"/>
        <v>1</v>
      </c>
      <c r="AK947" s="26">
        <f t="shared" si="385"/>
        <v>0</v>
      </c>
      <c r="AL947" s="26">
        <f t="shared" ca="1" si="386"/>
        <v>0</v>
      </c>
      <c r="AM947" s="26">
        <f t="shared" ca="1" si="387"/>
        <v>0</v>
      </c>
      <c r="AN947" s="26">
        <f ca="1">IF(AM947=0,0,COUNTIF($AM$19:AM947,C947*10+1))</f>
        <v>0</v>
      </c>
      <c r="AO947" s="21">
        <f t="shared" ca="1" si="388"/>
        <v>0</v>
      </c>
      <c r="AP947" s="33">
        <f t="shared" ca="1" si="389"/>
        <v>0</v>
      </c>
    </row>
    <row r="948" spans="1:42" x14ac:dyDescent="0.2">
      <c r="A948" s="15">
        <f>Daten!A948</f>
        <v>40505</v>
      </c>
      <c r="B948" s="8" t="str">
        <f>Daten!B948</f>
        <v>Haibach ob der Donau</v>
      </c>
      <c r="C948" s="15">
        <f t="shared" si="365"/>
        <v>4</v>
      </c>
      <c r="D948" s="10">
        <f>Daten!D948</f>
        <v>0</v>
      </c>
      <c r="E948" s="9">
        <f>Daten!E948</f>
        <v>1290</v>
      </c>
      <c r="F948" s="9">
        <f>Daten!F948</f>
        <v>1309</v>
      </c>
      <c r="G948" s="27">
        <f t="shared" si="366"/>
        <v>-19</v>
      </c>
      <c r="H948" s="29">
        <f t="shared" si="367"/>
        <v>-1.4514896867838044E-2</v>
      </c>
      <c r="I948" s="21">
        <f t="shared" si="368"/>
        <v>11.682504968915483</v>
      </c>
      <c r="J948" s="21">
        <f t="shared" si="369"/>
        <v>-30.682504968915481</v>
      </c>
      <c r="K948" s="27">
        <f t="shared" si="370"/>
        <v>15341.25248445774</v>
      </c>
      <c r="L948" s="16">
        <f>Daten!G948</f>
        <v>181</v>
      </c>
      <c r="M948" s="16">
        <f>Daten!H948</f>
        <v>869</v>
      </c>
      <c r="N948" s="16">
        <f>Daten!I948</f>
        <v>240</v>
      </c>
      <c r="O948" s="28">
        <f t="shared" si="371"/>
        <v>0.48446490218642119</v>
      </c>
      <c r="P948" s="16">
        <f t="shared" si="372"/>
        <v>489.13142472803838</v>
      </c>
      <c r="Q948" s="21">
        <f t="shared" si="373"/>
        <v>-68.131424728038382</v>
      </c>
      <c r="R948" s="27">
        <f t="shared" si="374"/>
        <v>-13626.284945607676</v>
      </c>
      <c r="S948" s="9">
        <f>Daten!K948</f>
        <v>7891.35</v>
      </c>
      <c r="T948" s="9">
        <f>Daten!L948</f>
        <v>95816.14</v>
      </c>
      <c r="U948" s="9">
        <f>Daten!M948</f>
        <v>121963.07</v>
      </c>
      <c r="V948" s="9">
        <f>Daten!N948</f>
        <v>500</v>
      </c>
      <c r="W948" s="9">
        <f>Daten!O948</f>
        <v>500</v>
      </c>
      <c r="X948" s="23">
        <f t="shared" si="375"/>
        <v>225670.56</v>
      </c>
      <c r="Y948" s="9">
        <f t="shared" si="376"/>
        <v>463662.10151779087</v>
      </c>
      <c r="Z948" s="21">
        <f t="shared" si="377"/>
        <v>-237991.54151779087</v>
      </c>
      <c r="AA948" s="27">
        <f t="shared" si="378"/>
        <v>23799.15415177909</v>
      </c>
      <c r="AB948" s="32">
        <f t="shared" si="379"/>
        <v>25514.121690629152</v>
      </c>
      <c r="AC948" s="31">
        <f t="shared" si="380"/>
        <v>25514.121690629152</v>
      </c>
      <c r="AG948" s="26">
        <f t="shared" si="381"/>
        <v>15341.25248445774</v>
      </c>
      <c r="AH948" s="26">
        <f t="shared" si="382"/>
        <v>23799.15415177909</v>
      </c>
      <c r="AI948" s="26">
        <f t="shared" si="383"/>
        <v>39140.406636236832</v>
      </c>
      <c r="AJ948" s="26">
        <f t="shared" si="384"/>
        <v>1</v>
      </c>
      <c r="AK948" s="26">
        <f t="shared" si="385"/>
        <v>39140.406636236832</v>
      </c>
      <c r="AL948" s="26">
        <f t="shared" ca="1" si="386"/>
        <v>51636</v>
      </c>
      <c r="AM948" s="26">
        <f t="shared" ca="1" si="387"/>
        <v>41</v>
      </c>
      <c r="AN948" s="26">
        <f ca="1">IF(AM948=0,0,COUNTIF($AM$19:AM948,C948*10+1))</f>
        <v>13</v>
      </c>
      <c r="AO948" s="21">
        <f t="shared" ca="1" si="388"/>
        <v>0</v>
      </c>
      <c r="AP948" s="33">
        <f t="shared" ca="1" si="389"/>
        <v>51636</v>
      </c>
    </row>
    <row r="949" spans="1:42" x14ac:dyDescent="0.2">
      <c r="A949" s="15">
        <f>Daten!A949</f>
        <v>40506</v>
      </c>
      <c r="B949" s="8" t="str">
        <f>Daten!B949</f>
        <v>Hartkirchen</v>
      </c>
      <c r="C949" s="15">
        <f t="shared" si="365"/>
        <v>4</v>
      </c>
      <c r="D949" s="10">
        <f>Daten!D949</f>
        <v>0</v>
      </c>
      <c r="E949" s="9">
        <f>Daten!E949</f>
        <v>4024</v>
      </c>
      <c r="F949" s="9">
        <f>Daten!F949</f>
        <v>4103</v>
      </c>
      <c r="G949" s="27">
        <f t="shared" si="366"/>
        <v>-79</v>
      </c>
      <c r="H949" s="29">
        <f t="shared" si="367"/>
        <v>-1.9254204240799416E-2</v>
      </c>
      <c r="I949" s="21">
        <f t="shared" si="368"/>
        <v>36.618271877356932</v>
      </c>
      <c r="J949" s="21">
        <f t="shared" si="369"/>
        <v>-115.61827187735693</v>
      </c>
      <c r="K949" s="27">
        <f t="shared" si="370"/>
        <v>57809.135938678468</v>
      </c>
      <c r="L949" s="16">
        <f>Daten!G949</f>
        <v>564</v>
      </c>
      <c r="M949" s="16">
        <f>Daten!H949</f>
        <v>2536</v>
      </c>
      <c r="N949" s="16">
        <f>Daten!I949</f>
        <v>924</v>
      </c>
      <c r="O949" s="28">
        <f t="shared" si="371"/>
        <v>0.58675078864353314</v>
      </c>
      <c r="P949" s="16">
        <f t="shared" si="372"/>
        <v>1427.430717042929</v>
      </c>
      <c r="Q949" s="21">
        <f t="shared" si="373"/>
        <v>60.569282957070982</v>
      </c>
      <c r="R949" s="27">
        <f t="shared" si="374"/>
        <v>12113.856591414196</v>
      </c>
      <c r="S949" s="9">
        <f>Daten!K949</f>
        <v>24146.32</v>
      </c>
      <c r="T949" s="9">
        <f>Daten!L949</f>
        <v>322922.5</v>
      </c>
      <c r="U949" s="9">
        <f>Daten!M949</f>
        <v>648061.61</v>
      </c>
      <c r="V949" s="9">
        <f>Daten!N949</f>
        <v>500</v>
      </c>
      <c r="W949" s="9">
        <f>Daten!O949</f>
        <v>500</v>
      </c>
      <c r="X949" s="23">
        <f t="shared" si="375"/>
        <v>995130.42999999993</v>
      </c>
      <c r="Y949" s="9">
        <f t="shared" si="376"/>
        <v>1446338.2143469693</v>
      </c>
      <c r="Z949" s="21">
        <f t="shared" si="377"/>
        <v>-451207.78434696933</v>
      </c>
      <c r="AA949" s="27">
        <f t="shared" si="378"/>
        <v>45120.778434696935</v>
      </c>
      <c r="AB949" s="32">
        <f t="shared" si="379"/>
        <v>115043.77096478961</v>
      </c>
      <c r="AC949" s="31">
        <f t="shared" si="380"/>
        <v>115043.77096478961</v>
      </c>
      <c r="AG949" s="26">
        <f t="shared" si="381"/>
        <v>57809.135938678468</v>
      </c>
      <c r="AH949" s="26">
        <f t="shared" si="382"/>
        <v>45120.778434696935</v>
      </c>
      <c r="AI949" s="26">
        <f t="shared" si="383"/>
        <v>102929.9143733754</v>
      </c>
      <c r="AJ949" s="26">
        <f t="shared" si="384"/>
        <v>1</v>
      </c>
      <c r="AK949" s="26">
        <f t="shared" si="385"/>
        <v>102929.9143733754</v>
      </c>
      <c r="AL949" s="26">
        <f t="shared" ca="1" si="386"/>
        <v>135791</v>
      </c>
      <c r="AM949" s="26">
        <f t="shared" ca="1" si="387"/>
        <v>41</v>
      </c>
      <c r="AN949" s="26">
        <f ca="1">IF(AM949=0,0,COUNTIF($AM$19:AM949,C949*10+1))</f>
        <v>14</v>
      </c>
      <c r="AO949" s="21">
        <f t="shared" ca="1" si="388"/>
        <v>0</v>
      </c>
      <c r="AP949" s="33">
        <f t="shared" ca="1" si="389"/>
        <v>135791</v>
      </c>
    </row>
    <row r="950" spans="1:42" x14ac:dyDescent="0.2">
      <c r="A950" s="15">
        <f>Daten!A950</f>
        <v>40507</v>
      </c>
      <c r="B950" s="8" t="str">
        <f>Daten!B950</f>
        <v>Hinzenbach</v>
      </c>
      <c r="C950" s="15">
        <f t="shared" si="365"/>
        <v>4</v>
      </c>
      <c r="D950" s="10">
        <f>Daten!D950</f>
        <v>0</v>
      </c>
      <c r="E950" s="9">
        <f>Daten!E950</f>
        <v>2081</v>
      </c>
      <c r="F950" s="9">
        <f>Daten!F950</f>
        <v>2012</v>
      </c>
      <c r="G950" s="27">
        <f t="shared" si="366"/>
        <v>69</v>
      </c>
      <c r="H950" s="29">
        <f t="shared" si="367"/>
        <v>3.4294234592445329E-2</v>
      </c>
      <c r="I950" s="21">
        <f t="shared" si="368"/>
        <v>17.95660809584259</v>
      </c>
      <c r="J950" s="21">
        <f t="shared" si="369"/>
        <v>51.04339190415741</v>
      </c>
      <c r="K950" s="27">
        <f t="shared" si="370"/>
        <v>-25521.695952078706</v>
      </c>
      <c r="L950" s="16">
        <f>Daten!G950</f>
        <v>329</v>
      </c>
      <c r="M950" s="16">
        <f>Daten!H950</f>
        <v>1400</v>
      </c>
      <c r="N950" s="16">
        <f>Daten!I950</f>
        <v>352</v>
      </c>
      <c r="O950" s="28">
        <f t="shared" si="371"/>
        <v>0.48642857142857143</v>
      </c>
      <c r="P950" s="16">
        <f t="shared" si="372"/>
        <v>788.01380278395129</v>
      </c>
      <c r="Q950" s="21">
        <f t="shared" si="373"/>
        <v>-107.01380278395129</v>
      </c>
      <c r="R950" s="27">
        <f t="shared" si="374"/>
        <v>-21402.760556790257</v>
      </c>
      <c r="S950" s="9">
        <f>Daten!K950</f>
        <v>14718.56</v>
      </c>
      <c r="T950" s="9">
        <f>Daten!L950</f>
        <v>194099.6</v>
      </c>
      <c r="U950" s="9">
        <f>Daten!M950</f>
        <v>847919.79</v>
      </c>
      <c r="V950" s="9">
        <f>Daten!N950</f>
        <v>500</v>
      </c>
      <c r="W950" s="9">
        <f>Daten!O950</f>
        <v>500</v>
      </c>
      <c r="X950" s="23">
        <f t="shared" si="375"/>
        <v>1056737.95</v>
      </c>
      <c r="Y950" s="9">
        <f t="shared" si="376"/>
        <v>747969.63818490133</v>
      </c>
      <c r="Z950" s="21">
        <f t="shared" si="377"/>
        <v>308768.31181509863</v>
      </c>
      <c r="AA950" s="27">
        <f t="shared" si="378"/>
        <v>-30876.831181509864</v>
      </c>
      <c r="AB950" s="32">
        <f t="shared" si="379"/>
        <v>-77801.287690378827</v>
      </c>
      <c r="AC950" s="31">
        <f t="shared" si="380"/>
        <v>0</v>
      </c>
      <c r="AG950" s="26">
        <f t="shared" si="381"/>
        <v>0</v>
      </c>
      <c r="AH950" s="26">
        <f t="shared" si="382"/>
        <v>0</v>
      </c>
      <c r="AI950" s="26">
        <f t="shared" si="383"/>
        <v>0</v>
      </c>
      <c r="AJ950" s="26">
        <f t="shared" si="384"/>
        <v>1</v>
      </c>
      <c r="AK950" s="26">
        <f t="shared" si="385"/>
        <v>0</v>
      </c>
      <c r="AL950" s="26">
        <f t="shared" ca="1" si="386"/>
        <v>0</v>
      </c>
      <c r="AM950" s="26">
        <f t="shared" ca="1" si="387"/>
        <v>0</v>
      </c>
      <c r="AN950" s="26">
        <f ca="1">IF(AM950=0,0,COUNTIF($AM$19:AM950,C950*10+1))</f>
        <v>0</v>
      </c>
      <c r="AO950" s="21">
        <f t="shared" ca="1" si="388"/>
        <v>0</v>
      </c>
      <c r="AP950" s="33">
        <f t="shared" ca="1" si="389"/>
        <v>0</v>
      </c>
    </row>
    <row r="951" spans="1:42" x14ac:dyDescent="0.2">
      <c r="A951" s="15">
        <f>Daten!A951</f>
        <v>40508</v>
      </c>
      <c r="B951" s="8" t="str">
        <f>Daten!B951</f>
        <v>Prambachkirchen</v>
      </c>
      <c r="C951" s="15">
        <f t="shared" si="365"/>
        <v>4</v>
      </c>
      <c r="D951" s="10">
        <f>Daten!D951</f>
        <v>0</v>
      </c>
      <c r="E951" s="9">
        <f>Daten!E951</f>
        <v>2978</v>
      </c>
      <c r="F951" s="9">
        <f>Daten!F951</f>
        <v>2902</v>
      </c>
      <c r="G951" s="27">
        <f t="shared" si="366"/>
        <v>76</v>
      </c>
      <c r="H951" s="29">
        <f t="shared" si="367"/>
        <v>2.6188835286009647E-2</v>
      </c>
      <c r="I951" s="21">
        <f t="shared" si="368"/>
        <v>25.899640504043337</v>
      </c>
      <c r="J951" s="21">
        <f t="shared" si="369"/>
        <v>50.100359495956667</v>
      </c>
      <c r="K951" s="27">
        <f t="shared" si="370"/>
        <v>-25050.179747978334</v>
      </c>
      <c r="L951" s="16">
        <f>Daten!G951</f>
        <v>471</v>
      </c>
      <c r="M951" s="16">
        <f>Daten!H951</f>
        <v>2005</v>
      </c>
      <c r="N951" s="16">
        <f>Daten!I951</f>
        <v>502</v>
      </c>
      <c r="O951" s="28">
        <f t="shared" si="371"/>
        <v>0.48528678304239403</v>
      </c>
      <c r="P951" s="16">
        <f t="shared" si="372"/>
        <v>1128.548338987016</v>
      </c>
      <c r="Q951" s="21">
        <f t="shared" si="373"/>
        <v>-155.548338987016</v>
      </c>
      <c r="R951" s="27">
        <f t="shared" si="374"/>
        <v>-31109.667797403199</v>
      </c>
      <c r="S951" s="9">
        <f>Daten!K951</f>
        <v>27928.23</v>
      </c>
      <c r="T951" s="9">
        <f>Daten!L951</f>
        <v>204683.85</v>
      </c>
      <c r="U951" s="9">
        <f>Daten!M951</f>
        <v>793606.83</v>
      </c>
      <c r="V951" s="9">
        <f>Daten!N951</f>
        <v>500</v>
      </c>
      <c r="W951" s="9">
        <f>Daten!O951</f>
        <v>500</v>
      </c>
      <c r="X951" s="23">
        <f t="shared" si="375"/>
        <v>1026218.9099999999</v>
      </c>
      <c r="Y951" s="9">
        <f t="shared" si="376"/>
        <v>1070376.5413333187</v>
      </c>
      <c r="Z951" s="21">
        <f t="shared" si="377"/>
        <v>-44157.631333318772</v>
      </c>
      <c r="AA951" s="27">
        <f t="shared" si="378"/>
        <v>4415.7631333318777</v>
      </c>
      <c r="AB951" s="32">
        <f t="shared" si="379"/>
        <v>-51744.084412049655</v>
      </c>
      <c r="AC951" s="31">
        <f t="shared" si="380"/>
        <v>0</v>
      </c>
      <c r="AG951" s="26">
        <f t="shared" si="381"/>
        <v>0</v>
      </c>
      <c r="AH951" s="26">
        <f t="shared" si="382"/>
        <v>0</v>
      </c>
      <c r="AI951" s="26">
        <f t="shared" si="383"/>
        <v>0</v>
      </c>
      <c r="AJ951" s="26">
        <f t="shared" si="384"/>
        <v>1</v>
      </c>
      <c r="AK951" s="26">
        <f t="shared" si="385"/>
        <v>0</v>
      </c>
      <c r="AL951" s="26">
        <f t="shared" ca="1" si="386"/>
        <v>0</v>
      </c>
      <c r="AM951" s="26">
        <f t="shared" ca="1" si="387"/>
        <v>0</v>
      </c>
      <c r="AN951" s="26">
        <f ca="1">IF(AM951=0,0,COUNTIF($AM$19:AM951,C951*10+1))</f>
        <v>0</v>
      </c>
      <c r="AO951" s="21">
        <f t="shared" ca="1" si="388"/>
        <v>0</v>
      </c>
      <c r="AP951" s="33">
        <f t="shared" ca="1" si="389"/>
        <v>0</v>
      </c>
    </row>
    <row r="952" spans="1:42" x14ac:dyDescent="0.2">
      <c r="A952" s="15">
        <f>Daten!A952</f>
        <v>40509</v>
      </c>
      <c r="B952" s="8" t="str">
        <f>Daten!B952</f>
        <v>Pupping</v>
      </c>
      <c r="C952" s="15">
        <f t="shared" si="365"/>
        <v>4</v>
      </c>
      <c r="D952" s="10">
        <f>Daten!D952</f>
        <v>0</v>
      </c>
      <c r="E952" s="9">
        <f>Daten!E952</f>
        <v>1834</v>
      </c>
      <c r="F952" s="9">
        <f>Daten!F952</f>
        <v>1810</v>
      </c>
      <c r="G952" s="27">
        <f t="shared" si="366"/>
        <v>24</v>
      </c>
      <c r="H952" s="29">
        <f t="shared" si="367"/>
        <v>1.3259668508287293E-2</v>
      </c>
      <c r="I952" s="21">
        <f t="shared" si="368"/>
        <v>16.153807481846464</v>
      </c>
      <c r="J952" s="21">
        <f t="shared" si="369"/>
        <v>7.8461925181535364</v>
      </c>
      <c r="K952" s="27">
        <f t="shared" si="370"/>
        <v>-3923.0962590767681</v>
      </c>
      <c r="L952" s="16">
        <f>Daten!G952</f>
        <v>250</v>
      </c>
      <c r="M952" s="16">
        <f>Daten!H952</f>
        <v>1216</v>
      </c>
      <c r="N952" s="16">
        <f>Daten!I952</f>
        <v>368</v>
      </c>
      <c r="O952" s="28">
        <f t="shared" si="371"/>
        <v>0.50822368421052633</v>
      </c>
      <c r="P952" s="16">
        <f t="shared" si="372"/>
        <v>684.44627441806063</v>
      </c>
      <c r="Q952" s="21">
        <f t="shared" si="373"/>
        <v>-66.446274418060625</v>
      </c>
      <c r="R952" s="27">
        <f t="shared" si="374"/>
        <v>-13289.254883612124</v>
      </c>
      <c r="S952" s="9">
        <f>Daten!K952</f>
        <v>14935.83</v>
      </c>
      <c r="T952" s="9">
        <f>Daten!L952</f>
        <v>154985.28</v>
      </c>
      <c r="U952" s="9">
        <f>Daten!M952</f>
        <v>836512.86</v>
      </c>
      <c r="V952" s="9">
        <f>Daten!N952</f>
        <v>500</v>
      </c>
      <c r="W952" s="9">
        <f>Daten!O952</f>
        <v>500</v>
      </c>
      <c r="X952" s="23">
        <f t="shared" si="375"/>
        <v>1006433.97</v>
      </c>
      <c r="Y952" s="9">
        <f t="shared" si="376"/>
        <v>659190.92572374293</v>
      </c>
      <c r="Z952" s="21">
        <f t="shared" si="377"/>
        <v>347243.04427625705</v>
      </c>
      <c r="AA952" s="27">
        <f t="shared" si="378"/>
        <v>-34724.304427625706</v>
      </c>
      <c r="AB952" s="32">
        <f t="shared" si="379"/>
        <v>-51936.6555703146</v>
      </c>
      <c r="AC952" s="31">
        <f t="shared" si="380"/>
        <v>0</v>
      </c>
      <c r="AG952" s="26">
        <f t="shared" si="381"/>
        <v>0</v>
      </c>
      <c r="AH952" s="26">
        <f t="shared" si="382"/>
        <v>0</v>
      </c>
      <c r="AI952" s="26">
        <f t="shared" si="383"/>
        <v>0</v>
      </c>
      <c r="AJ952" s="26">
        <f t="shared" si="384"/>
        <v>1</v>
      </c>
      <c r="AK952" s="26">
        <f t="shared" si="385"/>
        <v>0</v>
      </c>
      <c r="AL952" s="26">
        <f t="shared" ca="1" si="386"/>
        <v>0</v>
      </c>
      <c r="AM952" s="26">
        <f t="shared" ca="1" si="387"/>
        <v>0</v>
      </c>
      <c r="AN952" s="26">
        <f ca="1">IF(AM952=0,0,COUNTIF($AM$19:AM952,C952*10+1))</f>
        <v>0</v>
      </c>
      <c r="AO952" s="21">
        <f t="shared" ca="1" si="388"/>
        <v>0</v>
      </c>
      <c r="AP952" s="33">
        <f t="shared" ca="1" si="389"/>
        <v>0</v>
      </c>
    </row>
    <row r="953" spans="1:42" x14ac:dyDescent="0.2">
      <c r="A953" s="15">
        <f>Daten!A953</f>
        <v>40510</v>
      </c>
      <c r="B953" s="8" t="str">
        <f>Daten!B953</f>
        <v>St. Marienkirchen an der Polsenz</v>
      </c>
      <c r="C953" s="15">
        <f t="shared" si="365"/>
        <v>4</v>
      </c>
      <c r="D953" s="10">
        <f>Daten!D953</f>
        <v>0</v>
      </c>
      <c r="E953" s="9">
        <f>Daten!E953</f>
        <v>2324</v>
      </c>
      <c r="F953" s="9">
        <f>Daten!F953</f>
        <v>2338</v>
      </c>
      <c r="G953" s="27">
        <f t="shared" si="366"/>
        <v>-14</v>
      </c>
      <c r="H953" s="29">
        <f t="shared" si="367"/>
        <v>-5.9880239520958087E-3</v>
      </c>
      <c r="I953" s="21">
        <f t="shared" si="368"/>
        <v>20.86607839367792</v>
      </c>
      <c r="J953" s="21">
        <f t="shared" si="369"/>
        <v>-34.866078393677924</v>
      </c>
      <c r="K953" s="27">
        <f t="shared" si="370"/>
        <v>17433.039196838963</v>
      </c>
      <c r="L953" s="16">
        <f>Daten!G953</f>
        <v>323</v>
      </c>
      <c r="M953" s="16">
        <f>Daten!H953</f>
        <v>1569</v>
      </c>
      <c r="N953" s="16">
        <f>Daten!I953</f>
        <v>432</v>
      </c>
      <c r="O953" s="28">
        <f t="shared" si="371"/>
        <v>0.48119821542383684</v>
      </c>
      <c r="P953" s="16">
        <f t="shared" si="372"/>
        <v>883.13832612001409</v>
      </c>
      <c r="Q953" s="21">
        <f t="shared" si="373"/>
        <v>-128.13832612001409</v>
      </c>
      <c r="R953" s="27">
        <f t="shared" si="374"/>
        <v>-25627.665224002816</v>
      </c>
      <c r="S953" s="9">
        <f>Daten!K953</f>
        <v>21031.58</v>
      </c>
      <c r="T953" s="9">
        <f>Daten!L953</f>
        <v>153334</v>
      </c>
      <c r="U953" s="9">
        <f>Daten!M953</f>
        <v>214798.69</v>
      </c>
      <c r="V953" s="9">
        <f>Daten!N953</f>
        <v>500</v>
      </c>
      <c r="W953" s="9">
        <f>Daten!O953</f>
        <v>500</v>
      </c>
      <c r="X953" s="23">
        <f t="shared" si="375"/>
        <v>389164.27</v>
      </c>
      <c r="Y953" s="9">
        <f t="shared" si="376"/>
        <v>835310.63870336895</v>
      </c>
      <c r="Z953" s="21">
        <f t="shared" si="377"/>
        <v>-446146.36870336893</v>
      </c>
      <c r="AA953" s="27">
        <f t="shared" si="378"/>
        <v>44614.636870336893</v>
      </c>
      <c r="AB953" s="32">
        <f t="shared" si="379"/>
        <v>36420.01084317304</v>
      </c>
      <c r="AC953" s="31">
        <f t="shared" si="380"/>
        <v>36420.01084317304</v>
      </c>
      <c r="AG953" s="26">
        <f t="shared" si="381"/>
        <v>17433.039196838963</v>
      </c>
      <c r="AH953" s="26">
        <f t="shared" si="382"/>
        <v>44614.636870336893</v>
      </c>
      <c r="AI953" s="26">
        <f t="shared" si="383"/>
        <v>62047.676067175853</v>
      </c>
      <c r="AJ953" s="26">
        <f t="shared" si="384"/>
        <v>1</v>
      </c>
      <c r="AK953" s="26">
        <f t="shared" si="385"/>
        <v>62047.676067175853</v>
      </c>
      <c r="AL953" s="26">
        <f t="shared" ca="1" si="386"/>
        <v>81857</v>
      </c>
      <c r="AM953" s="26">
        <f t="shared" ca="1" si="387"/>
        <v>41</v>
      </c>
      <c r="AN953" s="26">
        <f ca="1">IF(AM953=0,0,COUNTIF($AM$19:AM953,C953*10+1))</f>
        <v>15</v>
      </c>
      <c r="AO953" s="21">
        <f t="shared" ca="1" si="388"/>
        <v>0</v>
      </c>
      <c r="AP953" s="33">
        <f t="shared" ca="1" si="389"/>
        <v>81857</v>
      </c>
    </row>
    <row r="954" spans="1:42" x14ac:dyDescent="0.2">
      <c r="A954" s="15">
        <f>Daten!A954</f>
        <v>40511</v>
      </c>
      <c r="B954" s="8" t="str">
        <f>Daten!B954</f>
        <v>Scharten</v>
      </c>
      <c r="C954" s="15">
        <f t="shared" si="365"/>
        <v>4</v>
      </c>
      <c r="D954" s="10">
        <f>Daten!D954</f>
        <v>0</v>
      </c>
      <c r="E954" s="9">
        <f>Daten!E954</f>
        <v>2279</v>
      </c>
      <c r="F954" s="9">
        <f>Daten!F954</f>
        <v>2258</v>
      </c>
      <c r="G954" s="27">
        <f t="shared" si="366"/>
        <v>21</v>
      </c>
      <c r="H954" s="29">
        <f t="shared" si="367"/>
        <v>9.3002657218777679E-3</v>
      </c>
      <c r="I954" s="21">
        <f t="shared" si="368"/>
        <v>20.152097952491335</v>
      </c>
      <c r="J954" s="21">
        <f t="shared" si="369"/>
        <v>0.84790204750866494</v>
      </c>
      <c r="K954" s="27">
        <f t="shared" si="370"/>
        <v>-423.95102375433248</v>
      </c>
      <c r="L954" s="16">
        <f>Daten!G954</f>
        <v>382</v>
      </c>
      <c r="M954" s="16">
        <f>Daten!H954</f>
        <v>1498</v>
      </c>
      <c r="N954" s="16">
        <f>Daten!I954</f>
        <v>399</v>
      </c>
      <c r="O954" s="28">
        <f t="shared" si="371"/>
        <v>0.52136181575433915</v>
      </c>
      <c r="P954" s="16">
        <f t="shared" si="372"/>
        <v>843.17476897882796</v>
      </c>
      <c r="Q954" s="21">
        <f t="shared" si="373"/>
        <v>-62.174768978827956</v>
      </c>
      <c r="R954" s="27">
        <f t="shared" si="374"/>
        <v>-12434.953795765592</v>
      </c>
      <c r="S954" s="9">
        <f>Daten!K954</f>
        <v>17623.189999999999</v>
      </c>
      <c r="T954" s="9">
        <f>Daten!L954</f>
        <v>177171.43</v>
      </c>
      <c r="U954" s="9">
        <f>Daten!M954</f>
        <v>138515.85999999999</v>
      </c>
      <c r="V954" s="9">
        <f>Daten!N954</f>
        <v>500</v>
      </c>
      <c r="W954" s="9">
        <f>Daten!O954</f>
        <v>500</v>
      </c>
      <c r="X954" s="23">
        <f t="shared" si="375"/>
        <v>333310.48</v>
      </c>
      <c r="Y954" s="9">
        <f t="shared" si="376"/>
        <v>819136.37934809714</v>
      </c>
      <c r="Z954" s="21">
        <f t="shared" si="377"/>
        <v>-485825.89934809715</v>
      </c>
      <c r="AA954" s="27">
        <f t="shared" si="378"/>
        <v>48582.589934809715</v>
      </c>
      <c r="AB954" s="32">
        <f t="shared" si="379"/>
        <v>35723.685115289787</v>
      </c>
      <c r="AC954" s="31">
        <f t="shared" si="380"/>
        <v>35723.685115289787</v>
      </c>
      <c r="AG954" s="26">
        <f t="shared" si="381"/>
        <v>-423.95102375433248</v>
      </c>
      <c r="AH954" s="26">
        <f t="shared" si="382"/>
        <v>48582.589934809715</v>
      </c>
      <c r="AI954" s="26">
        <f t="shared" si="383"/>
        <v>48158.638911055386</v>
      </c>
      <c r="AJ954" s="26">
        <f t="shared" si="384"/>
        <v>1</v>
      </c>
      <c r="AK954" s="26">
        <f t="shared" si="385"/>
        <v>48158.638911055386</v>
      </c>
      <c r="AL954" s="26">
        <f t="shared" ca="1" si="386"/>
        <v>63533</v>
      </c>
      <c r="AM954" s="26">
        <f t="shared" ca="1" si="387"/>
        <v>41</v>
      </c>
      <c r="AN954" s="26">
        <f ca="1">IF(AM954=0,0,COUNTIF($AM$19:AM954,C954*10+1))</f>
        <v>16</v>
      </c>
      <c r="AO954" s="21">
        <f t="shared" ca="1" si="388"/>
        <v>0</v>
      </c>
      <c r="AP954" s="33">
        <f t="shared" ca="1" si="389"/>
        <v>63533</v>
      </c>
    </row>
    <row r="955" spans="1:42" x14ac:dyDescent="0.2">
      <c r="A955" s="15">
        <f>Daten!A955</f>
        <v>40512</v>
      </c>
      <c r="B955" s="8" t="str">
        <f>Daten!B955</f>
        <v>Stroheim</v>
      </c>
      <c r="C955" s="15">
        <f t="shared" si="365"/>
        <v>4</v>
      </c>
      <c r="D955" s="10">
        <f>Daten!D955</f>
        <v>0</v>
      </c>
      <c r="E955" s="9">
        <f>Daten!E955</f>
        <v>1632</v>
      </c>
      <c r="F955" s="9">
        <f>Daten!F955</f>
        <v>1536</v>
      </c>
      <c r="G955" s="27">
        <f t="shared" si="366"/>
        <v>96</v>
      </c>
      <c r="H955" s="29">
        <f t="shared" si="367"/>
        <v>6.25E-2</v>
      </c>
      <c r="I955" s="21">
        <f t="shared" si="368"/>
        <v>13.708424470782415</v>
      </c>
      <c r="J955" s="21">
        <f t="shared" si="369"/>
        <v>82.291575529217582</v>
      </c>
      <c r="K955" s="27">
        <f t="shared" si="370"/>
        <v>-41145.787764608787</v>
      </c>
      <c r="L955" s="16">
        <f>Daten!G955</f>
        <v>272</v>
      </c>
      <c r="M955" s="16">
        <f>Daten!H955</f>
        <v>1071</v>
      </c>
      <c r="N955" s="16">
        <f>Daten!I955</f>
        <v>289</v>
      </c>
      <c r="O955" s="28">
        <f t="shared" si="371"/>
        <v>0.52380952380952384</v>
      </c>
      <c r="P955" s="16">
        <f t="shared" si="372"/>
        <v>602.83055912972281</v>
      </c>
      <c r="Q955" s="21">
        <f t="shared" si="373"/>
        <v>-41.830559129722815</v>
      </c>
      <c r="R955" s="27">
        <f t="shared" si="374"/>
        <v>-8366.111825944563</v>
      </c>
      <c r="S955" s="9">
        <f>Daten!K955</f>
        <v>16571.7</v>
      </c>
      <c r="T955" s="9">
        <f>Daten!L955</f>
        <v>99430.54</v>
      </c>
      <c r="U955" s="9">
        <f>Daten!M955</f>
        <v>96957.94</v>
      </c>
      <c r="V955" s="9">
        <f>Daten!N955</f>
        <v>500</v>
      </c>
      <c r="W955" s="9">
        <f>Daten!O955</f>
        <v>500</v>
      </c>
      <c r="X955" s="23">
        <f t="shared" si="375"/>
        <v>212960.18</v>
      </c>
      <c r="Y955" s="9">
        <f t="shared" si="376"/>
        <v>586586.47261785634</v>
      </c>
      <c r="Z955" s="21">
        <f t="shared" si="377"/>
        <v>-373626.29261785635</v>
      </c>
      <c r="AA955" s="27">
        <f t="shared" si="378"/>
        <v>37362.629261785638</v>
      </c>
      <c r="AB955" s="32">
        <f t="shared" si="379"/>
        <v>-12149.270328767714</v>
      </c>
      <c r="AC955" s="31">
        <f t="shared" si="380"/>
        <v>0</v>
      </c>
      <c r="AG955" s="26">
        <f t="shared" si="381"/>
        <v>0</v>
      </c>
      <c r="AH955" s="26">
        <f t="shared" si="382"/>
        <v>0</v>
      </c>
      <c r="AI955" s="26">
        <f t="shared" si="383"/>
        <v>0</v>
      </c>
      <c r="AJ955" s="26">
        <f t="shared" si="384"/>
        <v>1</v>
      </c>
      <c r="AK955" s="26">
        <f t="shared" si="385"/>
        <v>0</v>
      </c>
      <c r="AL955" s="26">
        <f t="shared" ca="1" si="386"/>
        <v>0</v>
      </c>
      <c r="AM955" s="26">
        <f t="shared" ca="1" si="387"/>
        <v>0</v>
      </c>
      <c r="AN955" s="26">
        <f ca="1">IF(AM955=0,0,COUNTIF($AM$19:AM955,C955*10+1))</f>
        <v>0</v>
      </c>
      <c r="AO955" s="21">
        <f t="shared" ca="1" si="388"/>
        <v>0</v>
      </c>
      <c r="AP955" s="33">
        <f t="shared" ca="1" si="389"/>
        <v>0</v>
      </c>
    </row>
    <row r="956" spans="1:42" x14ac:dyDescent="0.2">
      <c r="A956" s="15">
        <f>Daten!A956</f>
        <v>40601</v>
      </c>
      <c r="B956" s="8" t="str">
        <f>Daten!B956</f>
        <v>Freistadt</v>
      </c>
      <c r="C956" s="15">
        <f t="shared" si="365"/>
        <v>4</v>
      </c>
      <c r="D956" s="10">
        <f>Daten!D956</f>
        <v>0</v>
      </c>
      <c r="E956" s="9">
        <f>Daten!E956</f>
        <v>7960</v>
      </c>
      <c r="F956" s="9">
        <f>Daten!F956</f>
        <v>7922</v>
      </c>
      <c r="G956" s="27">
        <f t="shared" si="366"/>
        <v>38</v>
      </c>
      <c r="H956" s="29">
        <f t="shared" si="367"/>
        <v>4.7967684928048471E-3</v>
      </c>
      <c r="I956" s="21">
        <f t="shared" si="368"/>
        <v>70.701913188501493</v>
      </c>
      <c r="J956" s="21">
        <f t="shared" si="369"/>
        <v>-32.701913188501493</v>
      </c>
      <c r="K956" s="27">
        <f t="shared" si="370"/>
        <v>16350.956594250747</v>
      </c>
      <c r="L956" s="16">
        <f>Daten!G956</f>
        <v>1252</v>
      </c>
      <c r="M956" s="16">
        <f>Daten!H956</f>
        <v>5157</v>
      </c>
      <c r="N956" s="16">
        <f>Daten!I956</f>
        <v>1551</v>
      </c>
      <c r="O956" s="28">
        <f t="shared" si="371"/>
        <v>0.54353306185766914</v>
      </c>
      <c r="P956" s="16">
        <f t="shared" si="372"/>
        <v>2902.7051292548836</v>
      </c>
      <c r="Q956" s="21">
        <f t="shared" si="373"/>
        <v>-99.705129254883559</v>
      </c>
      <c r="R956" s="27">
        <f t="shared" si="374"/>
        <v>-19941.025850976712</v>
      </c>
      <c r="S956" s="9">
        <f>Daten!K956</f>
        <v>5263.81</v>
      </c>
      <c r="T956" s="9">
        <f>Daten!L956</f>
        <v>655805.18000000005</v>
      </c>
      <c r="U956" s="9">
        <f>Daten!M956</f>
        <v>2765535.32</v>
      </c>
      <c r="V956" s="9">
        <f>Daten!N956</f>
        <v>500</v>
      </c>
      <c r="W956" s="9">
        <f>Daten!O956</f>
        <v>500</v>
      </c>
      <c r="X956" s="23">
        <f t="shared" si="375"/>
        <v>3426604.31</v>
      </c>
      <c r="Y956" s="9">
        <f t="shared" si="376"/>
        <v>2861046.7659547403</v>
      </c>
      <c r="Z956" s="21">
        <f t="shared" si="377"/>
        <v>565557.54404525971</v>
      </c>
      <c r="AA956" s="27">
        <f t="shared" si="378"/>
        <v>-56555.754404525971</v>
      </c>
      <c r="AB956" s="32">
        <f t="shared" si="379"/>
        <v>-60145.823661251939</v>
      </c>
      <c r="AC956" s="31">
        <f t="shared" si="380"/>
        <v>0</v>
      </c>
      <c r="AG956" s="26">
        <f t="shared" si="381"/>
        <v>0</v>
      </c>
      <c r="AH956" s="26">
        <f t="shared" si="382"/>
        <v>0</v>
      </c>
      <c r="AI956" s="26">
        <f t="shared" si="383"/>
        <v>0</v>
      </c>
      <c r="AJ956" s="26">
        <f t="shared" si="384"/>
        <v>1</v>
      </c>
      <c r="AK956" s="26">
        <f t="shared" si="385"/>
        <v>0</v>
      </c>
      <c r="AL956" s="26">
        <f t="shared" ca="1" si="386"/>
        <v>0</v>
      </c>
      <c r="AM956" s="26">
        <f t="shared" ca="1" si="387"/>
        <v>0</v>
      </c>
      <c r="AN956" s="26">
        <f ca="1">IF(AM956=0,0,COUNTIF($AM$19:AM956,C956*10+1))</f>
        <v>0</v>
      </c>
      <c r="AO956" s="21">
        <f t="shared" ca="1" si="388"/>
        <v>0</v>
      </c>
      <c r="AP956" s="33">
        <f t="shared" ca="1" si="389"/>
        <v>0</v>
      </c>
    </row>
    <row r="957" spans="1:42" x14ac:dyDescent="0.2">
      <c r="A957" s="15">
        <f>Daten!A957</f>
        <v>40602</v>
      </c>
      <c r="B957" s="8" t="str">
        <f>Daten!B957</f>
        <v>Grünbach</v>
      </c>
      <c r="C957" s="15">
        <f t="shared" si="365"/>
        <v>4</v>
      </c>
      <c r="D957" s="10">
        <f>Daten!D957</f>
        <v>0</v>
      </c>
      <c r="E957" s="9">
        <f>Daten!E957</f>
        <v>1886</v>
      </c>
      <c r="F957" s="9">
        <f>Daten!F957</f>
        <v>1948</v>
      </c>
      <c r="G957" s="27">
        <f t="shared" si="366"/>
        <v>-62</v>
      </c>
      <c r="H957" s="29">
        <f t="shared" si="367"/>
        <v>-3.1827515400410678E-2</v>
      </c>
      <c r="I957" s="21">
        <f t="shared" si="368"/>
        <v>17.385423742893323</v>
      </c>
      <c r="J957" s="21">
        <f t="shared" si="369"/>
        <v>-79.385423742893323</v>
      </c>
      <c r="K957" s="27">
        <f t="shared" si="370"/>
        <v>39692.711871446663</v>
      </c>
      <c r="L957" s="16">
        <f>Daten!G957</f>
        <v>310</v>
      </c>
      <c r="M957" s="16">
        <f>Daten!H957</f>
        <v>1254</v>
      </c>
      <c r="N957" s="16">
        <f>Daten!I957</f>
        <v>322</v>
      </c>
      <c r="O957" s="28">
        <f t="shared" si="371"/>
        <v>0.50398724082934609</v>
      </c>
      <c r="P957" s="16">
        <f t="shared" si="372"/>
        <v>705.835220493625</v>
      </c>
      <c r="Q957" s="21">
        <f t="shared" si="373"/>
        <v>-73.835220493625002</v>
      </c>
      <c r="R957" s="27">
        <f t="shared" si="374"/>
        <v>-14767.044098725</v>
      </c>
      <c r="S957" s="9">
        <f>Daten!K957</f>
        <v>13912.9</v>
      </c>
      <c r="T957" s="9">
        <f>Daten!L957</f>
        <v>112537.33</v>
      </c>
      <c r="U957" s="9">
        <f>Daten!M957</f>
        <v>124345.03</v>
      </c>
      <c r="V957" s="9">
        <f>Daten!N957</f>
        <v>500</v>
      </c>
      <c r="W957" s="9">
        <f>Daten!O957</f>
        <v>500</v>
      </c>
      <c r="X957" s="23">
        <f t="shared" si="375"/>
        <v>250795.26</v>
      </c>
      <c r="Y957" s="9">
        <f t="shared" si="376"/>
        <v>677881.18097872369</v>
      </c>
      <c r="Z957" s="21">
        <f t="shared" si="377"/>
        <v>-427085.92097872368</v>
      </c>
      <c r="AA957" s="27">
        <f t="shared" si="378"/>
        <v>42708.592097872373</v>
      </c>
      <c r="AB957" s="32">
        <f t="shared" si="379"/>
        <v>67634.259870594033</v>
      </c>
      <c r="AC957" s="31">
        <f t="shared" si="380"/>
        <v>67634.259870594033</v>
      </c>
      <c r="AG957" s="26">
        <f t="shared" si="381"/>
        <v>39692.711871446663</v>
      </c>
      <c r="AH957" s="26">
        <f t="shared" si="382"/>
        <v>42708.592097872373</v>
      </c>
      <c r="AI957" s="26">
        <f t="shared" si="383"/>
        <v>82401.303969319037</v>
      </c>
      <c r="AJ957" s="26">
        <f t="shared" si="384"/>
        <v>1</v>
      </c>
      <c r="AK957" s="26">
        <f t="shared" si="385"/>
        <v>82401.303969319037</v>
      </c>
      <c r="AL957" s="26">
        <f t="shared" ca="1" si="386"/>
        <v>108708</v>
      </c>
      <c r="AM957" s="26">
        <f t="shared" ca="1" si="387"/>
        <v>41</v>
      </c>
      <c r="AN957" s="26">
        <f ca="1">IF(AM957=0,0,COUNTIF($AM$19:AM957,C957*10+1))</f>
        <v>17</v>
      </c>
      <c r="AO957" s="21">
        <f t="shared" ca="1" si="388"/>
        <v>0</v>
      </c>
      <c r="AP957" s="33">
        <f t="shared" ca="1" si="389"/>
        <v>108708</v>
      </c>
    </row>
    <row r="958" spans="1:42" x14ac:dyDescent="0.2">
      <c r="A958" s="15">
        <f>Daten!A958</f>
        <v>40603</v>
      </c>
      <c r="B958" s="8" t="str">
        <f>Daten!B958</f>
        <v>Gutau</v>
      </c>
      <c r="C958" s="15">
        <f t="shared" si="365"/>
        <v>4</v>
      </c>
      <c r="D958" s="10">
        <f>Daten!D958</f>
        <v>0</v>
      </c>
      <c r="E958" s="9">
        <f>Daten!E958</f>
        <v>2730</v>
      </c>
      <c r="F958" s="9">
        <f>Daten!F958</f>
        <v>2729</v>
      </c>
      <c r="G958" s="27">
        <f t="shared" si="366"/>
        <v>1</v>
      </c>
      <c r="H958" s="29">
        <f t="shared" si="367"/>
        <v>3.6643459142543056E-4</v>
      </c>
      <c r="I958" s="21">
        <f t="shared" si="368"/>
        <v>24.355657799977351</v>
      </c>
      <c r="J958" s="21">
        <f t="shared" si="369"/>
        <v>-23.355657799977351</v>
      </c>
      <c r="K958" s="27">
        <f t="shared" si="370"/>
        <v>11677.828899988675</v>
      </c>
      <c r="L958" s="16">
        <f>Daten!G958</f>
        <v>392</v>
      </c>
      <c r="M958" s="16">
        <f>Daten!H958</f>
        <v>1843</v>
      </c>
      <c r="N958" s="16">
        <f>Daten!I958</f>
        <v>495</v>
      </c>
      <c r="O958" s="28">
        <f t="shared" si="371"/>
        <v>0.48128052088985351</v>
      </c>
      <c r="P958" s="16">
        <f t="shared" si="372"/>
        <v>1037.363884664873</v>
      </c>
      <c r="Q958" s="21">
        <f t="shared" si="373"/>
        <v>-150.36388466487301</v>
      </c>
      <c r="R958" s="27">
        <f t="shared" si="374"/>
        <v>-30072.776932974601</v>
      </c>
      <c r="S958" s="9">
        <f>Daten!K958</f>
        <v>14834.58</v>
      </c>
      <c r="T958" s="9">
        <f>Daten!L958</f>
        <v>150536.89000000001</v>
      </c>
      <c r="U958" s="9">
        <f>Daten!M958</f>
        <v>410271.61</v>
      </c>
      <c r="V958" s="9">
        <f>Daten!N958</f>
        <v>500</v>
      </c>
      <c r="W958" s="9">
        <f>Daten!O958</f>
        <v>500</v>
      </c>
      <c r="X958" s="23">
        <f t="shared" si="375"/>
        <v>575643.07999999996</v>
      </c>
      <c r="Y958" s="9">
        <f t="shared" si="376"/>
        <v>981238.40088648757</v>
      </c>
      <c r="Z958" s="21">
        <f t="shared" si="377"/>
        <v>-405595.32088648761</v>
      </c>
      <c r="AA958" s="27">
        <f t="shared" si="378"/>
        <v>40559.532088648761</v>
      </c>
      <c r="AB958" s="32">
        <f t="shared" si="379"/>
        <v>22164.584055662835</v>
      </c>
      <c r="AC958" s="31">
        <f t="shared" si="380"/>
        <v>22164.584055662835</v>
      </c>
      <c r="AG958" s="26">
        <f t="shared" si="381"/>
        <v>11677.828899988675</v>
      </c>
      <c r="AH958" s="26">
        <f t="shared" si="382"/>
        <v>40559.532088648761</v>
      </c>
      <c r="AI958" s="26">
        <f t="shared" si="383"/>
        <v>52237.360988637432</v>
      </c>
      <c r="AJ958" s="26">
        <f t="shared" si="384"/>
        <v>1</v>
      </c>
      <c r="AK958" s="26">
        <f t="shared" si="385"/>
        <v>52237.360988637432</v>
      </c>
      <c r="AL958" s="26">
        <f t="shared" ca="1" si="386"/>
        <v>68914</v>
      </c>
      <c r="AM958" s="26">
        <f t="shared" ca="1" si="387"/>
        <v>41</v>
      </c>
      <c r="AN958" s="26">
        <f ca="1">IF(AM958=0,0,COUNTIF($AM$19:AM958,C958*10+1))</f>
        <v>18</v>
      </c>
      <c r="AO958" s="21">
        <f t="shared" ca="1" si="388"/>
        <v>0</v>
      </c>
      <c r="AP958" s="33">
        <f t="shared" ca="1" si="389"/>
        <v>68914</v>
      </c>
    </row>
    <row r="959" spans="1:42" x14ac:dyDescent="0.2">
      <c r="A959" s="15">
        <f>Daten!A959</f>
        <v>40604</v>
      </c>
      <c r="B959" s="8" t="str">
        <f>Daten!B959</f>
        <v>Hagenberg im Mühlkreis</v>
      </c>
      <c r="C959" s="15">
        <f t="shared" si="365"/>
        <v>4</v>
      </c>
      <c r="D959" s="10">
        <f>Daten!D959</f>
        <v>0</v>
      </c>
      <c r="E959" s="9">
        <f>Daten!E959</f>
        <v>2812</v>
      </c>
      <c r="F959" s="9">
        <f>Daten!F959</f>
        <v>2734</v>
      </c>
      <c r="G959" s="27">
        <f t="shared" si="366"/>
        <v>78</v>
      </c>
      <c r="H959" s="29">
        <f t="shared" si="367"/>
        <v>2.8529626920263351E-2</v>
      </c>
      <c r="I959" s="21">
        <f t="shared" si="368"/>
        <v>24.40028157755151</v>
      </c>
      <c r="J959" s="21">
        <f t="shared" si="369"/>
        <v>53.59971842244849</v>
      </c>
      <c r="K959" s="27">
        <f t="shared" si="370"/>
        <v>-26799.859211224244</v>
      </c>
      <c r="L959" s="16">
        <f>Daten!G959</f>
        <v>425</v>
      </c>
      <c r="M959" s="16">
        <f>Daten!H959</f>
        <v>1931</v>
      </c>
      <c r="N959" s="16">
        <f>Daten!I959</f>
        <v>456</v>
      </c>
      <c r="O959" s="28">
        <f t="shared" si="371"/>
        <v>0.45624029000517868</v>
      </c>
      <c r="P959" s="16">
        <f t="shared" si="372"/>
        <v>1086.8961808398644</v>
      </c>
      <c r="Q959" s="21">
        <f t="shared" si="373"/>
        <v>-205.89618083986443</v>
      </c>
      <c r="R959" s="27">
        <f t="shared" si="374"/>
        <v>-41179.236167972886</v>
      </c>
      <c r="S959" s="9">
        <f>Daten!K959</f>
        <v>5940.56</v>
      </c>
      <c r="T959" s="9">
        <f>Daten!L959</f>
        <v>244760.95</v>
      </c>
      <c r="U959" s="9">
        <f>Daten!M959</f>
        <v>1791557.73</v>
      </c>
      <c r="V959" s="9">
        <f>Daten!N959</f>
        <v>500</v>
      </c>
      <c r="W959" s="9">
        <f>Daten!O959</f>
        <v>500</v>
      </c>
      <c r="X959" s="23">
        <f t="shared" si="375"/>
        <v>2042259.24</v>
      </c>
      <c r="Y959" s="9">
        <f t="shared" si="376"/>
        <v>1010711.4957116495</v>
      </c>
      <c r="Z959" s="21">
        <f t="shared" si="377"/>
        <v>1031547.7442883505</v>
      </c>
      <c r="AA959" s="27">
        <f t="shared" si="378"/>
        <v>-103154.77442883505</v>
      </c>
      <c r="AB959" s="32">
        <f t="shared" si="379"/>
        <v>-171133.86980803218</v>
      </c>
      <c r="AC959" s="31">
        <f t="shared" si="380"/>
        <v>0</v>
      </c>
      <c r="AG959" s="26">
        <f t="shared" si="381"/>
        <v>0</v>
      </c>
      <c r="AH959" s="26">
        <f t="shared" si="382"/>
        <v>0</v>
      </c>
      <c r="AI959" s="26">
        <f t="shared" si="383"/>
        <v>0</v>
      </c>
      <c r="AJ959" s="26">
        <f t="shared" si="384"/>
        <v>1</v>
      </c>
      <c r="AK959" s="26">
        <f t="shared" si="385"/>
        <v>0</v>
      </c>
      <c r="AL959" s="26">
        <f t="shared" ca="1" si="386"/>
        <v>0</v>
      </c>
      <c r="AM959" s="26">
        <f t="shared" ca="1" si="387"/>
        <v>0</v>
      </c>
      <c r="AN959" s="26">
        <f ca="1">IF(AM959=0,0,COUNTIF($AM$19:AM959,C959*10+1))</f>
        <v>0</v>
      </c>
      <c r="AO959" s="21">
        <f t="shared" ca="1" si="388"/>
        <v>0</v>
      </c>
      <c r="AP959" s="33">
        <f t="shared" ca="1" si="389"/>
        <v>0</v>
      </c>
    </row>
    <row r="960" spans="1:42" x14ac:dyDescent="0.2">
      <c r="A960" s="15">
        <f>Daten!A960</f>
        <v>40605</v>
      </c>
      <c r="B960" s="8" t="str">
        <f>Daten!B960</f>
        <v>Hirschbach im Mühlkreis</v>
      </c>
      <c r="C960" s="15">
        <f t="shared" si="365"/>
        <v>4</v>
      </c>
      <c r="D960" s="10">
        <f>Daten!D960</f>
        <v>0</v>
      </c>
      <c r="E960" s="9">
        <f>Daten!E960</f>
        <v>1172</v>
      </c>
      <c r="F960" s="9">
        <f>Daten!F960</f>
        <v>1190</v>
      </c>
      <c r="G960" s="27">
        <f t="shared" si="366"/>
        <v>-18</v>
      </c>
      <c r="H960" s="29">
        <f t="shared" si="367"/>
        <v>-1.5126050420168067E-2</v>
      </c>
      <c r="I960" s="21">
        <f t="shared" si="368"/>
        <v>10.620459062650438</v>
      </c>
      <c r="J960" s="21">
        <f t="shared" si="369"/>
        <v>-28.62045906265044</v>
      </c>
      <c r="K960" s="27">
        <f t="shared" si="370"/>
        <v>14310.22953132522</v>
      </c>
      <c r="L960" s="16">
        <f>Daten!G960</f>
        <v>199</v>
      </c>
      <c r="M960" s="16">
        <f>Daten!H960</f>
        <v>730</v>
      </c>
      <c r="N960" s="16">
        <f>Daten!I960</f>
        <v>243</v>
      </c>
      <c r="O960" s="28">
        <f t="shared" si="371"/>
        <v>0.60547945205479448</v>
      </c>
      <c r="P960" s="16">
        <f t="shared" si="372"/>
        <v>410.89291145163179</v>
      </c>
      <c r="Q960" s="21">
        <f t="shared" si="373"/>
        <v>31.10708854836821</v>
      </c>
      <c r="R960" s="27">
        <f t="shared" si="374"/>
        <v>6221.4177096736421</v>
      </c>
      <c r="S960" s="9">
        <f>Daten!K960</f>
        <v>9531.08</v>
      </c>
      <c r="T960" s="9">
        <f>Daten!L960</f>
        <v>69547.03</v>
      </c>
      <c r="U960" s="9">
        <f>Daten!M960</f>
        <v>116334.89</v>
      </c>
      <c r="V960" s="9">
        <f>Daten!N960</f>
        <v>500</v>
      </c>
      <c r="W960" s="9">
        <f>Daten!O960</f>
        <v>500</v>
      </c>
      <c r="X960" s="23">
        <f t="shared" si="375"/>
        <v>195413</v>
      </c>
      <c r="Y960" s="9">
        <f t="shared" si="376"/>
        <v>421249.59920841153</v>
      </c>
      <c r="Z960" s="21">
        <f t="shared" si="377"/>
        <v>-225836.59920841153</v>
      </c>
      <c r="AA960" s="27">
        <f t="shared" si="378"/>
        <v>22583.659920841154</v>
      </c>
      <c r="AB960" s="32">
        <f t="shared" si="379"/>
        <v>43115.307161840014</v>
      </c>
      <c r="AC960" s="31">
        <f t="shared" si="380"/>
        <v>43115.307161840014</v>
      </c>
      <c r="AG960" s="26">
        <f t="shared" si="381"/>
        <v>14310.22953132522</v>
      </c>
      <c r="AH960" s="26">
        <f t="shared" si="382"/>
        <v>22583.659920841154</v>
      </c>
      <c r="AI960" s="26">
        <f t="shared" si="383"/>
        <v>36893.889452166375</v>
      </c>
      <c r="AJ960" s="26">
        <f t="shared" si="384"/>
        <v>1</v>
      </c>
      <c r="AK960" s="26">
        <f t="shared" si="385"/>
        <v>36893.889452166375</v>
      </c>
      <c r="AL960" s="26">
        <f t="shared" ca="1" si="386"/>
        <v>48672</v>
      </c>
      <c r="AM960" s="26">
        <f t="shared" ca="1" si="387"/>
        <v>41</v>
      </c>
      <c r="AN960" s="26">
        <f ca="1">IF(AM960=0,0,COUNTIF($AM$19:AM960,C960*10+1))</f>
        <v>19</v>
      </c>
      <c r="AO960" s="21">
        <f t="shared" ca="1" si="388"/>
        <v>0</v>
      </c>
      <c r="AP960" s="33">
        <f t="shared" ca="1" si="389"/>
        <v>48672</v>
      </c>
    </row>
    <row r="961" spans="1:42" x14ac:dyDescent="0.2">
      <c r="A961" s="15">
        <f>Daten!A961</f>
        <v>40606</v>
      </c>
      <c r="B961" s="8" t="str">
        <f>Daten!B961</f>
        <v>Kaltenberg</v>
      </c>
      <c r="C961" s="15">
        <f t="shared" si="365"/>
        <v>4</v>
      </c>
      <c r="D961" s="10">
        <f>Daten!D961</f>
        <v>0</v>
      </c>
      <c r="E961" s="9">
        <f>Daten!E961</f>
        <v>606</v>
      </c>
      <c r="F961" s="9">
        <f>Daten!F961</f>
        <v>627</v>
      </c>
      <c r="G961" s="27">
        <f t="shared" si="366"/>
        <v>-21</v>
      </c>
      <c r="H961" s="29">
        <f t="shared" si="367"/>
        <v>-3.3492822966507178E-2</v>
      </c>
      <c r="I961" s="21">
        <f t="shared" si="368"/>
        <v>5.5958217077998533</v>
      </c>
      <c r="J961" s="21">
        <f t="shared" si="369"/>
        <v>-26.595821707799853</v>
      </c>
      <c r="K961" s="27">
        <f t="shared" si="370"/>
        <v>13297.910853899926</v>
      </c>
      <c r="L961" s="16">
        <f>Daten!G961</f>
        <v>98</v>
      </c>
      <c r="M961" s="16">
        <f>Daten!H961</f>
        <v>398</v>
      </c>
      <c r="N961" s="16">
        <f>Daten!I961</f>
        <v>110</v>
      </c>
      <c r="O961" s="28">
        <f t="shared" si="371"/>
        <v>0.52261306532663321</v>
      </c>
      <c r="P961" s="16">
        <f t="shared" si="372"/>
        <v>224.02106679143759</v>
      </c>
      <c r="Q961" s="21">
        <f t="shared" si="373"/>
        <v>-16.02106679143759</v>
      </c>
      <c r="R961" s="27">
        <f t="shared" si="374"/>
        <v>-3204.2133582875181</v>
      </c>
      <c r="S961" s="9">
        <f>Daten!K961</f>
        <v>3917.11</v>
      </c>
      <c r="T961" s="9">
        <f>Daten!L961</f>
        <v>33585.96</v>
      </c>
      <c r="U961" s="9">
        <f>Daten!M961</f>
        <v>35275.980000000003</v>
      </c>
      <c r="V961" s="9">
        <f>Daten!N961</f>
        <v>500</v>
      </c>
      <c r="W961" s="9">
        <f>Daten!O961</f>
        <v>500</v>
      </c>
      <c r="X961" s="23">
        <f t="shared" si="375"/>
        <v>72779.05</v>
      </c>
      <c r="Y961" s="9">
        <f t="shared" si="376"/>
        <v>217813.3593176599</v>
      </c>
      <c r="Z961" s="21">
        <f t="shared" si="377"/>
        <v>-145034.30931765988</v>
      </c>
      <c r="AA961" s="27">
        <f t="shared" si="378"/>
        <v>14503.430931765988</v>
      </c>
      <c r="AB961" s="32">
        <f t="shared" si="379"/>
        <v>24597.128427378397</v>
      </c>
      <c r="AC961" s="31">
        <f t="shared" si="380"/>
        <v>24597.128427378397</v>
      </c>
      <c r="AG961" s="26">
        <f t="shared" si="381"/>
        <v>13297.910853899926</v>
      </c>
      <c r="AH961" s="26">
        <f t="shared" si="382"/>
        <v>14503.430931765988</v>
      </c>
      <c r="AI961" s="26">
        <f t="shared" si="383"/>
        <v>27801.341785665914</v>
      </c>
      <c r="AJ961" s="26">
        <f t="shared" si="384"/>
        <v>1</v>
      </c>
      <c r="AK961" s="26">
        <f t="shared" si="385"/>
        <v>27801.341785665914</v>
      </c>
      <c r="AL961" s="26">
        <f t="shared" ca="1" si="386"/>
        <v>36677</v>
      </c>
      <c r="AM961" s="26">
        <f t="shared" ca="1" si="387"/>
        <v>41</v>
      </c>
      <c r="AN961" s="26">
        <f ca="1">IF(AM961=0,0,COUNTIF($AM$19:AM961,C961*10+1))</f>
        <v>20</v>
      </c>
      <c r="AO961" s="21">
        <f t="shared" ca="1" si="388"/>
        <v>0</v>
      </c>
      <c r="AP961" s="33">
        <f t="shared" ca="1" si="389"/>
        <v>36677</v>
      </c>
    </row>
    <row r="962" spans="1:42" x14ac:dyDescent="0.2">
      <c r="A962" s="15">
        <f>Daten!A962</f>
        <v>40607</v>
      </c>
      <c r="B962" s="8" t="str">
        <f>Daten!B962</f>
        <v>Kefermarkt</v>
      </c>
      <c r="C962" s="15">
        <f t="shared" si="365"/>
        <v>4</v>
      </c>
      <c r="D962" s="10">
        <f>Daten!D962</f>
        <v>0</v>
      </c>
      <c r="E962" s="9">
        <f>Daten!E962</f>
        <v>2171</v>
      </c>
      <c r="F962" s="9">
        <f>Daten!F962</f>
        <v>2119</v>
      </c>
      <c r="G962" s="27">
        <f t="shared" si="366"/>
        <v>52</v>
      </c>
      <c r="H962" s="29">
        <f t="shared" si="367"/>
        <v>2.4539877300613498E-2</v>
      </c>
      <c r="I962" s="21">
        <f t="shared" si="368"/>
        <v>18.911556935929646</v>
      </c>
      <c r="J962" s="21">
        <f t="shared" si="369"/>
        <v>33.088443064070354</v>
      </c>
      <c r="K962" s="27">
        <f t="shared" si="370"/>
        <v>-16544.221532035179</v>
      </c>
      <c r="L962" s="16">
        <f>Daten!G962</f>
        <v>371</v>
      </c>
      <c r="M962" s="16">
        <f>Daten!H962</f>
        <v>1402</v>
      </c>
      <c r="N962" s="16">
        <f>Daten!I962</f>
        <v>398</v>
      </c>
      <c r="O962" s="28">
        <f t="shared" si="371"/>
        <v>0.54850213980028528</v>
      </c>
      <c r="P962" s="16">
        <f t="shared" si="372"/>
        <v>789.13953678792836</v>
      </c>
      <c r="Q962" s="21">
        <f t="shared" si="373"/>
        <v>-20.139536787928364</v>
      </c>
      <c r="R962" s="27">
        <f t="shared" si="374"/>
        <v>-4027.9073575856728</v>
      </c>
      <c r="S962" s="9">
        <f>Daten!K962</f>
        <v>11853.04</v>
      </c>
      <c r="T962" s="9">
        <f>Daten!L962</f>
        <v>143808.04999999999</v>
      </c>
      <c r="U962" s="9">
        <f>Daten!M962</f>
        <v>515022.91</v>
      </c>
      <c r="V962" s="9">
        <f>Daten!N962</f>
        <v>500</v>
      </c>
      <c r="W962" s="9">
        <f>Daten!O962</f>
        <v>500</v>
      </c>
      <c r="X962" s="23">
        <f t="shared" si="375"/>
        <v>670684</v>
      </c>
      <c r="Y962" s="9">
        <f t="shared" si="376"/>
        <v>780318.15689544496</v>
      </c>
      <c r="Z962" s="21">
        <f t="shared" si="377"/>
        <v>-109634.15689544496</v>
      </c>
      <c r="AA962" s="27">
        <f t="shared" si="378"/>
        <v>10963.415689544498</v>
      </c>
      <c r="AB962" s="32">
        <f t="shared" si="379"/>
        <v>-9608.7132000763522</v>
      </c>
      <c r="AC962" s="31">
        <f t="shared" si="380"/>
        <v>0</v>
      </c>
      <c r="AG962" s="26">
        <f t="shared" si="381"/>
        <v>0</v>
      </c>
      <c r="AH962" s="26">
        <f t="shared" si="382"/>
        <v>0</v>
      </c>
      <c r="AI962" s="26">
        <f t="shared" si="383"/>
        <v>0</v>
      </c>
      <c r="AJ962" s="26">
        <f t="shared" si="384"/>
        <v>1</v>
      </c>
      <c r="AK962" s="26">
        <f t="shared" si="385"/>
        <v>0</v>
      </c>
      <c r="AL962" s="26">
        <f t="shared" ca="1" si="386"/>
        <v>0</v>
      </c>
      <c r="AM962" s="26">
        <f t="shared" ca="1" si="387"/>
        <v>0</v>
      </c>
      <c r="AN962" s="26">
        <f ca="1">IF(AM962=0,0,COUNTIF($AM$19:AM962,C962*10+1))</f>
        <v>0</v>
      </c>
      <c r="AO962" s="21">
        <f t="shared" ca="1" si="388"/>
        <v>0</v>
      </c>
      <c r="AP962" s="33">
        <f t="shared" ca="1" si="389"/>
        <v>0</v>
      </c>
    </row>
    <row r="963" spans="1:42" x14ac:dyDescent="0.2">
      <c r="A963" s="15">
        <f>Daten!A963</f>
        <v>40608</v>
      </c>
      <c r="B963" s="8" t="str">
        <f>Daten!B963</f>
        <v>Königswiesen</v>
      </c>
      <c r="C963" s="15">
        <f t="shared" si="365"/>
        <v>4</v>
      </c>
      <c r="D963" s="10">
        <f>Daten!D963</f>
        <v>0</v>
      </c>
      <c r="E963" s="9">
        <f>Daten!E963</f>
        <v>3083</v>
      </c>
      <c r="F963" s="9">
        <f>Daten!F963</f>
        <v>3125</v>
      </c>
      <c r="G963" s="27">
        <f t="shared" si="366"/>
        <v>-42</v>
      </c>
      <c r="H963" s="29">
        <f t="shared" si="367"/>
        <v>-1.3440000000000001E-2</v>
      </c>
      <c r="I963" s="21">
        <f t="shared" si="368"/>
        <v>27.889860983850941</v>
      </c>
      <c r="J963" s="21">
        <f t="shared" si="369"/>
        <v>-69.889860983850937</v>
      </c>
      <c r="K963" s="27">
        <f t="shared" si="370"/>
        <v>34944.930491925472</v>
      </c>
      <c r="L963" s="16">
        <f>Daten!G963</f>
        <v>521</v>
      </c>
      <c r="M963" s="16">
        <f>Daten!H963</f>
        <v>2036</v>
      </c>
      <c r="N963" s="16">
        <f>Daten!I963</f>
        <v>526</v>
      </c>
      <c r="O963" s="28">
        <f t="shared" si="371"/>
        <v>0.51424361493123771</v>
      </c>
      <c r="P963" s="16">
        <f t="shared" si="372"/>
        <v>1145.9972160486607</v>
      </c>
      <c r="Q963" s="21">
        <f t="shared" si="373"/>
        <v>-98.997216048660675</v>
      </c>
      <c r="R963" s="27">
        <f t="shared" si="374"/>
        <v>-19799.443209732133</v>
      </c>
      <c r="S963" s="9">
        <f>Daten!K963</f>
        <v>19952.63</v>
      </c>
      <c r="T963" s="9">
        <f>Daten!L963</f>
        <v>177974.06</v>
      </c>
      <c r="U963" s="9">
        <f>Daten!M963</f>
        <v>492452.87</v>
      </c>
      <c r="V963" s="9">
        <f>Daten!N963</f>
        <v>500</v>
      </c>
      <c r="W963" s="9">
        <f>Daten!O963</f>
        <v>500</v>
      </c>
      <c r="X963" s="23">
        <f t="shared" si="375"/>
        <v>690379.56</v>
      </c>
      <c r="Y963" s="9">
        <f t="shared" si="376"/>
        <v>1108116.4798289528</v>
      </c>
      <c r="Z963" s="21">
        <f t="shared" si="377"/>
        <v>-417736.91982895276</v>
      </c>
      <c r="AA963" s="27">
        <f t="shared" si="378"/>
        <v>41773.691982895281</v>
      </c>
      <c r="AB963" s="32">
        <f t="shared" si="379"/>
        <v>56919.17926508862</v>
      </c>
      <c r="AC963" s="31">
        <f t="shared" si="380"/>
        <v>56919.17926508862</v>
      </c>
      <c r="AG963" s="26">
        <f t="shared" si="381"/>
        <v>34944.930491925472</v>
      </c>
      <c r="AH963" s="26">
        <f t="shared" si="382"/>
        <v>41773.691982895281</v>
      </c>
      <c r="AI963" s="26">
        <f t="shared" si="383"/>
        <v>76718.622474820761</v>
      </c>
      <c r="AJ963" s="26">
        <f t="shared" si="384"/>
        <v>1</v>
      </c>
      <c r="AK963" s="26">
        <f t="shared" si="385"/>
        <v>76718.622474820761</v>
      </c>
      <c r="AL963" s="26">
        <f t="shared" ca="1" si="386"/>
        <v>101211</v>
      </c>
      <c r="AM963" s="26">
        <f t="shared" ca="1" si="387"/>
        <v>41</v>
      </c>
      <c r="AN963" s="26">
        <f ca="1">IF(AM963=0,0,COUNTIF($AM$19:AM963,C963*10+1))</f>
        <v>21</v>
      </c>
      <c r="AO963" s="21">
        <f t="shared" ca="1" si="388"/>
        <v>0</v>
      </c>
      <c r="AP963" s="33">
        <f t="shared" ca="1" si="389"/>
        <v>101211</v>
      </c>
    </row>
    <row r="964" spans="1:42" x14ac:dyDescent="0.2">
      <c r="A964" s="15">
        <f>Daten!A964</f>
        <v>40609</v>
      </c>
      <c r="B964" s="8" t="str">
        <f>Daten!B964</f>
        <v>Lasberg</v>
      </c>
      <c r="C964" s="15">
        <f t="shared" si="365"/>
        <v>4</v>
      </c>
      <c r="D964" s="10">
        <f>Daten!D964</f>
        <v>0</v>
      </c>
      <c r="E964" s="9">
        <f>Daten!E964</f>
        <v>2920</v>
      </c>
      <c r="F964" s="9">
        <f>Daten!F964</f>
        <v>2756</v>
      </c>
      <c r="G964" s="27">
        <f t="shared" si="366"/>
        <v>164</v>
      </c>
      <c r="H964" s="29">
        <f t="shared" si="367"/>
        <v>5.9506531204644414E-2</v>
      </c>
      <c r="I964" s="21">
        <f t="shared" si="368"/>
        <v>24.596626198877821</v>
      </c>
      <c r="J964" s="21">
        <f t="shared" si="369"/>
        <v>139.40337380112217</v>
      </c>
      <c r="K964" s="27">
        <f t="shared" si="370"/>
        <v>-69701.686900561079</v>
      </c>
      <c r="L964" s="16">
        <f>Daten!G964</f>
        <v>460</v>
      </c>
      <c r="M964" s="16">
        <f>Daten!H964</f>
        <v>1869</v>
      </c>
      <c r="N964" s="16">
        <f>Daten!I964</f>
        <v>591</v>
      </c>
      <c r="O964" s="28">
        <f t="shared" si="371"/>
        <v>0.56233279828785443</v>
      </c>
      <c r="P964" s="16">
        <f t="shared" si="372"/>
        <v>1051.9984267165751</v>
      </c>
      <c r="Q964" s="21">
        <f t="shared" si="373"/>
        <v>-0.99842671657506799</v>
      </c>
      <c r="R964" s="27">
        <f t="shared" si="374"/>
        <v>-199.6853433150136</v>
      </c>
      <c r="S964" s="9">
        <f>Daten!K964</f>
        <v>15981.69</v>
      </c>
      <c r="T964" s="9">
        <f>Daten!L964</f>
        <v>139362.54999999999</v>
      </c>
      <c r="U964" s="9">
        <f>Daten!M964</f>
        <v>417349.66</v>
      </c>
      <c r="V964" s="9">
        <f>Daten!N964</f>
        <v>500</v>
      </c>
      <c r="W964" s="9">
        <f>Daten!O964</f>
        <v>500</v>
      </c>
      <c r="X964" s="23">
        <f t="shared" si="375"/>
        <v>572693.89999999991</v>
      </c>
      <c r="Y964" s="9">
        <f t="shared" si="376"/>
        <v>1049529.7181643017</v>
      </c>
      <c r="Z964" s="21">
        <f t="shared" si="377"/>
        <v>-476835.8181643018</v>
      </c>
      <c r="AA964" s="27">
        <f t="shared" si="378"/>
        <v>47683.581816430182</v>
      </c>
      <c r="AB964" s="32">
        <f t="shared" si="379"/>
        <v>-22217.790427445907</v>
      </c>
      <c r="AC964" s="31">
        <f t="shared" si="380"/>
        <v>0</v>
      </c>
      <c r="AG964" s="26">
        <f t="shared" si="381"/>
        <v>0</v>
      </c>
      <c r="AH964" s="26">
        <f t="shared" si="382"/>
        <v>0</v>
      </c>
      <c r="AI964" s="26">
        <f t="shared" si="383"/>
        <v>0</v>
      </c>
      <c r="AJ964" s="26">
        <f t="shared" si="384"/>
        <v>1</v>
      </c>
      <c r="AK964" s="26">
        <f t="shared" si="385"/>
        <v>0</v>
      </c>
      <c r="AL964" s="26">
        <f t="shared" ca="1" si="386"/>
        <v>0</v>
      </c>
      <c r="AM964" s="26">
        <f t="shared" ca="1" si="387"/>
        <v>0</v>
      </c>
      <c r="AN964" s="26">
        <f ca="1">IF(AM964=0,0,COUNTIF($AM$19:AM964,C964*10+1))</f>
        <v>0</v>
      </c>
      <c r="AO964" s="21">
        <f t="shared" ca="1" si="388"/>
        <v>0</v>
      </c>
      <c r="AP964" s="33">
        <f t="shared" ca="1" si="389"/>
        <v>0</v>
      </c>
    </row>
    <row r="965" spans="1:42" x14ac:dyDescent="0.2">
      <c r="A965" s="15">
        <f>Daten!A965</f>
        <v>40610</v>
      </c>
      <c r="B965" s="8" t="str">
        <f>Daten!B965</f>
        <v>Leopoldschlag</v>
      </c>
      <c r="C965" s="15">
        <f t="shared" si="365"/>
        <v>4</v>
      </c>
      <c r="D965" s="10">
        <f>Daten!D965</f>
        <v>0</v>
      </c>
      <c r="E965" s="9">
        <f>Daten!E965</f>
        <v>995</v>
      </c>
      <c r="F965" s="9">
        <f>Daten!F965</f>
        <v>1029</v>
      </c>
      <c r="G965" s="27">
        <f t="shared" si="366"/>
        <v>-34</v>
      </c>
      <c r="H965" s="29">
        <f t="shared" si="367"/>
        <v>-3.3041788143828958E-2</v>
      </c>
      <c r="I965" s="21">
        <f t="shared" si="368"/>
        <v>9.1835734247624377</v>
      </c>
      <c r="J965" s="21">
        <f t="shared" si="369"/>
        <v>-43.183573424762436</v>
      </c>
      <c r="K965" s="27">
        <f t="shared" si="370"/>
        <v>21591.786712381218</v>
      </c>
      <c r="L965" s="16">
        <f>Daten!G965</f>
        <v>161</v>
      </c>
      <c r="M965" s="16">
        <f>Daten!H965</f>
        <v>639</v>
      </c>
      <c r="N965" s="16">
        <f>Daten!I965</f>
        <v>195</v>
      </c>
      <c r="O965" s="28">
        <f t="shared" si="371"/>
        <v>0.55712050078247266</v>
      </c>
      <c r="P965" s="16">
        <f t="shared" si="372"/>
        <v>359.67201427067494</v>
      </c>
      <c r="Q965" s="21">
        <f t="shared" si="373"/>
        <v>-3.6720142706749357</v>
      </c>
      <c r="R965" s="27">
        <f t="shared" si="374"/>
        <v>-734.40285413498714</v>
      </c>
      <c r="S965" s="9">
        <f>Daten!K965</f>
        <v>10909.15</v>
      </c>
      <c r="T965" s="9">
        <f>Daten!L965</f>
        <v>62307.07</v>
      </c>
      <c r="U965" s="9">
        <f>Daten!M965</f>
        <v>47318.61</v>
      </c>
      <c r="V965" s="9">
        <f>Daten!N965</f>
        <v>500</v>
      </c>
      <c r="W965" s="9">
        <f>Daten!O965</f>
        <v>500</v>
      </c>
      <c r="X965" s="23">
        <f t="shared" si="375"/>
        <v>120534.83</v>
      </c>
      <c r="Y965" s="9">
        <f t="shared" si="376"/>
        <v>357630.84574434254</v>
      </c>
      <c r="Z965" s="21">
        <f t="shared" si="377"/>
        <v>-237096.01574434253</v>
      </c>
      <c r="AA965" s="27">
        <f t="shared" si="378"/>
        <v>23709.601574434255</v>
      </c>
      <c r="AB965" s="32">
        <f t="shared" si="379"/>
        <v>44566.985432680485</v>
      </c>
      <c r="AC965" s="31">
        <f t="shared" si="380"/>
        <v>44566.985432680485</v>
      </c>
      <c r="AG965" s="26">
        <f t="shared" si="381"/>
        <v>21591.786712381218</v>
      </c>
      <c r="AH965" s="26">
        <f t="shared" si="382"/>
        <v>23709.601574434255</v>
      </c>
      <c r="AI965" s="26">
        <f t="shared" si="383"/>
        <v>45301.388286815476</v>
      </c>
      <c r="AJ965" s="26">
        <f t="shared" si="384"/>
        <v>1</v>
      </c>
      <c r="AK965" s="26">
        <f t="shared" si="385"/>
        <v>45301.388286815476</v>
      </c>
      <c r="AL965" s="26">
        <f t="shared" ca="1" si="386"/>
        <v>59764</v>
      </c>
      <c r="AM965" s="26">
        <f t="shared" ca="1" si="387"/>
        <v>41</v>
      </c>
      <c r="AN965" s="26">
        <f ca="1">IF(AM965=0,0,COUNTIF($AM$19:AM965,C965*10+1))</f>
        <v>22</v>
      </c>
      <c r="AO965" s="21">
        <f t="shared" ca="1" si="388"/>
        <v>0</v>
      </c>
      <c r="AP965" s="33">
        <f t="shared" ca="1" si="389"/>
        <v>59764</v>
      </c>
    </row>
    <row r="966" spans="1:42" x14ac:dyDescent="0.2">
      <c r="A966" s="15">
        <f>Daten!A966</f>
        <v>40611</v>
      </c>
      <c r="B966" s="8" t="str">
        <f>Daten!B966</f>
        <v>Liebenau</v>
      </c>
      <c r="C966" s="15">
        <f t="shared" si="365"/>
        <v>4</v>
      </c>
      <c r="D966" s="10">
        <f>Daten!D966</f>
        <v>0</v>
      </c>
      <c r="E966" s="9">
        <f>Daten!E966</f>
        <v>1583</v>
      </c>
      <c r="F966" s="9">
        <f>Daten!F966</f>
        <v>1593</v>
      </c>
      <c r="G966" s="27">
        <f t="shared" si="366"/>
        <v>-10</v>
      </c>
      <c r="H966" s="29">
        <f t="shared" si="367"/>
        <v>-6.2774639045825482E-3</v>
      </c>
      <c r="I966" s="21">
        <f t="shared" si="368"/>
        <v>14.217135535127856</v>
      </c>
      <c r="J966" s="21">
        <f t="shared" si="369"/>
        <v>-24.217135535127856</v>
      </c>
      <c r="K966" s="27">
        <f t="shared" si="370"/>
        <v>12108.567767563927</v>
      </c>
      <c r="L966" s="16">
        <f>Daten!G966</f>
        <v>223</v>
      </c>
      <c r="M966" s="16">
        <f>Daten!H966</f>
        <v>1028</v>
      </c>
      <c r="N966" s="16">
        <f>Daten!I966</f>
        <v>332</v>
      </c>
      <c r="O966" s="28">
        <f t="shared" si="371"/>
        <v>0.53988326848249024</v>
      </c>
      <c r="P966" s="16">
        <f t="shared" si="372"/>
        <v>578.6272780442157</v>
      </c>
      <c r="Q966" s="21">
        <f t="shared" si="373"/>
        <v>-23.6272780442157</v>
      </c>
      <c r="R966" s="27">
        <f t="shared" si="374"/>
        <v>-4725.45560884314</v>
      </c>
      <c r="S966" s="9">
        <f>Daten!K966</f>
        <v>20981.75</v>
      </c>
      <c r="T966" s="9">
        <f>Daten!L966</f>
        <v>94778.49</v>
      </c>
      <c r="U966" s="9">
        <f>Daten!M966</f>
        <v>206169.1</v>
      </c>
      <c r="V966" s="9">
        <f>Daten!N966</f>
        <v>500</v>
      </c>
      <c r="W966" s="9">
        <f>Daten!O966</f>
        <v>500</v>
      </c>
      <c r="X966" s="23">
        <f t="shared" si="375"/>
        <v>321929.34000000003</v>
      </c>
      <c r="Y966" s="9">
        <f t="shared" si="376"/>
        <v>568974.50131989375</v>
      </c>
      <c r="Z966" s="21">
        <f t="shared" si="377"/>
        <v>-247045.16131989373</v>
      </c>
      <c r="AA966" s="27">
        <f t="shared" si="378"/>
        <v>24704.516131989374</v>
      </c>
      <c r="AB966" s="32">
        <f t="shared" si="379"/>
        <v>32087.628290710163</v>
      </c>
      <c r="AC966" s="31">
        <f t="shared" si="380"/>
        <v>32087.628290710163</v>
      </c>
      <c r="AG966" s="26">
        <f t="shared" si="381"/>
        <v>12108.567767563927</v>
      </c>
      <c r="AH966" s="26">
        <f t="shared" si="382"/>
        <v>24704.516131989374</v>
      </c>
      <c r="AI966" s="26">
        <f t="shared" si="383"/>
        <v>36813.083899553298</v>
      </c>
      <c r="AJ966" s="26">
        <f t="shared" si="384"/>
        <v>1</v>
      </c>
      <c r="AK966" s="26">
        <f t="shared" si="385"/>
        <v>36813.083899553298</v>
      </c>
      <c r="AL966" s="26">
        <f t="shared" ca="1" si="386"/>
        <v>48566</v>
      </c>
      <c r="AM966" s="26">
        <f t="shared" ca="1" si="387"/>
        <v>41</v>
      </c>
      <c r="AN966" s="26">
        <f ca="1">IF(AM966=0,0,COUNTIF($AM$19:AM966,C966*10+1))</f>
        <v>23</v>
      </c>
      <c r="AO966" s="21">
        <f t="shared" ca="1" si="388"/>
        <v>0</v>
      </c>
      <c r="AP966" s="33">
        <f t="shared" ca="1" si="389"/>
        <v>48566</v>
      </c>
    </row>
    <row r="967" spans="1:42" x14ac:dyDescent="0.2">
      <c r="A967" s="15">
        <f>Daten!A967</f>
        <v>40612</v>
      </c>
      <c r="B967" s="8" t="str">
        <f>Daten!B967</f>
        <v>Neumarkt im Mühlkreis</v>
      </c>
      <c r="C967" s="15">
        <f t="shared" si="365"/>
        <v>4</v>
      </c>
      <c r="D967" s="10">
        <f>Daten!D967</f>
        <v>0</v>
      </c>
      <c r="E967" s="9">
        <f>Daten!E967</f>
        <v>3177</v>
      </c>
      <c r="F967" s="9">
        <f>Daten!F967</f>
        <v>3162</v>
      </c>
      <c r="G967" s="27">
        <f t="shared" si="366"/>
        <v>15</v>
      </c>
      <c r="H967" s="29">
        <f t="shared" si="367"/>
        <v>4.7438330170777986E-3</v>
      </c>
      <c r="I967" s="21">
        <f t="shared" si="368"/>
        <v>28.220076937899737</v>
      </c>
      <c r="J967" s="21">
        <f t="shared" si="369"/>
        <v>-13.220076937899737</v>
      </c>
      <c r="K967" s="27">
        <f t="shared" si="370"/>
        <v>6610.0384689498687</v>
      </c>
      <c r="L967" s="16">
        <f>Daten!G967</f>
        <v>489</v>
      </c>
      <c r="M967" s="16">
        <f>Daten!H967</f>
        <v>2108</v>
      </c>
      <c r="N967" s="16">
        <f>Daten!I967</f>
        <v>580</v>
      </c>
      <c r="O967" s="28">
        <f t="shared" si="371"/>
        <v>0.50711574952561667</v>
      </c>
      <c r="P967" s="16">
        <f t="shared" si="372"/>
        <v>1186.5236401918353</v>
      </c>
      <c r="Q967" s="21">
        <f t="shared" si="373"/>
        <v>-117.52364019183528</v>
      </c>
      <c r="R967" s="27">
        <f t="shared" si="374"/>
        <v>-23504.728038367059</v>
      </c>
      <c r="S967" s="9">
        <f>Daten!K967</f>
        <v>23288.82</v>
      </c>
      <c r="T967" s="9">
        <f>Daten!L967</f>
        <v>167177.47</v>
      </c>
      <c r="U967" s="9">
        <f>Daten!M967</f>
        <v>538234.49</v>
      </c>
      <c r="V967" s="9">
        <f>Daten!N967</f>
        <v>500</v>
      </c>
      <c r="W967" s="9">
        <f>Daten!O967</f>
        <v>500</v>
      </c>
      <c r="X967" s="23">
        <f t="shared" si="375"/>
        <v>728700.78</v>
      </c>
      <c r="Y967" s="9">
        <f t="shared" si="376"/>
        <v>1141902.7104821873</v>
      </c>
      <c r="Z967" s="21">
        <f t="shared" si="377"/>
        <v>-413201.93048218731</v>
      </c>
      <c r="AA967" s="27">
        <f t="shared" si="378"/>
        <v>41320.193048218731</v>
      </c>
      <c r="AB967" s="32">
        <f t="shared" si="379"/>
        <v>24425.50347880154</v>
      </c>
      <c r="AC967" s="31">
        <f t="shared" si="380"/>
        <v>24425.50347880154</v>
      </c>
      <c r="AG967" s="26">
        <f t="shared" si="381"/>
        <v>6610.0384689498687</v>
      </c>
      <c r="AH967" s="26">
        <f t="shared" si="382"/>
        <v>41320.193048218731</v>
      </c>
      <c r="AI967" s="26">
        <f t="shared" si="383"/>
        <v>47930.231517168599</v>
      </c>
      <c r="AJ967" s="26">
        <f t="shared" si="384"/>
        <v>1</v>
      </c>
      <c r="AK967" s="26">
        <f t="shared" si="385"/>
        <v>47930.231517168599</v>
      </c>
      <c r="AL967" s="26">
        <f t="shared" ca="1" si="386"/>
        <v>63232</v>
      </c>
      <c r="AM967" s="26">
        <f t="shared" ca="1" si="387"/>
        <v>41</v>
      </c>
      <c r="AN967" s="26">
        <f ca="1">IF(AM967=0,0,COUNTIF($AM$19:AM967,C967*10+1))</f>
        <v>24</v>
      </c>
      <c r="AO967" s="21">
        <f t="shared" ca="1" si="388"/>
        <v>0</v>
      </c>
      <c r="AP967" s="33">
        <f t="shared" ca="1" si="389"/>
        <v>63232</v>
      </c>
    </row>
    <row r="968" spans="1:42" x14ac:dyDescent="0.2">
      <c r="A968" s="15">
        <f>Daten!A968</f>
        <v>40613</v>
      </c>
      <c r="B968" s="8" t="str">
        <f>Daten!B968</f>
        <v>Pierbach</v>
      </c>
      <c r="C968" s="15">
        <f t="shared" si="365"/>
        <v>4</v>
      </c>
      <c r="D968" s="10">
        <f>Daten!D968</f>
        <v>0</v>
      </c>
      <c r="E968" s="9">
        <f>Daten!E968</f>
        <v>1027</v>
      </c>
      <c r="F968" s="9">
        <f>Daten!F968</f>
        <v>1007</v>
      </c>
      <c r="G968" s="27">
        <f t="shared" si="366"/>
        <v>20</v>
      </c>
      <c r="H968" s="29">
        <f t="shared" si="367"/>
        <v>1.9860973187686197E-2</v>
      </c>
      <c r="I968" s="21">
        <f t="shared" si="368"/>
        <v>8.9872288034361265</v>
      </c>
      <c r="J968" s="21">
        <f t="shared" si="369"/>
        <v>11.012771196563873</v>
      </c>
      <c r="K968" s="27">
        <f t="shared" si="370"/>
        <v>-5506.3855982819368</v>
      </c>
      <c r="L968" s="16">
        <f>Daten!G968</f>
        <v>201</v>
      </c>
      <c r="M968" s="16">
        <f>Daten!H968</f>
        <v>658</v>
      </c>
      <c r="N968" s="16">
        <f>Daten!I968</f>
        <v>168</v>
      </c>
      <c r="O968" s="28">
        <f t="shared" si="371"/>
        <v>0.56079027355623101</v>
      </c>
      <c r="P968" s="16">
        <f t="shared" si="372"/>
        <v>370.36648730845712</v>
      </c>
      <c r="Q968" s="21">
        <f t="shared" si="373"/>
        <v>-1.3664873084571241</v>
      </c>
      <c r="R968" s="27">
        <f t="shared" si="374"/>
        <v>-273.29746169142481</v>
      </c>
      <c r="S968" s="9">
        <f>Daten!K968</f>
        <v>5194.88</v>
      </c>
      <c r="T968" s="9">
        <f>Daten!L968</f>
        <v>51442.25</v>
      </c>
      <c r="U968" s="9">
        <f>Daten!M968</f>
        <v>54075.6</v>
      </c>
      <c r="V968" s="9">
        <f>Daten!N968</f>
        <v>500</v>
      </c>
      <c r="W968" s="9">
        <f>Daten!O968</f>
        <v>500</v>
      </c>
      <c r="X968" s="23">
        <f t="shared" si="375"/>
        <v>110712.73</v>
      </c>
      <c r="Y968" s="9">
        <f t="shared" si="376"/>
        <v>369132.54128586914</v>
      </c>
      <c r="Z968" s="21">
        <f t="shared" si="377"/>
        <v>-258419.81128586916</v>
      </c>
      <c r="AA968" s="27">
        <f t="shared" si="378"/>
        <v>25841.981128586918</v>
      </c>
      <c r="AB968" s="32">
        <f t="shared" si="379"/>
        <v>20062.298068613556</v>
      </c>
      <c r="AC968" s="31">
        <f t="shared" si="380"/>
        <v>20062.298068613556</v>
      </c>
      <c r="AG968" s="26">
        <f t="shared" si="381"/>
        <v>-5506.3855982819368</v>
      </c>
      <c r="AH968" s="26">
        <f t="shared" si="382"/>
        <v>25841.981128586918</v>
      </c>
      <c r="AI968" s="26">
        <f t="shared" si="383"/>
        <v>20335.595530304981</v>
      </c>
      <c r="AJ968" s="26">
        <f t="shared" si="384"/>
        <v>1</v>
      </c>
      <c r="AK968" s="26">
        <f t="shared" si="385"/>
        <v>20335.595530304981</v>
      </c>
      <c r="AL968" s="26">
        <f t="shared" ca="1" si="386"/>
        <v>26828</v>
      </c>
      <c r="AM968" s="26">
        <f t="shared" ca="1" si="387"/>
        <v>41</v>
      </c>
      <c r="AN968" s="26">
        <f ca="1">IF(AM968=0,0,COUNTIF($AM$19:AM968,C968*10+1))</f>
        <v>25</v>
      </c>
      <c r="AO968" s="21">
        <f t="shared" ca="1" si="388"/>
        <v>0</v>
      </c>
      <c r="AP968" s="33">
        <f t="shared" ca="1" si="389"/>
        <v>26828</v>
      </c>
    </row>
    <row r="969" spans="1:42" x14ac:dyDescent="0.2">
      <c r="A969" s="15">
        <f>Daten!A969</f>
        <v>40614</v>
      </c>
      <c r="B969" s="8" t="str">
        <f>Daten!B969</f>
        <v>Pregarten</v>
      </c>
      <c r="C969" s="15">
        <f t="shared" si="365"/>
        <v>4</v>
      </c>
      <c r="D969" s="10">
        <f>Daten!D969</f>
        <v>0</v>
      </c>
      <c r="E969" s="9">
        <f>Daten!E969</f>
        <v>5571</v>
      </c>
      <c r="F969" s="9">
        <f>Daten!F969</f>
        <v>5249</v>
      </c>
      <c r="G969" s="27">
        <f t="shared" si="366"/>
        <v>322</v>
      </c>
      <c r="H969" s="29">
        <f t="shared" si="367"/>
        <v>6.1345018098685464E-2</v>
      </c>
      <c r="I969" s="21">
        <f t="shared" si="368"/>
        <v>46.84604169735475</v>
      </c>
      <c r="J969" s="21">
        <f t="shared" si="369"/>
        <v>275.15395830264526</v>
      </c>
      <c r="K969" s="27">
        <f t="shared" si="370"/>
        <v>-137576.97915132262</v>
      </c>
      <c r="L969" s="16">
        <f>Daten!G969</f>
        <v>813</v>
      </c>
      <c r="M969" s="16">
        <f>Daten!H969</f>
        <v>3701</v>
      </c>
      <c r="N969" s="16">
        <f>Daten!I969</f>
        <v>1057</v>
      </c>
      <c r="O969" s="28">
        <f t="shared" si="371"/>
        <v>0.50526884625776813</v>
      </c>
      <c r="P969" s="16">
        <f t="shared" si="372"/>
        <v>2083.1707743595744</v>
      </c>
      <c r="Q969" s="21">
        <f t="shared" si="373"/>
        <v>-213.17077435957435</v>
      </c>
      <c r="R969" s="27">
        <f t="shared" si="374"/>
        <v>-42634.15487191487</v>
      </c>
      <c r="S969" s="9">
        <f>Daten!K969</f>
        <v>12256.29</v>
      </c>
      <c r="T969" s="9">
        <f>Daten!L969</f>
        <v>350611.04</v>
      </c>
      <c r="U969" s="9">
        <f>Daten!M969</f>
        <v>1065678.7</v>
      </c>
      <c r="V969" s="9">
        <f>Daten!N969</f>
        <v>500</v>
      </c>
      <c r="W969" s="9">
        <f>Daten!O969</f>
        <v>500</v>
      </c>
      <c r="X969" s="23">
        <f t="shared" si="375"/>
        <v>1428546.0299999998</v>
      </c>
      <c r="Y969" s="9">
        <f t="shared" si="376"/>
        <v>2002373.3081826456</v>
      </c>
      <c r="Z969" s="21">
        <f t="shared" si="377"/>
        <v>-573827.27818264579</v>
      </c>
      <c r="AA969" s="27">
        <f t="shared" si="378"/>
        <v>57382.727818264582</v>
      </c>
      <c r="AB969" s="32">
        <f t="shared" si="379"/>
        <v>-122828.40620497293</v>
      </c>
      <c r="AC969" s="31">
        <f t="shared" si="380"/>
        <v>0</v>
      </c>
      <c r="AG969" s="26">
        <f t="shared" si="381"/>
        <v>0</v>
      </c>
      <c r="AH969" s="26">
        <f t="shared" si="382"/>
        <v>0</v>
      </c>
      <c r="AI969" s="26">
        <f t="shared" si="383"/>
        <v>0</v>
      </c>
      <c r="AJ969" s="26">
        <f t="shared" si="384"/>
        <v>1</v>
      </c>
      <c r="AK969" s="26">
        <f t="shared" si="385"/>
        <v>0</v>
      </c>
      <c r="AL969" s="26">
        <f t="shared" ca="1" si="386"/>
        <v>0</v>
      </c>
      <c r="AM969" s="26">
        <f t="shared" ca="1" si="387"/>
        <v>0</v>
      </c>
      <c r="AN969" s="26">
        <f ca="1">IF(AM969=0,0,COUNTIF($AM$19:AM969,C969*10+1))</f>
        <v>0</v>
      </c>
      <c r="AO969" s="21">
        <f t="shared" ca="1" si="388"/>
        <v>0</v>
      </c>
      <c r="AP969" s="33">
        <f t="shared" ca="1" si="389"/>
        <v>0</v>
      </c>
    </row>
    <row r="970" spans="1:42" x14ac:dyDescent="0.2">
      <c r="A970" s="15">
        <f>Daten!A970</f>
        <v>40615</v>
      </c>
      <c r="B970" s="8" t="str">
        <f>Daten!B970</f>
        <v>Rainbach im Mühlkreis</v>
      </c>
      <c r="C970" s="15">
        <f t="shared" si="365"/>
        <v>4</v>
      </c>
      <c r="D970" s="10">
        <f>Daten!D970</f>
        <v>0</v>
      </c>
      <c r="E970" s="9">
        <f>Daten!E970</f>
        <v>2982</v>
      </c>
      <c r="F970" s="9">
        <f>Daten!F970</f>
        <v>2957</v>
      </c>
      <c r="G970" s="27">
        <f t="shared" si="366"/>
        <v>25</v>
      </c>
      <c r="H970" s="29">
        <f t="shared" si="367"/>
        <v>8.4545147108555964E-3</v>
      </c>
      <c r="I970" s="21">
        <f t="shared" si="368"/>
        <v>26.390502057359114</v>
      </c>
      <c r="J970" s="21">
        <f t="shared" si="369"/>
        <v>-1.3905020573591145</v>
      </c>
      <c r="K970" s="27">
        <f t="shared" si="370"/>
        <v>695.25102867955729</v>
      </c>
      <c r="L970" s="16">
        <f>Daten!G970</f>
        <v>510</v>
      </c>
      <c r="M970" s="16">
        <f>Daten!H970</f>
        <v>1828</v>
      </c>
      <c r="N970" s="16">
        <f>Daten!I970</f>
        <v>644</v>
      </c>
      <c r="O970" s="28">
        <f t="shared" si="371"/>
        <v>0.63129102844638951</v>
      </c>
      <c r="P970" s="16">
        <f t="shared" si="372"/>
        <v>1028.9208796350451</v>
      </c>
      <c r="Q970" s="21">
        <f t="shared" si="373"/>
        <v>125.07912036495486</v>
      </c>
      <c r="R970" s="27">
        <f t="shared" si="374"/>
        <v>25015.824072990974</v>
      </c>
      <c r="S970" s="9">
        <f>Daten!K970</f>
        <v>18927.080000000002</v>
      </c>
      <c r="T970" s="9">
        <f>Daten!L970</f>
        <v>186683.5</v>
      </c>
      <c r="U970" s="9">
        <f>Daten!M970</f>
        <v>340797.54</v>
      </c>
      <c r="V970" s="9">
        <f>Daten!N970</f>
        <v>500</v>
      </c>
      <c r="W970" s="9">
        <f>Daten!O970</f>
        <v>500</v>
      </c>
      <c r="X970" s="23">
        <f t="shared" si="375"/>
        <v>546408.12</v>
      </c>
      <c r="Y970" s="9">
        <f t="shared" si="376"/>
        <v>1071814.2532760096</v>
      </c>
      <c r="Z970" s="21">
        <f t="shared" si="377"/>
        <v>-525406.13327600958</v>
      </c>
      <c r="AA970" s="27">
        <f t="shared" si="378"/>
        <v>52540.613327600964</v>
      </c>
      <c r="AB970" s="32">
        <f t="shared" si="379"/>
        <v>78251.688429271497</v>
      </c>
      <c r="AC970" s="31">
        <f t="shared" si="380"/>
        <v>78251.688429271497</v>
      </c>
      <c r="AG970" s="26">
        <f t="shared" si="381"/>
        <v>695.25102867955729</v>
      </c>
      <c r="AH970" s="26">
        <f t="shared" si="382"/>
        <v>52540.613327600964</v>
      </c>
      <c r="AI970" s="26">
        <f t="shared" si="383"/>
        <v>53235.864356280523</v>
      </c>
      <c r="AJ970" s="26">
        <f t="shared" si="384"/>
        <v>1</v>
      </c>
      <c r="AK970" s="26">
        <f t="shared" si="385"/>
        <v>53235.864356280523</v>
      </c>
      <c r="AL970" s="26">
        <f t="shared" ca="1" si="386"/>
        <v>70232</v>
      </c>
      <c r="AM970" s="26">
        <f t="shared" ca="1" si="387"/>
        <v>41</v>
      </c>
      <c r="AN970" s="26">
        <f ca="1">IF(AM970=0,0,COUNTIF($AM$19:AM970,C970*10+1))</f>
        <v>26</v>
      </c>
      <c r="AO970" s="21">
        <f t="shared" ca="1" si="388"/>
        <v>0</v>
      </c>
      <c r="AP970" s="33">
        <f t="shared" ca="1" si="389"/>
        <v>70232</v>
      </c>
    </row>
    <row r="971" spans="1:42" x14ac:dyDescent="0.2">
      <c r="A971" s="15">
        <f>Daten!A971</f>
        <v>40616</v>
      </c>
      <c r="B971" s="8" t="str">
        <f>Daten!B971</f>
        <v>Sandl</v>
      </c>
      <c r="C971" s="15">
        <f t="shared" si="365"/>
        <v>4</v>
      </c>
      <c r="D971" s="10">
        <f>Daten!D971</f>
        <v>0</v>
      </c>
      <c r="E971" s="9">
        <f>Daten!E971</f>
        <v>1364</v>
      </c>
      <c r="F971" s="9">
        <f>Daten!F971</f>
        <v>1388</v>
      </c>
      <c r="G971" s="27">
        <f t="shared" si="366"/>
        <v>-24</v>
      </c>
      <c r="H971" s="29">
        <f t="shared" si="367"/>
        <v>-1.7291066282420751E-2</v>
      </c>
      <c r="I971" s="21">
        <f t="shared" si="368"/>
        <v>12.387560654587235</v>
      </c>
      <c r="J971" s="21">
        <f t="shared" si="369"/>
        <v>-36.387560654587233</v>
      </c>
      <c r="K971" s="27">
        <f t="shared" si="370"/>
        <v>18193.780327293618</v>
      </c>
      <c r="L971" s="16">
        <f>Daten!G971</f>
        <v>189</v>
      </c>
      <c r="M971" s="16">
        <f>Daten!H971</f>
        <v>882</v>
      </c>
      <c r="N971" s="16">
        <f>Daten!I971</f>
        <v>293</v>
      </c>
      <c r="O971" s="28">
        <f t="shared" si="371"/>
        <v>0.54648526077097503</v>
      </c>
      <c r="P971" s="16">
        <f t="shared" si="372"/>
        <v>496.44869575388935</v>
      </c>
      <c r="Q971" s="21">
        <f t="shared" si="373"/>
        <v>-14.448695753889353</v>
      </c>
      <c r="R971" s="27">
        <f t="shared" si="374"/>
        <v>-2889.7391507778707</v>
      </c>
      <c r="S971" s="9">
        <f>Daten!K971</f>
        <v>16054.99</v>
      </c>
      <c r="T971" s="9">
        <f>Daten!L971</f>
        <v>81233.89</v>
      </c>
      <c r="U971" s="9">
        <f>Daten!M971</f>
        <v>88761.24</v>
      </c>
      <c r="V971" s="9">
        <f>Daten!N971</f>
        <v>500</v>
      </c>
      <c r="W971" s="9">
        <f>Daten!O971</f>
        <v>500</v>
      </c>
      <c r="X971" s="23">
        <f t="shared" si="375"/>
        <v>186050.12</v>
      </c>
      <c r="Y971" s="9">
        <f t="shared" si="376"/>
        <v>490259.77245757112</v>
      </c>
      <c r="Z971" s="21">
        <f t="shared" si="377"/>
        <v>-304209.65245757112</v>
      </c>
      <c r="AA971" s="27">
        <f t="shared" si="378"/>
        <v>30420.965245757114</v>
      </c>
      <c r="AB971" s="32">
        <f t="shared" si="379"/>
        <v>45725.006422272862</v>
      </c>
      <c r="AC971" s="31">
        <f t="shared" si="380"/>
        <v>45725.006422272862</v>
      </c>
      <c r="AG971" s="26">
        <f t="shared" si="381"/>
        <v>18193.780327293618</v>
      </c>
      <c r="AH971" s="26">
        <f t="shared" si="382"/>
        <v>30420.965245757114</v>
      </c>
      <c r="AI971" s="26">
        <f t="shared" si="383"/>
        <v>48614.745573050735</v>
      </c>
      <c r="AJ971" s="26">
        <f t="shared" si="384"/>
        <v>1</v>
      </c>
      <c r="AK971" s="26">
        <f t="shared" si="385"/>
        <v>48614.745573050735</v>
      </c>
      <c r="AL971" s="26">
        <f t="shared" ca="1" si="386"/>
        <v>64135</v>
      </c>
      <c r="AM971" s="26">
        <f t="shared" ca="1" si="387"/>
        <v>41</v>
      </c>
      <c r="AN971" s="26">
        <f ca="1">IF(AM971=0,0,COUNTIF($AM$19:AM971,C971*10+1))</f>
        <v>27</v>
      </c>
      <c r="AO971" s="21">
        <f t="shared" ca="1" si="388"/>
        <v>0</v>
      </c>
      <c r="AP971" s="33">
        <f t="shared" ca="1" si="389"/>
        <v>64135</v>
      </c>
    </row>
    <row r="972" spans="1:42" x14ac:dyDescent="0.2">
      <c r="A972" s="15">
        <f>Daten!A972</f>
        <v>40617</v>
      </c>
      <c r="B972" s="8" t="str">
        <f>Daten!B972</f>
        <v>St. Leonhard bei Freistadt</v>
      </c>
      <c r="C972" s="15">
        <f t="shared" si="365"/>
        <v>4</v>
      </c>
      <c r="D972" s="10">
        <f>Daten!D972</f>
        <v>0</v>
      </c>
      <c r="E972" s="9">
        <f>Daten!E972</f>
        <v>1354</v>
      </c>
      <c r="F972" s="9">
        <f>Daten!F972</f>
        <v>1393</v>
      </c>
      <c r="G972" s="27">
        <f t="shared" si="366"/>
        <v>-39</v>
      </c>
      <c r="H972" s="29">
        <f t="shared" si="367"/>
        <v>-2.7997128499641061E-2</v>
      </c>
      <c r="I972" s="21">
        <f t="shared" si="368"/>
        <v>12.432184432161396</v>
      </c>
      <c r="J972" s="21">
        <f t="shared" si="369"/>
        <v>-51.432184432161392</v>
      </c>
      <c r="K972" s="27">
        <f t="shared" si="370"/>
        <v>25716.092216080695</v>
      </c>
      <c r="L972" s="16">
        <f>Daten!G972</f>
        <v>198</v>
      </c>
      <c r="M972" s="16">
        <f>Daten!H972</f>
        <v>878</v>
      </c>
      <c r="N972" s="16">
        <f>Daten!I972</f>
        <v>278</v>
      </c>
      <c r="O972" s="28">
        <f t="shared" si="371"/>
        <v>0.54214123006833714</v>
      </c>
      <c r="P972" s="16">
        <f t="shared" si="372"/>
        <v>494.19722774593521</v>
      </c>
      <c r="Q972" s="21">
        <f t="shared" si="373"/>
        <v>-18.197227745935209</v>
      </c>
      <c r="R972" s="27">
        <f t="shared" si="374"/>
        <v>-3639.4455491870417</v>
      </c>
      <c r="S972" s="9">
        <f>Daten!K972</f>
        <v>6291.86</v>
      </c>
      <c r="T972" s="9">
        <f>Daten!L972</f>
        <v>81604.3</v>
      </c>
      <c r="U972" s="9">
        <f>Daten!M972</f>
        <v>81892.3</v>
      </c>
      <c r="V972" s="9">
        <f>Daten!N972</f>
        <v>500</v>
      </c>
      <c r="W972" s="9">
        <f>Daten!O972</f>
        <v>500</v>
      </c>
      <c r="X972" s="23">
        <f t="shared" si="375"/>
        <v>169788.46000000002</v>
      </c>
      <c r="Y972" s="9">
        <f t="shared" si="376"/>
        <v>486665.49260084407</v>
      </c>
      <c r="Z972" s="21">
        <f t="shared" si="377"/>
        <v>-316877.03260084405</v>
      </c>
      <c r="AA972" s="27">
        <f t="shared" si="378"/>
        <v>31687.703260084407</v>
      </c>
      <c r="AB972" s="32">
        <f t="shared" si="379"/>
        <v>53764.349926978059</v>
      </c>
      <c r="AC972" s="31">
        <f t="shared" si="380"/>
        <v>53764.349926978059</v>
      </c>
      <c r="AG972" s="26">
        <f t="shared" si="381"/>
        <v>25716.092216080695</v>
      </c>
      <c r="AH972" s="26">
        <f t="shared" si="382"/>
        <v>31687.703260084407</v>
      </c>
      <c r="AI972" s="26">
        <f t="shared" si="383"/>
        <v>57403.795476165105</v>
      </c>
      <c r="AJ972" s="26">
        <f t="shared" si="384"/>
        <v>1</v>
      </c>
      <c r="AK972" s="26">
        <f t="shared" si="385"/>
        <v>57403.795476165105</v>
      </c>
      <c r="AL972" s="26">
        <f t="shared" ca="1" si="386"/>
        <v>75730</v>
      </c>
      <c r="AM972" s="26">
        <f t="shared" ca="1" si="387"/>
        <v>41</v>
      </c>
      <c r="AN972" s="26">
        <f ca="1">IF(AM972=0,0,COUNTIF($AM$19:AM972,C972*10+1))</f>
        <v>28</v>
      </c>
      <c r="AO972" s="21">
        <f t="shared" ca="1" si="388"/>
        <v>0</v>
      </c>
      <c r="AP972" s="33">
        <f t="shared" ca="1" si="389"/>
        <v>75730</v>
      </c>
    </row>
    <row r="973" spans="1:42" x14ac:dyDescent="0.2">
      <c r="A973" s="15">
        <f>Daten!A973</f>
        <v>40618</v>
      </c>
      <c r="B973" s="8" t="str">
        <f>Daten!B973</f>
        <v>St. Oswald bei Freistadt</v>
      </c>
      <c r="C973" s="15">
        <f t="shared" si="365"/>
        <v>4</v>
      </c>
      <c r="D973" s="10">
        <f>Daten!D973</f>
        <v>0</v>
      </c>
      <c r="E973" s="9">
        <f>Daten!E973</f>
        <v>2911</v>
      </c>
      <c r="F973" s="9">
        <f>Daten!F973</f>
        <v>2895</v>
      </c>
      <c r="G973" s="27">
        <f t="shared" si="366"/>
        <v>16</v>
      </c>
      <c r="H973" s="29">
        <f t="shared" si="367"/>
        <v>5.5267702936096716E-3</v>
      </c>
      <c r="I973" s="21">
        <f t="shared" si="368"/>
        <v>25.837167215439511</v>
      </c>
      <c r="J973" s="21">
        <f t="shared" si="369"/>
        <v>-9.8371672154395107</v>
      </c>
      <c r="K973" s="27">
        <f t="shared" si="370"/>
        <v>4918.5836077197555</v>
      </c>
      <c r="L973" s="16">
        <f>Daten!G973</f>
        <v>481</v>
      </c>
      <c r="M973" s="16">
        <f>Daten!H973</f>
        <v>1963</v>
      </c>
      <c r="N973" s="16">
        <f>Daten!I973</f>
        <v>467</v>
      </c>
      <c r="O973" s="28">
        <f t="shared" si="371"/>
        <v>0.48293428425878759</v>
      </c>
      <c r="P973" s="16">
        <f t="shared" si="372"/>
        <v>1104.9079249034976</v>
      </c>
      <c r="Q973" s="21">
        <f t="shared" si="373"/>
        <v>-156.90792490349759</v>
      </c>
      <c r="R973" s="27">
        <f t="shared" si="374"/>
        <v>-31381.584980699517</v>
      </c>
      <c r="S973" s="9">
        <f>Daten!K973</f>
        <v>11988.36</v>
      </c>
      <c r="T973" s="9">
        <f>Daten!L973</f>
        <v>167007.91</v>
      </c>
      <c r="U973" s="9">
        <f>Daten!M973</f>
        <v>408733.81</v>
      </c>
      <c r="V973" s="9">
        <f>Daten!N973</f>
        <v>500</v>
      </c>
      <c r="W973" s="9">
        <f>Daten!O973</f>
        <v>500</v>
      </c>
      <c r="X973" s="23">
        <f t="shared" si="375"/>
        <v>587730.08000000007</v>
      </c>
      <c r="Y973" s="9">
        <f t="shared" si="376"/>
        <v>1046294.8662932474</v>
      </c>
      <c r="Z973" s="21">
        <f t="shared" si="377"/>
        <v>-458564.78629324737</v>
      </c>
      <c r="AA973" s="27">
        <f t="shared" si="378"/>
        <v>45856.478629324738</v>
      </c>
      <c r="AB973" s="32">
        <f t="shared" si="379"/>
        <v>19393.477256344977</v>
      </c>
      <c r="AC973" s="31">
        <f t="shared" si="380"/>
        <v>19393.477256344977</v>
      </c>
      <c r="AG973" s="26">
        <f t="shared" si="381"/>
        <v>4918.5836077197555</v>
      </c>
      <c r="AH973" s="26">
        <f t="shared" si="382"/>
        <v>45856.478629324738</v>
      </c>
      <c r="AI973" s="26">
        <f t="shared" si="383"/>
        <v>50775.062237044491</v>
      </c>
      <c r="AJ973" s="26">
        <f t="shared" si="384"/>
        <v>1</v>
      </c>
      <c r="AK973" s="26">
        <f t="shared" si="385"/>
        <v>50775.062237044491</v>
      </c>
      <c r="AL973" s="26">
        <f t="shared" ca="1" si="386"/>
        <v>66985</v>
      </c>
      <c r="AM973" s="26">
        <f t="shared" ca="1" si="387"/>
        <v>41</v>
      </c>
      <c r="AN973" s="26">
        <f ca="1">IF(AM973=0,0,COUNTIF($AM$19:AM973,C973*10+1))</f>
        <v>29</v>
      </c>
      <c r="AO973" s="21">
        <f t="shared" ca="1" si="388"/>
        <v>0</v>
      </c>
      <c r="AP973" s="33">
        <f t="shared" ca="1" si="389"/>
        <v>66985</v>
      </c>
    </row>
    <row r="974" spans="1:42" x14ac:dyDescent="0.2">
      <c r="A974" s="15">
        <f>Daten!A974</f>
        <v>40619</v>
      </c>
      <c r="B974" s="8" t="str">
        <f>Daten!B974</f>
        <v>Schönau im Mühlkreis</v>
      </c>
      <c r="C974" s="15">
        <f t="shared" si="365"/>
        <v>4</v>
      </c>
      <c r="D974" s="10">
        <f>Daten!D974</f>
        <v>0</v>
      </c>
      <c r="E974" s="9">
        <f>Daten!E974</f>
        <v>1948</v>
      </c>
      <c r="F974" s="9">
        <f>Daten!F974</f>
        <v>1936</v>
      </c>
      <c r="G974" s="27">
        <f t="shared" si="366"/>
        <v>12</v>
      </c>
      <c r="H974" s="29">
        <f t="shared" si="367"/>
        <v>6.1983471074380167E-3</v>
      </c>
      <c r="I974" s="21">
        <f t="shared" si="368"/>
        <v>17.278326676715334</v>
      </c>
      <c r="J974" s="21">
        <f t="shared" si="369"/>
        <v>-5.2783266767153343</v>
      </c>
      <c r="K974" s="27">
        <f t="shared" si="370"/>
        <v>2639.1633383576673</v>
      </c>
      <c r="L974" s="16">
        <f>Daten!G974</f>
        <v>330</v>
      </c>
      <c r="M974" s="16">
        <f>Daten!H974</f>
        <v>1261</v>
      </c>
      <c r="N974" s="16">
        <f>Daten!I974</f>
        <v>357</v>
      </c>
      <c r="O974" s="28">
        <f t="shared" si="371"/>
        <v>0.54480570975416331</v>
      </c>
      <c r="P974" s="16">
        <f t="shared" si="372"/>
        <v>709.7752895075447</v>
      </c>
      <c r="Q974" s="21">
        <f t="shared" si="373"/>
        <v>-22.775289507544699</v>
      </c>
      <c r="R974" s="27">
        <f t="shared" si="374"/>
        <v>-4555.0579015089397</v>
      </c>
      <c r="S974" s="9">
        <f>Daten!K974</f>
        <v>8542.67</v>
      </c>
      <c r="T974" s="9">
        <f>Daten!L974</f>
        <v>101558.89</v>
      </c>
      <c r="U974" s="9">
        <f>Daten!M974</f>
        <v>236914.46</v>
      </c>
      <c r="V974" s="9">
        <f>Daten!N974</f>
        <v>500</v>
      </c>
      <c r="W974" s="9">
        <f>Daten!O974</f>
        <v>500</v>
      </c>
      <c r="X974" s="23">
        <f t="shared" si="375"/>
        <v>347016.02</v>
      </c>
      <c r="Y974" s="9">
        <f t="shared" si="376"/>
        <v>700165.71609043144</v>
      </c>
      <c r="Z974" s="21">
        <f t="shared" si="377"/>
        <v>-353149.69609043142</v>
      </c>
      <c r="AA974" s="27">
        <f t="shared" si="378"/>
        <v>35314.969609043146</v>
      </c>
      <c r="AB974" s="32">
        <f t="shared" si="379"/>
        <v>33399.075045891877</v>
      </c>
      <c r="AC974" s="31">
        <f t="shared" si="380"/>
        <v>33399.075045891877</v>
      </c>
      <c r="AG974" s="26">
        <f t="shared" si="381"/>
        <v>2639.1633383576673</v>
      </c>
      <c r="AH974" s="26">
        <f t="shared" si="382"/>
        <v>35314.969609043146</v>
      </c>
      <c r="AI974" s="26">
        <f t="shared" si="383"/>
        <v>37954.132947400816</v>
      </c>
      <c r="AJ974" s="26">
        <f t="shared" si="384"/>
        <v>1</v>
      </c>
      <c r="AK974" s="26">
        <f t="shared" si="385"/>
        <v>37954.132947400816</v>
      </c>
      <c r="AL974" s="26">
        <f t="shared" ca="1" si="386"/>
        <v>50071</v>
      </c>
      <c r="AM974" s="26">
        <f t="shared" ca="1" si="387"/>
        <v>41</v>
      </c>
      <c r="AN974" s="26">
        <f ca="1">IF(AM974=0,0,COUNTIF($AM$19:AM974,C974*10+1))</f>
        <v>30</v>
      </c>
      <c r="AO974" s="21">
        <f t="shared" ca="1" si="388"/>
        <v>0</v>
      </c>
      <c r="AP974" s="33">
        <f t="shared" ca="1" si="389"/>
        <v>50071</v>
      </c>
    </row>
    <row r="975" spans="1:42" x14ac:dyDescent="0.2">
      <c r="A975" s="15">
        <f>Daten!A975</f>
        <v>40620</v>
      </c>
      <c r="B975" s="8" t="str">
        <f>Daten!B975</f>
        <v>Tragwein</v>
      </c>
      <c r="C975" s="15">
        <f t="shared" si="365"/>
        <v>4</v>
      </c>
      <c r="D975" s="10">
        <f>Daten!D975</f>
        <v>0</v>
      </c>
      <c r="E975" s="9">
        <f>Daten!E975</f>
        <v>3132</v>
      </c>
      <c r="F975" s="9">
        <f>Daten!F975</f>
        <v>3081</v>
      </c>
      <c r="G975" s="27">
        <f t="shared" si="366"/>
        <v>51</v>
      </c>
      <c r="H975" s="29">
        <f t="shared" si="367"/>
        <v>1.6553067185978577E-2</v>
      </c>
      <c r="I975" s="21">
        <f t="shared" si="368"/>
        <v>27.497171741198319</v>
      </c>
      <c r="J975" s="21">
        <f t="shared" si="369"/>
        <v>23.502828258801681</v>
      </c>
      <c r="K975" s="27">
        <f t="shared" si="370"/>
        <v>-11751.41412940084</v>
      </c>
      <c r="L975" s="16">
        <f>Daten!G975</f>
        <v>520</v>
      </c>
      <c r="M975" s="16">
        <f>Daten!H975</f>
        <v>2044</v>
      </c>
      <c r="N975" s="16">
        <f>Daten!I975</f>
        <v>568</v>
      </c>
      <c r="O975" s="28">
        <f t="shared" si="371"/>
        <v>0.53228962818003911</v>
      </c>
      <c r="P975" s="16">
        <f t="shared" si="372"/>
        <v>1150.500152064569</v>
      </c>
      <c r="Q975" s="21">
        <f t="shared" si="373"/>
        <v>-62.500152064568965</v>
      </c>
      <c r="R975" s="27">
        <f t="shared" si="374"/>
        <v>-12500.030412913793</v>
      </c>
      <c r="S975" s="9">
        <f>Daten!K975</f>
        <v>14530.62</v>
      </c>
      <c r="T975" s="9">
        <f>Daten!L975</f>
        <v>206277.34</v>
      </c>
      <c r="U975" s="9">
        <f>Daten!M975</f>
        <v>789317.64</v>
      </c>
      <c r="V975" s="9">
        <f>Daten!N975</f>
        <v>500</v>
      </c>
      <c r="W975" s="9">
        <f>Daten!O975</f>
        <v>500</v>
      </c>
      <c r="X975" s="23">
        <f t="shared" si="375"/>
        <v>1010125.6</v>
      </c>
      <c r="Y975" s="9">
        <f t="shared" si="376"/>
        <v>1125728.4511269154</v>
      </c>
      <c r="Z975" s="21">
        <f t="shared" si="377"/>
        <v>-115602.85112691543</v>
      </c>
      <c r="AA975" s="27">
        <f t="shared" si="378"/>
        <v>11560.285112691543</v>
      </c>
      <c r="AB975" s="32">
        <f t="shared" si="379"/>
        <v>-12691.159429623089</v>
      </c>
      <c r="AC975" s="31">
        <f t="shared" si="380"/>
        <v>0</v>
      </c>
      <c r="AG975" s="26">
        <f t="shared" si="381"/>
        <v>0</v>
      </c>
      <c r="AH975" s="26">
        <f t="shared" si="382"/>
        <v>0</v>
      </c>
      <c r="AI975" s="26">
        <f t="shared" si="383"/>
        <v>0</v>
      </c>
      <c r="AJ975" s="26">
        <f t="shared" si="384"/>
        <v>1</v>
      </c>
      <c r="AK975" s="26">
        <f t="shared" si="385"/>
        <v>0</v>
      </c>
      <c r="AL975" s="26">
        <f t="shared" ca="1" si="386"/>
        <v>0</v>
      </c>
      <c r="AM975" s="26">
        <f t="shared" ca="1" si="387"/>
        <v>0</v>
      </c>
      <c r="AN975" s="26">
        <f ca="1">IF(AM975=0,0,COUNTIF($AM$19:AM975,C975*10+1))</f>
        <v>0</v>
      </c>
      <c r="AO975" s="21">
        <f t="shared" ca="1" si="388"/>
        <v>0</v>
      </c>
      <c r="AP975" s="33">
        <f t="shared" ca="1" si="389"/>
        <v>0</v>
      </c>
    </row>
    <row r="976" spans="1:42" x14ac:dyDescent="0.2">
      <c r="A976" s="15">
        <f>Daten!A976</f>
        <v>40621</v>
      </c>
      <c r="B976" s="8" t="str">
        <f>Daten!B976</f>
        <v>Unterweißenbach</v>
      </c>
      <c r="C976" s="15">
        <f t="shared" si="365"/>
        <v>4</v>
      </c>
      <c r="D976" s="10">
        <f>Daten!D976</f>
        <v>0</v>
      </c>
      <c r="E976" s="9">
        <f>Daten!E976</f>
        <v>2144</v>
      </c>
      <c r="F976" s="9">
        <f>Daten!F976</f>
        <v>2195</v>
      </c>
      <c r="G976" s="27">
        <f t="shared" si="366"/>
        <v>-51</v>
      </c>
      <c r="H976" s="29">
        <f t="shared" si="367"/>
        <v>-2.3234624145785875E-2</v>
      </c>
      <c r="I976" s="21">
        <f t="shared" si="368"/>
        <v>19.589838355056902</v>
      </c>
      <c r="J976" s="21">
        <f t="shared" si="369"/>
        <v>-70.589838355056898</v>
      </c>
      <c r="K976" s="27">
        <f t="shared" si="370"/>
        <v>35294.919177528449</v>
      </c>
      <c r="L976" s="16">
        <f>Daten!G976</f>
        <v>340</v>
      </c>
      <c r="M976" s="16">
        <f>Daten!H976</f>
        <v>1338</v>
      </c>
      <c r="N976" s="16">
        <f>Daten!I976</f>
        <v>466</v>
      </c>
      <c r="O976" s="28">
        <f t="shared" si="371"/>
        <v>0.60239162929745893</v>
      </c>
      <c r="P976" s="16">
        <f t="shared" si="372"/>
        <v>753.11604866066205</v>
      </c>
      <c r="Q976" s="21">
        <f t="shared" si="373"/>
        <v>52.883951339337955</v>
      </c>
      <c r="R976" s="27">
        <f t="shared" si="374"/>
        <v>10576.790267867591</v>
      </c>
      <c r="S976" s="9">
        <f>Daten!K976</f>
        <v>13382.44</v>
      </c>
      <c r="T976" s="9">
        <f>Daten!L976</f>
        <v>127100.86</v>
      </c>
      <c r="U976" s="9">
        <f>Daten!M976</f>
        <v>524419.34</v>
      </c>
      <c r="V976" s="9">
        <f>Daten!N976</f>
        <v>500</v>
      </c>
      <c r="W976" s="9">
        <f>Daten!O976</f>
        <v>500</v>
      </c>
      <c r="X976" s="23">
        <f t="shared" si="375"/>
        <v>664902.6399999999</v>
      </c>
      <c r="Y976" s="9">
        <f t="shared" si="376"/>
        <v>770613.6012822818</v>
      </c>
      <c r="Z976" s="21">
        <f t="shared" si="377"/>
        <v>-105710.9612822819</v>
      </c>
      <c r="AA976" s="27">
        <f t="shared" si="378"/>
        <v>10571.096128228191</v>
      </c>
      <c r="AB976" s="32">
        <f t="shared" si="379"/>
        <v>56442.805573624231</v>
      </c>
      <c r="AC976" s="31">
        <f t="shared" si="380"/>
        <v>56442.805573624231</v>
      </c>
      <c r="AG976" s="26">
        <f t="shared" si="381"/>
        <v>35294.919177528449</v>
      </c>
      <c r="AH976" s="26">
        <f t="shared" si="382"/>
        <v>10571.096128228191</v>
      </c>
      <c r="AI976" s="26">
        <f t="shared" si="383"/>
        <v>45866.015305756642</v>
      </c>
      <c r="AJ976" s="26">
        <f t="shared" si="384"/>
        <v>1</v>
      </c>
      <c r="AK976" s="26">
        <f t="shared" si="385"/>
        <v>45866.015305756642</v>
      </c>
      <c r="AL976" s="26">
        <f t="shared" ca="1" si="386"/>
        <v>60509</v>
      </c>
      <c r="AM976" s="26">
        <f t="shared" ca="1" si="387"/>
        <v>41</v>
      </c>
      <c r="AN976" s="26">
        <f ca="1">IF(AM976=0,0,COUNTIF($AM$19:AM976,C976*10+1))</f>
        <v>31</v>
      </c>
      <c r="AO976" s="21">
        <f t="shared" ca="1" si="388"/>
        <v>0</v>
      </c>
      <c r="AP976" s="33">
        <f t="shared" ca="1" si="389"/>
        <v>60509</v>
      </c>
    </row>
    <row r="977" spans="1:42" x14ac:dyDescent="0.2">
      <c r="A977" s="15">
        <f>Daten!A977</f>
        <v>40622</v>
      </c>
      <c r="B977" s="8" t="str">
        <f>Daten!B977</f>
        <v>Unterweitersdorf</v>
      </c>
      <c r="C977" s="15">
        <f t="shared" si="365"/>
        <v>4</v>
      </c>
      <c r="D977" s="10">
        <f>Daten!D977</f>
        <v>0</v>
      </c>
      <c r="E977" s="9">
        <f>Daten!E977</f>
        <v>2181</v>
      </c>
      <c r="F977" s="9">
        <f>Daten!F977</f>
        <v>2084</v>
      </c>
      <c r="G977" s="27">
        <f t="shared" si="366"/>
        <v>97</v>
      </c>
      <c r="H977" s="29">
        <f t="shared" si="367"/>
        <v>4.6545105566218811E-2</v>
      </c>
      <c r="I977" s="21">
        <f t="shared" si="368"/>
        <v>18.599190492910516</v>
      </c>
      <c r="J977" s="21">
        <f t="shared" si="369"/>
        <v>78.400809507089491</v>
      </c>
      <c r="K977" s="27">
        <f t="shared" si="370"/>
        <v>-39200.404753544746</v>
      </c>
      <c r="L977" s="16">
        <f>Daten!G977</f>
        <v>356</v>
      </c>
      <c r="M977" s="16">
        <f>Daten!H977</f>
        <v>1470</v>
      </c>
      <c r="N977" s="16">
        <f>Daten!I977</f>
        <v>355</v>
      </c>
      <c r="O977" s="28">
        <f t="shared" si="371"/>
        <v>0.48367346938775513</v>
      </c>
      <c r="P977" s="16">
        <f t="shared" si="372"/>
        <v>827.41449292314894</v>
      </c>
      <c r="Q977" s="21">
        <f t="shared" si="373"/>
        <v>-116.41449292314894</v>
      </c>
      <c r="R977" s="27">
        <f t="shared" si="374"/>
        <v>-23282.898584629787</v>
      </c>
      <c r="S977" s="9">
        <f>Daten!K977</f>
        <v>6126.51</v>
      </c>
      <c r="T977" s="9">
        <f>Daten!L977</f>
        <v>155241.65</v>
      </c>
      <c r="U977" s="9">
        <f>Daten!M977</f>
        <v>404346.55</v>
      </c>
      <c r="V977" s="9">
        <f>Daten!N977</f>
        <v>500</v>
      </c>
      <c r="W977" s="9">
        <f>Daten!O977</f>
        <v>500</v>
      </c>
      <c r="X977" s="23">
        <f t="shared" si="375"/>
        <v>565714.71</v>
      </c>
      <c r="Y977" s="9">
        <f t="shared" si="376"/>
        <v>783912.43675217195</v>
      </c>
      <c r="Z977" s="21">
        <f t="shared" si="377"/>
        <v>-218197.72675217199</v>
      </c>
      <c r="AA977" s="27">
        <f t="shared" si="378"/>
        <v>21819.772675217202</v>
      </c>
      <c r="AB977" s="32">
        <f t="shared" si="379"/>
        <v>-40663.530662957332</v>
      </c>
      <c r="AC977" s="31">
        <f t="shared" si="380"/>
        <v>0</v>
      </c>
      <c r="AG977" s="26">
        <f t="shared" si="381"/>
        <v>0</v>
      </c>
      <c r="AH977" s="26">
        <f t="shared" si="382"/>
        <v>0</v>
      </c>
      <c r="AI977" s="26">
        <f t="shared" si="383"/>
        <v>0</v>
      </c>
      <c r="AJ977" s="26">
        <f t="shared" si="384"/>
        <v>1</v>
      </c>
      <c r="AK977" s="26">
        <f t="shared" si="385"/>
        <v>0</v>
      </c>
      <c r="AL977" s="26">
        <f t="shared" ca="1" si="386"/>
        <v>0</v>
      </c>
      <c r="AM977" s="26">
        <f t="shared" ca="1" si="387"/>
        <v>0</v>
      </c>
      <c r="AN977" s="26">
        <f ca="1">IF(AM977=0,0,COUNTIF($AM$19:AM977,C977*10+1))</f>
        <v>0</v>
      </c>
      <c r="AO977" s="21">
        <f t="shared" ca="1" si="388"/>
        <v>0</v>
      </c>
      <c r="AP977" s="33">
        <f t="shared" ca="1" si="389"/>
        <v>0</v>
      </c>
    </row>
    <row r="978" spans="1:42" x14ac:dyDescent="0.2">
      <c r="A978" s="15">
        <f>Daten!A978</f>
        <v>40623</v>
      </c>
      <c r="B978" s="8" t="str">
        <f>Daten!B978</f>
        <v>Waldburg</v>
      </c>
      <c r="C978" s="15">
        <f t="shared" si="365"/>
        <v>4</v>
      </c>
      <c r="D978" s="10">
        <f>Daten!D978</f>
        <v>0</v>
      </c>
      <c r="E978" s="9">
        <f>Daten!E978</f>
        <v>1427</v>
      </c>
      <c r="F978" s="9">
        <f>Daten!F978</f>
        <v>1373</v>
      </c>
      <c r="G978" s="27">
        <f t="shared" si="366"/>
        <v>54</v>
      </c>
      <c r="H978" s="29">
        <f t="shared" si="367"/>
        <v>3.9329934450109252E-2</v>
      </c>
      <c r="I978" s="21">
        <f t="shared" si="368"/>
        <v>12.25368932186475</v>
      </c>
      <c r="J978" s="21">
        <f t="shared" si="369"/>
        <v>41.746310678135252</v>
      </c>
      <c r="K978" s="27">
        <f t="shared" si="370"/>
        <v>-20873.155339067627</v>
      </c>
      <c r="L978" s="16">
        <f>Daten!G978</f>
        <v>256</v>
      </c>
      <c r="M978" s="16">
        <f>Daten!H978</f>
        <v>923</v>
      </c>
      <c r="N978" s="16">
        <f>Daten!I978</f>
        <v>248</v>
      </c>
      <c r="O978" s="28">
        <f t="shared" si="371"/>
        <v>0.54604550379198269</v>
      </c>
      <c r="P978" s="16">
        <f t="shared" si="372"/>
        <v>519.52624283541934</v>
      </c>
      <c r="Q978" s="21">
        <f t="shared" si="373"/>
        <v>-15.526242835419339</v>
      </c>
      <c r="R978" s="27">
        <f t="shared" si="374"/>
        <v>-3105.2485670838678</v>
      </c>
      <c r="S978" s="9">
        <f>Daten!K978</f>
        <v>11355.73</v>
      </c>
      <c r="T978" s="9">
        <f>Daten!L978</f>
        <v>69780.86</v>
      </c>
      <c r="U978" s="9">
        <f>Daten!M978</f>
        <v>68676.539999999994</v>
      </c>
      <c r="V978" s="9">
        <f>Daten!N978</f>
        <v>500</v>
      </c>
      <c r="W978" s="9">
        <f>Daten!O978</f>
        <v>500</v>
      </c>
      <c r="X978" s="23">
        <f t="shared" si="375"/>
        <v>149813.13</v>
      </c>
      <c r="Y978" s="9">
        <f t="shared" si="376"/>
        <v>512903.73555495159</v>
      </c>
      <c r="Z978" s="21">
        <f t="shared" si="377"/>
        <v>-363090.60555495159</v>
      </c>
      <c r="AA978" s="27">
        <f t="shared" si="378"/>
        <v>36309.060555495162</v>
      </c>
      <c r="AB978" s="32">
        <f t="shared" si="379"/>
        <v>12330.656649343666</v>
      </c>
      <c r="AC978" s="31">
        <f t="shared" si="380"/>
        <v>12330.656649343666</v>
      </c>
      <c r="AG978" s="26">
        <f t="shared" si="381"/>
        <v>-20873.155339067627</v>
      </c>
      <c r="AH978" s="26">
        <f t="shared" si="382"/>
        <v>36309.060555495162</v>
      </c>
      <c r="AI978" s="26">
        <f t="shared" si="383"/>
        <v>15435.905216427534</v>
      </c>
      <c r="AJ978" s="26">
        <f t="shared" si="384"/>
        <v>1</v>
      </c>
      <c r="AK978" s="26">
        <f t="shared" si="385"/>
        <v>15435.905216427534</v>
      </c>
      <c r="AL978" s="26">
        <f t="shared" ca="1" si="386"/>
        <v>20364</v>
      </c>
      <c r="AM978" s="26">
        <f t="shared" ca="1" si="387"/>
        <v>41</v>
      </c>
      <c r="AN978" s="26">
        <f ca="1">IF(AM978=0,0,COUNTIF($AM$19:AM978,C978*10+1))</f>
        <v>32</v>
      </c>
      <c r="AO978" s="21">
        <f t="shared" ca="1" si="388"/>
        <v>0</v>
      </c>
      <c r="AP978" s="33">
        <f t="shared" ca="1" si="389"/>
        <v>20364</v>
      </c>
    </row>
    <row r="979" spans="1:42" x14ac:dyDescent="0.2">
      <c r="A979" s="15">
        <f>Daten!A979</f>
        <v>40624</v>
      </c>
      <c r="B979" s="8" t="str">
        <f>Daten!B979</f>
        <v>Wartberg ob der Aist</v>
      </c>
      <c r="C979" s="15">
        <f t="shared" ref="C979:C1042" si="390">INT(A979/10000)</f>
        <v>4</v>
      </c>
      <c r="D979" s="10">
        <f>Daten!D979</f>
        <v>0</v>
      </c>
      <c r="E979" s="9">
        <f>Daten!E979</f>
        <v>4400</v>
      </c>
      <c r="F979" s="9">
        <f>Daten!F979</f>
        <v>4246</v>
      </c>
      <c r="G979" s="27">
        <f t="shared" ref="G979:G1042" si="391">E979-F979</f>
        <v>154</v>
      </c>
      <c r="H979" s="29">
        <f t="shared" ref="H979:H1042" si="392">G979/F979</f>
        <v>3.6269430051813469E-2</v>
      </c>
      <c r="I979" s="21">
        <f t="shared" ref="I979:I1042" si="393">F979*$I$6</f>
        <v>37.894511915977951</v>
      </c>
      <c r="J979" s="21">
        <f t="shared" ref="J979:J1042" si="394">G979-I979</f>
        <v>116.10548808402206</v>
      </c>
      <c r="K979" s="27">
        <f t="shared" ref="K979:K1042" si="395">-J979*$K$5</f>
        <v>-58052.744042011029</v>
      </c>
      <c r="L979" s="16">
        <f>Daten!G979</f>
        <v>693</v>
      </c>
      <c r="M979" s="16">
        <f>Daten!H979</f>
        <v>2919</v>
      </c>
      <c r="N979" s="16">
        <f>Daten!I979</f>
        <v>788</v>
      </c>
      <c r="O979" s="28">
        <f t="shared" ref="O979:O1042" si="396">(L979+N979)/M979</f>
        <v>0.50736553614251456</v>
      </c>
      <c r="P979" s="16">
        <f t="shared" ref="P979:P1042" si="397">M979*$P$6</f>
        <v>1643.0087788045385</v>
      </c>
      <c r="Q979" s="21">
        <f t="shared" ref="Q979:Q1042" si="398">L979+N979-P979</f>
        <v>-162.00877880453845</v>
      </c>
      <c r="R979" s="27">
        <f t="shared" ref="R979:R1042" si="399">Q979*$R$5</f>
        <v>-32401.75576090769</v>
      </c>
      <c r="S979" s="9">
        <f>Daten!K979</f>
        <v>12822.4</v>
      </c>
      <c r="T979" s="9">
        <f>Daten!L979</f>
        <v>265895.59000000003</v>
      </c>
      <c r="U979" s="9">
        <f>Daten!M979</f>
        <v>649877.82999999996</v>
      </c>
      <c r="V979" s="9">
        <f>Daten!N979</f>
        <v>500</v>
      </c>
      <c r="W979" s="9">
        <f>Daten!O979</f>
        <v>500</v>
      </c>
      <c r="X979" s="23">
        <f t="shared" ref="X979:X1042" si="400">S979/V979*500+T979/W979*500+U979</f>
        <v>928595.82000000007</v>
      </c>
      <c r="Y979" s="9">
        <f t="shared" ref="Y979:Y1042" si="401">E979*$Y$6</f>
        <v>1581483.1369599067</v>
      </c>
      <c r="Z979" s="21">
        <f t="shared" ref="Z979:Z1042" si="402">X979-Y979</f>
        <v>-652887.3169599066</v>
      </c>
      <c r="AA979" s="27">
        <f t="shared" ref="AA979:AA1042" si="403">-Z979*$AA$5</f>
        <v>65288.73169599066</v>
      </c>
      <c r="AB979" s="32">
        <f t="shared" ref="AB979:AB1042" si="404">K979+R979+AA979</f>
        <v>-25165.768106928066</v>
      </c>
      <c r="AC979" s="31">
        <f t="shared" ref="AC979:AC1042" si="405">MAX(0,AB979)</f>
        <v>0</v>
      </c>
      <c r="AG979" s="26">
        <f t="shared" ref="AG979:AG1042" si="406">IF(AB979&gt;0,K979,0)</f>
        <v>0</v>
      </c>
      <c r="AH979" s="26">
        <f t="shared" ref="AH979:AH1042" si="407">IF(AB979&gt;0,AA979,0)</f>
        <v>0</v>
      </c>
      <c r="AI979" s="26">
        <f t="shared" ref="AI979:AI1042" si="408">AG979+AH979</f>
        <v>0</v>
      </c>
      <c r="AJ979" s="26">
        <f t="shared" ref="AJ979:AJ1042" si="409">IF(AND(V979=500,W979=500),1,0)</f>
        <v>1</v>
      </c>
      <c r="AK979" s="26">
        <f t="shared" ref="AK979:AK1042" si="410">IF(AND(AJ979=1,AI979&gt;=E979*$AK$5),AI979,0)</f>
        <v>0</v>
      </c>
      <c r="AL979" s="26">
        <f t="shared" ref="AL979:AL1042" ca="1" si="411">IF(OFFSET($AK$6,C979,0)=0,0,ROUND(AK979*OFFSET($AF$6,C979,0)/OFFSET($AK$6,C979,0),0))</f>
        <v>0</v>
      </c>
      <c r="AM979" s="26">
        <f t="shared" ref="AM979:AM1042" ca="1" si="412">IF(AL979&gt;0,C979*10+1,0)</f>
        <v>0</v>
      </c>
      <c r="AN979" s="26">
        <f ca="1">IF(AM979=0,0,COUNTIF($AM$19:AM979,C979*10+1))</f>
        <v>0</v>
      </c>
      <c r="AO979" s="21">
        <f t="shared" ref="AO979:AO1042" ca="1" si="413">IF(AN979=1,OFFSET($AF$6,C979,0)-OFFSET($AL$6,C979,0),0)</f>
        <v>0</v>
      </c>
      <c r="AP979" s="33">
        <f t="shared" ref="AP979:AP1042" ca="1" si="414">AL979+AO979</f>
        <v>0</v>
      </c>
    </row>
    <row r="980" spans="1:42" x14ac:dyDescent="0.2">
      <c r="A980" s="15">
        <f>Daten!A980</f>
        <v>40625</v>
      </c>
      <c r="B980" s="8" t="str">
        <f>Daten!B980</f>
        <v>Weitersfelden</v>
      </c>
      <c r="C980" s="15">
        <f t="shared" si="390"/>
        <v>4</v>
      </c>
      <c r="D980" s="10">
        <f>Daten!D980</f>
        <v>0</v>
      </c>
      <c r="E980" s="9">
        <f>Daten!E980</f>
        <v>1057</v>
      </c>
      <c r="F980" s="9">
        <f>Daten!F980</f>
        <v>1035</v>
      </c>
      <c r="G980" s="27">
        <f t="shared" si="391"/>
        <v>22</v>
      </c>
      <c r="H980" s="29">
        <f t="shared" si="392"/>
        <v>2.1256038647342997E-2</v>
      </c>
      <c r="I980" s="21">
        <f t="shared" si="393"/>
        <v>9.2371219578514321</v>
      </c>
      <c r="J980" s="21">
        <f t="shared" si="394"/>
        <v>12.762878042148568</v>
      </c>
      <c r="K980" s="27">
        <f t="shared" si="395"/>
        <v>-6381.439021074284</v>
      </c>
      <c r="L980" s="16">
        <f>Daten!G980</f>
        <v>187</v>
      </c>
      <c r="M980" s="16">
        <f>Daten!H980</f>
        <v>663</v>
      </c>
      <c r="N980" s="16">
        <f>Daten!I980</f>
        <v>207</v>
      </c>
      <c r="O980" s="28">
        <f t="shared" si="396"/>
        <v>0.5942684766214178</v>
      </c>
      <c r="P980" s="16">
        <f t="shared" si="397"/>
        <v>373.18082231839981</v>
      </c>
      <c r="Q980" s="21">
        <f t="shared" si="398"/>
        <v>20.819177681600195</v>
      </c>
      <c r="R980" s="27">
        <f t="shared" si="399"/>
        <v>4163.835536320039</v>
      </c>
      <c r="S980" s="9">
        <f>Daten!K980</f>
        <v>13280.14</v>
      </c>
      <c r="T980" s="9">
        <f>Daten!L980</f>
        <v>67162.42</v>
      </c>
      <c r="U980" s="9">
        <f>Daten!M980</f>
        <v>110221.06</v>
      </c>
      <c r="V980" s="9">
        <f>Daten!N980</f>
        <v>500</v>
      </c>
      <c r="W980" s="9">
        <f>Daten!O980</f>
        <v>500</v>
      </c>
      <c r="X980" s="23">
        <f t="shared" si="400"/>
        <v>190663.62</v>
      </c>
      <c r="Y980" s="9">
        <f t="shared" si="401"/>
        <v>379915.38085605035</v>
      </c>
      <c r="Z980" s="21">
        <f t="shared" si="402"/>
        <v>-189251.76085605036</v>
      </c>
      <c r="AA980" s="27">
        <f t="shared" si="403"/>
        <v>18925.176085605035</v>
      </c>
      <c r="AB980" s="32">
        <f t="shared" si="404"/>
        <v>16707.572600850792</v>
      </c>
      <c r="AC980" s="31">
        <f t="shared" si="405"/>
        <v>16707.572600850792</v>
      </c>
      <c r="AG980" s="26">
        <f t="shared" si="406"/>
        <v>-6381.439021074284</v>
      </c>
      <c r="AH980" s="26">
        <f t="shared" si="407"/>
        <v>18925.176085605035</v>
      </c>
      <c r="AI980" s="26">
        <f t="shared" si="408"/>
        <v>12543.737064530751</v>
      </c>
      <c r="AJ980" s="26">
        <f t="shared" si="409"/>
        <v>1</v>
      </c>
      <c r="AK980" s="26">
        <f t="shared" si="410"/>
        <v>12543.737064530751</v>
      </c>
      <c r="AL980" s="26">
        <f t="shared" ca="1" si="411"/>
        <v>16548</v>
      </c>
      <c r="AM980" s="26">
        <f t="shared" ca="1" si="412"/>
        <v>41</v>
      </c>
      <c r="AN980" s="26">
        <f ca="1">IF(AM980=0,0,COUNTIF($AM$19:AM980,C980*10+1))</f>
        <v>33</v>
      </c>
      <c r="AO980" s="21">
        <f t="shared" ca="1" si="413"/>
        <v>0</v>
      </c>
      <c r="AP980" s="33">
        <f t="shared" ca="1" si="414"/>
        <v>16548</v>
      </c>
    </row>
    <row r="981" spans="1:42" x14ac:dyDescent="0.2">
      <c r="A981" s="15">
        <f>Daten!A981</f>
        <v>40626</v>
      </c>
      <c r="B981" s="8" t="str">
        <f>Daten!B981</f>
        <v>Windhaag bei Freistadt</v>
      </c>
      <c r="C981" s="15">
        <f t="shared" si="390"/>
        <v>4</v>
      </c>
      <c r="D981" s="10">
        <f>Daten!D981</f>
        <v>0</v>
      </c>
      <c r="E981" s="9">
        <f>Daten!E981</f>
        <v>1591</v>
      </c>
      <c r="F981" s="9">
        <f>Daten!F981</f>
        <v>1580</v>
      </c>
      <c r="G981" s="27">
        <f t="shared" si="391"/>
        <v>11</v>
      </c>
      <c r="H981" s="29">
        <f t="shared" si="392"/>
        <v>6.962025316455696E-3</v>
      </c>
      <c r="I981" s="21">
        <f t="shared" si="393"/>
        <v>14.101113713435035</v>
      </c>
      <c r="J981" s="21">
        <f t="shared" si="394"/>
        <v>-3.1011137134350353</v>
      </c>
      <c r="K981" s="27">
        <f t="shared" si="395"/>
        <v>1550.5568567175176</v>
      </c>
      <c r="L981" s="16">
        <f>Daten!G981</f>
        <v>261</v>
      </c>
      <c r="M981" s="16">
        <f>Daten!H981</f>
        <v>1039</v>
      </c>
      <c r="N981" s="16">
        <f>Daten!I981</f>
        <v>291</v>
      </c>
      <c r="O981" s="28">
        <f t="shared" si="396"/>
        <v>0.53128007699711266</v>
      </c>
      <c r="P981" s="16">
        <f t="shared" si="397"/>
        <v>584.81881506608966</v>
      </c>
      <c r="Q981" s="21">
        <f t="shared" si="398"/>
        <v>-32.818815066089655</v>
      </c>
      <c r="R981" s="27">
        <f t="shared" si="399"/>
        <v>-6563.7630132179311</v>
      </c>
      <c r="S981" s="9">
        <f>Daten!K981</f>
        <v>12785.8</v>
      </c>
      <c r="T981" s="9">
        <f>Daten!L981</f>
        <v>83058.899999999994</v>
      </c>
      <c r="U981" s="9">
        <f>Daten!M981</f>
        <v>105382.13</v>
      </c>
      <c r="V981" s="9">
        <f>Daten!N981</f>
        <v>500</v>
      </c>
      <c r="W981" s="9">
        <f>Daten!O981</f>
        <v>500</v>
      </c>
      <c r="X981" s="23">
        <f t="shared" si="400"/>
        <v>201226.83000000002</v>
      </c>
      <c r="Y981" s="9">
        <f t="shared" si="401"/>
        <v>571849.92520527542</v>
      </c>
      <c r="Z981" s="21">
        <f t="shared" si="402"/>
        <v>-370623.0952052754</v>
      </c>
      <c r="AA981" s="27">
        <f t="shared" si="403"/>
        <v>37062.309520527539</v>
      </c>
      <c r="AB981" s="32">
        <f t="shared" si="404"/>
        <v>32049.103364027127</v>
      </c>
      <c r="AC981" s="31">
        <f t="shared" si="405"/>
        <v>32049.103364027127</v>
      </c>
      <c r="AG981" s="26">
        <f t="shared" si="406"/>
        <v>1550.5568567175176</v>
      </c>
      <c r="AH981" s="26">
        <f t="shared" si="407"/>
        <v>37062.309520527539</v>
      </c>
      <c r="AI981" s="26">
        <f t="shared" si="408"/>
        <v>38612.866377245053</v>
      </c>
      <c r="AJ981" s="26">
        <f t="shared" si="409"/>
        <v>1</v>
      </c>
      <c r="AK981" s="26">
        <f t="shared" si="410"/>
        <v>38612.866377245053</v>
      </c>
      <c r="AL981" s="26">
        <f t="shared" ca="1" si="411"/>
        <v>50940</v>
      </c>
      <c r="AM981" s="26">
        <f t="shared" ca="1" si="412"/>
        <v>41</v>
      </c>
      <c r="AN981" s="26">
        <f ca="1">IF(AM981=0,0,COUNTIF($AM$19:AM981,C981*10+1))</f>
        <v>34</v>
      </c>
      <c r="AO981" s="21">
        <f t="shared" ca="1" si="413"/>
        <v>0</v>
      </c>
      <c r="AP981" s="33">
        <f t="shared" ca="1" si="414"/>
        <v>50940</v>
      </c>
    </row>
    <row r="982" spans="1:42" x14ac:dyDescent="0.2">
      <c r="A982" s="15">
        <f>Daten!A982</f>
        <v>40627</v>
      </c>
      <c r="B982" s="8" t="str">
        <f>Daten!B982</f>
        <v>Bad Zell</v>
      </c>
      <c r="C982" s="15">
        <f t="shared" si="390"/>
        <v>4</v>
      </c>
      <c r="D982" s="10">
        <f>Daten!D982</f>
        <v>0</v>
      </c>
      <c r="E982" s="9">
        <f>Daten!E982</f>
        <v>2969</v>
      </c>
      <c r="F982" s="9">
        <f>Daten!F982</f>
        <v>2932</v>
      </c>
      <c r="G982" s="27">
        <f t="shared" si="391"/>
        <v>37</v>
      </c>
      <c r="H982" s="29">
        <f t="shared" si="392"/>
        <v>1.26193724420191E-2</v>
      </c>
      <c r="I982" s="21">
        <f t="shared" si="393"/>
        <v>26.167383169488307</v>
      </c>
      <c r="J982" s="21">
        <f t="shared" si="394"/>
        <v>10.832616830511693</v>
      </c>
      <c r="K982" s="27">
        <f t="shared" si="395"/>
        <v>-5416.3084152558467</v>
      </c>
      <c r="L982" s="16">
        <f>Daten!G982</f>
        <v>511</v>
      </c>
      <c r="M982" s="16">
        <f>Daten!H982</f>
        <v>1917</v>
      </c>
      <c r="N982" s="16">
        <f>Daten!I982</f>
        <v>541</v>
      </c>
      <c r="O982" s="28">
        <f t="shared" si="396"/>
        <v>0.54877412623891497</v>
      </c>
      <c r="P982" s="16">
        <f t="shared" si="397"/>
        <v>1079.0160428120248</v>
      </c>
      <c r="Q982" s="21">
        <f t="shared" si="398"/>
        <v>-27.016042812024807</v>
      </c>
      <c r="R982" s="27">
        <f t="shared" si="399"/>
        <v>-5403.2085624049614</v>
      </c>
      <c r="S982" s="9">
        <f>Daten!K982</f>
        <v>16049.73</v>
      </c>
      <c r="T982" s="9">
        <f>Daten!L982</f>
        <v>201761.24</v>
      </c>
      <c r="U982" s="9">
        <f>Daten!M982</f>
        <v>493409.62</v>
      </c>
      <c r="V982" s="9">
        <f>Daten!N982</f>
        <v>500</v>
      </c>
      <c r="W982" s="9">
        <f>Daten!O982</f>
        <v>500</v>
      </c>
      <c r="X982" s="23">
        <f t="shared" si="400"/>
        <v>711220.59</v>
      </c>
      <c r="Y982" s="9">
        <f t="shared" si="401"/>
        <v>1067141.6894622643</v>
      </c>
      <c r="Z982" s="21">
        <f t="shared" si="402"/>
        <v>-355921.09946226433</v>
      </c>
      <c r="AA982" s="27">
        <f t="shared" si="403"/>
        <v>35592.109946226432</v>
      </c>
      <c r="AB982" s="32">
        <f t="shared" si="404"/>
        <v>24772.592968565623</v>
      </c>
      <c r="AC982" s="31">
        <f t="shared" si="405"/>
        <v>24772.592968565623</v>
      </c>
      <c r="AG982" s="26">
        <f t="shared" si="406"/>
        <v>-5416.3084152558467</v>
      </c>
      <c r="AH982" s="26">
        <f t="shared" si="407"/>
        <v>35592.109946226432</v>
      </c>
      <c r="AI982" s="26">
        <f t="shared" si="408"/>
        <v>30175.801530970584</v>
      </c>
      <c r="AJ982" s="26">
        <f t="shared" si="409"/>
        <v>1</v>
      </c>
      <c r="AK982" s="26">
        <f t="shared" si="410"/>
        <v>30175.801530970584</v>
      </c>
      <c r="AL982" s="26">
        <f t="shared" ca="1" si="411"/>
        <v>39810</v>
      </c>
      <c r="AM982" s="26">
        <f t="shared" ca="1" si="412"/>
        <v>41</v>
      </c>
      <c r="AN982" s="26">
        <f ca="1">IF(AM982=0,0,COUNTIF($AM$19:AM982,C982*10+1))</f>
        <v>35</v>
      </c>
      <c r="AO982" s="21">
        <f t="shared" ca="1" si="413"/>
        <v>0</v>
      </c>
      <c r="AP982" s="33">
        <f t="shared" ca="1" si="414"/>
        <v>39810</v>
      </c>
    </row>
    <row r="983" spans="1:42" x14ac:dyDescent="0.2">
      <c r="A983" s="15">
        <f>Daten!A983</f>
        <v>40701</v>
      </c>
      <c r="B983" s="8" t="str">
        <f>Daten!B983</f>
        <v>Altmünster</v>
      </c>
      <c r="C983" s="15">
        <f t="shared" si="390"/>
        <v>4</v>
      </c>
      <c r="D983" s="10">
        <f>Daten!D983</f>
        <v>0</v>
      </c>
      <c r="E983" s="9">
        <f>Daten!E983</f>
        <v>9884</v>
      </c>
      <c r="F983" s="9">
        <f>Daten!F983</f>
        <v>9770</v>
      </c>
      <c r="G983" s="27">
        <f t="shared" si="391"/>
        <v>114</v>
      </c>
      <c r="H983" s="29">
        <f t="shared" si="392"/>
        <v>1.1668372569089048E-2</v>
      </c>
      <c r="I983" s="21">
        <f t="shared" si="393"/>
        <v>87.194861379911586</v>
      </c>
      <c r="J983" s="21">
        <f t="shared" si="394"/>
        <v>26.805138620088414</v>
      </c>
      <c r="K983" s="27">
        <f t="shared" si="395"/>
        <v>-13402.569310044208</v>
      </c>
      <c r="L983" s="16">
        <f>Daten!G983</f>
        <v>1424</v>
      </c>
      <c r="M983" s="16">
        <f>Daten!H983</f>
        <v>6289</v>
      </c>
      <c r="N983" s="16">
        <f>Daten!I983</f>
        <v>2171</v>
      </c>
      <c r="O983" s="28">
        <f t="shared" si="396"/>
        <v>0.57163301001749089</v>
      </c>
      <c r="P983" s="16">
        <f t="shared" si="397"/>
        <v>3539.8705755059073</v>
      </c>
      <c r="Q983" s="21">
        <f t="shared" si="398"/>
        <v>55.129424494092746</v>
      </c>
      <c r="R983" s="27">
        <f t="shared" si="399"/>
        <v>11025.884898818549</v>
      </c>
      <c r="S983" s="9">
        <f>Daten!K983</f>
        <v>-1450.9</v>
      </c>
      <c r="T983" s="9">
        <f>Daten!L983</f>
        <v>1206178.43</v>
      </c>
      <c r="U983" s="9">
        <f>Daten!M983</f>
        <v>1792898.59</v>
      </c>
      <c r="V983" s="9">
        <f>Daten!N983</f>
        <v>500</v>
      </c>
      <c r="W983" s="9">
        <f>Daten!O983</f>
        <v>500</v>
      </c>
      <c r="X983" s="23">
        <f t="shared" si="400"/>
        <v>2997626.12</v>
      </c>
      <c r="Y983" s="9">
        <f t="shared" si="401"/>
        <v>3552586.2103890269</v>
      </c>
      <c r="Z983" s="21">
        <f t="shared" si="402"/>
        <v>-554960.09038902679</v>
      </c>
      <c r="AA983" s="27">
        <f t="shared" si="403"/>
        <v>55496.009038902681</v>
      </c>
      <c r="AB983" s="32">
        <f t="shared" si="404"/>
        <v>53119.324627677022</v>
      </c>
      <c r="AC983" s="31">
        <f t="shared" si="405"/>
        <v>53119.324627677022</v>
      </c>
      <c r="AG983" s="26">
        <f t="shared" si="406"/>
        <v>-13402.569310044208</v>
      </c>
      <c r="AH983" s="26">
        <f t="shared" si="407"/>
        <v>55496.009038902681</v>
      </c>
      <c r="AI983" s="26">
        <f t="shared" si="408"/>
        <v>42093.439728858473</v>
      </c>
      <c r="AJ983" s="26">
        <f t="shared" si="409"/>
        <v>1</v>
      </c>
      <c r="AK983" s="26">
        <f t="shared" si="410"/>
        <v>42093.439728858473</v>
      </c>
      <c r="AL983" s="26">
        <f t="shared" ca="1" si="411"/>
        <v>55532</v>
      </c>
      <c r="AM983" s="26">
        <f t="shared" ca="1" si="412"/>
        <v>41</v>
      </c>
      <c r="AN983" s="26">
        <f ca="1">IF(AM983=0,0,COUNTIF($AM$19:AM983,C983*10+1))</f>
        <v>36</v>
      </c>
      <c r="AO983" s="21">
        <f t="shared" ca="1" si="413"/>
        <v>0</v>
      </c>
      <c r="AP983" s="33">
        <f t="shared" ca="1" si="414"/>
        <v>55532</v>
      </c>
    </row>
    <row r="984" spans="1:42" x14ac:dyDescent="0.2">
      <c r="A984" s="15">
        <f>Daten!A984</f>
        <v>40702</v>
      </c>
      <c r="B984" s="8" t="str">
        <f>Daten!B984</f>
        <v>Bad Goisern am Hallstättersee</v>
      </c>
      <c r="C984" s="15">
        <f t="shared" si="390"/>
        <v>4</v>
      </c>
      <c r="D984" s="10">
        <f>Daten!D984</f>
        <v>0</v>
      </c>
      <c r="E984" s="9">
        <f>Daten!E984</f>
        <v>7530</v>
      </c>
      <c r="F984" s="9">
        <f>Daten!F984</f>
        <v>7485</v>
      </c>
      <c r="G984" s="27">
        <f t="shared" si="391"/>
        <v>45</v>
      </c>
      <c r="H984" s="29">
        <f t="shared" si="392"/>
        <v>6.0120240480961923E-3</v>
      </c>
      <c r="I984" s="21">
        <f t="shared" si="393"/>
        <v>66.801795028519777</v>
      </c>
      <c r="J984" s="21">
        <f t="shared" si="394"/>
        <v>-21.801795028519777</v>
      </c>
      <c r="K984" s="27">
        <f t="shared" si="395"/>
        <v>10900.897514259888</v>
      </c>
      <c r="L984" s="16">
        <f>Daten!G984</f>
        <v>947</v>
      </c>
      <c r="M984" s="16">
        <f>Daten!H984</f>
        <v>4828</v>
      </c>
      <c r="N984" s="16">
        <f>Daten!I984</f>
        <v>1755</v>
      </c>
      <c r="O984" s="28">
        <f t="shared" si="396"/>
        <v>0.55965202982601492</v>
      </c>
      <c r="P984" s="16">
        <f t="shared" si="397"/>
        <v>2717.521885600655</v>
      </c>
      <c r="Q984" s="21">
        <f t="shared" si="398"/>
        <v>-15.521885600654969</v>
      </c>
      <c r="R984" s="27">
        <f t="shared" si="399"/>
        <v>-3104.3771201309937</v>
      </c>
      <c r="S984" s="9">
        <f>Daten!K984</f>
        <v>9580.61</v>
      </c>
      <c r="T984" s="9">
        <f>Daten!L984</f>
        <v>738861.01</v>
      </c>
      <c r="U984" s="9">
        <f>Daten!M984</f>
        <v>2552017.2999999998</v>
      </c>
      <c r="V984" s="9">
        <f>Daten!N984</f>
        <v>500</v>
      </c>
      <c r="W984" s="9">
        <f>Daten!O984</f>
        <v>500</v>
      </c>
      <c r="X984" s="23">
        <f t="shared" si="400"/>
        <v>3300458.92</v>
      </c>
      <c r="Y984" s="9">
        <f t="shared" si="401"/>
        <v>2706492.7321154769</v>
      </c>
      <c r="Z984" s="21">
        <f t="shared" si="402"/>
        <v>593966.18788452307</v>
      </c>
      <c r="AA984" s="27">
        <f t="shared" si="403"/>
        <v>-59396.61878845231</v>
      </c>
      <c r="AB984" s="32">
        <f t="shared" si="404"/>
        <v>-51600.098394323417</v>
      </c>
      <c r="AC984" s="31">
        <f t="shared" si="405"/>
        <v>0</v>
      </c>
      <c r="AG984" s="26">
        <f t="shared" si="406"/>
        <v>0</v>
      </c>
      <c r="AH984" s="26">
        <f t="shared" si="407"/>
        <v>0</v>
      </c>
      <c r="AI984" s="26">
        <f t="shared" si="408"/>
        <v>0</v>
      </c>
      <c r="AJ984" s="26">
        <f t="shared" si="409"/>
        <v>1</v>
      </c>
      <c r="AK984" s="26">
        <f t="shared" si="410"/>
        <v>0</v>
      </c>
      <c r="AL984" s="26">
        <f t="shared" ca="1" si="411"/>
        <v>0</v>
      </c>
      <c r="AM984" s="26">
        <f t="shared" ca="1" si="412"/>
        <v>0</v>
      </c>
      <c r="AN984" s="26">
        <f ca="1">IF(AM984=0,0,COUNTIF($AM$19:AM984,C984*10+1))</f>
        <v>0</v>
      </c>
      <c r="AO984" s="21">
        <f t="shared" ca="1" si="413"/>
        <v>0</v>
      </c>
      <c r="AP984" s="33">
        <f t="shared" ca="1" si="414"/>
        <v>0</v>
      </c>
    </row>
    <row r="985" spans="1:42" x14ac:dyDescent="0.2">
      <c r="A985" s="15">
        <f>Daten!A985</f>
        <v>40703</v>
      </c>
      <c r="B985" s="8" t="str">
        <f>Daten!B985</f>
        <v>Bad Ischl</v>
      </c>
      <c r="C985" s="15">
        <f t="shared" si="390"/>
        <v>4</v>
      </c>
      <c r="D985" s="10">
        <f>Daten!D985</f>
        <v>0</v>
      </c>
      <c r="E985" s="9">
        <f>Daten!E985</f>
        <v>14070</v>
      </c>
      <c r="F985" s="9">
        <f>Daten!F985</f>
        <v>14130</v>
      </c>
      <c r="G985" s="27">
        <f t="shared" si="391"/>
        <v>-60</v>
      </c>
      <c r="H985" s="29">
        <f t="shared" si="392"/>
        <v>-4.246284501061571E-3</v>
      </c>
      <c r="I985" s="21">
        <f t="shared" si="393"/>
        <v>126.10679542458041</v>
      </c>
      <c r="J985" s="21">
        <f t="shared" si="394"/>
        <v>-186.10679542458041</v>
      </c>
      <c r="K985" s="27">
        <f t="shared" si="395"/>
        <v>93053.3977122902</v>
      </c>
      <c r="L985" s="16">
        <f>Daten!G985</f>
        <v>1828</v>
      </c>
      <c r="M985" s="16">
        <f>Daten!H985</f>
        <v>8787</v>
      </c>
      <c r="N985" s="16">
        <f>Daten!I985</f>
        <v>3455</v>
      </c>
      <c r="O985" s="28">
        <f t="shared" si="396"/>
        <v>0.60122908842608402</v>
      </c>
      <c r="P985" s="16">
        <f t="shared" si="397"/>
        <v>4945.912346473272</v>
      </c>
      <c r="Q985" s="21">
        <f t="shared" si="398"/>
        <v>337.08765352672799</v>
      </c>
      <c r="R985" s="27">
        <f t="shared" si="399"/>
        <v>67417.530705345591</v>
      </c>
      <c r="S985" s="9">
        <f>Daten!K985</f>
        <v>-54012.74</v>
      </c>
      <c r="T985" s="9">
        <f>Daten!L985</f>
        <v>1498375.12</v>
      </c>
      <c r="U985" s="9">
        <f>Daten!M985</f>
        <v>3519471.65</v>
      </c>
      <c r="V985" s="9">
        <f>Daten!N985</f>
        <v>500</v>
      </c>
      <c r="W985" s="9">
        <f>Daten!O985</f>
        <v>500</v>
      </c>
      <c r="X985" s="23">
        <f t="shared" si="400"/>
        <v>4963834.03</v>
      </c>
      <c r="Y985" s="9">
        <f t="shared" si="401"/>
        <v>5057151.7584149744</v>
      </c>
      <c r="Z985" s="21">
        <f t="shared" si="402"/>
        <v>-93317.728414974175</v>
      </c>
      <c r="AA985" s="27">
        <f t="shared" si="403"/>
        <v>9331.7728414974172</v>
      </c>
      <c r="AB985" s="32">
        <f t="shared" si="404"/>
        <v>169802.7012591332</v>
      </c>
      <c r="AC985" s="31">
        <f t="shared" si="405"/>
        <v>169802.7012591332</v>
      </c>
      <c r="AG985" s="26">
        <f t="shared" si="406"/>
        <v>93053.3977122902</v>
      </c>
      <c r="AH985" s="26">
        <f t="shared" si="407"/>
        <v>9331.7728414974172</v>
      </c>
      <c r="AI985" s="26">
        <f t="shared" si="408"/>
        <v>102385.17055378761</v>
      </c>
      <c r="AJ985" s="26">
        <f t="shared" si="409"/>
        <v>1</v>
      </c>
      <c r="AK985" s="26">
        <f t="shared" si="410"/>
        <v>102385.17055378761</v>
      </c>
      <c r="AL985" s="26">
        <f t="shared" ca="1" si="411"/>
        <v>135072</v>
      </c>
      <c r="AM985" s="26">
        <f t="shared" ca="1" si="412"/>
        <v>41</v>
      </c>
      <c r="AN985" s="26">
        <f ca="1">IF(AM985=0,0,COUNTIF($AM$19:AM985,C985*10+1))</f>
        <v>37</v>
      </c>
      <c r="AO985" s="21">
        <f t="shared" ca="1" si="413"/>
        <v>0</v>
      </c>
      <c r="AP985" s="33">
        <f t="shared" ca="1" si="414"/>
        <v>135072</v>
      </c>
    </row>
    <row r="986" spans="1:42" x14ac:dyDescent="0.2">
      <c r="A986" s="15">
        <f>Daten!A986</f>
        <v>40704</v>
      </c>
      <c r="B986" s="8" t="str">
        <f>Daten!B986</f>
        <v>Ebensee am Traunsee</v>
      </c>
      <c r="C986" s="15">
        <f t="shared" si="390"/>
        <v>4</v>
      </c>
      <c r="D986" s="10">
        <f>Daten!D986</f>
        <v>0</v>
      </c>
      <c r="E986" s="9">
        <f>Daten!E986</f>
        <v>7526</v>
      </c>
      <c r="F986" s="9">
        <f>Daten!F986</f>
        <v>7721</v>
      </c>
      <c r="G986" s="27">
        <f t="shared" si="391"/>
        <v>-195</v>
      </c>
      <c r="H986" s="29">
        <f t="shared" si="392"/>
        <v>-2.5255795881362519E-2</v>
      </c>
      <c r="I986" s="21">
        <f t="shared" si="393"/>
        <v>68.908037330020193</v>
      </c>
      <c r="J986" s="21">
        <f t="shared" si="394"/>
        <v>-263.90803733002019</v>
      </c>
      <c r="K986" s="27">
        <f t="shared" si="395"/>
        <v>131954.01866501011</v>
      </c>
      <c r="L986" s="16">
        <f>Daten!G986</f>
        <v>935</v>
      </c>
      <c r="M986" s="16">
        <f>Daten!H986</f>
        <v>4765</v>
      </c>
      <c r="N986" s="16">
        <f>Daten!I986</f>
        <v>1826</v>
      </c>
      <c r="O986" s="28">
        <f t="shared" si="396"/>
        <v>0.57943336831059811</v>
      </c>
      <c r="P986" s="16">
        <f t="shared" si="397"/>
        <v>2682.0612644753774</v>
      </c>
      <c r="Q986" s="21">
        <f t="shared" si="398"/>
        <v>78.938735524622643</v>
      </c>
      <c r="R986" s="27">
        <f t="shared" si="399"/>
        <v>15787.747104924529</v>
      </c>
      <c r="S986" s="9">
        <f>Daten!K986</f>
        <v>178748.64</v>
      </c>
      <c r="T986" s="9">
        <f>Daten!L986</f>
        <v>667573.88</v>
      </c>
      <c r="U986" s="9">
        <f>Daten!M986</f>
        <v>1583509.14</v>
      </c>
      <c r="V986" s="9">
        <f>Daten!N986</f>
        <v>500</v>
      </c>
      <c r="W986" s="9">
        <f>Daten!O986</f>
        <v>500</v>
      </c>
      <c r="X986" s="23">
        <f t="shared" si="400"/>
        <v>2429831.66</v>
      </c>
      <c r="Y986" s="9">
        <f t="shared" si="401"/>
        <v>2705055.020172786</v>
      </c>
      <c r="Z986" s="21">
        <f t="shared" si="402"/>
        <v>-275223.36017278582</v>
      </c>
      <c r="AA986" s="27">
        <f t="shared" si="403"/>
        <v>27522.336017278583</v>
      </c>
      <c r="AB986" s="32">
        <f t="shared" si="404"/>
        <v>175264.10178721321</v>
      </c>
      <c r="AC986" s="31">
        <f t="shared" si="405"/>
        <v>175264.10178721321</v>
      </c>
      <c r="AG986" s="26">
        <f t="shared" si="406"/>
        <v>131954.01866501011</v>
      </c>
      <c r="AH986" s="26">
        <f t="shared" si="407"/>
        <v>27522.336017278583</v>
      </c>
      <c r="AI986" s="26">
        <f t="shared" si="408"/>
        <v>159476.35468228869</v>
      </c>
      <c r="AJ986" s="26">
        <f t="shared" si="409"/>
        <v>1</v>
      </c>
      <c r="AK986" s="26">
        <f t="shared" si="410"/>
        <v>159476.35468228869</v>
      </c>
      <c r="AL986" s="26">
        <f t="shared" ca="1" si="411"/>
        <v>210390</v>
      </c>
      <c r="AM986" s="26">
        <f t="shared" ca="1" si="412"/>
        <v>41</v>
      </c>
      <c r="AN986" s="26">
        <f ca="1">IF(AM986=0,0,COUNTIF($AM$19:AM986,C986*10+1))</f>
        <v>38</v>
      </c>
      <c r="AO986" s="21">
        <f t="shared" ca="1" si="413"/>
        <v>0</v>
      </c>
      <c r="AP986" s="33">
        <f t="shared" ca="1" si="414"/>
        <v>210390</v>
      </c>
    </row>
    <row r="987" spans="1:42" x14ac:dyDescent="0.2">
      <c r="A987" s="15">
        <f>Daten!A987</f>
        <v>40705</v>
      </c>
      <c r="B987" s="8" t="str">
        <f>Daten!B987</f>
        <v>Gmunden</v>
      </c>
      <c r="C987" s="15">
        <f t="shared" si="390"/>
        <v>4</v>
      </c>
      <c r="D987" s="10">
        <f>Daten!D987</f>
        <v>0</v>
      </c>
      <c r="E987" s="9">
        <f>Daten!E987</f>
        <v>13278</v>
      </c>
      <c r="F987" s="9">
        <f>Daten!F987</f>
        <v>13213</v>
      </c>
      <c r="G987" s="27">
        <f t="shared" si="391"/>
        <v>65</v>
      </c>
      <c r="H987" s="29">
        <f t="shared" si="392"/>
        <v>4.9193975630061303E-3</v>
      </c>
      <c r="I987" s="21">
        <f t="shared" si="393"/>
        <v>117.9227946174792</v>
      </c>
      <c r="J987" s="21">
        <f t="shared" si="394"/>
        <v>-52.922794617479198</v>
      </c>
      <c r="K987" s="27">
        <f t="shared" si="395"/>
        <v>26461.397308739601</v>
      </c>
      <c r="L987" s="16">
        <f>Daten!G987</f>
        <v>1639</v>
      </c>
      <c r="M987" s="16">
        <f>Daten!H987</f>
        <v>8303</v>
      </c>
      <c r="N987" s="16">
        <f>Daten!I987</f>
        <v>3336</v>
      </c>
      <c r="O987" s="28">
        <f t="shared" si="396"/>
        <v>0.59918101890882813</v>
      </c>
      <c r="P987" s="16">
        <f t="shared" si="397"/>
        <v>4673.4847175108198</v>
      </c>
      <c r="Q987" s="21">
        <f t="shared" si="398"/>
        <v>301.51528248918021</v>
      </c>
      <c r="R987" s="27">
        <f t="shared" si="399"/>
        <v>60303.056497836042</v>
      </c>
      <c r="S987" s="9">
        <f>Daten!K987</f>
        <v>53292.14</v>
      </c>
      <c r="T987" s="9">
        <f>Daten!L987</f>
        <v>1862857.13</v>
      </c>
      <c r="U987" s="9">
        <f>Daten!M987</f>
        <v>7566595.5999999996</v>
      </c>
      <c r="V987" s="9">
        <f>Daten!N987</f>
        <v>500</v>
      </c>
      <c r="W987" s="9">
        <f>Daten!O987</f>
        <v>500</v>
      </c>
      <c r="X987" s="23">
        <f t="shared" si="400"/>
        <v>9482744.8699999992</v>
      </c>
      <c r="Y987" s="9">
        <f t="shared" si="401"/>
        <v>4772484.7937621912</v>
      </c>
      <c r="Z987" s="21">
        <f t="shared" si="402"/>
        <v>4710260.076237808</v>
      </c>
      <c r="AA987" s="27">
        <f t="shared" si="403"/>
        <v>-471026.00762378081</v>
      </c>
      <c r="AB987" s="32">
        <f t="shared" si="404"/>
        <v>-384261.55381720513</v>
      </c>
      <c r="AC987" s="31">
        <f t="shared" si="405"/>
        <v>0</v>
      </c>
      <c r="AG987" s="26">
        <f t="shared" si="406"/>
        <v>0</v>
      </c>
      <c r="AH987" s="26">
        <f t="shared" si="407"/>
        <v>0</v>
      </c>
      <c r="AI987" s="26">
        <f t="shared" si="408"/>
        <v>0</v>
      </c>
      <c r="AJ987" s="26">
        <f t="shared" si="409"/>
        <v>1</v>
      </c>
      <c r="AK987" s="26">
        <f t="shared" si="410"/>
        <v>0</v>
      </c>
      <c r="AL987" s="26">
        <f t="shared" ca="1" si="411"/>
        <v>0</v>
      </c>
      <c r="AM987" s="26">
        <f t="shared" ca="1" si="412"/>
        <v>0</v>
      </c>
      <c r="AN987" s="26">
        <f ca="1">IF(AM987=0,0,COUNTIF($AM$19:AM987,C987*10+1))</f>
        <v>0</v>
      </c>
      <c r="AO987" s="21">
        <f t="shared" ca="1" si="413"/>
        <v>0</v>
      </c>
      <c r="AP987" s="33">
        <f t="shared" ca="1" si="414"/>
        <v>0</v>
      </c>
    </row>
    <row r="988" spans="1:42" x14ac:dyDescent="0.2">
      <c r="A988" s="15">
        <f>Daten!A988</f>
        <v>40706</v>
      </c>
      <c r="B988" s="8" t="str">
        <f>Daten!B988</f>
        <v>Gosau</v>
      </c>
      <c r="C988" s="15">
        <f t="shared" si="390"/>
        <v>4</v>
      </c>
      <c r="D988" s="10">
        <f>Daten!D988</f>
        <v>0</v>
      </c>
      <c r="E988" s="9">
        <f>Daten!E988</f>
        <v>1820</v>
      </c>
      <c r="F988" s="9">
        <f>Daten!F988</f>
        <v>1793</v>
      </c>
      <c r="G988" s="27">
        <f t="shared" si="391"/>
        <v>27</v>
      </c>
      <c r="H988" s="29">
        <f t="shared" si="392"/>
        <v>1.5058561070831009E-2</v>
      </c>
      <c r="I988" s="21">
        <f t="shared" si="393"/>
        <v>16.002086638094315</v>
      </c>
      <c r="J988" s="21">
        <f t="shared" si="394"/>
        <v>10.997913361905685</v>
      </c>
      <c r="K988" s="27">
        <f t="shared" si="395"/>
        <v>-5498.9566809528424</v>
      </c>
      <c r="L988" s="16">
        <f>Daten!G988</f>
        <v>240</v>
      </c>
      <c r="M988" s="16">
        <f>Daten!H988</f>
        <v>1149</v>
      </c>
      <c r="N988" s="16">
        <f>Daten!I988</f>
        <v>431</v>
      </c>
      <c r="O988" s="28">
        <f t="shared" si="396"/>
        <v>0.5839860748476936</v>
      </c>
      <c r="P988" s="16">
        <f t="shared" si="397"/>
        <v>646.73418528482864</v>
      </c>
      <c r="Q988" s="21">
        <f t="shared" si="398"/>
        <v>24.265814715171359</v>
      </c>
      <c r="R988" s="27">
        <f t="shared" si="399"/>
        <v>4853.1629430342718</v>
      </c>
      <c r="S988" s="9">
        <f>Daten!K988</f>
        <v>16370.93</v>
      </c>
      <c r="T988" s="9">
        <f>Daten!L988</f>
        <v>262909.45</v>
      </c>
      <c r="U988" s="9">
        <f>Daten!M988</f>
        <v>359656.15</v>
      </c>
      <c r="V988" s="9">
        <f>Daten!N988</f>
        <v>500</v>
      </c>
      <c r="W988" s="9">
        <f>Daten!O988</f>
        <v>500</v>
      </c>
      <c r="X988" s="23">
        <f t="shared" si="400"/>
        <v>638936.53</v>
      </c>
      <c r="Y988" s="9">
        <f t="shared" si="401"/>
        <v>654158.93392432504</v>
      </c>
      <c r="Z988" s="21">
        <f t="shared" si="402"/>
        <v>-15222.403924325015</v>
      </c>
      <c r="AA988" s="27">
        <f t="shared" si="403"/>
        <v>1522.2403924325017</v>
      </c>
      <c r="AB988" s="32">
        <f t="shared" si="404"/>
        <v>876.44665451393121</v>
      </c>
      <c r="AC988" s="31">
        <f t="shared" si="405"/>
        <v>876.44665451393121</v>
      </c>
      <c r="AG988" s="26">
        <f t="shared" si="406"/>
        <v>-5498.9566809528424</v>
      </c>
      <c r="AH988" s="26">
        <f t="shared" si="407"/>
        <v>1522.2403924325017</v>
      </c>
      <c r="AI988" s="26">
        <f t="shared" si="408"/>
        <v>-3976.7162885203406</v>
      </c>
      <c r="AJ988" s="26">
        <f t="shared" si="409"/>
        <v>1</v>
      </c>
      <c r="AK988" s="26">
        <f t="shared" si="410"/>
        <v>0</v>
      </c>
      <c r="AL988" s="26">
        <f t="shared" ca="1" si="411"/>
        <v>0</v>
      </c>
      <c r="AM988" s="26">
        <f t="shared" ca="1" si="412"/>
        <v>0</v>
      </c>
      <c r="AN988" s="26">
        <f ca="1">IF(AM988=0,0,COUNTIF($AM$19:AM988,C988*10+1))</f>
        <v>0</v>
      </c>
      <c r="AO988" s="21">
        <f t="shared" ca="1" si="413"/>
        <v>0</v>
      </c>
      <c r="AP988" s="33">
        <f t="shared" ca="1" si="414"/>
        <v>0</v>
      </c>
    </row>
    <row r="989" spans="1:42" x14ac:dyDescent="0.2">
      <c r="A989" s="15">
        <f>Daten!A989</f>
        <v>40707</v>
      </c>
      <c r="B989" s="8" t="str">
        <f>Daten!B989</f>
        <v>Grünau im Almtal</v>
      </c>
      <c r="C989" s="15">
        <f t="shared" si="390"/>
        <v>4</v>
      </c>
      <c r="D989" s="10">
        <f>Daten!D989</f>
        <v>0</v>
      </c>
      <c r="E989" s="9">
        <f>Daten!E989</f>
        <v>2041</v>
      </c>
      <c r="F989" s="9">
        <f>Daten!F989</f>
        <v>2073</v>
      </c>
      <c r="G989" s="27">
        <f t="shared" si="391"/>
        <v>-32</v>
      </c>
      <c r="H989" s="29">
        <f t="shared" si="392"/>
        <v>-1.5436565364206465E-2</v>
      </c>
      <c r="I989" s="21">
        <f t="shared" si="393"/>
        <v>18.50101818224736</v>
      </c>
      <c r="J989" s="21">
        <f t="shared" si="394"/>
        <v>-50.501018182247364</v>
      </c>
      <c r="K989" s="27">
        <f t="shared" si="395"/>
        <v>25250.50909112368</v>
      </c>
      <c r="L989" s="16">
        <f>Daten!G989</f>
        <v>278</v>
      </c>
      <c r="M989" s="16">
        <f>Daten!H989</f>
        <v>1267</v>
      </c>
      <c r="N989" s="16">
        <f>Daten!I989</f>
        <v>496</v>
      </c>
      <c r="O989" s="28">
        <f t="shared" si="396"/>
        <v>0.61089187056037886</v>
      </c>
      <c r="P989" s="16">
        <f t="shared" si="397"/>
        <v>713.15249151947592</v>
      </c>
      <c r="Q989" s="21">
        <f t="shared" si="398"/>
        <v>60.847508480524084</v>
      </c>
      <c r="R989" s="27">
        <f t="shared" si="399"/>
        <v>12169.501696104817</v>
      </c>
      <c r="S989" s="9">
        <f>Daten!K989</f>
        <v>24260.1</v>
      </c>
      <c r="T989" s="9">
        <f>Daten!L989</f>
        <v>223093.35</v>
      </c>
      <c r="U989" s="9">
        <f>Daten!M989</f>
        <v>318642.76</v>
      </c>
      <c r="V989" s="9">
        <f>Daten!N989</f>
        <v>500</v>
      </c>
      <c r="W989" s="9">
        <f>Daten!O989</f>
        <v>500</v>
      </c>
      <c r="X989" s="23">
        <f t="shared" si="400"/>
        <v>565996.21</v>
      </c>
      <c r="Y989" s="9">
        <f t="shared" si="401"/>
        <v>733592.51875799312</v>
      </c>
      <c r="Z989" s="21">
        <f t="shared" si="402"/>
        <v>-167596.30875799316</v>
      </c>
      <c r="AA989" s="27">
        <f t="shared" si="403"/>
        <v>16759.630875799317</v>
      </c>
      <c r="AB989" s="32">
        <f t="shared" si="404"/>
        <v>54179.641663027818</v>
      </c>
      <c r="AC989" s="31">
        <f t="shared" si="405"/>
        <v>54179.641663027818</v>
      </c>
      <c r="AG989" s="26">
        <f t="shared" si="406"/>
        <v>25250.50909112368</v>
      </c>
      <c r="AH989" s="26">
        <f t="shared" si="407"/>
        <v>16759.630875799317</v>
      </c>
      <c r="AI989" s="26">
        <f t="shared" si="408"/>
        <v>42010.139966923001</v>
      </c>
      <c r="AJ989" s="26">
        <f t="shared" si="409"/>
        <v>1</v>
      </c>
      <c r="AK989" s="26">
        <f t="shared" si="410"/>
        <v>42010.139966923001</v>
      </c>
      <c r="AL989" s="26">
        <f t="shared" ca="1" si="411"/>
        <v>55422</v>
      </c>
      <c r="AM989" s="26">
        <f t="shared" ca="1" si="412"/>
        <v>41</v>
      </c>
      <c r="AN989" s="26">
        <f ca="1">IF(AM989=0,0,COUNTIF($AM$19:AM989,C989*10+1))</f>
        <v>39</v>
      </c>
      <c r="AO989" s="21">
        <f t="shared" ca="1" si="413"/>
        <v>0</v>
      </c>
      <c r="AP989" s="33">
        <f t="shared" ca="1" si="414"/>
        <v>55422</v>
      </c>
    </row>
    <row r="990" spans="1:42" x14ac:dyDescent="0.2">
      <c r="A990" s="15">
        <f>Daten!A990</f>
        <v>40708</v>
      </c>
      <c r="B990" s="8" t="str">
        <f>Daten!B990</f>
        <v>Gschwandt</v>
      </c>
      <c r="C990" s="15">
        <f t="shared" si="390"/>
        <v>4</v>
      </c>
      <c r="D990" s="10">
        <f>Daten!D990</f>
        <v>0</v>
      </c>
      <c r="E990" s="9">
        <f>Daten!E990</f>
        <v>2936</v>
      </c>
      <c r="F990" s="9">
        <f>Daten!F990</f>
        <v>2759</v>
      </c>
      <c r="G990" s="27">
        <f t="shared" si="391"/>
        <v>177</v>
      </c>
      <c r="H990" s="29">
        <f t="shared" si="392"/>
        <v>6.4153678869155489E-2</v>
      </c>
      <c r="I990" s="21">
        <f t="shared" si="393"/>
        <v>24.623400465422318</v>
      </c>
      <c r="J990" s="21">
        <f t="shared" si="394"/>
        <v>152.37659953457768</v>
      </c>
      <c r="K990" s="27">
        <f t="shared" si="395"/>
        <v>-76188.299767288845</v>
      </c>
      <c r="L990" s="16">
        <f>Daten!G990</f>
        <v>487</v>
      </c>
      <c r="M990" s="16">
        <f>Daten!H990</f>
        <v>1952</v>
      </c>
      <c r="N990" s="16">
        <f>Daten!I990</f>
        <v>497</v>
      </c>
      <c r="O990" s="28">
        <f t="shared" si="396"/>
        <v>0.50409836065573765</v>
      </c>
      <c r="P990" s="16">
        <f t="shared" si="397"/>
        <v>1098.7163878816236</v>
      </c>
      <c r="Q990" s="21">
        <f t="shared" si="398"/>
        <v>-114.71638788162363</v>
      </c>
      <c r="R990" s="27">
        <f t="shared" si="399"/>
        <v>-22943.277576324726</v>
      </c>
      <c r="S990" s="9">
        <f>Daten!K990</f>
        <v>10681.88</v>
      </c>
      <c r="T990" s="9">
        <f>Daten!L990</f>
        <v>241496.78</v>
      </c>
      <c r="U990" s="9">
        <f>Daten!M990</f>
        <v>779066.61</v>
      </c>
      <c r="V990" s="9">
        <f>Daten!N990</f>
        <v>500</v>
      </c>
      <c r="W990" s="9">
        <f>Daten!O990</f>
        <v>500</v>
      </c>
      <c r="X990" s="23">
        <f t="shared" si="400"/>
        <v>1031245.27</v>
      </c>
      <c r="Y990" s="9">
        <f t="shared" si="401"/>
        <v>1055280.565935065</v>
      </c>
      <c r="Z990" s="21">
        <f t="shared" si="402"/>
        <v>-24035.29593506502</v>
      </c>
      <c r="AA990" s="27">
        <f t="shared" si="403"/>
        <v>2403.5295935065019</v>
      </c>
      <c r="AB990" s="32">
        <f t="shared" si="404"/>
        <v>-96728.047750107071</v>
      </c>
      <c r="AC990" s="31">
        <f t="shared" si="405"/>
        <v>0</v>
      </c>
      <c r="AG990" s="26">
        <f t="shared" si="406"/>
        <v>0</v>
      </c>
      <c r="AH990" s="26">
        <f t="shared" si="407"/>
        <v>0</v>
      </c>
      <c r="AI990" s="26">
        <f t="shared" si="408"/>
        <v>0</v>
      </c>
      <c r="AJ990" s="26">
        <f t="shared" si="409"/>
        <v>1</v>
      </c>
      <c r="AK990" s="26">
        <f t="shared" si="410"/>
        <v>0</v>
      </c>
      <c r="AL990" s="26">
        <f t="shared" ca="1" si="411"/>
        <v>0</v>
      </c>
      <c r="AM990" s="26">
        <f t="shared" ca="1" si="412"/>
        <v>0</v>
      </c>
      <c r="AN990" s="26">
        <f ca="1">IF(AM990=0,0,COUNTIF($AM$19:AM990,C990*10+1))</f>
        <v>0</v>
      </c>
      <c r="AO990" s="21">
        <f t="shared" ca="1" si="413"/>
        <v>0</v>
      </c>
      <c r="AP990" s="33">
        <f t="shared" ca="1" si="414"/>
        <v>0</v>
      </c>
    </row>
    <row r="991" spans="1:42" x14ac:dyDescent="0.2">
      <c r="A991" s="15">
        <f>Daten!A991</f>
        <v>40709</v>
      </c>
      <c r="B991" s="8" t="str">
        <f>Daten!B991</f>
        <v>Hallstatt</v>
      </c>
      <c r="C991" s="15">
        <f t="shared" si="390"/>
        <v>4</v>
      </c>
      <c r="D991" s="10">
        <f>Daten!D991</f>
        <v>0</v>
      </c>
      <c r="E991" s="9">
        <f>Daten!E991</f>
        <v>732</v>
      </c>
      <c r="F991" s="9">
        <f>Daten!F991</f>
        <v>765</v>
      </c>
      <c r="G991" s="27">
        <f t="shared" si="391"/>
        <v>-33</v>
      </c>
      <c r="H991" s="29">
        <f t="shared" si="392"/>
        <v>-4.3137254901960784E-2</v>
      </c>
      <c r="I991" s="21">
        <f t="shared" si="393"/>
        <v>6.8274379688467102</v>
      </c>
      <c r="J991" s="21">
        <f t="shared" si="394"/>
        <v>-39.827437968846709</v>
      </c>
      <c r="K991" s="27">
        <f t="shared" si="395"/>
        <v>19913.718984423354</v>
      </c>
      <c r="L991" s="16">
        <f>Daten!G991</f>
        <v>77</v>
      </c>
      <c r="M991" s="16">
        <f>Daten!H991</f>
        <v>459</v>
      </c>
      <c r="N991" s="16">
        <f>Daten!I991</f>
        <v>196</v>
      </c>
      <c r="O991" s="28">
        <f t="shared" si="396"/>
        <v>0.59477124183006536</v>
      </c>
      <c r="P991" s="16">
        <f t="shared" si="397"/>
        <v>258.35595391273836</v>
      </c>
      <c r="Q991" s="21">
        <f t="shared" si="398"/>
        <v>14.644046087261643</v>
      </c>
      <c r="R991" s="27">
        <f t="shared" si="399"/>
        <v>2928.8092174523285</v>
      </c>
      <c r="S991" s="9">
        <f>Daten!K991</f>
        <v>21082.02</v>
      </c>
      <c r="T991" s="9">
        <f>Daten!L991</f>
        <v>75205.899999999994</v>
      </c>
      <c r="U991" s="9">
        <f>Daten!M991</f>
        <v>275906.24</v>
      </c>
      <c r="V991" s="9">
        <f>Daten!N991</f>
        <v>500</v>
      </c>
      <c r="W991" s="9">
        <f>Daten!O991</f>
        <v>500</v>
      </c>
      <c r="X991" s="23">
        <f t="shared" si="400"/>
        <v>372194.16</v>
      </c>
      <c r="Y991" s="9">
        <f t="shared" si="401"/>
        <v>263101.28551242087</v>
      </c>
      <c r="Z991" s="21">
        <f t="shared" si="402"/>
        <v>109092.8744875791</v>
      </c>
      <c r="AA991" s="27">
        <f t="shared" si="403"/>
        <v>-10909.28744875791</v>
      </c>
      <c r="AB991" s="32">
        <f t="shared" si="404"/>
        <v>11933.240753117774</v>
      </c>
      <c r="AC991" s="31">
        <f t="shared" si="405"/>
        <v>11933.240753117774</v>
      </c>
      <c r="AG991" s="26">
        <f t="shared" si="406"/>
        <v>19913.718984423354</v>
      </c>
      <c r="AH991" s="26">
        <f t="shared" si="407"/>
        <v>-10909.28744875791</v>
      </c>
      <c r="AI991" s="26">
        <f t="shared" si="408"/>
        <v>9004.4315356654442</v>
      </c>
      <c r="AJ991" s="26">
        <f t="shared" si="409"/>
        <v>1</v>
      </c>
      <c r="AK991" s="26">
        <f t="shared" si="410"/>
        <v>9004.4315356654442</v>
      </c>
      <c r="AL991" s="26">
        <f t="shared" ca="1" si="411"/>
        <v>11879</v>
      </c>
      <c r="AM991" s="26">
        <f t="shared" ca="1" si="412"/>
        <v>41</v>
      </c>
      <c r="AN991" s="26">
        <f ca="1">IF(AM991=0,0,COUNTIF($AM$19:AM991,C991*10+1))</f>
        <v>40</v>
      </c>
      <c r="AO991" s="21">
        <f t="shared" ca="1" si="413"/>
        <v>0</v>
      </c>
      <c r="AP991" s="33">
        <f t="shared" ca="1" si="414"/>
        <v>11879</v>
      </c>
    </row>
    <row r="992" spans="1:42" x14ac:dyDescent="0.2">
      <c r="A992" s="15">
        <f>Daten!A992</f>
        <v>40710</v>
      </c>
      <c r="B992" s="8" t="str">
        <f>Daten!B992</f>
        <v>Kirchham</v>
      </c>
      <c r="C992" s="15">
        <f t="shared" si="390"/>
        <v>4</v>
      </c>
      <c r="D992" s="10">
        <f>Daten!D992</f>
        <v>0</v>
      </c>
      <c r="E992" s="9">
        <f>Daten!E992</f>
        <v>2229</v>
      </c>
      <c r="F992" s="9">
        <f>Daten!F992</f>
        <v>2121</v>
      </c>
      <c r="G992" s="27">
        <f t="shared" si="391"/>
        <v>108</v>
      </c>
      <c r="H992" s="29">
        <f t="shared" si="392"/>
        <v>5.0919377652050922E-2</v>
      </c>
      <c r="I992" s="21">
        <f t="shared" si="393"/>
        <v>18.929406446959312</v>
      </c>
      <c r="J992" s="21">
        <f t="shared" si="394"/>
        <v>89.07059355304068</v>
      </c>
      <c r="K992" s="27">
        <f t="shared" si="395"/>
        <v>-44535.296776520343</v>
      </c>
      <c r="L992" s="16">
        <f>Daten!G992</f>
        <v>370</v>
      </c>
      <c r="M992" s="16">
        <f>Daten!H992</f>
        <v>1488</v>
      </c>
      <c r="N992" s="16">
        <f>Daten!I992</f>
        <v>371</v>
      </c>
      <c r="O992" s="28">
        <f t="shared" si="396"/>
        <v>0.49798387096774194</v>
      </c>
      <c r="P992" s="16">
        <f t="shared" si="397"/>
        <v>837.54609895894259</v>
      </c>
      <c r="Q992" s="21">
        <f t="shared" si="398"/>
        <v>-96.546098958942594</v>
      </c>
      <c r="R992" s="27">
        <f t="shared" si="399"/>
        <v>-19309.219791788521</v>
      </c>
      <c r="S992" s="9">
        <f>Daten!K992</f>
        <v>15600.56</v>
      </c>
      <c r="T992" s="9">
        <f>Daten!L992</f>
        <v>211900.65</v>
      </c>
      <c r="U992" s="9">
        <f>Daten!M992</f>
        <v>695142.05</v>
      </c>
      <c r="V992" s="9">
        <f>Daten!N992</f>
        <v>500</v>
      </c>
      <c r="W992" s="9">
        <f>Daten!O992</f>
        <v>500</v>
      </c>
      <c r="X992" s="23">
        <f t="shared" si="400"/>
        <v>922643.26</v>
      </c>
      <c r="Y992" s="9">
        <f t="shared" si="401"/>
        <v>801164.98006446182</v>
      </c>
      <c r="Z992" s="21">
        <f t="shared" si="402"/>
        <v>121478.27993553819</v>
      </c>
      <c r="AA992" s="27">
        <f t="shared" si="403"/>
        <v>-12147.827993553819</v>
      </c>
      <c r="AB992" s="32">
        <f t="shared" si="404"/>
        <v>-75992.344561862687</v>
      </c>
      <c r="AC992" s="31">
        <f t="shared" si="405"/>
        <v>0</v>
      </c>
      <c r="AG992" s="26">
        <f t="shared" si="406"/>
        <v>0</v>
      </c>
      <c r="AH992" s="26">
        <f t="shared" si="407"/>
        <v>0</v>
      </c>
      <c r="AI992" s="26">
        <f t="shared" si="408"/>
        <v>0</v>
      </c>
      <c r="AJ992" s="26">
        <f t="shared" si="409"/>
        <v>1</v>
      </c>
      <c r="AK992" s="26">
        <f t="shared" si="410"/>
        <v>0</v>
      </c>
      <c r="AL992" s="26">
        <f t="shared" ca="1" si="411"/>
        <v>0</v>
      </c>
      <c r="AM992" s="26">
        <f t="shared" ca="1" si="412"/>
        <v>0</v>
      </c>
      <c r="AN992" s="26">
        <f ca="1">IF(AM992=0,0,COUNTIF($AM$19:AM992,C992*10+1))</f>
        <v>0</v>
      </c>
      <c r="AO992" s="21">
        <f t="shared" ca="1" si="413"/>
        <v>0</v>
      </c>
      <c r="AP992" s="33">
        <f t="shared" ca="1" si="414"/>
        <v>0</v>
      </c>
    </row>
    <row r="993" spans="1:42" x14ac:dyDescent="0.2">
      <c r="A993" s="15">
        <f>Daten!A993</f>
        <v>40711</v>
      </c>
      <c r="B993" s="8" t="str">
        <f>Daten!B993</f>
        <v>Laakirchen</v>
      </c>
      <c r="C993" s="15">
        <f t="shared" si="390"/>
        <v>4</v>
      </c>
      <c r="D993" s="10">
        <f>Daten!D993</f>
        <v>0</v>
      </c>
      <c r="E993" s="9">
        <f>Daten!E993</f>
        <v>9791</v>
      </c>
      <c r="F993" s="9">
        <f>Daten!F993</f>
        <v>9847</v>
      </c>
      <c r="G993" s="27">
        <f t="shared" si="391"/>
        <v>-56</v>
      </c>
      <c r="H993" s="29">
        <f t="shared" si="392"/>
        <v>-5.687011272468772E-3</v>
      </c>
      <c r="I993" s="21">
        <f t="shared" si="393"/>
        <v>87.882067554553672</v>
      </c>
      <c r="J993" s="21">
        <f t="shared" si="394"/>
        <v>-143.88206755455366</v>
      </c>
      <c r="K993" s="27">
        <f t="shared" si="395"/>
        <v>71941.033777276825</v>
      </c>
      <c r="L993" s="16">
        <f>Daten!G993</f>
        <v>1497</v>
      </c>
      <c r="M993" s="16">
        <f>Daten!H993</f>
        <v>6442</v>
      </c>
      <c r="N993" s="16">
        <f>Daten!I993</f>
        <v>1852</v>
      </c>
      <c r="O993" s="28">
        <f t="shared" si="396"/>
        <v>0.51986960571251162</v>
      </c>
      <c r="P993" s="16">
        <f t="shared" si="397"/>
        <v>3625.9892268101535</v>
      </c>
      <c r="Q993" s="21">
        <f t="shared" si="398"/>
        <v>-276.98922681015347</v>
      </c>
      <c r="R993" s="27">
        <f t="shared" si="399"/>
        <v>-55397.845362030697</v>
      </c>
      <c r="S993" s="9">
        <f>Daten!K993</f>
        <v>24644.57</v>
      </c>
      <c r="T993" s="9">
        <f>Daten!L993</f>
        <v>945933.14</v>
      </c>
      <c r="U993" s="9">
        <f>Daten!M993</f>
        <v>6894012.1100000003</v>
      </c>
      <c r="V993" s="9">
        <f>Daten!N993</f>
        <v>500</v>
      </c>
      <c r="W993" s="9">
        <f>Daten!O993</f>
        <v>500</v>
      </c>
      <c r="X993" s="23">
        <f t="shared" si="400"/>
        <v>7864589.8200000003</v>
      </c>
      <c r="Y993" s="9">
        <f t="shared" si="401"/>
        <v>3519159.4077214655</v>
      </c>
      <c r="Z993" s="21">
        <f t="shared" si="402"/>
        <v>4345430.4122785348</v>
      </c>
      <c r="AA993" s="27">
        <f t="shared" si="403"/>
        <v>-434543.04122785351</v>
      </c>
      <c r="AB993" s="32">
        <f t="shared" si="404"/>
        <v>-417999.85281260737</v>
      </c>
      <c r="AC993" s="31">
        <f t="shared" si="405"/>
        <v>0</v>
      </c>
      <c r="AG993" s="26">
        <f t="shared" si="406"/>
        <v>0</v>
      </c>
      <c r="AH993" s="26">
        <f t="shared" si="407"/>
        <v>0</v>
      </c>
      <c r="AI993" s="26">
        <f t="shared" si="408"/>
        <v>0</v>
      </c>
      <c r="AJ993" s="26">
        <f t="shared" si="409"/>
        <v>1</v>
      </c>
      <c r="AK993" s="26">
        <f t="shared" si="410"/>
        <v>0</v>
      </c>
      <c r="AL993" s="26">
        <f t="shared" ca="1" si="411"/>
        <v>0</v>
      </c>
      <c r="AM993" s="26">
        <f t="shared" ca="1" si="412"/>
        <v>0</v>
      </c>
      <c r="AN993" s="26">
        <f ca="1">IF(AM993=0,0,COUNTIF($AM$19:AM993,C993*10+1))</f>
        <v>0</v>
      </c>
      <c r="AO993" s="21">
        <f t="shared" ca="1" si="413"/>
        <v>0</v>
      </c>
      <c r="AP993" s="33">
        <f t="shared" ca="1" si="414"/>
        <v>0</v>
      </c>
    </row>
    <row r="994" spans="1:42" x14ac:dyDescent="0.2">
      <c r="A994" s="15">
        <f>Daten!A994</f>
        <v>40712</v>
      </c>
      <c r="B994" s="8" t="str">
        <f>Daten!B994</f>
        <v>Obertraun</v>
      </c>
      <c r="C994" s="15">
        <f t="shared" si="390"/>
        <v>4</v>
      </c>
      <c r="D994" s="10">
        <f>Daten!D994</f>
        <v>0</v>
      </c>
      <c r="E994" s="9">
        <f>Daten!E994</f>
        <v>730</v>
      </c>
      <c r="F994" s="9">
        <f>Daten!F994</f>
        <v>730</v>
      </c>
      <c r="G994" s="27">
        <f t="shared" si="391"/>
        <v>0</v>
      </c>
      <c r="H994" s="29">
        <f t="shared" si="392"/>
        <v>0</v>
      </c>
      <c r="I994" s="21">
        <f t="shared" si="393"/>
        <v>6.5150715258275795</v>
      </c>
      <c r="J994" s="21">
        <f t="shared" si="394"/>
        <v>-6.5150715258275795</v>
      </c>
      <c r="K994" s="27">
        <f t="shared" si="395"/>
        <v>3257.5357629137898</v>
      </c>
      <c r="L994" s="16">
        <f>Daten!G994</f>
        <v>77</v>
      </c>
      <c r="M994" s="16">
        <f>Daten!H994</f>
        <v>468</v>
      </c>
      <c r="N994" s="16">
        <f>Daten!I994</f>
        <v>185</v>
      </c>
      <c r="O994" s="28">
        <f t="shared" si="396"/>
        <v>0.55982905982905984</v>
      </c>
      <c r="P994" s="16">
        <f t="shared" si="397"/>
        <v>263.42175693063518</v>
      </c>
      <c r="Q994" s="21">
        <f t="shared" si="398"/>
        <v>-1.4217569306351834</v>
      </c>
      <c r="R994" s="27">
        <f t="shared" si="399"/>
        <v>-284.35138612703668</v>
      </c>
      <c r="S994" s="9">
        <f>Daten!K994</f>
        <v>39917.93</v>
      </c>
      <c r="T994" s="9">
        <f>Daten!L994</f>
        <v>93084.82</v>
      </c>
      <c r="U994" s="9">
        <f>Daten!M994</f>
        <v>184379.07</v>
      </c>
      <c r="V994" s="9">
        <f>Daten!N994</f>
        <v>500</v>
      </c>
      <c r="W994" s="9">
        <f>Daten!O994</f>
        <v>500</v>
      </c>
      <c r="X994" s="23">
        <f t="shared" si="400"/>
        <v>317381.82</v>
      </c>
      <c r="Y994" s="9">
        <f t="shared" si="401"/>
        <v>262382.42954107543</v>
      </c>
      <c r="Z994" s="21">
        <f t="shared" si="402"/>
        <v>54999.390458924579</v>
      </c>
      <c r="AA994" s="27">
        <f t="shared" si="403"/>
        <v>-5499.9390458924581</v>
      </c>
      <c r="AB994" s="32">
        <f t="shared" si="404"/>
        <v>-2526.754669105705</v>
      </c>
      <c r="AC994" s="31">
        <f t="shared" si="405"/>
        <v>0</v>
      </c>
      <c r="AG994" s="26">
        <f t="shared" si="406"/>
        <v>0</v>
      </c>
      <c r="AH994" s="26">
        <f t="shared" si="407"/>
        <v>0</v>
      </c>
      <c r="AI994" s="26">
        <f t="shared" si="408"/>
        <v>0</v>
      </c>
      <c r="AJ994" s="26">
        <f t="shared" si="409"/>
        <v>1</v>
      </c>
      <c r="AK994" s="26">
        <f t="shared" si="410"/>
        <v>0</v>
      </c>
      <c r="AL994" s="26">
        <f t="shared" ca="1" si="411"/>
        <v>0</v>
      </c>
      <c r="AM994" s="26">
        <f t="shared" ca="1" si="412"/>
        <v>0</v>
      </c>
      <c r="AN994" s="26">
        <f ca="1">IF(AM994=0,0,COUNTIF($AM$19:AM994,C994*10+1))</f>
        <v>0</v>
      </c>
      <c r="AO994" s="21">
        <f t="shared" ca="1" si="413"/>
        <v>0</v>
      </c>
      <c r="AP994" s="33">
        <f t="shared" ca="1" si="414"/>
        <v>0</v>
      </c>
    </row>
    <row r="995" spans="1:42" x14ac:dyDescent="0.2">
      <c r="A995" s="15">
        <f>Daten!A995</f>
        <v>40713</v>
      </c>
      <c r="B995" s="8" t="str">
        <f>Daten!B995</f>
        <v>Ohlsdorf</v>
      </c>
      <c r="C995" s="15">
        <f t="shared" si="390"/>
        <v>4</v>
      </c>
      <c r="D995" s="10">
        <f>Daten!D995</f>
        <v>0</v>
      </c>
      <c r="E995" s="9">
        <f>Daten!E995</f>
        <v>5324</v>
      </c>
      <c r="F995" s="9">
        <f>Daten!F995</f>
        <v>5209</v>
      </c>
      <c r="G995" s="27">
        <f t="shared" si="391"/>
        <v>115</v>
      </c>
      <c r="H995" s="29">
        <f t="shared" si="392"/>
        <v>2.2077174121712419E-2</v>
      </c>
      <c r="I995" s="21">
        <f t="shared" si="393"/>
        <v>46.48905147676146</v>
      </c>
      <c r="J995" s="21">
        <f t="shared" si="394"/>
        <v>68.51094852323854</v>
      </c>
      <c r="K995" s="27">
        <f t="shared" si="395"/>
        <v>-34255.474261619267</v>
      </c>
      <c r="L995" s="16">
        <f>Daten!G995</f>
        <v>889</v>
      </c>
      <c r="M995" s="16">
        <f>Daten!H995</f>
        <v>3453</v>
      </c>
      <c r="N995" s="16">
        <f>Daten!I995</f>
        <v>982</v>
      </c>
      <c r="O995" s="28">
        <f t="shared" si="396"/>
        <v>0.54184766869388934</v>
      </c>
      <c r="P995" s="16">
        <f t="shared" si="397"/>
        <v>1943.5797578664171</v>
      </c>
      <c r="Q995" s="21">
        <f t="shared" si="398"/>
        <v>-72.57975786641714</v>
      </c>
      <c r="R995" s="27">
        <f t="shared" si="399"/>
        <v>-14515.951573283428</v>
      </c>
      <c r="S995" s="9">
        <f>Daten!K995</f>
        <v>20857.57</v>
      </c>
      <c r="T995" s="9">
        <f>Daten!L995</f>
        <v>491677.26</v>
      </c>
      <c r="U995" s="9">
        <f>Daten!M995</f>
        <v>2088446.91</v>
      </c>
      <c r="V995" s="9">
        <f>Daten!N995</f>
        <v>500</v>
      </c>
      <c r="W995" s="9">
        <f>Daten!O995</f>
        <v>500</v>
      </c>
      <c r="X995" s="23">
        <f t="shared" si="400"/>
        <v>2600981.7399999998</v>
      </c>
      <c r="Y995" s="9">
        <f t="shared" si="401"/>
        <v>1913594.5957214872</v>
      </c>
      <c r="Z995" s="21">
        <f t="shared" si="402"/>
        <v>687387.14427851257</v>
      </c>
      <c r="AA995" s="27">
        <f t="shared" si="403"/>
        <v>-68738.714427851257</v>
      </c>
      <c r="AB995" s="32">
        <f t="shared" si="404"/>
        <v>-117510.14026275395</v>
      </c>
      <c r="AC995" s="31">
        <f t="shared" si="405"/>
        <v>0</v>
      </c>
      <c r="AG995" s="26">
        <f t="shared" si="406"/>
        <v>0</v>
      </c>
      <c r="AH995" s="26">
        <f t="shared" si="407"/>
        <v>0</v>
      </c>
      <c r="AI995" s="26">
        <f t="shared" si="408"/>
        <v>0</v>
      </c>
      <c r="AJ995" s="26">
        <f t="shared" si="409"/>
        <v>1</v>
      </c>
      <c r="AK995" s="26">
        <f t="shared" si="410"/>
        <v>0</v>
      </c>
      <c r="AL995" s="26">
        <f t="shared" ca="1" si="411"/>
        <v>0</v>
      </c>
      <c r="AM995" s="26">
        <f t="shared" ca="1" si="412"/>
        <v>0</v>
      </c>
      <c r="AN995" s="26">
        <f ca="1">IF(AM995=0,0,COUNTIF($AM$19:AM995,C995*10+1))</f>
        <v>0</v>
      </c>
      <c r="AO995" s="21">
        <f t="shared" ca="1" si="413"/>
        <v>0</v>
      </c>
      <c r="AP995" s="33">
        <f t="shared" ca="1" si="414"/>
        <v>0</v>
      </c>
    </row>
    <row r="996" spans="1:42" x14ac:dyDescent="0.2">
      <c r="A996" s="15">
        <f>Daten!A996</f>
        <v>40714</v>
      </c>
      <c r="B996" s="8" t="str">
        <f>Daten!B996</f>
        <v>Pinsdorf</v>
      </c>
      <c r="C996" s="15">
        <f t="shared" si="390"/>
        <v>4</v>
      </c>
      <c r="D996" s="10">
        <f>Daten!D996</f>
        <v>0</v>
      </c>
      <c r="E996" s="9">
        <f>Daten!E996</f>
        <v>4140</v>
      </c>
      <c r="F996" s="9">
        <f>Daten!F996</f>
        <v>3821</v>
      </c>
      <c r="G996" s="27">
        <f t="shared" si="391"/>
        <v>319</v>
      </c>
      <c r="H996" s="29">
        <f t="shared" si="392"/>
        <v>8.3485998429730437E-2</v>
      </c>
      <c r="I996" s="21">
        <f t="shared" si="393"/>
        <v>34.10149082217422</v>
      </c>
      <c r="J996" s="21">
        <f t="shared" si="394"/>
        <v>284.89850917782576</v>
      </c>
      <c r="K996" s="27">
        <f t="shared" si="395"/>
        <v>-142449.25458891288</v>
      </c>
      <c r="L996" s="16">
        <f>Daten!G996</f>
        <v>650</v>
      </c>
      <c r="M996" s="16">
        <f>Daten!H996</f>
        <v>2756</v>
      </c>
      <c r="N996" s="16">
        <f>Daten!I996</f>
        <v>734</v>
      </c>
      <c r="O996" s="28">
        <f t="shared" si="396"/>
        <v>0.50217706821480401</v>
      </c>
      <c r="P996" s="16">
        <f t="shared" si="397"/>
        <v>1551.261457480407</v>
      </c>
      <c r="Q996" s="21">
        <f t="shared" si="398"/>
        <v>-167.26145748040699</v>
      </c>
      <c r="R996" s="27">
        <f t="shared" si="399"/>
        <v>-33452.291496081394</v>
      </c>
      <c r="S996" s="9">
        <f>Daten!K996</f>
        <v>3059.03</v>
      </c>
      <c r="T996" s="9">
        <f>Daten!L996</f>
        <v>350234.74</v>
      </c>
      <c r="U996" s="9">
        <f>Daten!M996</f>
        <v>1028095.7</v>
      </c>
      <c r="V996" s="9">
        <f>Daten!N996</f>
        <v>500</v>
      </c>
      <c r="W996" s="9">
        <f>Daten!O996</f>
        <v>500</v>
      </c>
      <c r="X996" s="23">
        <f t="shared" si="400"/>
        <v>1381389.47</v>
      </c>
      <c r="Y996" s="9">
        <f t="shared" si="401"/>
        <v>1488031.8606850032</v>
      </c>
      <c r="Z996" s="21">
        <f t="shared" si="402"/>
        <v>-106642.39068500325</v>
      </c>
      <c r="AA996" s="27">
        <f t="shared" si="403"/>
        <v>10664.239068500327</v>
      </c>
      <c r="AB996" s="32">
        <f t="shared" si="404"/>
        <v>-165237.30701649396</v>
      </c>
      <c r="AC996" s="31">
        <f t="shared" si="405"/>
        <v>0</v>
      </c>
      <c r="AG996" s="26">
        <f t="shared" si="406"/>
        <v>0</v>
      </c>
      <c r="AH996" s="26">
        <f t="shared" si="407"/>
        <v>0</v>
      </c>
      <c r="AI996" s="26">
        <f t="shared" si="408"/>
        <v>0</v>
      </c>
      <c r="AJ996" s="26">
        <f t="shared" si="409"/>
        <v>1</v>
      </c>
      <c r="AK996" s="26">
        <f t="shared" si="410"/>
        <v>0</v>
      </c>
      <c r="AL996" s="26">
        <f t="shared" ca="1" si="411"/>
        <v>0</v>
      </c>
      <c r="AM996" s="26">
        <f t="shared" ca="1" si="412"/>
        <v>0</v>
      </c>
      <c r="AN996" s="26">
        <f ca="1">IF(AM996=0,0,COUNTIF($AM$19:AM996,C996*10+1))</f>
        <v>0</v>
      </c>
      <c r="AO996" s="21">
        <f t="shared" ca="1" si="413"/>
        <v>0</v>
      </c>
      <c r="AP996" s="33">
        <f t="shared" ca="1" si="414"/>
        <v>0</v>
      </c>
    </row>
    <row r="997" spans="1:42" x14ac:dyDescent="0.2">
      <c r="A997" s="15">
        <f>Daten!A997</f>
        <v>40715</v>
      </c>
      <c r="B997" s="8" t="str">
        <f>Daten!B997</f>
        <v>Roitham am Traunfall</v>
      </c>
      <c r="C997" s="15">
        <f t="shared" si="390"/>
        <v>4</v>
      </c>
      <c r="D997" s="10">
        <f>Daten!D997</f>
        <v>0</v>
      </c>
      <c r="E997" s="9">
        <f>Daten!E997</f>
        <v>2079</v>
      </c>
      <c r="F997" s="9">
        <f>Daten!F997</f>
        <v>2005</v>
      </c>
      <c r="G997" s="27">
        <f t="shared" si="391"/>
        <v>74</v>
      </c>
      <c r="H997" s="29">
        <f t="shared" si="392"/>
        <v>3.6907730673316708E-2</v>
      </c>
      <c r="I997" s="21">
        <f t="shared" si="393"/>
        <v>17.894134807238764</v>
      </c>
      <c r="J997" s="21">
        <f t="shared" si="394"/>
        <v>56.105865192761236</v>
      </c>
      <c r="K997" s="27">
        <f t="shared" si="395"/>
        <v>-28052.932596380619</v>
      </c>
      <c r="L997" s="16">
        <f>Daten!G997</f>
        <v>321</v>
      </c>
      <c r="M997" s="16">
        <f>Daten!H997</f>
        <v>1383</v>
      </c>
      <c r="N997" s="16">
        <f>Daten!I997</f>
        <v>375</v>
      </c>
      <c r="O997" s="28">
        <f t="shared" si="396"/>
        <v>0.50325379609544474</v>
      </c>
      <c r="P997" s="16">
        <f t="shared" si="397"/>
        <v>778.44506375014623</v>
      </c>
      <c r="Q997" s="21">
        <f t="shared" si="398"/>
        <v>-82.445063750146232</v>
      </c>
      <c r="R997" s="27">
        <f t="shared" si="399"/>
        <v>-16489.012750029247</v>
      </c>
      <c r="S997" s="9">
        <f>Daten!K997</f>
        <v>19578.04</v>
      </c>
      <c r="T997" s="9">
        <f>Daten!L997</f>
        <v>143413.84</v>
      </c>
      <c r="U997" s="9">
        <f>Daten!M997</f>
        <v>1391060.07</v>
      </c>
      <c r="V997" s="9">
        <f>Daten!N997</f>
        <v>500</v>
      </c>
      <c r="W997" s="9">
        <f>Daten!O997</f>
        <v>500</v>
      </c>
      <c r="X997" s="23">
        <f t="shared" si="400"/>
        <v>1554051.9500000002</v>
      </c>
      <c r="Y997" s="9">
        <f t="shared" si="401"/>
        <v>747250.782213556</v>
      </c>
      <c r="Z997" s="21">
        <f t="shared" si="402"/>
        <v>806801.16778644419</v>
      </c>
      <c r="AA997" s="27">
        <f t="shared" si="403"/>
        <v>-80680.116778644428</v>
      </c>
      <c r="AB997" s="32">
        <f t="shared" si="404"/>
        <v>-125222.06212505429</v>
      </c>
      <c r="AC997" s="31">
        <f t="shared" si="405"/>
        <v>0</v>
      </c>
      <c r="AG997" s="26">
        <f t="shared" si="406"/>
        <v>0</v>
      </c>
      <c r="AH997" s="26">
        <f t="shared" si="407"/>
        <v>0</v>
      </c>
      <c r="AI997" s="26">
        <f t="shared" si="408"/>
        <v>0</v>
      </c>
      <c r="AJ997" s="26">
        <f t="shared" si="409"/>
        <v>1</v>
      </c>
      <c r="AK997" s="26">
        <f t="shared" si="410"/>
        <v>0</v>
      </c>
      <c r="AL997" s="26">
        <f t="shared" ca="1" si="411"/>
        <v>0</v>
      </c>
      <c r="AM997" s="26">
        <f t="shared" ca="1" si="412"/>
        <v>0</v>
      </c>
      <c r="AN997" s="26">
        <f ca="1">IF(AM997=0,0,COUNTIF($AM$19:AM997,C997*10+1))</f>
        <v>0</v>
      </c>
      <c r="AO997" s="21">
        <f t="shared" ca="1" si="413"/>
        <v>0</v>
      </c>
      <c r="AP997" s="33">
        <f t="shared" ca="1" si="414"/>
        <v>0</v>
      </c>
    </row>
    <row r="998" spans="1:42" x14ac:dyDescent="0.2">
      <c r="A998" s="15">
        <f>Daten!A998</f>
        <v>40716</v>
      </c>
      <c r="B998" s="8" t="str">
        <f>Daten!B998</f>
        <v>St. Konrad</v>
      </c>
      <c r="C998" s="15">
        <f t="shared" si="390"/>
        <v>4</v>
      </c>
      <c r="D998" s="10">
        <f>Daten!D998</f>
        <v>0</v>
      </c>
      <c r="E998" s="9">
        <f>Daten!E998</f>
        <v>1159</v>
      </c>
      <c r="F998" s="9">
        <f>Daten!F998</f>
        <v>1118</v>
      </c>
      <c r="G998" s="27">
        <f t="shared" si="391"/>
        <v>41</v>
      </c>
      <c r="H998" s="29">
        <f t="shared" si="392"/>
        <v>3.6672629695885507E-2</v>
      </c>
      <c r="I998" s="21">
        <f t="shared" si="393"/>
        <v>9.977876665582512</v>
      </c>
      <c r="J998" s="21">
        <f t="shared" si="394"/>
        <v>31.022123334417486</v>
      </c>
      <c r="K998" s="27">
        <f t="shared" si="395"/>
        <v>-15511.061667208744</v>
      </c>
      <c r="L998" s="16">
        <f>Daten!G998</f>
        <v>193</v>
      </c>
      <c r="M998" s="16">
        <f>Daten!H998</f>
        <v>747</v>
      </c>
      <c r="N998" s="16">
        <f>Daten!I998</f>
        <v>219</v>
      </c>
      <c r="O998" s="28">
        <f t="shared" si="396"/>
        <v>0.55153949129852742</v>
      </c>
      <c r="P998" s="16">
        <f t="shared" si="397"/>
        <v>420.46165048543691</v>
      </c>
      <c r="Q998" s="21">
        <f t="shared" si="398"/>
        <v>-8.4616504854369055</v>
      </c>
      <c r="R998" s="27">
        <f t="shared" si="399"/>
        <v>-1692.3300970873811</v>
      </c>
      <c r="S998" s="9">
        <f>Daten!K998</f>
        <v>7135.41</v>
      </c>
      <c r="T998" s="9">
        <f>Daten!L998</f>
        <v>87603.34</v>
      </c>
      <c r="U998" s="9">
        <f>Daten!M998</f>
        <v>119562.48</v>
      </c>
      <c r="V998" s="9">
        <f>Daten!N998</f>
        <v>500</v>
      </c>
      <c r="W998" s="9">
        <f>Daten!O998</f>
        <v>500</v>
      </c>
      <c r="X998" s="23">
        <f t="shared" si="400"/>
        <v>214301.22999999998</v>
      </c>
      <c r="Y998" s="9">
        <f t="shared" si="401"/>
        <v>416577.03539466637</v>
      </c>
      <c r="Z998" s="21">
        <f t="shared" si="402"/>
        <v>-202275.80539466639</v>
      </c>
      <c r="AA998" s="27">
        <f t="shared" si="403"/>
        <v>20227.580539466639</v>
      </c>
      <c r="AB998" s="32">
        <f t="shared" si="404"/>
        <v>3024.1887751705144</v>
      </c>
      <c r="AC998" s="31">
        <f t="shared" si="405"/>
        <v>3024.1887751705144</v>
      </c>
      <c r="AG998" s="26">
        <f t="shared" si="406"/>
        <v>-15511.061667208744</v>
      </c>
      <c r="AH998" s="26">
        <f t="shared" si="407"/>
        <v>20227.580539466639</v>
      </c>
      <c r="AI998" s="26">
        <f t="shared" si="408"/>
        <v>4716.5188722578951</v>
      </c>
      <c r="AJ998" s="26">
        <f t="shared" si="409"/>
        <v>1</v>
      </c>
      <c r="AK998" s="26">
        <f t="shared" si="410"/>
        <v>4716.5188722578951</v>
      </c>
      <c r="AL998" s="26">
        <f t="shared" ca="1" si="411"/>
        <v>6222</v>
      </c>
      <c r="AM998" s="26">
        <f t="shared" ca="1" si="412"/>
        <v>41</v>
      </c>
      <c r="AN998" s="26">
        <f ca="1">IF(AM998=0,0,COUNTIF($AM$19:AM998,C998*10+1))</f>
        <v>41</v>
      </c>
      <c r="AO998" s="21">
        <f t="shared" ca="1" si="413"/>
        <v>0</v>
      </c>
      <c r="AP998" s="33">
        <f t="shared" ca="1" si="414"/>
        <v>6222</v>
      </c>
    </row>
    <row r="999" spans="1:42" x14ac:dyDescent="0.2">
      <c r="A999" s="15">
        <f>Daten!A999</f>
        <v>40717</v>
      </c>
      <c r="B999" s="8" t="str">
        <f>Daten!B999</f>
        <v>St. Wolfgang im Salzkammergut</v>
      </c>
      <c r="C999" s="15">
        <f t="shared" si="390"/>
        <v>4</v>
      </c>
      <c r="D999" s="10">
        <f>Daten!D999</f>
        <v>0</v>
      </c>
      <c r="E999" s="9">
        <f>Daten!E999</f>
        <v>2863</v>
      </c>
      <c r="F999" s="9">
        <f>Daten!F999</f>
        <v>2793</v>
      </c>
      <c r="G999" s="27">
        <f t="shared" si="391"/>
        <v>70</v>
      </c>
      <c r="H999" s="29">
        <f t="shared" si="392"/>
        <v>2.5062656641604009E-2</v>
      </c>
      <c r="I999" s="21">
        <f t="shared" si="393"/>
        <v>24.926842152926618</v>
      </c>
      <c r="J999" s="21">
        <f t="shared" si="394"/>
        <v>45.073157847073382</v>
      </c>
      <c r="K999" s="27">
        <f t="shared" si="395"/>
        <v>-22536.57892353669</v>
      </c>
      <c r="L999" s="16">
        <f>Daten!G999</f>
        <v>410</v>
      </c>
      <c r="M999" s="16">
        <f>Daten!H999</f>
        <v>1845</v>
      </c>
      <c r="N999" s="16">
        <f>Daten!I999</f>
        <v>608</v>
      </c>
      <c r="O999" s="28">
        <f t="shared" si="396"/>
        <v>0.55176151761517611</v>
      </c>
      <c r="P999" s="16">
        <f t="shared" si="397"/>
        <v>1038.4896186688502</v>
      </c>
      <c r="Q999" s="21">
        <f t="shared" si="398"/>
        <v>-20.489618668850198</v>
      </c>
      <c r="R999" s="27">
        <f t="shared" si="399"/>
        <v>-4097.9237337700397</v>
      </c>
      <c r="S999" s="9">
        <f>Daten!K999</f>
        <v>9467.7199999999993</v>
      </c>
      <c r="T999" s="9">
        <f>Daten!L999</f>
        <v>382558.21</v>
      </c>
      <c r="U999" s="9">
        <f>Daten!M999</f>
        <v>681331.37</v>
      </c>
      <c r="V999" s="9">
        <f>Daten!N999</f>
        <v>500</v>
      </c>
      <c r="W999" s="9">
        <f>Daten!O999</f>
        <v>500</v>
      </c>
      <c r="X999" s="23">
        <f t="shared" si="400"/>
        <v>1073357.3</v>
      </c>
      <c r="Y999" s="9">
        <f t="shared" si="401"/>
        <v>1029042.3229809576</v>
      </c>
      <c r="Z999" s="21">
        <f t="shared" si="402"/>
        <v>44314.977019042475</v>
      </c>
      <c r="AA999" s="27">
        <f t="shared" si="403"/>
        <v>-4431.4977019042481</v>
      </c>
      <c r="AB999" s="32">
        <f t="shared" si="404"/>
        <v>-31066.000359210979</v>
      </c>
      <c r="AC999" s="31">
        <f t="shared" si="405"/>
        <v>0</v>
      </c>
      <c r="AG999" s="26">
        <f t="shared" si="406"/>
        <v>0</v>
      </c>
      <c r="AH999" s="26">
        <f t="shared" si="407"/>
        <v>0</v>
      </c>
      <c r="AI999" s="26">
        <f t="shared" si="408"/>
        <v>0</v>
      </c>
      <c r="AJ999" s="26">
        <f t="shared" si="409"/>
        <v>1</v>
      </c>
      <c r="AK999" s="26">
        <f t="shared" si="410"/>
        <v>0</v>
      </c>
      <c r="AL999" s="26">
        <f t="shared" ca="1" si="411"/>
        <v>0</v>
      </c>
      <c r="AM999" s="26">
        <f t="shared" ca="1" si="412"/>
        <v>0</v>
      </c>
      <c r="AN999" s="26">
        <f ca="1">IF(AM999=0,0,COUNTIF($AM$19:AM999,C999*10+1))</f>
        <v>0</v>
      </c>
      <c r="AO999" s="21">
        <f t="shared" ca="1" si="413"/>
        <v>0</v>
      </c>
      <c r="AP999" s="33">
        <f t="shared" ca="1" si="414"/>
        <v>0</v>
      </c>
    </row>
    <row r="1000" spans="1:42" x14ac:dyDescent="0.2">
      <c r="A1000" s="15">
        <f>Daten!A1000</f>
        <v>40718</v>
      </c>
      <c r="B1000" s="8" t="str">
        <f>Daten!B1000</f>
        <v>Traunkirchen</v>
      </c>
      <c r="C1000" s="15">
        <f t="shared" si="390"/>
        <v>4</v>
      </c>
      <c r="D1000" s="10">
        <f>Daten!D1000</f>
        <v>0</v>
      </c>
      <c r="E1000" s="9">
        <f>Daten!E1000</f>
        <v>1687</v>
      </c>
      <c r="F1000" s="9">
        <f>Daten!F1000</f>
        <v>1625</v>
      </c>
      <c r="G1000" s="27">
        <f t="shared" si="391"/>
        <v>62</v>
      </c>
      <c r="H1000" s="29">
        <f t="shared" si="392"/>
        <v>3.8153846153846156E-2</v>
      </c>
      <c r="I1000" s="21">
        <f t="shared" si="393"/>
        <v>14.502727711602489</v>
      </c>
      <c r="J1000" s="21">
        <f t="shared" si="394"/>
        <v>47.497272288397511</v>
      </c>
      <c r="K1000" s="27">
        <f t="shared" si="395"/>
        <v>-23748.636144198754</v>
      </c>
      <c r="L1000" s="16">
        <f>Daten!G1000</f>
        <v>220</v>
      </c>
      <c r="M1000" s="16">
        <f>Daten!H1000</f>
        <v>1074</v>
      </c>
      <c r="N1000" s="16">
        <f>Daten!I1000</f>
        <v>393</v>
      </c>
      <c r="O1000" s="28">
        <f t="shared" si="396"/>
        <v>0.57076350093109873</v>
      </c>
      <c r="P1000" s="16">
        <f t="shared" si="397"/>
        <v>604.51916013568837</v>
      </c>
      <c r="Q1000" s="21">
        <f t="shared" si="398"/>
        <v>8.4808398643116334</v>
      </c>
      <c r="R1000" s="27">
        <f t="shared" si="399"/>
        <v>1696.1679728623267</v>
      </c>
      <c r="S1000" s="9">
        <f>Daten!K1000</f>
        <v>13917.96</v>
      </c>
      <c r="T1000" s="9">
        <f>Daten!L1000</f>
        <v>232342.29</v>
      </c>
      <c r="U1000" s="9">
        <f>Daten!M1000</f>
        <v>261172.29</v>
      </c>
      <c r="V1000" s="9">
        <f>Daten!N1000</f>
        <v>500</v>
      </c>
      <c r="W1000" s="9">
        <f>Daten!O1000</f>
        <v>500</v>
      </c>
      <c r="X1000" s="23">
        <f t="shared" si="400"/>
        <v>507432.54000000004</v>
      </c>
      <c r="Y1000" s="9">
        <f t="shared" si="401"/>
        <v>606355.01182985515</v>
      </c>
      <c r="Z1000" s="21">
        <f t="shared" si="402"/>
        <v>-98922.471829855116</v>
      </c>
      <c r="AA1000" s="27">
        <f t="shared" si="403"/>
        <v>9892.2471829855131</v>
      </c>
      <c r="AB1000" s="32">
        <f t="shared" si="404"/>
        <v>-12160.220988350913</v>
      </c>
      <c r="AC1000" s="31">
        <f t="shared" si="405"/>
        <v>0</v>
      </c>
      <c r="AG1000" s="26">
        <f t="shared" si="406"/>
        <v>0</v>
      </c>
      <c r="AH1000" s="26">
        <f t="shared" si="407"/>
        <v>0</v>
      </c>
      <c r="AI1000" s="26">
        <f t="shared" si="408"/>
        <v>0</v>
      </c>
      <c r="AJ1000" s="26">
        <f t="shared" si="409"/>
        <v>1</v>
      </c>
      <c r="AK1000" s="26">
        <f t="shared" si="410"/>
        <v>0</v>
      </c>
      <c r="AL1000" s="26">
        <f t="shared" ca="1" si="411"/>
        <v>0</v>
      </c>
      <c r="AM1000" s="26">
        <f t="shared" ca="1" si="412"/>
        <v>0</v>
      </c>
      <c r="AN1000" s="26">
        <f ca="1">IF(AM1000=0,0,COUNTIF($AM$19:AM1000,C1000*10+1))</f>
        <v>0</v>
      </c>
      <c r="AO1000" s="21">
        <f t="shared" ca="1" si="413"/>
        <v>0</v>
      </c>
      <c r="AP1000" s="33">
        <f t="shared" ca="1" si="414"/>
        <v>0</v>
      </c>
    </row>
    <row r="1001" spans="1:42" x14ac:dyDescent="0.2">
      <c r="A1001" s="15">
        <f>Daten!A1001</f>
        <v>40719</v>
      </c>
      <c r="B1001" s="8" t="str">
        <f>Daten!B1001</f>
        <v>Scharnstein</v>
      </c>
      <c r="C1001" s="15">
        <f t="shared" si="390"/>
        <v>4</v>
      </c>
      <c r="D1001" s="10">
        <f>Daten!D1001</f>
        <v>0</v>
      </c>
      <c r="E1001" s="9">
        <f>Daten!E1001</f>
        <v>4954</v>
      </c>
      <c r="F1001" s="9">
        <f>Daten!F1001</f>
        <v>4817</v>
      </c>
      <c r="G1001" s="27">
        <f t="shared" si="391"/>
        <v>137</v>
      </c>
      <c r="H1001" s="29">
        <f t="shared" si="392"/>
        <v>2.844093834336724E-2</v>
      </c>
      <c r="I1001" s="21">
        <f t="shared" si="393"/>
        <v>42.990547314947193</v>
      </c>
      <c r="J1001" s="21">
        <f t="shared" si="394"/>
        <v>94.009452685052807</v>
      </c>
      <c r="K1001" s="27">
        <f t="shared" si="395"/>
        <v>-47004.726342526403</v>
      </c>
      <c r="L1001" s="16">
        <f>Daten!G1001</f>
        <v>822</v>
      </c>
      <c r="M1001" s="16">
        <f>Daten!H1001</f>
        <v>3135</v>
      </c>
      <c r="N1001" s="16">
        <f>Daten!I1001</f>
        <v>997</v>
      </c>
      <c r="O1001" s="28">
        <f t="shared" si="396"/>
        <v>0.58022328548644342</v>
      </c>
      <c r="P1001" s="16">
        <f t="shared" si="397"/>
        <v>1764.5880512340625</v>
      </c>
      <c r="Q1001" s="21">
        <f t="shared" si="398"/>
        <v>54.411948765937495</v>
      </c>
      <c r="R1001" s="27">
        <f t="shared" si="399"/>
        <v>10882.389753187499</v>
      </c>
      <c r="S1001" s="9">
        <f>Daten!K1001</f>
        <v>16103.04</v>
      </c>
      <c r="T1001" s="9">
        <f>Daten!L1001</f>
        <v>413479.63</v>
      </c>
      <c r="U1001" s="9">
        <f>Daten!M1001</f>
        <v>2276799.31</v>
      </c>
      <c r="V1001" s="9">
        <f>Daten!N1001</f>
        <v>500</v>
      </c>
      <c r="W1001" s="9">
        <f>Daten!O1001</f>
        <v>500</v>
      </c>
      <c r="X1001" s="23">
        <f t="shared" si="400"/>
        <v>2706381.98</v>
      </c>
      <c r="Y1001" s="9">
        <f t="shared" si="401"/>
        <v>1780606.2410225859</v>
      </c>
      <c r="Z1001" s="21">
        <f t="shared" si="402"/>
        <v>925775.73897741409</v>
      </c>
      <c r="AA1001" s="27">
        <f t="shared" si="403"/>
        <v>-92577.573897741415</v>
      </c>
      <c r="AB1001" s="32">
        <f t="shared" si="404"/>
        <v>-128699.91048708031</v>
      </c>
      <c r="AC1001" s="31">
        <f t="shared" si="405"/>
        <v>0</v>
      </c>
      <c r="AG1001" s="26">
        <f t="shared" si="406"/>
        <v>0</v>
      </c>
      <c r="AH1001" s="26">
        <f t="shared" si="407"/>
        <v>0</v>
      </c>
      <c r="AI1001" s="26">
        <f t="shared" si="408"/>
        <v>0</v>
      </c>
      <c r="AJ1001" s="26">
        <f t="shared" si="409"/>
        <v>1</v>
      </c>
      <c r="AK1001" s="26">
        <f t="shared" si="410"/>
        <v>0</v>
      </c>
      <c r="AL1001" s="26">
        <f t="shared" ca="1" si="411"/>
        <v>0</v>
      </c>
      <c r="AM1001" s="26">
        <f t="shared" ca="1" si="412"/>
        <v>0</v>
      </c>
      <c r="AN1001" s="26">
        <f ca="1">IF(AM1001=0,0,COUNTIF($AM$19:AM1001,C1001*10+1))</f>
        <v>0</v>
      </c>
      <c r="AO1001" s="21">
        <f t="shared" ca="1" si="413"/>
        <v>0</v>
      </c>
      <c r="AP1001" s="33">
        <f t="shared" ca="1" si="414"/>
        <v>0</v>
      </c>
    </row>
    <row r="1002" spans="1:42" x14ac:dyDescent="0.2">
      <c r="A1002" s="15">
        <f>Daten!A1002</f>
        <v>40720</v>
      </c>
      <c r="B1002" s="8" t="str">
        <f>Daten!B1002</f>
        <v>Vorchdorf</v>
      </c>
      <c r="C1002" s="15">
        <f t="shared" si="390"/>
        <v>4</v>
      </c>
      <c r="D1002" s="10">
        <f>Daten!D1002</f>
        <v>0</v>
      </c>
      <c r="E1002" s="9">
        <f>Daten!E1002</f>
        <v>7581</v>
      </c>
      <c r="F1002" s="9">
        <f>Daten!F1002</f>
        <v>7479</v>
      </c>
      <c r="G1002" s="27">
        <f t="shared" si="391"/>
        <v>102</v>
      </c>
      <c r="H1002" s="29">
        <f t="shared" si="392"/>
        <v>1.3638186923385479E-2</v>
      </c>
      <c r="I1002" s="21">
        <f t="shared" si="393"/>
        <v>66.748246495430777</v>
      </c>
      <c r="J1002" s="21">
        <f t="shared" si="394"/>
        <v>35.251753504569223</v>
      </c>
      <c r="K1002" s="27">
        <f t="shared" si="395"/>
        <v>-17625.87675228461</v>
      </c>
      <c r="L1002" s="16">
        <f>Daten!G1002</f>
        <v>1177</v>
      </c>
      <c r="M1002" s="16">
        <f>Daten!H1002</f>
        <v>5046</v>
      </c>
      <c r="N1002" s="16">
        <f>Daten!I1002</f>
        <v>1358</v>
      </c>
      <c r="O1002" s="28">
        <f t="shared" si="396"/>
        <v>0.50237812128418546</v>
      </c>
      <c r="P1002" s="16">
        <f t="shared" si="397"/>
        <v>2840.2268920341562</v>
      </c>
      <c r="Q1002" s="21">
        <f t="shared" si="398"/>
        <v>-305.22689203415621</v>
      </c>
      <c r="R1002" s="27">
        <f t="shared" si="399"/>
        <v>-61045.378406831238</v>
      </c>
      <c r="S1002" s="9">
        <f>Daten!K1002</f>
        <v>36613.949999999997</v>
      </c>
      <c r="T1002" s="9">
        <f>Daten!L1002</f>
        <v>622793.68000000005</v>
      </c>
      <c r="U1002" s="9">
        <f>Daten!M1002</f>
        <v>4006758.56</v>
      </c>
      <c r="V1002" s="9">
        <f>Daten!N1002</f>
        <v>500</v>
      </c>
      <c r="W1002" s="9">
        <f>Daten!O1002</f>
        <v>500</v>
      </c>
      <c r="X1002" s="23">
        <f t="shared" si="400"/>
        <v>4666166.1900000004</v>
      </c>
      <c r="Y1002" s="9">
        <f t="shared" si="401"/>
        <v>2724823.5593847847</v>
      </c>
      <c r="Z1002" s="21">
        <f t="shared" si="402"/>
        <v>1941342.6306152157</v>
      </c>
      <c r="AA1002" s="27">
        <f t="shared" si="403"/>
        <v>-194134.26306152157</v>
      </c>
      <c r="AB1002" s="32">
        <f t="shared" si="404"/>
        <v>-272805.51822063746</v>
      </c>
      <c r="AC1002" s="31">
        <f t="shared" si="405"/>
        <v>0</v>
      </c>
      <c r="AG1002" s="26">
        <f t="shared" si="406"/>
        <v>0</v>
      </c>
      <c r="AH1002" s="26">
        <f t="shared" si="407"/>
        <v>0</v>
      </c>
      <c r="AI1002" s="26">
        <f t="shared" si="408"/>
        <v>0</v>
      </c>
      <c r="AJ1002" s="26">
        <f t="shared" si="409"/>
        <v>1</v>
      </c>
      <c r="AK1002" s="26">
        <f t="shared" si="410"/>
        <v>0</v>
      </c>
      <c r="AL1002" s="26">
        <f t="shared" ca="1" si="411"/>
        <v>0</v>
      </c>
      <c r="AM1002" s="26">
        <f t="shared" ca="1" si="412"/>
        <v>0</v>
      </c>
      <c r="AN1002" s="26">
        <f ca="1">IF(AM1002=0,0,COUNTIF($AM$19:AM1002,C1002*10+1))</f>
        <v>0</v>
      </c>
      <c r="AO1002" s="21">
        <f t="shared" ca="1" si="413"/>
        <v>0</v>
      </c>
      <c r="AP1002" s="33">
        <f t="shared" ca="1" si="414"/>
        <v>0</v>
      </c>
    </row>
    <row r="1003" spans="1:42" x14ac:dyDescent="0.2">
      <c r="A1003" s="15">
        <f>Daten!A1003</f>
        <v>40801</v>
      </c>
      <c r="B1003" s="8" t="str">
        <f>Daten!B1003</f>
        <v>Aistersheim</v>
      </c>
      <c r="C1003" s="15">
        <f t="shared" si="390"/>
        <v>4</v>
      </c>
      <c r="D1003" s="10">
        <f>Daten!D1003</f>
        <v>0</v>
      </c>
      <c r="E1003" s="9">
        <f>Daten!E1003</f>
        <v>959</v>
      </c>
      <c r="F1003" s="9">
        <f>Daten!F1003</f>
        <v>892</v>
      </c>
      <c r="G1003" s="27">
        <f t="shared" si="391"/>
        <v>67</v>
      </c>
      <c r="H1003" s="29">
        <f t="shared" si="392"/>
        <v>7.511210762331838E-2</v>
      </c>
      <c r="I1003" s="21">
        <f t="shared" si="393"/>
        <v>7.9608819192304123</v>
      </c>
      <c r="J1003" s="21">
        <f t="shared" si="394"/>
        <v>59.03911808076959</v>
      </c>
      <c r="K1003" s="27">
        <f t="shared" si="395"/>
        <v>-29519.559040384796</v>
      </c>
      <c r="L1003" s="16">
        <f>Daten!G1003</f>
        <v>164</v>
      </c>
      <c r="M1003" s="16">
        <f>Daten!H1003</f>
        <v>646</v>
      </c>
      <c r="N1003" s="16">
        <f>Daten!I1003</f>
        <v>149</v>
      </c>
      <c r="O1003" s="28">
        <f t="shared" si="396"/>
        <v>0.48452012383900928</v>
      </c>
      <c r="P1003" s="16">
        <f t="shared" si="397"/>
        <v>363.61208328459469</v>
      </c>
      <c r="Q1003" s="21">
        <f t="shared" si="398"/>
        <v>-50.612083284594689</v>
      </c>
      <c r="R1003" s="27">
        <f t="shared" si="399"/>
        <v>-10122.416656918938</v>
      </c>
      <c r="S1003" s="9">
        <f>Daten!K1003</f>
        <v>3824.34</v>
      </c>
      <c r="T1003" s="9">
        <f>Daten!L1003</f>
        <v>57227</v>
      </c>
      <c r="U1003" s="9">
        <f>Daten!M1003</f>
        <v>81732.639999999999</v>
      </c>
      <c r="V1003" s="9">
        <f>Daten!N1003</f>
        <v>500</v>
      </c>
      <c r="W1003" s="9">
        <f>Daten!O1003</f>
        <v>500</v>
      </c>
      <c r="X1003" s="23">
        <f t="shared" si="400"/>
        <v>142783.97999999998</v>
      </c>
      <c r="Y1003" s="9">
        <f t="shared" si="401"/>
        <v>344691.43826012511</v>
      </c>
      <c r="Z1003" s="21">
        <f t="shared" si="402"/>
        <v>-201907.45826012513</v>
      </c>
      <c r="AA1003" s="27">
        <f t="shared" si="403"/>
        <v>20190.745826012513</v>
      </c>
      <c r="AB1003" s="32">
        <f t="shared" si="404"/>
        <v>-19451.229871291223</v>
      </c>
      <c r="AC1003" s="31">
        <f t="shared" si="405"/>
        <v>0</v>
      </c>
      <c r="AG1003" s="26">
        <f t="shared" si="406"/>
        <v>0</v>
      </c>
      <c r="AH1003" s="26">
        <f t="shared" si="407"/>
        <v>0</v>
      </c>
      <c r="AI1003" s="26">
        <f t="shared" si="408"/>
        <v>0</v>
      </c>
      <c r="AJ1003" s="26">
        <f t="shared" si="409"/>
        <v>1</v>
      </c>
      <c r="AK1003" s="26">
        <f t="shared" si="410"/>
        <v>0</v>
      </c>
      <c r="AL1003" s="26">
        <f t="shared" ca="1" si="411"/>
        <v>0</v>
      </c>
      <c r="AM1003" s="26">
        <f t="shared" ca="1" si="412"/>
        <v>0</v>
      </c>
      <c r="AN1003" s="26">
        <f ca="1">IF(AM1003=0,0,COUNTIF($AM$19:AM1003,C1003*10+1))</f>
        <v>0</v>
      </c>
      <c r="AO1003" s="21">
        <f t="shared" ca="1" si="413"/>
        <v>0</v>
      </c>
      <c r="AP1003" s="33">
        <f t="shared" ca="1" si="414"/>
        <v>0</v>
      </c>
    </row>
    <row r="1004" spans="1:42" x14ac:dyDescent="0.2">
      <c r="A1004" s="15">
        <f>Daten!A1004</f>
        <v>40802</v>
      </c>
      <c r="B1004" s="8" t="str">
        <f>Daten!B1004</f>
        <v>Bad Schallerbach</v>
      </c>
      <c r="C1004" s="15">
        <f t="shared" si="390"/>
        <v>4</v>
      </c>
      <c r="D1004" s="10">
        <f>Daten!D1004</f>
        <v>0</v>
      </c>
      <c r="E1004" s="9">
        <f>Daten!E1004</f>
        <v>4333</v>
      </c>
      <c r="F1004" s="9">
        <f>Daten!F1004</f>
        <v>4162</v>
      </c>
      <c r="G1004" s="27">
        <f t="shared" si="391"/>
        <v>171</v>
      </c>
      <c r="H1004" s="29">
        <f t="shared" si="392"/>
        <v>4.1086016338298892E-2</v>
      </c>
      <c r="I1004" s="21">
        <f t="shared" si="393"/>
        <v>37.144832452732039</v>
      </c>
      <c r="J1004" s="21">
        <f t="shared" si="394"/>
        <v>133.85516754726797</v>
      </c>
      <c r="K1004" s="27">
        <f t="shared" si="395"/>
        <v>-66927.583773633989</v>
      </c>
      <c r="L1004" s="16">
        <f>Daten!G1004</f>
        <v>619</v>
      </c>
      <c r="M1004" s="16">
        <f>Daten!H1004</f>
        <v>2853</v>
      </c>
      <c r="N1004" s="16">
        <f>Daten!I1004</f>
        <v>861</v>
      </c>
      <c r="O1004" s="28">
        <f t="shared" si="396"/>
        <v>0.51875219067648093</v>
      </c>
      <c r="P1004" s="16">
        <f t="shared" si="397"/>
        <v>1605.8595566732952</v>
      </c>
      <c r="Q1004" s="21">
        <f t="shared" si="398"/>
        <v>-125.85955667329517</v>
      </c>
      <c r="R1004" s="27">
        <f t="shared" si="399"/>
        <v>-25171.911334659035</v>
      </c>
      <c r="S1004" s="9">
        <f>Daten!K1004</f>
        <v>5838.74</v>
      </c>
      <c r="T1004" s="9">
        <f>Daten!L1004</f>
        <v>491398.52</v>
      </c>
      <c r="U1004" s="9">
        <f>Daten!M1004</f>
        <v>700395.29</v>
      </c>
      <c r="V1004" s="9">
        <f>Daten!N1004</f>
        <v>500</v>
      </c>
      <c r="W1004" s="9">
        <f>Daten!O1004</f>
        <v>500</v>
      </c>
      <c r="X1004" s="23">
        <f t="shared" si="400"/>
        <v>1197632.55</v>
      </c>
      <c r="Y1004" s="9">
        <f t="shared" si="401"/>
        <v>1557401.4619198355</v>
      </c>
      <c r="Z1004" s="21">
        <f t="shared" si="402"/>
        <v>-359768.91191983549</v>
      </c>
      <c r="AA1004" s="27">
        <f t="shared" si="403"/>
        <v>35976.891191983552</v>
      </c>
      <c r="AB1004" s="32">
        <f t="shared" si="404"/>
        <v>-56122.603916309468</v>
      </c>
      <c r="AC1004" s="31">
        <f t="shared" si="405"/>
        <v>0</v>
      </c>
      <c r="AG1004" s="26">
        <f t="shared" si="406"/>
        <v>0</v>
      </c>
      <c r="AH1004" s="26">
        <f t="shared" si="407"/>
        <v>0</v>
      </c>
      <c r="AI1004" s="26">
        <f t="shared" si="408"/>
        <v>0</v>
      </c>
      <c r="AJ1004" s="26">
        <f t="shared" si="409"/>
        <v>1</v>
      </c>
      <c r="AK1004" s="26">
        <f t="shared" si="410"/>
        <v>0</v>
      </c>
      <c r="AL1004" s="26">
        <f t="shared" ca="1" si="411"/>
        <v>0</v>
      </c>
      <c r="AM1004" s="26">
        <f t="shared" ca="1" si="412"/>
        <v>0</v>
      </c>
      <c r="AN1004" s="26">
        <f ca="1">IF(AM1004=0,0,COUNTIF($AM$19:AM1004,C1004*10+1))</f>
        <v>0</v>
      </c>
      <c r="AO1004" s="21">
        <f t="shared" ca="1" si="413"/>
        <v>0</v>
      </c>
      <c r="AP1004" s="33">
        <f t="shared" ca="1" si="414"/>
        <v>0</v>
      </c>
    </row>
    <row r="1005" spans="1:42" x14ac:dyDescent="0.2">
      <c r="A1005" s="15">
        <f>Daten!A1005</f>
        <v>40804</v>
      </c>
      <c r="B1005" s="8" t="str">
        <f>Daten!B1005</f>
        <v>Eschenau im Hausruckkreis</v>
      </c>
      <c r="C1005" s="15">
        <f t="shared" si="390"/>
        <v>4</v>
      </c>
      <c r="D1005" s="10">
        <f>Daten!D1005</f>
        <v>0</v>
      </c>
      <c r="E1005" s="9">
        <f>Daten!E1005</f>
        <v>1050</v>
      </c>
      <c r="F1005" s="9">
        <f>Daten!F1005</f>
        <v>1056</v>
      </c>
      <c r="G1005" s="27">
        <f t="shared" si="391"/>
        <v>-6</v>
      </c>
      <c r="H1005" s="29">
        <f t="shared" si="392"/>
        <v>-5.681818181818182E-3</v>
      </c>
      <c r="I1005" s="21">
        <f t="shared" si="393"/>
        <v>9.4245418236629099</v>
      </c>
      <c r="J1005" s="21">
        <f t="shared" si="394"/>
        <v>-15.42454182366291</v>
      </c>
      <c r="K1005" s="27">
        <f t="shared" si="395"/>
        <v>7712.2709118314551</v>
      </c>
      <c r="L1005" s="16">
        <f>Daten!G1005</f>
        <v>158</v>
      </c>
      <c r="M1005" s="16">
        <f>Daten!H1005</f>
        <v>703</v>
      </c>
      <c r="N1005" s="16">
        <f>Daten!I1005</f>
        <v>189</v>
      </c>
      <c r="O1005" s="28">
        <f t="shared" si="396"/>
        <v>0.49359886201991465</v>
      </c>
      <c r="P1005" s="16">
        <f t="shared" si="397"/>
        <v>395.69550239794125</v>
      </c>
      <c r="Q1005" s="21">
        <f t="shared" si="398"/>
        <v>-48.695502397941254</v>
      </c>
      <c r="R1005" s="27">
        <f t="shared" si="399"/>
        <v>-9739.1004795882509</v>
      </c>
      <c r="S1005" s="9">
        <f>Daten!K1005</f>
        <v>8672</v>
      </c>
      <c r="T1005" s="9">
        <f>Daten!L1005</f>
        <v>60086</v>
      </c>
      <c r="U1005" s="9">
        <f>Daten!M1005</f>
        <v>99762.38</v>
      </c>
      <c r="V1005" s="9">
        <f>Daten!N1005</f>
        <v>500</v>
      </c>
      <c r="W1005" s="9">
        <f>Daten!O1005</f>
        <v>500</v>
      </c>
      <c r="X1005" s="23">
        <f t="shared" si="400"/>
        <v>168520.38</v>
      </c>
      <c r="Y1005" s="9">
        <f t="shared" si="401"/>
        <v>377399.38495634141</v>
      </c>
      <c r="Z1005" s="21">
        <f t="shared" si="402"/>
        <v>-208879.00495634141</v>
      </c>
      <c r="AA1005" s="27">
        <f t="shared" si="403"/>
        <v>20887.900495634141</v>
      </c>
      <c r="AB1005" s="32">
        <f t="shared" si="404"/>
        <v>18861.070927877347</v>
      </c>
      <c r="AC1005" s="31">
        <f t="shared" si="405"/>
        <v>18861.070927877347</v>
      </c>
      <c r="AG1005" s="26">
        <f t="shared" si="406"/>
        <v>7712.2709118314551</v>
      </c>
      <c r="AH1005" s="26">
        <f t="shared" si="407"/>
        <v>20887.900495634141</v>
      </c>
      <c r="AI1005" s="26">
        <f t="shared" si="408"/>
        <v>28600.171407465597</v>
      </c>
      <c r="AJ1005" s="26">
        <f t="shared" si="409"/>
        <v>1</v>
      </c>
      <c r="AK1005" s="26">
        <f t="shared" si="410"/>
        <v>28600.171407465597</v>
      </c>
      <c r="AL1005" s="26">
        <f t="shared" ca="1" si="411"/>
        <v>37731</v>
      </c>
      <c r="AM1005" s="26">
        <f t="shared" ca="1" si="412"/>
        <v>41</v>
      </c>
      <c r="AN1005" s="26">
        <f ca="1">IF(AM1005=0,0,COUNTIF($AM$19:AM1005,C1005*10+1))</f>
        <v>42</v>
      </c>
      <c r="AO1005" s="21">
        <f t="shared" ca="1" si="413"/>
        <v>0</v>
      </c>
      <c r="AP1005" s="33">
        <f t="shared" ca="1" si="414"/>
        <v>37731</v>
      </c>
    </row>
    <row r="1006" spans="1:42" x14ac:dyDescent="0.2">
      <c r="A1006" s="15">
        <f>Daten!A1006</f>
        <v>40805</v>
      </c>
      <c r="B1006" s="8" t="str">
        <f>Daten!B1006</f>
        <v>Gallspach</v>
      </c>
      <c r="C1006" s="15">
        <f t="shared" si="390"/>
        <v>4</v>
      </c>
      <c r="D1006" s="10">
        <f>Daten!D1006</f>
        <v>0</v>
      </c>
      <c r="E1006" s="9">
        <f>Daten!E1006</f>
        <v>2833</v>
      </c>
      <c r="F1006" s="9">
        <f>Daten!F1006</f>
        <v>2753</v>
      </c>
      <c r="G1006" s="27">
        <f t="shared" si="391"/>
        <v>80</v>
      </c>
      <c r="H1006" s="29">
        <f t="shared" si="392"/>
        <v>2.905920813657828E-2</v>
      </c>
      <c r="I1006" s="21">
        <f t="shared" si="393"/>
        <v>24.569851932333325</v>
      </c>
      <c r="J1006" s="21">
        <f t="shared" si="394"/>
        <v>55.430148067666678</v>
      </c>
      <c r="K1006" s="27">
        <f t="shared" si="395"/>
        <v>-27715.074033833338</v>
      </c>
      <c r="L1006" s="16">
        <f>Daten!G1006</f>
        <v>447</v>
      </c>
      <c r="M1006" s="16">
        <f>Daten!H1006</f>
        <v>1839</v>
      </c>
      <c r="N1006" s="16">
        <f>Daten!I1006</f>
        <v>547</v>
      </c>
      <c r="O1006" s="28">
        <f t="shared" si="396"/>
        <v>0.54051114736269712</v>
      </c>
      <c r="P1006" s="16">
        <f t="shared" si="397"/>
        <v>1035.1124166569189</v>
      </c>
      <c r="Q1006" s="21">
        <f t="shared" si="398"/>
        <v>-41.112416656918867</v>
      </c>
      <c r="R1006" s="27">
        <f t="shared" si="399"/>
        <v>-8222.4833313837735</v>
      </c>
      <c r="S1006" s="9">
        <f>Daten!K1006</f>
        <v>4193.3999999999996</v>
      </c>
      <c r="T1006" s="9">
        <f>Daten!L1006</f>
        <v>197398.31</v>
      </c>
      <c r="U1006" s="9">
        <f>Daten!M1006</f>
        <v>243942.04</v>
      </c>
      <c r="V1006" s="9">
        <f>Daten!N1006</f>
        <v>500</v>
      </c>
      <c r="W1006" s="9">
        <f>Daten!O1006</f>
        <v>500</v>
      </c>
      <c r="X1006" s="23">
        <f t="shared" si="400"/>
        <v>445533.75</v>
      </c>
      <c r="Y1006" s="9">
        <f t="shared" si="401"/>
        <v>1018259.4834107764</v>
      </c>
      <c r="Z1006" s="21">
        <f t="shared" si="402"/>
        <v>-572725.73341077636</v>
      </c>
      <c r="AA1006" s="27">
        <f t="shared" si="403"/>
        <v>57272.573341077637</v>
      </c>
      <c r="AB1006" s="32">
        <f t="shared" si="404"/>
        <v>21335.015975860522</v>
      </c>
      <c r="AC1006" s="31">
        <f t="shared" si="405"/>
        <v>21335.015975860522</v>
      </c>
      <c r="AG1006" s="26">
        <f t="shared" si="406"/>
        <v>-27715.074033833338</v>
      </c>
      <c r="AH1006" s="26">
        <f t="shared" si="407"/>
        <v>57272.573341077637</v>
      </c>
      <c r="AI1006" s="26">
        <f t="shared" si="408"/>
        <v>29557.499307244299</v>
      </c>
      <c r="AJ1006" s="26">
        <f t="shared" si="409"/>
        <v>1</v>
      </c>
      <c r="AK1006" s="26">
        <f t="shared" si="410"/>
        <v>29557.499307244299</v>
      </c>
      <c r="AL1006" s="26">
        <f t="shared" ca="1" si="411"/>
        <v>38994</v>
      </c>
      <c r="AM1006" s="26">
        <f t="shared" ca="1" si="412"/>
        <v>41</v>
      </c>
      <c r="AN1006" s="26">
        <f ca="1">IF(AM1006=0,0,COUNTIF($AM$19:AM1006,C1006*10+1))</f>
        <v>43</v>
      </c>
      <c r="AO1006" s="21">
        <f t="shared" ca="1" si="413"/>
        <v>0</v>
      </c>
      <c r="AP1006" s="33">
        <f t="shared" ca="1" si="414"/>
        <v>38994</v>
      </c>
    </row>
    <row r="1007" spans="1:42" x14ac:dyDescent="0.2">
      <c r="A1007" s="15">
        <f>Daten!A1007</f>
        <v>40806</v>
      </c>
      <c r="B1007" s="8" t="str">
        <f>Daten!B1007</f>
        <v>Gaspoltshofen</v>
      </c>
      <c r="C1007" s="15">
        <f t="shared" si="390"/>
        <v>4</v>
      </c>
      <c r="D1007" s="10">
        <f>Daten!D1007</f>
        <v>0</v>
      </c>
      <c r="E1007" s="9">
        <f>Daten!E1007</f>
        <v>3625</v>
      </c>
      <c r="F1007" s="9">
        <f>Daten!F1007</f>
        <v>3556</v>
      </c>
      <c r="G1007" s="27">
        <f t="shared" si="391"/>
        <v>69</v>
      </c>
      <c r="H1007" s="29">
        <f t="shared" si="392"/>
        <v>1.9403824521934759E-2</v>
      </c>
      <c r="I1007" s="21">
        <f t="shared" si="393"/>
        <v>31.736430610743664</v>
      </c>
      <c r="J1007" s="21">
        <f t="shared" si="394"/>
        <v>37.263569389256332</v>
      </c>
      <c r="K1007" s="27">
        <f t="shared" si="395"/>
        <v>-18631.784694628168</v>
      </c>
      <c r="L1007" s="16">
        <f>Daten!G1007</f>
        <v>560</v>
      </c>
      <c r="M1007" s="16">
        <f>Daten!H1007</f>
        <v>2314</v>
      </c>
      <c r="N1007" s="16">
        <f>Daten!I1007</f>
        <v>751</v>
      </c>
      <c r="O1007" s="28">
        <f t="shared" si="396"/>
        <v>0.56655142610198794</v>
      </c>
      <c r="P1007" s="16">
        <f t="shared" si="397"/>
        <v>1302.4742426014739</v>
      </c>
      <c r="Q1007" s="21">
        <f t="shared" si="398"/>
        <v>8.5257573985261388</v>
      </c>
      <c r="R1007" s="27">
        <f t="shared" si="399"/>
        <v>1705.1514797052278</v>
      </c>
      <c r="S1007" s="9">
        <f>Daten!K1007</f>
        <v>34044.910000000003</v>
      </c>
      <c r="T1007" s="9">
        <f>Daten!L1007</f>
        <v>290960.24</v>
      </c>
      <c r="U1007" s="9">
        <f>Daten!M1007</f>
        <v>1167159.95</v>
      </c>
      <c r="V1007" s="9">
        <f>Daten!N1007</f>
        <v>500</v>
      </c>
      <c r="W1007" s="9">
        <f>Daten!O1007</f>
        <v>500</v>
      </c>
      <c r="X1007" s="23">
        <f t="shared" si="400"/>
        <v>1492165.1</v>
      </c>
      <c r="Y1007" s="9">
        <f t="shared" si="401"/>
        <v>1302926.4480635596</v>
      </c>
      <c r="Z1007" s="21">
        <f t="shared" si="402"/>
        <v>189238.6519364405</v>
      </c>
      <c r="AA1007" s="27">
        <f t="shared" si="403"/>
        <v>-18923.865193644051</v>
      </c>
      <c r="AB1007" s="32">
        <f t="shared" si="404"/>
        <v>-35850.498408566993</v>
      </c>
      <c r="AC1007" s="31">
        <f t="shared" si="405"/>
        <v>0</v>
      </c>
      <c r="AG1007" s="26">
        <f t="shared" si="406"/>
        <v>0</v>
      </c>
      <c r="AH1007" s="26">
        <f t="shared" si="407"/>
        <v>0</v>
      </c>
      <c r="AI1007" s="26">
        <f t="shared" si="408"/>
        <v>0</v>
      </c>
      <c r="AJ1007" s="26">
        <f t="shared" si="409"/>
        <v>1</v>
      </c>
      <c r="AK1007" s="26">
        <f t="shared" si="410"/>
        <v>0</v>
      </c>
      <c r="AL1007" s="26">
        <f t="shared" ca="1" si="411"/>
        <v>0</v>
      </c>
      <c r="AM1007" s="26">
        <f t="shared" ca="1" si="412"/>
        <v>0</v>
      </c>
      <c r="AN1007" s="26">
        <f ca="1">IF(AM1007=0,0,COUNTIF($AM$19:AM1007,C1007*10+1))</f>
        <v>0</v>
      </c>
      <c r="AO1007" s="21">
        <f t="shared" ca="1" si="413"/>
        <v>0</v>
      </c>
      <c r="AP1007" s="33">
        <f t="shared" ca="1" si="414"/>
        <v>0</v>
      </c>
    </row>
    <row r="1008" spans="1:42" x14ac:dyDescent="0.2">
      <c r="A1008" s="15">
        <f>Daten!A1008</f>
        <v>40807</v>
      </c>
      <c r="B1008" s="8" t="str">
        <f>Daten!B1008</f>
        <v>Geboltskirchen</v>
      </c>
      <c r="C1008" s="15">
        <f t="shared" si="390"/>
        <v>4</v>
      </c>
      <c r="D1008" s="10">
        <f>Daten!D1008</f>
        <v>0</v>
      </c>
      <c r="E1008" s="9">
        <f>Daten!E1008</f>
        <v>1451</v>
      </c>
      <c r="F1008" s="9">
        <f>Daten!F1008</f>
        <v>1419</v>
      </c>
      <c r="G1008" s="27">
        <f t="shared" si="391"/>
        <v>32</v>
      </c>
      <c r="H1008" s="29">
        <f t="shared" si="392"/>
        <v>2.255109231853418E-2</v>
      </c>
      <c r="I1008" s="21">
        <f t="shared" si="393"/>
        <v>12.664228075547035</v>
      </c>
      <c r="J1008" s="21">
        <f t="shared" si="394"/>
        <v>19.335771924452963</v>
      </c>
      <c r="K1008" s="27">
        <f t="shared" si="395"/>
        <v>-9667.8859622264808</v>
      </c>
      <c r="L1008" s="16">
        <f>Daten!G1008</f>
        <v>235</v>
      </c>
      <c r="M1008" s="16">
        <f>Daten!H1008</f>
        <v>941</v>
      </c>
      <c r="N1008" s="16">
        <f>Daten!I1008</f>
        <v>275</v>
      </c>
      <c r="O1008" s="28">
        <f t="shared" si="396"/>
        <v>0.54197662061636553</v>
      </c>
      <c r="P1008" s="16">
        <f t="shared" si="397"/>
        <v>529.65784887121299</v>
      </c>
      <c r="Q1008" s="21">
        <f t="shared" si="398"/>
        <v>-19.657848871212991</v>
      </c>
      <c r="R1008" s="27">
        <f t="shared" si="399"/>
        <v>-3931.5697742425982</v>
      </c>
      <c r="S1008" s="9">
        <f>Daten!K1008</f>
        <v>10602.01</v>
      </c>
      <c r="T1008" s="9">
        <f>Daten!L1008</f>
        <v>87371.83</v>
      </c>
      <c r="U1008" s="9">
        <f>Daten!M1008</f>
        <v>125797.74</v>
      </c>
      <c r="V1008" s="9">
        <f>Daten!N1008</f>
        <v>500</v>
      </c>
      <c r="W1008" s="9">
        <f>Daten!O1008</f>
        <v>500</v>
      </c>
      <c r="X1008" s="23">
        <f t="shared" si="400"/>
        <v>223771.58000000002</v>
      </c>
      <c r="Y1008" s="9">
        <f t="shared" si="401"/>
        <v>521530.00721109653</v>
      </c>
      <c r="Z1008" s="21">
        <f t="shared" si="402"/>
        <v>-297758.42721109651</v>
      </c>
      <c r="AA1008" s="27">
        <f t="shared" si="403"/>
        <v>29775.842721109653</v>
      </c>
      <c r="AB1008" s="32">
        <f t="shared" si="404"/>
        <v>16176.386984640574</v>
      </c>
      <c r="AC1008" s="31">
        <f t="shared" si="405"/>
        <v>16176.386984640574</v>
      </c>
      <c r="AG1008" s="26">
        <f t="shared" si="406"/>
        <v>-9667.8859622264808</v>
      </c>
      <c r="AH1008" s="26">
        <f t="shared" si="407"/>
        <v>29775.842721109653</v>
      </c>
      <c r="AI1008" s="26">
        <f t="shared" si="408"/>
        <v>20107.956758883171</v>
      </c>
      <c r="AJ1008" s="26">
        <f t="shared" si="409"/>
        <v>1</v>
      </c>
      <c r="AK1008" s="26">
        <f t="shared" si="410"/>
        <v>20107.956758883171</v>
      </c>
      <c r="AL1008" s="26">
        <f t="shared" ca="1" si="411"/>
        <v>26528</v>
      </c>
      <c r="AM1008" s="26">
        <f t="shared" ca="1" si="412"/>
        <v>41</v>
      </c>
      <c r="AN1008" s="26">
        <f ca="1">IF(AM1008=0,0,COUNTIF($AM$19:AM1008,C1008*10+1))</f>
        <v>44</v>
      </c>
      <c r="AO1008" s="21">
        <f t="shared" ca="1" si="413"/>
        <v>0</v>
      </c>
      <c r="AP1008" s="33">
        <f t="shared" ca="1" si="414"/>
        <v>26528</v>
      </c>
    </row>
    <row r="1009" spans="1:42" x14ac:dyDescent="0.2">
      <c r="A1009" s="15">
        <f>Daten!A1009</f>
        <v>40808</v>
      </c>
      <c r="B1009" s="8" t="str">
        <f>Daten!B1009</f>
        <v>Grieskirchen</v>
      </c>
      <c r="C1009" s="15">
        <f t="shared" si="390"/>
        <v>4</v>
      </c>
      <c r="D1009" s="10">
        <f>Daten!D1009</f>
        <v>0</v>
      </c>
      <c r="E1009" s="9">
        <f>Daten!E1009</f>
        <v>5004</v>
      </c>
      <c r="F1009" s="9">
        <f>Daten!F1009</f>
        <v>5014</v>
      </c>
      <c r="G1009" s="27">
        <f t="shared" si="391"/>
        <v>-10</v>
      </c>
      <c r="H1009" s="29">
        <f t="shared" si="392"/>
        <v>-1.994415636218588E-3</v>
      </c>
      <c r="I1009" s="21">
        <f t="shared" si="393"/>
        <v>44.74872415136916</v>
      </c>
      <c r="J1009" s="21">
        <f t="shared" si="394"/>
        <v>-54.74872415136916</v>
      </c>
      <c r="K1009" s="27">
        <f t="shared" si="395"/>
        <v>27374.362075684581</v>
      </c>
      <c r="L1009" s="16">
        <f>Daten!G1009</f>
        <v>741</v>
      </c>
      <c r="M1009" s="16">
        <f>Daten!H1009</f>
        <v>3153</v>
      </c>
      <c r="N1009" s="16">
        <f>Daten!I1009</f>
        <v>1110</v>
      </c>
      <c r="O1009" s="28">
        <f t="shared" si="396"/>
        <v>0.58705994291151287</v>
      </c>
      <c r="P1009" s="16">
        <f t="shared" si="397"/>
        <v>1774.719657269856</v>
      </c>
      <c r="Q1009" s="21">
        <f t="shared" si="398"/>
        <v>76.280342730143957</v>
      </c>
      <c r="R1009" s="27">
        <f t="shared" si="399"/>
        <v>15256.068546028791</v>
      </c>
      <c r="S1009" s="9">
        <f>Daten!K1009</f>
        <v>8984.4699999999993</v>
      </c>
      <c r="T1009" s="9">
        <f>Daten!L1009</f>
        <v>584170.84</v>
      </c>
      <c r="U1009" s="9">
        <f>Daten!M1009</f>
        <v>5433272.96</v>
      </c>
      <c r="V1009" s="9">
        <f>Daten!N1009</f>
        <v>500</v>
      </c>
      <c r="W1009" s="9">
        <f>Daten!O1009</f>
        <v>500</v>
      </c>
      <c r="X1009" s="23">
        <f t="shared" si="400"/>
        <v>6026428.2699999996</v>
      </c>
      <c r="Y1009" s="9">
        <f t="shared" si="401"/>
        <v>1798577.6403062213</v>
      </c>
      <c r="Z1009" s="21">
        <f t="shared" si="402"/>
        <v>4227850.6296937782</v>
      </c>
      <c r="AA1009" s="27">
        <f t="shared" si="403"/>
        <v>-422785.06296937785</v>
      </c>
      <c r="AB1009" s="32">
        <f t="shared" si="404"/>
        <v>-380154.63234766445</v>
      </c>
      <c r="AC1009" s="31">
        <f t="shared" si="405"/>
        <v>0</v>
      </c>
      <c r="AG1009" s="26">
        <f t="shared" si="406"/>
        <v>0</v>
      </c>
      <c r="AH1009" s="26">
        <f t="shared" si="407"/>
        <v>0</v>
      </c>
      <c r="AI1009" s="26">
        <f t="shared" si="408"/>
        <v>0</v>
      </c>
      <c r="AJ1009" s="26">
        <f t="shared" si="409"/>
        <v>1</v>
      </c>
      <c r="AK1009" s="26">
        <f t="shared" si="410"/>
        <v>0</v>
      </c>
      <c r="AL1009" s="26">
        <f t="shared" ca="1" si="411"/>
        <v>0</v>
      </c>
      <c r="AM1009" s="26">
        <f t="shared" ca="1" si="412"/>
        <v>0</v>
      </c>
      <c r="AN1009" s="26">
        <f ca="1">IF(AM1009=0,0,COUNTIF($AM$19:AM1009,C1009*10+1))</f>
        <v>0</v>
      </c>
      <c r="AO1009" s="21">
        <f t="shared" ca="1" si="413"/>
        <v>0</v>
      </c>
      <c r="AP1009" s="33">
        <f t="shared" ca="1" si="414"/>
        <v>0</v>
      </c>
    </row>
    <row r="1010" spans="1:42" x14ac:dyDescent="0.2">
      <c r="A1010" s="15">
        <f>Daten!A1010</f>
        <v>40809</v>
      </c>
      <c r="B1010" s="8" t="str">
        <f>Daten!B1010</f>
        <v>Haag am Hausruck</v>
      </c>
      <c r="C1010" s="15">
        <f t="shared" si="390"/>
        <v>4</v>
      </c>
      <c r="D1010" s="10">
        <f>Daten!D1010</f>
        <v>0</v>
      </c>
      <c r="E1010" s="9">
        <f>Daten!E1010</f>
        <v>2240</v>
      </c>
      <c r="F1010" s="9">
        <f>Daten!F1010</f>
        <v>2173</v>
      </c>
      <c r="G1010" s="27">
        <f t="shared" si="391"/>
        <v>67</v>
      </c>
      <c r="H1010" s="29">
        <f t="shared" si="392"/>
        <v>3.0832949838932353E-2</v>
      </c>
      <c r="I1010" s="21">
        <f t="shared" si="393"/>
        <v>19.39349373373059</v>
      </c>
      <c r="J1010" s="21">
        <f t="shared" si="394"/>
        <v>47.606506266269406</v>
      </c>
      <c r="K1010" s="27">
        <f t="shared" si="395"/>
        <v>-23803.253133134702</v>
      </c>
      <c r="L1010" s="16">
        <f>Daten!G1010</f>
        <v>365</v>
      </c>
      <c r="M1010" s="16">
        <f>Daten!H1010</f>
        <v>1479</v>
      </c>
      <c r="N1010" s="16">
        <f>Daten!I1010</f>
        <v>396</v>
      </c>
      <c r="O1010" s="28">
        <f t="shared" si="396"/>
        <v>0.51453684922244758</v>
      </c>
      <c r="P1010" s="16">
        <f t="shared" si="397"/>
        <v>832.48029594104571</v>
      </c>
      <c r="Q1010" s="21">
        <f t="shared" si="398"/>
        <v>-71.480295941045711</v>
      </c>
      <c r="R1010" s="27">
        <f t="shared" si="399"/>
        <v>-14296.059188209143</v>
      </c>
      <c r="S1010" s="9">
        <f>Daten!K1010</f>
        <v>10793.84</v>
      </c>
      <c r="T1010" s="9">
        <f>Daten!L1010</f>
        <v>221865.72</v>
      </c>
      <c r="U1010" s="9">
        <f>Daten!M1010</f>
        <v>1419715.33</v>
      </c>
      <c r="V1010" s="9">
        <f>Daten!N1010</f>
        <v>500</v>
      </c>
      <c r="W1010" s="9">
        <f>Daten!O1010</f>
        <v>500</v>
      </c>
      <c r="X1010" s="23">
        <f t="shared" si="400"/>
        <v>1652374.8900000001</v>
      </c>
      <c r="Y1010" s="9">
        <f t="shared" si="401"/>
        <v>805118.68790686165</v>
      </c>
      <c r="Z1010" s="21">
        <f t="shared" si="402"/>
        <v>847256.20209313848</v>
      </c>
      <c r="AA1010" s="27">
        <f t="shared" si="403"/>
        <v>-84725.620209313856</v>
      </c>
      <c r="AB1010" s="32">
        <f t="shared" si="404"/>
        <v>-122824.93253065771</v>
      </c>
      <c r="AC1010" s="31">
        <f t="shared" si="405"/>
        <v>0</v>
      </c>
      <c r="AG1010" s="26">
        <f t="shared" si="406"/>
        <v>0</v>
      </c>
      <c r="AH1010" s="26">
        <f t="shared" si="407"/>
        <v>0</v>
      </c>
      <c r="AI1010" s="26">
        <f t="shared" si="408"/>
        <v>0</v>
      </c>
      <c r="AJ1010" s="26">
        <f t="shared" si="409"/>
        <v>1</v>
      </c>
      <c r="AK1010" s="26">
        <f t="shared" si="410"/>
        <v>0</v>
      </c>
      <c r="AL1010" s="26">
        <f t="shared" ca="1" si="411"/>
        <v>0</v>
      </c>
      <c r="AM1010" s="26">
        <f t="shared" ca="1" si="412"/>
        <v>0</v>
      </c>
      <c r="AN1010" s="26">
        <f ca="1">IF(AM1010=0,0,COUNTIF($AM$19:AM1010,C1010*10+1))</f>
        <v>0</v>
      </c>
      <c r="AO1010" s="21">
        <f t="shared" ca="1" si="413"/>
        <v>0</v>
      </c>
      <c r="AP1010" s="33">
        <f t="shared" ca="1" si="414"/>
        <v>0</v>
      </c>
    </row>
    <row r="1011" spans="1:42" x14ac:dyDescent="0.2">
      <c r="A1011" s="15">
        <f>Daten!A1011</f>
        <v>40810</v>
      </c>
      <c r="B1011" s="8" t="str">
        <f>Daten!B1011</f>
        <v>Heiligenberg</v>
      </c>
      <c r="C1011" s="15">
        <f t="shared" si="390"/>
        <v>4</v>
      </c>
      <c r="D1011" s="10">
        <f>Daten!D1011</f>
        <v>0</v>
      </c>
      <c r="E1011" s="9">
        <f>Daten!E1011</f>
        <v>697</v>
      </c>
      <c r="F1011" s="9">
        <f>Daten!F1011</f>
        <v>687</v>
      </c>
      <c r="G1011" s="27">
        <f t="shared" si="391"/>
        <v>10</v>
      </c>
      <c r="H1011" s="29">
        <f t="shared" si="392"/>
        <v>1.4556040756914119E-2</v>
      </c>
      <c r="I1011" s="21">
        <f t="shared" si="393"/>
        <v>6.1313070386897905</v>
      </c>
      <c r="J1011" s="21">
        <f t="shared" si="394"/>
        <v>3.8686929613102095</v>
      </c>
      <c r="K1011" s="27">
        <f t="shared" si="395"/>
        <v>-1934.3464806551046</v>
      </c>
      <c r="L1011" s="16">
        <f>Daten!G1011</f>
        <v>113</v>
      </c>
      <c r="M1011" s="16">
        <f>Daten!H1011</f>
        <v>471</v>
      </c>
      <c r="N1011" s="16">
        <f>Daten!I1011</f>
        <v>113</v>
      </c>
      <c r="O1011" s="28">
        <f t="shared" si="396"/>
        <v>0.47983014861995754</v>
      </c>
      <c r="P1011" s="16">
        <f t="shared" si="397"/>
        <v>265.11035793660079</v>
      </c>
      <c r="Q1011" s="21">
        <f t="shared" si="398"/>
        <v>-39.110357936600792</v>
      </c>
      <c r="R1011" s="27">
        <f t="shared" si="399"/>
        <v>-7822.0715873201589</v>
      </c>
      <c r="S1011" s="9">
        <f>Daten!K1011</f>
        <v>12234.52</v>
      </c>
      <c r="T1011" s="9">
        <f>Daten!L1011</f>
        <v>50349.919999999998</v>
      </c>
      <c r="U1011" s="9">
        <f>Daten!M1011</f>
        <v>32142.93</v>
      </c>
      <c r="V1011" s="9">
        <f>Daten!N1011</f>
        <v>500</v>
      </c>
      <c r="W1011" s="9">
        <f>Daten!O1011</f>
        <v>500</v>
      </c>
      <c r="X1011" s="23">
        <f t="shared" si="400"/>
        <v>94727.37</v>
      </c>
      <c r="Y1011" s="9">
        <f t="shared" si="401"/>
        <v>250521.30601387614</v>
      </c>
      <c r="Z1011" s="21">
        <f t="shared" si="402"/>
        <v>-155793.93601387614</v>
      </c>
      <c r="AA1011" s="27">
        <f t="shared" si="403"/>
        <v>15579.393601387615</v>
      </c>
      <c r="AB1011" s="32">
        <f t="shared" si="404"/>
        <v>5822.9755334123511</v>
      </c>
      <c r="AC1011" s="31">
        <f t="shared" si="405"/>
        <v>5822.9755334123511</v>
      </c>
      <c r="AG1011" s="26">
        <f t="shared" si="406"/>
        <v>-1934.3464806551046</v>
      </c>
      <c r="AH1011" s="26">
        <f t="shared" si="407"/>
        <v>15579.393601387615</v>
      </c>
      <c r="AI1011" s="26">
        <f t="shared" si="408"/>
        <v>13645.04712073251</v>
      </c>
      <c r="AJ1011" s="26">
        <f t="shared" si="409"/>
        <v>1</v>
      </c>
      <c r="AK1011" s="26">
        <f t="shared" si="410"/>
        <v>13645.04712073251</v>
      </c>
      <c r="AL1011" s="26">
        <f t="shared" ca="1" si="411"/>
        <v>18001</v>
      </c>
      <c r="AM1011" s="26">
        <f t="shared" ca="1" si="412"/>
        <v>41</v>
      </c>
      <c r="AN1011" s="26">
        <f ca="1">IF(AM1011=0,0,COUNTIF($AM$19:AM1011,C1011*10+1))</f>
        <v>45</v>
      </c>
      <c r="AO1011" s="21">
        <f t="shared" ca="1" si="413"/>
        <v>0</v>
      </c>
      <c r="AP1011" s="33">
        <f t="shared" ca="1" si="414"/>
        <v>18001</v>
      </c>
    </row>
    <row r="1012" spans="1:42" x14ac:dyDescent="0.2">
      <c r="A1012" s="15">
        <f>Daten!A1012</f>
        <v>40811</v>
      </c>
      <c r="B1012" s="8" t="str">
        <f>Daten!B1012</f>
        <v>Hofkirchen an der Trattnach</v>
      </c>
      <c r="C1012" s="15">
        <f t="shared" si="390"/>
        <v>4</v>
      </c>
      <c r="D1012" s="10">
        <f>Daten!D1012</f>
        <v>0</v>
      </c>
      <c r="E1012" s="9">
        <f>Daten!E1012</f>
        <v>1674</v>
      </c>
      <c r="F1012" s="9">
        <f>Daten!F1012</f>
        <v>1666</v>
      </c>
      <c r="G1012" s="27">
        <f t="shared" si="391"/>
        <v>8</v>
      </c>
      <c r="H1012" s="29">
        <f t="shared" si="392"/>
        <v>4.8019207683073226E-3</v>
      </c>
      <c r="I1012" s="21">
        <f t="shared" si="393"/>
        <v>14.868642687710613</v>
      </c>
      <c r="J1012" s="21">
        <f t="shared" si="394"/>
        <v>-6.8686426877106133</v>
      </c>
      <c r="K1012" s="27">
        <f t="shared" si="395"/>
        <v>3434.3213438553066</v>
      </c>
      <c r="L1012" s="16">
        <f>Daten!G1012</f>
        <v>284</v>
      </c>
      <c r="M1012" s="16">
        <f>Daten!H1012</f>
        <v>1115</v>
      </c>
      <c r="N1012" s="16">
        <f>Daten!I1012</f>
        <v>275</v>
      </c>
      <c r="O1012" s="28">
        <f t="shared" si="396"/>
        <v>0.50134529147982065</v>
      </c>
      <c r="P1012" s="16">
        <f t="shared" si="397"/>
        <v>627.59670721721841</v>
      </c>
      <c r="Q1012" s="21">
        <f t="shared" si="398"/>
        <v>-68.596707217218409</v>
      </c>
      <c r="R1012" s="27">
        <f t="shared" si="399"/>
        <v>-13719.341443443682</v>
      </c>
      <c r="S1012" s="9">
        <f>Daten!K1012</f>
        <v>15765.71</v>
      </c>
      <c r="T1012" s="9">
        <f>Daten!L1012</f>
        <v>149549.1</v>
      </c>
      <c r="U1012" s="9">
        <f>Daten!M1012</f>
        <v>988657.64</v>
      </c>
      <c r="V1012" s="9">
        <f>Daten!N1012</f>
        <v>500</v>
      </c>
      <c r="W1012" s="9">
        <f>Daten!O1012</f>
        <v>500</v>
      </c>
      <c r="X1012" s="23">
        <f t="shared" si="400"/>
        <v>1153972.45</v>
      </c>
      <c r="Y1012" s="9">
        <f t="shared" si="401"/>
        <v>601682.44801610999</v>
      </c>
      <c r="Z1012" s="21">
        <f t="shared" si="402"/>
        <v>552290.00198388996</v>
      </c>
      <c r="AA1012" s="27">
        <f t="shared" si="403"/>
        <v>-55229.000198388996</v>
      </c>
      <c r="AB1012" s="32">
        <f t="shared" si="404"/>
        <v>-65514.020297977375</v>
      </c>
      <c r="AC1012" s="31">
        <f t="shared" si="405"/>
        <v>0</v>
      </c>
      <c r="AG1012" s="26">
        <f t="shared" si="406"/>
        <v>0</v>
      </c>
      <c r="AH1012" s="26">
        <f t="shared" si="407"/>
        <v>0</v>
      </c>
      <c r="AI1012" s="26">
        <f t="shared" si="408"/>
        <v>0</v>
      </c>
      <c r="AJ1012" s="26">
        <f t="shared" si="409"/>
        <v>1</v>
      </c>
      <c r="AK1012" s="26">
        <f t="shared" si="410"/>
        <v>0</v>
      </c>
      <c r="AL1012" s="26">
        <f t="shared" ca="1" si="411"/>
        <v>0</v>
      </c>
      <c r="AM1012" s="26">
        <f t="shared" ca="1" si="412"/>
        <v>0</v>
      </c>
      <c r="AN1012" s="26">
        <f ca="1">IF(AM1012=0,0,COUNTIF($AM$19:AM1012,C1012*10+1))</f>
        <v>0</v>
      </c>
      <c r="AO1012" s="21">
        <f t="shared" ca="1" si="413"/>
        <v>0</v>
      </c>
      <c r="AP1012" s="33">
        <f t="shared" ca="1" si="414"/>
        <v>0</v>
      </c>
    </row>
    <row r="1013" spans="1:42" x14ac:dyDescent="0.2">
      <c r="A1013" s="15">
        <f>Daten!A1013</f>
        <v>40812</v>
      </c>
      <c r="B1013" s="8" t="str">
        <f>Daten!B1013</f>
        <v>Kallham</v>
      </c>
      <c r="C1013" s="15">
        <f t="shared" si="390"/>
        <v>4</v>
      </c>
      <c r="D1013" s="10">
        <f>Daten!D1013</f>
        <v>0</v>
      </c>
      <c r="E1013" s="9">
        <f>Daten!E1013</f>
        <v>2475</v>
      </c>
      <c r="F1013" s="9">
        <f>Daten!F1013</f>
        <v>2504</v>
      </c>
      <c r="G1013" s="27">
        <f t="shared" si="391"/>
        <v>-29</v>
      </c>
      <c r="H1013" s="29">
        <f t="shared" si="392"/>
        <v>-1.15814696485623E-2</v>
      </c>
      <c r="I1013" s="21">
        <f t="shared" si="393"/>
        <v>22.347587809140084</v>
      </c>
      <c r="J1013" s="21">
        <f t="shared" si="394"/>
        <v>-51.34758780914008</v>
      </c>
      <c r="K1013" s="27">
        <f t="shared" si="395"/>
        <v>25673.79390457004</v>
      </c>
      <c r="L1013" s="16">
        <f>Daten!G1013</f>
        <v>336</v>
      </c>
      <c r="M1013" s="16">
        <f>Daten!H1013</f>
        <v>1557</v>
      </c>
      <c r="N1013" s="16">
        <f>Daten!I1013</f>
        <v>582</v>
      </c>
      <c r="O1013" s="28">
        <f t="shared" si="396"/>
        <v>0.58959537572254339</v>
      </c>
      <c r="P1013" s="16">
        <f t="shared" si="397"/>
        <v>876.38392209615165</v>
      </c>
      <c r="Q1013" s="21">
        <f t="shared" si="398"/>
        <v>41.61607790384835</v>
      </c>
      <c r="R1013" s="27">
        <f t="shared" si="399"/>
        <v>8323.215580769669</v>
      </c>
      <c r="S1013" s="9">
        <f>Daten!K1013</f>
        <v>23107.97</v>
      </c>
      <c r="T1013" s="9">
        <f>Daten!L1013</f>
        <v>174375.26</v>
      </c>
      <c r="U1013" s="9">
        <f>Daten!M1013</f>
        <v>503243.62</v>
      </c>
      <c r="V1013" s="9">
        <f>Daten!N1013</f>
        <v>500</v>
      </c>
      <c r="W1013" s="9">
        <f>Daten!O1013</f>
        <v>500</v>
      </c>
      <c r="X1013" s="23">
        <f t="shared" si="400"/>
        <v>700726.85</v>
      </c>
      <c r="Y1013" s="9">
        <f t="shared" si="401"/>
        <v>889584.26453994762</v>
      </c>
      <c r="Z1013" s="21">
        <f t="shared" si="402"/>
        <v>-188857.41453994764</v>
      </c>
      <c r="AA1013" s="27">
        <f t="shared" si="403"/>
        <v>18885.741453994764</v>
      </c>
      <c r="AB1013" s="32">
        <f t="shared" si="404"/>
        <v>52882.750939334474</v>
      </c>
      <c r="AC1013" s="31">
        <f t="shared" si="405"/>
        <v>52882.750939334474</v>
      </c>
      <c r="AG1013" s="26">
        <f t="shared" si="406"/>
        <v>25673.79390457004</v>
      </c>
      <c r="AH1013" s="26">
        <f t="shared" si="407"/>
        <v>18885.741453994764</v>
      </c>
      <c r="AI1013" s="26">
        <f t="shared" si="408"/>
        <v>44559.535358564804</v>
      </c>
      <c r="AJ1013" s="26">
        <f t="shared" si="409"/>
        <v>1</v>
      </c>
      <c r="AK1013" s="26">
        <f t="shared" si="410"/>
        <v>44559.535358564804</v>
      </c>
      <c r="AL1013" s="26">
        <f t="shared" ca="1" si="411"/>
        <v>58785</v>
      </c>
      <c r="AM1013" s="26">
        <f t="shared" ca="1" si="412"/>
        <v>41</v>
      </c>
      <c r="AN1013" s="26">
        <f ca="1">IF(AM1013=0,0,COUNTIF($AM$19:AM1013,C1013*10+1))</f>
        <v>46</v>
      </c>
      <c r="AO1013" s="21">
        <f t="shared" ca="1" si="413"/>
        <v>0</v>
      </c>
      <c r="AP1013" s="33">
        <f t="shared" ca="1" si="414"/>
        <v>58785</v>
      </c>
    </row>
    <row r="1014" spans="1:42" x14ac:dyDescent="0.2">
      <c r="A1014" s="15">
        <f>Daten!A1014</f>
        <v>40813</v>
      </c>
      <c r="B1014" s="8" t="str">
        <f>Daten!B1014</f>
        <v>Kematen am Innbach</v>
      </c>
      <c r="C1014" s="15">
        <f t="shared" si="390"/>
        <v>4</v>
      </c>
      <c r="D1014" s="10">
        <f>Daten!D1014</f>
        <v>0</v>
      </c>
      <c r="E1014" s="9">
        <f>Daten!E1014</f>
        <v>1443</v>
      </c>
      <c r="F1014" s="9">
        <f>Daten!F1014</f>
        <v>1403</v>
      </c>
      <c r="G1014" s="27">
        <f t="shared" si="391"/>
        <v>40</v>
      </c>
      <c r="H1014" s="29">
        <f t="shared" si="392"/>
        <v>2.851033499643621E-2</v>
      </c>
      <c r="I1014" s="21">
        <f t="shared" si="393"/>
        <v>12.521431987309718</v>
      </c>
      <c r="J1014" s="21">
        <f t="shared" si="394"/>
        <v>27.478568012690282</v>
      </c>
      <c r="K1014" s="27">
        <f t="shared" si="395"/>
        <v>-13739.28400634514</v>
      </c>
      <c r="L1014" s="16">
        <f>Daten!G1014</f>
        <v>266</v>
      </c>
      <c r="M1014" s="16">
        <f>Daten!H1014</f>
        <v>979</v>
      </c>
      <c r="N1014" s="16">
        <f>Daten!I1014</f>
        <v>198</v>
      </c>
      <c r="O1014" s="28">
        <f t="shared" si="396"/>
        <v>0.47395301327885597</v>
      </c>
      <c r="P1014" s="16">
        <f t="shared" si="397"/>
        <v>551.04679494677737</v>
      </c>
      <c r="Q1014" s="21">
        <f t="shared" si="398"/>
        <v>-87.046794946777368</v>
      </c>
      <c r="R1014" s="27">
        <f t="shared" si="399"/>
        <v>-17409.358989355474</v>
      </c>
      <c r="S1014" s="9">
        <f>Daten!K1014</f>
        <v>10045.52</v>
      </c>
      <c r="T1014" s="9">
        <f>Daten!L1014</f>
        <v>90292.29</v>
      </c>
      <c r="U1014" s="9">
        <f>Daten!M1014</f>
        <v>126928.5</v>
      </c>
      <c r="V1014" s="9">
        <f>Daten!N1014</f>
        <v>500</v>
      </c>
      <c r="W1014" s="9">
        <f>Daten!O1014</f>
        <v>500</v>
      </c>
      <c r="X1014" s="23">
        <f t="shared" si="400"/>
        <v>227266.31</v>
      </c>
      <c r="Y1014" s="9">
        <f t="shared" si="401"/>
        <v>518654.58332571486</v>
      </c>
      <c r="Z1014" s="21">
        <f t="shared" si="402"/>
        <v>-291388.27332571486</v>
      </c>
      <c r="AA1014" s="27">
        <f t="shared" si="403"/>
        <v>29138.827332571487</v>
      </c>
      <c r="AB1014" s="32">
        <f t="shared" si="404"/>
        <v>-2009.8156631291276</v>
      </c>
      <c r="AC1014" s="31">
        <f t="shared" si="405"/>
        <v>0</v>
      </c>
      <c r="AG1014" s="26">
        <f t="shared" si="406"/>
        <v>0</v>
      </c>
      <c r="AH1014" s="26">
        <f t="shared" si="407"/>
        <v>0</v>
      </c>
      <c r="AI1014" s="26">
        <f t="shared" si="408"/>
        <v>0</v>
      </c>
      <c r="AJ1014" s="26">
        <f t="shared" si="409"/>
        <v>1</v>
      </c>
      <c r="AK1014" s="26">
        <f t="shared" si="410"/>
        <v>0</v>
      </c>
      <c r="AL1014" s="26">
        <f t="shared" ca="1" si="411"/>
        <v>0</v>
      </c>
      <c r="AM1014" s="26">
        <f t="shared" ca="1" si="412"/>
        <v>0</v>
      </c>
      <c r="AN1014" s="26">
        <f ca="1">IF(AM1014=0,0,COUNTIF($AM$19:AM1014,C1014*10+1))</f>
        <v>0</v>
      </c>
      <c r="AO1014" s="21">
        <f t="shared" ca="1" si="413"/>
        <v>0</v>
      </c>
      <c r="AP1014" s="33">
        <f t="shared" ca="1" si="414"/>
        <v>0</v>
      </c>
    </row>
    <row r="1015" spans="1:42" x14ac:dyDescent="0.2">
      <c r="A1015" s="15">
        <f>Daten!A1015</f>
        <v>40814</v>
      </c>
      <c r="B1015" s="8" t="str">
        <f>Daten!B1015</f>
        <v>Meggenhofen</v>
      </c>
      <c r="C1015" s="15">
        <f t="shared" si="390"/>
        <v>4</v>
      </c>
      <c r="D1015" s="10">
        <f>Daten!D1015</f>
        <v>0</v>
      </c>
      <c r="E1015" s="9">
        <f>Daten!E1015</f>
        <v>1571</v>
      </c>
      <c r="F1015" s="9">
        <f>Daten!F1015</f>
        <v>1514</v>
      </c>
      <c r="G1015" s="27">
        <f t="shared" si="391"/>
        <v>57</v>
      </c>
      <c r="H1015" s="29">
        <f t="shared" si="392"/>
        <v>3.7648612945838836E-2</v>
      </c>
      <c r="I1015" s="21">
        <f t="shared" si="393"/>
        <v>13.512079849456104</v>
      </c>
      <c r="J1015" s="21">
        <f t="shared" si="394"/>
        <v>43.4879201505439</v>
      </c>
      <c r="K1015" s="27">
        <f t="shared" si="395"/>
        <v>-21743.960075271949</v>
      </c>
      <c r="L1015" s="16">
        <f>Daten!G1015</f>
        <v>275</v>
      </c>
      <c r="M1015" s="16">
        <f>Daten!H1015</f>
        <v>1059</v>
      </c>
      <c r="N1015" s="16">
        <f>Daten!I1015</f>
        <v>237</v>
      </c>
      <c r="O1015" s="28">
        <f t="shared" si="396"/>
        <v>0.48347497639282344</v>
      </c>
      <c r="P1015" s="16">
        <f t="shared" si="397"/>
        <v>596.07615510586038</v>
      </c>
      <c r="Q1015" s="21">
        <f t="shared" si="398"/>
        <v>-84.07615510586038</v>
      </c>
      <c r="R1015" s="27">
        <f t="shared" si="399"/>
        <v>-16815.231021172076</v>
      </c>
      <c r="S1015" s="9">
        <f>Daten!K1015</f>
        <v>17426.91</v>
      </c>
      <c r="T1015" s="9">
        <f>Daten!L1015</f>
        <v>91636.2</v>
      </c>
      <c r="U1015" s="9">
        <f>Daten!M1015</f>
        <v>243491.81</v>
      </c>
      <c r="V1015" s="9">
        <f>Daten!N1015</f>
        <v>500</v>
      </c>
      <c r="W1015" s="9">
        <f>Daten!O1015</f>
        <v>500</v>
      </c>
      <c r="X1015" s="23">
        <f t="shared" si="400"/>
        <v>352554.92</v>
      </c>
      <c r="Y1015" s="9">
        <f t="shared" si="401"/>
        <v>564661.36549182131</v>
      </c>
      <c r="Z1015" s="21">
        <f t="shared" si="402"/>
        <v>-212106.44549182133</v>
      </c>
      <c r="AA1015" s="27">
        <f t="shared" si="403"/>
        <v>21210.644549182136</v>
      </c>
      <c r="AB1015" s="32">
        <f t="shared" si="404"/>
        <v>-17348.546547261889</v>
      </c>
      <c r="AC1015" s="31">
        <f t="shared" si="405"/>
        <v>0</v>
      </c>
      <c r="AG1015" s="26">
        <f t="shared" si="406"/>
        <v>0</v>
      </c>
      <c r="AH1015" s="26">
        <f t="shared" si="407"/>
        <v>0</v>
      </c>
      <c r="AI1015" s="26">
        <f t="shared" si="408"/>
        <v>0</v>
      </c>
      <c r="AJ1015" s="26">
        <f t="shared" si="409"/>
        <v>1</v>
      </c>
      <c r="AK1015" s="26">
        <f t="shared" si="410"/>
        <v>0</v>
      </c>
      <c r="AL1015" s="26">
        <f t="shared" ca="1" si="411"/>
        <v>0</v>
      </c>
      <c r="AM1015" s="26">
        <f t="shared" ca="1" si="412"/>
        <v>0</v>
      </c>
      <c r="AN1015" s="26">
        <f ca="1">IF(AM1015=0,0,COUNTIF($AM$19:AM1015,C1015*10+1))</f>
        <v>0</v>
      </c>
      <c r="AO1015" s="21">
        <f t="shared" ca="1" si="413"/>
        <v>0</v>
      </c>
      <c r="AP1015" s="33">
        <f t="shared" ca="1" si="414"/>
        <v>0</v>
      </c>
    </row>
    <row r="1016" spans="1:42" x14ac:dyDescent="0.2">
      <c r="A1016" s="15">
        <f>Daten!A1016</f>
        <v>40815</v>
      </c>
      <c r="B1016" s="8" t="str">
        <f>Daten!B1016</f>
        <v>Michaelnbach</v>
      </c>
      <c r="C1016" s="15">
        <f t="shared" si="390"/>
        <v>4</v>
      </c>
      <c r="D1016" s="10">
        <f>Daten!D1016</f>
        <v>0</v>
      </c>
      <c r="E1016" s="9">
        <f>Daten!E1016</f>
        <v>1275</v>
      </c>
      <c r="F1016" s="9">
        <f>Daten!F1016</f>
        <v>1256</v>
      </c>
      <c r="G1016" s="27">
        <f t="shared" si="391"/>
        <v>19</v>
      </c>
      <c r="H1016" s="29">
        <f t="shared" si="392"/>
        <v>1.5127388535031847E-2</v>
      </c>
      <c r="I1016" s="21">
        <f t="shared" si="393"/>
        <v>11.20949292662937</v>
      </c>
      <c r="J1016" s="21">
        <f t="shared" si="394"/>
        <v>7.7905070733706303</v>
      </c>
      <c r="K1016" s="27">
        <f t="shared" si="395"/>
        <v>-3895.2535366853153</v>
      </c>
      <c r="L1016" s="16">
        <f>Daten!G1016</f>
        <v>195</v>
      </c>
      <c r="M1016" s="16">
        <f>Daten!H1016</f>
        <v>844</v>
      </c>
      <c r="N1016" s="16">
        <f>Daten!I1016</f>
        <v>236</v>
      </c>
      <c r="O1016" s="28">
        <f t="shared" si="396"/>
        <v>0.51066350710900477</v>
      </c>
      <c r="P1016" s="16">
        <f t="shared" si="397"/>
        <v>475.05974967832498</v>
      </c>
      <c r="Q1016" s="21">
        <f t="shared" si="398"/>
        <v>-44.059749678324977</v>
      </c>
      <c r="R1016" s="27">
        <f t="shared" si="399"/>
        <v>-8811.9499356649958</v>
      </c>
      <c r="S1016" s="9">
        <f>Daten!K1016</f>
        <v>24837.45</v>
      </c>
      <c r="T1016" s="9">
        <f>Daten!L1016</f>
        <v>74187.210000000006</v>
      </c>
      <c r="U1016" s="9">
        <f>Daten!M1016</f>
        <v>152234.39000000001</v>
      </c>
      <c r="V1016" s="9">
        <f>Daten!N1016</f>
        <v>500</v>
      </c>
      <c r="W1016" s="9">
        <f>Daten!O1016</f>
        <v>500</v>
      </c>
      <c r="X1016" s="23">
        <f t="shared" si="400"/>
        <v>251259.05000000002</v>
      </c>
      <c r="Y1016" s="9">
        <f t="shared" si="401"/>
        <v>458270.68173270026</v>
      </c>
      <c r="Z1016" s="21">
        <f t="shared" si="402"/>
        <v>-207011.63173270025</v>
      </c>
      <c r="AA1016" s="27">
        <f t="shared" si="403"/>
        <v>20701.163173270026</v>
      </c>
      <c r="AB1016" s="32">
        <f t="shared" si="404"/>
        <v>7993.959700919715</v>
      </c>
      <c r="AC1016" s="31">
        <f t="shared" si="405"/>
        <v>7993.959700919715</v>
      </c>
      <c r="AG1016" s="26">
        <f t="shared" si="406"/>
        <v>-3895.2535366853153</v>
      </c>
      <c r="AH1016" s="26">
        <f t="shared" si="407"/>
        <v>20701.163173270026</v>
      </c>
      <c r="AI1016" s="26">
        <f t="shared" si="408"/>
        <v>16805.909636584711</v>
      </c>
      <c r="AJ1016" s="26">
        <f t="shared" si="409"/>
        <v>1</v>
      </c>
      <c r="AK1016" s="26">
        <f t="shared" si="410"/>
        <v>16805.909636584711</v>
      </c>
      <c r="AL1016" s="26">
        <f t="shared" ca="1" si="411"/>
        <v>22171</v>
      </c>
      <c r="AM1016" s="26">
        <f t="shared" ca="1" si="412"/>
        <v>41</v>
      </c>
      <c r="AN1016" s="26">
        <f ca="1">IF(AM1016=0,0,COUNTIF($AM$19:AM1016,C1016*10+1))</f>
        <v>47</v>
      </c>
      <c r="AO1016" s="21">
        <f t="shared" ca="1" si="413"/>
        <v>0</v>
      </c>
      <c r="AP1016" s="33">
        <f t="shared" ca="1" si="414"/>
        <v>22171</v>
      </c>
    </row>
    <row r="1017" spans="1:42" x14ac:dyDescent="0.2">
      <c r="A1017" s="15">
        <f>Daten!A1017</f>
        <v>40816</v>
      </c>
      <c r="B1017" s="8" t="str">
        <f>Daten!B1017</f>
        <v>Natternbach</v>
      </c>
      <c r="C1017" s="15">
        <f t="shared" si="390"/>
        <v>4</v>
      </c>
      <c r="D1017" s="10">
        <f>Daten!D1017</f>
        <v>0</v>
      </c>
      <c r="E1017" s="9">
        <f>Daten!E1017</f>
        <v>2297</v>
      </c>
      <c r="F1017" s="9">
        <f>Daten!F1017</f>
        <v>2309</v>
      </c>
      <c r="G1017" s="27">
        <f t="shared" si="391"/>
        <v>-12</v>
      </c>
      <c r="H1017" s="29">
        <f t="shared" si="392"/>
        <v>-5.1970550021654396E-3</v>
      </c>
      <c r="I1017" s="21">
        <f t="shared" si="393"/>
        <v>20.607260483747783</v>
      </c>
      <c r="J1017" s="21">
        <f t="shared" si="394"/>
        <v>-32.60726048374778</v>
      </c>
      <c r="K1017" s="27">
        <f t="shared" si="395"/>
        <v>16303.630241873891</v>
      </c>
      <c r="L1017" s="16">
        <f>Daten!G1017</f>
        <v>327</v>
      </c>
      <c r="M1017" s="16">
        <f>Daten!H1017</f>
        <v>1513</v>
      </c>
      <c r="N1017" s="16">
        <f>Daten!I1017</f>
        <v>457</v>
      </c>
      <c r="O1017" s="28">
        <f t="shared" si="396"/>
        <v>0.51817580964970256</v>
      </c>
      <c r="P1017" s="16">
        <f t="shared" si="397"/>
        <v>851.61777400865594</v>
      </c>
      <c r="Q1017" s="21">
        <f t="shared" si="398"/>
        <v>-67.617774008655942</v>
      </c>
      <c r="R1017" s="27">
        <f t="shared" si="399"/>
        <v>-13523.554801731188</v>
      </c>
      <c r="S1017" s="9">
        <f>Daten!K1017</f>
        <v>20212.34</v>
      </c>
      <c r="T1017" s="9">
        <f>Daten!L1017</f>
        <v>165593.31</v>
      </c>
      <c r="U1017" s="9">
        <f>Daten!M1017</f>
        <v>444370.33</v>
      </c>
      <c r="V1017" s="9">
        <f>Daten!N1017</f>
        <v>500</v>
      </c>
      <c r="W1017" s="9">
        <f>Daten!O1017</f>
        <v>500</v>
      </c>
      <c r="X1017" s="23">
        <f t="shared" si="400"/>
        <v>630175.98</v>
      </c>
      <c r="Y1017" s="9">
        <f t="shared" si="401"/>
        <v>825606.08309020591</v>
      </c>
      <c r="Z1017" s="21">
        <f t="shared" si="402"/>
        <v>-195430.10309020593</v>
      </c>
      <c r="AA1017" s="27">
        <f t="shared" si="403"/>
        <v>19543.010309020592</v>
      </c>
      <c r="AB1017" s="32">
        <f t="shared" si="404"/>
        <v>22323.085749163292</v>
      </c>
      <c r="AC1017" s="31">
        <f t="shared" si="405"/>
        <v>22323.085749163292</v>
      </c>
      <c r="AG1017" s="26">
        <f t="shared" si="406"/>
        <v>16303.630241873891</v>
      </c>
      <c r="AH1017" s="26">
        <f t="shared" si="407"/>
        <v>19543.010309020592</v>
      </c>
      <c r="AI1017" s="26">
        <f t="shared" si="408"/>
        <v>35846.640550894481</v>
      </c>
      <c r="AJ1017" s="26">
        <f t="shared" si="409"/>
        <v>1</v>
      </c>
      <c r="AK1017" s="26">
        <f t="shared" si="410"/>
        <v>35846.640550894481</v>
      </c>
      <c r="AL1017" s="26">
        <f t="shared" ca="1" si="411"/>
        <v>47291</v>
      </c>
      <c r="AM1017" s="26">
        <f t="shared" ca="1" si="412"/>
        <v>41</v>
      </c>
      <c r="AN1017" s="26">
        <f ca="1">IF(AM1017=0,0,COUNTIF($AM$19:AM1017,C1017*10+1))</f>
        <v>48</v>
      </c>
      <c r="AO1017" s="21">
        <f t="shared" ca="1" si="413"/>
        <v>0</v>
      </c>
      <c r="AP1017" s="33">
        <f t="shared" ca="1" si="414"/>
        <v>47291</v>
      </c>
    </row>
    <row r="1018" spans="1:42" x14ac:dyDescent="0.2">
      <c r="A1018" s="15">
        <f>Daten!A1018</f>
        <v>40817</v>
      </c>
      <c r="B1018" s="8" t="str">
        <f>Daten!B1018</f>
        <v>Neukirchen am Walde</v>
      </c>
      <c r="C1018" s="15">
        <f t="shared" si="390"/>
        <v>4</v>
      </c>
      <c r="D1018" s="10">
        <f>Daten!D1018</f>
        <v>0</v>
      </c>
      <c r="E1018" s="9">
        <f>Daten!E1018</f>
        <v>1631</v>
      </c>
      <c r="F1018" s="9">
        <f>Daten!F1018</f>
        <v>1628</v>
      </c>
      <c r="G1018" s="27">
        <f t="shared" si="391"/>
        <v>3</v>
      </c>
      <c r="H1018" s="29">
        <f t="shared" si="392"/>
        <v>1.8427518427518428E-3</v>
      </c>
      <c r="I1018" s="21">
        <f t="shared" si="393"/>
        <v>14.529501978146987</v>
      </c>
      <c r="J1018" s="21">
        <f t="shared" si="394"/>
        <v>-11.529501978146987</v>
      </c>
      <c r="K1018" s="27">
        <f t="shared" si="395"/>
        <v>5764.7509890734937</v>
      </c>
      <c r="L1018" s="16">
        <f>Daten!G1018</f>
        <v>267</v>
      </c>
      <c r="M1018" s="16">
        <f>Daten!H1018</f>
        <v>1057</v>
      </c>
      <c r="N1018" s="16">
        <f>Daten!I1018</f>
        <v>307</v>
      </c>
      <c r="O1018" s="28">
        <f t="shared" si="396"/>
        <v>0.54304635761589404</v>
      </c>
      <c r="P1018" s="16">
        <f t="shared" si="397"/>
        <v>594.95042110188331</v>
      </c>
      <c r="Q1018" s="21">
        <f t="shared" si="398"/>
        <v>-20.950421101883308</v>
      </c>
      <c r="R1018" s="27">
        <f t="shared" si="399"/>
        <v>-4190.0842203766615</v>
      </c>
      <c r="S1018" s="9">
        <f>Daten!K1018</f>
        <v>8265.65</v>
      </c>
      <c r="T1018" s="9">
        <f>Daten!L1018</f>
        <v>131846.89000000001</v>
      </c>
      <c r="U1018" s="9">
        <f>Daten!M1018</f>
        <v>281523.8</v>
      </c>
      <c r="V1018" s="9">
        <f>Daten!N1018</f>
        <v>500</v>
      </c>
      <c r="W1018" s="9">
        <f>Daten!O1018</f>
        <v>500</v>
      </c>
      <c r="X1018" s="23">
        <f t="shared" si="400"/>
        <v>421636.33999999997</v>
      </c>
      <c r="Y1018" s="9">
        <f t="shared" si="401"/>
        <v>586227.04463218362</v>
      </c>
      <c r="Z1018" s="21">
        <f t="shared" si="402"/>
        <v>-164590.70463218365</v>
      </c>
      <c r="AA1018" s="27">
        <f t="shared" si="403"/>
        <v>16459.070463218366</v>
      </c>
      <c r="AB1018" s="32">
        <f t="shared" si="404"/>
        <v>18033.737231915198</v>
      </c>
      <c r="AC1018" s="31">
        <f t="shared" si="405"/>
        <v>18033.737231915198</v>
      </c>
      <c r="AG1018" s="26">
        <f t="shared" si="406"/>
        <v>5764.7509890734937</v>
      </c>
      <c r="AH1018" s="26">
        <f t="shared" si="407"/>
        <v>16459.070463218366</v>
      </c>
      <c r="AI1018" s="26">
        <f t="shared" si="408"/>
        <v>22223.821452291861</v>
      </c>
      <c r="AJ1018" s="26">
        <f t="shared" si="409"/>
        <v>1</v>
      </c>
      <c r="AK1018" s="26">
        <f t="shared" si="410"/>
        <v>22223.821452291861</v>
      </c>
      <c r="AL1018" s="26">
        <f t="shared" ca="1" si="411"/>
        <v>29319</v>
      </c>
      <c r="AM1018" s="26">
        <f t="shared" ca="1" si="412"/>
        <v>41</v>
      </c>
      <c r="AN1018" s="26">
        <f ca="1">IF(AM1018=0,0,COUNTIF($AM$19:AM1018,C1018*10+1))</f>
        <v>49</v>
      </c>
      <c r="AO1018" s="21">
        <f t="shared" ca="1" si="413"/>
        <v>0</v>
      </c>
      <c r="AP1018" s="33">
        <f t="shared" ca="1" si="414"/>
        <v>29319</v>
      </c>
    </row>
    <row r="1019" spans="1:42" x14ac:dyDescent="0.2">
      <c r="A1019" s="15">
        <f>Daten!A1019</f>
        <v>40818</v>
      </c>
      <c r="B1019" s="8" t="str">
        <f>Daten!B1019</f>
        <v>Neumarkt im Hausruckkreis</v>
      </c>
      <c r="C1019" s="15">
        <f t="shared" si="390"/>
        <v>4</v>
      </c>
      <c r="D1019" s="10">
        <f>Daten!D1019</f>
        <v>0</v>
      </c>
      <c r="E1019" s="9">
        <f>Daten!E1019</f>
        <v>1474</v>
      </c>
      <c r="F1019" s="9">
        <f>Daten!F1019</f>
        <v>1459</v>
      </c>
      <c r="G1019" s="27">
        <f t="shared" si="391"/>
        <v>15</v>
      </c>
      <c r="H1019" s="29">
        <f t="shared" si="392"/>
        <v>1.028101439342015E-2</v>
      </c>
      <c r="I1019" s="21">
        <f t="shared" si="393"/>
        <v>13.021218296140328</v>
      </c>
      <c r="J1019" s="21">
        <f t="shared" si="394"/>
        <v>1.9787817038596724</v>
      </c>
      <c r="K1019" s="27">
        <f t="shared" si="395"/>
        <v>-989.39085192983623</v>
      </c>
      <c r="L1019" s="16">
        <f>Daten!G1019</f>
        <v>185</v>
      </c>
      <c r="M1019" s="16">
        <f>Daten!H1019</f>
        <v>967</v>
      </c>
      <c r="N1019" s="16">
        <f>Daten!I1019</f>
        <v>322</v>
      </c>
      <c r="O1019" s="28">
        <f t="shared" si="396"/>
        <v>0.52430196483971048</v>
      </c>
      <c r="P1019" s="16">
        <f t="shared" si="397"/>
        <v>544.29239092291493</v>
      </c>
      <c r="Q1019" s="21">
        <f t="shared" si="398"/>
        <v>-37.292390922914933</v>
      </c>
      <c r="R1019" s="27">
        <f t="shared" si="399"/>
        <v>-7458.4781845829866</v>
      </c>
      <c r="S1019" s="9">
        <f>Daten!K1019</f>
        <v>7890.81</v>
      </c>
      <c r="T1019" s="9">
        <f>Daten!L1019</f>
        <v>190848.64000000001</v>
      </c>
      <c r="U1019" s="9">
        <f>Daten!M1019</f>
        <v>752802.98</v>
      </c>
      <c r="V1019" s="9">
        <f>Daten!N1019</f>
        <v>500</v>
      </c>
      <c r="W1019" s="9">
        <f>Daten!O1019</f>
        <v>500</v>
      </c>
      <c r="X1019" s="23">
        <f t="shared" si="400"/>
        <v>951542.42999999993</v>
      </c>
      <c r="Y1019" s="9">
        <f t="shared" si="401"/>
        <v>529796.85088156874</v>
      </c>
      <c r="Z1019" s="21">
        <f t="shared" si="402"/>
        <v>421745.5791184312</v>
      </c>
      <c r="AA1019" s="27">
        <f t="shared" si="403"/>
        <v>-42174.55791184312</v>
      </c>
      <c r="AB1019" s="32">
        <f t="shared" si="404"/>
        <v>-50622.42694835594</v>
      </c>
      <c r="AC1019" s="31">
        <f t="shared" si="405"/>
        <v>0</v>
      </c>
      <c r="AG1019" s="26">
        <f t="shared" si="406"/>
        <v>0</v>
      </c>
      <c r="AH1019" s="26">
        <f t="shared" si="407"/>
        <v>0</v>
      </c>
      <c r="AI1019" s="26">
        <f t="shared" si="408"/>
        <v>0</v>
      </c>
      <c r="AJ1019" s="26">
        <f t="shared" si="409"/>
        <v>1</v>
      </c>
      <c r="AK1019" s="26">
        <f t="shared" si="410"/>
        <v>0</v>
      </c>
      <c r="AL1019" s="26">
        <f t="shared" ca="1" si="411"/>
        <v>0</v>
      </c>
      <c r="AM1019" s="26">
        <f t="shared" ca="1" si="412"/>
        <v>0</v>
      </c>
      <c r="AN1019" s="26">
        <f ca="1">IF(AM1019=0,0,COUNTIF($AM$19:AM1019,C1019*10+1))</f>
        <v>0</v>
      </c>
      <c r="AO1019" s="21">
        <f t="shared" ca="1" si="413"/>
        <v>0</v>
      </c>
      <c r="AP1019" s="33">
        <f t="shared" ca="1" si="414"/>
        <v>0</v>
      </c>
    </row>
    <row r="1020" spans="1:42" x14ac:dyDescent="0.2">
      <c r="A1020" s="15">
        <f>Daten!A1020</f>
        <v>40820</v>
      </c>
      <c r="B1020" s="8" t="str">
        <f>Daten!B1020</f>
        <v>Pötting</v>
      </c>
      <c r="C1020" s="15">
        <f t="shared" si="390"/>
        <v>4</v>
      </c>
      <c r="D1020" s="10">
        <f>Daten!D1020</f>
        <v>0</v>
      </c>
      <c r="E1020" s="9">
        <f>Daten!E1020</f>
        <v>559</v>
      </c>
      <c r="F1020" s="9">
        <f>Daten!F1020</f>
        <v>539</v>
      </c>
      <c r="G1020" s="27">
        <f t="shared" si="391"/>
        <v>20</v>
      </c>
      <c r="H1020" s="29">
        <f t="shared" si="392"/>
        <v>3.7105751391465679E-2</v>
      </c>
      <c r="I1020" s="21">
        <f t="shared" si="393"/>
        <v>4.8104432224946105</v>
      </c>
      <c r="J1020" s="21">
        <f t="shared" si="394"/>
        <v>15.189556777505389</v>
      </c>
      <c r="K1020" s="27">
        <f t="shared" si="395"/>
        <v>-7594.7783887526948</v>
      </c>
      <c r="L1020" s="16">
        <f>Daten!G1020</f>
        <v>90</v>
      </c>
      <c r="M1020" s="16">
        <f>Daten!H1020</f>
        <v>364</v>
      </c>
      <c r="N1020" s="16">
        <f>Daten!I1020</f>
        <v>105</v>
      </c>
      <c r="O1020" s="28">
        <f t="shared" si="396"/>
        <v>0.5357142857142857</v>
      </c>
      <c r="P1020" s="16">
        <f t="shared" si="397"/>
        <v>204.88358872382736</v>
      </c>
      <c r="Q1020" s="21">
        <f t="shared" si="398"/>
        <v>-9.8835887238273585</v>
      </c>
      <c r="R1020" s="27">
        <f t="shared" si="399"/>
        <v>-1976.7177447654717</v>
      </c>
      <c r="S1020" s="9">
        <f>Daten!K1020</f>
        <v>7764.52</v>
      </c>
      <c r="T1020" s="9">
        <f>Daten!L1020</f>
        <v>39315.75</v>
      </c>
      <c r="U1020" s="9">
        <f>Daten!M1020</f>
        <v>113224.94</v>
      </c>
      <c r="V1020" s="9">
        <f>Daten!N1020</f>
        <v>500</v>
      </c>
      <c r="W1020" s="9">
        <f>Daten!O1020</f>
        <v>500</v>
      </c>
      <c r="X1020" s="23">
        <f t="shared" si="400"/>
        <v>160305.21000000002</v>
      </c>
      <c r="Y1020" s="9">
        <f t="shared" si="401"/>
        <v>200920.24399104269</v>
      </c>
      <c r="Z1020" s="21">
        <f t="shared" si="402"/>
        <v>-40615.03399104267</v>
      </c>
      <c r="AA1020" s="27">
        <f t="shared" si="403"/>
        <v>4061.5033991042674</v>
      </c>
      <c r="AB1020" s="32">
        <f t="shared" si="404"/>
        <v>-5509.9927344138996</v>
      </c>
      <c r="AC1020" s="31">
        <f t="shared" si="405"/>
        <v>0</v>
      </c>
      <c r="AG1020" s="26">
        <f t="shared" si="406"/>
        <v>0</v>
      </c>
      <c r="AH1020" s="26">
        <f t="shared" si="407"/>
        <v>0</v>
      </c>
      <c r="AI1020" s="26">
        <f t="shared" si="408"/>
        <v>0</v>
      </c>
      <c r="AJ1020" s="26">
        <f t="shared" si="409"/>
        <v>1</v>
      </c>
      <c r="AK1020" s="26">
        <f t="shared" si="410"/>
        <v>0</v>
      </c>
      <c r="AL1020" s="26">
        <f t="shared" ca="1" si="411"/>
        <v>0</v>
      </c>
      <c r="AM1020" s="26">
        <f t="shared" ca="1" si="412"/>
        <v>0</v>
      </c>
      <c r="AN1020" s="26">
        <f ca="1">IF(AM1020=0,0,COUNTIF($AM$19:AM1020,C1020*10+1))</f>
        <v>0</v>
      </c>
      <c r="AO1020" s="21">
        <f t="shared" ca="1" si="413"/>
        <v>0</v>
      </c>
      <c r="AP1020" s="33">
        <f t="shared" ca="1" si="414"/>
        <v>0</v>
      </c>
    </row>
    <row r="1021" spans="1:42" x14ac:dyDescent="0.2">
      <c r="A1021" s="15">
        <f>Daten!A1021</f>
        <v>40821</v>
      </c>
      <c r="B1021" s="8" t="str">
        <f>Daten!B1021</f>
        <v>Pollham</v>
      </c>
      <c r="C1021" s="15">
        <f t="shared" si="390"/>
        <v>4</v>
      </c>
      <c r="D1021" s="10">
        <f>Daten!D1021</f>
        <v>0</v>
      </c>
      <c r="E1021" s="9">
        <f>Daten!E1021</f>
        <v>975</v>
      </c>
      <c r="F1021" s="9">
        <f>Daten!F1021</f>
        <v>982</v>
      </c>
      <c r="G1021" s="27">
        <f t="shared" si="391"/>
        <v>-7</v>
      </c>
      <c r="H1021" s="29">
        <f t="shared" si="392"/>
        <v>-7.1283095723014261E-3</v>
      </c>
      <c r="I1021" s="21">
        <f t="shared" si="393"/>
        <v>8.764109915565319</v>
      </c>
      <c r="J1021" s="21">
        <f t="shared" si="394"/>
        <v>-15.764109915565319</v>
      </c>
      <c r="K1021" s="27">
        <f t="shared" si="395"/>
        <v>7882.0549577826596</v>
      </c>
      <c r="L1021" s="16">
        <f>Daten!G1021</f>
        <v>171</v>
      </c>
      <c r="M1021" s="16">
        <f>Daten!H1021</f>
        <v>644</v>
      </c>
      <c r="N1021" s="16">
        <f>Daten!I1021</f>
        <v>160</v>
      </c>
      <c r="O1021" s="28">
        <f t="shared" si="396"/>
        <v>0.5139751552795031</v>
      </c>
      <c r="P1021" s="16">
        <f t="shared" si="397"/>
        <v>362.48634928061762</v>
      </c>
      <c r="Q1021" s="21">
        <f t="shared" si="398"/>
        <v>-31.486349280617617</v>
      </c>
      <c r="R1021" s="27">
        <f t="shared" si="399"/>
        <v>-6297.2698561235229</v>
      </c>
      <c r="S1021" s="9">
        <f>Daten!K1021</f>
        <v>9489.94</v>
      </c>
      <c r="T1021" s="9">
        <f>Daten!L1021</f>
        <v>55581.99</v>
      </c>
      <c r="U1021" s="9">
        <f>Daten!M1021</f>
        <v>29584.43</v>
      </c>
      <c r="V1021" s="9">
        <f>Daten!N1021</f>
        <v>500</v>
      </c>
      <c r="W1021" s="9">
        <f>Daten!O1021</f>
        <v>500</v>
      </c>
      <c r="X1021" s="23">
        <f t="shared" si="400"/>
        <v>94656.36</v>
      </c>
      <c r="Y1021" s="9">
        <f t="shared" si="401"/>
        <v>350442.28603088844</v>
      </c>
      <c r="Z1021" s="21">
        <f t="shared" si="402"/>
        <v>-255785.92603088845</v>
      </c>
      <c r="AA1021" s="27">
        <f t="shared" si="403"/>
        <v>25578.592603088848</v>
      </c>
      <c r="AB1021" s="32">
        <f t="shared" si="404"/>
        <v>27163.377704747985</v>
      </c>
      <c r="AC1021" s="31">
        <f t="shared" si="405"/>
        <v>27163.377704747985</v>
      </c>
      <c r="AG1021" s="26">
        <f t="shared" si="406"/>
        <v>7882.0549577826596</v>
      </c>
      <c r="AH1021" s="26">
        <f t="shared" si="407"/>
        <v>25578.592603088848</v>
      </c>
      <c r="AI1021" s="26">
        <f t="shared" si="408"/>
        <v>33460.647560871505</v>
      </c>
      <c r="AJ1021" s="26">
        <f t="shared" si="409"/>
        <v>1</v>
      </c>
      <c r="AK1021" s="26">
        <f t="shared" si="410"/>
        <v>33460.647560871505</v>
      </c>
      <c r="AL1021" s="26">
        <f t="shared" ca="1" si="411"/>
        <v>44143</v>
      </c>
      <c r="AM1021" s="26">
        <f t="shared" ca="1" si="412"/>
        <v>41</v>
      </c>
      <c r="AN1021" s="26">
        <f ca="1">IF(AM1021=0,0,COUNTIF($AM$19:AM1021,C1021*10+1))</f>
        <v>50</v>
      </c>
      <c r="AO1021" s="21">
        <f t="shared" ca="1" si="413"/>
        <v>0</v>
      </c>
      <c r="AP1021" s="33">
        <f t="shared" ca="1" si="414"/>
        <v>44143</v>
      </c>
    </row>
    <row r="1022" spans="1:42" x14ac:dyDescent="0.2">
      <c r="A1022" s="15">
        <f>Daten!A1022</f>
        <v>40822</v>
      </c>
      <c r="B1022" s="8" t="str">
        <f>Daten!B1022</f>
        <v>Pram</v>
      </c>
      <c r="C1022" s="15">
        <f t="shared" si="390"/>
        <v>4</v>
      </c>
      <c r="D1022" s="10">
        <f>Daten!D1022</f>
        <v>0</v>
      </c>
      <c r="E1022" s="9">
        <f>Daten!E1022</f>
        <v>1725</v>
      </c>
      <c r="F1022" s="9">
        <f>Daten!F1022</f>
        <v>1711</v>
      </c>
      <c r="G1022" s="27">
        <f t="shared" si="391"/>
        <v>14</v>
      </c>
      <c r="H1022" s="29">
        <f t="shared" si="392"/>
        <v>8.1823495032144946E-3</v>
      </c>
      <c r="I1022" s="21">
        <f t="shared" si="393"/>
        <v>15.270256685878067</v>
      </c>
      <c r="J1022" s="21">
        <f t="shared" si="394"/>
        <v>-1.2702566858780671</v>
      </c>
      <c r="K1022" s="27">
        <f t="shared" si="395"/>
        <v>635.12834293903347</v>
      </c>
      <c r="L1022" s="16">
        <f>Daten!G1022</f>
        <v>251</v>
      </c>
      <c r="M1022" s="16">
        <f>Daten!H1022</f>
        <v>1148</v>
      </c>
      <c r="N1022" s="16">
        <f>Daten!I1022</f>
        <v>326</v>
      </c>
      <c r="O1022" s="28">
        <f t="shared" si="396"/>
        <v>0.5026132404181185</v>
      </c>
      <c r="P1022" s="16">
        <f t="shared" si="397"/>
        <v>646.17131828284005</v>
      </c>
      <c r="Q1022" s="21">
        <f t="shared" si="398"/>
        <v>-69.171318282840048</v>
      </c>
      <c r="R1022" s="27">
        <f t="shared" si="399"/>
        <v>-13834.26365656801</v>
      </c>
      <c r="S1022" s="9">
        <f>Daten!K1022</f>
        <v>17371.34</v>
      </c>
      <c r="T1022" s="9">
        <f>Daten!L1022</f>
        <v>113209.23</v>
      </c>
      <c r="U1022" s="9">
        <f>Daten!M1022</f>
        <v>425498.52</v>
      </c>
      <c r="V1022" s="9">
        <f>Daten!N1022</f>
        <v>500</v>
      </c>
      <c r="W1022" s="9">
        <f>Daten!O1022</f>
        <v>500</v>
      </c>
      <c r="X1022" s="23">
        <f t="shared" si="400"/>
        <v>556079.09</v>
      </c>
      <c r="Y1022" s="9">
        <f t="shared" si="401"/>
        <v>620013.27528541803</v>
      </c>
      <c r="Z1022" s="21">
        <f t="shared" si="402"/>
        <v>-63934.185285418062</v>
      </c>
      <c r="AA1022" s="27">
        <f t="shared" si="403"/>
        <v>6393.4185285418062</v>
      </c>
      <c r="AB1022" s="32">
        <f t="shared" si="404"/>
        <v>-6805.7167850871701</v>
      </c>
      <c r="AC1022" s="31">
        <f t="shared" si="405"/>
        <v>0</v>
      </c>
      <c r="AG1022" s="26">
        <f t="shared" si="406"/>
        <v>0</v>
      </c>
      <c r="AH1022" s="26">
        <f t="shared" si="407"/>
        <v>0</v>
      </c>
      <c r="AI1022" s="26">
        <f t="shared" si="408"/>
        <v>0</v>
      </c>
      <c r="AJ1022" s="26">
        <f t="shared" si="409"/>
        <v>1</v>
      </c>
      <c r="AK1022" s="26">
        <f t="shared" si="410"/>
        <v>0</v>
      </c>
      <c r="AL1022" s="26">
        <f t="shared" ca="1" si="411"/>
        <v>0</v>
      </c>
      <c r="AM1022" s="26">
        <f t="shared" ca="1" si="412"/>
        <v>0</v>
      </c>
      <c r="AN1022" s="26">
        <f ca="1">IF(AM1022=0,0,COUNTIF($AM$19:AM1022,C1022*10+1))</f>
        <v>0</v>
      </c>
      <c r="AO1022" s="21">
        <f t="shared" ca="1" si="413"/>
        <v>0</v>
      </c>
      <c r="AP1022" s="33">
        <f t="shared" ca="1" si="414"/>
        <v>0</v>
      </c>
    </row>
    <row r="1023" spans="1:42" x14ac:dyDescent="0.2">
      <c r="A1023" s="15">
        <f>Daten!A1023</f>
        <v>40823</v>
      </c>
      <c r="B1023" s="8" t="str">
        <f>Daten!B1023</f>
        <v>Rottenbach</v>
      </c>
      <c r="C1023" s="15">
        <f t="shared" si="390"/>
        <v>4</v>
      </c>
      <c r="D1023" s="10">
        <f>Daten!D1023</f>
        <v>0</v>
      </c>
      <c r="E1023" s="9">
        <f>Daten!E1023</f>
        <v>1105</v>
      </c>
      <c r="F1023" s="9">
        <f>Daten!F1023</f>
        <v>1103</v>
      </c>
      <c r="G1023" s="27">
        <f t="shared" si="391"/>
        <v>2</v>
      </c>
      <c r="H1023" s="29">
        <f t="shared" si="392"/>
        <v>1.8132366273798731E-3</v>
      </c>
      <c r="I1023" s="21">
        <f t="shared" si="393"/>
        <v>9.8440053328600285</v>
      </c>
      <c r="J1023" s="21">
        <f t="shared" si="394"/>
        <v>-7.8440053328600285</v>
      </c>
      <c r="K1023" s="27">
        <f t="shared" si="395"/>
        <v>3922.0026664300144</v>
      </c>
      <c r="L1023" s="16">
        <f>Daten!G1023</f>
        <v>178</v>
      </c>
      <c r="M1023" s="16">
        <f>Daten!H1023</f>
        <v>746</v>
      </c>
      <c r="N1023" s="16">
        <f>Daten!I1023</f>
        <v>181</v>
      </c>
      <c r="O1023" s="28">
        <f t="shared" si="396"/>
        <v>0.48123324396782841</v>
      </c>
      <c r="P1023" s="16">
        <f t="shared" si="397"/>
        <v>419.89878348344837</v>
      </c>
      <c r="Q1023" s="21">
        <f t="shared" si="398"/>
        <v>-60.898783483448369</v>
      </c>
      <c r="R1023" s="27">
        <f t="shared" si="399"/>
        <v>-12179.756696689674</v>
      </c>
      <c r="S1023" s="9">
        <f>Daten!K1023</f>
        <v>11858.33</v>
      </c>
      <c r="T1023" s="9">
        <f>Daten!L1023</f>
        <v>71857.64</v>
      </c>
      <c r="U1023" s="9">
        <f>Daten!M1023</f>
        <v>303488.33</v>
      </c>
      <c r="V1023" s="9">
        <f>Daten!N1023</f>
        <v>500</v>
      </c>
      <c r="W1023" s="9">
        <f>Daten!O1023</f>
        <v>500</v>
      </c>
      <c r="X1023" s="23">
        <f t="shared" si="400"/>
        <v>387204.30000000005</v>
      </c>
      <c r="Y1023" s="9">
        <f t="shared" si="401"/>
        <v>397167.92416834022</v>
      </c>
      <c r="Z1023" s="21">
        <f t="shared" si="402"/>
        <v>-9963.6241683401749</v>
      </c>
      <c r="AA1023" s="27">
        <f t="shared" si="403"/>
        <v>996.36241683401749</v>
      </c>
      <c r="AB1023" s="32">
        <f t="shared" si="404"/>
        <v>-7261.3916134256415</v>
      </c>
      <c r="AC1023" s="31">
        <f t="shared" si="405"/>
        <v>0</v>
      </c>
      <c r="AG1023" s="26">
        <f t="shared" si="406"/>
        <v>0</v>
      </c>
      <c r="AH1023" s="26">
        <f t="shared" si="407"/>
        <v>0</v>
      </c>
      <c r="AI1023" s="26">
        <f t="shared" si="408"/>
        <v>0</v>
      </c>
      <c r="AJ1023" s="26">
        <f t="shared" si="409"/>
        <v>1</v>
      </c>
      <c r="AK1023" s="26">
        <f t="shared" si="410"/>
        <v>0</v>
      </c>
      <c r="AL1023" s="26">
        <f t="shared" ca="1" si="411"/>
        <v>0</v>
      </c>
      <c r="AM1023" s="26">
        <f t="shared" ca="1" si="412"/>
        <v>0</v>
      </c>
      <c r="AN1023" s="26">
        <f ca="1">IF(AM1023=0,0,COUNTIF($AM$19:AM1023,C1023*10+1))</f>
        <v>0</v>
      </c>
      <c r="AO1023" s="21">
        <f t="shared" ca="1" si="413"/>
        <v>0</v>
      </c>
      <c r="AP1023" s="33">
        <f t="shared" ca="1" si="414"/>
        <v>0</v>
      </c>
    </row>
    <row r="1024" spans="1:42" x14ac:dyDescent="0.2">
      <c r="A1024" s="15">
        <f>Daten!A1024</f>
        <v>40824</v>
      </c>
      <c r="B1024" s="8" t="str">
        <f>Daten!B1024</f>
        <v>St. Agatha</v>
      </c>
      <c r="C1024" s="15">
        <f t="shared" si="390"/>
        <v>4</v>
      </c>
      <c r="D1024" s="10">
        <f>Daten!D1024</f>
        <v>0</v>
      </c>
      <c r="E1024" s="9">
        <f>Daten!E1024</f>
        <v>2139</v>
      </c>
      <c r="F1024" s="9">
        <f>Daten!F1024</f>
        <v>2115</v>
      </c>
      <c r="G1024" s="27">
        <f t="shared" si="391"/>
        <v>24</v>
      </c>
      <c r="H1024" s="29">
        <f t="shared" si="392"/>
        <v>1.1347517730496455E-2</v>
      </c>
      <c r="I1024" s="21">
        <f t="shared" si="393"/>
        <v>18.875857913870316</v>
      </c>
      <c r="J1024" s="21">
        <f t="shared" si="394"/>
        <v>5.1241420861296838</v>
      </c>
      <c r="K1024" s="27">
        <f t="shared" si="395"/>
        <v>-2562.0710430648419</v>
      </c>
      <c r="L1024" s="16">
        <f>Daten!G1024</f>
        <v>337</v>
      </c>
      <c r="M1024" s="16">
        <f>Daten!H1024</f>
        <v>1454</v>
      </c>
      <c r="N1024" s="16">
        <f>Daten!I1024</f>
        <v>348</v>
      </c>
      <c r="O1024" s="28">
        <f t="shared" si="396"/>
        <v>0.47111416781292986</v>
      </c>
      <c r="P1024" s="16">
        <f t="shared" si="397"/>
        <v>818.40862089133236</v>
      </c>
      <c r="Q1024" s="21">
        <f t="shared" si="398"/>
        <v>-133.40862089133236</v>
      </c>
      <c r="R1024" s="27">
        <f t="shared" si="399"/>
        <v>-26681.724178266471</v>
      </c>
      <c r="S1024" s="9">
        <f>Daten!K1024</f>
        <v>16828.560000000001</v>
      </c>
      <c r="T1024" s="9">
        <f>Daten!L1024</f>
        <v>134845.9</v>
      </c>
      <c r="U1024" s="9">
        <f>Daten!M1024</f>
        <v>157801.66</v>
      </c>
      <c r="V1024" s="9">
        <f>Daten!N1024</f>
        <v>500</v>
      </c>
      <c r="W1024" s="9">
        <f>Daten!O1024</f>
        <v>500</v>
      </c>
      <c r="X1024" s="23">
        <f t="shared" si="400"/>
        <v>309476.12</v>
      </c>
      <c r="Y1024" s="9">
        <f t="shared" si="401"/>
        <v>768816.4613539183</v>
      </c>
      <c r="Z1024" s="21">
        <f t="shared" si="402"/>
        <v>-459340.34135391831</v>
      </c>
      <c r="AA1024" s="27">
        <f t="shared" si="403"/>
        <v>45934.034135391834</v>
      </c>
      <c r="AB1024" s="32">
        <f t="shared" si="404"/>
        <v>16690.238914060519</v>
      </c>
      <c r="AC1024" s="31">
        <f t="shared" si="405"/>
        <v>16690.238914060519</v>
      </c>
      <c r="AG1024" s="26">
        <f t="shared" si="406"/>
        <v>-2562.0710430648419</v>
      </c>
      <c r="AH1024" s="26">
        <f t="shared" si="407"/>
        <v>45934.034135391834</v>
      </c>
      <c r="AI1024" s="26">
        <f t="shared" si="408"/>
        <v>43371.963092326994</v>
      </c>
      <c r="AJ1024" s="26">
        <f t="shared" si="409"/>
        <v>1</v>
      </c>
      <c r="AK1024" s="26">
        <f t="shared" si="410"/>
        <v>43371.963092326994</v>
      </c>
      <c r="AL1024" s="26">
        <f t="shared" ca="1" si="411"/>
        <v>57219</v>
      </c>
      <c r="AM1024" s="26">
        <f t="shared" ca="1" si="412"/>
        <v>41</v>
      </c>
      <c r="AN1024" s="26">
        <f ca="1">IF(AM1024=0,0,COUNTIF($AM$19:AM1024,C1024*10+1))</f>
        <v>51</v>
      </c>
      <c r="AO1024" s="21">
        <f t="shared" ca="1" si="413"/>
        <v>0</v>
      </c>
      <c r="AP1024" s="33">
        <f t="shared" ca="1" si="414"/>
        <v>57219</v>
      </c>
    </row>
    <row r="1025" spans="1:42" x14ac:dyDescent="0.2">
      <c r="A1025" s="15">
        <f>Daten!A1025</f>
        <v>40825</v>
      </c>
      <c r="B1025" s="8" t="str">
        <f>Daten!B1025</f>
        <v>St. Georgen bei Grieskirchen</v>
      </c>
      <c r="C1025" s="15">
        <f t="shared" si="390"/>
        <v>4</v>
      </c>
      <c r="D1025" s="10">
        <f>Daten!D1025</f>
        <v>0</v>
      </c>
      <c r="E1025" s="9">
        <f>Daten!E1025</f>
        <v>1332</v>
      </c>
      <c r="F1025" s="9">
        <f>Daten!F1025</f>
        <v>1332</v>
      </c>
      <c r="G1025" s="27">
        <f t="shared" si="391"/>
        <v>0</v>
      </c>
      <c r="H1025" s="29">
        <f t="shared" si="392"/>
        <v>0</v>
      </c>
      <c r="I1025" s="21">
        <f t="shared" si="393"/>
        <v>11.887774345756625</v>
      </c>
      <c r="J1025" s="21">
        <f t="shared" si="394"/>
        <v>-11.887774345756625</v>
      </c>
      <c r="K1025" s="27">
        <f t="shared" si="395"/>
        <v>5943.8871728783124</v>
      </c>
      <c r="L1025" s="16">
        <f>Daten!G1025</f>
        <v>228</v>
      </c>
      <c r="M1025" s="16">
        <f>Daten!H1025</f>
        <v>921</v>
      </c>
      <c r="N1025" s="16">
        <f>Daten!I1025</f>
        <v>183</v>
      </c>
      <c r="O1025" s="28">
        <f t="shared" si="396"/>
        <v>0.44625407166123776</v>
      </c>
      <c r="P1025" s="16">
        <f t="shared" si="397"/>
        <v>518.40050883144227</v>
      </c>
      <c r="Q1025" s="21">
        <f t="shared" si="398"/>
        <v>-107.40050883144227</v>
      </c>
      <c r="R1025" s="27">
        <f t="shared" si="399"/>
        <v>-21480.101766288455</v>
      </c>
      <c r="S1025" s="9">
        <f>Daten!K1025</f>
        <v>10405.26</v>
      </c>
      <c r="T1025" s="9">
        <f>Daten!L1025</f>
        <v>72863.66</v>
      </c>
      <c r="U1025" s="9">
        <f>Daten!M1025</f>
        <v>437140.75</v>
      </c>
      <c r="V1025" s="9">
        <f>Daten!N1025</f>
        <v>500</v>
      </c>
      <c r="W1025" s="9">
        <f>Daten!O1025</f>
        <v>500</v>
      </c>
      <c r="X1025" s="23">
        <f t="shared" si="400"/>
        <v>520409.67</v>
      </c>
      <c r="Y1025" s="9">
        <f t="shared" si="401"/>
        <v>478758.07691604452</v>
      </c>
      <c r="Z1025" s="21">
        <f t="shared" si="402"/>
        <v>41651.593083955464</v>
      </c>
      <c r="AA1025" s="27">
        <f t="shared" si="403"/>
        <v>-4165.1593083955468</v>
      </c>
      <c r="AB1025" s="32">
        <f t="shared" si="404"/>
        <v>-19701.373901805688</v>
      </c>
      <c r="AC1025" s="31">
        <f t="shared" si="405"/>
        <v>0</v>
      </c>
      <c r="AG1025" s="26">
        <f t="shared" si="406"/>
        <v>0</v>
      </c>
      <c r="AH1025" s="26">
        <f t="shared" si="407"/>
        <v>0</v>
      </c>
      <c r="AI1025" s="26">
        <f t="shared" si="408"/>
        <v>0</v>
      </c>
      <c r="AJ1025" s="26">
        <f t="shared" si="409"/>
        <v>1</v>
      </c>
      <c r="AK1025" s="26">
        <f t="shared" si="410"/>
        <v>0</v>
      </c>
      <c r="AL1025" s="26">
        <f t="shared" ca="1" si="411"/>
        <v>0</v>
      </c>
      <c r="AM1025" s="26">
        <f t="shared" ca="1" si="412"/>
        <v>0</v>
      </c>
      <c r="AN1025" s="26">
        <f ca="1">IF(AM1025=0,0,COUNTIF($AM$19:AM1025,C1025*10+1))</f>
        <v>0</v>
      </c>
      <c r="AO1025" s="21">
        <f t="shared" ca="1" si="413"/>
        <v>0</v>
      </c>
      <c r="AP1025" s="33">
        <f t="shared" ca="1" si="414"/>
        <v>0</v>
      </c>
    </row>
    <row r="1026" spans="1:42" x14ac:dyDescent="0.2">
      <c r="A1026" s="15">
        <f>Daten!A1026</f>
        <v>40826</v>
      </c>
      <c r="B1026" s="8" t="str">
        <f>Daten!B1026</f>
        <v>St. Thomas</v>
      </c>
      <c r="C1026" s="15">
        <f t="shared" si="390"/>
        <v>4</v>
      </c>
      <c r="D1026" s="10">
        <f>Daten!D1026</f>
        <v>0</v>
      </c>
      <c r="E1026" s="9">
        <f>Daten!E1026</f>
        <v>576</v>
      </c>
      <c r="F1026" s="9">
        <f>Daten!F1026</f>
        <v>545</v>
      </c>
      <c r="G1026" s="27">
        <f t="shared" si="391"/>
        <v>31</v>
      </c>
      <c r="H1026" s="29">
        <f t="shared" si="392"/>
        <v>5.6880733944954132E-2</v>
      </c>
      <c r="I1026" s="21">
        <f t="shared" si="393"/>
        <v>4.8639917555836041</v>
      </c>
      <c r="J1026" s="21">
        <f t="shared" si="394"/>
        <v>26.136008244416395</v>
      </c>
      <c r="K1026" s="27">
        <f t="shared" si="395"/>
        <v>-13068.004122208198</v>
      </c>
      <c r="L1026" s="16">
        <f>Daten!G1026</f>
        <v>114</v>
      </c>
      <c r="M1026" s="16">
        <f>Daten!H1026</f>
        <v>386</v>
      </c>
      <c r="N1026" s="16">
        <f>Daten!I1026</f>
        <v>76</v>
      </c>
      <c r="O1026" s="28">
        <f t="shared" si="396"/>
        <v>0.49222797927461137</v>
      </c>
      <c r="P1026" s="16">
        <f t="shared" si="397"/>
        <v>217.26666276757516</v>
      </c>
      <c r="Q1026" s="21">
        <f t="shared" si="398"/>
        <v>-27.266662767575156</v>
      </c>
      <c r="R1026" s="27">
        <f t="shared" si="399"/>
        <v>-5453.3325535150307</v>
      </c>
      <c r="S1026" s="9">
        <f>Daten!K1026</f>
        <v>6946.32</v>
      </c>
      <c r="T1026" s="9">
        <f>Daten!L1026</f>
        <v>29332.83</v>
      </c>
      <c r="U1026" s="9">
        <f>Daten!M1026</f>
        <v>31184.65</v>
      </c>
      <c r="V1026" s="9">
        <f>Daten!N1026</f>
        <v>500</v>
      </c>
      <c r="W1026" s="9">
        <f>Daten!O1026</f>
        <v>500</v>
      </c>
      <c r="X1026" s="23">
        <f t="shared" si="400"/>
        <v>67463.8</v>
      </c>
      <c r="Y1026" s="9">
        <f t="shared" si="401"/>
        <v>207030.51974747871</v>
      </c>
      <c r="Z1026" s="21">
        <f t="shared" si="402"/>
        <v>-139566.71974747872</v>
      </c>
      <c r="AA1026" s="27">
        <f t="shared" si="403"/>
        <v>13956.671974747873</v>
      </c>
      <c r="AB1026" s="32">
        <f t="shared" si="404"/>
        <v>-4564.664700975356</v>
      </c>
      <c r="AC1026" s="31">
        <f t="shared" si="405"/>
        <v>0</v>
      </c>
      <c r="AG1026" s="26">
        <f t="shared" si="406"/>
        <v>0</v>
      </c>
      <c r="AH1026" s="26">
        <f t="shared" si="407"/>
        <v>0</v>
      </c>
      <c r="AI1026" s="26">
        <f t="shared" si="408"/>
        <v>0</v>
      </c>
      <c r="AJ1026" s="26">
        <f t="shared" si="409"/>
        <v>1</v>
      </c>
      <c r="AK1026" s="26">
        <f t="shared" si="410"/>
        <v>0</v>
      </c>
      <c r="AL1026" s="26">
        <f t="shared" ca="1" si="411"/>
        <v>0</v>
      </c>
      <c r="AM1026" s="26">
        <f t="shared" ca="1" si="412"/>
        <v>0</v>
      </c>
      <c r="AN1026" s="26">
        <f ca="1">IF(AM1026=0,0,COUNTIF($AM$19:AM1026,C1026*10+1))</f>
        <v>0</v>
      </c>
      <c r="AO1026" s="21">
        <f t="shared" ca="1" si="413"/>
        <v>0</v>
      </c>
      <c r="AP1026" s="33">
        <f t="shared" ca="1" si="414"/>
        <v>0</v>
      </c>
    </row>
    <row r="1027" spans="1:42" x14ac:dyDescent="0.2">
      <c r="A1027" s="15">
        <f>Daten!A1027</f>
        <v>40827</v>
      </c>
      <c r="B1027" s="8" t="str">
        <f>Daten!B1027</f>
        <v>Schlüßlberg</v>
      </c>
      <c r="C1027" s="15">
        <f t="shared" si="390"/>
        <v>4</v>
      </c>
      <c r="D1027" s="10">
        <f>Daten!D1027</f>
        <v>0</v>
      </c>
      <c r="E1027" s="9">
        <f>Daten!E1027</f>
        <v>3034</v>
      </c>
      <c r="F1027" s="9">
        <f>Daten!F1027</f>
        <v>3091</v>
      </c>
      <c r="G1027" s="27">
        <f t="shared" si="391"/>
        <v>-57</v>
      </c>
      <c r="H1027" s="29">
        <f t="shared" si="392"/>
        <v>-1.8440634098997089E-2</v>
      </c>
      <c r="I1027" s="21">
        <f t="shared" si="393"/>
        <v>27.586419296346644</v>
      </c>
      <c r="J1027" s="21">
        <f t="shared" si="394"/>
        <v>-84.586419296346648</v>
      </c>
      <c r="K1027" s="27">
        <f t="shared" si="395"/>
        <v>42293.209648173324</v>
      </c>
      <c r="L1027" s="16">
        <f>Daten!G1027</f>
        <v>470</v>
      </c>
      <c r="M1027" s="16">
        <f>Daten!H1027</f>
        <v>1982</v>
      </c>
      <c r="N1027" s="16">
        <f>Daten!I1027</f>
        <v>582</v>
      </c>
      <c r="O1027" s="28">
        <f t="shared" si="396"/>
        <v>0.53077699293642788</v>
      </c>
      <c r="P1027" s="16">
        <f t="shared" si="397"/>
        <v>1115.6023979412796</v>
      </c>
      <c r="Q1027" s="21">
        <f t="shared" si="398"/>
        <v>-63.602397941279605</v>
      </c>
      <c r="R1027" s="27">
        <f t="shared" si="399"/>
        <v>-12720.479588255921</v>
      </c>
      <c r="S1027" s="9">
        <f>Daten!K1027</f>
        <v>15794.21</v>
      </c>
      <c r="T1027" s="9">
        <f>Daten!L1027</f>
        <v>227262.57</v>
      </c>
      <c r="U1027" s="9">
        <f>Daten!M1027</f>
        <v>780034.16</v>
      </c>
      <c r="V1027" s="9">
        <f>Daten!N1027</f>
        <v>500</v>
      </c>
      <c r="W1027" s="9">
        <f>Daten!O1027</f>
        <v>500</v>
      </c>
      <c r="X1027" s="23">
        <f t="shared" si="400"/>
        <v>1023090.9400000001</v>
      </c>
      <c r="Y1027" s="9">
        <f t="shared" si="401"/>
        <v>1090504.5085309902</v>
      </c>
      <c r="Z1027" s="21">
        <f t="shared" si="402"/>
        <v>-67413.56853099016</v>
      </c>
      <c r="AA1027" s="27">
        <f t="shared" si="403"/>
        <v>6741.356853099016</v>
      </c>
      <c r="AB1027" s="32">
        <f t="shared" si="404"/>
        <v>36314.086913016421</v>
      </c>
      <c r="AC1027" s="31">
        <f t="shared" si="405"/>
        <v>36314.086913016421</v>
      </c>
      <c r="AG1027" s="26">
        <f t="shared" si="406"/>
        <v>42293.209648173324</v>
      </c>
      <c r="AH1027" s="26">
        <f t="shared" si="407"/>
        <v>6741.356853099016</v>
      </c>
      <c r="AI1027" s="26">
        <f t="shared" si="408"/>
        <v>49034.56650127234</v>
      </c>
      <c r="AJ1027" s="26">
        <f t="shared" si="409"/>
        <v>1</v>
      </c>
      <c r="AK1027" s="26">
        <f t="shared" si="410"/>
        <v>49034.56650127234</v>
      </c>
      <c r="AL1027" s="26">
        <f t="shared" ca="1" si="411"/>
        <v>64689</v>
      </c>
      <c r="AM1027" s="26">
        <f t="shared" ca="1" si="412"/>
        <v>41</v>
      </c>
      <c r="AN1027" s="26">
        <f ca="1">IF(AM1027=0,0,COUNTIF($AM$19:AM1027,C1027*10+1))</f>
        <v>52</v>
      </c>
      <c r="AO1027" s="21">
        <f t="shared" ca="1" si="413"/>
        <v>0</v>
      </c>
      <c r="AP1027" s="33">
        <f t="shared" ca="1" si="414"/>
        <v>64689</v>
      </c>
    </row>
    <row r="1028" spans="1:42" x14ac:dyDescent="0.2">
      <c r="A1028" s="15">
        <f>Daten!A1028</f>
        <v>40828</v>
      </c>
      <c r="B1028" s="8" t="str">
        <f>Daten!B1028</f>
        <v>Steegen</v>
      </c>
      <c r="C1028" s="15">
        <f t="shared" si="390"/>
        <v>4</v>
      </c>
      <c r="D1028" s="10">
        <f>Daten!D1028</f>
        <v>0</v>
      </c>
      <c r="E1028" s="9">
        <f>Daten!E1028</f>
        <v>1082</v>
      </c>
      <c r="F1028" s="9">
        <f>Daten!F1028</f>
        <v>1049</v>
      </c>
      <c r="G1028" s="27">
        <f t="shared" si="391"/>
        <v>33</v>
      </c>
      <c r="H1028" s="29">
        <f t="shared" si="392"/>
        <v>3.1458531935176358E-2</v>
      </c>
      <c r="I1028" s="21">
        <f t="shared" si="393"/>
        <v>9.362068535059084</v>
      </c>
      <c r="J1028" s="21">
        <f t="shared" si="394"/>
        <v>23.637931464940916</v>
      </c>
      <c r="K1028" s="27">
        <f t="shared" si="395"/>
        <v>-11818.965732470459</v>
      </c>
      <c r="L1028" s="16">
        <f>Daten!G1028</f>
        <v>141</v>
      </c>
      <c r="M1028" s="16">
        <f>Daten!H1028</f>
        <v>762</v>
      </c>
      <c r="N1028" s="16">
        <f>Daten!I1028</f>
        <v>179</v>
      </c>
      <c r="O1028" s="28">
        <f t="shared" si="396"/>
        <v>0.41994750656167978</v>
      </c>
      <c r="P1028" s="16">
        <f t="shared" si="397"/>
        <v>428.90465551526495</v>
      </c>
      <c r="Q1028" s="21">
        <f t="shared" si="398"/>
        <v>-108.90465551526495</v>
      </c>
      <c r="R1028" s="27">
        <f t="shared" si="399"/>
        <v>-21780.93110305299</v>
      </c>
      <c r="S1028" s="9">
        <f>Daten!K1028</f>
        <v>11543.34</v>
      </c>
      <c r="T1028" s="9">
        <f>Daten!L1028</f>
        <v>74159.490000000005</v>
      </c>
      <c r="U1028" s="9">
        <f>Daten!M1028</f>
        <v>462342.16</v>
      </c>
      <c r="V1028" s="9">
        <f>Daten!N1028</f>
        <v>500</v>
      </c>
      <c r="W1028" s="9">
        <f>Daten!O1028</f>
        <v>500</v>
      </c>
      <c r="X1028" s="23">
        <f t="shared" si="400"/>
        <v>548044.99</v>
      </c>
      <c r="Y1028" s="9">
        <f t="shared" si="401"/>
        <v>388901.08049786801</v>
      </c>
      <c r="Z1028" s="21">
        <f t="shared" si="402"/>
        <v>159143.90950213198</v>
      </c>
      <c r="AA1028" s="27">
        <f t="shared" si="403"/>
        <v>-15914.390950213199</v>
      </c>
      <c r="AB1028" s="32">
        <f t="shared" si="404"/>
        <v>-49514.287785736647</v>
      </c>
      <c r="AC1028" s="31">
        <f t="shared" si="405"/>
        <v>0</v>
      </c>
      <c r="AG1028" s="26">
        <f t="shared" si="406"/>
        <v>0</v>
      </c>
      <c r="AH1028" s="26">
        <f t="shared" si="407"/>
        <v>0</v>
      </c>
      <c r="AI1028" s="26">
        <f t="shared" si="408"/>
        <v>0</v>
      </c>
      <c r="AJ1028" s="26">
        <f t="shared" si="409"/>
        <v>1</v>
      </c>
      <c r="AK1028" s="26">
        <f t="shared" si="410"/>
        <v>0</v>
      </c>
      <c r="AL1028" s="26">
        <f t="shared" ca="1" si="411"/>
        <v>0</v>
      </c>
      <c r="AM1028" s="26">
        <f t="shared" ca="1" si="412"/>
        <v>0</v>
      </c>
      <c r="AN1028" s="26">
        <f ca="1">IF(AM1028=0,0,COUNTIF($AM$19:AM1028,C1028*10+1))</f>
        <v>0</v>
      </c>
      <c r="AO1028" s="21">
        <f t="shared" ca="1" si="413"/>
        <v>0</v>
      </c>
      <c r="AP1028" s="33">
        <f t="shared" ca="1" si="414"/>
        <v>0</v>
      </c>
    </row>
    <row r="1029" spans="1:42" x14ac:dyDescent="0.2">
      <c r="A1029" s="15">
        <f>Daten!A1029</f>
        <v>40829</v>
      </c>
      <c r="B1029" s="8" t="str">
        <f>Daten!B1029</f>
        <v>Taufkirchen an der Trattnach</v>
      </c>
      <c r="C1029" s="15">
        <f t="shared" si="390"/>
        <v>4</v>
      </c>
      <c r="D1029" s="10">
        <f>Daten!D1029</f>
        <v>0</v>
      </c>
      <c r="E1029" s="9">
        <f>Daten!E1029</f>
        <v>1959</v>
      </c>
      <c r="F1029" s="9">
        <f>Daten!F1029</f>
        <v>1985</v>
      </c>
      <c r="G1029" s="27">
        <f t="shared" si="391"/>
        <v>-26</v>
      </c>
      <c r="H1029" s="29">
        <f t="shared" si="392"/>
        <v>-1.3098236775818639E-2</v>
      </c>
      <c r="I1029" s="21">
        <f t="shared" si="393"/>
        <v>17.715639696942119</v>
      </c>
      <c r="J1029" s="21">
        <f t="shared" si="394"/>
        <v>-43.715639696942119</v>
      </c>
      <c r="K1029" s="27">
        <f t="shared" si="395"/>
        <v>21857.819848471059</v>
      </c>
      <c r="L1029" s="16">
        <f>Daten!G1029</f>
        <v>302</v>
      </c>
      <c r="M1029" s="16">
        <f>Daten!H1029</f>
        <v>1288</v>
      </c>
      <c r="N1029" s="16">
        <f>Daten!I1029</f>
        <v>369</v>
      </c>
      <c r="O1029" s="28">
        <f t="shared" si="396"/>
        <v>0.52096273291925466</v>
      </c>
      <c r="P1029" s="16">
        <f t="shared" si="397"/>
        <v>724.97269856123523</v>
      </c>
      <c r="Q1029" s="21">
        <f t="shared" si="398"/>
        <v>-53.972698561235234</v>
      </c>
      <c r="R1029" s="27">
        <f t="shared" si="399"/>
        <v>-10794.539712247046</v>
      </c>
      <c r="S1029" s="9">
        <f>Daten!K1029</f>
        <v>18917.63</v>
      </c>
      <c r="T1029" s="9">
        <f>Daten!L1029</f>
        <v>166736.31</v>
      </c>
      <c r="U1029" s="9">
        <f>Daten!M1029</f>
        <v>560114.97</v>
      </c>
      <c r="V1029" s="9">
        <f>Daten!N1029</f>
        <v>500</v>
      </c>
      <c r="W1029" s="9">
        <f>Daten!O1029</f>
        <v>500</v>
      </c>
      <c r="X1029" s="23">
        <f t="shared" si="400"/>
        <v>745768.90999999992</v>
      </c>
      <c r="Y1029" s="9">
        <f t="shared" si="401"/>
        <v>704119.42393283127</v>
      </c>
      <c r="Z1029" s="21">
        <f t="shared" si="402"/>
        <v>41649.486067168647</v>
      </c>
      <c r="AA1029" s="27">
        <f t="shared" si="403"/>
        <v>-4164.9486067168646</v>
      </c>
      <c r="AB1029" s="32">
        <f t="shared" si="404"/>
        <v>6898.3315295071488</v>
      </c>
      <c r="AC1029" s="31">
        <f t="shared" si="405"/>
        <v>6898.3315295071488</v>
      </c>
      <c r="AG1029" s="26">
        <f t="shared" si="406"/>
        <v>21857.819848471059</v>
      </c>
      <c r="AH1029" s="26">
        <f t="shared" si="407"/>
        <v>-4164.9486067168646</v>
      </c>
      <c r="AI1029" s="26">
        <f t="shared" si="408"/>
        <v>17692.871241754194</v>
      </c>
      <c r="AJ1029" s="26">
        <f t="shared" si="409"/>
        <v>1</v>
      </c>
      <c r="AK1029" s="26">
        <f t="shared" si="410"/>
        <v>17692.871241754194</v>
      </c>
      <c r="AL1029" s="26">
        <f t="shared" ca="1" si="411"/>
        <v>23341</v>
      </c>
      <c r="AM1029" s="26">
        <f t="shared" ca="1" si="412"/>
        <v>41</v>
      </c>
      <c r="AN1029" s="26">
        <f ca="1">IF(AM1029=0,0,COUNTIF($AM$19:AM1029,C1029*10+1))</f>
        <v>53</v>
      </c>
      <c r="AO1029" s="21">
        <f t="shared" ca="1" si="413"/>
        <v>0</v>
      </c>
      <c r="AP1029" s="33">
        <f t="shared" ca="1" si="414"/>
        <v>23341</v>
      </c>
    </row>
    <row r="1030" spans="1:42" x14ac:dyDescent="0.2">
      <c r="A1030" s="15">
        <f>Daten!A1030</f>
        <v>40830</v>
      </c>
      <c r="B1030" s="8" t="str">
        <f>Daten!B1030</f>
        <v>Tollet</v>
      </c>
      <c r="C1030" s="15">
        <f t="shared" si="390"/>
        <v>4</v>
      </c>
      <c r="D1030" s="10">
        <f>Daten!D1030</f>
        <v>0</v>
      </c>
      <c r="E1030" s="9">
        <f>Daten!E1030</f>
        <v>935</v>
      </c>
      <c r="F1030" s="9">
        <f>Daten!F1030</f>
        <v>916</v>
      </c>
      <c r="G1030" s="27">
        <f t="shared" si="391"/>
        <v>19</v>
      </c>
      <c r="H1030" s="29">
        <f t="shared" si="392"/>
        <v>2.074235807860262E-2</v>
      </c>
      <c r="I1030" s="21">
        <f t="shared" si="393"/>
        <v>8.1750760515863874</v>
      </c>
      <c r="J1030" s="21">
        <f t="shared" si="394"/>
        <v>10.824923948413613</v>
      </c>
      <c r="K1030" s="27">
        <f t="shared" si="395"/>
        <v>-5412.4619742068062</v>
      </c>
      <c r="L1030" s="16">
        <f>Daten!G1030</f>
        <v>143</v>
      </c>
      <c r="M1030" s="16">
        <f>Daten!H1030</f>
        <v>630</v>
      </c>
      <c r="N1030" s="16">
        <f>Daten!I1030</f>
        <v>162</v>
      </c>
      <c r="O1030" s="28">
        <f t="shared" si="396"/>
        <v>0.48412698412698413</v>
      </c>
      <c r="P1030" s="16">
        <f t="shared" si="397"/>
        <v>354.60621125277811</v>
      </c>
      <c r="Q1030" s="21">
        <f t="shared" si="398"/>
        <v>-49.60621125277811</v>
      </c>
      <c r="R1030" s="27">
        <f t="shared" si="399"/>
        <v>-9921.2422505556224</v>
      </c>
      <c r="S1030" s="9">
        <f>Daten!K1030</f>
        <v>8669.4500000000007</v>
      </c>
      <c r="T1030" s="9">
        <f>Daten!L1030</f>
        <v>62589.919999999998</v>
      </c>
      <c r="U1030" s="9">
        <f>Daten!M1030</f>
        <v>71383.06</v>
      </c>
      <c r="V1030" s="9">
        <f>Daten!N1030</f>
        <v>500</v>
      </c>
      <c r="W1030" s="9">
        <f>Daten!O1030</f>
        <v>500</v>
      </c>
      <c r="X1030" s="23">
        <f t="shared" si="400"/>
        <v>142642.43</v>
      </c>
      <c r="Y1030" s="9">
        <f t="shared" si="401"/>
        <v>336065.16660398018</v>
      </c>
      <c r="Z1030" s="21">
        <f t="shared" si="402"/>
        <v>-193422.73660398019</v>
      </c>
      <c r="AA1030" s="27">
        <f t="shared" si="403"/>
        <v>19342.273660398019</v>
      </c>
      <c r="AB1030" s="32">
        <f t="shared" si="404"/>
        <v>4008.5694356355907</v>
      </c>
      <c r="AC1030" s="31">
        <f t="shared" si="405"/>
        <v>4008.5694356355907</v>
      </c>
      <c r="AG1030" s="26">
        <f t="shared" si="406"/>
        <v>-5412.4619742068062</v>
      </c>
      <c r="AH1030" s="26">
        <f t="shared" si="407"/>
        <v>19342.273660398019</v>
      </c>
      <c r="AI1030" s="26">
        <f t="shared" si="408"/>
        <v>13929.811686191213</v>
      </c>
      <c r="AJ1030" s="26">
        <f t="shared" si="409"/>
        <v>1</v>
      </c>
      <c r="AK1030" s="26">
        <f t="shared" si="410"/>
        <v>13929.811686191213</v>
      </c>
      <c r="AL1030" s="26">
        <f t="shared" ca="1" si="411"/>
        <v>18377</v>
      </c>
      <c r="AM1030" s="26">
        <f t="shared" ca="1" si="412"/>
        <v>41</v>
      </c>
      <c r="AN1030" s="26">
        <f ca="1">IF(AM1030=0,0,COUNTIF($AM$19:AM1030,C1030*10+1))</f>
        <v>54</v>
      </c>
      <c r="AO1030" s="21">
        <f t="shared" ca="1" si="413"/>
        <v>0</v>
      </c>
      <c r="AP1030" s="33">
        <f t="shared" ca="1" si="414"/>
        <v>18377</v>
      </c>
    </row>
    <row r="1031" spans="1:42" x14ac:dyDescent="0.2">
      <c r="A1031" s="15">
        <f>Daten!A1031</f>
        <v>40831</v>
      </c>
      <c r="B1031" s="8" t="str">
        <f>Daten!B1031</f>
        <v>Waizenkirchen</v>
      </c>
      <c r="C1031" s="15">
        <f t="shared" si="390"/>
        <v>4</v>
      </c>
      <c r="D1031" s="10">
        <f>Daten!D1031</f>
        <v>0</v>
      </c>
      <c r="E1031" s="9">
        <f>Daten!E1031</f>
        <v>3790</v>
      </c>
      <c r="F1031" s="9">
        <f>Daten!F1031</f>
        <v>3734</v>
      </c>
      <c r="G1031" s="27">
        <f t="shared" si="391"/>
        <v>56</v>
      </c>
      <c r="H1031" s="29">
        <f t="shared" si="392"/>
        <v>1.4997321906802356E-2</v>
      </c>
      <c r="I1031" s="21">
        <f t="shared" si="393"/>
        <v>33.325037092383816</v>
      </c>
      <c r="J1031" s="21">
        <f t="shared" si="394"/>
        <v>22.674962907616184</v>
      </c>
      <c r="K1031" s="27">
        <f t="shared" si="395"/>
        <v>-11337.481453808092</v>
      </c>
      <c r="L1031" s="16">
        <f>Daten!G1031</f>
        <v>588</v>
      </c>
      <c r="M1031" s="16">
        <f>Daten!H1031</f>
        <v>2452</v>
      </c>
      <c r="N1031" s="16">
        <f>Daten!I1031</f>
        <v>750</v>
      </c>
      <c r="O1031" s="28">
        <f t="shared" si="396"/>
        <v>0.54567699836867867</v>
      </c>
      <c r="P1031" s="16">
        <f t="shared" si="397"/>
        <v>1380.149888875892</v>
      </c>
      <c r="Q1031" s="21">
        <f t="shared" si="398"/>
        <v>-42.149888875891975</v>
      </c>
      <c r="R1031" s="27">
        <f t="shared" si="399"/>
        <v>-8429.9777751783949</v>
      </c>
      <c r="S1031" s="9">
        <f>Daten!K1031</f>
        <v>30089.07</v>
      </c>
      <c r="T1031" s="9">
        <f>Daten!L1031</f>
        <v>275316.59000000003</v>
      </c>
      <c r="U1031" s="9">
        <f>Daten!M1031</f>
        <v>932497.77</v>
      </c>
      <c r="V1031" s="9">
        <f>Daten!N1031</f>
        <v>500</v>
      </c>
      <c r="W1031" s="9">
        <f>Daten!O1031</f>
        <v>500</v>
      </c>
      <c r="X1031" s="23">
        <f t="shared" si="400"/>
        <v>1237903.4300000002</v>
      </c>
      <c r="Y1031" s="9">
        <f t="shared" si="401"/>
        <v>1362232.0656995561</v>
      </c>
      <c r="Z1031" s="21">
        <f t="shared" si="402"/>
        <v>-124328.63569955598</v>
      </c>
      <c r="AA1031" s="27">
        <f t="shared" si="403"/>
        <v>12432.863569955598</v>
      </c>
      <c r="AB1031" s="32">
        <f t="shared" si="404"/>
        <v>-7334.5956590308906</v>
      </c>
      <c r="AC1031" s="31">
        <f t="shared" si="405"/>
        <v>0</v>
      </c>
      <c r="AG1031" s="26">
        <f t="shared" si="406"/>
        <v>0</v>
      </c>
      <c r="AH1031" s="26">
        <f t="shared" si="407"/>
        <v>0</v>
      </c>
      <c r="AI1031" s="26">
        <f t="shared" si="408"/>
        <v>0</v>
      </c>
      <c r="AJ1031" s="26">
        <f t="shared" si="409"/>
        <v>1</v>
      </c>
      <c r="AK1031" s="26">
        <f t="shared" si="410"/>
        <v>0</v>
      </c>
      <c r="AL1031" s="26">
        <f t="shared" ca="1" si="411"/>
        <v>0</v>
      </c>
      <c r="AM1031" s="26">
        <f t="shared" ca="1" si="412"/>
        <v>0</v>
      </c>
      <c r="AN1031" s="26">
        <f ca="1">IF(AM1031=0,0,COUNTIF($AM$19:AM1031,C1031*10+1))</f>
        <v>0</v>
      </c>
      <c r="AO1031" s="21">
        <f t="shared" ca="1" si="413"/>
        <v>0</v>
      </c>
      <c r="AP1031" s="33">
        <f t="shared" ca="1" si="414"/>
        <v>0</v>
      </c>
    </row>
    <row r="1032" spans="1:42" x14ac:dyDescent="0.2">
      <c r="A1032" s="15">
        <f>Daten!A1032</f>
        <v>40832</v>
      </c>
      <c r="B1032" s="8" t="str">
        <f>Daten!B1032</f>
        <v>Wallern an der Trattnach</v>
      </c>
      <c r="C1032" s="15">
        <f t="shared" si="390"/>
        <v>4</v>
      </c>
      <c r="D1032" s="10">
        <f>Daten!D1032</f>
        <v>0</v>
      </c>
      <c r="E1032" s="9">
        <f>Daten!E1032</f>
        <v>3089</v>
      </c>
      <c r="F1032" s="9">
        <f>Daten!F1032</f>
        <v>3028</v>
      </c>
      <c r="G1032" s="27">
        <f t="shared" si="391"/>
        <v>61</v>
      </c>
      <c r="H1032" s="29">
        <f t="shared" si="392"/>
        <v>2.0145310435931308E-2</v>
      </c>
      <c r="I1032" s="21">
        <f t="shared" si="393"/>
        <v>27.024159698912207</v>
      </c>
      <c r="J1032" s="21">
        <f t="shared" si="394"/>
        <v>33.975840301087793</v>
      </c>
      <c r="K1032" s="27">
        <f t="shared" si="395"/>
        <v>-16987.920150543898</v>
      </c>
      <c r="L1032" s="16">
        <f>Daten!G1032</f>
        <v>490</v>
      </c>
      <c r="M1032" s="16">
        <f>Daten!H1032</f>
        <v>1985</v>
      </c>
      <c r="N1032" s="16">
        <f>Daten!I1032</f>
        <v>614</v>
      </c>
      <c r="O1032" s="28">
        <f t="shared" si="396"/>
        <v>0.55617128463476073</v>
      </c>
      <c r="P1032" s="16">
        <f t="shared" si="397"/>
        <v>1117.2909989472453</v>
      </c>
      <c r="Q1032" s="21">
        <f t="shared" si="398"/>
        <v>-13.290998947245271</v>
      </c>
      <c r="R1032" s="27">
        <f t="shared" si="399"/>
        <v>-2658.1997894490542</v>
      </c>
      <c r="S1032" s="9">
        <f>Daten!K1032</f>
        <v>12189.74</v>
      </c>
      <c r="T1032" s="9">
        <f>Daten!L1032</f>
        <v>343968.8</v>
      </c>
      <c r="U1032" s="9">
        <f>Daten!M1032</f>
        <v>2072318.44</v>
      </c>
      <c r="V1032" s="9">
        <f>Daten!N1032</f>
        <v>500</v>
      </c>
      <c r="W1032" s="9">
        <f>Daten!O1032</f>
        <v>500</v>
      </c>
      <c r="X1032" s="23">
        <f t="shared" si="400"/>
        <v>2428476.98</v>
      </c>
      <c r="Y1032" s="9">
        <f t="shared" si="401"/>
        <v>1110273.0477429891</v>
      </c>
      <c r="Z1032" s="21">
        <f t="shared" si="402"/>
        <v>1318203.9322570108</v>
      </c>
      <c r="AA1032" s="27">
        <f t="shared" si="403"/>
        <v>-131820.39322570109</v>
      </c>
      <c r="AB1032" s="32">
        <f t="shared" si="404"/>
        <v>-151466.51316569405</v>
      </c>
      <c r="AC1032" s="31">
        <f t="shared" si="405"/>
        <v>0</v>
      </c>
      <c r="AG1032" s="26">
        <f t="shared" si="406"/>
        <v>0</v>
      </c>
      <c r="AH1032" s="26">
        <f t="shared" si="407"/>
        <v>0</v>
      </c>
      <c r="AI1032" s="26">
        <f t="shared" si="408"/>
        <v>0</v>
      </c>
      <c r="AJ1032" s="26">
        <f t="shared" si="409"/>
        <v>1</v>
      </c>
      <c r="AK1032" s="26">
        <f t="shared" si="410"/>
        <v>0</v>
      </c>
      <c r="AL1032" s="26">
        <f t="shared" ca="1" si="411"/>
        <v>0</v>
      </c>
      <c r="AM1032" s="26">
        <f t="shared" ca="1" si="412"/>
        <v>0</v>
      </c>
      <c r="AN1032" s="26">
        <f ca="1">IF(AM1032=0,0,COUNTIF($AM$19:AM1032,C1032*10+1))</f>
        <v>0</v>
      </c>
      <c r="AO1032" s="21">
        <f t="shared" ca="1" si="413"/>
        <v>0</v>
      </c>
      <c r="AP1032" s="33">
        <f t="shared" ca="1" si="414"/>
        <v>0</v>
      </c>
    </row>
    <row r="1033" spans="1:42" x14ac:dyDescent="0.2">
      <c r="A1033" s="15">
        <f>Daten!A1033</f>
        <v>40833</v>
      </c>
      <c r="B1033" s="8" t="str">
        <f>Daten!B1033</f>
        <v>Weibern</v>
      </c>
      <c r="C1033" s="15">
        <f t="shared" si="390"/>
        <v>4</v>
      </c>
      <c r="D1033" s="10">
        <f>Daten!D1033</f>
        <v>0</v>
      </c>
      <c r="E1033" s="9">
        <f>Daten!E1033</f>
        <v>1711</v>
      </c>
      <c r="F1033" s="9">
        <f>Daten!F1033</f>
        <v>1699</v>
      </c>
      <c r="G1033" s="27">
        <f t="shared" si="391"/>
        <v>12</v>
      </c>
      <c r="H1033" s="29">
        <f t="shared" si="392"/>
        <v>7.0629782224838136E-3</v>
      </c>
      <c r="I1033" s="21">
        <f t="shared" si="393"/>
        <v>15.16315961970008</v>
      </c>
      <c r="J1033" s="21">
        <f t="shared" si="394"/>
        <v>-3.16315961970008</v>
      </c>
      <c r="K1033" s="27">
        <f t="shared" si="395"/>
        <v>1581.57980985004</v>
      </c>
      <c r="L1033" s="16">
        <f>Daten!G1033</f>
        <v>260</v>
      </c>
      <c r="M1033" s="16">
        <f>Daten!H1033</f>
        <v>1130</v>
      </c>
      <c r="N1033" s="16">
        <f>Daten!I1033</f>
        <v>321</v>
      </c>
      <c r="O1033" s="28">
        <f t="shared" si="396"/>
        <v>0.51415929203539823</v>
      </c>
      <c r="P1033" s="16">
        <f t="shared" si="397"/>
        <v>636.0397122470464</v>
      </c>
      <c r="Q1033" s="21">
        <f t="shared" si="398"/>
        <v>-55.039712247046396</v>
      </c>
      <c r="R1033" s="27">
        <f t="shared" si="399"/>
        <v>-11007.942449409278</v>
      </c>
      <c r="S1033" s="9">
        <f>Daten!K1033</f>
        <v>12571.52</v>
      </c>
      <c r="T1033" s="9">
        <f>Daten!L1033</f>
        <v>161903.91</v>
      </c>
      <c r="U1033" s="9">
        <f>Daten!M1033</f>
        <v>967194.06</v>
      </c>
      <c r="V1033" s="9">
        <f>Daten!N1033</f>
        <v>500</v>
      </c>
      <c r="W1033" s="9">
        <f>Daten!O1033</f>
        <v>500</v>
      </c>
      <c r="X1033" s="23">
        <f t="shared" si="400"/>
        <v>1141669.49</v>
      </c>
      <c r="Y1033" s="9">
        <f t="shared" si="401"/>
        <v>614981.28348600015</v>
      </c>
      <c r="Z1033" s="21">
        <f t="shared" si="402"/>
        <v>526688.20651399984</v>
      </c>
      <c r="AA1033" s="27">
        <f t="shared" si="403"/>
        <v>-52668.82065139999</v>
      </c>
      <c r="AB1033" s="32">
        <f t="shared" si="404"/>
        <v>-62095.183290959227</v>
      </c>
      <c r="AC1033" s="31">
        <f t="shared" si="405"/>
        <v>0</v>
      </c>
      <c r="AG1033" s="26">
        <f t="shared" si="406"/>
        <v>0</v>
      </c>
      <c r="AH1033" s="26">
        <f t="shared" si="407"/>
        <v>0</v>
      </c>
      <c r="AI1033" s="26">
        <f t="shared" si="408"/>
        <v>0</v>
      </c>
      <c r="AJ1033" s="26">
        <f t="shared" si="409"/>
        <v>1</v>
      </c>
      <c r="AK1033" s="26">
        <f t="shared" si="410"/>
        <v>0</v>
      </c>
      <c r="AL1033" s="26">
        <f t="shared" ca="1" si="411"/>
        <v>0</v>
      </c>
      <c r="AM1033" s="26">
        <f t="shared" ca="1" si="412"/>
        <v>0</v>
      </c>
      <c r="AN1033" s="26">
        <f ca="1">IF(AM1033=0,0,COUNTIF($AM$19:AM1033,C1033*10+1))</f>
        <v>0</v>
      </c>
      <c r="AO1033" s="21">
        <f t="shared" ca="1" si="413"/>
        <v>0</v>
      </c>
      <c r="AP1033" s="33">
        <f t="shared" ca="1" si="414"/>
        <v>0</v>
      </c>
    </row>
    <row r="1034" spans="1:42" x14ac:dyDescent="0.2">
      <c r="A1034" s="15">
        <f>Daten!A1034</f>
        <v>40834</v>
      </c>
      <c r="B1034" s="8" t="str">
        <f>Daten!B1034</f>
        <v>Wendling</v>
      </c>
      <c r="C1034" s="15">
        <f t="shared" si="390"/>
        <v>4</v>
      </c>
      <c r="D1034" s="10">
        <f>Daten!D1034</f>
        <v>0</v>
      </c>
      <c r="E1034" s="9">
        <f>Daten!E1034</f>
        <v>872</v>
      </c>
      <c r="F1034" s="9">
        <f>Daten!F1034</f>
        <v>835</v>
      </c>
      <c r="G1034" s="27">
        <f t="shared" si="391"/>
        <v>37</v>
      </c>
      <c r="H1034" s="29">
        <f t="shared" si="392"/>
        <v>4.431137724550898E-2</v>
      </c>
      <c r="I1034" s="21">
        <f t="shared" si="393"/>
        <v>7.4521708548849714</v>
      </c>
      <c r="J1034" s="21">
        <f t="shared" si="394"/>
        <v>29.547829145115028</v>
      </c>
      <c r="K1034" s="27">
        <f t="shared" si="395"/>
        <v>-14773.914572557514</v>
      </c>
      <c r="L1034" s="16">
        <f>Daten!G1034</f>
        <v>155</v>
      </c>
      <c r="M1034" s="16">
        <f>Daten!H1034</f>
        <v>603</v>
      </c>
      <c r="N1034" s="16">
        <f>Daten!I1034</f>
        <v>114</v>
      </c>
      <c r="O1034" s="28">
        <f t="shared" si="396"/>
        <v>0.44610281923714762</v>
      </c>
      <c r="P1034" s="16">
        <f t="shared" si="397"/>
        <v>339.40880219908763</v>
      </c>
      <c r="Q1034" s="21">
        <f t="shared" si="398"/>
        <v>-70.408802199087631</v>
      </c>
      <c r="R1034" s="27">
        <f t="shared" si="399"/>
        <v>-14081.760439817526</v>
      </c>
      <c r="S1034" s="9">
        <f>Daten!K1034</f>
        <v>13515.01</v>
      </c>
      <c r="T1034" s="9">
        <f>Daten!L1034</f>
        <v>42887.6</v>
      </c>
      <c r="U1034" s="9">
        <f>Daten!M1034</f>
        <v>33618.83</v>
      </c>
      <c r="V1034" s="9">
        <f>Daten!N1034</f>
        <v>500</v>
      </c>
      <c r="W1034" s="9">
        <f>Daten!O1034</f>
        <v>500</v>
      </c>
      <c r="X1034" s="23">
        <f t="shared" si="400"/>
        <v>90021.440000000002</v>
      </c>
      <c r="Y1034" s="9">
        <f t="shared" si="401"/>
        <v>313421.2035065997</v>
      </c>
      <c r="Z1034" s="21">
        <f t="shared" si="402"/>
        <v>-223399.7635065997</v>
      </c>
      <c r="AA1034" s="27">
        <f t="shared" si="403"/>
        <v>22339.97635065997</v>
      </c>
      <c r="AB1034" s="32">
        <f t="shared" si="404"/>
        <v>-6515.6986617150687</v>
      </c>
      <c r="AC1034" s="31">
        <f t="shared" si="405"/>
        <v>0</v>
      </c>
      <c r="AG1034" s="26">
        <f t="shared" si="406"/>
        <v>0</v>
      </c>
      <c r="AH1034" s="26">
        <f t="shared" si="407"/>
        <v>0</v>
      </c>
      <c r="AI1034" s="26">
        <f t="shared" si="408"/>
        <v>0</v>
      </c>
      <c r="AJ1034" s="26">
        <f t="shared" si="409"/>
        <v>1</v>
      </c>
      <c r="AK1034" s="26">
        <f t="shared" si="410"/>
        <v>0</v>
      </c>
      <c r="AL1034" s="26">
        <f t="shared" ca="1" si="411"/>
        <v>0</v>
      </c>
      <c r="AM1034" s="26">
        <f t="shared" ca="1" si="412"/>
        <v>0</v>
      </c>
      <c r="AN1034" s="26">
        <f ca="1">IF(AM1034=0,0,COUNTIF($AM$19:AM1034,C1034*10+1))</f>
        <v>0</v>
      </c>
      <c r="AO1034" s="21">
        <f t="shared" ca="1" si="413"/>
        <v>0</v>
      </c>
      <c r="AP1034" s="33">
        <f t="shared" ca="1" si="414"/>
        <v>0</v>
      </c>
    </row>
    <row r="1035" spans="1:42" x14ac:dyDescent="0.2">
      <c r="A1035" s="15">
        <f>Daten!A1035</f>
        <v>40835</v>
      </c>
      <c r="B1035" s="8" t="str">
        <f>Daten!B1035</f>
        <v>Peuerbach</v>
      </c>
      <c r="C1035" s="15">
        <f t="shared" si="390"/>
        <v>4</v>
      </c>
      <c r="D1035" s="10">
        <f>Daten!D1035</f>
        <v>0</v>
      </c>
      <c r="E1035" s="9">
        <f>Daten!E1035</f>
        <v>4688</v>
      </c>
      <c r="F1035" s="9">
        <f>Daten!F1035</f>
        <v>4480</v>
      </c>
      <c r="G1035" s="27">
        <f t="shared" si="391"/>
        <v>208</v>
      </c>
      <c r="H1035" s="29">
        <f t="shared" si="392"/>
        <v>4.642857142857143E-2</v>
      </c>
      <c r="I1035" s="21">
        <f t="shared" si="393"/>
        <v>39.982904706448707</v>
      </c>
      <c r="J1035" s="21">
        <f t="shared" si="394"/>
        <v>168.01709529355128</v>
      </c>
      <c r="K1035" s="27">
        <f t="shared" si="395"/>
        <v>-84008.547646775638</v>
      </c>
      <c r="L1035" s="16">
        <f>Daten!G1035</f>
        <v>697</v>
      </c>
      <c r="M1035" s="16">
        <f>Daten!H1035</f>
        <v>3081</v>
      </c>
      <c r="N1035" s="16">
        <f>Daten!I1035</f>
        <v>910</v>
      </c>
      <c r="O1035" s="28">
        <f t="shared" si="396"/>
        <v>0.52158390133073673</v>
      </c>
      <c r="P1035" s="16">
        <f t="shared" si="397"/>
        <v>1734.1932331266814</v>
      </c>
      <c r="Q1035" s="21">
        <f t="shared" si="398"/>
        <v>-127.19323312668143</v>
      </c>
      <c r="R1035" s="27">
        <f t="shared" si="399"/>
        <v>-25438.646625336289</v>
      </c>
      <c r="S1035" s="9">
        <f>Daten!K1035</f>
        <v>30038.94</v>
      </c>
      <c r="T1035" s="9">
        <f>Daten!L1035</f>
        <v>420248.77</v>
      </c>
      <c r="U1035" s="9">
        <f>Daten!M1035</f>
        <v>1608179.03</v>
      </c>
      <c r="V1035" s="9">
        <f>Daten!N1035</f>
        <v>500</v>
      </c>
      <c r="W1035" s="9">
        <f>Daten!O1035</f>
        <v>500</v>
      </c>
      <c r="X1035" s="23">
        <f t="shared" si="400"/>
        <v>2058466.74</v>
      </c>
      <c r="Y1035" s="9">
        <f t="shared" si="401"/>
        <v>1684998.3968336461</v>
      </c>
      <c r="Z1035" s="21">
        <f t="shared" si="402"/>
        <v>373468.34316635388</v>
      </c>
      <c r="AA1035" s="27">
        <f t="shared" si="403"/>
        <v>-37346.834316635388</v>
      </c>
      <c r="AB1035" s="32">
        <f t="shared" si="404"/>
        <v>-146794.02858874731</v>
      </c>
      <c r="AC1035" s="31">
        <f t="shared" si="405"/>
        <v>0</v>
      </c>
      <c r="AG1035" s="26">
        <f t="shared" si="406"/>
        <v>0</v>
      </c>
      <c r="AH1035" s="26">
        <f t="shared" si="407"/>
        <v>0</v>
      </c>
      <c r="AI1035" s="26">
        <f t="shared" si="408"/>
        <v>0</v>
      </c>
      <c r="AJ1035" s="26">
        <f t="shared" si="409"/>
        <v>1</v>
      </c>
      <c r="AK1035" s="26">
        <f t="shared" si="410"/>
        <v>0</v>
      </c>
      <c r="AL1035" s="26">
        <f t="shared" ca="1" si="411"/>
        <v>0</v>
      </c>
      <c r="AM1035" s="26">
        <f t="shared" ca="1" si="412"/>
        <v>0</v>
      </c>
      <c r="AN1035" s="26">
        <f ca="1">IF(AM1035=0,0,COUNTIF($AM$19:AM1035,C1035*10+1))</f>
        <v>0</v>
      </c>
      <c r="AO1035" s="21">
        <f t="shared" ca="1" si="413"/>
        <v>0</v>
      </c>
      <c r="AP1035" s="33">
        <f t="shared" ca="1" si="414"/>
        <v>0</v>
      </c>
    </row>
    <row r="1036" spans="1:42" x14ac:dyDescent="0.2">
      <c r="A1036" s="15">
        <f>Daten!A1036</f>
        <v>40901</v>
      </c>
      <c r="B1036" s="8" t="str">
        <f>Daten!B1036</f>
        <v>Edlbach</v>
      </c>
      <c r="C1036" s="15">
        <f t="shared" si="390"/>
        <v>4</v>
      </c>
      <c r="D1036" s="10">
        <f>Daten!D1036</f>
        <v>0</v>
      </c>
      <c r="E1036" s="9">
        <f>Daten!E1036</f>
        <v>649</v>
      </c>
      <c r="F1036" s="9">
        <f>Daten!F1036</f>
        <v>673</v>
      </c>
      <c r="G1036" s="27">
        <f t="shared" si="391"/>
        <v>-24</v>
      </c>
      <c r="H1036" s="29">
        <f t="shared" si="392"/>
        <v>-3.5661218424962851E-2</v>
      </c>
      <c r="I1036" s="21">
        <f t="shared" si="393"/>
        <v>6.0063604614821386</v>
      </c>
      <c r="J1036" s="21">
        <f t="shared" si="394"/>
        <v>-30.006360461482139</v>
      </c>
      <c r="K1036" s="27">
        <f t="shared" si="395"/>
        <v>15003.180230741069</v>
      </c>
      <c r="L1036" s="16">
        <f>Daten!G1036</f>
        <v>98</v>
      </c>
      <c r="M1036" s="16">
        <f>Daten!H1036</f>
        <v>424</v>
      </c>
      <c r="N1036" s="16">
        <f>Daten!I1036</f>
        <v>127</v>
      </c>
      <c r="O1036" s="28">
        <f t="shared" si="396"/>
        <v>0.53066037735849059</v>
      </c>
      <c r="P1036" s="16">
        <f t="shared" si="397"/>
        <v>238.65560884313956</v>
      </c>
      <c r="Q1036" s="21">
        <f t="shared" si="398"/>
        <v>-13.655608843139561</v>
      </c>
      <c r="R1036" s="27">
        <f t="shared" si="399"/>
        <v>-2731.1217686279124</v>
      </c>
      <c r="S1036" s="9">
        <f>Daten!K1036</f>
        <v>2995.37</v>
      </c>
      <c r="T1036" s="9">
        <f>Daten!L1036</f>
        <v>103986.28</v>
      </c>
      <c r="U1036" s="9">
        <f>Daten!M1036</f>
        <v>62418.93</v>
      </c>
      <c r="V1036" s="9">
        <f>Daten!N1036</f>
        <v>500</v>
      </c>
      <c r="W1036" s="9">
        <f>Daten!O1036</f>
        <v>500</v>
      </c>
      <c r="X1036" s="23">
        <f t="shared" si="400"/>
        <v>169400.58</v>
      </c>
      <c r="Y1036" s="9">
        <f t="shared" si="401"/>
        <v>233268.76270158624</v>
      </c>
      <c r="Z1036" s="21">
        <f t="shared" si="402"/>
        <v>-63868.182701586251</v>
      </c>
      <c r="AA1036" s="27">
        <f t="shared" si="403"/>
        <v>6386.8182701586256</v>
      </c>
      <c r="AB1036" s="32">
        <f t="shared" si="404"/>
        <v>18658.876732271783</v>
      </c>
      <c r="AC1036" s="31">
        <f t="shared" si="405"/>
        <v>18658.876732271783</v>
      </c>
      <c r="AG1036" s="26">
        <f t="shared" si="406"/>
        <v>15003.180230741069</v>
      </c>
      <c r="AH1036" s="26">
        <f t="shared" si="407"/>
        <v>6386.8182701586256</v>
      </c>
      <c r="AI1036" s="26">
        <f t="shared" si="408"/>
        <v>21389.998500899696</v>
      </c>
      <c r="AJ1036" s="26">
        <f t="shared" si="409"/>
        <v>1</v>
      </c>
      <c r="AK1036" s="26">
        <f t="shared" si="410"/>
        <v>21389.998500899696</v>
      </c>
      <c r="AL1036" s="26">
        <f t="shared" ca="1" si="411"/>
        <v>28219</v>
      </c>
      <c r="AM1036" s="26">
        <f t="shared" ca="1" si="412"/>
        <v>41</v>
      </c>
      <c r="AN1036" s="26">
        <f ca="1">IF(AM1036=0,0,COUNTIF($AM$19:AM1036,C1036*10+1))</f>
        <v>55</v>
      </c>
      <c r="AO1036" s="21">
        <f t="shared" ca="1" si="413"/>
        <v>0</v>
      </c>
      <c r="AP1036" s="33">
        <f t="shared" ca="1" si="414"/>
        <v>28219</v>
      </c>
    </row>
    <row r="1037" spans="1:42" x14ac:dyDescent="0.2">
      <c r="A1037" s="15">
        <f>Daten!A1037</f>
        <v>40902</v>
      </c>
      <c r="B1037" s="8" t="str">
        <f>Daten!B1037</f>
        <v>Grünburg</v>
      </c>
      <c r="C1037" s="15">
        <f t="shared" si="390"/>
        <v>4</v>
      </c>
      <c r="D1037" s="10">
        <f>Daten!D1037</f>
        <v>0</v>
      </c>
      <c r="E1037" s="9">
        <f>Daten!E1037</f>
        <v>3837</v>
      </c>
      <c r="F1037" s="9">
        <f>Daten!F1037</f>
        <v>3845</v>
      </c>
      <c r="G1037" s="27">
        <f t="shared" si="391"/>
        <v>-8</v>
      </c>
      <c r="H1037" s="29">
        <f t="shared" si="392"/>
        <v>-2.0806241872561768E-3</v>
      </c>
      <c r="I1037" s="21">
        <f t="shared" si="393"/>
        <v>34.315684954530198</v>
      </c>
      <c r="J1037" s="21">
        <f t="shared" si="394"/>
        <v>-42.315684954530198</v>
      </c>
      <c r="K1037" s="27">
        <f t="shared" si="395"/>
        <v>21157.842477265098</v>
      </c>
      <c r="L1037" s="16">
        <f>Daten!G1037</f>
        <v>603</v>
      </c>
      <c r="M1037" s="16">
        <f>Daten!H1037</f>
        <v>2460</v>
      </c>
      <c r="N1037" s="16">
        <f>Daten!I1037</f>
        <v>774</v>
      </c>
      <c r="O1037" s="28">
        <f t="shared" si="396"/>
        <v>0.55975609756097566</v>
      </c>
      <c r="P1037" s="16">
        <f t="shared" si="397"/>
        <v>1384.6528248918003</v>
      </c>
      <c r="Q1037" s="21">
        <f t="shared" si="398"/>
        <v>-7.6528248918002646</v>
      </c>
      <c r="R1037" s="27">
        <f t="shared" si="399"/>
        <v>-1530.5649783600529</v>
      </c>
      <c r="S1037" s="9">
        <f>Daten!K1037</f>
        <v>12592.17</v>
      </c>
      <c r="T1037" s="9">
        <f>Daten!L1037</f>
        <v>239960.45</v>
      </c>
      <c r="U1037" s="9">
        <f>Daten!M1037</f>
        <v>662938.66</v>
      </c>
      <c r="V1037" s="9">
        <f>Daten!N1037</f>
        <v>500</v>
      </c>
      <c r="W1037" s="9">
        <f>Daten!O1037</f>
        <v>500</v>
      </c>
      <c r="X1037" s="23">
        <f t="shared" si="400"/>
        <v>915491.28</v>
      </c>
      <c r="Y1037" s="9">
        <f t="shared" si="401"/>
        <v>1379125.1810261733</v>
      </c>
      <c r="Z1037" s="21">
        <f t="shared" si="402"/>
        <v>-463633.90102617326</v>
      </c>
      <c r="AA1037" s="27">
        <f t="shared" si="403"/>
        <v>46363.390102617326</v>
      </c>
      <c r="AB1037" s="32">
        <f t="shared" si="404"/>
        <v>65990.667601522378</v>
      </c>
      <c r="AC1037" s="31">
        <f t="shared" si="405"/>
        <v>65990.667601522378</v>
      </c>
      <c r="AG1037" s="26">
        <f t="shared" si="406"/>
        <v>21157.842477265098</v>
      </c>
      <c r="AH1037" s="26">
        <f t="shared" si="407"/>
        <v>46363.390102617326</v>
      </c>
      <c r="AI1037" s="26">
        <f t="shared" si="408"/>
        <v>67521.232579882431</v>
      </c>
      <c r="AJ1037" s="26">
        <f t="shared" si="409"/>
        <v>1</v>
      </c>
      <c r="AK1037" s="26">
        <f t="shared" si="410"/>
        <v>67521.232579882431</v>
      </c>
      <c r="AL1037" s="26">
        <f t="shared" ca="1" si="411"/>
        <v>89078</v>
      </c>
      <c r="AM1037" s="26">
        <f t="shared" ca="1" si="412"/>
        <v>41</v>
      </c>
      <c r="AN1037" s="26">
        <f ca="1">IF(AM1037=0,0,COUNTIF($AM$19:AM1037,C1037*10+1))</f>
        <v>56</v>
      </c>
      <c r="AO1037" s="21">
        <f t="shared" ca="1" si="413"/>
        <v>0</v>
      </c>
      <c r="AP1037" s="33">
        <f t="shared" ca="1" si="414"/>
        <v>89078</v>
      </c>
    </row>
    <row r="1038" spans="1:42" x14ac:dyDescent="0.2">
      <c r="A1038" s="15">
        <f>Daten!A1038</f>
        <v>40903</v>
      </c>
      <c r="B1038" s="8" t="str">
        <f>Daten!B1038</f>
        <v>Hinterstoder</v>
      </c>
      <c r="C1038" s="15">
        <f t="shared" si="390"/>
        <v>4</v>
      </c>
      <c r="D1038" s="10">
        <f>Daten!D1038</f>
        <v>0</v>
      </c>
      <c r="E1038" s="9">
        <f>Daten!E1038</f>
        <v>896</v>
      </c>
      <c r="F1038" s="9">
        <f>Daten!F1038</f>
        <v>914</v>
      </c>
      <c r="G1038" s="27">
        <f t="shared" si="391"/>
        <v>-18</v>
      </c>
      <c r="H1038" s="29">
        <f t="shared" si="392"/>
        <v>-1.9693654266958426E-2</v>
      </c>
      <c r="I1038" s="21">
        <f t="shared" si="393"/>
        <v>8.1572265405567226</v>
      </c>
      <c r="J1038" s="21">
        <f t="shared" si="394"/>
        <v>-26.157226540556721</v>
      </c>
      <c r="K1038" s="27">
        <f t="shared" si="395"/>
        <v>13078.61327027836</v>
      </c>
      <c r="L1038" s="16">
        <f>Daten!G1038</f>
        <v>103</v>
      </c>
      <c r="M1038" s="16">
        <f>Daten!H1038</f>
        <v>517</v>
      </c>
      <c r="N1038" s="16">
        <f>Daten!I1038</f>
        <v>276</v>
      </c>
      <c r="O1038" s="28">
        <f t="shared" si="396"/>
        <v>0.73307543520309482</v>
      </c>
      <c r="P1038" s="16">
        <f t="shared" si="397"/>
        <v>291.00224002807346</v>
      </c>
      <c r="Q1038" s="21">
        <f t="shared" si="398"/>
        <v>87.997759971926541</v>
      </c>
      <c r="R1038" s="27">
        <f t="shared" si="399"/>
        <v>17599.551994385307</v>
      </c>
      <c r="S1038" s="9">
        <f>Daten!K1038</f>
        <v>58005.62</v>
      </c>
      <c r="T1038" s="9">
        <f>Daten!L1038</f>
        <v>174064.58</v>
      </c>
      <c r="U1038" s="9">
        <f>Daten!M1038</f>
        <v>319057.08</v>
      </c>
      <c r="V1038" s="9">
        <f>Daten!N1038</f>
        <v>500</v>
      </c>
      <c r="W1038" s="9">
        <f>Daten!O1038</f>
        <v>500</v>
      </c>
      <c r="X1038" s="23">
        <f t="shared" si="400"/>
        <v>551127.28</v>
      </c>
      <c r="Y1038" s="9">
        <f t="shared" si="401"/>
        <v>322047.47516274464</v>
      </c>
      <c r="Z1038" s="21">
        <f t="shared" si="402"/>
        <v>229079.80483725539</v>
      </c>
      <c r="AA1038" s="27">
        <f t="shared" si="403"/>
        <v>-22907.98048372554</v>
      </c>
      <c r="AB1038" s="32">
        <f t="shared" si="404"/>
        <v>7770.1847809381252</v>
      </c>
      <c r="AC1038" s="31">
        <f t="shared" si="405"/>
        <v>7770.1847809381252</v>
      </c>
      <c r="AG1038" s="26">
        <f t="shared" si="406"/>
        <v>13078.61327027836</v>
      </c>
      <c r="AH1038" s="26">
        <f t="shared" si="407"/>
        <v>-22907.98048372554</v>
      </c>
      <c r="AI1038" s="26">
        <f t="shared" si="408"/>
        <v>-9829.3672134471799</v>
      </c>
      <c r="AJ1038" s="26">
        <f t="shared" si="409"/>
        <v>1</v>
      </c>
      <c r="AK1038" s="26">
        <f t="shared" si="410"/>
        <v>0</v>
      </c>
      <c r="AL1038" s="26">
        <f t="shared" ca="1" si="411"/>
        <v>0</v>
      </c>
      <c r="AM1038" s="26">
        <f t="shared" ca="1" si="412"/>
        <v>0</v>
      </c>
      <c r="AN1038" s="26">
        <f ca="1">IF(AM1038=0,0,COUNTIF($AM$19:AM1038,C1038*10+1))</f>
        <v>0</v>
      </c>
      <c r="AO1038" s="21">
        <f t="shared" ca="1" si="413"/>
        <v>0</v>
      </c>
      <c r="AP1038" s="33">
        <f t="shared" ca="1" si="414"/>
        <v>0</v>
      </c>
    </row>
    <row r="1039" spans="1:42" x14ac:dyDescent="0.2">
      <c r="A1039" s="15">
        <f>Daten!A1039</f>
        <v>40904</v>
      </c>
      <c r="B1039" s="8" t="str">
        <f>Daten!B1039</f>
        <v>Inzersdorf im Kremstal</v>
      </c>
      <c r="C1039" s="15">
        <f t="shared" si="390"/>
        <v>4</v>
      </c>
      <c r="D1039" s="10">
        <f>Daten!D1039</f>
        <v>0</v>
      </c>
      <c r="E1039" s="9">
        <f>Daten!E1039</f>
        <v>1899</v>
      </c>
      <c r="F1039" s="9">
        <f>Daten!F1039</f>
        <v>1884</v>
      </c>
      <c r="G1039" s="27">
        <f t="shared" si="391"/>
        <v>15</v>
      </c>
      <c r="H1039" s="29">
        <f t="shared" si="392"/>
        <v>7.9617834394904458E-3</v>
      </c>
      <c r="I1039" s="21">
        <f t="shared" si="393"/>
        <v>16.814239389944056</v>
      </c>
      <c r="J1039" s="21">
        <f t="shared" si="394"/>
        <v>-1.8142393899440563</v>
      </c>
      <c r="K1039" s="27">
        <f t="shared" si="395"/>
        <v>907.11969497202813</v>
      </c>
      <c r="L1039" s="16">
        <f>Daten!G1039</f>
        <v>287</v>
      </c>
      <c r="M1039" s="16">
        <f>Daten!H1039</f>
        <v>1230</v>
      </c>
      <c r="N1039" s="16">
        <f>Daten!I1039</f>
        <v>382</v>
      </c>
      <c r="O1039" s="28">
        <f t="shared" si="396"/>
        <v>0.54390243902439028</v>
      </c>
      <c r="P1039" s="16">
        <f t="shared" si="397"/>
        <v>692.32641244590013</v>
      </c>
      <c r="Q1039" s="21">
        <f t="shared" si="398"/>
        <v>-23.326412445900132</v>
      </c>
      <c r="R1039" s="27">
        <f t="shared" si="399"/>
        <v>-4665.2824891800265</v>
      </c>
      <c r="S1039" s="9">
        <f>Daten!K1039</f>
        <v>15442.63</v>
      </c>
      <c r="T1039" s="9">
        <f>Daten!L1039</f>
        <v>108307.28</v>
      </c>
      <c r="U1039" s="9">
        <f>Daten!M1039</f>
        <v>362385.11</v>
      </c>
      <c r="V1039" s="9">
        <f>Daten!N1039</f>
        <v>500</v>
      </c>
      <c r="W1039" s="9">
        <f>Daten!O1039</f>
        <v>500</v>
      </c>
      <c r="X1039" s="23">
        <f t="shared" si="400"/>
        <v>486135.02</v>
      </c>
      <c r="Y1039" s="9">
        <f t="shared" si="401"/>
        <v>682553.74479246885</v>
      </c>
      <c r="Z1039" s="21">
        <f t="shared" si="402"/>
        <v>-196418.72479246883</v>
      </c>
      <c r="AA1039" s="27">
        <f t="shared" si="403"/>
        <v>19641.872479246882</v>
      </c>
      <c r="AB1039" s="32">
        <f t="shared" si="404"/>
        <v>15883.709685038884</v>
      </c>
      <c r="AC1039" s="31">
        <f t="shared" si="405"/>
        <v>15883.709685038884</v>
      </c>
      <c r="AG1039" s="26">
        <f t="shared" si="406"/>
        <v>907.11969497202813</v>
      </c>
      <c r="AH1039" s="26">
        <f t="shared" si="407"/>
        <v>19641.872479246882</v>
      </c>
      <c r="AI1039" s="26">
        <f t="shared" si="408"/>
        <v>20548.992174218911</v>
      </c>
      <c r="AJ1039" s="26">
        <f t="shared" si="409"/>
        <v>1</v>
      </c>
      <c r="AK1039" s="26">
        <f t="shared" si="410"/>
        <v>20548.992174218911</v>
      </c>
      <c r="AL1039" s="26">
        <f t="shared" ca="1" si="411"/>
        <v>27109</v>
      </c>
      <c r="AM1039" s="26">
        <f t="shared" ca="1" si="412"/>
        <v>41</v>
      </c>
      <c r="AN1039" s="26">
        <f ca="1">IF(AM1039=0,0,COUNTIF($AM$19:AM1039,C1039*10+1))</f>
        <v>57</v>
      </c>
      <c r="AO1039" s="21">
        <f t="shared" ca="1" si="413"/>
        <v>0</v>
      </c>
      <c r="AP1039" s="33">
        <f t="shared" ca="1" si="414"/>
        <v>27109</v>
      </c>
    </row>
    <row r="1040" spans="1:42" x14ac:dyDescent="0.2">
      <c r="A1040" s="15">
        <f>Daten!A1040</f>
        <v>40905</v>
      </c>
      <c r="B1040" s="8" t="str">
        <f>Daten!B1040</f>
        <v>Kirchdorf an der Krems</v>
      </c>
      <c r="C1040" s="15">
        <f t="shared" si="390"/>
        <v>4</v>
      </c>
      <c r="D1040" s="10">
        <f>Daten!D1040</f>
        <v>0</v>
      </c>
      <c r="E1040" s="9">
        <f>Daten!E1040</f>
        <v>4704</v>
      </c>
      <c r="F1040" s="9">
        <f>Daten!F1040</f>
        <v>4502</v>
      </c>
      <c r="G1040" s="27">
        <f t="shared" si="391"/>
        <v>202</v>
      </c>
      <c r="H1040" s="29">
        <f t="shared" si="392"/>
        <v>4.4868947134606839E-2</v>
      </c>
      <c r="I1040" s="21">
        <f t="shared" si="393"/>
        <v>40.179249327775018</v>
      </c>
      <c r="J1040" s="21">
        <f t="shared" si="394"/>
        <v>161.82075067222499</v>
      </c>
      <c r="K1040" s="27">
        <f t="shared" si="395"/>
        <v>-80910.375336112498</v>
      </c>
      <c r="L1040" s="16">
        <f>Daten!G1040</f>
        <v>636</v>
      </c>
      <c r="M1040" s="16">
        <f>Daten!H1040</f>
        <v>3119</v>
      </c>
      <c r="N1040" s="16">
        <f>Daten!I1040</f>
        <v>949</v>
      </c>
      <c r="O1040" s="28">
        <f t="shared" si="396"/>
        <v>0.50817569733889068</v>
      </c>
      <c r="P1040" s="16">
        <f t="shared" si="397"/>
        <v>1755.5821792022459</v>
      </c>
      <c r="Q1040" s="21">
        <f t="shared" si="398"/>
        <v>-170.58217920224592</v>
      </c>
      <c r="R1040" s="27">
        <f t="shared" si="399"/>
        <v>-34116.435840449187</v>
      </c>
      <c r="S1040" s="9">
        <f>Daten!K1040</f>
        <v>421.05</v>
      </c>
      <c r="T1040" s="9">
        <f>Daten!L1040</f>
        <v>493669.86</v>
      </c>
      <c r="U1040" s="9">
        <f>Daten!M1040</f>
        <v>2857869.39</v>
      </c>
      <c r="V1040" s="9">
        <f>Daten!N1040</f>
        <v>500</v>
      </c>
      <c r="W1040" s="9">
        <f>Daten!O1040</f>
        <v>500</v>
      </c>
      <c r="X1040" s="23">
        <f t="shared" si="400"/>
        <v>3351960.3000000003</v>
      </c>
      <c r="Y1040" s="9">
        <f t="shared" si="401"/>
        <v>1690749.2446044094</v>
      </c>
      <c r="Z1040" s="21">
        <f t="shared" si="402"/>
        <v>1661211.0553955908</v>
      </c>
      <c r="AA1040" s="27">
        <f t="shared" si="403"/>
        <v>-166121.1055395591</v>
      </c>
      <c r="AB1040" s="32">
        <f t="shared" si="404"/>
        <v>-281147.91671612079</v>
      </c>
      <c r="AC1040" s="31">
        <f t="shared" si="405"/>
        <v>0</v>
      </c>
      <c r="AG1040" s="26">
        <f t="shared" si="406"/>
        <v>0</v>
      </c>
      <c r="AH1040" s="26">
        <f t="shared" si="407"/>
        <v>0</v>
      </c>
      <c r="AI1040" s="26">
        <f t="shared" si="408"/>
        <v>0</v>
      </c>
      <c r="AJ1040" s="26">
        <f t="shared" si="409"/>
        <v>1</v>
      </c>
      <c r="AK1040" s="26">
        <f t="shared" si="410"/>
        <v>0</v>
      </c>
      <c r="AL1040" s="26">
        <f t="shared" ca="1" si="411"/>
        <v>0</v>
      </c>
      <c r="AM1040" s="26">
        <f t="shared" ca="1" si="412"/>
        <v>0</v>
      </c>
      <c r="AN1040" s="26">
        <f ca="1">IF(AM1040=0,0,COUNTIF($AM$19:AM1040,C1040*10+1))</f>
        <v>0</v>
      </c>
      <c r="AO1040" s="21">
        <f t="shared" ca="1" si="413"/>
        <v>0</v>
      </c>
      <c r="AP1040" s="33">
        <f t="shared" ca="1" si="414"/>
        <v>0</v>
      </c>
    </row>
    <row r="1041" spans="1:42" x14ac:dyDescent="0.2">
      <c r="A1041" s="15">
        <f>Daten!A1041</f>
        <v>40906</v>
      </c>
      <c r="B1041" s="8" t="str">
        <f>Daten!B1041</f>
        <v>Klaus an der Pyhrnbahn</v>
      </c>
      <c r="C1041" s="15">
        <f t="shared" si="390"/>
        <v>4</v>
      </c>
      <c r="D1041" s="10">
        <f>Daten!D1041</f>
        <v>0</v>
      </c>
      <c r="E1041" s="9">
        <f>Daten!E1041</f>
        <v>1061</v>
      </c>
      <c r="F1041" s="9">
        <f>Daten!F1041</f>
        <v>1062</v>
      </c>
      <c r="G1041" s="27">
        <f t="shared" si="391"/>
        <v>-1</v>
      </c>
      <c r="H1041" s="29">
        <f t="shared" si="392"/>
        <v>-9.4161958568738226E-4</v>
      </c>
      <c r="I1041" s="21">
        <f t="shared" si="393"/>
        <v>9.4780903567519044</v>
      </c>
      <c r="J1041" s="21">
        <f t="shared" si="394"/>
        <v>-10.478090356751904</v>
      </c>
      <c r="K1041" s="27">
        <f t="shared" si="395"/>
        <v>5239.0451783759518</v>
      </c>
      <c r="L1041" s="16">
        <f>Daten!G1041</f>
        <v>148</v>
      </c>
      <c r="M1041" s="16">
        <f>Daten!H1041</f>
        <v>681</v>
      </c>
      <c r="N1041" s="16">
        <f>Daten!I1041</f>
        <v>232</v>
      </c>
      <c r="O1041" s="28">
        <f t="shared" si="396"/>
        <v>0.55800293685756241</v>
      </c>
      <c r="P1041" s="16">
        <f t="shared" si="397"/>
        <v>383.31242835419346</v>
      </c>
      <c r="Q1041" s="21">
        <f t="shared" si="398"/>
        <v>-3.3124283541934574</v>
      </c>
      <c r="R1041" s="27">
        <f t="shared" si="399"/>
        <v>-662.48567083869148</v>
      </c>
      <c r="S1041" s="9">
        <f>Daten!K1041</f>
        <v>11705.87</v>
      </c>
      <c r="T1041" s="9">
        <f>Daten!L1041</f>
        <v>81103.28</v>
      </c>
      <c r="U1041" s="9">
        <f>Daten!M1041</f>
        <v>379150.19</v>
      </c>
      <c r="V1041" s="9">
        <f>Daten!N1041</f>
        <v>500</v>
      </c>
      <c r="W1041" s="9">
        <f>Daten!O1041</f>
        <v>500</v>
      </c>
      <c r="X1041" s="23">
        <f t="shared" si="400"/>
        <v>471959.33999999997</v>
      </c>
      <c r="Y1041" s="9">
        <f t="shared" si="401"/>
        <v>381353.09279874119</v>
      </c>
      <c r="Z1041" s="21">
        <f t="shared" si="402"/>
        <v>90606.247201258782</v>
      </c>
      <c r="AA1041" s="27">
        <f t="shared" si="403"/>
        <v>-9060.6247201258793</v>
      </c>
      <c r="AB1041" s="32">
        <f t="shared" si="404"/>
        <v>-4484.065212588619</v>
      </c>
      <c r="AC1041" s="31">
        <f t="shared" si="405"/>
        <v>0</v>
      </c>
      <c r="AG1041" s="26">
        <f t="shared" si="406"/>
        <v>0</v>
      </c>
      <c r="AH1041" s="26">
        <f t="shared" si="407"/>
        <v>0</v>
      </c>
      <c r="AI1041" s="26">
        <f t="shared" si="408"/>
        <v>0</v>
      </c>
      <c r="AJ1041" s="26">
        <f t="shared" si="409"/>
        <v>1</v>
      </c>
      <c r="AK1041" s="26">
        <f t="shared" si="410"/>
        <v>0</v>
      </c>
      <c r="AL1041" s="26">
        <f t="shared" ca="1" si="411"/>
        <v>0</v>
      </c>
      <c r="AM1041" s="26">
        <f t="shared" ca="1" si="412"/>
        <v>0</v>
      </c>
      <c r="AN1041" s="26">
        <f ca="1">IF(AM1041=0,0,COUNTIF($AM$19:AM1041,C1041*10+1))</f>
        <v>0</v>
      </c>
      <c r="AO1041" s="21">
        <f t="shared" ca="1" si="413"/>
        <v>0</v>
      </c>
      <c r="AP1041" s="33">
        <f t="shared" ca="1" si="414"/>
        <v>0</v>
      </c>
    </row>
    <row r="1042" spans="1:42" x14ac:dyDescent="0.2">
      <c r="A1042" s="15">
        <f>Daten!A1042</f>
        <v>40907</v>
      </c>
      <c r="B1042" s="8" t="str">
        <f>Daten!B1042</f>
        <v>Kremsmünster</v>
      </c>
      <c r="C1042" s="15">
        <f t="shared" si="390"/>
        <v>4</v>
      </c>
      <c r="D1042" s="10">
        <f>Daten!D1042</f>
        <v>0</v>
      </c>
      <c r="E1042" s="9">
        <f>Daten!E1042</f>
        <v>6723</v>
      </c>
      <c r="F1042" s="9">
        <f>Daten!F1042</f>
        <v>6599</v>
      </c>
      <c r="G1042" s="27">
        <f t="shared" si="391"/>
        <v>124</v>
      </c>
      <c r="H1042" s="29">
        <f t="shared" si="392"/>
        <v>1.8790725867555692E-2</v>
      </c>
      <c r="I1042" s="21">
        <f t="shared" si="393"/>
        <v>58.894461642378353</v>
      </c>
      <c r="J1042" s="21">
        <f t="shared" si="394"/>
        <v>65.10553835762164</v>
      </c>
      <c r="K1042" s="27">
        <f t="shared" si="395"/>
        <v>-32552.76917881082</v>
      </c>
      <c r="L1042" s="16">
        <f>Daten!G1042</f>
        <v>1017</v>
      </c>
      <c r="M1042" s="16">
        <f>Daten!H1042</f>
        <v>4436</v>
      </c>
      <c r="N1042" s="16">
        <f>Daten!I1042</f>
        <v>1270</v>
      </c>
      <c r="O1042" s="28">
        <f t="shared" si="396"/>
        <v>0.5155545536519387</v>
      </c>
      <c r="P1042" s="16">
        <f t="shared" si="397"/>
        <v>2496.8780208211488</v>
      </c>
      <c r="Q1042" s="21">
        <f t="shared" si="398"/>
        <v>-209.87802082114877</v>
      </c>
      <c r="R1042" s="27">
        <f t="shared" si="399"/>
        <v>-41975.60416422975</v>
      </c>
      <c r="S1042" s="9">
        <f>Daten!K1042</f>
        <v>39571.550000000003</v>
      </c>
      <c r="T1042" s="9">
        <f>Daten!L1042</f>
        <v>681204.99</v>
      </c>
      <c r="U1042" s="9">
        <f>Daten!M1042</f>
        <v>4525842.1500000004</v>
      </c>
      <c r="V1042" s="9">
        <f>Daten!N1042</f>
        <v>500</v>
      </c>
      <c r="W1042" s="9">
        <f>Daten!O1042</f>
        <v>500</v>
      </c>
      <c r="X1042" s="23">
        <f t="shared" si="400"/>
        <v>5246618.6900000004</v>
      </c>
      <c r="Y1042" s="9">
        <f t="shared" si="401"/>
        <v>2416434.3476776029</v>
      </c>
      <c r="Z1042" s="21">
        <f t="shared" si="402"/>
        <v>2830184.3423223975</v>
      </c>
      <c r="AA1042" s="27">
        <f t="shared" si="403"/>
        <v>-283018.43423223979</v>
      </c>
      <c r="AB1042" s="32">
        <f t="shared" si="404"/>
        <v>-357546.80757528037</v>
      </c>
      <c r="AC1042" s="31">
        <f t="shared" si="405"/>
        <v>0</v>
      </c>
      <c r="AG1042" s="26">
        <f t="shared" si="406"/>
        <v>0</v>
      </c>
      <c r="AH1042" s="26">
        <f t="shared" si="407"/>
        <v>0</v>
      </c>
      <c r="AI1042" s="26">
        <f t="shared" si="408"/>
        <v>0</v>
      </c>
      <c r="AJ1042" s="26">
        <f t="shared" si="409"/>
        <v>1</v>
      </c>
      <c r="AK1042" s="26">
        <f t="shared" si="410"/>
        <v>0</v>
      </c>
      <c r="AL1042" s="26">
        <f t="shared" ca="1" si="411"/>
        <v>0</v>
      </c>
      <c r="AM1042" s="26">
        <f t="shared" ca="1" si="412"/>
        <v>0</v>
      </c>
      <c r="AN1042" s="26">
        <f ca="1">IF(AM1042=0,0,COUNTIF($AM$19:AM1042,C1042*10+1))</f>
        <v>0</v>
      </c>
      <c r="AO1042" s="21">
        <f t="shared" ca="1" si="413"/>
        <v>0</v>
      </c>
      <c r="AP1042" s="33">
        <f t="shared" ca="1" si="414"/>
        <v>0</v>
      </c>
    </row>
    <row r="1043" spans="1:42" x14ac:dyDescent="0.2">
      <c r="A1043" s="15">
        <f>Daten!A1043</f>
        <v>40908</v>
      </c>
      <c r="B1043" s="8" t="str">
        <f>Daten!B1043</f>
        <v>Micheldorf in Oberösterreich</v>
      </c>
      <c r="C1043" s="15">
        <f t="shared" ref="C1043:C1106" si="415">INT(A1043/10000)</f>
        <v>4</v>
      </c>
      <c r="D1043" s="10">
        <f>Daten!D1043</f>
        <v>0</v>
      </c>
      <c r="E1043" s="9">
        <f>Daten!E1043</f>
        <v>5942</v>
      </c>
      <c r="F1043" s="9">
        <f>Daten!F1043</f>
        <v>5859</v>
      </c>
      <c r="G1043" s="27">
        <f t="shared" ref="G1043:G1106" si="416">E1043-F1043</f>
        <v>83</v>
      </c>
      <c r="H1043" s="29">
        <f t="shared" ref="H1043:H1106" si="417">G1043/F1043</f>
        <v>1.4166239972691586E-2</v>
      </c>
      <c r="I1043" s="21">
        <f t="shared" ref="I1043:I1106" si="418">F1043*$I$6</f>
        <v>52.290142561402455</v>
      </c>
      <c r="J1043" s="21">
        <f t="shared" ref="J1043:J1106" si="419">G1043-I1043</f>
        <v>30.709857438597545</v>
      </c>
      <c r="K1043" s="27">
        <f t="shared" ref="K1043:K1106" si="420">-J1043*$K$5</f>
        <v>-15354.928719298772</v>
      </c>
      <c r="L1043" s="16">
        <f>Daten!G1043</f>
        <v>851</v>
      </c>
      <c r="M1043" s="16">
        <f>Daten!H1043</f>
        <v>3859</v>
      </c>
      <c r="N1043" s="16">
        <f>Daten!I1043</f>
        <v>1232</v>
      </c>
      <c r="O1043" s="28">
        <f t="shared" ref="O1043:O1106" si="421">(L1043+N1043)/M1043</f>
        <v>0.53977714433791135</v>
      </c>
      <c r="P1043" s="16">
        <f t="shared" ref="P1043:P1106" si="422">M1043*$P$6</f>
        <v>2172.1037606737632</v>
      </c>
      <c r="Q1043" s="21">
        <f t="shared" ref="Q1043:Q1106" si="423">L1043+N1043-P1043</f>
        <v>-89.10376067376319</v>
      </c>
      <c r="R1043" s="27">
        <f t="shared" ref="R1043:R1106" si="424">Q1043*$R$5</f>
        <v>-17820.752134752638</v>
      </c>
      <c r="S1043" s="9">
        <f>Daten!K1043</f>
        <v>15492.88</v>
      </c>
      <c r="T1043" s="9">
        <f>Daten!L1043</f>
        <v>556604.47</v>
      </c>
      <c r="U1043" s="9">
        <f>Daten!M1043</f>
        <v>1758243.82</v>
      </c>
      <c r="V1043" s="9">
        <f>Daten!N1043</f>
        <v>500</v>
      </c>
      <c r="W1043" s="9">
        <f>Daten!O1043</f>
        <v>500</v>
      </c>
      <c r="X1043" s="23">
        <f t="shared" ref="X1043:X1106" si="425">S1043/V1043*500+T1043/W1043*500+U1043</f>
        <v>2330341.17</v>
      </c>
      <c r="Y1043" s="9">
        <f t="shared" ref="Y1043:Y1106" si="426">E1043*$Y$6</f>
        <v>2135721.0908672195</v>
      </c>
      <c r="Z1043" s="21">
        <f t="shared" ref="Z1043:Z1106" si="427">X1043-Y1043</f>
        <v>194620.07913278043</v>
      </c>
      <c r="AA1043" s="27">
        <f t="shared" ref="AA1043:AA1106" si="428">-Z1043*$AA$5</f>
        <v>-19462.007913278045</v>
      </c>
      <c r="AB1043" s="32">
        <f t="shared" ref="AB1043:AB1106" si="429">K1043+R1043+AA1043</f>
        <v>-52637.688767329455</v>
      </c>
      <c r="AC1043" s="31">
        <f t="shared" ref="AC1043:AC1106" si="430">MAX(0,AB1043)</f>
        <v>0</v>
      </c>
      <c r="AG1043" s="26">
        <f t="shared" ref="AG1043:AG1106" si="431">IF(AB1043&gt;0,K1043,0)</f>
        <v>0</v>
      </c>
      <c r="AH1043" s="26">
        <f t="shared" ref="AH1043:AH1106" si="432">IF(AB1043&gt;0,AA1043,0)</f>
        <v>0</v>
      </c>
      <c r="AI1043" s="26">
        <f t="shared" ref="AI1043:AI1106" si="433">AG1043+AH1043</f>
        <v>0</v>
      </c>
      <c r="AJ1043" s="26">
        <f t="shared" ref="AJ1043:AJ1106" si="434">IF(AND(V1043=500,W1043=500),1,0)</f>
        <v>1</v>
      </c>
      <c r="AK1043" s="26">
        <f t="shared" ref="AK1043:AK1106" si="435">IF(AND(AJ1043=1,AI1043&gt;=E1043*$AK$5),AI1043,0)</f>
        <v>0</v>
      </c>
      <c r="AL1043" s="26">
        <f t="shared" ref="AL1043:AL1106" ca="1" si="436">IF(OFFSET($AK$6,C1043,0)=0,0,ROUND(AK1043*OFFSET($AF$6,C1043,0)/OFFSET($AK$6,C1043,0),0))</f>
        <v>0</v>
      </c>
      <c r="AM1043" s="26">
        <f t="shared" ref="AM1043:AM1106" ca="1" si="437">IF(AL1043&gt;0,C1043*10+1,0)</f>
        <v>0</v>
      </c>
      <c r="AN1043" s="26">
        <f ca="1">IF(AM1043=0,0,COUNTIF($AM$19:AM1043,C1043*10+1))</f>
        <v>0</v>
      </c>
      <c r="AO1043" s="21">
        <f t="shared" ref="AO1043:AO1106" ca="1" si="438">IF(AN1043=1,OFFSET($AF$6,C1043,0)-OFFSET($AL$6,C1043,0),0)</f>
        <v>0</v>
      </c>
      <c r="AP1043" s="33">
        <f t="shared" ref="AP1043:AP1106" ca="1" si="439">AL1043+AO1043</f>
        <v>0</v>
      </c>
    </row>
    <row r="1044" spans="1:42" x14ac:dyDescent="0.2">
      <c r="A1044" s="15">
        <f>Daten!A1044</f>
        <v>40909</v>
      </c>
      <c r="B1044" s="8" t="str">
        <f>Daten!B1044</f>
        <v>Molln</v>
      </c>
      <c r="C1044" s="15">
        <f t="shared" si="415"/>
        <v>4</v>
      </c>
      <c r="D1044" s="10">
        <f>Daten!D1044</f>
        <v>0</v>
      </c>
      <c r="E1044" s="9">
        <f>Daten!E1044</f>
        <v>3644</v>
      </c>
      <c r="F1044" s="9">
        <f>Daten!F1044</f>
        <v>3648</v>
      </c>
      <c r="G1044" s="27">
        <f t="shared" si="416"/>
        <v>-4</v>
      </c>
      <c r="H1044" s="29">
        <f t="shared" si="417"/>
        <v>-1.0964912280701754E-3</v>
      </c>
      <c r="I1044" s="21">
        <f t="shared" si="418"/>
        <v>32.557508118108238</v>
      </c>
      <c r="J1044" s="21">
        <f t="shared" si="419"/>
        <v>-36.557508118108238</v>
      </c>
      <c r="K1044" s="27">
        <f t="shared" si="420"/>
        <v>18278.754059054118</v>
      </c>
      <c r="L1044" s="16">
        <f>Daten!G1044</f>
        <v>564</v>
      </c>
      <c r="M1044" s="16">
        <f>Daten!H1044</f>
        <v>2304</v>
      </c>
      <c r="N1044" s="16">
        <f>Daten!I1044</f>
        <v>776</v>
      </c>
      <c r="O1044" s="28">
        <f t="shared" si="421"/>
        <v>0.58159722222222221</v>
      </c>
      <c r="P1044" s="16">
        <f t="shared" si="422"/>
        <v>1296.8455725815884</v>
      </c>
      <c r="Q1044" s="21">
        <f t="shared" si="423"/>
        <v>43.154427418411615</v>
      </c>
      <c r="R1044" s="27">
        <f t="shared" si="424"/>
        <v>8630.885483682323</v>
      </c>
      <c r="S1044" s="9">
        <f>Daten!K1044</f>
        <v>102656.06</v>
      </c>
      <c r="T1044" s="9">
        <f>Daten!L1044</f>
        <v>334986.21999999997</v>
      </c>
      <c r="U1044" s="9">
        <f>Daten!M1044</f>
        <v>1432614.32</v>
      </c>
      <c r="V1044" s="9">
        <f>Daten!N1044</f>
        <v>500</v>
      </c>
      <c r="W1044" s="9">
        <f>Daten!O1044</f>
        <v>500</v>
      </c>
      <c r="X1044" s="23">
        <f t="shared" si="425"/>
        <v>1870256.6</v>
      </c>
      <c r="Y1044" s="9">
        <f t="shared" si="426"/>
        <v>1309755.579791341</v>
      </c>
      <c r="Z1044" s="21">
        <f t="shared" si="427"/>
        <v>560501.02020865912</v>
      </c>
      <c r="AA1044" s="27">
        <f t="shared" si="428"/>
        <v>-56050.102020865917</v>
      </c>
      <c r="AB1044" s="32">
        <f t="shared" si="429"/>
        <v>-29140.462478129477</v>
      </c>
      <c r="AC1044" s="31">
        <f t="shared" si="430"/>
        <v>0</v>
      </c>
      <c r="AG1044" s="26">
        <f t="shared" si="431"/>
        <v>0</v>
      </c>
      <c r="AH1044" s="26">
        <f t="shared" si="432"/>
        <v>0</v>
      </c>
      <c r="AI1044" s="26">
        <f t="shared" si="433"/>
        <v>0</v>
      </c>
      <c r="AJ1044" s="26">
        <f t="shared" si="434"/>
        <v>1</v>
      </c>
      <c r="AK1044" s="26">
        <f t="shared" si="435"/>
        <v>0</v>
      </c>
      <c r="AL1044" s="26">
        <f t="shared" ca="1" si="436"/>
        <v>0</v>
      </c>
      <c r="AM1044" s="26">
        <f t="shared" ca="1" si="437"/>
        <v>0</v>
      </c>
      <c r="AN1044" s="26">
        <f ca="1">IF(AM1044=0,0,COUNTIF($AM$19:AM1044,C1044*10+1))</f>
        <v>0</v>
      </c>
      <c r="AO1044" s="21">
        <f t="shared" ca="1" si="438"/>
        <v>0</v>
      </c>
      <c r="AP1044" s="33">
        <f t="shared" ca="1" si="439"/>
        <v>0</v>
      </c>
    </row>
    <row r="1045" spans="1:42" x14ac:dyDescent="0.2">
      <c r="A1045" s="15">
        <f>Daten!A1045</f>
        <v>40910</v>
      </c>
      <c r="B1045" s="8" t="str">
        <f>Daten!B1045</f>
        <v>Nußbach</v>
      </c>
      <c r="C1045" s="15">
        <f t="shared" si="415"/>
        <v>4</v>
      </c>
      <c r="D1045" s="10">
        <f>Daten!D1045</f>
        <v>0</v>
      </c>
      <c r="E1045" s="9">
        <f>Daten!E1045</f>
        <v>2307</v>
      </c>
      <c r="F1045" s="9">
        <f>Daten!F1045</f>
        <v>2280</v>
      </c>
      <c r="G1045" s="27">
        <f t="shared" si="416"/>
        <v>27</v>
      </c>
      <c r="H1045" s="29">
        <f t="shared" si="417"/>
        <v>1.1842105263157895E-2</v>
      </c>
      <c r="I1045" s="21">
        <f t="shared" si="418"/>
        <v>20.348442573817646</v>
      </c>
      <c r="J1045" s="21">
        <f t="shared" si="419"/>
        <v>6.6515574261823538</v>
      </c>
      <c r="K1045" s="27">
        <f t="shared" si="420"/>
        <v>-3325.778713091177</v>
      </c>
      <c r="L1045" s="16">
        <f>Daten!G1045</f>
        <v>393</v>
      </c>
      <c r="M1045" s="16">
        <f>Daten!H1045</f>
        <v>1505</v>
      </c>
      <c r="N1045" s="16">
        <f>Daten!I1045</f>
        <v>409</v>
      </c>
      <c r="O1045" s="28">
        <f t="shared" si="421"/>
        <v>0.53289036544850499</v>
      </c>
      <c r="P1045" s="16">
        <f t="shared" si="422"/>
        <v>847.11483799274765</v>
      </c>
      <c r="Q1045" s="21">
        <f t="shared" si="423"/>
        <v>-45.114837992747653</v>
      </c>
      <c r="R1045" s="27">
        <f t="shared" si="424"/>
        <v>-9022.9675985495305</v>
      </c>
      <c r="S1045" s="9">
        <f>Daten!K1045</f>
        <v>22986.98</v>
      </c>
      <c r="T1045" s="9">
        <f>Daten!L1045</f>
        <v>195784.03</v>
      </c>
      <c r="U1045" s="9">
        <f>Daten!M1045</f>
        <v>1539976.58</v>
      </c>
      <c r="V1045" s="9">
        <f>Daten!N1045</f>
        <v>500</v>
      </c>
      <c r="W1045" s="9">
        <f>Daten!O1045</f>
        <v>500</v>
      </c>
      <c r="X1045" s="23">
        <f t="shared" si="425"/>
        <v>1758747.59</v>
      </c>
      <c r="Y1045" s="9">
        <f t="shared" si="426"/>
        <v>829200.3629469329</v>
      </c>
      <c r="Z1045" s="21">
        <f t="shared" si="427"/>
        <v>929547.22705306718</v>
      </c>
      <c r="AA1045" s="27">
        <f t="shared" si="428"/>
        <v>-92954.722705306718</v>
      </c>
      <c r="AB1045" s="32">
        <f t="shared" si="429"/>
        <v>-105303.46901694742</v>
      </c>
      <c r="AC1045" s="31">
        <f t="shared" si="430"/>
        <v>0</v>
      </c>
      <c r="AG1045" s="26">
        <f t="shared" si="431"/>
        <v>0</v>
      </c>
      <c r="AH1045" s="26">
        <f t="shared" si="432"/>
        <v>0</v>
      </c>
      <c r="AI1045" s="26">
        <f t="shared" si="433"/>
        <v>0</v>
      </c>
      <c r="AJ1045" s="26">
        <f t="shared" si="434"/>
        <v>1</v>
      </c>
      <c r="AK1045" s="26">
        <f t="shared" si="435"/>
        <v>0</v>
      </c>
      <c r="AL1045" s="26">
        <f t="shared" ca="1" si="436"/>
        <v>0</v>
      </c>
      <c r="AM1045" s="26">
        <f t="shared" ca="1" si="437"/>
        <v>0</v>
      </c>
      <c r="AN1045" s="26">
        <f ca="1">IF(AM1045=0,0,COUNTIF($AM$19:AM1045,C1045*10+1))</f>
        <v>0</v>
      </c>
      <c r="AO1045" s="21">
        <f t="shared" ca="1" si="438"/>
        <v>0</v>
      </c>
      <c r="AP1045" s="33">
        <f t="shared" ca="1" si="439"/>
        <v>0</v>
      </c>
    </row>
    <row r="1046" spans="1:42" x14ac:dyDescent="0.2">
      <c r="A1046" s="15">
        <f>Daten!A1046</f>
        <v>40911</v>
      </c>
      <c r="B1046" s="8" t="str">
        <f>Daten!B1046</f>
        <v>Oberschlierbach</v>
      </c>
      <c r="C1046" s="15">
        <f t="shared" si="415"/>
        <v>4</v>
      </c>
      <c r="D1046" s="10">
        <f>Daten!D1046</f>
        <v>0</v>
      </c>
      <c r="E1046" s="9">
        <f>Daten!E1046</f>
        <v>487</v>
      </c>
      <c r="F1046" s="9">
        <f>Daten!F1046</f>
        <v>482</v>
      </c>
      <c r="G1046" s="27">
        <f t="shared" si="416"/>
        <v>5</v>
      </c>
      <c r="H1046" s="29">
        <f t="shared" si="417"/>
        <v>1.0373443983402489E-2</v>
      </c>
      <c r="I1046" s="21">
        <f t="shared" si="418"/>
        <v>4.3017321581491696</v>
      </c>
      <c r="J1046" s="21">
        <f t="shared" si="419"/>
        <v>0.69826784185083035</v>
      </c>
      <c r="K1046" s="27">
        <f t="shared" si="420"/>
        <v>-349.13392092541517</v>
      </c>
      <c r="L1046" s="16">
        <f>Daten!G1046</f>
        <v>100</v>
      </c>
      <c r="M1046" s="16">
        <f>Daten!H1046</f>
        <v>292</v>
      </c>
      <c r="N1046" s="16">
        <f>Daten!I1046</f>
        <v>95</v>
      </c>
      <c r="O1046" s="28">
        <f t="shared" si="421"/>
        <v>0.6678082191780822</v>
      </c>
      <c r="P1046" s="16">
        <f t="shared" si="422"/>
        <v>164.35716458065272</v>
      </c>
      <c r="Q1046" s="21">
        <f t="shared" si="423"/>
        <v>30.642835419347279</v>
      </c>
      <c r="R1046" s="27">
        <f t="shared" si="424"/>
        <v>6128.5670838694559</v>
      </c>
      <c r="S1046" s="9">
        <f>Daten!K1046</f>
        <v>7503.87</v>
      </c>
      <c r="T1046" s="9">
        <f>Daten!L1046</f>
        <v>24146.43</v>
      </c>
      <c r="U1046" s="9">
        <f>Daten!M1046</f>
        <v>14766.8</v>
      </c>
      <c r="V1046" s="9">
        <f>Daten!N1046</f>
        <v>500</v>
      </c>
      <c r="W1046" s="9">
        <f>Daten!O1046</f>
        <v>500</v>
      </c>
      <c r="X1046" s="23">
        <f t="shared" si="425"/>
        <v>46417.1</v>
      </c>
      <c r="Y1046" s="9">
        <f t="shared" si="426"/>
        <v>175041.42902260786</v>
      </c>
      <c r="Z1046" s="21">
        <f t="shared" si="427"/>
        <v>-128624.32902260785</v>
      </c>
      <c r="AA1046" s="27">
        <f t="shared" si="428"/>
        <v>12862.432902260785</v>
      </c>
      <c r="AB1046" s="32">
        <f t="shared" si="429"/>
        <v>18641.866065204827</v>
      </c>
      <c r="AC1046" s="31">
        <f t="shared" si="430"/>
        <v>18641.866065204827</v>
      </c>
      <c r="AG1046" s="26">
        <f t="shared" si="431"/>
        <v>-349.13392092541517</v>
      </c>
      <c r="AH1046" s="26">
        <f t="shared" si="432"/>
        <v>12862.432902260785</v>
      </c>
      <c r="AI1046" s="26">
        <f t="shared" si="433"/>
        <v>12513.298981335371</v>
      </c>
      <c r="AJ1046" s="26">
        <f t="shared" si="434"/>
        <v>1</v>
      </c>
      <c r="AK1046" s="26">
        <f t="shared" si="435"/>
        <v>12513.298981335371</v>
      </c>
      <c r="AL1046" s="26">
        <f t="shared" ca="1" si="436"/>
        <v>16508</v>
      </c>
      <c r="AM1046" s="26">
        <f t="shared" ca="1" si="437"/>
        <v>41</v>
      </c>
      <c r="AN1046" s="26">
        <f ca="1">IF(AM1046=0,0,COUNTIF($AM$19:AM1046,C1046*10+1))</f>
        <v>58</v>
      </c>
      <c r="AO1046" s="21">
        <f t="shared" ca="1" si="438"/>
        <v>0</v>
      </c>
      <c r="AP1046" s="33">
        <f t="shared" ca="1" si="439"/>
        <v>16508</v>
      </c>
    </row>
    <row r="1047" spans="1:42" x14ac:dyDescent="0.2">
      <c r="A1047" s="15">
        <f>Daten!A1047</f>
        <v>40912</v>
      </c>
      <c r="B1047" s="8" t="str">
        <f>Daten!B1047</f>
        <v>Pettenbach</v>
      </c>
      <c r="C1047" s="15">
        <f t="shared" si="415"/>
        <v>4</v>
      </c>
      <c r="D1047" s="10">
        <f>Daten!D1047</f>
        <v>0</v>
      </c>
      <c r="E1047" s="9">
        <f>Daten!E1047</f>
        <v>5391</v>
      </c>
      <c r="F1047" s="9">
        <f>Daten!F1047</f>
        <v>5248</v>
      </c>
      <c r="G1047" s="27">
        <f t="shared" si="416"/>
        <v>143</v>
      </c>
      <c r="H1047" s="29">
        <f t="shared" si="417"/>
        <v>2.7248475609756097E-2</v>
      </c>
      <c r="I1047" s="21">
        <f t="shared" si="418"/>
        <v>46.837116941839916</v>
      </c>
      <c r="J1047" s="21">
        <f t="shared" si="419"/>
        <v>96.162883058160077</v>
      </c>
      <c r="K1047" s="27">
        <f t="shared" si="420"/>
        <v>-48081.441529080039</v>
      </c>
      <c r="L1047" s="16">
        <f>Daten!G1047</f>
        <v>894</v>
      </c>
      <c r="M1047" s="16">
        <f>Daten!H1047</f>
        <v>3562</v>
      </c>
      <c r="N1047" s="16">
        <f>Daten!I1047</f>
        <v>935</v>
      </c>
      <c r="O1047" s="28">
        <f t="shared" si="421"/>
        <v>0.51347557551937117</v>
      </c>
      <c r="P1047" s="16">
        <f t="shared" si="422"/>
        <v>2004.9322610831675</v>
      </c>
      <c r="Q1047" s="21">
        <f t="shared" si="423"/>
        <v>-175.93226108316753</v>
      </c>
      <c r="R1047" s="27">
        <f t="shared" si="424"/>
        <v>-35186.452216633508</v>
      </c>
      <c r="S1047" s="9">
        <f>Daten!K1047</f>
        <v>47755.97</v>
      </c>
      <c r="T1047" s="9">
        <f>Daten!L1047</f>
        <v>425315.23</v>
      </c>
      <c r="U1047" s="9">
        <f>Daten!M1047</f>
        <v>1647832.72</v>
      </c>
      <c r="V1047" s="9">
        <f>Daten!N1047</f>
        <v>500</v>
      </c>
      <c r="W1047" s="9">
        <f>Daten!O1047</f>
        <v>500</v>
      </c>
      <c r="X1047" s="23">
        <f t="shared" si="425"/>
        <v>2120903.92</v>
      </c>
      <c r="Y1047" s="9">
        <f t="shared" si="426"/>
        <v>1937676.2707615586</v>
      </c>
      <c r="Z1047" s="21">
        <f t="shared" si="427"/>
        <v>183227.64923844137</v>
      </c>
      <c r="AA1047" s="27">
        <f t="shared" si="428"/>
        <v>-18322.764923844137</v>
      </c>
      <c r="AB1047" s="32">
        <f t="shared" si="429"/>
        <v>-101590.65866955768</v>
      </c>
      <c r="AC1047" s="31">
        <f t="shared" si="430"/>
        <v>0</v>
      </c>
      <c r="AG1047" s="26">
        <f t="shared" si="431"/>
        <v>0</v>
      </c>
      <c r="AH1047" s="26">
        <f t="shared" si="432"/>
        <v>0</v>
      </c>
      <c r="AI1047" s="26">
        <f t="shared" si="433"/>
        <v>0</v>
      </c>
      <c r="AJ1047" s="26">
        <f t="shared" si="434"/>
        <v>1</v>
      </c>
      <c r="AK1047" s="26">
        <f t="shared" si="435"/>
        <v>0</v>
      </c>
      <c r="AL1047" s="26">
        <f t="shared" ca="1" si="436"/>
        <v>0</v>
      </c>
      <c r="AM1047" s="26">
        <f t="shared" ca="1" si="437"/>
        <v>0</v>
      </c>
      <c r="AN1047" s="26">
        <f ca="1">IF(AM1047=0,0,COUNTIF($AM$19:AM1047,C1047*10+1))</f>
        <v>0</v>
      </c>
      <c r="AO1047" s="21">
        <f t="shared" ca="1" si="438"/>
        <v>0</v>
      </c>
      <c r="AP1047" s="33">
        <f t="shared" ca="1" si="439"/>
        <v>0</v>
      </c>
    </row>
    <row r="1048" spans="1:42" x14ac:dyDescent="0.2">
      <c r="A1048" s="15">
        <f>Daten!A1048</f>
        <v>40913</v>
      </c>
      <c r="B1048" s="8" t="str">
        <f>Daten!B1048</f>
        <v>Ried im Traunkreis</v>
      </c>
      <c r="C1048" s="15">
        <f t="shared" si="415"/>
        <v>4</v>
      </c>
      <c r="D1048" s="10">
        <f>Daten!D1048</f>
        <v>0</v>
      </c>
      <c r="E1048" s="9">
        <f>Daten!E1048</f>
        <v>2886</v>
      </c>
      <c r="F1048" s="9">
        <f>Daten!F1048</f>
        <v>2746</v>
      </c>
      <c r="G1048" s="27">
        <f t="shared" si="416"/>
        <v>140</v>
      </c>
      <c r="H1048" s="29">
        <f t="shared" si="417"/>
        <v>5.0983248361252731E-2</v>
      </c>
      <c r="I1048" s="21">
        <f t="shared" si="418"/>
        <v>24.507378643729499</v>
      </c>
      <c r="J1048" s="21">
        <f t="shared" si="419"/>
        <v>115.4926213562705</v>
      </c>
      <c r="K1048" s="27">
        <f t="shared" si="420"/>
        <v>-57746.310678135254</v>
      </c>
      <c r="L1048" s="16">
        <f>Daten!G1048</f>
        <v>473</v>
      </c>
      <c r="M1048" s="16">
        <f>Daten!H1048</f>
        <v>1904</v>
      </c>
      <c r="N1048" s="16">
        <f>Daten!I1048</f>
        <v>509</v>
      </c>
      <c r="O1048" s="28">
        <f t="shared" si="421"/>
        <v>0.51575630252100846</v>
      </c>
      <c r="P1048" s="16">
        <f t="shared" si="422"/>
        <v>1071.6987717861739</v>
      </c>
      <c r="Q1048" s="21">
        <f t="shared" si="423"/>
        <v>-89.698771786173893</v>
      </c>
      <c r="R1048" s="27">
        <f t="shared" si="424"/>
        <v>-17939.754357234779</v>
      </c>
      <c r="S1048" s="9">
        <f>Daten!K1048</f>
        <v>28460.22</v>
      </c>
      <c r="T1048" s="9">
        <f>Daten!L1048</f>
        <v>232061.89</v>
      </c>
      <c r="U1048" s="9">
        <f>Daten!M1048</f>
        <v>1118388.8500000001</v>
      </c>
      <c r="V1048" s="9">
        <f>Daten!N1048</f>
        <v>500</v>
      </c>
      <c r="W1048" s="9">
        <f>Daten!O1048</f>
        <v>500</v>
      </c>
      <c r="X1048" s="23">
        <f t="shared" si="425"/>
        <v>1378910.9600000002</v>
      </c>
      <c r="Y1048" s="9">
        <f t="shared" si="426"/>
        <v>1037309.1666514297</v>
      </c>
      <c r="Z1048" s="21">
        <f t="shared" si="427"/>
        <v>341601.79334857047</v>
      </c>
      <c r="AA1048" s="27">
        <f t="shared" si="428"/>
        <v>-34160.17933485705</v>
      </c>
      <c r="AB1048" s="32">
        <f t="shared" si="429"/>
        <v>-109846.24437022708</v>
      </c>
      <c r="AC1048" s="31">
        <f t="shared" si="430"/>
        <v>0</v>
      </c>
      <c r="AG1048" s="26">
        <f t="shared" si="431"/>
        <v>0</v>
      </c>
      <c r="AH1048" s="26">
        <f t="shared" si="432"/>
        <v>0</v>
      </c>
      <c r="AI1048" s="26">
        <f t="shared" si="433"/>
        <v>0</v>
      </c>
      <c r="AJ1048" s="26">
        <f t="shared" si="434"/>
        <v>1</v>
      </c>
      <c r="AK1048" s="26">
        <f t="shared" si="435"/>
        <v>0</v>
      </c>
      <c r="AL1048" s="26">
        <f t="shared" ca="1" si="436"/>
        <v>0</v>
      </c>
      <c r="AM1048" s="26">
        <f t="shared" ca="1" si="437"/>
        <v>0</v>
      </c>
      <c r="AN1048" s="26">
        <f ca="1">IF(AM1048=0,0,COUNTIF($AM$19:AM1048,C1048*10+1))</f>
        <v>0</v>
      </c>
      <c r="AO1048" s="21">
        <f t="shared" ca="1" si="438"/>
        <v>0</v>
      </c>
      <c r="AP1048" s="33">
        <f t="shared" ca="1" si="439"/>
        <v>0</v>
      </c>
    </row>
    <row r="1049" spans="1:42" x14ac:dyDescent="0.2">
      <c r="A1049" s="15">
        <f>Daten!A1049</f>
        <v>40914</v>
      </c>
      <c r="B1049" s="8" t="str">
        <f>Daten!B1049</f>
        <v>Rosenau am Hengstpaß</v>
      </c>
      <c r="C1049" s="15">
        <f t="shared" si="415"/>
        <v>4</v>
      </c>
      <c r="D1049" s="10">
        <f>Daten!D1049</f>
        <v>0</v>
      </c>
      <c r="E1049" s="9">
        <f>Daten!E1049</f>
        <v>664</v>
      </c>
      <c r="F1049" s="9">
        <f>Daten!F1049</f>
        <v>662</v>
      </c>
      <c r="G1049" s="27">
        <f t="shared" si="416"/>
        <v>2</v>
      </c>
      <c r="H1049" s="29">
        <f t="shared" si="417"/>
        <v>3.0211480362537764E-3</v>
      </c>
      <c r="I1049" s="21">
        <f t="shared" si="418"/>
        <v>5.9081881508189831</v>
      </c>
      <c r="J1049" s="21">
        <f t="shared" si="419"/>
        <v>-3.9081881508189831</v>
      </c>
      <c r="K1049" s="27">
        <f t="shared" si="420"/>
        <v>1954.0940754094916</v>
      </c>
      <c r="L1049" s="16">
        <f>Daten!G1049</f>
        <v>91</v>
      </c>
      <c r="M1049" s="16">
        <f>Daten!H1049</f>
        <v>430</v>
      </c>
      <c r="N1049" s="16">
        <f>Daten!I1049</f>
        <v>143</v>
      </c>
      <c r="O1049" s="28">
        <f t="shared" si="421"/>
        <v>0.54418604651162794</v>
      </c>
      <c r="P1049" s="16">
        <f t="shared" si="422"/>
        <v>242.03281085507078</v>
      </c>
      <c r="Q1049" s="21">
        <f t="shared" si="423"/>
        <v>-8.0328108550707782</v>
      </c>
      <c r="R1049" s="27">
        <f t="shared" si="424"/>
        <v>-1606.5621710141556</v>
      </c>
      <c r="S1049" s="9">
        <f>Daten!K1049</f>
        <v>17202.080000000002</v>
      </c>
      <c r="T1049" s="9">
        <f>Daten!L1049</f>
        <v>48924.78</v>
      </c>
      <c r="U1049" s="9">
        <f>Daten!M1049</f>
        <v>202946.02</v>
      </c>
      <c r="V1049" s="9">
        <f>Daten!N1049</f>
        <v>500</v>
      </c>
      <c r="W1049" s="9">
        <f>Daten!O1049</f>
        <v>500</v>
      </c>
      <c r="X1049" s="23">
        <f t="shared" si="425"/>
        <v>269072.88</v>
      </c>
      <c r="Y1049" s="9">
        <f t="shared" si="426"/>
        <v>238660.18248667684</v>
      </c>
      <c r="Z1049" s="21">
        <f t="shared" si="427"/>
        <v>30412.697513323161</v>
      </c>
      <c r="AA1049" s="27">
        <f t="shared" si="428"/>
        <v>-3041.2697513323164</v>
      </c>
      <c r="AB1049" s="32">
        <f t="shared" si="429"/>
        <v>-2693.7378469369805</v>
      </c>
      <c r="AC1049" s="31">
        <f t="shared" si="430"/>
        <v>0</v>
      </c>
      <c r="AG1049" s="26">
        <f t="shared" si="431"/>
        <v>0</v>
      </c>
      <c r="AH1049" s="26">
        <f t="shared" si="432"/>
        <v>0</v>
      </c>
      <c r="AI1049" s="26">
        <f t="shared" si="433"/>
        <v>0</v>
      </c>
      <c r="AJ1049" s="26">
        <f t="shared" si="434"/>
        <v>1</v>
      </c>
      <c r="AK1049" s="26">
        <f t="shared" si="435"/>
        <v>0</v>
      </c>
      <c r="AL1049" s="26">
        <f t="shared" ca="1" si="436"/>
        <v>0</v>
      </c>
      <c r="AM1049" s="26">
        <f t="shared" ca="1" si="437"/>
        <v>0</v>
      </c>
      <c r="AN1049" s="26">
        <f ca="1">IF(AM1049=0,0,COUNTIF($AM$19:AM1049,C1049*10+1))</f>
        <v>0</v>
      </c>
      <c r="AO1049" s="21">
        <f t="shared" ca="1" si="438"/>
        <v>0</v>
      </c>
      <c r="AP1049" s="33">
        <f t="shared" ca="1" si="439"/>
        <v>0</v>
      </c>
    </row>
    <row r="1050" spans="1:42" x14ac:dyDescent="0.2">
      <c r="A1050" s="15">
        <f>Daten!A1050</f>
        <v>40915</v>
      </c>
      <c r="B1050" s="8" t="str">
        <f>Daten!B1050</f>
        <v>Roßleithen</v>
      </c>
      <c r="C1050" s="15">
        <f t="shared" si="415"/>
        <v>4</v>
      </c>
      <c r="D1050" s="10">
        <f>Daten!D1050</f>
        <v>0</v>
      </c>
      <c r="E1050" s="9">
        <f>Daten!E1050</f>
        <v>1878</v>
      </c>
      <c r="F1050" s="9">
        <f>Daten!F1050</f>
        <v>1889</v>
      </c>
      <c r="G1050" s="27">
        <f t="shared" si="416"/>
        <v>-11</v>
      </c>
      <c r="H1050" s="29">
        <f t="shared" si="417"/>
        <v>-5.8231868713605082E-3</v>
      </c>
      <c r="I1050" s="21">
        <f t="shared" si="418"/>
        <v>16.858863167518216</v>
      </c>
      <c r="J1050" s="21">
        <f t="shared" si="419"/>
        <v>-27.858863167518216</v>
      </c>
      <c r="K1050" s="27">
        <f t="shared" si="420"/>
        <v>13929.431583759108</v>
      </c>
      <c r="L1050" s="16">
        <f>Daten!G1050</f>
        <v>309</v>
      </c>
      <c r="M1050" s="16">
        <f>Daten!H1050</f>
        <v>1167</v>
      </c>
      <c r="N1050" s="16">
        <f>Daten!I1050</f>
        <v>402</v>
      </c>
      <c r="O1050" s="28">
        <f t="shared" si="421"/>
        <v>0.60925449871465298</v>
      </c>
      <c r="P1050" s="16">
        <f t="shared" si="422"/>
        <v>656.86579132062229</v>
      </c>
      <c r="Q1050" s="21">
        <f t="shared" si="423"/>
        <v>54.134208679377707</v>
      </c>
      <c r="R1050" s="27">
        <f t="shared" si="424"/>
        <v>10826.841735875541</v>
      </c>
      <c r="S1050" s="9">
        <f>Daten!K1050</f>
        <v>18143.25</v>
      </c>
      <c r="T1050" s="9">
        <f>Daten!L1050</f>
        <v>117117.98</v>
      </c>
      <c r="U1050" s="9">
        <f>Daten!M1050</f>
        <v>281436.73</v>
      </c>
      <c r="V1050" s="9">
        <f>Daten!N1050</f>
        <v>500</v>
      </c>
      <c r="W1050" s="9">
        <f>Daten!O1050</f>
        <v>500</v>
      </c>
      <c r="X1050" s="23">
        <f t="shared" si="425"/>
        <v>416697.95999999996</v>
      </c>
      <c r="Y1050" s="9">
        <f t="shared" si="426"/>
        <v>675005.75709334202</v>
      </c>
      <c r="Z1050" s="21">
        <f t="shared" si="427"/>
        <v>-258307.79709334206</v>
      </c>
      <c r="AA1050" s="27">
        <f t="shared" si="428"/>
        <v>25830.779709334209</v>
      </c>
      <c r="AB1050" s="32">
        <f t="shared" si="429"/>
        <v>50587.053028968861</v>
      </c>
      <c r="AC1050" s="31">
        <f t="shared" si="430"/>
        <v>50587.053028968861</v>
      </c>
      <c r="AG1050" s="26">
        <f t="shared" si="431"/>
        <v>13929.431583759108</v>
      </c>
      <c r="AH1050" s="26">
        <f t="shared" si="432"/>
        <v>25830.779709334209</v>
      </c>
      <c r="AI1050" s="26">
        <f t="shared" si="433"/>
        <v>39760.211293093314</v>
      </c>
      <c r="AJ1050" s="26">
        <f t="shared" si="434"/>
        <v>1</v>
      </c>
      <c r="AK1050" s="26">
        <f t="shared" si="435"/>
        <v>39760.211293093314</v>
      </c>
      <c r="AL1050" s="26">
        <f t="shared" ca="1" si="436"/>
        <v>52454</v>
      </c>
      <c r="AM1050" s="26">
        <f t="shared" ca="1" si="437"/>
        <v>41</v>
      </c>
      <c r="AN1050" s="26">
        <f ca="1">IF(AM1050=0,0,COUNTIF($AM$19:AM1050,C1050*10+1))</f>
        <v>59</v>
      </c>
      <c r="AO1050" s="21">
        <f t="shared" ca="1" si="438"/>
        <v>0</v>
      </c>
      <c r="AP1050" s="33">
        <f t="shared" ca="1" si="439"/>
        <v>52454</v>
      </c>
    </row>
    <row r="1051" spans="1:42" x14ac:dyDescent="0.2">
      <c r="A1051" s="15">
        <f>Daten!A1051</f>
        <v>40916</v>
      </c>
      <c r="B1051" s="8" t="str">
        <f>Daten!B1051</f>
        <v>St. Pankraz</v>
      </c>
      <c r="C1051" s="15">
        <f t="shared" si="415"/>
        <v>4</v>
      </c>
      <c r="D1051" s="10">
        <f>Daten!D1051</f>
        <v>0</v>
      </c>
      <c r="E1051" s="9">
        <f>Daten!E1051</f>
        <v>356</v>
      </c>
      <c r="F1051" s="9">
        <f>Daten!F1051</f>
        <v>361</v>
      </c>
      <c r="G1051" s="27">
        <f t="shared" si="416"/>
        <v>-5</v>
      </c>
      <c r="H1051" s="29">
        <f t="shared" si="417"/>
        <v>-1.3850415512465374E-2</v>
      </c>
      <c r="I1051" s="21">
        <f t="shared" si="418"/>
        <v>3.2218367408544606</v>
      </c>
      <c r="J1051" s="21">
        <f t="shared" si="419"/>
        <v>-8.2218367408544601</v>
      </c>
      <c r="K1051" s="27">
        <f t="shared" si="420"/>
        <v>4110.91837042723</v>
      </c>
      <c r="L1051" s="16">
        <f>Daten!G1051</f>
        <v>63</v>
      </c>
      <c r="M1051" s="16">
        <f>Daten!H1051</f>
        <v>224</v>
      </c>
      <c r="N1051" s="16">
        <f>Daten!I1051</f>
        <v>69</v>
      </c>
      <c r="O1051" s="28">
        <f t="shared" si="421"/>
        <v>0.5892857142857143</v>
      </c>
      <c r="P1051" s="16">
        <f t="shared" si="422"/>
        <v>126.08220844543222</v>
      </c>
      <c r="Q1051" s="21">
        <f t="shared" si="423"/>
        <v>5.9177915545677848</v>
      </c>
      <c r="R1051" s="27">
        <f t="shared" si="424"/>
        <v>1183.5583109135569</v>
      </c>
      <c r="S1051" s="9">
        <f>Daten!K1051</f>
        <v>2394.64</v>
      </c>
      <c r="T1051" s="9">
        <f>Daten!L1051</f>
        <v>28283.96</v>
      </c>
      <c r="U1051" s="9">
        <f>Daten!M1051</f>
        <v>78321.75</v>
      </c>
      <c r="V1051" s="9">
        <f>Daten!N1051</f>
        <v>500</v>
      </c>
      <c r="W1051" s="9">
        <f>Daten!O1051</f>
        <v>500</v>
      </c>
      <c r="X1051" s="23">
        <f t="shared" si="425"/>
        <v>109000.35</v>
      </c>
      <c r="Y1051" s="9">
        <f t="shared" si="426"/>
        <v>127956.36289948337</v>
      </c>
      <c r="Z1051" s="21">
        <f t="shared" si="427"/>
        <v>-18956.012899483365</v>
      </c>
      <c r="AA1051" s="27">
        <f t="shared" si="428"/>
        <v>1895.6012899483367</v>
      </c>
      <c r="AB1051" s="32">
        <f t="shared" si="429"/>
        <v>7190.0779712891235</v>
      </c>
      <c r="AC1051" s="31">
        <f t="shared" si="430"/>
        <v>7190.0779712891235</v>
      </c>
      <c r="AG1051" s="26">
        <f t="shared" si="431"/>
        <v>4110.91837042723</v>
      </c>
      <c r="AH1051" s="26">
        <f t="shared" si="432"/>
        <v>1895.6012899483367</v>
      </c>
      <c r="AI1051" s="26">
        <f t="shared" si="433"/>
        <v>6006.5196603755667</v>
      </c>
      <c r="AJ1051" s="26">
        <f t="shared" si="434"/>
        <v>1</v>
      </c>
      <c r="AK1051" s="26">
        <f t="shared" si="435"/>
        <v>6006.5196603755667</v>
      </c>
      <c r="AL1051" s="26">
        <f t="shared" ca="1" si="436"/>
        <v>7924</v>
      </c>
      <c r="AM1051" s="26">
        <f t="shared" ca="1" si="437"/>
        <v>41</v>
      </c>
      <c r="AN1051" s="26">
        <f ca="1">IF(AM1051=0,0,COUNTIF($AM$19:AM1051,C1051*10+1))</f>
        <v>60</v>
      </c>
      <c r="AO1051" s="21">
        <f t="shared" ca="1" si="438"/>
        <v>0</v>
      </c>
      <c r="AP1051" s="33">
        <f t="shared" ca="1" si="439"/>
        <v>7924</v>
      </c>
    </row>
    <row r="1052" spans="1:42" x14ac:dyDescent="0.2">
      <c r="A1052" s="15">
        <f>Daten!A1052</f>
        <v>40917</v>
      </c>
      <c r="B1052" s="8" t="str">
        <f>Daten!B1052</f>
        <v>Schlierbach</v>
      </c>
      <c r="C1052" s="15">
        <f t="shared" si="415"/>
        <v>4</v>
      </c>
      <c r="D1052" s="10">
        <f>Daten!D1052</f>
        <v>0</v>
      </c>
      <c r="E1052" s="9">
        <f>Daten!E1052</f>
        <v>2911</v>
      </c>
      <c r="F1052" s="9">
        <f>Daten!F1052</f>
        <v>2851</v>
      </c>
      <c r="G1052" s="27">
        <f t="shared" si="416"/>
        <v>60</v>
      </c>
      <c r="H1052" s="29">
        <f t="shared" si="417"/>
        <v>2.104524728165556E-2</v>
      </c>
      <c r="I1052" s="21">
        <f t="shared" si="418"/>
        <v>25.444477972786892</v>
      </c>
      <c r="J1052" s="21">
        <f t="shared" si="419"/>
        <v>34.555522027213108</v>
      </c>
      <c r="K1052" s="27">
        <f t="shared" si="420"/>
        <v>-17277.761013606552</v>
      </c>
      <c r="L1052" s="16">
        <f>Daten!G1052</f>
        <v>504</v>
      </c>
      <c r="M1052" s="16">
        <f>Daten!H1052</f>
        <v>1935</v>
      </c>
      <c r="N1052" s="16">
        <f>Daten!I1052</f>
        <v>472</v>
      </c>
      <c r="O1052" s="28">
        <f t="shared" si="421"/>
        <v>0.50439276485788109</v>
      </c>
      <c r="P1052" s="16">
        <f t="shared" si="422"/>
        <v>1089.1476488478186</v>
      </c>
      <c r="Q1052" s="21">
        <f t="shared" si="423"/>
        <v>-113.14764884781857</v>
      </c>
      <c r="R1052" s="27">
        <f t="shared" si="424"/>
        <v>-22629.529769563713</v>
      </c>
      <c r="S1052" s="9">
        <f>Daten!K1052</f>
        <v>14171.18</v>
      </c>
      <c r="T1052" s="9">
        <f>Daten!L1052</f>
        <v>199372.97</v>
      </c>
      <c r="U1052" s="9">
        <f>Daten!M1052</f>
        <v>649444</v>
      </c>
      <c r="V1052" s="9">
        <f>Daten!N1052</f>
        <v>500</v>
      </c>
      <c r="W1052" s="9">
        <f>Daten!O1052</f>
        <v>500</v>
      </c>
      <c r="X1052" s="23">
        <f t="shared" si="425"/>
        <v>862988.15</v>
      </c>
      <c r="Y1052" s="9">
        <f t="shared" si="426"/>
        <v>1046294.8662932474</v>
      </c>
      <c r="Z1052" s="21">
        <f t="shared" si="427"/>
        <v>-183306.71629324742</v>
      </c>
      <c r="AA1052" s="27">
        <f t="shared" si="428"/>
        <v>18330.671629324741</v>
      </c>
      <c r="AB1052" s="32">
        <f t="shared" si="429"/>
        <v>-21576.61915384552</v>
      </c>
      <c r="AC1052" s="31">
        <f t="shared" si="430"/>
        <v>0</v>
      </c>
      <c r="AG1052" s="26">
        <f t="shared" si="431"/>
        <v>0</v>
      </c>
      <c r="AH1052" s="26">
        <f t="shared" si="432"/>
        <v>0</v>
      </c>
      <c r="AI1052" s="26">
        <f t="shared" si="433"/>
        <v>0</v>
      </c>
      <c r="AJ1052" s="26">
        <f t="shared" si="434"/>
        <v>1</v>
      </c>
      <c r="AK1052" s="26">
        <f t="shared" si="435"/>
        <v>0</v>
      </c>
      <c r="AL1052" s="26">
        <f t="shared" ca="1" si="436"/>
        <v>0</v>
      </c>
      <c r="AM1052" s="26">
        <f t="shared" ca="1" si="437"/>
        <v>0</v>
      </c>
      <c r="AN1052" s="26">
        <f ca="1">IF(AM1052=0,0,COUNTIF($AM$19:AM1052,C1052*10+1))</f>
        <v>0</v>
      </c>
      <c r="AO1052" s="21">
        <f t="shared" ca="1" si="438"/>
        <v>0</v>
      </c>
      <c r="AP1052" s="33">
        <f t="shared" ca="1" si="439"/>
        <v>0</v>
      </c>
    </row>
    <row r="1053" spans="1:42" x14ac:dyDescent="0.2">
      <c r="A1053" s="15">
        <f>Daten!A1053</f>
        <v>40918</v>
      </c>
      <c r="B1053" s="8" t="str">
        <f>Daten!B1053</f>
        <v>Spital am Pyhrn</v>
      </c>
      <c r="C1053" s="15">
        <f t="shared" si="415"/>
        <v>4</v>
      </c>
      <c r="D1053" s="10">
        <f>Daten!D1053</f>
        <v>0</v>
      </c>
      <c r="E1053" s="9">
        <f>Daten!E1053</f>
        <v>2232</v>
      </c>
      <c r="F1053" s="9">
        <f>Daten!F1053</f>
        <v>2239</v>
      </c>
      <c r="G1053" s="27">
        <f t="shared" si="416"/>
        <v>-7</v>
      </c>
      <c r="H1053" s="29">
        <f t="shared" si="417"/>
        <v>-3.1263957123715946E-3</v>
      </c>
      <c r="I1053" s="21">
        <f t="shared" si="418"/>
        <v>19.982527597709524</v>
      </c>
      <c r="J1053" s="21">
        <f t="shared" si="419"/>
        <v>-26.982527597709524</v>
      </c>
      <c r="K1053" s="27">
        <f t="shared" si="420"/>
        <v>13491.263798854761</v>
      </c>
      <c r="L1053" s="16">
        <f>Daten!G1053</f>
        <v>345</v>
      </c>
      <c r="M1053" s="16">
        <f>Daten!H1053</f>
        <v>1446</v>
      </c>
      <c r="N1053" s="16">
        <f>Daten!I1053</f>
        <v>441</v>
      </c>
      <c r="O1053" s="28">
        <f t="shared" si="421"/>
        <v>0.54356846473029041</v>
      </c>
      <c r="P1053" s="16">
        <f t="shared" si="422"/>
        <v>813.90568487542407</v>
      </c>
      <c r="Q1053" s="21">
        <f t="shared" si="423"/>
        <v>-27.905684875424072</v>
      </c>
      <c r="R1053" s="27">
        <f t="shared" si="424"/>
        <v>-5581.1369750848144</v>
      </c>
      <c r="S1053" s="9">
        <f>Daten!K1053</f>
        <v>44197.96</v>
      </c>
      <c r="T1053" s="9">
        <f>Daten!L1053</f>
        <v>210470.66</v>
      </c>
      <c r="U1053" s="9">
        <f>Daten!M1053</f>
        <v>1456676.03</v>
      </c>
      <c r="V1053" s="9">
        <f>Daten!N1053</f>
        <v>500</v>
      </c>
      <c r="W1053" s="9">
        <f>Daten!O1053</f>
        <v>500</v>
      </c>
      <c r="X1053" s="23">
        <f t="shared" si="425"/>
        <v>1711344.65</v>
      </c>
      <c r="Y1053" s="9">
        <f t="shared" si="426"/>
        <v>802243.26402147999</v>
      </c>
      <c r="Z1053" s="21">
        <f t="shared" si="427"/>
        <v>909101.38597851992</v>
      </c>
      <c r="AA1053" s="27">
        <f t="shared" si="428"/>
        <v>-90910.138597851997</v>
      </c>
      <c r="AB1053" s="32">
        <f t="shared" si="429"/>
        <v>-83000.011774082057</v>
      </c>
      <c r="AC1053" s="31">
        <f t="shared" si="430"/>
        <v>0</v>
      </c>
      <c r="AG1053" s="26">
        <f t="shared" si="431"/>
        <v>0</v>
      </c>
      <c r="AH1053" s="26">
        <f t="shared" si="432"/>
        <v>0</v>
      </c>
      <c r="AI1053" s="26">
        <f t="shared" si="433"/>
        <v>0</v>
      </c>
      <c r="AJ1053" s="26">
        <f t="shared" si="434"/>
        <v>1</v>
      </c>
      <c r="AK1053" s="26">
        <f t="shared" si="435"/>
        <v>0</v>
      </c>
      <c r="AL1053" s="26">
        <f t="shared" ca="1" si="436"/>
        <v>0</v>
      </c>
      <c r="AM1053" s="26">
        <f t="shared" ca="1" si="437"/>
        <v>0</v>
      </c>
      <c r="AN1053" s="26">
        <f ca="1">IF(AM1053=0,0,COUNTIF($AM$19:AM1053,C1053*10+1))</f>
        <v>0</v>
      </c>
      <c r="AO1053" s="21">
        <f t="shared" ca="1" si="438"/>
        <v>0</v>
      </c>
      <c r="AP1053" s="33">
        <f t="shared" ca="1" si="439"/>
        <v>0</v>
      </c>
    </row>
    <row r="1054" spans="1:42" x14ac:dyDescent="0.2">
      <c r="A1054" s="15">
        <f>Daten!A1054</f>
        <v>40919</v>
      </c>
      <c r="B1054" s="8" t="str">
        <f>Daten!B1054</f>
        <v>Steinbach am Ziehberg</v>
      </c>
      <c r="C1054" s="15">
        <f t="shared" si="415"/>
        <v>4</v>
      </c>
      <c r="D1054" s="10">
        <f>Daten!D1054</f>
        <v>0</v>
      </c>
      <c r="E1054" s="9">
        <f>Daten!E1054</f>
        <v>859</v>
      </c>
      <c r="F1054" s="9">
        <f>Daten!F1054</f>
        <v>828</v>
      </c>
      <c r="G1054" s="27">
        <f t="shared" si="416"/>
        <v>31</v>
      </c>
      <c r="H1054" s="29">
        <f t="shared" si="417"/>
        <v>3.7439613526570048E-2</v>
      </c>
      <c r="I1054" s="21">
        <f t="shared" si="418"/>
        <v>7.3896975662811455</v>
      </c>
      <c r="J1054" s="21">
        <f t="shared" si="419"/>
        <v>23.610302433718854</v>
      </c>
      <c r="K1054" s="27">
        <f t="shared" si="420"/>
        <v>-11805.151216859427</v>
      </c>
      <c r="L1054" s="16">
        <f>Daten!G1054</f>
        <v>141</v>
      </c>
      <c r="M1054" s="16">
        <f>Daten!H1054</f>
        <v>541</v>
      </c>
      <c r="N1054" s="16">
        <f>Daten!I1054</f>
        <v>177</v>
      </c>
      <c r="O1054" s="28">
        <f t="shared" si="421"/>
        <v>0.5878003696857671</v>
      </c>
      <c r="P1054" s="16">
        <f t="shared" si="422"/>
        <v>304.51104807579833</v>
      </c>
      <c r="Q1054" s="21">
        <f t="shared" si="423"/>
        <v>13.488951924201672</v>
      </c>
      <c r="R1054" s="27">
        <f t="shared" si="424"/>
        <v>2697.7903848403344</v>
      </c>
      <c r="S1054" s="9">
        <f>Daten!K1054</f>
        <v>10952.41</v>
      </c>
      <c r="T1054" s="9">
        <f>Daten!L1054</f>
        <v>41413.25</v>
      </c>
      <c r="U1054" s="9">
        <f>Daten!M1054</f>
        <v>26803.91</v>
      </c>
      <c r="V1054" s="9">
        <f>Daten!N1054</f>
        <v>500</v>
      </c>
      <c r="W1054" s="9">
        <f>Daten!O1054</f>
        <v>500</v>
      </c>
      <c r="X1054" s="23">
        <f t="shared" si="425"/>
        <v>79169.570000000007</v>
      </c>
      <c r="Y1054" s="9">
        <f t="shared" si="426"/>
        <v>308748.63969285454</v>
      </c>
      <c r="Z1054" s="21">
        <f t="shared" si="427"/>
        <v>-229579.06969285454</v>
      </c>
      <c r="AA1054" s="27">
        <f t="shared" si="428"/>
        <v>22957.906969285454</v>
      </c>
      <c r="AB1054" s="32">
        <f t="shared" si="429"/>
        <v>13850.546137266361</v>
      </c>
      <c r="AC1054" s="31">
        <f t="shared" si="430"/>
        <v>13850.546137266361</v>
      </c>
      <c r="AG1054" s="26">
        <f t="shared" si="431"/>
        <v>-11805.151216859427</v>
      </c>
      <c r="AH1054" s="26">
        <f t="shared" si="432"/>
        <v>22957.906969285454</v>
      </c>
      <c r="AI1054" s="26">
        <f t="shared" si="433"/>
        <v>11152.755752426026</v>
      </c>
      <c r="AJ1054" s="26">
        <f t="shared" si="434"/>
        <v>1</v>
      </c>
      <c r="AK1054" s="26">
        <f t="shared" si="435"/>
        <v>11152.755752426026</v>
      </c>
      <c r="AL1054" s="26">
        <f t="shared" ca="1" si="436"/>
        <v>14713</v>
      </c>
      <c r="AM1054" s="26">
        <f t="shared" ca="1" si="437"/>
        <v>41</v>
      </c>
      <c r="AN1054" s="26">
        <f ca="1">IF(AM1054=0,0,COUNTIF($AM$19:AM1054,C1054*10+1))</f>
        <v>61</v>
      </c>
      <c r="AO1054" s="21">
        <f t="shared" ca="1" si="438"/>
        <v>0</v>
      </c>
      <c r="AP1054" s="33">
        <f t="shared" ca="1" si="439"/>
        <v>14713</v>
      </c>
    </row>
    <row r="1055" spans="1:42" x14ac:dyDescent="0.2">
      <c r="A1055" s="15">
        <f>Daten!A1055</f>
        <v>40920</v>
      </c>
      <c r="B1055" s="8" t="str">
        <f>Daten!B1055</f>
        <v>Steinbach an der Steyr</v>
      </c>
      <c r="C1055" s="15">
        <f t="shared" si="415"/>
        <v>4</v>
      </c>
      <c r="D1055" s="10">
        <f>Daten!D1055</f>
        <v>0</v>
      </c>
      <c r="E1055" s="9">
        <f>Daten!E1055</f>
        <v>1972</v>
      </c>
      <c r="F1055" s="9">
        <f>Daten!F1055</f>
        <v>2024</v>
      </c>
      <c r="G1055" s="27">
        <f t="shared" si="416"/>
        <v>-52</v>
      </c>
      <c r="H1055" s="29">
        <f t="shared" si="417"/>
        <v>-2.5691699604743084E-2</v>
      </c>
      <c r="I1055" s="21">
        <f t="shared" si="418"/>
        <v>18.063705162020579</v>
      </c>
      <c r="J1055" s="21">
        <f t="shared" si="419"/>
        <v>-70.063705162020582</v>
      </c>
      <c r="K1055" s="27">
        <f t="shared" si="420"/>
        <v>35031.852581010295</v>
      </c>
      <c r="L1055" s="16">
        <f>Daten!G1055</f>
        <v>306</v>
      </c>
      <c r="M1055" s="16">
        <f>Daten!H1055</f>
        <v>1288</v>
      </c>
      <c r="N1055" s="16">
        <f>Daten!I1055</f>
        <v>378</v>
      </c>
      <c r="O1055" s="28">
        <f t="shared" si="421"/>
        <v>0.53105590062111796</v>
      </c>
      <c r="P1055" s="16">
        <f t="shared" si="422"/>
        <v>724.97269856123523</v>
      </c>
      <c r="Q1055" s="21">
        <f t="shared" si="423"/>
        <v>-40.972698561235234</v>
      </c>
      <c r="R1055" s="27">
        <f t="shared" si="424"/>
        <v>-8194.5397122470458</v>
      </c>
      <c r="S1055" s="9">
        <f>Daten!K1055</f>
        <v>17296.830000000002</v>
      </c>
      <c r="T1055" s="9">
        <f>Daten!L1055</f>
        <v>109063.06</v>
      </c>
      <c r="U1055" s="9">
        <f>Daten!M1055</f>
        <v>126684.36</v>
      </c>
      <c r="V1055" s="9">
        <f>Daten!N1055</f>
        <v>500</v>
      </c>
      <c r="W1055" s="9">
        <f>Daten!O1055</f>
        <v>500</v>
      </c>
      <c r="X1055" s="23">
        <f t="shared" si="425"/>
        <v>253044.25</v>
      </c>
      <c r="Y1055" s="9">
        <f t="shared" si="426"/>
        <v>708791.98774657643</v>
      </c>
      <c r="Z1055" s="21">
        <f t="shared" si="427"/>
        <v>-455747.73774657643</v>
      </c>
      <c r="AA1055" s="27">
        <f t="shared" si="428"/>
        <v>45574.773774657646</v>
      </c>
      <c r="AB1055" s="32">
        <f t="shared" si="429"/>
        <v>72412.086643420887</v>
      </c>
      <c r="AC1055" s="31">
        <f t="shared" si="430"/>
        <v>72412.086643420887</v>
      </c>
      <c r="AG1055" s="26">
        <f t="shared" si="431"/>
        <v>35031.852581010295</v>
      </c>
      <c r="AH1055" s="26">
        <f t="shared" si="432"/>
        <v>45574.773774657646</v>
      </c>
      <c r="AI1055" s="26">
        <f t="shared" si="433"/>
        <v>80606.626355667948</v>
      </c>
      <c r="AJ1055" s="26">
        <f t="shared" si="434"/>
        <v>1</v>
      </c>
      <c r="AK1055" s="26">
        <f t="shared" si="435"/>
        <v>80606.626355667948</v>
      </c>
      <c r="AL1055" s="26">
        <f t="shared" ca="1" si="436"/>
        <v>106341</v>
      </c>
      <c r="AM1055" s="26">
        <f t="shared" ca="1" si="437"/>
        <v>41</v>
      </c>
      <c r="AN1055" s="26">
        <f ca="1">IF(AM1055=0,0,COUNTIF($AM$19:AM1055,C1055*10+1))</f>
        <v>62</v>
      </c>
      <c r="AO1055" s="21">
        <f t="shared" ca="1" si="438"/>
        <v>0</v>
      </c>
      <c r="AP1055" s="33">
        <f t="shared" ca="1" si="439"/>
        <v>106341</v>
      </c>
    </row>
    <row r="1056" spans="1:42" x14ac:dyDescent="0.2">
      <c r="A1056" s="15">
        <f>Daten!A1056</f>
        <v>40921</v>
      </c>
      <c r="B1056" s="8" t="str">
        <f>Daten!B1056</f>
        <v>Vorderstoder</v>
      </c>
      <c r="C1056" s="15">
        <f t="shared" si="415"/>
        <v>4</v>
      </c>
      <c r="D1056" s="10">
        <f>Daten!D1056</f>
        <v>0</v>
      </c>
      <c r="E1056" s="9">
        <f>Daten!E1056</f>
        <v>820</v>
      </c>
      <c r="F1056" s="9">
        <f>Daten!F1056</f>
        <v>808</v>
      </c>
      <c r="G1056" s="27">
        <f t="shared" si="416"/>
        <v>12</v>
      </c>
      <c r="H1056" s="29">
        <f t="shared" si="417"/>
        <v>1.4851485148514851E-2</v>
      </c>
      <c r="I1056" s="21">
        <f t="shared" si="418"/>
        <v>7.2112024559844992</v>
      </c>
      <c r="J1056" s="21">
        <f t="shared" si="419"/>
        <v>4.7887975440155008</v>
      </c>
      <c r="K1056" s="27">
        <f t="shared" si="420"/>
        <v>-2394.3987720077503</v>
      </c>
      <c r="L1056" s="16">
        <f>Daten!G1056</f>
        <v>120</v>
      </c>
      <c r="M1056" s="16">
        <f>Daten!H1056</f>
        <v>503</v>
      </c>
      <c r="N1056" s="16">
        <f>Daten!I1056</f>
        <v>197</v>
      </c>
      <c r="O1056" s="28">
        <f t="shared" si="421"/>
        <v>0.63021868787276347</v>
      </c>
      <c r="P1056" s="16">
        <f t="shared" si="422"/>
        <v>283.12210200023395</v>
      </c>
      <c r="Q1056" s="21">
        <f t="shared" si="423"/>
        <v>33.877897999766049</v>
      </c>
      <c r="R1056" s="27">
        <f t="shared" si="424"/>
        <v>6775.5795999532093</v>
      </c>
      <c r="S1056" s="9">
        <f>Daten!K1056</f>
        <v>18468.990000000002</v>
      </c>
      <c r="T1056" s="9">
        <f>Daten!L1056</f>
        <v>72468.69</v>
      </c>
      <c r="U1056" s="9">
        <f>Daten!M1056</f>
        <v>69523.25</v>
      </c>
      <c r="V1056" s="9">
        <f>Daten!N1056</f>
        <v>500</v>
      </c>
      <c r="W1056" s="9">
        <f>Daten!O1056</f>
        <v>500</v>
      </c>
      <c r="X1056" s="23">
        <f t="shared" si="425"/>
        <v>160460.93</v>
      </c>
      <c r="Y1056" s="9">
        <f t="shared" si="426"/>
        <v>294730.948251619</v>
      </c>
      <c r="Z1056" s="21">
        <f t="shared" si="427"/>
        <v>-134270.01825161901</v>
      </c>
      <c r="AA1056" s="27">
        <f t="shared" si="428"/>
        <v>13427.001825161902</v>
      </c>
      <c r="AB1056" s="32">
        <f t="shared" si="429"/>
        <v>17808.18265310736</v>
      </c>
      <c r="AC1056" s="31">
        <f t="shared" si="430"/>
        <v>17808.18265310736</v>
      </c>
      <c r="AG1056" s="26">
        <f t="shared" si="431"/>
        <v>-2394.3987720077503</v>
      </c>
      <c r="AH1056" s="26">
        <f t="shared" si="432"/>
        <v>13427.001825161902</v>
      </c>
      <c r="AI1056" s="26">
        <f t="shared" si="433"/>
        <v>11032.603053154151</v>
      </c>
      <c r="AJ1056" s="26">
        <f t="shared" si="434"/>
        <v>1</v>
      </c>
      <c r="AK1056" s="26">
        <f t="shared" si="435"/>
        <v>11032.603053154151</v>
      </c>
      <c r="AL1056" s="26">
        <f t="shared" ca="1" si="436"/>
        <v>14555</v>
      </c>
      <c r="AM1056" s="26">
        <f t="shared" ca="1" si="437"/>
        <v>41</v>
      </c>
      <c r="AN1056" s="26">
        <f ca="1">IF(AM1056=0,0,COUNTIF($AM$19:AM1056,C1056*10+1))</f>
        <v>63</v>
      </c>
      <c r="AO1056" s="21">
        <f t="shared" ca="1" si="438"/>
        <v>0</v>
      </c>
      <c r="AP1056" s="33">
        <f t="shared" ca="1" si="439"/>
        <v>14555</v>
      </c>
    </row>
    <row r="1057" spans="1:42" x14ac:dyDescent="0.2">
      <c r="A1057" s="15">
        <f>Daten!A1057</f>
        <v>40922</v>
      </c>
      <c r="B1057" s="8" t="str">
        <f>Daten!B1057</f>
        <v>Wartberg an der Krems</v>
      </c>
      <c r="C1057" s="15">
        <f t="shared" si="415"/>
        <v>4</v>
      </c>
      <c r="D1057" s="10">
        <f>Daten!D1057</f>
        <v>0</v>
      </c>
      <c r="E1057" s="9">
        <f>Daten!E1057</f>
        <v>2973</v>
      </c>
      <c r="F1057" s="9">
        <f>Daten!F1057</f>
        <v>2985</v>
      </c>
      <c r="G1057" s="27">
        <f t="shared" si="416"/>
        <v>-12</v>
      </c>
      <c r="H1057" s="29">
        <f t="shared" si="417"/>
        <v>-4.0201005025125632E-3</v>
      </c>
      <c r="I1057" s="21">
        <f t="shared" si="418"/>
        <v>26.640395211774418</v>
      </c>
      <c r="J1057" s="21">
        <f t="shared" si="419"/>
        <v>-38.640395211774418</v>
      </c>
      <c r="K1057" s="27">
        <f t="shared" si="420"/>
        <v>19320.19760588721</v>
      </c>
      <c r="L1057" s="16">
        <f>Daten!G1057</f>
        <v>472</v>
      </c>
      <c r="M1057" s="16">
        <f>Daten!H1057</f>
        <v>1986</v>
      </c>
      <c r="N1057" s="16">
        <f>Daten!I1057</f>
        <v>515</v>
      </c>
      <c r="O1057" s="28">
        <f t="shared" si="421"/>
        <v>0.49697885196374625</v>
      </c>
      <c r="P1057" s="16">
        <f t="shared" si="422"/>
        <v>1117.8538659492338</v>
      </c>
      <c r="Q1057" s="21">
        <f t="shared" si="423"/>
        <v>-130.85386594923375</v>
      </c>
      <c r="R1057" s="27">
        <f t="shared" si="424"/>
        <v>-26170.77318984675</v>
      </c>
      <c r="S1057" s="9">
        <f>Daten!K1057</f>
        <v>32934.44</v>
      </c>
      <c r="T1057" s="9">
        <f>Daten!L1057</f>
        <v>212261.11</v>
      </c>
      <c r="U1057" s="9">
        <f>Daten!M1057</f>
        <v>1196732.5</v>
      </c>
      <c r="V1057" s="9">
        <f>Daten!N1057</f>
        <v>500</v>
      </c>
      <c r="W1057" s="9">
        <f>Daten!O1057</f>
        <v>500</v>
      </c>
      <c r="X1057" s="23">
        <f t="shared" si="425"/>
        <v>1441928.05</v>
      </c>
      <c r="Y1057" s="9">
        <f t="shared" si="426"/>
        <v>1068579.4014049552</v>
      </c>
      <c r="Z1057" s="21">
        <f t="shared" si="427"/>
        <v>373348.64859504486</v>
      </c>
      <c r="AA1057" s="27">
        <f t="shared" si="428"/>
        <v>-37334.864859504487</v>
      </c>
      <c r="AB1057" s="32">
        <f t="shared" si="429"/>
        <v>-44185.440443464031</v>
      </c>
      <c r="AC1057" s="31">
        <f t="shared" si="430"/>
        <v>0</v>
      </c>
      <c r="AG1057" s="26">
        <f t="shared" si="431"/>
        <v>0</v>
      </c>
      <c r="AH1057" s="26">
        <f t="shared" si="432"/>
        <v>0</v>
      </c>
      <c r="AI1057" s="26">
        <f t="shared" si="433"/>
        <v>0</v>
      </c>
      <c r="AJ1057" s="26">
        <f t="shared" si="434"/>
        <v>1</v>
      </c>
      <c r="AK1057" s="26">
        <f t="shared" si="435"/>
        <v>0</v>
      </c>
      <c r="AL1057" s="26">
        <f t="shared" ca="1" si="436"/>
        <v>0</v>
      </c>
      <c r="AM1057" s="26">
        <f t="shared" ca="1" si="437"/>
        <v>0</v>
      </c>
      <c r="AN1057" s="26">
        <f ca="1">IF(AM1057=0,0,COUNTIF($AM$19:AM1057,C1057*10+1))</f>
        <v>0</v>
      </c>
      <c r="AO1057" s="21">
        <f t="shared" ca="1" si="438"/>
        <v>0</v>
      </c>
      <c r="AP1057" s="33">
        <f t="shared" ca="1" si="439"/>
        <v>0</v>
      </c>
    </row>
    <row r="1058" spans="1:42" x14ac:dyDescent="0.2">
      <c r="A1058" s="15">
        <f>Daten!A1058</f>
        <v>40923</v>
      </c>
      <c r="B1058" s="8" t="str">
        <f>Daten!B1058</f>
        <v>Windischgarsten</v>
      </c>
      <c r="C1058" s="15">
        <f t="shared" si="415"/>
        <v>4</v>
      </c>
      <c r="D1058" s="10">
        <f>Daten!D1058</f>
        <v>0</v>
      </c>
      <c r="E1058" s="9">
        <f>Daten!E1058</f>
        <v>2410</v>
      </c>
      <c r="F1058" s="9">
        <f>Daten!F1058</f>
        <v>2408</v>
      </c>
      <c r="G1058" s="27">
        <f t="shared" si="416"/>
        <v>2</v>
      </c>
      <c r="H1058" s="29">
        <f t="shared" si="417"/>
        <v>8.3056478405315617E-4</v>
      </c>
      <c r="I1058" s="21">
        <f t="shared" si="418"/>
        <v>21.49081127971618</v>
      </c>
      <c r="J1058" s="21">
        <f t="shared" si="419"/>
        <v>-19.49081127971618</v>
      </c>
      <c r="K1058" s="27">
        <f t="shared" si="420"/>
        <v>9745.4056398580906</v>
      </c>
      <c r="L1058" s="16">
        <f>Daten!G1058</f>
        <v>303</v>
      </c>
      <c r="M1058" s="16">
        <f>Daten!H1058</f>
        <v>1496</v>
      </c>
      <c r="N1058" s="16">
        <f>Daten!I1058</f>
        <v>611</v>
      </c>
      <c r="O1058" s="28">
        <f t="shared" si="421"/>
        <v>0.61096256684491979</v>
      </c>
      <c r="P1058" s="16">
        <f t="shared" si="422"/>
        <v>842.04903497485088</v>
      </c>
      <c r="Q1058" s="21">
        <f t="shared" si="423"/>
        <v>71.950965025149117</v>
      </c>
      <c r="R1058" s="27">
        <f t="shared" si="424"/>
        <v>14390.193005029823</v>
      </c>
      <c r="S1058" s="9">
        <f>Daten!K1058</f>
        <v>1200.4000000000001</v>
      </c>
      <c r="T1058" s="9">
        <f>Daten!L1058</f>
        <v>231955.77</v>
      </c>
      <c r="U1058" s="9">
        <f>Daten!M1058</f>
        <v>548420.94999999995</v>
      </c>
      <c r="V1058" s="9">
        <f>Daten!N1058</f>
        <v>500</v>
      </c>
      <c r="W1058" s="9">
        <f>Daten!O1058</f>
        <v>500</v>
      </c>
      <c r="X1058" s="23">
        <f t="shared" si="425"/>
        <v>781577.11999999988</v>
      </c>
      <c r="Y1058" s="9">
        <f t="shared" si="426"/>
        <v>866221.4454712217</v>
      </c>
      <c r="Z1058" s="21">
        <f t="shared" si="427"/>
        <v>-84644.325471221819</v>
      </c>
      <c r="AA1058" s="27">
        <f t="shared" si="428"/>
        <v>8464.4325471221819</v>
      </c>
      <c r="AB1058" s="32">
        <f t="shared" si="429"/>
        <v>32600.031192010094</v>
      </c>
      <c r="AC1058" s="31">
        <f t="shared" si="430"/>
        <v>32600.031192010094</v>
      </c>
      <c r="AG1058" s="26">
        <f t="shared" si="431"/>
        <v>9745.4056398580906</v>
      </c>
      <c r="AH1058" s="26">
        <f t="shared" si="432"/>
        <v>8464.4325471221819</v>
      </c>
      <c r="AI1058" s="26">
        <f t="shared" si="433"/>
        <v>18209.838186980272</v>
      </c>
      <c r="AJ1058" s="26">
        <f t="shared" si="434"/>
        <v>1</v>
      </c>
      <c r="AK1058" s="26">
        <f t="shared" si="435"/>
        <v>18209.838186980272</v>
      </c>
      <c r="AL1058" s="26">
        <f t="shared" ca="1" si="436"/>
        <v>24023</v>
      </c>
      <c r="AM1058" s="26">
        <f t="shared" ca="1" si="437"/>
        <v>41</v>
      </c>
      <c r="AN1058" s="26">
        <f ca="1">IF(AM1058=0,0,COUNTIF($AM$19:AM1058,C1058*10+1))</f>
        <v>64</v>
      </c>
      <c r="AO1058" s="21">
        <f t="shared" ca="1" si="438"/>
        <v>0</v>
      </c>
      <c r="AP1058" s="33">
        <f t="shared" ca="1" si="439"/>
        <v>24023</v>
      </c>
    </row>
    <row r="1059" spans="1:42" x14ac:dyDescent="0.2">
      <c r="A1059" s="15">
        <f>Daten!A1059</f>
        <v>41001</v>
      </c>
      <c r="B1059" s="8" t="str">
        <f>Daten!B1059</f>
        <v>Allhaming</v>
      </c>
      <c r="C1059" s="15">
        <f t="shared" si="415"/>
        <v>4</v>
      </c>
      <c r="D1059" s="10">
        <f>Daten!D1059</f>
        <v>0</v>
      </c>
      <c r="E1059" s="9">
        <f>Daten!E1059</f>
        <v>1253</v>
      </c>
      <c r="F1059" s="9">
        <f>Daten!F1059</f>
        <v>1174</v>
      </c>
      <c r="G1059" s="27">
        <f t="shared" si="416"/>
        <v>79</v>
      </c>
      <c r="H1059" s="29">
        <f t="shared" si="417"/>
        <v>6.7291311754684835E-2</v>
      </c>
      <c r="I1059" s="21">
        <f t="shared" si="418"/>
        <v>10.477662974413121</v>
      </c>
      <c r="J1059" s="21">
        <f t="shared" si="419"/>
        <v>68.522337025586879</v>
      </c>
      <c r="K1059" s="27">
        <f t="shared" si="420"/>
        <v>-34261.16851279344</v>
      </c>
      <c r="L1059" s="16">
        <f>Daten!G1059</f>
        <v>216</v>
      </c>
      <c r="M1059" s="16">
        <f>Daten!H1059</f>
        <v>832</v>
      </c>
      <c r="N1059" s="16">
        <f>Daten!I1059</f>
        <v>205</v>
      </c>
      <c r="O1059" s="28">
        <f t="shared" si="421"/>
        <v>0.50600961538461542</v>
      </c>
      <c r="P1059" s="16">
        <f t="shared" si="422"/>
        <v>468.30534565446249</v>
      </c>
      <c r="Q1059" s="21">
        <f t="shared" si="423"/>
        <v>-47.305345654462485</v>
      </c>
      <c r="R1059" s="27">
        <f t="shared" si="424"/>
        <v>-9461.0691308924979</v>
      </c>
      <c r="S1059" s="9">
        <f>Daten!K1059</f>
        <v>13319.06</v>
      </c>
      <c r="T1059" s="9">
        <f>Daten!L1059</f>
        <v>147935.41</v>
      </c>
      <c r="U1059" s="9">
        <f>Daten!M1059</f>
        <v>1285934.8899999999</v>
      </c>
      <c r="V1059" s="9">
        <f>Daten!N1059</f>
        <v>500</v>
      </c>
      <c r="W1059" s="9">
        <f>Daten!O1059</f>
        <v>500</v>
      </c>
      <c r="X1059" s="23">
        <f t="shared" si="425"/>
        <v>1447189.3599999999</v>
      </c>
      <c r="Y1059" s="9">
        <f t="shared" si="426"/>
        <v>450363.26604790072</v>
      </c>
      <c r="Z1059" s="21">
        <f t="shared" si="427"/>
        <v>996826.09395209909</v>
      </c>
      <c r="AA1059" s="27">
        <f t="shared" si="428"/>
        <v>-99682.609395209918</v>
      </c>
      <c r="AB1059" s="32">
        <f t="shared" si="429"/>
        <v>-143404.84703889585</v>
      </c>
      <c r="AC1059" s="31">
        <f t="shared" si="430"/>
        <v>0</v>
      </c>
      <c r="AG1059" s="26">
        <f t="shared" si="431"/>
        <v>0</v>
      </c>
      <c r="AH1059" s="26">
        <f t="shared" si="432"/>
        <v>0</v>
      </c>
      <c r="AI1059" s="26">
        <f t="shared" si="433"/>
        <v>0</v>
      </c>
      <c r="AJ1059" s="26">
        <f t="shared" si="434"/>
        <v>1</v>
      </c>
      <c r="AK1059" s="26">
        <f t="shared" si="435"/>
        <v>0</v>
      </c>
      <c r="AL1059" s="26">
        <f t="shared" ca="1" si="436"/>
        <v>0</v>
      </c>
      <c r="AM1059" s="26">
        <f t="shared" ca="1" si="437"/>
        <v>0</v>
      </c>
      <c r="AN1059" s="26">
        <f ca="1">IF(AM1059=0,0,COUNTIF($AM$19:AM1059,C1059*10+1))</f>
        <v>0</v>
      </c>
      <c r="AO1059" s="21">
        <f t="shared" ca="1" si="438"/>
        <v>0</v>
      </c>
      <c r="AP1059" s="33">
        <f t="shared" ca="1" si="439"/>
        <v>0</v>
      </c>
    </row>
    <row r="1060" spans="1:42" x14ac:dyDescent="0.2">
      <c r="A1060" s="15">
        <f>Daten!A1060</f>
        <v>41002</v>
      </c>
      <c r="B1060" s="8" t="str">
        <f>Daten!B1060</f>
        <v>Ansfelden</v>
      </c>
      <c r="C1060" s="15">
        <f t="shared" si="415"/>
        <v>4</v>
      </c>
      <c r="D1060" s="10">
        <f>Daten!D1060</f>
        <v>0</v>
      </c>
      <c r="E1060" s="9">
        <f>Daten!E1060</f>
        <v>17703</v>
      </c>
      <c r="F1060" s="9">
        <f>Daten!F1060</f>
        <v>16170</v>
      </c>
      <c r="G1060" s="27">
        <f t="shared" si="416"/>
        <v>1533</v>
      </c>
      <c r="H1060" s="29">
        <f t="shared" si="417"/>
        <v>9.4805194805194809E-2</v>
      </c>
      <c r="I1060" s="21">
        <f t="shared" si="418"/>
        <v>144.31329667483831</v>
      </c>
      <c r="J1060" s="21">
        <f t="shared" si="419"/>
        <v>1388.6867033251617</v>
      </c>
      <c r="K1060" s="27">
        <f t="shared" si="420"/>
        <v>-694343.35166258086</v>
      </c>
      <c r="L1060" s="16">
        <f>Daten!G1060</f>
        <v>2924</v>
      </c>
      <c r="M1060" s="16">
        <f>Daten!H1060</f>
        <v>11709</v>
      </c>
      <c r="N1060" s="16">
        <f>Daten!I1060</f>
        <v>3069</v>
      </c>
      <c r="O1060" s="28">
        <f t="shared" si="421"/>
        <v>0.51182850798531043</v>
      </c>
      <c r="P1060" s="16">
        <f t="shared" si="422"/>
        <v>6590.6097262837757</v>
      </c>
      <c r="Q1060" s="21">
        <f t="shared" si="423"/>
        <v>-597.60972628377567</v>
      </c>
      <c r="R1060" s="27">
        <f t="shared" si="424"/>
        <v>-119521.94525675513</v>
      </c>
      <c r="S1060" s="9">
        <f>Daten!K1060</f>
        <v>22126.99</v>
      </c>
      <c r="T1060" s="9">
        <f>Daten!L1060</f>
        <v>1632253.04</v>
      </c>
      <c r="U1060" s="9">
        <f>Daten!M1060</f>
        <v>7865400</v>
      </c>
      <c r="V1060" s="9">
        <f>Daten!N1060</f>
        <v>500</v>
      </c>
      <c r="W1060" s="9">
        <f>Daten!O1060</f>
        <v>500</v>
      </c>
      <c r="X1060" s="23">
        <f t="shared" si="425"/>
        <v>9519780.0299999993</v>
      </c>
      <c r="Y1060" s="9">
        <f t="shared" si="426"/>
        <v>6362953.630363916</v>
      </c>
      <c r="Z1060" s="21">
        <f t="shared" si="427"/>
        <v>3156826.3996360833</v>
      </c>
      <c r="AA1060" s="27">
        <f t="shared" si="428"/>
        <v>-315682.63996360835</v>
      </c>
      <c r="AB1060" s="32">
        <f t="shared" si="429"/>
        <v>-1129547.9368829443</v>
      </c>
      <c r="AC1060" s="31">
        <f t="shared" si="430"/>
        <v>0</v>
      </c>
      <c r="AG1060" s="26">
        <f t="shared" si="431"/>
        <v>0</v>
      </c>
      <c r="AH1060" s="26">
        <f t="shared" si="432"/>
        <v>0</v>
      </c>
      <c r="AI1060" s="26">
        <f t="shared" si="433"/>
        <v>0</v>
      </c>
      <c r="AJ1060" s="26">
        <f t="shared" si="434"/>
        <v>1</v>
      </c>
      <c r="AK1060" s="26">
        <f t="shared" si="435"/>
        <v>0</v>
      </c>
      <c r="AL1060" s="26">
        <f t="shared" ca="1" si="436"/>
        <v>0</v>
      </c>
      <c r="AM1060" s="26">
        <f t="shared" ca="1" si="437"/>
        <v>0</v>
      </c>
      <c r="AN1060" s="26">
        <f ca="1">IF(AM1060=0,0,COUNTIF($AM$19:AM1060,C1060*10+1))</f>
        <v>0</v>
      </c>
      <c r="AO1060" s="21">
        <f t="shared" ca="1" si="438"/>
        <v>0</v>
      </c>
      <c r="AP1060" s="33">
        <f t="shared" ca="1" si="439"/>
        <v>0</v>
      </c>
    </row>
    <row r="1061" spans="1:42" x14ac:dyDescent="0.2">
      <c r="A1061" s="15">
        <f>Daten!A1061</f>
        <v>41003</v>
      </c>
      <c r="B1061" s="8" t="str">
        <f>Daten!B1061</f>
        <v>Asten</v>
      </c>
      <c r="C1061" s="15">
        <f t="shared" si="415"/>
        <v>4</v>
      </c>
      <c r="D1061" s="10">
        <f>Daten!D1061</f>
        <v>0</v>
      </c>
      <c r="E1061" s="9">
        <f>Daten!E1061</f>
        <v>6813</v>
      </c>
      <c r="F1061" s="9">
        <f>Daten!F1061</f>
        <v>6608</v>
      </c>
      <c r="G1061" s="27">
        <f t="shared" si="416"/>
        <v>205</v>
      </c>
      <c r="H1061" s="29">
        <f t="shared" si="417"/>
        <v>3.1023002421307507E-2</v>
      </c>
      <c r="I1061" s="21">
        <f t="shared" si="418"/>
        <v>58.974784442011845</v>
      </c>
      <c r="J1061" s="21">
        <f t="shared" si="419"/>
        <v>146.02521555798816</v>
      </c>
      <c r="K1061" s="27">
        <f t="shared" si="420"/>
        <v>-73012.607778994075</v>
      </c>
      <c r="L1061" s="16">
        <f>Daten!G1061</f>
        <v>1090</v>
      </c>
      <c r="M1061" s="16">
        <f>Daten!H1061</f>
        <v>4683</v>
      </c>
      <c r="N1061" s="16">
        <f>Daten!I1061</f>
        <v>1040</v>
      </c>
      <c r="O1061" s="28">
        <f t="shared" si="421"/>
        <v>0.45483664317745037</v>
      </c>
      <c r="P1061" s="16">
        <f t="shared" si="422"/>
        <v>2635.906170312317</v>
      </c>
      <c r="Q1061" s="21">
        <f t="shared" si="423"/>
        <v>-505.90617031231704</v>
      </c>
      <c r="R1061" s="27">
        <f t="shared" si="424"/>
        <v>-101181.23406246341</v>
      </c>
      <c r="S1061" s="9">
        <f>Daten!K1061</f>
        <v>4243.6099999999997</v>
      </c>
      <c r="T1061" s="9">
        <f>Daten!L1061</f>
        <v>735301.65</v>
      </c>
      <c r="U1061" s="9">
        <f>Daten!M1061</f>
        <v>3285157.78</v>
      </c>
      <c r="V1061" s="9">
        <f>Daten!N1061</f>
        <v>500</v>
      </c>
      <c r="W1061" s="9">
        <f>Daten!O1061</f>
        <v>500</v>
      </c>
      <c r="X1061" s="23">
        <f t="shared" si="425"/>
        <v>4024703.04</v>
      </c>
      <c r="Y1061" s="9">
        <f t="shared" si="426"/>
        <v>2448782.8663881468</v>
      </c>
      <c r="Z1061" s="21">
        <f t="shared" si="427"/>
        <v>1575920.1736118533</v>
      </c>
      <c r="AA1061" s="27">
        <f t="shared" si="428"/>
        <v>-157592.01736118534</v>
      </c>
      <c r="AB1061" s="32">
        <f t="shared" si="429"/>
        <v>-331785.85920264281</v>
      </c>
      <c r="AC1061" s="31">
        <f t="shared" si="430"/>
        <v>0</v>
      </c>
      <c r="AG1061" s="26">
        <f t="shared" si="431"/>
        <v>0</v>
      </c>
      <c r="AH1061" s="26">
        <f t="shared" si="432"/>
        <v>0</v>
      </c>
      <c r="AI1061" s="26">
        <f t="shared" si="433"/>
        <v>0</v>
      </c>
      <c r="AJ1061" s="26">
        <f t="shared" si="434"/>
        <v>1</v>
      </c>
      <c r="AK1061" s="26">
        <f t="shared" si="435"/>
        <v>0</v>
      </c>
      <c r="AL1061" s="26">
        <f t="shared" ca="1" si="436"/>
        <v>0</v>
      </c>
      <c r="AM1061" s="26">
        <f t="shared" ca="1" si="437"/>
        <v>0</v>
      </c>
      <c r="AN1061" s="26">
        <f ca="1">IF(AM1061=0,0,COUNTIF($AM$19:AM1061,C1061*10+1))</f>
        <v>0</v>
      </c>
      <c r="AO1061" s="21">
        <f t="shared" ca="1" si="438"/>
        <v>0</v>
      </c>
      <c r="AP1061" s="33">
        <f t="shared" ca="1" si="439"/>
        <v>0</v>
      </c>
    </row>
    <row r="1062" spans="1:42" x14ac:dyDescent="0.2">
      <c r="A1062" s="15">
        <f>Daten!A1062</f>
        <v>41004</v>
      </c>
      <c r="B1062" s="8" t="str">
        <f>Daten!B1062</f>
        <v>Eggendorf im Traunkreis</v>
      </c>
      <c r="C1062" s="15">
        <f t="shared" si="415"/>
        <v>4</v>
      </c>
      <c r="D1062" s="10">
        <f>Daten!D1062</f>
        <v>0</v>
      </c>
      <c r="E1062" s="9">
        <f>Daten!E1062</f>
        <v>1121</v>
      </c>
      <c r="F1062" s="9">
        <f>Daten!F1062</f>
        <v>943</v>
      </c>
      <c r="G1062" s="27">
        <f t="shared" si="416"/>
        <v>178</v>
      </c>
      <c r="H1062" s="29">
        <f t="shared" si="417"/>
        <v>0.18875927889713678</v>
      </c>
      <c r="I1062" s="21">
        <f t="shared" si="418"/>
        <v>8.4160444504868597</v>
      </c>
      <c r="J1062" s="21">
        <f t="shared" si="419"/>
        <v>169.58395554951315</v>
      </c>
      <c r="K1062" s="27">
        <f t="shared" si="420"/>
        <v>-84791.977774756568</v>
      </c>
      <c r="L1062" s="16">
        <f>Daten!G1062</f>
        <v>241</v>
      </c>
      <c r="M1062" s="16">
        <f>Daten!H1062</f>
        <v>737</v>
      </c>
      <c r="N1062" s="16">
        <f>Daten!I1062</f>
        <v>143</v>
      </c>
      <c r="O1062" s="28">
        <f t="shared" si="421"/>
        <v>0.52103120759837174</v>
      </c>
      <c r="P1062" s="16">
        <f t="shared" si="422"/>
        <v>414.83298046555154</v>
      </c>
      <c r="Q1062" s="21">
        <f t="shared" si="423"/>
        <v>-30.832980465551543</v>
      </c>
      <c r="R1062" s="27">
        <f t="shared" si="424"/>
        <v>-6166.5960931103091</v>
      </c>
      <c r="S1062" s="9">
        <f>Daten!K1062</f>
        <v>11536.63</v>
      </c>
      <c r="T1062" s="9">
        <f>Daten!L1062</f>
        <v>64712.37</v>
      </c>
      <c r="U1062" s="9">
        <f>Daten!M1062</f>
        <v>75726.59</v>
      </c>
      <c r="V1062" s="9">
        <f>Daten!N1062</f>
        <v>500</v>
      </c>
      <c r="W1062" s="9">
        <f>Daten!O1062</f>
        <v>500</v>
      </c>
      <c r="X1062" s="23">
        <f t="shared" si="425"/>
        <v>151975.59000000003</v>
      </c>
      <c r="Y1062" s="9">
        <f t="shared" si="426"/>
        <v>402918.77193910355</v>
      </c>
      <c r="Z1062" s="21">
        <f t="shared" si="427"/>
        <v>-250943.18193910352</v>
      </c>
      <c r="AA1062" s="27">
        <f t="shared" si="428"/>
        <v>25094.318193910352</v>
      </c>
      <c r="AB1062" s="32">
        <f t="shared" si="429"/>
        <v>-65864.255673956519</v>
      </c>
      <c r="AC1062" s="31">
        <f t="shared" si="430"/>
        <v>0</v>
      </c>
      <c r="AG1062" s="26">
        <f t="shared" si="431"/>
        <v>0</v>
      </c>
      <c r="AH1062" s="26">
        <f t="shared" si="432"/>
        <v>0</v>
      </c>
      <c r="AI1062" s="26">
        <f t="shared" si="433"/>
        <v>0</v>
      </c>
      <c r="AJ1062" s="26">
        <f t="shared" si="434"/>
        <v>1</v>
      </c>
      <c r="AK1062" s="26">
        <f t="shared" si="435"/>
        <v>0</v>
      </c>
      <c r="AL1062" s="26">
        <f t="shared" ca="1" si="436"/>
        <v>0</v>
      </c>
      <c r="AM1062" s="26">
        <f t="shared" ca="1" si="437"/>
        <v>0</v>
      </c>
      <c r="AN1062" s="26">
        <f ca="1">IF(AM1062=0,0,COUNTIF($AM$19:AM1062,C1062*10+1))</f>
        <v>0</v>
      </c>
      <c r="AO1062" s="21">
        <f t="shared" ca="1" si="438"/>
        <v>0</v>
      </c>
      <c r="AP1062" s="33">
        <f t="shared" ca="1" si="439"/>
        <v>0</v>
      </c>
    </row>
    <row r="1063" spans="1:42" x14ac:dyDescent="0.2">
      <c r="A1063" s="15">
        <f>Daten!A1063</f>
        <v>41005</v>
      </c>
      <c r="B1063" s="8" t="str">
        <f>Daten!B1063</f>
        <v>Enns</v>
      </c>
      <c r="C1063" s="15">
        <f t="shared" si="415"/>
        <v>4</v>
      </c>
      <c r="D1063" s="10">
        <f>Daten!D1063</f>
        <v>0</v>
      </c>
      <c r="E1063" s="9">
        <f>Daten!E1063</f>
        <v>12016</v>
      </c>
      <c r="F1063" s="9">
        <f>Daten!F1063</f>
        <v>11922</v>
      </c>
      <c r="G1063" s="27">
        <f t="shared" si="416"/>
        <v>94</v>
      </c>
      <c r="H1063" s="29">
        <f t="shared" si="417"/>
        <v>7.8845831236369745E-3</v>
      </c>
      <c r="I1063" s="21">
        <f t="shared" si="418"/>
        <v>106.4009352478307</v>
      </c>
      <c r="J1063" s="21">
        <f t="shared" si="419"/>
        <v>-12.400935247830702</v>
      </c>
      <c r="K1063" s="27">
        <f t="shared" si="420"/>
        <v>6200.4676239153514</v>
      </c>
      <c r="L1063" s="16">
        <f>Daten!G1063</f>
        <v>1802</v>
      </c>
      <c r="M1063" s="16">
        <f>Daten!H1063</f>
        <v>7959</v>
      </c>
      <c r="N1063" s="16">
        <f>Daten!I1063</f>
        <v>2255</v>
      </c>
      <c r="O1063" s="28">
        <f t="shared" si="421"/>
        <v>0.50973740419650715</v>
      </c>
      <c r="P1063" s="16">
        <f t="shared" si="422"/>
        <v>4479.8584688267638</v>
      </c>
      <c r="Q1063" s="21">
        <f t="shared" si="423"/>
        <v>-422.85846882676378</v>
      </c>
      <c r="R1063" s="27">
        <f t="shared" si="424"/>
        <v>-84571.693765352757</v>
      </c>
      <c r="S1063" s="9">
        <f>Daten!K1063</f>
        <v>30549.05</v>
      </c>
      <c r="T1063" s="9">
        <f>Daten!L1063</f>
        <v>1418430.83</v>
      </c>
      <c r="U1063" s="9">
        <f>Daten!M1063</f>
        <v>7239633.71</v>
      </c>
      <c r="V1063" s="9">
        <f>Daten!N1063</f>
        <v>500</v>
      </c>
      <c r="W1063" s="9">
        <f>Daten!O1063</f>
        <v>500</v>
      </c>
      <c r="X1063" s="23">
        <f t="shared" si="425"/>
        <v>8688613.5899999999</v>
      </c>
      <c r="Y1063" s="9">
        <f t="shared" si="426"/>
        <v>4318886.675843236</v>
      </c>
      <c r="Z1063" s="21">
        <f t="shared" si="427"/>
        <v>4369726.9141567638</v>
      </c>
      <c r="AA1063" s="27">
        <f t="shared" si="428"/>
        <v>-436972.69141567638</v>
      </c>
      <c r="AB1063" s="32">
        <f t="shared" si="429"/>
        <v>-515343.9175571138</v>
      </c>
      <c r="AC1063" s="31">
        <f t="shared" si="430"/>
        <v>0</v>
      </c>
      <c r="AG1063" s="26">
        <f t="shared" si="431"/>
        <v>0</v>
      </c>
      <c r="AH1063" s="26">
        <f t="shared" si="432"/>
        <v>0</v>
      </c>
      <c r="AI1063" s="26">
        <f t="shared" si="433"/>
        <v>0</v>
      </c>
      <c r="AJ1063" s="26">
        <f t="shared" si="434"/>
        <v>1</v>
      </c>
      <c r="AK1063" s="26">
        <f t="shared" si="435"/>
        <v>0</v>
      </c>
      <c r="AL1063" s="26">
        <f t="shared" ca="1" si="436"/>
        <v>0</v>
      </c>
      <c r="AM1063" s="26">
        <f t="shared" ca="1" si="437"/>
        <v>0</v>
      </c>
      <c r="AN1063" s="26">
        <f ca="1">IF(AM1063=0,0,COUNTIF($AM$19:AM1063,C1063*10+1))</f>
        <v>0</v>
      </c>
      <c r="AO1063" s="21">
        <f t="shared" ca="1" si="438"/>
        <v>0</v>
      </c>
      <c r="AP1063" s="33">
        <f t="shared" ca="1" si="439"/>
        <v>0</v>
      </c>
    </row>
    <row r="1064" spans="1:42" x14ac:dyDescent="0.2">
      <c r="A1064" s="15">
        <f>Daten!A1064</f>
        <v>41006</v>
      </c>
      <c r="B1064" s="8" t="str">
        <f>Daten!B1064</f>
        <v>Hargelsberg</v>
      </c>
      <c r="C1064" s="15">
        <f t="shared" si="415"/>
        <v>4</v>
      </c>
      <c r="D1064" s="10">
        <f>Daten!D1064</f>
        <v>0</v>
      </c>
      <c r="E1064" s="9">
        <f>Daten!E1064</f>
        <v>1423</v>
      </c>
      <c r="F1064" s="9">
        <f>Daten!F1064</f>
        <v>1377</v>
      </c>
      <c r="G1064" s="27">
        <f t="shared" si="416"/>
        <v>46</v>
      </c>
      <c r="H1064" s="29">
        <f t="shared" si="417"/>
        <v>3.3405954974582423E-2</v>
      </c>
      <c r="I1064" s="21">
        <f t="shared" si="418"/>
        <v>12.289388343924079</v>
      </c>
      <c r="J1064" s="21">
        <f t="shared" si="419"/>
        <v>33.710611656075919</v>
      </c>
      <c r="K1064" s="27">
        <f t="shared" si="420"/>
        <v>-16855.305828037959</v>
      </c>
      <c r="L1064" s="16">
        <f>Daten!G1064</f>
        <v>279</v>
      </c>
      <c r="M1064" s="16">
        <f>Daten!H1064</f>
        <v>916</v>
      </c>
      <c r="N1064" s="16">
        <f>Daten!I1064</f>
        <v>228</v>
      </c>
      <c r="O1064" s="28">
        <f t="shared" si="421"/>
        <v>0.55349344978165937</v>
      </c>
      <c r="P1064" s="16">
        <f t="shared" si="422"/>
        <v>515.58617382149964</v>
      </c>
      <c r="Q1064" s="21">
        <f t="shared" si="423"/>
        <v>-8.5861738214996421</v>
      </c>
      <c r="R1064" s="27">
        <f t="shared" si="424"/>
        <v>-1717.2347642999284</v>
      </c>
      <c r="S1064" s="9">
        <f>Daten!K1064</f>
        <v>25770.92</v>
      </c>
      <c r="T1064" s="9">
        <f>Daten!L1064</f>
        <v>103602.56</v>
      </c>
      <c r="U1064" s="9">
        <f>Daten!M1064</f>
        <v>143486.45000000001</v>
      </c>
      <c r="V1064" s="9">
        <f>Daten!N1064</f>
        <v>500</v>
      </c>
      <c r="W1064" s="9">
        <f>Daten!O1064</f>
        <v>500</v>
      </c>
      <c r="X1064" s="23">
        <f t="shared" si="425"/>
        <v>272859.93</v>
      </c>
      <c r="Y1064" s="9">
        <f t="shared" si="426"/>
        <v>511466.02361226076</v>
      </c>
      <c r="Z1064" s="21">
        <f t="shared" si="427"/>
        <v>-238606.09361226077</v>
      </c>
      <c r="AA1064" s="27">
        <f t="shared" si="428"/>
        <v>23860.609361226077</v>
      </c>
      <c r="AB1064" s="32">
        <f t="shared" si="429"/>
        <v>5288.0687688881917</v>
      </c>
      <c r="AC1064" s="31">
        <f t="shared" si="430"/>
        <v>5288.0687688881917</v>
      </c>
      <c r="AG1064" s="26">
        <f t="shared" si="431"/>
        <v>-16855.305828037959</v>
      </c>
      <c r="AH1064" s="26">
        <f t="shared" si="432"/>
        <v>23860.609361226077</v>
      </c>
      <c r="AI1064" s="26">
        <f t="shared" si="433"/>
        <v>7005.3035331881183</v>
      </c>
      <c r="AJ1064" s="26">
        <f t="shared" si="434"/>
        <v>1</v>
      </c>
      <c r="AK1064" s="26">
        <f t="shared" si="435"/>
        <v>7005.3035331881183</v>
      </c>
      <c r="AL1064" s="26">
        <f t="shared" ca="1" si="436"/>
        <v>9242</v>
      </c>
      <c r="AM1064" s="26">
        <f t="shared" ca="1" si="437"/>
        <v>41</v>
      </c>
      <c r="AN1064" s="26">
        <f ca="1">IF(AM1064=0,0,COUNTIF($AM$19:AM1064,C1064*10+1))</f>
        <v>65</v>
      </c>
      <c r="AO1064" s="21">
        <f t="shared" ca="1" si="438"/>
        <v>0</v>
      </c>
      <c r="AP1064" s="33">
        <f t="shared" ca="1" si="439"/>
        <v>9242</v>
      </c>
    </row>
    <row r="1065" spans="1:42" x14ac:dyDescent="0.2">
      <c r="A1065" s="15">
        <f>Daten!A1065</f>
        <v>41007</v>
      </c>
      <c r="B1065" s="8" t="str">
        <f>Daten!B1065</f>
        <v>Hörsching</v>
      </c>
      <c r="C1065" s="15">
        <f t="shared" si="415"/>
        <v>4</v>
      </c>
      <c r="D1065" s="10">
        <f>Daten!D1065</f>
        <v>0</v>
      </c>
      <c r="E1065" s="9">
        <f>Daten!E1065</f>
        <v>6387</v>
      </c>
      <c r="F1065" s="9">
        <f>Daten!F1065</f>
        <v>6033</v>
      </c>
      <c r="G1065" s="27">
        <f t="shared" si="416"/>
        <v>354</v>
      </c>
      <c r="H1065" s="29">
        <f t="shared" si="417"/>
        <v>5.8677274987568376E-2</v>
      </c>
      <c r="I1065" s="21">
        <f t="shared" si="418"/>
        <v>53.843050020983277</v>
      </c>
      <c r="J1065" s="21">
        <f t="shared" si="419"/>
        <v>300.1569499790167</v>
      </c>
      <c r="K1065" s="27">
        <f t="shared" si="420"/>
        <v>-150078.47498950834</v>
      </c>
      <c r="L1065" s="16">
        <f>Daten!G1065</f>
        <v>994</v>
      </c>
      <c r="M1065" s="16">
        <f>Daten!H1065</f>
        <v>4170</v>
      </c>
      <c r="N1065" s="16">
        <f>Daten!I1065</f>
        <v>1223</v>
      </c>
      <c r="O1065" s="28">
        <f t="shared" si="421"/>
        <v>0.53165467625899276</v>
      </c>
      <c r="P1065" s="16">
        <f t="shared" si="422"/>
        <v>2347.1553982921978</v>
      </c>
      <c r="Q1065" s="21">
        <f t="shared" si="423"/>
        <v>-130.15539829219779</v>
      </c>
      <c r="R1065" s="27">
        <f t="shared" si="424"/>
        <v>-26031.079658439558</v>
      </c>
      <c r="S1065" s="9">
        <f>Daten!K1065</f>
        <v>12739.18</v>
      </c>
      <c r="T1065" s="9">
        <f>Daten!L1065</f>
        <v>831218.28</v>
      </c>
      <c r="U1065" s="9">
        <f>Daten!M1065</f>
        <v>7872375.6299999999</v>
      </c>
      <c r="V1065" s="9">
        <f>Daten!N1065</f>
        <v>500</v>
      </c>
      <c r="W1065" s="9">
        <f>Daten!O1065</f>
        <v>500</v>
      </c>
      <c r="X1065" s="23">
        <f t="shared" si="425"/>
        <v>8716333.0899999999</v>
      </c>
      <c r="Y1065" s="9">
        <f t="shared" si="426"/>
        <v>2295666.5444915737</v>
      </c>
      <c r="Z1065" s="21">
        <f t="shared" si="427"/>
        <v>6420666.5455084257</v>
      </c>
      <c r="AA1065" s="27">
        <f t="shared" si="428"/>
        <v>-642066.65455084259</v>
      </c>
      <c r="AB1065" s="32">
        <f t="shared" si="429"/>
        <v>-818176.20919879049</v>
      </c>
      <c r="AC1065" s="31">
        <f t="shared" si="430"/>
        <v>0</v>
      </c>
      <c r="AG1065" s="26">
        <f t="shared" si="431"/>
        <v>0</v>
      </c>
      <c r="AH1065" s="26">
        <f t="shared" si="432"/>
        <v>0</v>
      </c>
      <c r="AI1065" s="26">
        <f t="shared" si="433"/>
        <v>0</v>
      </c>
      <c r="AJ1065" s="26">
        <f t="shared" si="434"/>
        <v>1</v>
      </c>
      <c r="AK1065" s="26">
        <f t="shared" si="435"/>
        <v>0</v>
      </c>
      <c r="AL1065" s="26">
        <f t="shared" ca="1" si="436"/>
        <v>0</v>
      </c>
      <c r="AM1065" s="26">
        <f t="shared" ca="1" si="437"/>
        <v>0</v>
      </c>
      <c r="AN1065" s="26">
        <f ca="1">IF(AM1065=0,0,COUNTIF($AM$19:AM1065,C1065*10+1))</f>
        <v>0</v>
      </c>
      <c r="AO1065" s="21">
        <f t="shared" ca="1" si="438"/>
        <v>0</v>
      </c>
      <c r="AP1065" s="33">
        <f t="shared" ca="1" si="439"/>
        <v>0</v>
      </c>
    </row>
    <row r="1066" spans="1:42" x14ac:dyDescent="0.2">
      <c r="A1066" s="15">
        <f>Daten!A1066</f>
        <v>41008</v>
      </c>
      <c r="B1066" s="8" t="str">
        <f>Daten!B1066</f>
        <v>Hofkirchen im Traunkreis</v>
      </c>
      <c r="C1066" s="15">
        <f t="shared" si="415"/>
        <v>4</v>
      </c>
      <c r="D1066" s="10">
        <f>Daten!D1066</f>
        <v>0</v>
      </c>
      <c r="E1066" s="9">
        <f>Daten!E1066</f>
        <v>2029</v>
      </c>
      <c r="F1066" s="9">
        <f>Daten!F1066</f>
        <v>1894</v>
      </c>
      <c r="G1066" s="27">
        <f t="shared" si="416"/>
        <v>135</v>
      </c>
      <c r="H1066" s="29">
        <f t="shared" si="417"/>
        <v>7.1277719112988386E-2</v>
      </c>
      <c r="I1066" s="21">
        <f t="shared" si="418"/>
        <v>16.903486945092379</v>
      </c>
      <c r="J1066" s="21">
        <f t="shared" si="419"/>
        <v>118.09651305490762</v>
      </c>
      <c r="K1066" s="27">
        <f t="shared" si="420"/>
        <v>-59048.256527453806</v>
      </c>
      <c r="L1066" s="16">
        <f>Daten!G1066</f>
        <v>356</v>
      </c>
      <c r="M1066" s="16">
        <f>Daten!H1066</f>
        <v>1367</v>
      </c>
      <c r="N1066" s="16">
        <f>Daten!I1066</f>
        <v>306</v>
      </c>
      <c r="O1066" s="28">
        <f t="shared" si="421"/>
        <v>0.4842721287490856</v>
      </c>
      <c r="P1066" s="16">
        <f t="shared" si="422"/>
        <v>769.43919171832965</v>
      </c>
      <c r="Q1066" s="21">
        <f t="shared" si="423"/>
        <v>-107.43919171832965</v>
      </c>
      <c r="R1066" s="27">
        <f t="shared" si="424"/>
        <v>-21487.838343665931</v>
      </c>
      <c r="S1066" s="9">
        <f>Daten!K1066</f>
        <v>16195.88</v>
      </c>
      <c r="T1066" s="9">
        <f>Daten!L1066</f>
        <v>124964.09</v>
      </c>
      <c r="U1066" s="9">
        <f>Daten!M1066</f>
        <v>159300.43</v>
      </c>
      <c r="V1066" s="9">
        <f>Daten!N1066</f>
        <v>500</v>
      </c>
      <c r="W1066" s="9">
        <f>Daten!O1066</f>
        <v>500</v>
      </c>
      <c r="X1066" s="23">
        <f t="shared" si="425"/>
        <v>300460.40000000002</v>
      </c>
      <c r="Y1066" s="9">
        <f t="shared" si="426"/>
        <v>729279.38292992068</v>
      </c>
      <c r="Z1066" s="21">
        <f t="shared" si="427"/>
        <v>-428818.98292992066</v>
      </c>
      <c r="AA1066" s="27">
        <f t="shared" si="428"/>
        <v>42881.898292992068</v>
      </c>
      <c r="AB1066" s="32">
        <f t="shared" si="429"/>
        <v>-37654.196578127674</v>
      </c>
      <c r="AC1066" s="31">
        <f t="shared" si="430"/>
        <v>0</v>
      </c>
      <c r="AG1066" s="26">
        <f t="shared" si="431"/>
        <v>0</v>
      </c>
      <c r="AH1066" s="26">
        <f t="shared" si="432"/>
        <v>0</v>
      </c>
      <c r="AI1066" s="26">
        <f t="shared" si="433"/>
        <v>0</v>
      </c>
      <c r="AJ1066" s="26">
        <f t="shared" si="434"/>
        <v>1</v>
      </c>
      <c r="AK1066" s="26">
        <f t="shared" si="435"/>
        <v>0</v>
      </c>
      <c r="AL1066" s="26">
        <f t="shared" ca="1" si="436"/>
        <v>0</v>
      </c>
      <c r="AM1066" s="26">
        <f t="shared" ca="1" si="437"/>
        <v>0</v>
      </c>
      <c r="AN1066" s="26">
        <f ca="1">IF(AM1066=0,0,COUNTIF($AM$19:AM1066,C1066*10+1))</f>
        <v>0</v>
      </c>
      <c r="AO1066" s="21">
        <f t="shared" ca="1" si="438"/>
        <v>0</v>
      </c>
      <c r="AP1066" s="33">
        <f t="shared" ca="1" si="439"/>
        <v>0</v>
      </c>
    </row>
    <row r="1067" spans="1:42" x14ac:dyDescent="0.2">
      <c r="A1067" s="15">
        <f>Daten!A1067</f>
        <v>41009</v>
      </c>
      <c r="B1067" s="8" t="str">
        <f>Daten!B1067</f>
        <v>Kematen an der Krems</v>
      </c>
      <c r="C1067" s="15">
        <f t="shared" si="415"/>
        <v>4</v>
      </c>
      <c r="D1067" s="10">
        <f>Daten!D1067</f>
        <v>0</v>
      </c>
      <c r="E1067" s="9">
        <f>Daten!E1067</f>
        <v>3050</v>
      </c>
      <c r="F1067" s="9">
        <f>Daten!F1067</f>
        <v>2801</v>
      </c>
      <c r="G1067" s="27">
        <f t="shared" si="416"/>
        <v>249</v>
      </c>
      <c r="H1067" s="29">
        <f t="shared" si="417"/>
        <v>8.8896822563370226E-2</v>
      </c>
      <c r="I1067" s="21">
        <f t="shared" si="418"/>
        <v>24.998240197045277</v>
      </c>
      <c r="J1067" s="21">
        <f t="shared" si="419"/>
        <v>224.00175980295472</v>
      </c>
      <c r="K1067" s="27">
        <f t="shared" si="420"/>
        <v>-112000.87990147737</v>
      </c>
      <c r="L1067" s="16">
        <f>Daten!G1067</f>
        <v>584</v>
      </c>
      <c r="M1067" s="16">
        <f>Daten!H1067</f>
        <v>2051</v>
      </c>
      <c r="N1067" s="16">
        <f>Daten!I1067</f>
        <v>415</v>
      </c>
      <c r="O1067" s="28">
        <f t="shared" si="421"/>
        <v>0.48707947342759628</v>
      </c>
      <c r="P1067" s="16">
        <f t="shared" si="422"/>
        <v>1154.4402210784888</v>
      </c>
      <c r="Q1067" s="21">
        <f t="shared" si="423"/>
        <v>-155.44022107848878</v>
      </c>
      <c r="R1067" s="27">
        <f t="shared" si="424"/>
        <v>-31088.044215697755</v>
      </c>
      <c r="S1067" s="9">
        <f>Daten!K1067</f>
        <v>23331.66</v>
      </c>
      <c r="T1067" s="9">
        <f>Daten!L1067</f>
        <v>196687.34</v>
      </c>
      <c r="U1067" s="9">
        <f>Daten!M1067</f>
        <v>520018.32</v>
      </c>
      <c r="V1067" s="9">
        <f>Daten!N1067</f>
        <v>500</v>
      </c>
      <c r="W1067" s="9">
        <f>Daten!O1067</f>
        <v>500</v>
      </c>
      <c r="X1067" s="23">
        <f t="shared" si="425"/>
        <v>740037.32000000007</v>
      </c>
      <c r="Y1067" s="9">
        <f t="shared" si="426"/>
        <v>1096255.3563017535</v>
      </c>
      <c r="Z1067" s="21">
        <f t="shared" si="427"/>
        <v>-356218.03630175348</v>
      </c>
      <c r="AA1067" s="27">
        <f t="shared" si="428"/>
        <v>35621.803630175353</v>
      </c>
      <c r="AB1067" s="32">
        <f t="shared" si="429"/>
        <v>-107467.12048699977</v>
      </c>
      <c r="AC1067" s="31">
        <f t="shared" si="430"/>
        <v>0</v>
      </c>
      <c r="AG1067" s="26">
        <f t="shared" si="431"/>
        <v>0</v>
      </c>
      <c r="AH1067" s="26">
        <f t="shared" si="432"/>
        <v>0</v>
      </c>
      <c r="AI1067" s="26">
        <f t="shared" si="433"/>
        <v>0</v>
      </c>
      <c r="AJ1067" s="26">
        <f t="shared" si="434"/>
        <v>1</v>
      </c>
      <c r="AK1067" s="26">
        <f t="shared" si="435"/>
        <v>0</v>
      </c>
      <c r="AL1067" s="26">
        <f t="shared" ca="1" si="436"/>
        <v>0</v>
      </c>
      <c r="AM1067" s="26">
        <f t="shared" ca="1" si="437"/>
        <v>0</v>
      </c>
      <c r="AN1067" s="26">
        <f ca="1">IF(AM1067=0,0,COUNTIF($AM$19:AM1067,C1067*10+1))</f>
        <v>0</v>
      </c>
      <c r="AO1067" s="21">
        <f t="shared" ca="1" si="438"/>
        <v>0</v>
      </c>
      <c r="AP1067" s="33">
        <f t="shared" ca="1" si="439"/>
        <v>0</v>
      </c>
    </row>
    <row r="1068" spans="1:42" x14ac:dyDescent="0.2">
      <c r="A1068" s="15">
        <f>Daten!A1068</f>
        <v>41010</v>
      </c>
      <c r="B1068" s="8" t="str">
        <f>Daten!B1068</f>
        <v>Kirchberg-Thening</v>
      </c>
      <c r="C1068" s="15">
        <f t="shared" si="415"/>
        <v>4</v>
      </c>
      <c r="D1068" s="10">
        <f>Daten!D1068</f>
        <v>0</v>
      </c>
      <c r="E1068" s="9">
        <f>Daten!E1068</f>
        <v>2553</v>
      </c>
      <c r="F1068" s="9">
        <f>Daten!F1068</f>
        <v>2351</v>
      </c>
      <c r="G1068" s="27">
        <f t="shared" si="416"/>
        <v>202</v>
      </c>
      <c r="H1068" s="29">
        <f t="shared" si="417"/>
        <v>8.5920884729902169E-2</v>
      </c>
      <c r="I1068" s="21">
        <f t="shared" si="418"/>
        <v>20.982100215370739</v>
      </c>
      <c r="J1068" s="21">
        <f t="shared" si="419"/>
        <v>181.01789978462926</v>
      </c>
      <c r="K1068" s="27">
        <f t="shared" si="420"/>
        <v>-90508.949892314631</v>
      </c>
      <c r="L1068" s="16">
        <f>Daten!G1068</f>
        <v>369</v>
      </c>
      <c r="M1068" s="16">
        <f>Daten!H1068</f>
        <v>1629</v>
      </c>
      <c r="N1068" s="16">
        <f>Daten!I1068</f>
        <v>555</v>
      </c>
      <c r="O1068" s="28">
        <f t="shared" si="421"/>
        <v>0.56721915285451197</v>
      </c>
      <c r="P1068" s="16">
        <f t="shared" si="422"/>
        <v>916.91034623932626</v>
      </c>
      <c r="Q1068" s="21">
        <f t="shared" si="423"/>
        <v>7.0896537606737411</v>
      </c>
      <c r="R1068" s="27">
        <f t="shared" si="424"/>
        <v>1417.9307521347482</v>
      </c>
      <c r="S1068" s="9">
        <f>Daten!K1068</f>
        <v>23109.16</v>
      </c>
      <c r="T1068" s="9">
        <f>Daten!L1068</f>
        <v>204969.87</v>
      </c>
      <c r="U1068" s="9">
        <f>Daten!M1068</f>
        <v>354786.39</v>
      </c>
      <c r="V1068" s="9">
        <f>Daten!N1068</f>
        <v>500</v>
      </c>
      <c r="W1068" s="9">
        <f>Daten!O1068</f>
        <v>500</v>
      </c>
      <c r="X1068" s="23">
        <f t="shared" si="425"/>
        <v>582865.42000000004</v>
      </c>
      <c r="Y1068" s="9">
        <f t="shared" si="426"/>
        <v>917619.64742241858</v>
      </c>
      <c r="Z1068" s="21">
        <f t="shared" si="427"/>
        <v>-334754.22742241854</v>
      </c>
      <c r="AA1068" s="27">
        <f t="shared" si="428"/>
        <v>33475.422742241855</v>
      </c>
      <c r="AB1068" s="32">
        <f t="shared" si="429"/>
        <v>-55615.596397938025</v>
      </c>
      <c r="AC1068" s="31">
        <f t="shared" si="430"/>
        <v>0</v>
      </c>
      <c r="AG1068" s="26">
        <f t="shared" si="431"/>
        <v>0</v>
      </c>
      <c r="AH1068" s="26">
        <f t="shared" si="432"/>
        <v>0</v>
      </c>
      <c r="AI1068" s="26">
        <f t="shared" si="433"/>
        <v>0</v>
      </c>
      <c r="AJ1068" s="26">
        <f t="shared" si="434"/>
        <v>1</v>
      </c>
      <c r="AK1068" s="26">
        <f t="shared" si="435"/>
        <v>0</v>
      </c>
      <c r="AL1068" s="26">
        <f t="shared" ca="1" si="436"/>
        <v>0</v>
      </c>
      <c r="AM1068" s="26">
        <f t="shared" ca="1" si="437"/>
        <v>0</v>
      </c>
      <c r="AN1068" s="26">
        <f ca="1">IF(AM1068=0,0,COUNTIF($AM$19:AM1068,C1068*10+1))</f>
        <v>0</v>
      </c>
      <c r="AO1068" s="21">
        <f t="shared" ca="1" si="438"/>
        <v>0</v>
      </c>
      <c r="AP1068" s="33">
        <f t="shared" ca="1" si="439"/>
        <v>0</v>
      </c>
    </row>
    <row r="1069" spans="1:42" x14ac:dyDescent="0.2">
      <c r="A1069" s="15">
        <f>Daten!A1069</f>
        <v>41011</v>
      </c>
      <c r="B1069" s="8" t="str">
        <f>Daten!B1069</f>
        <v>Kronstorf</v>
      </c>
      <c r="C1069" s="15">
        <f t="shared" si="415"/>
        <v>4</v>
      </c>
      <c r="D1069" s="10">
        <f>Daten!D1069</f>
        <v>0</v>
      </c>
      <c r="E1069" s="9">
        <f>Daten!E1069</f>
        <v>3562</v>
      </c>
      <c r="F1069" s="9">
        <f>Daten!F1069</f>
        <v>3381</v>
      </c>
      <c r="G1069" s="27">
        <f t="shared" si="416"/>
        <v>181</v>
      </c>
      <c r="H1069" s="29">
        <f t="shared" si="417"/>
        <v>5.3534457261165333E-2</v>
      </c>
      <c r="I1069" s="21">
        <f t="shared" si="418"/>
        <v>30.174598395648012</v>
      </c>
      <c r="J1069" s="21">
        <f t="shared" si="419"/>
        <v>150.82540160435198</v>
      </c>
      <c r="K1069" s="27">
        <f t="shared" si="420"/>
        <v>-75412.700802175998</v>
      </c>
      <c r="L1069" s="16">
        <f>Daten!G1069</f>
        <v>559</v>
      </c>
      <c r="M1069" s="16">
        <f>Daten!H1069</f>
        <v>2331</v>
      </c>
      <c r="N1069" s="16">
        <f>Daten!I1069</f>
        <v>672</v>
      </c>
      <c r="O1069" s="28">
        <f t="shared" si="421"/>
        <v>0.52809952809952809</v>
      </c>
      <c r="P1069" s="16">
        <f t="shared" si="422"/>
        <v>1312.0429816352789</v>
      </c>
      <c r="Q1069" s="21">
        <f t="shared" si="423"/>
        <v>-81.04298163527892</v>
      </c>
      <c r="R1069" s="27">
        <f t="shared" si="424"/>
        <v>-16208.596327055784</v>
      </c>
      <c r="S1069" s="9">
        <f>Daten!K1069</f>
        <v>22446.95</v>
      </c>
      <c r="T1069" s="9">
        <f>Daten!L1069</f>
        <v>310006.2</v>
      </c>
      <c r="U1069" s="9">
        <f>Daten!M1069</f>
        <v>474525.51</v>
      </c>
      <c r="V1069" s="9">
        <f>Daten!N1069</f>
        <v>500</v>
      </c>
      <c r="W1069" s="9">
        <f>Daten!O1069</f>
        <v>500</v>
      </c>
      <c r="X1069" s="23">
        <f t="shared" si="425"/>
        <v>806978.66</v>
      </c>
      <c r="Y1069" s="9">
        <f t="shared" si="426"/>
        <v>1280282.4849661791</v>
      </c>
      <c r="Z1069" s="21">
        <f t="shared" si="427"/>
        <v>-473303.82496617909</v>
      </c>
      <c r="AA1069" s="27">
        <f t="shared" si="428"/>
        <v>47330.382496617909</v>
      </c>
      <c r="AB1069" s="32">
        <f t="shared" si="429"/>
        <v>-44290.914632613873</v>
      </c>
      <c r="AC1069" s="31">
        <f t="shared" si="430"/>
        <v>0</v>
      </c>
      <c r="AG1069" s="26">
        <f t="shared" si="431"/>
        <v>0</v>
      </c>
      <c r="AH1069" s="26">
        <f t="shared" si="432"/>
        <v>0</v>
      </c>
      <c r="AI1069" s="26">
        <f t="shared" si="433"/>
        <v>0</v>
      </c>
      <c r="AJ1069" s="26">
        <f t="shared" si="434"/>
        <v>1</v>
      </c>
      <c r="AK1069" s="26">
        <f t="shared" si="435"/>
        <v>0</v>
      </c>
      <c r="AL1069" s="26">
        <f t="shared" ca="1" si="436"/>
        <v>0</v>
      </c>
      <c r="AM1069" s="26">
        <f t="shared" ca="1" si="437"/>
        <v>0</v>
      </c>
      <c r="AN1069" s="26">
        <f ca="1">IF(AM1069=0,0,COUNTIF($AM$19:AM1069,C1069*10+1))</f>
        <v>0</v>
      </c>
      <c r="AO1069" s="21">
        <f t="shared" ca="1" si="438"/>
        <v>0</v>
      </c>
      <c r="AP1069" s="33">
        <f t="shared" ca="1" si="439"/>
        <v>0</v>
      </c>
    </row>
    <row r="1070" spans="1:42" x14ac:dyDescent="0.2">
      <c r="A1070" s="15">
        <f>Daten!A1070</f>
        <v>41012</v>
      </c>
      <c r="B1070" s="8" t="str">
        <f>Daten!B1070</f>
        <v>Leonding</v>
      </c>
      <c r="C1070" s="15">
        <f t="shared" si="415"/>
        <v>4</v>
      </c>
      <c r="D1070" s="10">
        <f>Daten!D1070</f>
        <v>0</v>
      </c>
      <c r="E1070" s="9">
        <f>Daten!E1070</f>
        <v>28967</v>
      </c>
      <c r="F1070" s="9">
        <f>Daten!F1070</f>
        <v>28596</v>
      </c>
      <c r="G1070" s="27">
        <f t="shared" si="416"/>
        <v>371</v>
      </c>
      <c r="H1070" s="29">
        <f t="shared" si="417"/>
        <v>1.297384249545391E-2</v>
      </c>
      <c r="I1070" s="21">
        <f t="shared" si="418"/>
        <v>255.2123087021445</v>
      </c>
      <c r="J1070" s="21">
        <f t="shared" si="419"/>
        <v>115.7876912978555</v>
      </c>
      <c r="K1070" s="27">
        <f t="shared" si="420"/>
        <v>-57893.845648927752</v>
      </c>
      <c r="L1070" s="16">
        <f>Daten!G1070</f>
        <v>4483</v>
      </c>
      <c r="M1070" s="16">
        <f>Daten!H1070</f>
        <v>18944</v>
      </c>
      <c r="N1070" s="16">
        <f>Daten!I1070</f>
        <v>5540</v>
      </c>
      <c r="O1070" s="28">
        <f t="shared" si="421"/>
        <v>0.52908572635135132</v>
      </c>
      <c r="P1070" s="16">
        <f t="shared" si="422"/>
        <v>10662.952485670839</v>
      </c>
      <c r="Q1070" s="21">
        <f t="shared" si="423"/>
        <v>-639.95248567083945</v>
      </c>
      <c r="R1070" s="27">
        <f t="shared" si="424"/>
        <v>-127990.49713416789</v>
      </c>
      <c r="S1070" s="9">
        <f>Daten!K1070</f>
        <v>18947.29</v>
      </c>
      <c r="T1070" s="9">
        <f>Daten!L1070</f>
        <v>3069290.88</v>
      </c>
      <c r="U1070" s="9">
        <f>Daten!M1070</f>
        <v>14581297.380000001</v>
      </c>
      <c r="V1070" s="9">
        <f>Daten!N1070</f>
        <v>500</v>
      </c>
      <c r="W1070" s="9">
        <f>Daten!O1070</f>
        <v>500</v>
      </c>
      <c r="X1070" s="23">
        <f t="shared" si="425"/>
        <v>17669535.550000001</v>
      </c>
      <c r="Y1070" s="9">
        <f t="shared" si="426"/>
        <v>10411550.460981278</v>
      </c>
      <c r="Z1070" s="21">
        <f t="shared" si="427"/>
        <v>7257985.089018723</v>
      </c>
      <c r="AA1070" s="27">
        <f t="shared" si="428"/>
        <v>-725798.50890187232</v>
      </c>
      <c r="AB1070" s="32">
        <f t="shared" si="429"/>
        <v>-911682.85168496799</v>
      </c>
      <c r="AC1070" s="31">
        <f t="shared" si="430"/>
        <v>0</v>
      </c>
      <c r="AG1070" s="26">
        <f t="shared" si="431"/>
        <v>0</v>
      </c>
      <c r="AH1070" s="26">
        <f t="shared" si="432"/>
        <v>0</v>
      </c>
      <c r="AI1070" s="26">
        <f t="shared" si="433"/>
        <v>0</v>
      </c>
      <c r="AJ1070" s="26">
        <f t="shared" si="434"/>
        <v>1</v>
      </c>
      <c r="AK1070" s="26">
        <f t="shared" si="435"/>
        <v>0</v>
      </c>
      <c r="AL1070" s="26">
        <f t="shared" ca="1" si="436"/>
        <v>0</v>
      </c>
      <c r="AM1070" s="26">
        <f t="shared" ca="1" si="437"/>
        <v>0</v>
      </c>
      <c r="AN1070" s="26">
        <f ca="1">IF(AM1070=0,0,COUNTIF($AM$19:AM1070,C1070*10+1))</f>
        <v>0</v>
      </c>
      <c r="AO1070" s="21">
        <f t="shared" ca="1" si="438"/>
        <v>0</v>
      </c>
      <c r="AP1070" s="33">
        <f t="shared" ca="1" si="439"/>
        <v>0</v>
      </c>
    </row>
    <row r="1071" spans="1:42" x14ac:dyDescent="0.2">
      <c r="A1071" s="15">
        <f>Daten!A1071</f>
        <v>41013</v>
      </c>
      <c r="B1071" s="8" t="str">
        <f>Daten!B1071</f>
        <v>St. Florian</v>
      </c>
      <c r="C1071" s="15">
        <f t="shared" si="415"/>
        <v>4</v>
      </c>
      <c r="D1071" s="10">
        <f>Daten!D1071</f>
        <v>0</v>
      </c>
      <c r="E1071" s="9">
        <f>Daten!E1071</f>
        <v>6273</v>
      </c>
      <c r="F1071" s="9">
        <f>Daten!F1071</f>
        <v>6161</v>
      </c>
      <c r="G1071" s="27">
        <f t="shared" si="416"/>
        <v>112</v>
      </c>
      <c r="H1071" s="29">
        <f t="shared" si="417"/>
        <v>1.8178867067034574E-2</v>
      </c>
      <c r="I1071" s="21">
        <f t="shared" si="418"/>
        <v>54.985418726881811</v>
      </c>
      <c r="J1071" s="21">
        <f t="shared" si="419"/>
        <v>57.014581273118189</v>
      </c>
      <c r="K1071" s="27">
        <f t="shared" si="420"/>
        <v>-28507.290636559093</v>
      </c>
      <c r="L1071" s="16">
        <f>Daten!G1071</f>
        <v>908</v>
      </c>
      <c r="M1071" s="16">
        <f>Daten!H1071</f>
        <v>3954</v>
      </c>
      <c r="N1071" s="16">
        <f>Daten!I1071</f>
        <v>1411</v>
      </c>
      <c r="O1071" s="28">
        <f t="shared" si="421"/>
        <v>0.58649468892261003</v>
      </c>
      <c r="P1071" s="16">
        <f t="shared" si="422"/>
        <v>2225.576125862674</v>
      </c>
      <c r="Q1071" s="21">
        <f t="shared" si="423"/>
        <v>93.423874137326038</v>
      </c>
      <c r="R1071" s="27">
        <f t="shared" si="424"/>
        <v>18684.774827465208</v>
      </c>
      <c r="S1071" s="9">
        <f>Daten!K1071</f>
        <v>47529.4</v>
      </c>
      <c r="T1071" s="9">
        <f>Daten!L1071</f>
        <v>754021.38</v>
      </c>
      <c r="U1071" s="9">
        <f>Daten!M1071</f>
        <v>5069026.5599999996</v>
      </c>
      <c r="V1071" s="9">
        <f>Daten!N1071</f>
        <v>500</v>
      </c>
      <c r="W1071" s="9">
        <f>Daten!O1071</f>
        <v>500</v>
      </c>
      <c r="X1071" s="23">
        <f t="shared" si="425"/>
        <v>5870577.3399999999</v>
      </c>
      <c r="Y1071" s="9">
        <f t="shared" si="426"/>
        <v>2254691.7541248854</v>
      </c>
      <c r="Z1071" s="21">
        <f t="shared" si="427"/>
        <v>3615885.5858751144</v>
      </c>
      <c r="AA1071" s="27">
        <f t="shared" si="428"/>
        <v>-361588.55858751148</v>
      </c>
      <c r="AB1071" s="32">
        <f t="shared" si="429"/>
        <v>-371411.07439660537</v>
      </c>
      <c r="AC1071" s="31">
        <f t="shared" si="430"/>
        <v>0</v>
      </c>
      <c r="AG1071" s="26">
        <f t="shared" si="431"/>
        <v>0</v>
      </c>
      <c r="AH1071" s="26">
        <f t="shared" si="432"/>
        <v>0</v>
      </c>
      <c r="AI1071" s="26">
        <f t="shared" si="433"/>
        <v>0</v>
      </c>
      <c r="AJ1071" s="26">
        <f t="shared" si="434"/>
        <v>1</v>
      </c>
      <c r="AK1071" s="26">
        <f t="shared" si="435"/>
        <v>0</v>
      </c>
      <c r="AL1071" s="26">
        <f t="shared" ca="1" si="436"/>
        <v>0</v>
      </c>
      <c r="AM1071" s="26">
        <f t="shared" ca="1" si="437"/>
        <v>0</v>
      </c>
      <c r="AN1071" s="26">
        <f ca="1">IF(AM1071=0,0,COUNTIF($AM$19:AM1071,C1071*10+1))</f>
        <v>0</v>
      </c>
      <c r="AO1071" s="21">
        <f t="shared" ca="1" si="438"/>
        <v>0</v>
      </c>
      <c r="AP1071" s="33">
        <f t="shared" ca="1" si="439"/>
        <v>0</v>
      </c>
    </row>
    <row r="1072" spans="1:42" x14ac:dyDescent="0.2">
      <c r="A1072" s="15">
        <f>Daten!A1072</f>
        <v>41014</v>
      </c>
      <c r="B1072" s="8" t="str">
        <f>Daten!B1072</f>
        <v>Neuhofen an der Krems</v>
      </c>
      <c r="C1072" s="15">
        <f t="shared" si="415"/>
        <v>4</v>
      </c>
      <c r="D1072" s="10">
        <f>Daten!D1072</f>
        <v>0</v>
      </c>
      <c r="E1072" s="9">
        <f>Daten!E1072</f>
        <v>6757</v>
      </c>
      <c r="F1072" s="9">
        <f>Daten!F1072</f>
        <v>6246</v>
      </c>
      <c r="G1072" s="27">
        <f t="shared" si="416"/>
        <v>511</v>
      </c>
      <c r="H1072" s="29">
        <f t="shared" si="417"/>
        <v>8.1812359910342622E-2</v>
      </c>
      <c r="I1072" s="21">
        <f t="shared" si="418"/>
        <v>55.744022945642556</v>
      </c>
      <c r="J1072" s="21">
        <f t="shared" si="419"/>
        <v>455.25597705435746</v>
      </c>
      <c r="K1072" s="27">
        <f t="shared" si="420"/>
        <v>-227627.98852717874</v>
      </c>
      <c r="L1072" s="16">
        <f>Daten!G1072</f>
        <v>1144</v>
      </c>
      <c r="M1072" s="16">
        <f>Daten!H1072</f>
        <v>4342</v>
      </c>
      <c r="N1072" s="16">
        <f>Daten!I1072</f>
        <v>1271</v>
      </c>
      <c r="O1072" s="28">
        <f t="shared" si="421"/>
        <v>0.55619530170428377</v>
      </c>
      <c r="P1072" s="16">
        <f t="shared" si="422"/>
        <v>2443.9685226342262</v>
      </c>
      <c r="Q1072" s="21">
        <f t="shared" si="423"/>
        <v>-28.968522634226247</v>
      </c>
      <c r="R1072" s="27">
        <f t="shared" si="424"/>
        <v>-5793.7045268452493</v>
      </c>
      <c r="S1072" s="9">
        <f>Daten!K1072</f>
        <v>16341.46</v>
      </c>
      <c r="T1072" s="9">
        <f>Daten!L1072</f>
        <v>501175.42</v>
      </c>
      <c r="U1072" s="9">
        <f>Daten!M1072</f>
        <v>1657776.48</v>
      </c>
      <c r="V1072" s="9">
        <f>Daten!N1072</f>
        <v>500</v>
      </c>
      <c r="W1072" s="9">
        <f>Daten!O1072</f>
        <v>500</v>
      </c>
      <c r="X1072" s="23">
        <f t="shared" si="425"/>
        <v>2175293.36</v>
      </c>
      <c r="Y1072" s="9">
        <f t="shared" si="426"/>
        <v>2428654.8991904752</v>
      </c>
      <c r="Z1072" s="21">
        <f t="shared" si="427"/>
        <v>-253361.53919047536</v>
      </c>
      <c r="AA1072" s="27">
        <f t="shared" si="428"/>
        <v>25336.153919047538</v>
      </c>
      <c r="AB1072" s="32">
        <f t="shared" si="429"/>
        <v>-208085.53913497645</v>
      </c>
      <c r="AC1072" s="31">
        <f t="shared" si="430"/>
        <v>0</v>
      </c>
      <c r="AG1072" s="26">
        <f t="shared" si="431"/>
        <v>0</v>
      </c>
      <c r="AH1072" s="26">
        <f t="shared" si="432"/>
        <v>0</v>
      </c>
      <c r="AI1072" s="26">
        <f t="shared" si="433"/>
        <v>0</v>
      </c>
      <c r="AJ1072" s="26">
        <f t="shared" si="434"/>
        <v>1</v>
      </c>
      <c r="AK1072" s="26">
        <f t="shared" si="435"/>
        <v>0</v>
      </c>
      <c r="AL1072" s="26">
        <f t="shared" ca="1" si="436"/>
        <v>0</v>
      </c>
      <c r="AM1072" s="26">
        <f t="shared" ca="1" si="437"/>
        <v>0</v>
      </c>
      <c r="AN1072" s="26">
        <f ca="1">IF(AM1072=0,0,COUNTIF($AM$19:AM1072,C1072*10+1))</f>
        <v>0</v>
      </c>
      <c r="AO1072" s="21">
        <f t="shared" ca="1" si="438"/>
        <v>0</v>
      </c>
      <c r="AP1072" s="33">
        <f t="shared" ca="1" si="439"/>
        <v>0</v>
      </c>
    </row>
    <row r="1073" spans="1:42" x14ac:dyDescent="0.2">
      <c r="A1073" s="15">
        <f>Daten!A1073</f>
        <v>41015</v>
      </c>
      <c r="B1073" s="8" t="str">
        <f>Daten!B1073</f>
        <v>Niederneukirchen</v>
      </c>
      <c r="C1073" s="15">
        <f t="shared" si="415"/>
        <v>4</v>
      </c>
      <c r="D1073" s="10">
        <f>Daten!D1073</f>
        <v>0</v>
      </c>
      <c r="E1073" s="9">
        <f>Daten!E1073</f>
        <v>2120</v>
      </c>
      <c r="F1073" s="9">
        <f>Daten!F1073</f>
        <v>2064</v>
      </c>
      <c r="G1073" s="27">
        <f t="shared" si="416"/>
        <v>56</v>
      </c>
      <c r="H1073" s="29">
        <f t="shared" si="417"/>
        <v>2.7131782945736434E-2</v>
      </c>
      <c r="I1073" s="21">
        <f t="shared" si="418"/>
        <v>18.420695382613872</v>
      </c>
      <c r="J1073" s="21">
        <f t="shared" si="419"/>
        <v>37.579304617386128</v>
      </c>
      <c r="K1073" s="27">
        <f t="shared" si="420"/>
        <v>-18789.652308693065</v>
      </c>
      <c r="L1073" s="16">
        <f>Daten!G1073</f>
        <v>369</v>
      </c>
      <c r="M1073" s="16">
        <f>Daten!H1073</f>
        <v>1374</v>
      </c>
      <c r="N1073" s="16">
        <f>Daten!I1073</f>
        <v>377</v>
      </c>
      <c r="O1073" s="28">
        <f t="shared" si="421"/>
        <v>0.54294032023289662</v>
      </c>
      <c r="P1073" s="16">
        <f t="shared" si="422"/>
        <v>773.37926073224935</v>
      </c>
      <c r="Q1073" s="21">
        <f t="shared" si="423"/>
        <v>-27.37926073224935</v>
      </c>
      <c r="R1073" s="27">
        <f t="shared" si="424"/>
        <v>-5475.8521464498699</v>
      </c>
      <c r="S1073" s="9">
        <f>Daten!K1073</f>
        <v>26282.23</v>
      </c>
      <c r="T1073" s="9">
        <f>Daten!L1073</f>
        <v>154682.14000000001</v>
      </c>
      <c r="U1073" s="9">
        <f>Daten!M1073</f>
        <v>240094.78</v>
      </c>
      <c r="V1073" s="9">
        <f>Daten!N1073</f>
        <v>500</v>
      </c>
      <c r="W1073" s="9">
        <f>Daten!O1073</f>
        <v>500</v>
      </c>
      <c r="X1073" s="23">
        <f t="shared" si="425"/>
        <v>421059.15</v>
      </c>
      <c r="Y1073" s="9">
        <f t="shared" si="426"/>
        <v>761987.32962613693</v>
      </c>
      <c r="Z1073" s="21">
        <f t="shared" si="427"/>
        <v>-340928.1796261369</v>
      </c>
      <c r="AA1073" s="27">
        <f t="shared" si="428"/>
        <v>34092.817962613692</v>
      </c>
      <c r="AB1073" s="32">
        <f t="shared" si="429"/>
        <v>9827.313507470757</v>
      </c>
      <c r="AC1073" s="31">
        <f t="shared" si="430"/>
        <v>9827.313507470757</v>
      </c>
      <c r="AG1073" s="26">
        <f t="shared" si="431"/>
        <v>-18789.652308693065</v>
      </c>
      <c r="AH1073" s="26">
        <f t="shared" si="432"/>
        <v>34092.817962613692</v>
      </c>
      <c r="AI1073" s="26">
        <f t="shared" si="433"/>
        <v>15303.165653920627</v>
      </c>
      <c r="AJ1073" s="26">
        <f t="shared" si="434"/>
        <v>1</v>
      </c>
      <c r="AK1073" s="26">
        <f t="shared" si="435"/>
        <v>15303.165653920627</v>
      </c>
      <c r="AL1073" s="26">
        <f t="shared" ca="1" si="436"/>
        <v>20189</v>
      </c>
      <c r="AM1073" s="26">
        <f t="shared" ca="1" si="437"/>
        <v>41</v>
      </c>
      <c r="AN1073" s="26">
        <f ca="1">IF(AM1073=0,0,COUNTIF($AM$19:AM1073,C1073*10+1))</f>
        <v>66</v>
      </c>
      <c r="AO1073" s="21">
        <f t="shared" ca="1" si="438"/>
        <v>0</v>
      </c>
      <c r="AP1073" s="33">
        <f t="shared" ca="1" si="439"/>
        <v>20189</v>
      </c>
    </row>
    <row r="1074" spans="1:42" x14ac:dyDescent="0.2">
      <c r="A1074" s="15">
        <f>Daten!A1074</f>
        <v>41016</v>
      </c>
      <c r="B1074" s="8" t="str">
        <f>Daten!B1074</f>
        <v>Oftering</v>
      </c>
      <c r="C1074" s="15">
        <f t="shared" si="415"/>
        <v>4</v>
      </c>
      <c r="D1074" s="10">
        <f>Daten!D1074</f>
        <v>0</v>
      </c>
      <c r="E1074" s="9">
        <f>Daten!E1074</f>
        <v>2123</v>
      </c>
      <c r="F1074" s="9">
        <f>Daten!F1074</f>
        <v>2088</v>
      </c>
      <c r="G1074" s="27">
        <f t="shared" si="416"/>
        <v>35</v>
      </c>
      <c r="H1074" s="29">
        <f t="shared" si="417"/>
        <v>1.6762452107279693E-2</v>
      </c>
      <c r="I1074" s="21">
        <f t="shared" si="418"/>
        <v>18.634889514969846</v>
      </c>
      <c r="J1074" s="21">
        <f t="shared" si="419"/>
        <v>16.365110485030154</v>
      </c>
      <c r="K1074" s="27">
        <f t="shared" si="420"/>
        <v>-8182.5552425150772</v>
      </c>
      <c r="L1074" s="16">
        <f>Daten!G1074</f>
        <v>361</v>
      </c>
      <c r="M1074" s="16">
        <f>Daten!H1074</f>
        <v>1360</v>
      </c>
      <c r="N1074" s="16">
        <f>Daten!I1074</f>
        <v>402</v>
      </c>
      <c r="O1074" s="28">
        <f t="shared" si="421"/>
        <v>0.56102941176470589</v>
      </c>
      <c r="P1074" s="16">
        <f t="shared" si="422"/>
        <v>765.49912270440984</v>
      </c>
      <c r="Q1074" s="21">
        <f t="shared" si="423"/>
        <v>-2.4991227044098423</v>
      </c>
      <c r="R1074" s="27">
        <f t="shared" si="424"/>
        <v>-499.82454088196846</v>
      </c>
      <c r="S1074" s="9">
        <f>Daten!K1074</f>
        <v>19262.59</v>
      </c>
      <c r="T1074" s="9">
        <f>Daten!L1074</f>
        <v>167228.48000000001</v>
      </c>
      <c r="U1074" s="9">
        <f>Daten!M1074</f>
        <v>712830.37</v>
      </c>
      <c r="V1074" s="9">
        <f>Daten!N1074</f>
        <v>500</v>
      </c>
      <c r="W1074" s="9">
        <f>Daten!O1074</f>
        <v>500</v>
      </c>
      <c r="X1074" s="23">
        <f t="shared" si="425"/>
        <v>899321.44</v>
      </c>
      <c r="Y1074" s="9">
        <f t="shared" si="426"/>
        <v>763065.61358315498</v>
      </c>
      <c r="Z1074" s="21">
        <f t="shared" si="427"/>
        <v>136255.82641684497</v>
      </c>
      <c r="AA1074" s="27">
        <f t="shared" si="428"/>
        <v>-13625.582641684498</v>
      </c>
      <c r="AB1074" s="32">
        <f t="shared" si="429"/>
        <v>-22307.962425081543</v>
      </c>
      <c r="AC1074" s="31">
        <f t="shared" si="430"/>
        <v>0</v>
      </c>
      <c r="AG1074" s="26">
        <f t="shared" si="431"/>
        <v>0</v>
      </c>
      <c r="AH1074" s="26">
        <f t="shared" si="432"/>
        <v>0</v>
      </c>
      <c r="AI1074" s="26">
        <f t="shared" si="433"/>
        <v>0</v>
      </c>
      <c r="AJ1074" s="26">
        <f t="shared" si="434"/>
        <v>1</v>
      </c>
      <c r="AK1074" s="26">
        <f t="shared" si="435"/>
        <v>0</v>
      </c>
      <c r="AL1074" s="26">
        <f t="shared" ca="1" si="436"/>
        <v>0</v>
      </c>
      <c r="AM1074" s="26">
        <f t="shared" ca="1" si="437"/>
        <v>0</v>
      </c>
      <c r="AN1074" s="26">
        <f ca="1">IF(AM1074=0,0,COUNTIF($AM$19:AM1074,C1074*10+1))</f>
        <v>0</v>
      </c>
      <c r="AO1074" s="21">
        <f t="shared" ca="1" si="438"/>
        <v>0</v>
      </c>
      <c r="AP1074" s="33">
        <f t="shared" ca="1" si="439"/>
        <v>0</v>
      </c>
    </row>
    <row r="1075" spans="1:42" x14ac:dyDescent="0.2">
      <c r="A1075" s="15">
        <f>Daten!A1075</f>
        <v>41017</v>
      </c>
      <c r="B1075" s="8" t="str">
        <f>Daten!B1075</f>
        <v>Pasching</v>
      </c>
      <c r="C1075" s="15">
        <f t="shared" si="415"/>
        <v>4</v>
      </c>
      <c r="D1075" s="10">
        <f>Daten!D1075</f>
        <v>0</v>
      </c>
      <c r="E1075" s="9">
        <f>Daten!E1075</f>
        <v>7682</v>
      </c>
      <c r="F1075" s="9">
        <f>Daten!F1075</f>
        <v>7557</v>
      </c>
      <c r="G1075" s="27">
        <f t="shared" si="416"/>
        <v>125</v>
      </c>
      <c r="H1075" s="29">
        <f t="shared" si="417"/>
        <v>1.6540955405584225E-2</v>
      </c>
      <c r="I1075" s="21">
        <f t="shared" si="418"/>
        <v>67.444377425587703</v>
      </c>
      <c r="J1075" s="21">
        <f t="shared" si="419"/>
        <v>57.555622574412297</v>
      </c>
      <c r="K1075" s="27">
        <f t="shared" si="420"/>
        <v>-28777.81128720615</v>
      </c>
      <c r="L1075" s="16">
        <f>Daten!G1075</f>
        <v>1179</v>
      </c>
      <c r="M1075" s="16">
        <f>Daten!H1075</f>
        <v>5094</v>
      </c>
      <c r="N1075" s="16">
        <f>Daten!I1075</f>
        <v>1409</v>
      </c>
      <c r="O1075" s="28">
        <f t="shared" si="421"/>
        <v>0.50804868472712994</v>
      </c>
      <c r="P1075" s="16">
        <f t="shared" si="422"/>
        <v>2867.2445081296059</v>
      </c>
      <c r="Q1075" s="21">
        <f t="shared" si="423"/>
        <v>-279.24450812960595</v>
      </c>
      <c r="R1075" s="27">
        <f t="shared" si="424"/>
        <v>-55848.901625921193</v>
      </c>
      <c r="S1075" s="9">
        <f>Daten!K1075</f>
        <v>14323.38</v>
      </c>
      <c r="T1075" s="9">
        <f>Daten!L1075</f>
        <v>1191267.28</v>
      </c>
      <c r="U1075" s="9">
        <f>Daten!M1075</f>
        <v>8241411.0899999999</v>
      </c>
      <c r="V1075" s="9">
        <f>Daten!N1075</f>
        <v>500</v>
      </c>
      <c r="W1075" s="9">
        <f>Daten!O1075</f>
        <v>500</v>
      </c>
      <c r="X1075" s="23">
        <f t="shared" si="425"/>
        <v>9447001.75</v>
      </c>
      <c r="Y1075" s="9">
        <f t="shared" si="426"/>
        <v>2761125.7859377284</v>
      </c>
      <c r="Z1075" s="21">
        <f t="shared" si="427"/>
        <v>6685875.9640622716</v>
      </c>
      <c r="AA1075" s="27">
        <f t="shared" si="428"/>
        <v>-668587.59640622721</v>
      </c>
      <c r="AB1075" s="32">
        <f t="shared" si="429"/>
        <v>-753214.30931935459</v>
      </c>
      <c r="AC1075" s="31">
        <f t="shared" si="430"/>
        <v>0</v>
      </c>
      <c r="AG1075" s="26">
        <f t="shared" si="431"/>
        <v>0</v>
      </c>
      <c r="AH1075" s="26">
        <f t="shared" si="432"/>
        <v>0</v>
      </c>
      <c r="AI1075" s="26">
        <f t="shared" si="433"/>
        <v>0</v>
      </c>
      <c r="AJ1075" s="26">
        <f t="shared" si="434"/>
        <v>1</v>
      </c>
      <c r="AK1075" s="26">
        <f t="shared" si="435"/>
        <v>0</v>
      </c>
      <c r="AL1075" s="26">
        <f t="shared" ca="1" si="436"/>
        <v>0</v>
      </c>
      <c r="AM1075" s="26">
        <f t="shared" ca="1" si="437"/>
        <v>0</v>
      </c>
      <c r="AN1075" s="26">
        <f ca="1">IF(AM1075=0,0,COUNTIF($AM$19:AM1075,C1075*10+1))</f>
        <v>0</v>
      </c>
      <c r="AO1075" s="21">
        <f t="shared" ca="1" si="438"/>
        <v>0</v>
      </c>
      <c r="AP1075" s="33">
        <f t="shared" ca="1" si="439"/>
        <v>0</v>
      </c>
    </row>
    <row r="1076" spans="1:42" x14ac:dyDescent="0.2">
      <c r="A1076" s="15">
        <f>Daten!A1076</f>
        <v>41018</v>
      </c>
      <c r="B1076" s="8" t="str">
        <f>Daten!B1076</f>
        <v>Piberbach</v>
      </c>
      <c r="C1076" s="15">
        <f t="shared" si="415"/>
        <v>4</v>
      </c>
      <c r="D1076" s="10">
        <f>Daten!D1076</f>
        <v>0</v>
      </c>
      <c r="E1076" s="9">
        <f>Daten!E1076</f>
        <v>1878</v>
      </c>
      <c r="F1076" s="9">
        <f>Daten!F1076</f>
        <v>1894</v>
      </c>
      <c r="G1076" s="27">
        <f t="shared" si="416"/>
        <v>-16</v>
      </c>
      <c r="H1076" s="29">
        <f t="shared" si="417"/>
        <v>-8.4477296726504746E-3</v>
      </c>
      <c r="I1076" s="21">
        <f t="shared" si="418"/>
        <v>16.903486945092379</v>
      </c>
      <c r="J1076" s="21">
        <f t="shared" si="419"/>
        <v>-32.903486945092382</v>
      </c>
      <c r="K1076" s="27">
        <f t="shared" si="420"/>
        <v>16451.74347254619</v>
      </c>
      <c r="L1076" s="16">
        <f>Daten!G1076</f>
        <v>332</v>
      </c>
      <c r="M1076" s="16">
        <f>Daten!H1076</f>
        <v>1234</v>
      </c>
      <c r="N1076" s="16">
        <f>Daten!I1076</f>
        <v>312</v>
      </c>
      <c r="O1076" s="28">
        <f t="shared" si="421"/>
        <v>0.52188006482982174</v>
      </c>
      <c r="P1076" s="16">
        <f t="shared" si="422"/>
        <v>694.57788045385428</v>
      </c>
      <c r="Q1076" s="21">
        <f t="shared" si="423"/>
        <v>-50.577880453854277</v>
      </c>
      <c r="R1076" s="27">
        <f t="shared" si="424"/>
        <v>-10115.576090770855</v>
      </c>
      <c r="S1076" s="9">
        <f>Daten!K1076</f>
        <v>19586.25</v>
      </c>
      <c r="T1076" s="9">
        <f>Daten!L1076</f>
        <v>103656.25</v>
      </c>
      <c r="U1076" s="9">
        <f>Daten!M1076</f>
        <v>106985.65</v>
      </c>
      <c r="V1076" s="9">
        <f>Daten!N1076</f>
        <v>500</v>
      </c>
      <c r="W1076" s="9">
        <f>Daten!O1076</f>
        <v>500</v>
      </c>
      <c r="X1076" s="23">
        <f t="shared" si="425"/>
        <v>230228.15</v>
      </c>
      <c r="Y1076" s="9">
        <f t="shared" si="426"/>
        <v>675005.75709334202</v>
      </c>
      <c r="Z1076" s="21">
        <f t="shared" si="427"/>
        <v>-444777.607093342</v>
      </c>
      <c r="AA1076" s="27">
        <f t="shared" si="428"/>
        <v>44477.760709334201</v>
      </c>
      <c r="AB1076" s="32">
        <f t="shared" si="429"/>
        <v>50813.928091109534</v>
      </c>
      <c r="AC1076" s="31">
        <f t="shared" si="430"/>
        <v>50813.928091109534</v>
      </c>
      <c r="AG1076" s="26">
        <f t="shared" si="431"/>
        <v>16451.74347254619</v>
      </c>
      <c r="AH1076" s="26">
        <f t="shared" si="432"/>
        <v>44477.760709334201</v>
      </c>
      <c r="AI1076" s="26">
        <f t="shared" si="433"/>
        <v>60929.504181880387</v>
      </c>
      <c r="AJ1076" s="26">
        <f t="shared" si="434"/>
        <v>1</v>
      </c>
      <c r="AK1076" s="26">
        <f t="shared" si="435"/>
        <v>60929.504181880387</v>
      </c>
      <c r="AL1076" s="26">
        <f t="shared" ca="1" si="436"/>
        <v>80382</v>
      </c>
      <c r="AM1076" s="26">
        <f t="shared" ca="1" si="437"/>
        <v>41</v>
      </c>
      <c r="AN1076" s="26">
        <f ca="1">IF(AM1076=0,0,COUNTIF($AM$19:AM1076,C1076*10+1))</f>
        <v>67</v>
      </c>
      <c r="AO1076" s="21">
        <f t="shared" ca="1" si="438"/>
        <v>0</v>
      </c>
      <c r="AP1076" s="33">
        <f t="shared" ca="1" si="439"/>
        <v>80382</v>
      </c>
    </row>
    <row r="1077" spans="1:42" x14ac:dyDescent="0.2">
      <c r="A1077" s="15">
        <f>Daten!A1077</f>
        <v>41019</v>
      </c>
      <c r="B1077" s="8" t="str">
        <f>Daten!B1077</f>
        <v>Pucking</v>
      </c>
      <c r="C1077" s="15">
        <f t="shared" si="415"/>
        <v>4</v>
      </c>
      <c r="D1077" s="10">
        <f>Daten!D1077</f>
        <v>0</v>
      </c>
      <c r="E1077" s="9">
        <f>Daten!E1077</f>
        <v>4141</v>
      </c>
      <c r="F1077" s="9">
        <f>Daten!F1077</f>
        <v>3920</v>
      </c>
      <c r="G1077" s="27">
        <f t="shared" si="416"/>
        <v>221</v>
      </c>
      <c r="H1077" s="29">
        <f t="shared" si="417"/>
        <v>5.6377551020408166E-2</v>
      </c>
      <c r="I1077" s="21">
        <f t="shared" si="418"/>
        <v>34.985041618142624</v>
      </c>
      <c r="J1077" s="21">
        <f t="shared" si="419"/>
        <v>186.01495838185738</v>
      </c>
      <c r="K1077" s="27">
        <f t="shared" si="420"/>
        <v>-93007.479190928687</v>
      </c>
      <c r="L1077" s="16">
        <f>Daten!G1077</f>
        <v>682</v>
      </c>
      <c r="M1077" s="16">
        <f>Daten!H1077</f>
        <v>2718</v>
      </c>
      <c r="N1077" s="16">
        <f>Daten!I1077</f>
        <v>741</v>
      </c>
      <c r="O1077" s="28">
        <f t="shared" si="421"/>
        <v>0.52354672553348047</v>
      </c>
      <c r="P1077" s="16">
        <f t="shared" si="422"/>
        <v>1529.8725114048427</v>
      </c>
      <c r="Q1077" s="21">
        <f t="shared" si="423"/>
        <v>-106.87251140484273</v>
      </c>
      <c r="R1077" s="27">
        <f t="shared" si="424"/>
        <v>-21374.502280968547</v>
      </c>
      <c r="S1077" s="9">
        <f>Daten!K1077</f>
        <v>15551.07</v>
      </c>
      <c r="T1077" s="9">
        <f>Daten!L1077</f>
        <v>363977.61</v>
      </c>
      <c r="U1077" s="9">
        <f>Daten!M1077</f>
        <v>1008575.14</v>
      </c>
      <c r="V1077" s="9">
        <f>Daten!N1077</f>
        <v>500</v>
      </c>
      <c r="W1077" s="9">
        <f>Daten!O1077</f>
        <v>500</v>
      </c>
      <c r="X1077" s="23">
        <f t="shared" si="425"/>
        <v>1388103.82</v>
      </c>
      <c r="Y1077" s="9">
        <f t="shared" si="426"/>
        <v>1488391.2886706758</v>
      </c>
      <c r="Z1077" s="21">
        <f t="shared" si="427"/>
        <v>-100287.46867067576</v>
      </c>
      <c r="AA1077" s="27">
        <f t="shared" si="428"/>
        <v>10028.746867067577</v>
      </c>
      <c r="AB1077" s="32">
        <f t="shared" si="429"/>
        <v>-104353.23460482966</v>
      </c>
      <c r="AC1077" s="31">
        <f t="shared" si="430"/>
        <v>0</v>
      </c>
      <c r="AG1077" s="26">
        <f t="shared" si="431"/>
        <v>0</v>
      </c>
      <c r="AH1077" s="26">
        <f t="shared" si="432"/>
        <v>0</v>
      </c>
      <c r="AI1077" s="26">
        <f t="shared" si="433"/>
        <v>0</v>
      </c>
      <c r="AJ1077" s="26">
        <f t="shared" si="434"/>
        <v>1</v>
      </c>
      <c r="AK1077" s="26">
        <f t="shared" si="435"/>
        <v>0</v>
      </c>
      <c r="AL1077" s="26">
        <f t="shared" ca="1" si="436"/>
        <v>0</v>
      </c>
      <c r="AM1077" s="26">
        <f t="shared" ca="1" si="437"/>
        <v>0</v>
      </c>
      <c r="AN1077" s="26">
        <f ca="1">IF(AM1077=0,0,COUNTIF($AM$19:AM1077,C1077*10+1))</f>
        <v>0</v>
      </c>
      <c r="AO1077" s="21">
        <f t="shared" ca="1" si="438"/>
        <v>0</v>
      </c>
      <c r="AP1077" s="33">
        <f t="shared" ca="1" si="439"/>
        <v>0</v>
      </c>
    </row>
    <row r="1078" spans="1:42" x14ac:dyDescent="0.2">
      <c r="A1078" s="15">
        <f>Daten!A1078</f>
        <v>41020</v>
      </c>
      <c r="B1078" s="8" t="str">
        <f>Daten!B1078</f>
        <v>St. Marien</v>
      </c>
      <c r="C1078" s="15">
        <f t="shared" si="415"/>
        <v>4</v>
      </c>
      <c r="D1078" s="10">
        <f>Daten!D1078</f>
        <v>0</v>
      </c>
      <c r="E1078" s="9">
        <f>Daten!E1078</f>
        <v>4889</v>
      </c>
      <c r="F1078" s="9">
        <f>Daten!F1078</f>
        <v>4743</v>
      </c>
      <c r="G1078" s="27">
        <f t="shared" si="416"/>
        <v>146</v>
      </c>
      <c r="H1078" s="29">
        <f t="shared" si="417"/>
        <v>3.0782205355260384E-2</v>
      </c>
      <c r="I1078" s="21">
        <f t="shared" si="418"/>
        <v>42.330115406849607</v>
      </c>
      <c r="J1078" s="21">
        <f t="shared" si="419"/>
        <v>103.66988459315039</v>
      </c>
      <c r="K1078" s="27">
        <f t="shared" si="420"/>
        <v>-51834.942296575195</v>
      </c>
      <c r="L1078" s="16">
        <f>Daten!G1078</f>
        <v>819</v>
      </c>
      <c r="M1078" s="16">
        <f>Daten!H1078</f>
        <v>3244</v>
      </c>
      <c r="N1078" s="16">
        <f>Daten!I1078</f>
        <v>826</v>
      </c>
      <c r="O1078" s="28">
        <f t="shared" si="421"/>
        <v>0.50709001233045625</v>
      </c>
      <c r="P1078" s="16">
        <f t="shared" si="422"/>
        <v>1825.9405544508129</v>
      </c>
      <c r="Q1078" s="21">
        <f t="shared" si="423"/>
        <v>-180.9405544508129</v>
      </c>
      <c r="R1078" s="27">
        <f t="shared" si="424"/>
        <v>-36188.110890162578</v>
      </c>
      <c r="S1078" s="9">
        <f>Daten!K1078</f>
        <v>38846.74</v>
      </c>
      <c r="T1078" s="9">
        <f>Daten!L1078</f>
        <v>335049.65000000002</v>
      </c>
      <c r="U1078" s="9">
        <f>Daten!M1078</f>
        <v>639883.54</v>
      </c>
      <c r="V1078" s="9">
        <f>Daten!N1078</f>
        <v>500</v>
      </c>
      <c r="W1078" s="9">
        <f>Daten!O1078</f>
        <v>500</v>
      </c>
      <c r="X1078" s="23">
        <f t="shared" si="425"/>
        <v>1013779.93</v>
      </c>
      <c r="Y1078" s="9">
        <f t="shared" si="426"/>
        <v>1757243.42195386</v>
      </c>
      <c r="Z1078" s="21">
        <f t="shared" si="427"/>
        <v>-743463.49195385992</v>
      </c>
      <c r="AA1078" s="27">
        <f t="shared" si="428"/>
        <v>74346.349195385992</v>
      </c>
      <c r="AB1078" s="32">
        <f t="shared" si="429"/>
        <v>-13676.70399135178</v>
      </c>
      <c r="AC1078" s="31">
        <f t="shared" si="430"/>
        <v>0</v>
      </c>
      <c r="AG1078" s="26">
        <f t="shared" si="431"/>
        <v>0</v>
      </c>
      <c r="AH1078" s="26">
        <f t="shared" si="432"/>
        <v>0</v>
      </c>
      <c r="AI1078" s="26">
        <f t="shared" si="433"/>
        <v>0</v>
      </c>
      <c r="AJ1078" s="26">
        <f t="shared" si="434"/>
        <v>1</v>
      </c>
      <c r="AK1078" s="26">
        <f t="shared" si="435"/>
        <v>0</v>
      </c>
      <c r="AL1078" s="26">
        <f t="shared" ca="1" si="436"/>
        <v>0</v>
      </c>
      <c r="AM1078" s="26">
        <f t="shared" ca="1" si="437"/>
        <v>0</v>
      </c>
      <c r="AN1078" s="26">
        <f ca="1">IF(AM1078=0,0,COUNTIF($AM$19:AM1078,C1078*10+1))</f>
        <v>0</v>
      </c>
      <c r="AO1078" s="21">
        <f t="shared" ca="1" si="438"/>
        <v>0</v>
      </c>
      <c r="AP1078" s="33">
        <f t="shared" ca="1" si="439"/>
        <v>0</v>
      </c>
    </row>
    <row r="1079" spans="1:42" x14ac:dyDescent="0.2">
      <c r="A1079" s="15">
        <f>Daten!A1079</f>
        <v>41021</v>
      </c>
      <c r="B1079" s="8" t="str">
        <f>Daten!B1079</f>
        <v>Traun</v>
      </c>
      <c r="C1079" s="15">
        <f t="shared" si="415"/>
        <v>4</v>
      </c>
      <c r="D1079" s="10">
        <f>Daten!D1079</f>
        <v>0</v>
      </c>
      <c r="E1079" s="9">
        <f>Daten!E1079</f>
        <v>24896</v>
      </c>
      <c r="F1079" s="9">
        <f>Daten!F1079</f>
        <v>24447</v>
      </c>
      <c r="G1079" s="27">
        <f t="shared" si="416"/>
        <v>449</v>
      </c>
      <c r="H1079" s="29">
        <f t="shared" si="417"/>
        <v>1.836626170900315E-2</v>
      </c>
      <c r="I1079" s="21">
        <f t="shared" si="418"/>
        <v>218.18349807110528</v>
      </c>
      <c r="J1079" s="21">
        <f t="shared" si="419"/>
        <v>230.81650192889472</v>
      </c>
      <c r="K1079" s="27">
        <f t="shared" si="420"/>
        <v>-115408.25096444736</v>
      </c>
      <c r="L1079" s="16">
        <f>Daten!G1079</f>
        <v>3833</v>
      </c>
      <c r="M1079" s="16">
        <f>Daten!H1079</f>
        <v>16315</v>
      </c>
      <c r="N1079" s="16">
        <f>Daten!I1079</f>
        <v>4748</v>
      </c>
      <c r="O1079" s="28">
        <f t="shared" si="421"/>
        <v>0.52595770763101435</v>
      </c>
      <c r="P1079" s="16">
        <f t="shared" si="422"/>
        <v>9183.175137442975</v>
      </c>
      <c r="Q1079" s="21">
        <f t="shared" si="423"/>
        <v>-602.17513744297503</v>
      </c>
      <c r="R1079" s="27">
        <f t="shared" si="424"/>
        <v>-120435.02748859501</v>
      </c>
      <c r="S1079" s="9">
        <f>Daten!K1079</f>
        <v>3539.92</v>
      </c>
      <c r="T1079" s="9">
        <f>Daten!L1079</f>
        <v>2058030.38</v>
      </c>
      <c r="U1079" s="9">
        <f>Daten!M1079</f>
        <v>11811832</v>
      </c>
      <c r="V1079" s="9">
        <f>Daten!N1079</f>
        <v>500</v>
      </c>
      <c r="W1079" s="9">
        <f>Daten!O1079</f>
        <v>500</v>
      </c>
      <c r="X1079" s="23">
        <f t="shared" si="425"/>
        <v>13873402.299999999</v>
      </c>
      <c r="Y1079" s="9">
        <f t="shared" si="426"/>
        <v>8948319.1313076913</v>
      </c>
      <c r="Z1079" s="21">
        <f t="shared" si="427"/>
        <v>4925083.1686923075</v>
      </c>
      <c r="AA1079" s="27">
        <f t="shared" si="428"/>
        <v>-492508.31686923077</v>
      </c>
      <c r="AB1079" s="32">
        <f t="shared" si="429"/>
        <v>-728351.59532227321</v>
      </c>
      <c r="AC1079" s="31">
        <f t="shared" si="430"/>
        <v>0</v>
      </c>
      <c r="AG1079" s="26">
        <f t="shared" si="431"/>
        <v>0</v>
      </c>
      <c r="AH1079" s="26">
        <f t="shared" si="432"/>
        <v>0</v>
      </c>
      <c r="AI1079" s="26">
        <f t="shared" si="433"/>
        <v>0</v>
      </c>
      <c r="AJ1079" s="26">
        <f t="shared" si="434"/>
        <v>1</v>
      </c>
      <c r="AK1079" s="26">
        <f t="shared" si="435"/>
        <v>0</v>
      </c>
      <c r="AL1079" s="26">
        <f t="shared" ca="1" si="436"/>
        <v>0</v>
      </c>
      <c r="AM1079" s="26">
        <f t="shared" ca="1" si="437"/>
        <v>0</v>
      </c>
      <c r="AN1079" s="26">
        <f ca="1">IF(AM1079=0,0,COUNTIF($AM$19:AM1079,C1079*10+1))</f>
        <v>0</v>
      </c>
      <c r="AO1079" s="21">
        <f t="shared" ca="1" si="438"/>
        <v>0</v>
      </c>
      <c r="AP1079" s="33">
        <f t="shared" ca="1" si="439"/>
        <v>0</v>
      </c>
    </row>
    <row r="1080" spans="1:42" x14ac:dyDescent="0.2">
      <c r="A1080" s="15">
        <f>Daten!A1080</f>
        <v>41022</v>
      </c>
      <c r="B1080" s="8" t="str">
        <f>Daten!B1080</f>
        <v>Wilhering</v>
      </c>
      <c r="C1080" s="15">
        <f t="shared" si="415"/>
        <v>4</v>
      </c>
      <c r="D1080" s="10">
        <f>Daten!D1080</f>
        <v>0</v>
      </c>
      <c r="E1080" s="9">
        <f>Daten!E1080</f>
        <v>5828</v>
      </c>
      <c r="F1080" s="9">
        <f>Daten!F1080</f>
        <v>5908</v>
      </c>
      <c r="G1080" s="27">
        <f t="shared" si="416"/>
        <v>-80</v>
      </c>
      <c r="H1080" s="29">
        <f t="shared" si="417"/>
        <v>-1.3540961408259987E-2</v>
      </c>
      <c r="I1080" s="21">
        <f t="shared" si="418"/>
        <v>52.727455581629236</v>
      </c>
      <c r="J1080" s="21">
        <f t="shared" si="419"/>
        <v>-132.72745558162924</v>
      </c>
      <c r="K1080" s="27">
        <f t="shared" si="420"/>
        <v>66363.727790814621</v>
      </c>
      <c r="L1080" s="16">
        <f>Daten!G1080</f>
        <v>878</v>
      </c>
      <c r="M1080" s="16">
        <f>Daten!H1080</f>
        <v>3753</v>
      </c>
      <c r="N1080" s="16">
        <f>Daten!I1080</f>
        <v>1197</v>
      </c>
      <c r="O1080" s="28">
        <f t="shared" si="421"/>
        <v>0.55289102051691985</v>
      </c>
      <c r="P1080" s="16">
        <f t="shared" si="422"/>
        <v>2112.439858462978</v>
      </c>
      <c r="Q1080" s="21">
        <f t="shared" si="423"/>
        <v>-37.439858462978009</v>
      </c>
      <c r="R1080" s="27">
        <f t="shared" si="424"/>
        <v>-7487.9716925956018</v>
      </c>
      <c r="S1080" s="9">
        <f>Daten!K1080</f>
        <v>27850.86</v>
      </c>
      <c r="T1080" s="9">
        <f>Daten!L1080</f>
        <v>516310.5</v>
      </c>
      <c r="U1080" s="9">
        <f>Daten!M1080</f>
        <v>747264.58</v>
      </c>
      <c r="V1080" s="9">
        <f>Daten!N1080</f>
        <v>500</v>
      </c>
      <c r="W1080" s="9">
        <f>Daten!O1080</f>
        <v>500</v>
      </c>
      <c r="X1080" s="23">
        <f t="shared" si="425"/>
        <v>1291425.94</v>
      </c>
      <c r="Y1080" s="9">
        <f t="shared" si="426"/>
        <v>2094746.300500531</v>
      </c>
      <c r="Z1080" s="21">
        <f t="shared" si="427"/>
        <v>-803320.36050053104</v>
      </c>
      <c r="AA1080" s="27">
        <f t="shared" si="428"/>
        <v>80332.03605005311</v>
      </c>
      <c r="AB1080" s="32">
        <f t="shared" si="429"/>
        <v>139207.79214827213</v>
      </c>
      <c r="AC1080" s="31">
        <f t="shared" si="430"/>
        <v>139207.79214827213</v>
      </c>
      <c r="AG1080" s="26">
        <f t="shared" si="431"/>
        <v>66363.727790814621</v>
      </c>
      <c r="AH1080" s="26">
        <f t="shared" si="432"/>
        <v>80332.03605005311</v>
      </c>
      <c r="AI1080" s="26">
        <f t="shared" si="433"/>
        <v>146695.76384086773</v>
      </c>
      <c r="AJ1080" s="26">
        <f t="shared" si="434"/>
        <v>1</v>
      </c>
      <c r="AK1080" s="26">
        <f t="shared" si="435"/>
        <v>146695.76384086773</v>
      </c>
      <c r="AL1080" s="26">
        <f t="shared" ca="1" si="436"/>
        <v>193529</v>
      </c>
      <c r="AM1080" s="26">
        <f t="shared" ca="1" si="437"/>
        <v>41</v>
      </c>
      <c r="AN1080" s="26">
        <f ca="1">IF(AM1080=0,0,COUNTIF($AM$19:AM1080,C1080*10+1))</f>
        <v>68</v>
      </c>
      <c r="AO1080" s="21">
        <f t="shared" ca="1" si="438"/>
        <v>0</v>
      </c>
      <c r="AP1080" s="33">
        <f t="shared" ca="1" si="439"/>
        <v>193529</v>
      </c>
    </row>
    <row r="1081" spans="1:42" x14ac:dyDescent="0.2">
      <c r="A1081" s="15">
        <f>Daten!A1081</f>
        <v>41101</v>
      </c>
      <c r="B1081" s="8" t="str">
        <f>Daten!B1081</f>
        <v>Allerheiligen im Mühlkreis</v>
      </c>
      <c r="C1081" s="15">
        <f t="shared" si="415"/>
        <v>4</v>
      </c>
      <c r="D1081" s="10">
        <f>Daten!D1081</f>
        <v>0</v>
      </c>
      <c r="E1081" s="9">
        <f>Daten!E1081</f>
        <v>1261</v>
      </c>
      <c r="F1081" s="9">
        <f>Daten!F1081</f>
        <v>1255</v>
      </c>
      <c r="G1081" s="27">
        <f t="shared" si="416"/>
        <v>6</v>
      </c>
      <c r="H1081" s="29">
        <f t="shared" si="417"/>
        <v>4.7808764940239041E-3</v>
      </c>
      <c r="I1081" s="21">
        <f t="shared" si="418"/>
        <v>11.200568171114538</v>
      </c>
      <c r="J1081" s="21">
        <f t="shared" si="419"/>
        <v>-5.2005681711145382</v>
      </c>
      <c r="K1081" s="27">
        <f t="shared" si="420"/>
        <v>2600.284085557269</v>
      </c>
      <c r="L1081" s="16">
        <f>Daten!G1081</f>
        <v>209</v>
      </c>
      <c r="M1081" s="16">
        <f>Daten!H1081</f>
        <v>811</v>
      </c>
      <c r="N1081" s="16">
        <f>Daten!I1081</f>
        <v>241</v>
      </c>
      <c r="O1081" s="28">
        <f t="shared" si="421"/>
        <v>0.55487053020961774</v>
      </c>
      <c r="P1081" s="16">
        <f t="shared" si="422"/>
        <v>456.48513861270322</v>
      </c>
      <c r="Q1081" s="21">
        <f t="shared" si="423"/>
        <v>-6.4851386127032242</v>
      </c>
      <c r="R1081" s="27">
        <f t="shared" si="424"/>
        <v>-1297.0277225406448</v>
      </c>
      <c r="S1081" s="9">
        <f>Daten!K1081</f>
        <v>6778.98</v>
      </c>
      <c r="T1081" s="9">
        <f>Daten!L1081</f>
        <v>65143.9</v>
      </c>
      <c r="U1081" s="9">
        <f>Daten!M1081</f>
        <v>64257.64</v>
      </c>
      <c r="V1081" s="9">
        <f>Daten!N1081</f>
        <v>500</v>
      </c>
      <c r="W1081" s="9">
        <f>Daten!O1081</f>
        <v>500</v>
      </c>
      <c r="X1081" s="23">
        <f t="shared" si="425"/>
        <v>136180.52000000002</v>
      </c>
      <c r="Y1081" s="9">
        <f t="shared" si="426"/>
        <v>453238.68993328238</v>
      </c>
      <c r="Z1081" s="21">
        <f t="shared" si="427"/>
        <v>-317058.16993328236</v>
      </c>
      <c r="AA1081" s="27">
        <f t="shared" si="428"/>
        <v>31705.816993328237</v>
      </c>
      <c r="AB1081" s="32">
        <f t="shared" si="429"/>
        <v>33009.073356344859</v>
      </c>
      <c r="AC1081" s="31">
        <f t="shared" si="430"/>
        <v>33009.073356344859</v>
      </c>
      <c r="AG1081" s="26">
        <f t="shared" si="431"/>
        <v>2600.284085557269</v>
      </c>
      <c r="AH1081" s="26">
        <f t="shared" si="432"/>
        <v>31705.816993328237</v>
      </c>
      <c r="AI1081" s="26">
        <f t="shared" si="433"/>
        <v>34306.101078885506</v>
      </c>
      <c r="AJ1081" s="26">
        <f t="shared" si="434"/>
        <v>1</v>
      </c>
      <c r="AK1081" s="26">
        <f t="shared" si="435"/>
        <v>34306.101078885506</v>
      </c>
      <c r="AL1081" s="26">
        <f t="shared" ca="1" si="436"/>
        <v>45258</v>
      </c>
      <c r="AM1081" s="26">
        <f t="shared" ca="1" si="437"/>
        <v>41</v>
      </c>
      <c r="AN1081" s="26">
        <f ca="1">IF(AM1081=0,0,COUNTIF($AM$19:AM1081,C1081*10+1))</f>
        <v>69</v>
      </c>
      <c r="AO1081" s="21">
        <f t="shared" ca="1" si="438"/>
        <v>0</v>
      </c>
      <c r="AP1081" s="33">
        <f t="shared" ca="1" si="439"/>
        <v>45258</v>
      </c>
    </row>
    <row r="1082" spans="1:42" x14ac:dyDescent="0.2">
      <c r="A1082" s="15">
        <f>Daten!A1082</f>
        <v>41102</v>
      </c>
      <c r="B1082" s="8" t="str">
        <f>Daten!B1082</f>
        <v>Arbing</v>
      </c>
      <c r="C1082" s="15">
        <f t="shared" si="415"/>
        <v>4</v>
      </c>
      <c r="D1082" s="10">
        <f>Daten!D1082</f>
        <v>0</v>
      </c>
      <c r="E1082" s="9">
        <f>Daten!E1082</f>
        <v>1546</v>
      </c>
      <c r="F1082" s="9">
        <f>Daten!F1082</f>
        <v>1450</v>
      </c>
      <c r="G1082" s="27">
        <f t="shared" si="416"/>
        <v>96</v>
      </c>
      <c r="H1082" s="29">
        <f t="shared" si="417"/>
        <v>6.620689655172414E-2</v>
      </c>
      <c r="I1082" s="21">
        <f t="shared" si="418"/>
        <v>12.940895496506837</v>
      </c>
      <c r="J1082" s="21">
        <f t="shared" si="419"/>
        <v>83.05910450349316</v>
      </c>
      <c r="K1082" s="27">
        <f t="shared" si="420"/>
        <v>-41529.55225174658</v>
      </c>
      <c r="L1082" s="16">
        <f>Daten!G1082</f>
        <v>270</v>
      </c>
      <c r="M1082" s="16">
        <f>Daten!H1082</f>
        <v>1027</v>
      </c>
      <c r="N1082" s="16">
        <f>Daten!I1082</f>
        <v>249</v>
      </c>
      <c r="O1082" s="28">
        <f t="shared" si="421"/>
        <v>0.50535540408958135</v>
      </c>
      <c r="P1082" s="16">
        <f t="shared" si="422"/>
        <v>578.06441104222722</v>
      </c>
      <c r="Q1082" s="21">
        <f t="shared" si="423"/>
        <v>-59.064411042227221</v>
      </c>
      <c r="R1082" s="27">
        <f t="shared" si="424"/>
        <v>-11812.882208445444</v>
      </c>
      <c r="S1082" s="9">
        <f>Daten!K1082</f>
        <v>8698.9</v>
      </c>
      <c r="T1082" s="9">
        <f>Daten!L1082</f>
        <v>102607.1</v>
      </c>
      <c r="U1082" s="9">
        <f>Daten!M1082</f>
        <v>342349.58</v>
      </c>
      <c r="V1082" s="9">
        <f>Daten!N1082</f>
        <v>500</v>
      </c>
      <c r="W1082" s="9">
        <f>Daten!O1082</f>
        <v>500</v>
      </c>
      <c r="X1082" s="23">
        <f t="shared" si="425"/>
        <v>453655.58</v>
      </c>
      <c r="Y1082" s="9">
        <f t="shared" si="426"/>
        <v>555675.6658500036</v>
      </c>
      <c r="Z1082" s="21">
        <f t="shared" si="427"/>
        <v>-102020.08585000358</v>
      </c>
      <c r="AA1082" s="27">
        <f t="shared" si="428"/>
        <v>10202.00858500036</v>
      </c>
      <c r="AB1082" s="32">
        <f t="shared" si="429"/>
        <v>-43140.425875191664</v>
      </c>
      <c r="AC1082" s="31">
        <f t="shared" si="430"/>
        <v>0</v>
      </c>
      <c r="AG1082" s="26">
        <f t="shared" si="431"/>
        <v>0</v>
      </c>
      <c r="AH1082" s="26">
        <f t="shared" si="432"/>
        <v>0</v>
      </c>
      <c r="AI1082" s="26">
        <f t="shared" si="433"/>
        <v>0</v>
      </c>
      <c r="AJ1082" s="26">
        <f t="shared" si="434"/>
        <v>1</v>
      </c>
      <c r="AK1082" s="26">
        <f t="shared" si="435"/>
        <v>0</v>
      </c>
      <c r="AL1082" s="26">
        <f t="shared" ca="1" si="436"/>
        <v>0</v>
      </c>
      <c r="AM1082" s="26">
        <f t="shared" ca="1" si="437"/>
        <v>0</v>
      </c>
      <c r="AN1082" s="26">
        <f ca="1">IF(AM1082=0,0,COUNTIF($AM$19:AM1082,C1082*10+1))</f>
        <v>0</v>
      </c>
      <c r="AO1082" s="21">
        <f t="shared" ca="1" si="438"/>
        <v>0</v>
      </c>
      <c r="AP1082" s="33">
        <f t="shared" ca="1" si="439"/>
        <v>0</v>
      </c>
    </row>
    <row r="1083" spans="1:42" x14ac:dyDescent="0.2">
      <c r="A1083" s="15">
        <f>Daten!A1083</f>
        <v>41103</v>
      </c>
      <c r="B1083" s="8" t="str">
        <f>Daten!B1083</f>
        <v>Baumgartenberg</v>
      </c>
      <c r="C1083" s="15">
        <f t="shared" si="415"/>
        <v>4</v>
      </c>
      <c r="D1083" s="10">
        <f>Daten!D1083</f>
        <v>0</v>
      </c>
      <c r="E1083" s="9">
        <f>Daten!E1083</f>
        <v>1819</v>
      </c>
      <c r="F1083" s="9">
        <f>Daten!F1083</f>
        <v>1734</v>
      </c>
      <c r="G1083" s="27">
        <f t="shared" si="416"/>
        <v>85</v>
      </c>
      <c r="H1083" s="29">
        <f t="shared" si="417"/>
        <v>4.9019607843137254E-2</v>
      </c>
      <c r="I1083" s="21">
        <f t="shared" si="418"/>
        <v>15.47552606271921</v>
      </c>
      <c r="J1083" s="21">
        <f t="shared" si="419"/>
        <v>69.524473937280789</v>
      </c>
      <c r="K1083" s="27">
        <f t="shared" si="420"/>
        <v>-34762.236968640391</v>
      </c>
      <c r="L1083" s="16">
        <f>Daten!G1083</f>
        <v>329</v>
      </c>
      <c r="M1083" s="16">
        <f>Daten!H1083</f>
        <v>1116</v>
      </c>
      <c r="N1083" s="16">
        <f>Daten!I1083</f>
        <v>374</v>
      </c>
      <c r="O1083" s="28">
        <f t="shared" si="421"/>
        <v>0.62992831541218641</v>
      </c>
      <c r="P1083" s="16">
        <f t="shared" si="422"/>
        <v>628.15957421920689</v>
      </c>
      <c r="Q1083" s="21">
        <f t="shared" si="423"/>
        <v>74.840425780793112</v>
      </c>
      <c r="R1083" s="27">
        <f t="shared" si="424"/>
        <v>14968.085156158622</v>
      </c>
      <c r="S1083" s="9">
        <f>Daten!K1083</f>
        <v>12663</v>
      </c>
      <c r="T1083" s="9">
        <f>Daten!L1083</f>
        <v>107149.52</v>
      </c>
      <c r="U1083" s="9">
        <f>Daten!M1083</f>
        <v>811766.53</v>
      </c>
      <c r="V1083" s="9">
        <f>Daten!N1083</f>
        <v>500</v>
      </c>
      <c r="W1083" s="9">
        <f>Daten!O1083</f>
        <v>500</v>
      </c>
      <c r="X1083" s="23">
        <f t="shared" si="425"/>
        <v>931579.05</v>
      </c>
      <c r="Y1083" s="9">
        <f t="shared" si="426"/>
        <v>653799.50593865232</v>
      </c>
      <c r="Z1083" s="21">
        <f t="shared" si="427"/>
        <v>277779.54406134773</v>
      </c>
      <c r="AA1083" s="27">
        <f t="shared" si="428"/>
        <v>-27777.954406134773</v>
      </c>
      <c r="AB1083" s="32">
        <f t="shared" si="429"/>
        <v>-47572.106218616536</v>
      </c>
      <c r="AC1083" s="31">
        <f t="shared" si="430"/>
        <v>0</v>
      </c>
      <c r="AG1083" s="26">
        <f t="shared" si="431"/>
        <v>0</v>
      </c>
      <c r="AH1083" s="26">
        <f t="shared" si="432"/>
        <v>0</v>
      </c>
      <c r="AI1083" s="26">
        <f t="shared" si="433"/>
        <v>0</v>
      </c>
      <c r="AJ1083" s="26">
        <f t="shared" si="434"/>
        <v>1</v>
      </c>
      <c r="AK1083" s="26">
        <f t="shared" si="435"/>
        <v>0</v>
      </c>
      <c r="AL1083" s="26">
        <f t="shared" ca="1" si="436"/>
        <v>0</v>
      </c>
      <c r="AM1083" s="26">
        <f t="shared" ca="1" si="437"/>
        <v>0</v>
      </c>
      <c r="AN1083" s="26">
        <f ca="1">IF(AM1083=0,0,COUNTIF($AM$19:AM1083,C1083*10+1))</f>
        <v>0</v>
      </c>
      <c r="AO1083" s="21">
        <f t="shared" ca="1" si="438"/>
        <v>0</v>
      </c>
      <c r="AP1083" s="33">
        <f t="shared" ca="1" si="439"/>
        <v>0</v>
      </c>
    </row>
    <row r="1084" spans="1:42" x14ac:dyDescent="0.2">
      <c r="A1084" s="15">
        <f>Daten!A1084</f>
        <v>41104</v>
      </c>
      <c r="B1084" s="8" t="str">
        <f>Daten!B1084</f>
        <v>Dimbach</v>
      </c>
      <c r="C1084" s="15">
        <f t="shared" si="415"/>
        <v>4</v>
      </c>
      <c r="D1084" s="10">
        <f>Daten!D1084</f>
        <v>0</v>
      </c>
      <c r="E1084" s="9">
        <f>Daten!E1084</f>
        <v>971</v>
      </c>
      <c r="F1084" s="9">
        <f>Daten!F1084</f>
        <v>1012</v>
      </c>
      <c r="G1084" s="27">
        <f t="shared" si="416"/>
        <v>-41</v>
      </c>
      <c r="H1084" s="29">
        <f t="shared" si="417"/>
        <v>-4.0513833992094864E-2</v>
      </c>
      <c r="I1084" s="21">
        <f t="shared" si="418"/>
        <v>9.0318525810102894</v>
      </c>
      <c r="J1084" s="21">
        <f t="shared" si="419"/>
        <v>-50.031852581010291</v>
      </c>
      <c r="K1084" s="27">
        <f t="shared" si="420"/>
        <v>25015.926290505147</v>
      </c>
      <c r="L1084" s="16">
        <f>Daten!G1084</f>
        <v>142</v>
      </c>
      <c r="M1084" s="16">
        <f>Daten!H1084</f>
        <v>640</v>
      </c>
      <c r="N1084" s="16">
        <f>Daten!I1084</f>
        <v>189</v>
      </c>
      <c r="O1084" s="28">
        <f t="shared" si="421"/>
        <v>0.51718750000000002</v>
      </c>
      <c r="P1084" s="16">
        <f t="shared" si="422"/>
        <v>360.23488127266347</v>
      </c>
      <c r="Q1084" s="21">
        <f t="shared" si="423"/>
        <v>-29.234881272663472</v>
      </c>
      <c r="R1084" s="27">
        <f t="shared" si="424"/>
        <v>-5846.9762545326939</v>
      </c>
      <c r="S1084" s="9">
        <f>Daten!K1084</f>
        <v>9150.44</v>
      </c>
      <c r="T1084" s="9">
        <f>Daten!L1084</f>
        <v>35569.480000000003</v>
      </c>
      <c r="U1084" s="9">
        <f>Daten!M1084</f>
        <v>87641.55</v>
      </c>
      <c r="V1084" s="9">
        <f>Daten!N1084</f>
        <v>500</v>
      </c>
      <c r="W1084" s="9">
        <f>Daten!O1084</f>
        <v>500</v>
      </c>
      <c r="X1084" s="23">
        <f t="shared" si="425"/>
        <v>132361.47</v>
      </c>
      <c r="Y1084" s="9">
        <f t="shared" si="426"/>
        <v>349004.57408819761</v>
      </c>
      <c r="Z1084" s="21">
        <f t="shared" si="427"/>
        <v>-216643.10408819761</v>
      </c>
      <c r="AA1084" s="27">
        <f t="shared" si="428"/>
        <v>21664.310408819762</v>
      </c>
      <c r="AB1084" s="32">
        <f t="shared" si="429"/>
        <v>40833.26044479222</v>
      </c>
      <c r="AC1084" s="31">
        <f t="shared" si="430"/>
        <v>40833.26044479222</v>
      </c>
      <c r="AG1084" s="26">
        <f t="shared" si="431"/>
        <v>25015.926290505147</v>
      </c>
      <c r="AH1084" s="26">
        <f t="shared" si="432"/>
        <v>21664.310408819762</v>
      </c>
      <c r="AI1084" s="26">
        <f t="shared" si="433"/>
        <v>46680.236699324909</v>
      </c>
      <c r="AJ1084" s="26">
        <f t="shared" si="434"/>
        <v>1</v>
      </c>
      <c r="AK1084" s="26">
        <f t="shared" si="435"/>
        <v>46680.236699324909</v>
      </c>
      <c r="AL1084" s="26">
        <f t="shared" ca="1" si="436"/>
        <v>61583</v>
      </c>
      <c r="AM1084" s="26">
        <f t="shared" ca="1" si="437"/>
        <v>41</v>
      </c>
      <c r="AN1084" s="26">
        <f ca="1">IF(AM1084=0,0,COUNTIF($AM$19:AM1084,C1084*10+1))</f>
        <v>70</v>
      </c>
      <c r="AO1084" s="21">
        <f t="shared" ca="1" si="438"/>
        <v>0</v>
      </c>
      <c r="AP1084" s="33">
        <f t="shared" ca="1" si="439"/>
        <v>61583</v>
      </c>
    </row>
    <row r="1085" spans="1:42" x14ac:dyDescent="0.2">
      <c r="A1085" s="15">
        <f>Daten!A1085</f>
        <v>41105</v>
      </c>
      <c r="B1085" s="8" t="str">
        <f>Daten!B1085</f>
        <v>Grein</v>
      </c>
      <c r="C1085" s="15">
        <f t="shared" si="415"/>
        <v>4</v>
      </c>
      <c r="D1085" s="10">
        <f>Daten!D1085</f>
        <v>0</v>
      </c>
      <c r="E1085" s="9">
        <f>Daten!E1085</f>
        <v>2926</v>
      </c>
      <c r="F1085" s="9">
        <f>Daten!F1085</f>
        <v>2937</v>
      </c>
      <c r="G1085" s="27">
        <f t="shared" si="416"/>
        <v>-11</v>
      </c>
      <c r="H1085" s="29">
        <f t="shared" si="417"/>
        <v>-3.7453183520599251E-3</v>
      </c>
      <c r="I1085" s="21">
        <f t="shared" si="418"/>
        <v>26.21200694706247</v>
      </c>
      <c r="J1085" s="21">
        <f t="shared" si="419"/>
        <v>-37.21200694706247</v>
      </c>
      <c r="K1085" s="27">
        <f t="shared" si="420"/>
        <v>18606.003473531237</v>
      </c>
      <c r="L1085" s="16">
        <f>Daten!G1085</f>
        <v>402</v>
      </c>
      <c r="M1085" s="16">
        <f>Daten!H1085</f>
        <v>1897</v>
      </c>
      <c r="N1085" s="16">
        <f>Daten!I1085</f>
        <v>627</v>
      </c>
      <c r="O1085" s="28">
        <f t="shared" si="421"/>
        <v>0.54243542435424352</v>
      </c>
      <c r="P1085" s="16">
        <f t="shared" si="422"/>
        <v>1067.7587027722541</v>
      </c>
      <c r="Q1085" s="21">
        <f t="shared" si="423"/>
        <v>-38.758702772254082</v>
      </c>
      <c r="R1085" s="27">
        <f t="shared" si="424"/>
        <v>-7751.7405544508165</v>
      </c>
      <c r="S1085" s="9">
        <f>Daten!K1085</f>
        <v>6828.59</v>
      </c>
      <c r="T1085" s="9">
        <f>Daten!L1085</f>
        <v>195515.94</v>
      </c>
      <c r="U1085" s="9">
        <f>Daten!M1085</f>
        <v>692941.46</v>
      </c>
      <c r="V1085" s="9">
        <f>Daten!N1085</f>
        <v>500</v>
      </c>
      <c r="W1085" s="9">
        <f>Daten!O1085</f>
        <v>500</v>
      </c>
      <c r="X1085" s="23">
        <f t="shared" si="425"/>
        <v>895285.99</v>
      </c>
      <c r="Y1085" s="9">
        <f t="shared" si="426"/>
        <v>1051686.286078338</v>
      </c>
      <c r="Z1085" s="21">
        <f t="shared" si="427"/>
        <v>-156400.29607833805</v>
      </c>
      <c r="AA1085" s="27">
        <f t="shared" si="428"/>
        <v>15640.029607833807</v>
      </c>
      <c r="AB1085" s="32">
        <f t="shared" si="429"/>
        <v>26494.292526914229</v>
      </c>
      <c r="AC1085" s="31">
        <f t="shared" si="430"/>
        <v>26494.292526914229</v>
      </c>
      <c r="AG1085" s="26">
        <f t="shared" si="431"/>
        <v>18606.003473531237</v>
      </c>
      <c r="AH1085" s="26">
        <f t="shared" si="432"/>
        <v>15640.029607833807</v>
      </c>
      <c r="AI1085" s="26">
        <f t="shared" si="433"/>
        <v>34246.033081365043</v>
      </c>
      <c r="AJ1085" s="26">
        <f t="shared" si="434"/>
        <v>1</v>
      </c>
      <c r="AK1085" s="26">
        <f t="shared" si="435"/>
        <v>34246.033081365043</v>
      </c>
      <c r="AL1085" s="26">
        <f t="shared" ca="1" si="436"/>
        <v>45179</v>
      </c>
      <c r="AM1085" s="26">
        <f t="shared" ca="1" si="437"/>
        <v>41</v>
      </c>
      <c r="AN1085" s="26">
        <f ca="1">IF(AM1085=0,0,COUNTIF($AM$19:AM1085,C1085*10+1))</f>
        <v>71</v>
      </c>
      <c r="AO1085" s="21">
        <f t="shared" ca="1" si="438"/>
        <v>0</v>
      </c>
      <c r="AP1085" s="33">
        <f t="shared" ca="1" si="439"/>
        <v>45179</v>
      </c>
    </row>
    <row r="1086" spans="1:42" x14ac:dyDescent="0.2">
      <c r="A1086" s="15">
        <f>Daten!A1086</f>
        <v>41106</v>
      </c>
      <c r="B1086" s="8" t="str">
        <f>Daten!B1086</f>
        <v>Katsdorf</v>
      </c>
      <c r="C1086" s="15">
        <f t="shared" si="415"/>
        <v>4</v>
      </c>
      <c r="D1086" s="10">
        <f>Daten!D1086</f>
        <v>0</v>
      </c>
      <c r="E1086" s="9">
        <f>Daten!E1086</f>
        <v>3223</v>
      </c>
      <c r="F1086" s="9">
        <f>Daten!F1086</f>
        <v>3083</v>
      </c>
      <c r="G1086" s="27">
        <f t="shared" si="416"/>
        <v>140</v>
      </c>
      <c r="H1086" s="29">
        <f t="shared" si="417"/>
        <v>4.5410314628608499E-2</v>
      </c>
      <c r="I1086" s="21">
        <f t="shared" si="418"/>
        <v>27.515021252227985</v>
      </c>
      <c r="J1086" s="21">
        <f t="shared" si="419"/>
        <v>112.48497874777202</v>
      </c>
      <c r="K1086" s="27">
        <f t="shared" si="420"/>
        <v>-56242.489373886012</v>
      </c>
      <c r="L1086" s="16">
        <f>Daten!G1086</f>
        <v>567</v>
      </c>
      <c r="M1086" s="16">
        <f>Daten!H1086</f>
        <v>2143</v>
      </c>
      <c r="N1086" s="16">
        <f>Daten!I1086</f>
        <v>513</v>
      </c>
      <c r="O1086" s="28">
        <f t="shared" si="421"/>
        <v>0.50396640223985067</v>
      </c>
      <c r="P1086" s="16">
        <f t="shared" si="422"/>
        <v>1206.2239852614341</v>
      </c>
      <c r="Q1086" s="21">
        <f t="shared" si="423"/>
        <v>-126.22398526143411</v>
      </c>
      <c r="R1086" s="27">
        <f t="shared" si="424"/>
        <v>-25244.79705228682</v>
      </c>
      <c r="S1086" s="9">
        <f>Daten!K1086</f>
        <v>11580.5</v>
      </c>
      <c r="T1086" s="9">
        <f>Daten!L1086</f>
        <v>173642.97</v>
      </c>
      <c r="U1086" s="9">
        <f>Daten!M1086</f>
        <v>271037.76</v>
      </c>
      <c r="V1086" s="9">
        <f>Daten!N1086</f>
        <v>500</v>
      </c>
      <c r="W1086" s="9">
        <f>Daten!O1086</f>
        <v>500</v>
      </c>
      <c r="X1086" s="23">
        <f t="shared" si="425"/>
        <v>456261.23</v>
      </c>
      <c r="Y1086" s="9">
        <f t="shared" si="426"/>
        <v>1158436.3978231316</v>
      </c>
      <c r="Z1086" s="21">
        <f t="shared" si="427"/>
        <v>-702175.16782313166</v>
      </c>
      <c r="AA1086" s="27">
        <f t="shared" si="428"/>
        <v>70217.516782313163</v>
      </c>
      <c r="AB1086" s="32">
        <f t="shared" si="429"/>
        <v>-11269.769643859661</v>
      </c>
      <c r="AC1086" s="31">
        <f t="shared" si="430"/>
        <v>0</v>
      </c>
      <c r="AG1086" s="26">
        <f t="shared" si="431"/>
        <v>0</v>
      </c>
      <c r="AH1086" s="26">
        <f t="shared" si="432"/>
        <v>0</v>
      </c>
      <c r="AI1086" s="26">
        <f t="shared" si="433"/>
        <v>0</v>
      </c>
      <c r="AJ1086" s="26">
        <f t="shared" si="434"/>
        <v>1</v>
      </c>
      <c r="AK1086" s="26">
        <f t="shared" si="435"/>
        <v>0</v>
      </c>
      <c r="AL1086" s="26">
        <f t="shared" ca="1" si="436"/>
        <v>0</v>
      </c>
      <c r="AM1086" s="26">
        <f t="shared" ca="1" si="437"/>
        <v>0</v>
      </c>
      <c r="AN1086" s="26">
        <f ca="1">IF(AM1086=0,0,COUNTIF($AM$19:AM1086,C1086*10+1))</f>
        <v>0</v>
      </c>
      <c r="AO1086" s="21">
        <f t="shared" ca="1" si="438"/>
        <v>0</v>
      </c>
      <c r="AP1086" s="33">
        <f t="shared" ca="1" si="439"/>
        <v>0</v>
      </c>
    </row>
    <row r="1087" spans="1:42" x14ac:dyDescent="0.2">
      <c r="A1087" s="15">
        <f>Daten!A1087</f>
        <v>41107</v>
      </c>
      <c r="B1087" s="8" t="str">
        <f>Daten!B1087</f>
        <v>Klam</v>
      </c>
      <c r="C1087" s="15">
        <f t="shared" si="415"/>
        <v>4</v>
      </c>
      <c r="D1087" s="10">
        <f>Daten!D1087</f>
        <v>0</v>
      </c>
      <c r="E1087" s="9">
        <f>Daten!E1087</f>
        <v>959</v>
      </c>
      <c r="F1087" s="9">
        <f>Daten!F1087</f>
        <v>919</v>
      </c>
      <c r="G1087" s="27">
        <f t="shared" si="416"/>
        <v>40</v>
      </c>
      <c r="H1087" s="29">
        <f t="shared" si="417"/>
        <v>4.3525571273122961E-2</v>
      </c>
      <c r="I1087" s="21">
        <f t="shared" si="418"/>
        <v>8.2018503181308855</v>
      </c>
      <c r="J1087" s="21">
        <f t="shared" si="419"/>
        <v>31.798149681869113</v>
      </c>
      <c r="K1087" s="27">
        <f t="shared" si="420"/>
        <v>-15899.074840934556</v>
      </c>
      <c r="L1087" s="16">
        <f>Daten!G1087</f>
        <v>139</v>
      </c>
      <c r="M1087" s="16">
        <f>Daten!H1087</f>
        <v>693</v>
      </c>
      <c r="N1087" s="16">
        <f>Daten!I1087</f>
        <v>127</v>
      </c>
      <c r="O1087" s="28">
        <f t="shared" si="421"/>
        <v>0.38383838383838381</v>
      </c>
      <c r="P1087" s="16">
        <f t="shared" si="422"/>
        <v>390.06683237805589</v>
      </c>
      <c r="Q1087" s="21">
        <f t="shared" si="423"/>
        <v>-124.06683237805589</v>
      </c>
      <c r="R1087" s="27">
        <f t="shared" si="424"/>
        <v>-24813.366475611179</v>
      </c>
      <c r="S1087" s="9">
        <f>Daten!K1087</f>
        <v>6244.71</v>
      </c>
      <c r="T1087" s="9">
        <f>Daten!L1087</f>
        <v>37443.53</v>
      </c>
      <c r="U1087" s="9">
        <f>Daten!M1087</f>
        <v>45446.61</v>
      </c>
      <c r="V1087" s="9">
        <f>Daten!N1087</f>
        <v>500</v>
      </c>
      <c r="W1087" s="9">
        <f>Daten!O1087</f>
        <v>500</v>
      </c>
      <c r="X1087" s="23">
        <f t="shared" si="425"/>
        <v>89134.85</v>
      </c>
      <c r="Y1087" s="9">
        <f t="shared" si="426"/>
        <v>344691.43826012511</v>
      </c>
      <c r="Z1087" s="21">
        <f t="shared" si="427"/>
        <v>-255556.58826012511</v>
      </c>
      <c r="AA1087" s="27">
        <f t="shared" si="428"/>
        <v>25555.658826012514</v>
      </c>
      <c r="AB1087" s="32">
        <f t="shared" si="429"/>
        <v>-15156.782490533224</v>
      </c>
      <c r="AC1087" s="31">
        <f t="shared" si="430"/>
        <v>0</v>
      </c>
      <c r="AG1087" s="26">
        <f t="shared" si="431"/>
        <v>0</v>
      </c>
      <c r="AH1087" s="26">
        <f t="shared" si="432"/>
        <v>0</v>
      </c>
      <c r="AI1087" s="26">
        <f t="shared" si="433"/>
        <v>0</v>
      </c>
      <c r="AJ1087" s="26">
        <f t="shared" si="434"/>
        <v>1</v>
      </c>
      <c r="AK1087" s="26">
        <f t="shared" si="435"/>
        <v>0</v>
      </c>
      <c r="AL1087" s="26">
        <f t="shared" ca="1" si="436"/>
        <v>0</v>
      </c>
      <c r="AM1087" s="26">
        <f t="shared" ca="1" si="437"/>
        <v>0</v>
      </c>
      <c r="AN1087" s="26">
        <f ca="1">IF(AM1087=0,0,COUNTIF($AM$19:AM1087,C1087*10+1))</f>
        <v>0</v>
      </c>
      <c r="AO1087" s="21">
        <f t="shared" ca="1" si="438"/>
        <v>0</v>
      </c>
      <c r="AP1087" s="33">
        <f t="shared" ca="1" si="439"/>
        <v>0</v>
      </c>
    </row>
    <row r="1088" spans="1:42" x14ac:dyDescent="0.2">
      <c r="A1088" s="15">
        <f>Daten!A1088</f>
        <v>41108</v>
      </c>
      <c r="B1088" s="8" t="str">
        <f>Daten!B1088</f>
        <v>Bad Kreuzen</v>
      </c>
      <c r="C1088" s="15">
        <f t="shared" si="415"/>
        <v>4</v>
      </c>
      <c r="D1088" s="10">
        <f>Daten!D1088</f>
        <v>0</v>
      </c>
      <c r="E1088" s="9">
        <f>Daten!E1088</f>
        <v>2330</v>
      </c>
      <c r="F1088" s="9">
        <f>Daten!F1088</f>
        <v>2285</v>
      </c>
      <c r="G1088" s="27">
        <f t="shared" si="416"/>
        <v>45</v>
      </c>
      <c r="H1088" s="29">
        <f t="shared" si="417"/>
        <v>1.9693654266958426E-2</v>
      </c>
      <c r="I1088" s="21">
        <f t="shared" si="418"/>
        <v>20.393066351391809</v>
      </c>
      <c r="J1088" s="21">
        <f t="shared" si="419"/>
        <v>24.606933648608191</v>
      </c>
      <c r="K1088" s="27">
        <f t="shared" si="420"/>
        <v>-12303.466824304096</v>
      </c>
      <c r="L1088" s="16">
        <f>Daten!G1088</f>
        <v>396</v>
      </c>
      <c r="M1088" s="16">
        <f>Daten!H1088</f>
        <v>1511</v>
      </c>
      <c r="N1088" s="16">
        <f>Daten!I1088</f>
        <v>423</v>
      </c>
      <c r="O1088" s="28">
        <f t="shared" si="421"/>
        <v>0.5420251489080079</v>
      </c>
      <c r="P1088" s="16">
        <f t="shared" si="422"/>
        <v>850.49204000467887</v>
      </c>
      <c r="Q1088" s="21">
        <f t="shared" si="423"/>
        <v>-31.49204000467887</v>
      </c>
      <c r="R1088" s="27">
        <f t="shared" si="424"/>
        <v>-6298.408000935774</v>
      </c>
      <c r="S1088" s="9">
        <f>Daten!K1088</f>
        <v>15276.3</v>
      </c>
      <c r="T1088" s="9">
        <f>Daten!L1088</f>
        <v>102481.96</v>
      </c>
      <c r="U1088" s="9">
        <f>Daten!M1088</f>
        <v>193146.83</v>
      </c>
      <c r="V1088" s="9">
        <f>Daten!N1088</f>
        <v>500</v>
      </c>
      <c r="W1088" s="9">
        <f>Daten!O1088</f>
        <v>500</v>
      </c>
      <c r="X1088" s="23">
        <f t="shared" si="425"/>
        <v>310905.08999999997</v>
      </c>
      <c r="Y1088" s="9">
        <f t="shared" si="426"/>
        <v>837467.20661740517</v>
      </c>
      <c r="Z1088" s="21">
        <f t="shared" si="427"/>
        <v>-526562.11661740521</v>
      </c>
      <c r="AA1088" s="27">
        <f t="shared" si="428"/>
        <v>52656.211661740526</v>
      </c>
      <c r="AB1088" s="32">
        <f t="shared" si="429"/>
        <v>34054.336836500661</v>
      </c>
      <c r="AC1088" s="31">
        <f t="shared" si="430"/>
        <v>34054.336836500661</v>
      </c>
      <c r="AG1088" s="26">
        <f t="shared" si="431"/>
        <v>-12303.466824304096</v>
      </c>
      <c r="AH1088" s="26">
        <f t="shared" si="432"/>
        <v>52656.211661740526</v>
      </c>
      <c r="AI1088" s="26">
        <f t="shared" si="433"/>
        <v>40352.744837436432</v>
      </c>
      <c r="AJ1088" s="26">
        <f t="shared" si="434"/>
        <v>1</v>
      </c>
      <c r="AK1088" s="26">
        <f t="shared" si="435"/>
        <v>40352.744837436432</v>
      </c>
      <c r="AL1088" s="26">
        <f t="shared" ca="1" si="436"/>
        <v>53236</v>
      </c>
      <c r="AM1088" s="26">
        <f t="shared" ca="1" si="437"/>
        <v>41</v>
      </c>
      <c r="AN1088" s="26">
        <f ca="1">IF(AM1088=0,0,COUNTIF($AM$19:AM1088,C1088*10+1))</f>
        <v>72</v>
      </c>
      <c r="AO1088" s="21">
        <f t="shared" ca="1" si="438"/>
        <v>0</v>
      </c>
      <c r="AP1088" s="33">
        <f t="shared" ca="1" si="439"/>
        <v>53236</v>
      </c>
    </row>
    <row r="1089" spans="1:42" x14ac:dyDescent="0.2">
      <c r="A1089" s="15">
        <f>Daten!A1089</f>
        <v>41109</v>
      </c>
      <c r="B1089" s="8" t="str">
        <f>Daten!B1089</f>
        <v>Langenstein</v>
      </c>
      <c r="C1089" s="15">
        <f t="shared" si="415"/>
        <v>4</v>
      </c>
      <c r="D1089" s="10">
        <f>Daten!D1089</f>
        <v>0</v>
      </c>
      <c r="E1089" s="9">
        <f>Daten!E1089</f>
        <v>2536</v>
      </c>
      <c r="F1089" s="9">
        <f>Daten!F1089</f>
        <v>2536</v>
      </c>
      <c r="G1089" s="27">
        <f t="shared" si="416"/>
        <v>0</v>
      </c>
      <c r="H1089" s="29">
        <f t="shared" si="417"/>
        <v>0</v>
      </c>
      <c r="I1089" s="21">
        <f t="shared" si="418"/>
        <v>22.633179985614717</v>
      </c>
      <c r="J1089" s="21">
        <f t="shared" si="419"/>
        <v>-22.633179985614717</v>
      </c>
      <c r="K1089" s="27">
        <f t="shared" si="420"/>
        <v>11316.589992807358</v>
      </c>
      <c r="L1089" s="16">
        <f>Daten!G1089</f>
        <v>361</v>
      </c>
      <c r="M1089" s="16">
        <f>Daten!H1089</f>
        <v>1698</v>
      </c>
      <c r="N1089" s="16">
        <f>Daten!I1089</f>
        <v>477</v>
      </c>
      <c r="O1089" s="28">
        <f t="shared" si="421"/>
        <v>0.49352179034157834</v>
      </c>
      <c r="P1089" s="16">
        <f t="shared" si="422"/>
        <v>955.74816937653532</v>
      </c>
      <c r="Q1089" s="21">
        <f t="shared" si="423"/>
        <v>-117.74816937653532</v>
      </c>
      <c r="R1089" s="27">
        <f t="shared" si="424"/>
        <v>-23549.633875307063</v>
      </c>
      <c r="S1089" s="9">
        <f>Daten!K1089</f>
        <v>7282.47</v>
      </c>
      <c r="T1089" s="9">
        <f>Daten!L1089</f>
        <v>157001.25</v>
      </c>
      <c r="U1089" s="9">
        <f>Daten!M1089</f>
        <v>416542.86</v>
      </c>
      <c r="V1089" s="9">
        <f>Daten!N1089</f>
        <v>500</v>
      </c>
      <c r="W1089" s="9">
        <f>Daten!O1089</f>
        <v>500</v>
      </c>
      <c r="X1089" s="23">
        <f t="shared" si="425"/>
        <v>580826.57999999996</v>
      </c>
      <c r="Y1089" s="9">
        <f t="shared" si="426"/>
        <v>911509.37166598265</v>
      </c>
      <c r="Z1089" s="21">
        <f t="shared" si="427"/>
        <v>-330682.79166598269</v>
      </c>
      <c r="AA1089" s="27">
        <f t="shared" si="428"/>
        <v>33068.279166598273</v>
      </c>
      <c r="AB1089" s="32">
        <f t="shared" si="429"/>
        <v>20835.23528409857</v>
      </c>
      <c r="AC1089" s="31">
        <f t="shared" si="430"/>
        <v>20835.23528409857</v>
      </c>
      <c r="AG1089" s="26">
        <f t="shared" si="431"/>
        <v>11316.589992807358</v>
      </c>
      <c r="AH1089" s="26">
        <f t="shared" si="432"/>
        <v>33068.279166598273</v>
      </c>
      <c r="AI1089" s="26">
        <f t="shared" si="433"/>
        <v>44384.869159405629</v>
      </c>
      <c r="AJ1089" s="26">
        <f t="shared" si="434"/>
        <v>1</v>
      </c>
      <c r="AK1089" s="26">
        <f t="shared" si="435"/>
        <v>44384.869159405629</v>
      </c>
      <c r="AL1089" s="26">
        <f t="shared" ca="1" si="436"/>
        <v>58555</v>
      </c>
      <c r="AM1089" s="26">
        <f t="shared" ca="1" si="437"/>
        <v>41</v>
      </c>
      <c r="AN1089" s="26">
        <f ca="1">IF(AM1089=0,0,COUNTIF($AM$19:AM1089,C1089*10+1))</f>
        <v>73</v>
      </c>
      <c r="AO1089" s="21">
        <f t="shared" ca="1" si="438"/>
        <v>0</v>
      </c>
      <c r="AP1089" s="33">
        <f t="shared" ca="1" si="439"/>
        <v>58555</v>
      </c>
    </row>
    <row r="1090" spans="1:42" x14ac:dyDescent="0.2">
      <c r="A1090" s="15">
        <f>Daten!A1090</f>
        <v>41110</v>
      </c>
      <c r="B1090" s="8" t="str">
        <f>Daten!B1090</f>
        <v>Luftenberg an der Donau</v>
      </c>
      <c r="C1090" s="15">
        <f t="shared" si="415"/>
        <v>4</v>
      </c>
      <c r="D1090" s="10">
        <f>Daten!D1090</f>
        <v>0</v>
      </c>
      <c r="E1090" s="9">
        <f>Daten!E1090</f>
        <v>4350</v>
      </c>
      <c r="F1090" s="9">
        <f>Daten!F1090</f>
        <v>4049</v>
      </c>
      <c r="G1090" s="27">
        <f t="shared" si="416"/>
        <v>301</v>
      </c>
      <c r="H1090" s="29">
        <f t="shared" si="417"/>
        <v>7.4339343047666095E-2</v>
      </c>
      <c r="I1090" s="21">
        <f t="shared" si="418"/>
        <v>36.136335079555991</v>
      </c>
      <c r="J1090" s="21">
        <f t="shared" si="419"/>
        <v>264.86366492044402</v>
      </c>
      <c r="K1090" s="27">
        <f t="shared" si="420"/>
        <v>-132431.83246022201</v>
      </c>
      <c r="L1090" s="16">
        <f>Daten!G1090</f>
        <v>678</v>
      </c>
      <c r="M1090" s="16">
        <f>Daten!H1090</f>
        <v>2931</v>
      </c>
      <c r="N1090" s="16">
        <f>Daten!I1090</f>
        <v>741</v>
      </c>
      <c r="O1090" s="28">
        <f t="shared" si="421"/>
        <v>0.48413510747185262</v>
      </c>
      <c r="P1090" s="16">
        <f t="shared" si="422"/>
        <v>1649.7631828284009</v>
      </c>
      <c r="Q1090" s="21">
        <f t="shared" si="423"/>
        <v>-230.76318282840089</v>
      </c>
      <c r="R1090" s="27">
        <f t="shared" si="424"/>
        <v>-46152.636565680179</v>
      </c>
      <c r="S1090" s="9">
        <f>Daten!K1090</f>
        <v>8847.2099999999991</v>
      </c>
      <c r="T1090" s="9">
        <f>Daten!L1090</f>
        <v>243702.13</v>
      </c>
      <c r="U1090" s="9">
        <f>Daten!M1090</f>
        <v>884667.2</v>
      </c>
      <c r="V1090" s="9">
        <f>Daten!N1090</f>
        <v>500</v>
      </c>
      <c r="W1090" s="9">
        <f>Daten!O1090</f>
        <v>500</v>
      </c>
      <c r="X1090" s="23">
        <f t="shared" si="425"/>
        <v>1137216.54</v>
      </c>
      <c r="Y1090" s="9">
        <f t="shared" si="426"/>
        <v>1563511.7376762715</v>
      </c>
      <c r="Z1090" s="21">
        <f t="shared" si="427"/>
        <v>-426295.19767627143</v>
      </c>
      <c r="AA1090" s="27">
        <f t="shared" si="428"/>
        <v>42629.519767627149</v>
      </c>
      <c r="AB1090" s="32">
        <f t="shared" si="429"/>
        <v>-135954.94925827504</v>
      </c>
      <c r="AC1090" s="31">
        <f t="shared" si="430"/>
        <v>0</v>
      </c>
      <c r="AG1090" s="26">
        <f t="shared" si="431"/>
        <v>0</v>
      </c>
      <c r="AH1090" s="26">
        <f t="shared" si="432"/>
        <v>0</v>
      </c>
      <c r="AI1090" s="26">
        <f t="shared" si="433"/>
        <v>0</v>
      </c>
      <c r="AJ1090" s="26">
        <f t="shared" si="434"/>
        <v>1</v>
      </c>
      <c r="AK1090" s="26">
        <f t="shared" si="435"/>
        <v>0</v>
      </c>
      <c r="AL1090" s="26">
        <f t="shared" ca="1" si="436"/>
        <v>0</v>
      </c>
      <c r="AM1090" s="26">
        <f t="shared" ca="1" si="437"/>
        <v>0</v>
      </c>
      <c r="AN1090" s="26">
        <f ca="1">IF(AM1090=0,0,COUNTIF($AM$19:AM1090,C1090*10+1))</f>
        <v>0</v>
      </c>
      <c r="AO1090" s="21">
        <f t="shared" ca="1" si="438"/>
        <v>0</v>
      </c>
      <c r="AP1090" s="33">
        <f t="shared" ca="1" si="439"/>
        <v>0</v>
      </c>
    </row>
    <row r="1091" spans="1:42" x14ac:dyDescent="0.2">
      <c r="A1091" s="15">
        <f>Daten!A1091</f>
        <v>41111</v>
      </c>
      <c r="B1091" s="8" t="str">
        <f>Daten!B1091</f>
        <v>Mauthausen</v>
      </c>
      <c r="C1091" s="15">
        <f t="shared" si="415"/>
        <v>4</v>
      </c>
      <c r="D1091" s="10">
        <f>Daten!D1091</f>
        <v>0</v>
      </c>
      <c r="E1091" s="9">
        <f>Daten!E1091</f>
        <v>4926</v>
      </c>
      <c r="F1091" s="9">
        <f>Daten!F1091</f>
        <v>4938</v>
      </c>
      <c r="G1091" s="27">
        <f t="shared" si="416"/>
        <v>-12</v>
      </c>
      <c r="H1091" s="29">
        <f t="shared" si="417"/>
        <v>-2.4301336573511541E-3</v>
      </c>
      <c r="I1091" s="21">
        <f t="shared" si="418"/>
        <v>44.070442732241901</v>
      </c>
      <c r="J1091" s="21">
        <f t="shared" si="419"/>
        <v>-56.070442732241901</v>
      </c>
      <c r="K1091" s="27">
        <f t="shared" si="420"/>
        <v>28035.22136612095</v>
      </c>
      <c r="L1091" s="16">
        <f>Daten!G1091</f>
        <v>683</v>
      </c>
      <c r="M1091" s="16">
        <f>Daten!H1091</f>
        <v>3323</v>
      </c>
      <c r="N1091" s="16">
        <f>Daten!I1091</f>
        <v>920</v>
      </c>
      <c r="O1091" s="28">
        <f t="shared" si="421"/>
        <v>0.48239542582004213</v>
      </c>
      <c r="P1091" s="16">
        <f t="shared" si="422"/>
        <v>1870.4070476079073</v>
      </c>
      <c r="Q1091" s="21">
        <f t="shared" si="423"/>
        <v>-267.40704760790732</v>
      </c>
      <c r="R1091" s="27">
        <f t="shared" si="424"/>
        <v>-53481.40952158146</v>
      </c>
      <c r="S1091" s="9">
        <f>Daten!K1091</f>
        <v>11056.52</v>
      </c>
      <c r="T1091" s="9">
        <f>Daten!L1091</f>
        <v>366399.78</v>
      </c>
      <c r="U1091" s="9">
        <f>Daten!M1091</f>
        <v>2224416.14</v>
      </c>
      <c r="V1091" s="9">
        <f>Daten!N1091</f>
        <v>500</v>
      </c>
      <c r="W1091" s="9">
        <f>Daten!O1091</f>
        <v>500</v>
      </c>
      <c r="X1091" s="23">
        <f t="shared" si="425"/>
        <v>2601872.4400000004</v>
      </c>
      <c r="Y1091" s="9">
        <f t="shared" si="426"/>
        <v>1770542.2574237501</v>
      </c>
      <c r="Z1091" s="21">
        <f t="shared" si="427"/>
        <v>831330.18257625028</v>
      </c>
      <c r="AA1091" s="27">
        <f t="shared" si="428"/>
        <v>-83133.018257625037</v>
      </c>
      <c r="AB1091" s="32">
        <f t="shared" si="429"/>
        <v>-108579.20641308554</v>
      </c>
      <c r="AC1091" s="31">
        <f t="shared" si="430"/>
        <v>0</v>
      </c>
      <c r="AG1091" s="26">
        <f t="shared" si="431"/>
        <v>0</v>
      </c>
      <c r="AH1091" s="26">
        <f t="shared" si="432"/>
        <v>0</v>
      </c>
      <c r="AI1091" s="26">
        <f t="shared" si="433"/>
        <v>0</v>
      </c>
      <c r="AJ1091" s="26">
        <f t="shared" si="434"/>
        <v>1</v>
      </c>
      <c r="AK1091" s="26">
        <f t="shared" si="435"/>
        <v>0</v>
      </c>
      <c r="AL1091" s="26">
        <f t="shared" ca="1" si="436"/>
        <v>0</v>
      </c>
      <c r="AM1091" s="26">
        <f t="shared" ca="1" si="437"/>
        <v>0</v>
      </c>
      <c r="AN1091" s="26">
        <f ca="1">IF(AM1091=0,0,COUNTIF($AM$19:AM1091,C1091*10+1))</f>
        <v>0</v>
      </c>
      <c r="AO1091" s="21">
        <f t="shared" ca="1" si="438"/>
        <v>0</v>
      </c>
      <c r="AP1091" s="33">
        <f t="shared" ca="1" si="439"/>
        <v>0</v>
      </c>
    </row>
    <row r="1092" spans="1:42" x14ac:dyDescent="0.2">
      <c r="A1092" s="15">
        <f>Daten!A1092</f>
        <v>41112</v>
      </c>
      <c r="B1092" s="8" t="str">
        <f>Daten!B1092</f>
        <v>Mitterkirchen im Machland</v>
      </c>
      <c r="C1092" s="15">
        <f t="shared" si="415"/>
        <v>4</v>
      </c>
      <c r="D1092" s="10">
        <f>Daten!D1092</f>
        <v>0</v>
      </c>
      <c r="E1092" s="9">
        <f>Daten!E1092</f>
        <v>1766</v>
      </c>
      <c r="F1092" s="9">
        <f>Daten!F1092</f>
        <v>1724</v>
      </c>
      <c r="G1092" s="27">
        <f t="shared" si="416"/>
        <v>42</v>
      </c>
      <c r="H1092" s="29">
        <f t="shared" si="417"/>
        <v>2.4361948955916472E-2</v>
      </c>
      <c r="I1092" s="21">
        <f t="shared" si="418"/>
        <v>15.386278507570887</v>
      </c>
      <c r="J1092" s="21">
        <f t="shared" si="419"/>
        <v>26.613721492429114</v>
      </c>
      <c r="K1092" s="27">
        <f t="shared" si="420"/>
        <v>-13306.860746214557</v>
      </c>
      <c r="L1092" s="16">
        <f>Daten!G1092</f>
        <v>301</v>
      </c>
      <c r="M1092" s="16">
        <f>Daten!H1092</f>
        <v>1140</v>
      </c>
      <c r="N1092" s="16">
        <f>Daten!I1092</f>
        <v>325</v>
      </c>
      <c r="O1092" s="28">
        <f t="shared" si="421"/>
        <v>0.5491228070175439</v>
      </c>
      <c r="P1092" s="16">
        <f t="shared" si="422"/>
        <v>641.66838226693176</v>
      </c>
      <c r="Q1092" s="21">
        <f t="shared" si="423"/>
        <v>-15.668382266931758</v>
      </c>
      <c r="R1092" s="27">
        <f t="shared" si="424"/>
        <v>-3133.6764533863516</v>
      </c>
      <c r="S1092" s="9">
        <f>Daten!K1092</f>
        <v>21261.66</v>
      </c>
      <c r="T1092" s="9">
        <f>Daten!L1092</f>
        <v>82269.16</v>
      </c>
      <c r="U1092" s="9">
        <f>Daten!M1092</f>
        <v>168250.47</v>
      </c>
      <c r="V1092" s="9">
        <f>Daten!N1092</f>
        <v>500</v>
      </c>
      <c r="W1092" s="9">
        <f>Daten!O1092</f>
        <v>500</v>
      </c>
      <c r="X1092" s="23">
        <f t="shared" si="425"/>
        <v>271781.29000000004</v>
      </c>
      <c r="Y1092" s="9">
        <f t="shared" si="426"/>
        <v>634749.82269799896</v>
      </c>
      <c r="Z1092" s="21">
        <f t="shared" si="427"/>
        <v>-362968.53269799892</v>
      </c>
      <c r="AA1092" s="27">
        <f t="shared" si="428"/>
        <v>36296.853269799896</v>
      </c>
      <c r="AB1092" s="32">
        <f t="shared" si="429"/>
        <v>19856.316070198987</v>
      </c>
      <c r="AC1092" s="31">
        <f t="shared" si="430"/>
        <v>19856.316070198987</v>
      </c>
      <c r="AG1092" s="26">
        <f t="shared" si="431"/>
        <v>-13306.860746214557</v>
      </c>
      <c r="AH1092" s="26">
        <f t="shared" si="432"/>
        <v>36296.853269799896</v>
      </c>
      <c r="AI1092" s="26">
        <f t="shared" si="433"/>
        <v>22989.992523585337</v>
      </c>
      <c r="AJ1092" s="26">
        <f t="shared" si="434"/>
        <v>1</v>
      </c>
      <c r="AK1092" s="26">
        <f t="shared" si="435"/>
        <v>22989.992523585337</v>
      </c>
      <c r="AL1092" s="26">
        <f t="shared" ca="1" si="436"/>
        <v>30330</v>
      </c>
      <c r="AM1092" s="26">
        <f t="shared" ca="1" si="437"/>
        <v>41</v>
      </c>
      <c r="AN1092" s="26">
        <f ca="1">IF(AM1092=0,0,COUNTIF($AM$19:AM1092,C1092*10+1))</f>
        <v>74</v>
      </c>
      <c r="AO1092" s="21">
        <f t="shared" ca="1" si="438"/>
        <v>0</v>
      </c>
      <c r="AP1092" s="33">
        <f t="shared" ca="1" si="439"/>
        <v>30330</v>
      </c>
    </row>
    <row r="1093" spans="1:42" x14ac:dyDescent="0.2">
      <c r="A1093" s="15">
        <f>Daten!A1093</f>
        <v>41113</v>
      </c>
      <c r="B1093" s="8" t="str">
        <f>Daten!B1093</f>
        <v>Münzbach</v>
      </c>
      <c r="C1093" s="15">
        <f t="shared" si="415"/>
        <v>4</v>
      </c>
      <c r="D1093" s="10">
        <f>Daten!D1093</f>
        <v>0</v>
      </c>
      <c r="E1093" s="9">
        <f>Daten!E1093</f>
        <v>1844</v>
      </c>
      <c r="F1093" s="9">
        <f>Daten!F1093</f>
        <v>1802</v>
      </c>
      <c r="G1093" s="27">
        <f t="shared" si="416"/>
        <v>42</v>
      </c>
      <c r="H1093" s="29">
        <f t="shared" si="417"/>
        <v>2.3307436182019976E-2</v>
      </c>
      <c r="I1093" s="21">
        <f t="shared" si="418"/>
        <v>16.082409437727808</v>
      </c>
      <c r="J1093" s="21">
        <f t="shared" si="419"/>
        <v>25.917590562272192</v>
      </c>
      <c r="K1093" s="27">
        <f t="shared" si="420"/>
        <v>-12958.795281136096</v>
      </c>
      <c r="L1093" s="16">
        <f>Daten!G1093</f>
        <v>339</v>
      </c>
      <c r="M1093" s="16">
        <f>Daten!H1093</f>
        <v>1212</v>
      </c>
      <c r="N1093" s="16">
        <f>Daten!I1093</f>
        <v>293</v>
      </c>
      <c r="O1093" s="28">
        <f t="shared" si="421"/>
        <v>0.52145214521452143</v>
      </c>
      <c r="P1093" s="16">
        <f t="shared" si="422"/>
        <v>682.19480641010648</v>
      </c>
      <c r="Q1093" s="21">
        <f t="shared" si="423"/>
        <v>-50.19480641010648</v>
      </c>
      <c r="R1093" s="27">
        <f t="shared" si="424"/>
        <v>-10038.961282021297</v>
      </c>
      <c r="S1093" s="9">
        <f>Daten!K1093</f>
        <v>11330.03</v>
      </c>
      <c r="T1093" s="9">
        <f>Daten!L1093</f>
        <v>100928.32000000001</v>
      </c>
      <c r="U1093" s="9">
        <f>Daten!M1093</f>
        <v>815974.84</v>
      </c>
      <c r="V1093" s="9">
        <f>Daten!N1093</f>
        <v>500</v>
      </c>
      <c r="W1093" s="9">
        <f>Daten!O1093</f>
        <v>500</v>
      </c>
      <c r="X1093" s="23">
        <f t="shared" si="425"/>
        <v>928233.19</v>
      </c>
      <c r="Y1093" s="9">
        <f t="shared" si="426"/>
        <v>662785.20558047004</v>
      </c>
      <c r="Z1093" s="21">
        <f t="shared" si="427"/>
        <v>265447.98441952991</v>
      </c>
      <c r="AA1093" s="27">
        <f t="shared" si="428"/>
        <v>-26544.798441952993</v>
      </c>
      <c r="AB1093" s="32">
        <f t="shared" si="429"/>
        <v>-49542.555005110386</v>
      </c>
      <c r="AC1093" s="31">
        <f t="shared" si="430"/>
        <v>0</v>
      </c>
      <c r="AG1093" s="26">
        <f t="shared" si="431"/>
        <v>0</v>
      </c>
      <c r="AH1093" s="26">
        <f t="shared" si="432"/>
        <v>0</v>
      </c>
      <c r="AI1093" s="26">
        <f t="shared" si="433"/>
        <v>0</v>
      </c>
      <c r="AJ1093" s="26">
        <f t="shared" si="434"/>
        <v>1</v>
      </c>
      <c r="AK1093" s="26">
        <f t="shared" si="435"/>
        <v>0</v>
      </c>
      <c r="AL1093" s="26">
        <f t="shared" ca="1" si="436"/>
        <v>0</v>
      </c>
      <c r="AM1093" s="26">
        <f t="shared" ca="1" si="437"/>
        <v>0</v>
      </c>
      <c r="AN1093" s="26">
        <f ca="1">IF(AM1093=0,0,COUNTIF($AM$19:AM1093,C1093*10+1))</f>
        <v>0</v>
      </c>
      <c r="AO1093" s="21">
        <f t="shared" ca="1" si="438"/>
        <v>0</v>
      </c>
      <c r="AP1093" s="33">
        <f t="shared" ca="1" si="439"/>
        <v>0</v>
      </c>
    </row>
    <row r="1094" spans="1:42" x14ac:dyDescent="0.2">
      <c r="A1094" s="15">
        <f>Daten!A1094</f>
        <v>41114</v>
      </c>
      <c r="B1094" s="8" t="str">
        <f>Daten!B1094</f>
        <v>Naarn im Machlande</v>
      </c>
      <c r="C1094" s="15">
        <f t="shared" si="415"/>
        <v>4</v>
      </c>
      <c r="D1094" s="10">
        <f>Daten!D1094</f>
        <v>0</v>
      </c>
      <c r="E1094" s="9">
        <f>Daten!E1094</f>
        <v>3710</v>
      </c>
      <c r="F1094" s="9">
        <f>Daten!F1094</f>
        <v>3695</v>
      </c>
      <c r="G1094" s="27">
        <f t="shared" si="416"/>
        <v>15</v>
      </c>
      <c r="H1094" s="29">
        <f t="shared" si="417"/>
        <v>4.0595399188092015E-3</v>
      </c>
      <c r="I1094" s="21">
        <f t="shared" si="418"/>
        <v>32.976971627305353</v>
      </c>
      <c r="J1094" s="21">
        <f t="shared" si="419"/>
        <v>-17.976971627305353</v>
      </c>
      <c r="K1094" s="27">
        <f t="shared" si="420"/>
        <v>8988.4858136526764</v>
      </c>
      <c r="L1094" s="16">
        <f>Daten!G1094</f>
        <v>589</v>
      </c>
      <c r="M1094" s="16">
        <f>Daten!H1094</f>
        <v>2481</v>
      </c>
      <c r="N1094" s="16">
        <f>Daten!I1094</f>
        <v>640</v>
      </c>
      <c r="O1094" s="28">
        <f t="shared" si="421"/>
        <v>0.49536477226924625</v>
      </c>
      <c r="P1094" s="16">
        <f t="shared" si="422"/>
        <v>1396.4730319335595</v>
      </c>
      <c r="Q1094" s="21">
        <f t="shared" si="423"/>
        <v>-167.47303193355947</v>
      </c>
      <c r="R1094" s="27">
        <f t="shared" si="424"/>
        <v>-33494.606386711894</v>
      </c>
      <c r="S1094" s="9">
        <f>Daten!K1094</f>
        <v>35066.089999999997</v>
      </c>
      <c r="T1094" s="9">
        <f>Daten!L1094</f>
        <v>212043.79</v>
      </c>
      <c r="U1094" s="9">
        <f>Daten!M1094</f>
        <v>989398.13</v>
      </c>
      <c r="V1094" s="9">
        <f>Daten!N1094</f>
        <v>500</v>
      </c>
      <c r="W1094" s="9">
        <f>Daten!O1094</f>
        <v>500</v>
      </c>
      <c r="X1094" s="23">
        <f t="shared" si="425"/>
        <v>1236508.01</v>
      </c>
      <c r="Y1094" s="9">
        <f t="shared" si="426"/>
        <v>1333477.8268457395</v>
      </c>
      <c r="Z1094" s="21">
        <f t="shared" si="427"/>
        <v>-96969.816845739493</v>
      </c>
      <c r="AA1094" s="27">
        <f t="shared" si="428"/>
        <v>9696.9816845739497</v>
      </c>
      <c r="AB1094" s="32">
        <f t="shared" si="429"/>
        <v>-14809.138888485269</v>
      </c>
      <c r="AC1094" s="31">
        <f t="shared" si="430"/>
        <v>0</v>
      </c>
      <c r="AG1094" s="26">
        <f t="shared" si="431"/>
        <v>0</v>
      </c>
      <c r="AH1094" s="26">
        <f t="shared" si="432"/>
        <v>0</v>
      </c>
      <c r="AI1094" s="26">
        <f t="shared" si="433"/>
        <v>0</v>
      </c>
      <c r="AJ1094" s="26">
        <f t="shared" si="434"/>
        <v>1</v>
      </c>
      <c r="AK1094" s="26">
        <f t="shared" si="435"/>
        <v>0</v>
      </c>
      <c r="AL1094" s="26">
        <f t="shared" ca="1" si="436"/>
        <v>0</v>
      </c>
      <c r="AM1094" s="26">
        <f t="shared" ca="1" si="437"/>
        <v>0</v>
      </c>
      <c r="AN1094" s="26">
        <f ca="1">IF(AM1094=0,0,COUNTIF($AM$19:AM1094,C1094*10+1))</f>
        <v>0</v>
      </c>
      <c r="AO1094" s="21">
        <f t="shared" ca="1" si="438"/>
        <v>0</v>
      </c>
      <c r="AP1094" s="33">
        <f t="shared" ca="1" si="439"/>
        <v>0</v>
      </c>
    </row>
    <row r="1095" spans="1:42" x14ac:dyDescent="0.2">
      <c r="A1095" s="15">
        <f>Daten!A1095</f>
        <v>41115</v>
      </c>
      <c r="B1095" s="8" t="str">
        <f>Daten!B1095</f>
        <v>Pabneukirchen</v>
      </c>
      <c r="C1095" s="15">
        <f t="shared" si="415"/>
        <v>4</v>
      </c>
      <c r="D1095" s="10">
        <f>Daten!D1095</f>
        <v>0</v>
      </c>
      <c r="E1095" s="9">
        <f>Daten!E1095</f>
        <v>1682</v>
      </c>
      <c r="F1095" s="9">
        <f>Daten!F1095</f>
        <v>1702</v>
      </c>
      <c r="G1095" s="27">
        <f t="shared" si="416"/>
        <v>-20</v>
      </c>
      <c r="H1095" s="29">
        <f t="shared" si="417"/>
        <v>-1.1750881316098707E-2</v>
      </c>
      <c r="I1095" s="21">
        <f t="shared" si="418"/>
        <v>15.189933886244576</v>
      </c>
      <c r="J1095" s="21">
        <f t="shared" si="419"/>
        <v>-35.189933886244575</v>
      </c>
      <c r="K1095" s="27">
        <f t="shared" si="420"/>
        <v>17594.966943122286</v>
      </c>
      <c r="L1095" s="16">
        <f>Daten!G1095</f>
        <v>310</v>
      </c>
      <c r="M1095" s="16">
        <f>Daten!H1095</f>
        <v>1073</v>
      </c>
      <c r="N1095" s="16">
        <f>Daten!I1095</f>
        <v>299</v>
      </c>
      <c r="O1095" s="28">
        <f t="shared" si="421"/>
        <v>0.56756756756756754</v>
      </c>
      <c r="P1095" s="16">
        <f t="shared" si="422"/>
        <v>603.95629313369989</v>
      </c>
      <c r="Q1095" s="21">
        <f t="shared" si="423"/>
        <v>5.0437068663001128</v>
      </c>
      <c r="R1095" s="27">
        <f t="shared" si="424"/>
        <v>1008.7413732600226</v>
      </c>
      <c r="S1095" s="9">
        <f>Daten!K1095</f>
        <v>14823.03</v>
      </c>
      <c r="T1095" s="9">
        <f>Daten!L1095</f>
        <v>76730.429999999993</v>
      </c>
      <c r="U1095" s="9">
        <f>Daten!M1095</f>
        <v>376430.26</v>
      </c>
      <c r="V1095" s="9">
        <f>Daten!N1095</f>
        <v>500</v>
      </c>
      <c r="W1095" s="9">
        <f>Daten!O1095</f>
        <v>500</v>
      </c>
      <c r="X1095" s="23">
        <f t="shared" si="425"/>
        <v>467983.72</v>
      </c>
      <c r="Y1095" s="9">
        <f t="shared" si="426"/>
        <v>604557.87190149166</v>
      </c>
      <c r="Z1095" s="21">
        <f t="shared" si="427"/>
        <v>-136574.15190149168</v>
      </c>
      <c r="AA1095" s="27">
        <f t="shared" si="428"/>
        <v>13657.41519014917</v>
      </c>
      <c r="AB1095" s="32">
        <f t="shared" si="429"/>
        <v>32261.123506531476</v>
      </c>
      <c r="AC1095" s="31">
        <f t="shared" si="430"/>
        <v>32261.123506531476</v>
      </c>
      <c r="AG1095" s="26">
        <f t="shared" si="431"/>
        <v>17594.966943122286</v>
      </c>
      <c r="AH1095" s="26">
        <f t="shared" si="432"/>
        <v>13657.41519014917</v>
      </c>
      <c r="AI1095" s="26">
        <f t="shared" si="433"/>
        <v>31252.382133271458</v>
      </c>
      <c r="AJ1095" s="26">
        <f t="shared" si="434"/>
        <v>1</v>
      </c>
      <c r="AK1095" s="26">
        <f t="shared" si="435"/>
        <v>31252.382133271458</v>
      </c>
      <c r="AL1095" s="26">
        <f t="shared" ca="1" si="436"/>
        <v>41230</v>
      </c>
      <c r="AM1095" s="26">
        <f t="shared" ca="1" si="437"/>
        <v>41</v>
      </c>
      <c r="AN1095" s="26">
        <f ca="1">IF(AM1095=0,0,COUNTIF($AM$19:AM1095,C1095*10+1))</f>
        <v>75</v>
      </c>
      <c r="AO1095" s="21">
        <f t="shared" ca="1" si="438"/>
        <v>0</v>
      </c>
      <c r="AP1095" s="33">
        <f t="shared" ca="1" si="439"/>
        <v>41230</v>
      </c>
    </row>
    <row r="1096" spans="1:42" x14ac:dyDescent="0.2">
      <c r="A1096" s="15">
        <f>Daten!A1096</f>
        <v>41116</v>
      </c>
      <c r="B1096" s="8" t="str">
        <f>Daten!B1096</f>
        <v>Perg</v>
      </c>
      <c r="C1096" s="15">
        <f t="shared" si="415"/>
        <v>4</v>
      </c>
      <c r="D1096" s="10">
        <f>Daten!D1096</f>
        <v>0</v>
      </c>
      <c r="E1096" s="9">
        <f>Daten!E1096</f>
        <v>8992</v>
      </c>
      <c r="F1096" s="9">
        <f>Daten!F1096</f>
        <v>8371</v>
      </c>
      <c r="G1096" s="27">
        <f t="shared" si="416"/>
        <v>621</v>
      </c>
      <c r="H1096" s="29">
        <f t="shared" si="417"/>
        <v>7.4184685222792979E-2</v>
      </c>
      <c r="I1096" s="21">
        <f t="shared" si="418"/>
        <v>74.709128414661194</v>
      </c>
      <c r="J1096" s="21">
        <f t="shared" si="419"/>
        <v>546.29087158533878</v>
      </c>
      <c r="K1096" s="27">
        <f t="shared" si="420"/>
        <v>-273145.43579266936</v>
      </c>
      <c r="L1096" s="16">
        <f>Daten!G1096</f>
        <v>1391</v>
      </c>
      <c r="M1096" s="16">
        <f>Daten!H1096</f>
        <v>6118</v>
      </c>
      <c r="N1096" s="16">
        <f>Daten!I1096</f>
        <v>1483</v>
      </c>
      <c r="O1096" s="28">
        <f t="shared" si="421"/>
        <v>0.469761359921543</v>
      </c>
      <c r="P1096" s="16">
        <f t="shared" si="422"/>
        <v>3443.6203181658675</v>
      </c>
      <c r="Q1096" s="21">
        <f t="shared" si="423"/>
        <v>-569.6203181658675</v>
      </c>
      <c r="R1096" s="27">
        <f t="shared" si="424"/>
        <v>-113924.0636331735</v>
      </c>
      <c r="S1096" s="9">
        <f>Daten!K1096</f>
        <v>18727.66</v>
      </c>
      <c r="T1096" s="9">
        <f>Daten!L1096</f>
        <v>771131.67</v>
      </c>
      <c r="U1096" s="9">
        <f>Daten!M1096</f>
        <v>6052304.0199999996</v>
      </c>
      <c r="V1096" s="9">
        <f>Daten!N1096</f>
        <v>500</v>
      </c>
      <c r="W1096" s="9">
        <f>Daten!O1096</f>
        <v>500</v>
      </c>
      <c r="X1096" s="23">
        <f t="shared" si="425"/>
        <v>6842163.3499999996</v>
      </c>
      <c r="Y1096" s="9">
        <f t="shared" si="426"/>
        <v>3231976.4471689733</v>
      </c>
      <c r="Z1096" s="21">
        <f t="shared" si="427"/>
        <v>3610186.9028310264</v>
      </c>
      <c r="AA1096" s="27">
        <f t="shared" si="428"/>
        <v>-361018.69028310268</v>
      </c>
      <c r="AB1096" s="32">
        <f t="shared" si="429"/>
        <v>-748088.18970894557</v>
      </c>
      <c r="AC1096" s="31">
        <f t="shared" si="430"/>
        <v>0</v>
      </c>
      <c r="AG1096" s="26">
        <f t="shared" si="431"/>
        <v>0</v>
      </c>
      <c r="AH1096" s="26">
        <f t="shared" si="432"/>
        <v>0</v>
      </c>
      <c r="AI1096" s="26">
        <f t="shared" si="433"/>
        <v>0</v>
      </c>
      <c r="AJ1096" s="26">
        <f t="shared" si="434"/>
        <v>1</v>
      </c>
      <c r="AK1096" s="26">
        <f t="shared" si="435"/>
        <v>0</v>
      </c>
      <c r="AL1096" s="26">
        <f t="shared" ca="1" si="436"/>
        <v>0</v>
      </c>
      <c r="AM1096" s="26">
        <f t="shared" ca="1" si="437"/>
        <v>0</v>
      </c>
      <c r="AN1096" s="26">
        <f ca="1">IF(AM1096=0,0,COUNTIF($AM$19:AM1096,C1096*10+1))</f>
        <v>0</v>
      </c>
      <c r="AO1096" s="21">
        <f t="shared" ca="1" si="438"/>
        <v>0</v>
      </c>
      <c r="AP1096" s="33">
        <f t="shared" ca="1" si="439"/>
        <v>0</v>
      </c>
    </row>
    <row r="1097" spans="1:42" x14ac:dyDescent="0.2">
      <c r="A1097" s="15">
        <f>Daten!A1097</f>
        <v>41117</v>
      </c>
      <c r="B1097" s="8" t="str">
        <f>Daten!B1097</f>
        <v>Rechberg</v>
      </c>
      <c r="C1097" s="15">
        <f t="shared" si="415"/>
        <v>4</v>
      </c>
      <c r="D1097" s="10">
        <f>Daten!D1097</f>
        <v>0</v>
      </c>
      <c r="E1097" s="9">
        <f>Daten!E1097</f>
        <v>1015</v>
      </c>
      <c r="F1097" s="9">
        <f>Daten!F1097</f>
        <v>997</v>
      </c>
      <c r="G1097" s="27">
        <f t="shared" si="416"/>
        <v>18</v>
      </c>
      <c r="H1097" s="29">
        <f t="shared" si="417"/>
        <v>1.8054162487462388E-2</v>
      </c>
      <c r="I1097" s="21">
        <f t="shared" si="418"/>
        <v>8.8979812482878042</v>
      </c>
      <c r="J1097" s="21">
        <f t="shared" si="419"/>
        <v>9.1020187517121958</v>
      </c>
      <c r="K1097" s="27">
        <f t="shared" si="420"/>
        <v>-4551.0093758560979</v>
      </c>
      <c r="L1097" s="16">
        <f>Daten!G1097</f>
        <v>227</v>
      </c>
      <c r="M1097" s="16">
        <f>Daten!H1097</f>
        <v>656</v>
      </c>
      <c r="N1097" s="16">
        <f>Daten!I1097</f>
        <v>132</v>
      </c>
      <c r="O1097" s="28">
        <f t="shared" si="421"/>
        <v>0.5472560975609756</v>
      </c>
      <c r="P1097" s="16">
        <f t="shared" si="422"/>
        <v>369.24075330448005</v>
      </c>
      <c r="Q1097" s="21">
        <f t="shared" si="423"/>
        <v>-10.240753304480052</v>
      </c>
      <c r="R1097" s="27">
        <f t="shared" si="424"/>
        <v>-2048.1506608960103</v>
      </c>
      <c r="S1097" s="9">
        <f>Daten!K1097</f>
        <v>4666.5600000000004</v>
      </c>
      <c r="T1097" s="9">
        <f>Daten!L1097</f>
        <v>39616.28</v>
      </c>
      <c r="U1097" s="9">
        <f>Daten!M1097</f>
        <v>72012.14</v>
      </c>
      <c r="V1097" s="9">
        <f>Daten!N1097</f>
        <v>500</v>
      </c>
      <c r="W1097" s="9">
        <f>Daten!O1097</f>
        <v>500</v>
      </c>
      <c r="X1097" s="23">
        <f t="shared" si="425"/>
        <v>116294.98</v>
      </c>
      <c r="Y1097" s="9">
        <f t="shared" si="426"/>
        <v>364819.4054577967</v>
      </c>
      <c r="Z1097" s="21">
        <f t="shared" si="427"/>
        <v>-248524.42545779672</v>
      </c>
      <c r="AA1097" s="27">
        <f t="shared" si="428"/>
        <v>24852.442545779675</v>
      </c>
      <c r="AB1097" s="32">
        <f t="shared" si="429"/>
        <v>18253.282509027566</v>
      </c>
      <c r="AC1097" s="31">
        <f t="shared" si="430"/>
        <v>18253.282509027566</v>
      </c>
      <c r="AG1097" s="26">
        <f t="shared" si="431"/>
        <v>-4551.0093758560979</v>
      </c>
      <c r="AH1097" s="26">
        <f t="shared" si="432"/>
        <v>24852.442545779675</v>
      </c>
      <c r="AI1097" s="26">
        <f t="shared" si="433"/>
        <v>20301.433169923577</v>
      </c>
      <c r="AJ1097" s="26">
        <f t="shared" si="434"/>
        <v>1</v>
      </c>
      <c r="AK1097" s="26">
        <f t="shared" si="435"/>
        <v>20301.433169923577</v>
      </c>
      <c r="AL1097" s="26">
        <f t="shared" ca="1" si="436"/>
        <v>26783</v>
      </c>
      <c r="AM1097" s="26">
        <f t="shared" ca="1" si="437"/>
        <v>41</v>
      </c>
      <c r="AN1097" s="26">
        <f ca="1">IF(AM1097=0,0,COUNTIF($AM$19:AM1097,C1097*10+1))</f>
        <v>76</v>
      </c>
      <c r="AO1097" s="21">
        <f t="shared" ca="1" si="438"/>
        <v>0</v>
      </c>
      <c r="AP1097" s="33">
        <f t="shared" ca="1" si="439"/>
        <v>26783</v>
      </c>
    </row>
    <row r="1098" spans="1:42" x14ac:dyDescent="0.2">
      <c r="A1098" s="15">
        <f>Daten!A1098</f>
        <v>41118</v>
      </c>
      <c r="B1098" s="8" t="str">
        <f>Daten!B1098</f>
        <v>Ried in der Riedmark</v>
      </c>
      <c r="C1098" s="15">
        <f t="shared" si="415"/>
        <v>4</v>
      </c>
      <c r="D1098" s="10">
        <f>Daten!D1098</f>
        <v>0</v>
      </c>
      <c r="E1098" s="9">
        <f>Daten!E1098</f>
        <v>4310</v>
      </c>
      <c r="F1098" s="9">
        <f>Daten!F1098</f>
        <v>4202</v>
      </c>
      <c r="G1098" s="27">
        <f t="shared" si="416"/>
        <v>108</v>
      </c>
      <c r="H1098" s="29">
        <f t="shared" si="417"/>
        <v>2.570204664445502E-2</v>
      </c>
      <c r="I1098" s="21">
        <f t="shared" si="418"/>
        <v>37.501822673325329</v>
      </c>
      <c r="J1098" s="21">
        <f t="shared" si="419"/>
        <v>70.498177326674664</v>
      </c>
      <c r="K1098" s="27">
        <f t="shared" si="420"/>
        <v>-35249.08866333733</v>
      </c>
      <c r="L1098" s="16">
        <f>Daten!G1098</f>
        <v>732</v>
      </c>
      <c r="M1098" s="16">
        <f>Daten!H1098</f>
        <v>2885</v>
      </c>
      <c r="N1098" s="16">
        <f>Daten!I1098</f>
        <v>693</v>
      </c>
      <c r="O1098" s="28">
        <f t="shared" si="421"/>
        <v>0.49393414211438474</v>
      </c>
      <c r="P1098" s="16">
        <f t="shared" si="422"/>
        <v>1623.8713007369283</v>
      </c>
      <c r="Q1098" s="21">
        <f t="shared" si="423"/>
        <v>-198.87130073692833</v>
      </c>
      <c r="R1098" s="27">
        <f t="shared" si="424"/>
        <v>-39774.260147385663</v>
      </c>
      <c r="S1098" s="9">
        <f>Daten!K1098</f>
        <v>28615.02</v>
      </c>
      <c r="T1098" s="9">
        <f>Daten!L1098</f>
        <v>180190.19</v>
      </c>
      <c r="U1098" s="9">
        <f>Daten!M1098</f>
        <v>278724.05</v>
      </c>
      <c r="V1098" s="9">
        <f>Daten!N1098</f>
        <v>500</v>
      </c>
      <c r="W1098" s="9">
        <f>Daten!O1098</f>
        <v>500</v>
      </c>
      <c r="X1098" s="23">
        <f t="shared" si="425"/>
        <v>487529.26</v>
      </c>
      <c r="Y1098" s="9">
        <f t="shared" si="426"/>
        <v>1549134.6182493633</v>
      </c>
      <c r="Z1098" s="21">
        <f t="shared" si="427"/>
        <v>-1061605.3582493633</v>
      </c>
      <c r="AA1098" s="27">
        <f t="shared" si="428"/>
        <v>106160.53582493633</v>
      </c>
      <c r="AB1098" s="32">
        <f t="shared" si="429"/>
        <v>31137.187014213341</v>
      </c>
      <c r="AC1098" s="31">
        <f t="shared" si="430"/>
        <v>31137.187014213341</v>
      </c>
      <c r="AG1098" s="26">
        <f t="shared" si="431"/>
        <v>-35249.08866333733</v>
      </c>
      <c r="AH1098" s="26">
        <f t="shared" si="432"/>
        <v>106160.53582493633</v>
      </c>
      <c r="AI1098" s="26">
        <f t="shared" si="433"/>
        <v>70911.447161599004</v>
      </c>
      <c r="AJ1098" s="26">
        <f t="shared" si="434"/>
        <v>1</v>
      </c>
      <c r="AK1098" s="26">
        <f t="shared" si="435"/>
        <v>70911.447161599004</v>
      </c>
      <c r="AL1098" s="26">
        <f t="shared" ca="1" si="436"/>
        <v>93550</v>
      </c>
      <c r="AM1098" s="26">
        <f t="shared" ca="1" si="437"/>
        <v>41</v>
      </c>
      <c r="AN1098" s="26">
        <f ca="1">IF(AM1098=0,0,COUNTIF($AM$19:AM1098,C1098*10+1))</f>
        <v>77</v>
      </c>
      <c r="AO1098" s="21">
        <f t="shared" ca="1" si="438"/>
        <v>0</v>
      </c>
      <c r="AP1098" s="33">
        <f t="shared" ca="1" si="439"/>
        <v>93550</v>
      </c>
    </row>
    <row r="1099" spans="1:42" x14ac:dyDescent="0.2">
      <c r="A1099" s="15">
        <f>Daten!A1099</f>
        <v>41119</v>
      </c>
      <c r="B1099" s="8" t="str">
        <f>Daten!B1099</f>
        <v>St. Georgen am Walde</v>
      </c>
      <c r="C1099" s="15">
        <f t="shared" si="415"/>
        <v>4</v>
      </c>
      <c r="D1099" s="10">
        <f>Daten!D1099</f>
        <v>0</v>
      </c>
      <c r="E1099" s="9">
        <f>Daten!E1099</f>
        <v>1966</v>
      </c>
      <c r="F1099" s="9">
        <f>Daten!F1099</f>
        <v>2012</v>
      </c>
      <c r="G1099" s="27">
        <f t="shared" si="416"/>
        <v>-46</v>
      </c>
      <c r="H1099" s="29">
        <f t="shared" si="417"/>
        <v>-2.2862823061630219E-2</v>
      </c>
      <c r="I1099" s="21">
        <f t="shared" si="418"/>
        <v>17.95660809584259</v>
      </c>
      <c r="J1099" s="21">
        <f t="shared" si="419"/>
        <v>-63.95660809584259</v>
      </c>
      <c r="K1099" s="27">
        <f t="shared" si="420"/>
        <v>31978.304047921294</v>
      </c>
      <c r="L1099" s="16">
        <f>Daten!G1099</f>
        <v>312</v>
      </c>
      <c r="M1099" s="16">
        <f>Daten!H1099</f>
        <v>1299</v>
      </c>
      <c r="N1099" s="16">
        <f>Daten!I1099</f>
        <v>355</v>
      </c>
      <c r="O1099" s="28">
        <f t="shared" si="421"/>
        <v>0.51347190146266364</v>
      </c>
      <c r="P1099" s="16">
        <f t="shared" si="422"/>
        <v>731.16423558310919</v>
      </c>
      <c r="Q1099" s="21">
        <f t="shared" si="423"/>
        <v>-64.164235583109189</v>
      </c>
      <c r="R1099" s="27">
        <f t="shared" si="424"/>
        <v>-12832.847116621837</v>
      </c>
      <c r="S1099" s="9">
        <f>Daten!K1099</f>
        <v>15633.72</v>
      </c>
      <c r="T1099" s="9">
        <f>Daten!L1099</f>
        <v>91544.86</v>
      </c>
      <c r="U1099" s="9">
        <f>Daten!M1099</f>
        <v>129668.28</v>
      </c>
      <c r="V1099" s="9">
        <f>Daten!N1099</f>
        <v>500</v>
      </c>
      <c r="W1099" s="9">
        <f>Daten!O1099</f>
        <v>500</v>
      </c>
      <c r="X1099" s="23">
        <f t="shared" si="425"/>
        <v>236846.86</v>
      </c>
      <c r="Y1099" s="9">
        <f t="shared" si="426"/>
        <v>706635.41983254021</v>
      </c>
      <c r="Z1099" s="21">
        <f t="shared" si="427"/>
        <v>-469788.55983254022</v>
      </c>
      <c r="AA1099" s="27">
        <f t="shared" si="428"/>
        <v>46978.855983254027</v>
      </c>
      <c r="AB1099" s="32">
        <f t="shared" si="429"/>
        <v>66124.312914553477</v>
      </c>
      <c r="AC1099" s="31">
        <f t="shared" si="430"/>
        <v>66124.312914553477</v>
      </c>
      <c r="AG1099" s="26">
        <f t="shared" si="431"/>
        <v>31978.304047921294</v>
      </c>
      <c r="AH1099" s="26">
        <f t="shared" si="432"/>
        <v>46978.855983254027</v>
      </c>
      <c r="AI1099" s="26">
        <f t="shared" si="433"/>
        <v>78957.160031175328</v>
      </c>
      <c r="AJ1099" s="26">
        <f t="shared" si="434"/>
        <v>1</v>
      </c>
      <c r="AK1099" s="26">
        <f t="shared" si="435"/>
        <v>78957.160031175328</v>
      </c>
      <c r="AL1099" s="26">
        <f t="shared" ca="1" si="436"/>
        <v>104165</v>
      </c>
      <c r="AM1099" s="26">
        <f t="shared" ca="1" si="437"/>
        <v>41</v>
      </c>
      <c r="AN1099" s="26">
        <f ca="1">IF(AM1099=0,0,COUNTIF($AM$19:AM1099,C1099*10+1))</f>
        <v>78</v>
      </c>
      <c r="AO1099" s="21">
        <f t="shared" ca="1" si="438"/>
        <v>0</v>
      </c>
      <c r="AP1099" s="33">
        <f t="shared" ca="1" si="439"/>
        <v>104165</v>
      </c>
    </row>
    <row r="1100" spans="1:42" x14ac:dyDescent="0.2">
      <c r="A1100" s="15">
        <f>Daten!A1100</f>
        <v>41120</v>
      </c>
      <c r="B1100" s="8" t="str">
        <f>Daten!B1100</f>
        <v>St. Georgen an der Gusen</v>
      </c>
      <c r="C1100" s="15">
        <f t="shared" si="415"/>
        <v>4</v>
      </c>
      <c r="D1100" s="10">
        <f>Daten!D1100</f>
        <v>0</v>
      </c>
      <c r="E1100" s="9">
        <f>Daten!E1100</f>
        <v>4489</v>
      </c>
      <c r="F1100" s="9">
        <f>Daten!F1100</f>
        <v>4118</v>
      </c>
      <c r="G1100" s="27">
        <f t="shared" si="416"/>
        <v>371</v>
      </c>
      <c r="H1100" s="29">
        <f t="shared" si="417"/>
        <v>9.0092277804759591E-2</v>
      </c>
      <c r="I1100" s="21">
        <f t="shared" si="418"/>
        <v>36.752143210079417</v>
      </c>
      <c r="J1100" s="21">
        <f t="shared" si="419"/>
        <v>334.2478567899206</v>
      </c>
      <c r="K1100" s="27">
        <f t="shared" si="420"/>
        <v>-167123.9283949603</v>
      </c>
      <c r="L1100" s="16">
        <f>Daten!G1100</f>
        <v>703</v>
      </c>
      <c r="M1100" s="16">
        <f>Daten!H1100</f>
        <v>2977</v>
      </c>
      <c r="N1100" s="16">
        <f>Daten!I1100</f>
        <v>809</v>
      </c>
      <c r="O1100" s="28">
        <f t="shared" si="421"/>
        <v>0.50789385287201883</v>
      </c>
      <c r="P1100" s="16">
        <f t="shared" si="422"/>
        <v>1675.6550649198737</v>
      </c>
      <c r="Q1100" s="21">
        <f t="shared" si="423"/>
        <v>-163.65506491987367</v>
      </c>
      <c r="R1100" s="27">
        <f t="shared" si="424"/>
        <v>-32731.012983974731</v>
      </c>
      <c r="S1100" s="9">
        <f>Daten!K1100</f>
        <v>4749.2</v>
      </c>
      <c r="T1100" s="9">
        <f>Daten!L1100</f>
        <v>264518.40000000002</v>
      </c>
      <c r="U1100" s="9">
        <f>Daten!M1100</f>
        <v>381289.22</v>
      </c>
      <c r="V1100" s="9">
        <f>Daten!N1100</f>
        <v>500</v>
      </c>
      <c r="W1100" s="9">
        <f>Daten!O1100</f>
        <v>500</v>
      </c>
      <c r="X1100" s="23">
        <f t="shared" si="425"/>
        <v>650556.82000000007</v>
      </c>
      <c r="Y1100" s="9">
        <f t="shared" si="426"/>
        <v>1613472.2276847777</v>
      </c>
      <c r="Z1100" s="21">
        <f t="shared" si="427"/>
        <v>-962915.40768477763</v>
      </c>
      <c r="AA1100" s="27">
        <f t="shared" si="428"/>
        <v>96291.540768477775</v>
      </c>
      <c r="AB1100" s="32">
        <f t="shared" si="429"/>
        <v>-103563.40061045726</v>
      </c>
      <c r="AC1100" s="31">
        <f t="shared" si="430"/>
        <v>0</v>
      </c>
      <c r="AG1100" s="26">
        <f t="shared" si="431"/>
        <v>0</v>
      </c>
      <c r="AH1100" s="26">
        <f t="shared" si="432"/>
        <v>0</v>
      </c>
      <c r="AI1100" s="26">
        <f t="shared" si="433"/>
        <v>0</v>
      </c>
      <c r="AJ1100" s="26">
        <f t="shared" si="434"/>
        <v>1</v>
      </c>
      <c r="AK1100" s="26">
        <f t="shared" si="435"/>
        <v>0</v>
      </c>
      <c r="AL1100" s="26">
        <f t="shared" ca="1" si="436"/>
        <v>0</v>
      </c>
      <c r="AM1100" s="26">
        <f t="shared" ca="1" si="437"/>
        <v>0</v>
      </c>
      <c r="AN1100" s="26">
        <f ca="1">IF(AM1100=0,0,COUNTIF($AM$19:AM1100,C1100*10+1))</f>
        <v>0</v>
      </c>
      <c r="AO1100" s="21">
        <f t="shared" ca="1" si="438"/>
        <v>0</v>
      </c>
      <c r="AP1100" s="33">
        <f t="shared" ca="1" si="439"/>
        <v>0</v>
      </c>
    </row>
    <row r="1101" spans="1:42" x14ac:dyDescent="0.2">
      <c r="A1101" s="15">
        <f>Daten!A1101</f>
        <v>41121</v>
      </c>
      <c r="B1101" s="8" t="str">
        <f>Daten!B1101</f>
        <v>St. Nikola an der Donau</v>
      </c>
      <c r="C1101" s="15">
        <f t="shared" si="415"/>
        <v>4</v>
      </c>
      <c r="D1101" s="10">
        <f>Daten!D1101</f>
        <v>0</v>
      </c>
      <c r="E1101" s="9">
        <f>Daten!E1101</f>
        <v>813</v>
      </c>
      <c r="F1101" s="9">
        <f>Daten!F1101</f>
        <v>790</v>
      </c>
      <c r="G1101" s="27">
        <f t="shared" si="416"/>
        <v>23</v>
      </c>
      <c r="H1101" s="29">
        <f t="shared" si="417"/>
        <v>2.911392405063291E-2</v>
      </c>
      <c r="I1101" s="21">
        <f t="shared" si="418"/>
        <v>7.0505568567175176</v>
      </c>
      <c r="J1101" s="21">
        <f t="shared" si="419"/>
        <v>15.949443143282483</v>
      </c>
      <c r="K1101" s="27">
        <f t="shared" si="420"/>
        <v>-7974.721571641242</v>
      </c>
      <c r="L1101" s="16">
        <f>Daten!G1101</f>
        <v>103</v>
      </c>
      <c r="M1101" s="16">
        <f>Daten!H1101</f>
        <v>566</v>
      </c>
      <c r="N1101" s="16">
        <f>Daten!I1101</f>
        <v>144</v>
      </c>
      <c r="O1101" s="28">
        <f t="shared" si="421"/>
        <v>0.43639575971731448</v>
      </c>
      <c r="P1101" s="16">
        <f t="shared" si="422"/>
        <v>318.58272312551173</v>
      </c>
      <c r="Q1101" s="21">
        <f t="shared" si="423"/>
        <v>-71.582723125511734</v>
      </c>
      <c r="R1101" s="27">
        <f t="shared" si="424"/>
        <v>-14316.544625102346</v>
      </c>
      <c r="S1101" s="9">
        <f>Daten!K1101</f>
        <v>3979.53</v>
      </c>
      <c r="T1101" s="9">
        <f>Daten!L1101</f>
        <v>39904.76</v>
      </c>
      <c r="U1101" s="9">
        <f>Daten!M1101</f>
        <v>33225.14</v>
      </c>
      <c r="V1101" s="9">
        <f>Daten!N1101</f>
        <v>500</v>
      </c>
      <c r="W1101" s="9">
        <f>Daten!O1101</f>
        <v>500</v>
      </c>
      <c r="X1101" s="23">
        <f t="shared" si="425"/>
        <v>77109.429999999993</v>
      </c>
      <c r="Y1101" s="9">
        <f t="shared" si="426"/>
        <v>292214.95235191006</v>
      </c>
      <c r="Z1101" s="21">
        <f t="shared" si="427"/>
        <v>-215105.52235191007</v>
      </c>
      <c r="AA1101" s="27">
        <f t="shared" si="428"/>
        <v>21510.552235191008</v>
      </c>
      <c r="AB1101" s="32">
        <f t="shared" si="429"/>
        <v>-780.71396155258117</v>
      </c>
      <c r="AC1101" s="31">
        <f t="shared" si="430"/>
        <v>0</v>
      </c>
      <c r="AG1101" s="26">
        <f t="shared" si="431"/>
        <v>0</v>
      </c>
      <c r="AH1101" s="26">
        <f t="shared" si="432"/>
        <v>0</v>
      </c>
      <c r="AI1101" s="26">
        <f t="shared" si="433"/>
        <v>0</v>
      </c>
      <c r="AJ1101" s="26">
        <f t="shared" si="434"/>
        <v>1</v>
      </c>
      <c r="AK1101" s="26">
        <f t="shared" si="435"/>
        <v>0</v>
      </c>
      <c r="AL1101" s="26">
        <f t="shared" ca="1" si="436"/>
        <v>0</v>
      </c>
      <c r="AM1101" s="26">
        <f t="shared" ca="1" si="437"/>
        <v>0</v>
      </c>
      <c r="AN1101" s="26">
        <f ca="1">IF(AM1101=0,0,COUNTIF($AM$19:AM1101,C1101*10+1))</f>
        <v>0</v>
      </c>
      <c r="AO1101" s="21">
        <f t="shared" ca="1" si="438"/>
        <v>0</v>
      </c>
      <c r="AP1101" s="33">
        <f t="shared" ca="1" si="439"/>
        <v>0</v>
      </c>
    </row>
    <row r="1102" spans="1:42" x14ac:dyDescent="0.2">
      <c r="A1102" s="15">
        <f>Daten!A1102</f>
        <v>41122</v>
      </c>
      <c r="B1102" s="8" t="str">
        <f>Daten!B1102</f>
        <v>St. Thomas am Blasenstein</v>
      </c>
      <c r="C1102" s="15">
        <f t="shared" si="415"/>
        <v>4</v>
      </c>
      <c r="D1102" s="10">
        <f>Daten!D1102</f>
        <v>0</v>
      </c>
      <c r="E1102" s="9">
        <f>Daten!E1102</f>
        <v>931</v>
      </c>
      <c r="F1102" s="9">
        <f>Daten!F1102</f>
        <v>925</v>
      </c>
      <c r="G1102" s="27">
        <f t="shared" si="416"/>
        <v>6</v>
      </c>
      <c r="H1102" s="29">
        <f t="shared" si="417"/>
        <v>6.4864864864864862E-3</v>
      </c>
      <c r="I1102" s="21">
        <f t="shared" si="418"/>
        <v>8.2553988512198782</v>
      </c>
      <c r="J1102" s="21">
        <f t="shared" si="419"/>
        <v>-2.2553988512198782</v>
      </c>
      <c r="K1102" s="27">
        <f t="shared" si="420"/>
        <v>1127.699425609939</v>
      </c>
      <c r="L1102" s="16">
        <f>Daten!G1102</f>
        <v>158</v>
      </c>
      <c r="M1102" s="16">
        <f>Daten!H1102</f>
        <v>606</v>
      </c>
      <c r="N1102" s="16">
        <f>Daten!I1102</f>
        <v>167</v>
      </c>
      <c r="O1102" s="28">
        <f t="shared" si="421"/>
        <v>0.5363036303630363</v>
      </c>
      <c r="P1102" s="16">
        <f t="shared" si="422"/>
        <v>341.09740320505324</v>
      </c>
      <c r="Q1102" s="21">
        <f t="shared" si="423"/>
        <v>-16.09740320505324</v>
      </c>
      <c r="R1102" s="27">
        <f t="shared" si="424"/>
        <v>-3219.480641010648</v>
      </c>
      <c r="S1102" s="9">
        <f>Daten!K1102</f>
        <v>10264.299999999999</v>
      </c>
      <c r="T1102" s="9">
        <f>Daten!L1102</f>
        <v>26876.59</v>
      </c>
      <c r="U1102" s="9">
        <f>Daten!M1102</f>
        <v>97821.84</v>
      </c>
      <c r="V1102" s="9">
        <f>Daten!N1102</f>
        <v>500</v>
      </c>
      <c r="W1102" s="9">
        <f>Daten!O1102</f>
        <v>500</v>
      </c>
      <c r="X1102" s="23">
        <f t="shared" si="425"/>
        <v>134962.72999999998</v>
      </c>
      <c r="Y1102" s="9">
        <f t="shared" si="426"/>
        <v>334627.45466128935</v>
      </c>
      <c r="Z1102" s="21">
        <f t="shared" si="427"/>
        <v>-199664.72466128937</v>
      </c>
      <c r="AA1102" s="27">
        <f t="shared" si="428"/>
        <v>19966.472466128937</v>
      </c>
      <c r="AB1102" s="32">
        <f t="shared" si="429"/>
        <v>17874.691250728229</v>
      </c>
      <c r="AC1102" s="31">
        <f t="shared" si="430"/>
        <v>17874.691250728229</v>
      </c>
      <c r="AG1102" s="26">
        <f t="shared" si="431"/>
        <v>1127.699425609939</v>
      </c>
      <c r="AH1102" s="26">
        <f t="shared" si="432"/>
        <v>19966.472466128937</v>
      </c>
      <c r="AI1102" s="26">
        <f t="shared" si="433"/>
        <v>21094.171891738875</v>
      </c>
      <c r="AJ1102" s="26">
        <f t="shared" si="434"/>
        <v>1</v>
      </c>
      <c r="AK1102" s="26">
        <f t="shared" si="435"/>
        <v>21094.171891738875</v>
      </c>
      <c r="AL1102" s="26">
        <f t="shared" ca="1" si="436"/>
        <v>27829</v>
      </c>
      <c r="AM1102" s="26">
        <f t="shared" ca="1" si="437"/>
        <v>41</v>
      </c>
      <c r="AN1102" s="26">
        <f ca="1">IF(AM1102=0,0,COUNTIF($AM$19:AM1102,C1102*10+1))</f>
        <v>79</v>
      </c>
      <c r="AO1102" s="21">
        <f t="shared" ca="1" si="438"/>
        <v>0</v>
      </c>
      <c r="AP1102" s="33">
        <f t="shared" ca="1" si="439"/>
        <v>27829</v>
      </c>
    </row>
    <row r="1103" spans="1:42" x14ac:dyDescent="0.2">
      <c r="A1103" s="15">
        <f>Daten!A1103</f>
        <v>41123</v>
      </c>
      <c r="B1103" s="8" t="str">
        <f>Daten!B1103</f>
        <v>Saxen</v>
      </c>
      <c r="C1103" s="15">
        <f t="shared" si="415"/>
        <v>4</v>
      </c>
      <c r="D1103" s="10">
        <f>Daten!D1103</f>
        <v>0</v>
      </c>
      <c r="E1103" s="9">
        <f>Daten!E1103</f>
        <v>1714</v>
      </c>
      <c r="F1103" s="9">
        <f>Daten!F1103</f>
        <v>1824</v>
      </c>
      <c r="G1103" s="27">
        <f t="shared" si="416"/>
        <v>-110</v>
      </c>
      <c r="H1103" s="29">
        <f t="shared" si="417"/>
        <v>-6.0307017543859649E-2</v>
      </c>
      <c r="I1103" s="21">
        <f t="shared" si="418"/>
        <v>16.278754059054119</v>
      </c>
      <c r="J1103" s="21">
        <f t="shared" si="419"/>
        <v>-126.27875405905412</v>
      </c>
      <c r="K1103" s="27">
        <f t="shared" si="420"/>
        <v>63139.377029527059</v>
      </c>
      <c r="L1103" s="16">
        <f>Daten!G1103</f>
        <v>254</v>
      </c>
      <c r="M1103" s="16">
        <f>Daten!H1103</f>
        <v>1142</v>
      </c>
      <c r="N1103" s="16">
        <f>Daten!I1103</f>
        <v>318</v>
      </c>
      <c r="O1103" s="28">
        <f t="shared" si="421"/>
        <v>0.50087565674255696</v>
      </c>
      <c r="P1103" s="16">
        <f t="shared" si="422"/>
        <v>642.79411627090883</v>
      </c>
      <c r="Q1103" s="21">
        <f t="shared" si="423"/>
        <v>-70.79411627090883</v>
      </c>
      <c r="R1103" s="27">
        <f t="shared" si="424"/>
        <v>-14158.823254181767</v>
      </c>
      <c r="S1103" s="9">
        <f>Daten!K1103</f>
        <v>11445.61</v>
      </c>
      <c r="T1103" s="9">
        <f>Daten!L1103</f>
        <v>82568.33</v>
      </c>
      <c r="U1103" s="9">
        <f>Daten!M1103</f>
        <v>194294.76</v>
      </c>
      <c r="V1103" s="9">
        <f>Daten!N1103</f>
        <v>500</v>
      </c>
      <c r="W1103" s="9">
        <f>Daten!O1103</f>
        <v>500</v>
      </c>
      <c r="X1103" s="23">
        <f t="shared" si="425"/>
        <v>288308.7</v>
      </c>
      <c r="Y1103" s="9">
        <f t="shared" si="426"/>
        <v>616059.5674430182</v>
      </c>
      <c r="Z1103" s="21">
        <f t="shared" si="427"/>
        <v>-327750.86744301819</v>
      </c>
      <c r="AA1103" s="27">
        <f t="shared" si="428"/>
        <v>32775.086744301821</v>
      </c>
      <c r="AB1103" s="32">
        <f t="shared" si="429"/>
        <v>81755.640519647117</v>
      </c>
      <c r="AC1103" s="31">
        <f t="shared" si="430"/>
        <v>81755.640519647117</v>
      </c>
      <c r="AG1103" s="26">
        <f t="shared" si="431"/>
        <v>63139.377029527059</v>
      </c>
      <c r="AH1103" s="26">
        <f t="shared" si="432"/>
        <v>32775.086744301821</v>
      </c>
      <c r="AI1103" s="26">
        <f t="shared" si="433"/>
        <v>95914.463773828873</v>
      </c>
      <c r="AJ1103" s="26">
        <f t="shared" si="434"/>
        <v>1</v>
      </c>
      <c r="AK1103" s="26">
        <f t="shared" si="435"/>
        <v>95914.463773828873</v>
      </c>
      <c r="AL1103" s="26">
        <f t="shared" ca="1" si="436"/>
        <v>126536</v>
      </c>
      <c r="AM1103" s="26">
        <f t="shared" ca="1" si="437"/>
        <v>41</v>
      </c>
      <c r="AN1103" s="26">
        <f ca="1">IF(AM1103=0,0,COUNTIF($AM$19:AM1103,C1103*10+1))</f>
        <v>80</v>
      </c>
      <c r="AO1103" s="21">
        <f t="shared" ca="1" si="438"/>
        <v>0</v>
      </c>
      <c r="AP1103" s="33">
        <f t="shared" ca="1" si="439"/>
        <v>126536</v>
      </c>
    </row>
    <row r="1104" spans="1:42" x14ac:dyDescent="0.2">
      <c r="A1104" s="15">
        <f>Daten!A1104</f>
        <v>41124</v>
      </c>
      <c r="B1104" s="8" t="str">
        <f>Daten!B1104</f>
        <v>Schwertberg</v>
      </c>
      <c r="C1104" s="15">
        <f t="shared" si="415"/>
        <v>4</v>
      </c>
      <c r="D1104" s="10">
        <f>Daten!D1104</f>
        <v>0</v>
      </c>
      <c r="E1104" s="9">
        <f>Daten!E1104</f>
        <v>5351</v>
      </c>
      <c r="F1104" s="9">
        <f>Daten!F1104</f>
        <v>5347</v>
      </c>
      <c r="G1104" s="27">
        <f t="shared" si="416"/>
        <v>4</v>
      </c>
      <c r="H1104" s="29">
        <f t="shared" si="417"/>
        <v>7.4808303721713115E-4</v>
      </c>
      <c r="I1104" s="21">
        <f t="shared" si="418"/>
        <v>47.720667737808313</v>
      </c>
      <c r="J1104" s="21">
        <f t="shared" si="419"/>
        <v>-43.720667737808313</v>
      </c>
      <c r="K1104" s="27">
        <f t="shared" si="420"/>
        <v>21860.333868904156</v>
      </c>
      <c r="L1104" s="16">
        <f>Daten!G1104</f>
        <v>879</v>
      </c>
      <c r="M1104" s="16">
        <f>Daten!H1104</f>
        <v>3430</v>
      </c>
      <c r="N1104" s="16">
        <f>Daten!I1104</f>
        <v>1042</v>
      </c>
      <c r="O1104" s="28">
        <f t="shared" si="421"/>
        <v>0.56005830903790088</v>
      </c>
      <c r="P1104" s="16">
        <f t="shared" si="422"/>
        <v>1930.6338168206807</v>
      </c>
      <c r="Q1104" s="21">
        <f t="shared" si="423"/>
        <v>-9.6338168206807495</v>
      </c>
      <c r="R1104" s="27">
        <f t="shared" si="424"/>
        <v>-1926.7633641361499</v>
      </c>
      <c r="S1104" s="9">
        <f>Daten!K1104</f>
        <v>10842.66</v>
      </c>
      <c r="T1104" s="9">
        <f>Daten!L1104</f>
        <v>425783.95</v>
      </c>
      <c r="U1104" s="9">
        <f>Daten!M1104</f>
        <v>5549956</v>
      </c>
      <c r="V1104" s="9">
        <f>Daten!N1104</f>
        <v>500</v>
      </c>
      <c r="W1104" s="9">
        <f>Daten!O1104</f>
        <v>500</v>
      </c>
      <c r="X1104" s="23">
        <f t="shared" si="425"/>
        <v>5986582.6100000003</v>
      </c>
      <c r="Y1104" s="9">
        <f t="shared" si="426"/>
        <v>1923299.1513346503</v>
      </c>
      <c r="Z1104" s="21">
        <f t="shared" si="427"/>
        <v>4063283.45866535</v>
      </c>
      <c r="AA1104" s="27">
        <f t="shared" si="428"/>
        <v>-406328.34586653503</v>
      </c>
      <c r="AB1104" s="32">
        <f t="shared" si="429"/>
        <v>-386394.77536176704</v>
      </c>
      <c r="AC1104" s="31">
        <f t="shared" si="430"/>
        <v>0</v>
      </c>
      <c r="AG1104" s="26">
        <f t="shared" si="431"/>
        <v>0</v>
      </c>
      <c r="AH1104" s="26">
        <f t="shared" si="432"/>
        <v>0</v>
      </c>
      <c r="AI1104" s="26">
        <f t="shared" si="433"/>
        <v>0</v>
      </c>
      <c r="AJ1104" s="26">
        <f t="shared" si="434"/>
        <v>1</v>
      </c>
      <c r="AK1104" s="26">
        <f t="shared" si="435"/>
        <v>0</v>
      </c>
      <c r="AL1104" s="26">
        <f t="shared" ca="1" si="436"/>
        <v>0</v>
      </c>
      <c r="AM1104" s="26">
        <f t="shared" ca="1" si="437"/>
        <v>0</v>
      </c>
      <c r="AN1104" s="26">
        <f ca="1">IF(AM1104=0,0,COUNTIF($AM$19:AM1104,C1104*10+1))</f>
        <v>0</v>
      </c>
      <c r="AO1104" s="21">
        <f t="shared" ca="1" si="438"/>
        <v>0</v>
      </c>
      <c r="AP1104" s="33">
        <f t="shared" ca="1" si="439"/>
        <v>0</v>
      </c>
    </row>
    <row r="1105" spans="1:42" x14ac:dyDescent="0.2">
      <c r="A1105" s="15">
        <f>Daten!A1105</f>
        <v>41125</v>
      </c>
      <c r="B1105" s="8" t="str">
        <f>Daten!B1105</f>
        <v>Waldhausen im Strudengau</v>
      </c>
      <c r="C1105" s="15">
        <f t="shared" si="415"/>
        <v>4</v>
      </c>
      <c r="D1105" s="10">
        <f>Daten!D1105</f>
        <v>0</v>
      </c>
      <c r="E1105" s="9">
        <f>Daten!E1105</f>
        <v>2856</v>
      </c>
      <c r="F1105" s="9">
        <f>Daten!F1105</f>
        <v>2876</v>
      </c>
      <c r="G1105" s="27">
        <f t="shared" si="416"/>
        <v>-20</v>
      </c>
      <c r="H1105" s="29">
        <f t="shared" si="417"/>
        <v>-6.954102920723227E-3</v>
      </c>
      <c r="I1105" s="21">
        <f t="shared" si="418"/>
        <v>25.667596860657699</v>
      </c>
      <c r="J1105" s="21">
        <f t="shared" si="419"/>
        <v>-45.667596860657696</v>
      </c>
      <c r="K1105" s="27">
        <f t="shared" si="420"/>
        <v>22833.798430328847</v>
      </c>
      <c r="L1105" s="16">
        <f>Daten!G1105</f>
        <v>490</v>
      </c>
      <c r="M1105" s="16">
        <f>Daten!H1105</f>
        <v>1835</v>
      </c>
      <c r="N1105" s="16">
        <f>Daten!I1105</f>
        <v>531</v>
      </c>
      <c r="O1105" s="28">
        <f t="shared" si="421"/>
        <v>0.55640326975476839</v>
      </c>
      <c r="P1105" s="16">
        <f t="shared" si="422"/>
        <v>1032.8609486489647</v>
      </c>
      <c r="Q1105" s="21">
        <f t="shared" si="423"/>
        <v>-11.860948648964722</v>
      </c>
      <c r="R1105" s="27">
        <f t="shared" si="424"/>
        <v>-2372.1897297929445</v>
      </c>
      <c r="S1105" s="9">
        <f>Daten!K1105</f>
        <v>17583.86</v>
      </c>
      <c r="T1105" s="9">
        <f>Daten!L1105</f>
        <v>127903.25</v>
      </c>
      <c r="U1105" s="9">
        <f>Daten!M1105</f>
        <v>249486.29</v>
      </c>
      <c r="V1105" s="9">
        <f>Daten!N1105</f>
        <v>500</v>
      </c>
      <c r="W1105" s="9">
        <f>Daten!O1105</f>
        <v>500</v>
      </c>
      <c r="X1105" s="23">
        <f t="shared" si="425"/>
        <v>394973.4</v>
      </c>
      <c r="Y1105" s="9">
        <f t="shared" si="426"/>
        <v>1026526.3270812486</v>
      </c>
      <c r="Z1105" s="21">
        <f t="shared" si="427"/>
        <v>-631552.92708124861</v>
      </c>
      <c r="AA1105" s="27">
        <f t="shared" si="428"/>
        <v>63155.292708124864</v>
      </c>
      <c r="AB1105" s="32">
        <f t="shared" si="429"/>
        <v>83616.901408660764</v>
      </c>
      <c r="AC1105" s="31">
        <f t="shared" si="430"/>
        <v>83616.901408660764</v>
      </c>
      <c r="AG1105" s="26">
        <f t="shared" si="431"/>
        <v>22833.798430328847</v>
      </c>
      <c r="AH1105" s="26">
        <f t="shared" si="432"/>
        <v>63155.292708124864</v>
      </c>
      <c r="AI1105" s="26">
        <f t="shared" si="433"/>
        <v>85989.091138453718</v>
      </c>
      <c r="AJ1105" s="26">
        <f t="shared" si="434"/>
        <v>1</v>
      </c>
      <c r="AK1105" s="26">
        <f t="shared" si="435"/>
        <v>85989.091138453718</v>
      </c>
      <c r="AL1105" s="26">
        <f t="shared" ca="1" si="436"/>
        <v>113441</v>
      </c>
      <c r="AM1105" s="26">
        <f t="shared" ca="1" si="437"/>
        <v>41</v>
      </c>
      <c r="AN1105" s="26">
        <f ca="1">IF(AM1105=0,0,COUNTIF($AM$19:AM1105,C1105*10+1))</f>
        <v>81</v>
      </c>
      <c r="AO1105" s="21">
        <f t="shared" ca="1" si="438"/>
        <v>0</v>
      </c>
      <c r="AP1105" s="33">
        <f t="shared" ca="1" si="439"/>
        <v>113441</v>
      </c>
    </row>
    <row r="1106" spans="1:42" x14ac:dyDescent="0.2">
      <c r="A1106" s="15">
        <f>Daten!A1106</f>
        <v>41126</v>
      </c>
      <c r="B1106" s="8" t="str">
        <f>Daten!B1106</f>
        <v>Windhaag bei Perg</v>
      </c>
      <c r="C1106" s="15">
        <f t="shared" si="415"/>
        <v>4</v>
      </c>
      <c r="D1106" s="10">
        <f>Daten!D1106</f>
        <v>0</v>
      </c>
      <c r="E1106" s="9">
        <f>Daten!E1106</f>
        <v>1523</v>
      </c>
      <c r="F1106" s="9">
        <f>Daten!F1106</f>
        <v>1516</v>
      </c>
      <c r="G1106" s="27">
        <f t="shared" si="416"/>
        <v>7</v>
      </c>
      <c r="H1106" s="29">
        <f t="shared" si="417"/>
        <v>4.6174142480211082E-3</v>
      </c>
      <c r="I1106" s="21">
        <f t="shared" si="418"/>
        <v>13.529929360485768</v>
      </c>
      <c r="J1106" s="21">
        <f t="shared" si="419"/>
        <v>-6.5299293604857684</v>
      </c>
      <c r="K1106" s="27">
        <f t="shared" si="420"/>
        <v>3264.9646802428842</v>
      </c>
      <c r="L1106" s="16">
        <f>Daten!G1106</f>
        <v>263</v>
      </c>
      <c r="M1106" s="16">
        <f>Daten!H1106</f>
        <v>1023</v>
      </c>
      <c r="N1106" s="16">
        <f>Daten!I1106</f>
        <v>237</v>
      </c>
      <c r="O1106" s="28">
        <f t="shared" si="421"/>
        <v>0.48875855327468232</v>
      </c>
      <c r="P1106" s="16">
        <f t="shared" si="422"/>
        <v>575.81294303427296</v>
      </c>
      <c r="Q1106" s="21">
        <f t="shared" si="423"/>
        <v>-75.812943034272962</v>
      </c>
      <c r="R1106" s="27">
        <f t="shared" si="424"/>
        <v>-15162.588606854591</v>
      </c>
      <c r="S1106" s="9">
        <f>Daten!K1106</f>
        <v>8736.92</v>
      </c>
      <c r="T1106" s="9">
        <f>Daten!L1106</f>
        <v>66304.070000000007</v>
      </c>
      <c r="U1106" s="9">
        <f>Daten!M1106</f>
        <v>110673.07</v>
      </c>
      <c r="V1106" s="9">
        <f>Daten!N1106</f>
        <v>500</v>
      </c>
      <c r="W1106" s="9">
        <f>Daten!O1106</f>
        <v>500</v>
      </c>
      <c r="X1106" s="23">
        <f t="shared" si="425"/>
        <v>185714.06</v>
      </c>
      <c r="Y1106" s="9">
        <f t="shared" si="426"/>
        <v>547408.82217953133</v>
      </c>
      <c r="Z1106" s="21">
        <f t="shared" si="427"/>
        <v>-361694.76217953133</v>
      </c>
      <c r="AA1106" s="27">
        <f t="shared" si="428"/>
        <v>36169.476217953132</v>
      </c>
      <c r="AB1106" s="32">
        <f t="shared" si="429"/>
        <v>24271.852291341424</v>
      </c>
      <c r="AC1106" s="31">
        <f t="shared" si="430"/>
        <v>24271.852291341424</v>
      </c>
      <c r="AG1106" s="26">
        <f t="shared" si="431"/>
        <v>3264.9646802428842</v>
      </c>
      <c r="AH1106" s="26">
        <f t="shared" si="432"/>
        <v>36169.476217953132</v>
      </c>
      <c r="AI1106" s="26">
        <f t="shared" si="433"/>
        <v>39434.440898196015</v>
      </c>
      <c r="AJ1106" s="26">
        <f t="shared" si="434"/>
        <v>1</v>
      </c>
      <c r="AK1106" s="26">
        <f t="shared" si="435"/>
        <v>39434.440898196015</v>
      </c>
      <c r="AL1106" s="26">
        <f t="shared" ca="1" si="436"/>
        <v>52024</v>
      </c>
      <c r="AM1106" s="26">
        <f t="shared" ca="1" si="437"/>
        <v>41</v>
      </c>
      <c r="AN1106" s="26">
        <f ca="1">IF(AM1106=0,0,COUNTIF($AM$19:AM1106,C1106*10+1))</f>
        <v>82</v>
      </c>
      <c r="AO1106" s="21">
        <f t="shared" ca="1" si="438"/>
        <v>0</v>
      </c>
      <c r="AP1106" s="33">
        <f t="shared" ca="1" si="439"/>
        <v>52024</v>
      </c>
    </row>
    <row r="1107" spans="1:42" x14ac:dyDescent="0.2">
      <c r="A1107" s="15">
        <f>Daten!A1107</f>
        <v>41201</v>
      </c>
      <c r="B1107" s="8" t="str">
        <f>Daten!B1107</f>
        <v>Andrichsfurt</v>
      </c>
      <c r="C1107" s="15">
        <f t="shared" ref="C1107:C1170" si="440">INT(A1107/10000)</f>
        <v>4</v>
      </c>
      <c r="D1107" s="10">
        <f>Daten!D1107</f>
        <v>0</v>
      </c>
      <c r="E1107" s="9">
        <f>Daten!E1107</f>
        <v>793</v>
      </c>
      <c r="F1107" s="9">
        <f>Daten!F1107</f>
        <v>763</v>
      </c>
      <c r="G1107" s="27">
        <f t="shared" ref="G1107:G1170" si="441">E1107-F1107</f>
        <v>30</v>
      </c>
      <c r="H1107" s="29">
        <f t="shared" ref="H1107:H1170" si="442">G1107/F1107</f>
        <v>3.9318479685452164E-2</v>
      </c>
      <c r="I1107" s="21">
        <f t="shared" ref="I1107:I1170" si="443">F1107*$I$6</f>
        <v>6.8095884578170462</v>
      </c>
      <c r="J1107" s="21">
        <f t="shared" ref="J1107:J1170" si="444">G1107-I1107</f>
        <v>23.190411542182954</v>
      </c>
      <c r="K1107" s="27">
        <f t="shared" ref="K1107:K1170" si="445">-J1107*$K$5</f>
        <v>-11595.205771091476</v>
      </c>
      <c r="L1107" s="16">
        <f>Daten!G1107</f>
        <v>139</v>
      </c>
      <c r="M1107" s="16">
        <f>Daten!H1107</f>
        <v>541</v>
      </c>
      <c r="N1107" s="16">
        <f>Daten!I1107</f>
        <v>113</v>
      </c>
      <c r="O1107" s="28">
        <f t="shared" ref="O1107:O1170" si="446">(L1107+N1107)/M1107</f>
        <v>0.46580406654343809</v>
      </c>
      <c r="P1107" s="16">
        <f t="shared" ref="P1107:P1170" si="447">M1107*$P$6</f>
        <v>304.51104807579833</v>
      </c>
      <c r="Q1107" s="21">
        <f t="shared" ref="Q1107:Q1170" si="448">L1107+N1107-P1107</f>
        <v>-52.511048075798328</v>
      </c>
      <c r="R1107" s="27">
        <f t="shared" ref="R1107:R1170" si="449">Q1107*$R$5</f>
        <v>-10502.209615159665</v>
      </c>
      <c r="S1107" s="9">
        <f>Daten!K1107</f>
        <v>13524.95</v>
      </c>
      <c r="T1107" s="9">
        <f>Daten!L1107</f>
        <v>36392.949999999997</v>
      </c>
      <c r="U1107" s="9">
        <f>Daten!M1107</f>
        <v>132767.63</v>
      </c>
      <c r="V1107" s="9">
        <f>Daten!N1107</f>
        <v>500</v>
      </c>
      <c r="W1107" s="9">
        <f>Daten!O1107</f>
        <v>500</v>
      </c>
      <c r="X1107" s="23">
        <f t="shared" ref="X1107:X1170" si="450">S1107/V1107*500+T1107/W1107*500+U1107</f>
        <v>182685.53</v>
      </c>
      <c r="Y1107" s="9">
        <f t="shared" ref="Y1107:Y1170" si="451">E1107*$Y$6</f>
        <v>285026.3926384559</v>
      </c>
      <c r="Z1107" s="21">
        <f t="shared" ref="Z1107:Z1170" si="452">X1107-Y1107</f>
        <v>-102340.8626384559</v>
      </c>
      <c r="AA1107" s="27">
        <f t="shared" ref="AA1107:AA1170" si="453">-Z1107*$AA$5</f>
        <v>10234.086263845591</v>
      </c>
      <c r="AB1107" s="32">
        <f t="shared" ref="AB1107:AB1170" si="454">K1107+R1107+AA1107</f>
        <v>-11863.32912240555</v>
      </c>
      <c r="AC1107" s="31">
        <f t="shared" ref="AC1107:AC1170" si="455">MAX(0,AB1107)</f>
        <v>0</v>
      </c>
      <c r="AG1107" s="26">
        <f t="shared" ref="AG1107:AG1170" si="456">IF(AB1107&gt;0,K1107,0)</f>
        <v>0</v>
      </c>
      <c r="AH1107" s="26">
        <f t="shared" ref="AH1107:AH1170" si="457">IF(AB1107&gt;0,AA1107,0)</f>
        <v>0</v>
      </c>
      <c r="AI1107" s="26">
        <f t="shared" ref="AI1107:AI1170" si="458">AG1107+AH1107</f>
        <v>0</v>
      </c>
      <c r="AJ1107" s="26">
        <f t="shared" ref="AJ1107:AJ1170" si="459">IF(AND(V1107=500,W1107=500),1,0)</f>
        <v>1</v>
      </c>
      <c r="AK1107" s="26">
        <f t="shared" ref="AK1107:AK1170" si="460">IF(AND(AJ1107=1,AI1107&gt;=E1107*$AK$5),AI1107,0)</f>
        <v>0</v>
      </c>
      <c r="AL1107" s="26">
        <f t="shared" ref="AL1107:AL1170" ca="1" si="461">IF(OFFSET($AK$6,C1107,0)=0,0,ROUND(AK1107*OFFSET($AF$6,C1107,0)/OFFSET($AK$6,C1107,0),0))</f>
        <v>0</v>
      </c>
      <c r="AM1107" s="26">
        <f t="shared" ref="AM1107:AM1170" ca="1" si="462">IF(AL1107&gt;0,C1107*10+1,0)</f>
        <v>0</v>
      </c>
      <c r="AN1107" s="26">
        <f ca="1">IF(AM1107=0,0,COUNTIF($AM$19:AM1107,C1107*10+1))</f>
        <v>0</v>
      </c>
      <c r="AO1107" s="21">
        <f t="shared" ref="AO1107:AO1170" ca="1" si="463">IF(AN1107=1,OFFSET($AF$6,C1107,0)-OFFSET($AL$6,C1107,0),0)</f>
        <v>0</v>
      </c>
      <c r="AP1107" s="33">
        <f t="shared" ref="AP1107:AP1170" ca="1" si="464">AL1107+AO1107</f>
        <v>0</v>
      </c>
    </row>
    <row r="1108" spans="1:42" x14ac:dyDescent="0.2">
      <c r="A1108" s="15">
        <f>Daten!A1108</f>
        <v>41202</v>
      </c>
      <c r="B1108" s="8" t="str">
        <f>Daten!B1108</f>
        <v>Antiesenhofen</v>
      </c>
      <c r="C1108" s="15">
        <f t="shared" si="440"/>
        <v>4</v>
      </c>
      <c r="D1108" s="10">
        <f>Daten!D1108</f>
        <v>0</v>
      </c>
      <c r="E1108" s="9">
        <f>Daten!E1108</f>
        <v>1066</v>
      </c>
      <c r="F1108" s="9">
        <f>Daten!F1108</f>
        <v>1083</v>
      </c>
      <c r="G1108" s="27">
        <f t="shared" si="441"/>
        <v>-17</v>
      </c>
      <c r="H1108" s="29">
        <f t="shared" si="442"/>
        <v>-1.569713758079409E-2</v>
      </c>
      <c r="I1108" s="21">
        <f t="shared" si="443"/>
        <v>9.6655102225633822</v>
      </c>
      <c r="J1108" s="21">
        <f t="shared" si="444"/>
        <v>-26.665510222563384</v>
      </c>
      <c r="K1108" s="27">
        <f t="shared" si="445"/>
        <v>13332.755111281693</v>
      </c>
      <c r="L1108" s="16">
        <f>Daten!G1108</f>
        <v>146</v>
      </c>
      <c r="M1108" s="16">
        <f>Daten!H1108</f>
        <v>703</v>
      </c>
      <c r="N1108" s="16">
        <f>Daten!I1108</f>
        <v>217</v>
      </c>
      <c r="O1108" s="28">
        <f t="shared" si="446"/>
        <v>0.51635846372688476</v>
      </c>
      <c r="P1108" s="16">
        <f t="shared" si="447"/>
        <v>395.69550239794125</v>
      </c>
      <c r="Q1108" s="21">
        <f t="shared" si="448"/>
        <v>-32.695502397941254</v>
      </c>
      <c r="R1108" s="27">
        <f t="shared" si="449"/>
        <v>-6539.1004795882509</v>
      </c>
      <c r="S1108" s="9">
        <f>Daten!K1108</f>
        <v>9915.86</v>
      </c>
      <c r="T1108" s="9">
        <f>Daten!L1108</f>
        <v>73844.210000000006</v>
      </c>
      <c r="U1108" s="9">
        <f>Daten!M1108</f>
        <v>348366.38</v>
      </c>
      <c r="V1108" s="9">
        <f>Daten!N1108</f>
        <v>500</v>
      </c>
      <c r="W1108" s="9">
        <f>Daten!O1108</f>
        <v>500</v>
      </c>
      <c r="X1108" s="23">
        <f t="shared" si="450"/>
        <v>432126.45</v>
      </c>
      <c r="Y1108" s="9">
        <f t="shared" si="451"/>
        <v>383150.23272710468</v>
      </c>
      <c r="Z1108" s="21">
        <f t="shared" si="452"/>
        <v>48976.21727289533</v>
      </c>
      <c r="AA1108" s="27">
        <f t="shared" si="453"/>
        <v>-4897.6217272895328</v>
      </c>
      <c r="AB1108" s="32">
        <f t="shared" si="454"/>
        <v>1896.032904403909</v>
      </c>
      <c r="AC1108" s="31">
        <f t="shared" si="455"/>
        <v>1896.032904403909</v>
      </c>
      <c r="AG1108" s="26">
        <f t="shared" si="456"/>
        <v>13332.755111281693</v>
      </c>
      <c r="AH1108" s="26">
        <f t="shared" si="457"/>
        <v>-4897.6217272895328</v>
      </c>
      <c r="AI1108" s="26">
        <f t="shared" si="458"/>
        <v>8435.1333839921608</v>
      </c>
      <c r="AJ1108" s="26">
        <f t="shared" si="459"/>
        <v>1</v>
      </c>
      <c r="AK1108" s="26">
        <f t="shared" si="460"/>
        <v>8435.1333839921608</v>
      </c>
      <c r="AL1108" s="26">
        <f t="shared" ca="1" si="461"/>
        <v>11128</v>
      </c>
      <c r="AM1108" s="26">
        <f t="shared" ca="1" si="462"/>
        <v>41</v>
      </c>
      <c r="AN1108" s="26">
        <f ca="1">IF(AM1108=0,0,COUNTIF($AM$19:AM1108,C1108*10+1))</f>
        <v>83</v>
      </c>
      <c r="AO1108" s="21">
        <f t="shared" ca="1" si="463"/>
        <v>0</v>
      </c>
      <c r="AP1108" s="33">
        <f t="shared" ca="1" si="464"/>
        <v>11128</v>
      </c>
    </row>
    <row r="1109" spans="1:42" x14ac:dyDescent="0.2">
      <c r="A1109" s="15">
        <f>Daten!A1109</f>
        <v>41203</v>
      </c>
      <c r="B1109" s="8" t="str">
        <f>Daten!B1109</f>
        <v>Aurolzmünster</v>
      </c>
      <c r="C1109" s="15">
        <f t="shared" si="440"/>
        <v>4</v>
      </c>
      <c r="D1109" s="10">
        <f>Daten!D1109</f>
        <v>0</v>
      </c>
      <c r="E1109" s="9">
        <f>Daten!E1109</f>
        <v>3126</v>
      </c>
      <c r="F1109" s="9">
        <f>Daten!F1109</f>
        <v>3000</v>
      </c>
      <c r="G1109" s="27">
        <f t="shared" si="441"/>
        <v>126</v>
      </c>
      <c r="H1109" s="29">
        <f t="shared" si="442"/>
        <v>4.2000000000000003E-2</v>
      </c>
      <c r="I1109" s="21">
        <f t="shared" si="443"/>
        <v>26.774266544496903</v>
      </c>
      <c r="J1109" s="21">
        <f t="shared" si="444"/>
        <v>99.225733455503104</v>
      </c>
      <c r="K1109" s="27">
        <f t="shared" si="445"/>
        <v>-49612.866727751549</v>
      </c>
      <c r="L1109" s="16">
        <f>Daten!G1109</f>
        <v>472</v>
      </c>
      <c r="M1109" s="16">
        <f>Daten!H1109</f>
        <v>2105</v>
      </c>
      <c r="N1109" s="16">
        <f>Daten!I1109</f>
        <v>549</v>
      </c>
      <c r="O1109" s="28">
        <f t="shared" si="446"/>
        <v>0.48503562945368173</v>
      </c>
      <c r="P1109" s="16">
        <f t="shared" si="447"/>
        <v>1184.8350391858696</v>
      </c>
      <c r="Q1109" s="21">
        <f t="shared" si="448"/>
        <v>-163.83503918586962</v>
      </c>
      <c r="R1109" s="27">
        <f t="shared" si="449"/>
        <v>-32767.007837173922</v>
      </c>
      <c r="S1109" s="9">
        <f>Daten!K1109</f>
        <v>12693.08</v>
      </c>
      <c r="T1109" s="9">
        <f>Daten!L1109</f>
        <v>254664.28</v>
      </c>
      <c r="U1109" s="9">
        <f>Daten!M1109</f>
        <v>1997828.97</v>
      </c>
      <c r="V1109" s="9">
        <f>Daten!N1109</f>
        <v>500</v>
      </c>
      <c r="W1109" s="9">
        <f>Daten!O1109</f>
        <v>500</v>
      </c>
      <c r="X1109" s="23">
        <f t="shared" si="450"/>
        <v>2265186.33</v>
      </c>
      <c r="Y1109" s="9">
        <f t="shared" si="451"/>
        <v>1123571.8832128793</v>
      </c>
      <c r="Z1109" s="21">
        <f t="shared" si="452"/>
        <v>1141614.4467871208</v>
      </c>
      <c r="AA1109" s="27">
        <f t="shared" si="453"/>
        <v>-114161.44467871208</v>
      </c>
      <c r="AB1109" s="32">
        <f t="shared" si="454"/>
        <v>-196541.31924363755</v>
      </c>
      <c r="AC1109" s="31">
        <f t="shared" si="455"/>
        <v>0</v>
      </c>
      <c r="AG1109" s="26">
        <f t="shared" si="456"/>
        <v>0</v>
      </c>
      <c r="AH1109" s="26">
        <f t="shared" si="457"/>
        <v>0</v>
      </c>
      <c r="AI1109" s="26">
        <f t="shared" si="458"/>
        <v>0</v>
      </c>
      <c r="AJ1109" s="26">
        <f t="shared" si="459"/>
        <v>1</v>
      </c>
      <c r="AK1109" s="26">
        <f t="shared" si="460"/>
        <v>0</v>
      </c>
      <c r="AL1109" s="26">
        <f t="shared" ca="1" si="461"/>
        <v>0</v>
      </c>
      <c r="AM1109" s="26">
        <f t="shared" ca="1" si="462"/>
        <v>0</v>
      </c>
      <c r="AN1109" s="26">
        <f ca="1">IF(AM1109=0,0,COUNTIF($AM$19:AM1109,C1109*10+1))</f>
        <v>0</v>
      </c>
      <c r="AO1109" s="21">
        <f t="shared" ca="1" si="463"/>
        <v>0</v>
      </c>
      <c r="AP1109" s="33">
        <f t="shared" ca="1" si="464"/>
        <v>0</v>
      </c>
    </row>
    <row r="1110" spans="1:42" x14ac:dyDescent="0.2">
      <c r="A1110" s="15">
        <f>Daten!A1110</f>
        <v>41204</v>
      </c>
      <c r="B1110" s="8" t="str">
        <f>Daten!B1110</f>
        <v>Eberschwang</v>
      </c>
      <c r="C1110" s="15">
        <f t="shared" si="440"/>
        <v>4</v>
      </c>
      <c r="D1110" s="10">
        <f>Daten!D1110</f>
        <v>0</v>
      </c>
      <c r="E1110" s="9">
        <f>Daten!E1110</f>
        <v>3461</v>
      </c>
      <c r="F1110" s="9">
        <f>Daten!F1110</f>
        <v>3357</v>
      </c>
      <c r="G1110" s="27">
        <f t="shared" si="441"/>
        <v>104</v>
      </c>
      <c r="H1110" s="29">
        <f t="shared" si="442"/>
        <v>3.0980041703902294E-2</v>
      </c>
      <c r="I1110" s="21">
        <f t="shared" si="443"/>
        <v>29.960404263292034</v>
      </c>
      <c r="J1110" s="21">
        <f t="shared" si="444"/>
        <v>74.039595736707966</v>
      </c>
      <c r="K1110" s="27">
        <f t="shared" si="445"/>
        <v>-37019.797868353984</v>
      </c>
      <c r="L1110" s="16">
        <f>Daten!G1110</f>
        <v>501</v>
      </c>
      <c r="M1110" s="16">
        <f>Daten!H1110</f>
        <v>2282</v>
      </c>
      <c r="N1110" s="16">
        <f>Daten!I1110</f>
        <v>678</v>
      </c>
      <c r="O1110" s="28">
        <f t="shared" si="446"/>
        <v>0.5166520595968449</v>
      </c>
      <c r="P1110" s="16">
        <f t="shared" si="447"/>
        <v>1284.4624985378407</v>
      </c>
      <c r="Q1110" s="21">
        <f t="shared" si="448"/>
        <v>-105.4624985378407</v>
      </c>
      <c r="R1110" s="27">
        <f t="shared" si="449"/>
        <v>-21092.499707568139</v>
      </c>
      <c r="S1110" s="9">
        <f>Daten!K1110</f>
        <v>30145.14</v>
      </c>
      <c r="T1110" s="9">
        <f>Daten!L1110</f>
        <v>255257.36</v>
      </c>
      <c r="U1110" s="9">
        <f>Daten!M1110</f>
        <v>829822.41</v>
      </c>
      <c r="V1110" s="9">
        <f>Daten!N1110</f>
        <v>500</v>
      </c>
      <c r="W1110" s="9">
        <f>Daten!O1110</f>
        <v>500</v>
      </c>
      <c r="X1110" s="23">
        <f t="shared" si="450"/>
        <v>1115224.9100000001</v>
      </c>
      <c r="Y1110" s="9">
        <f t="shared" si="451"/>
        <v>1243980.2584132357</v>
      </c>
      <c r="Z1110" s="21">
        <f t="shared" si="452"/>
        <v>-128755.34841323551</v>
      </c>
      <c r="AA1110" s="27">
        <f t="shared" si="453"/>
        <v>12875.534841323552</v>
      </c>
      <c r="AB1110" s="32">
        <f t="shared" si="454"/>
        <v>-45236.762734598567</v>
      </c>
      <c r="AC1110" s="31">
        <f t="shared" si="455"/>
        <v>0</v>
      </c>
      <c r="AG1110" s="26">
        <f t="shared" si="456"/>
        <v>0</v>
      </c>
      <c r="AH1110" s="26">
        <f t="shared" si="457"/>
        <v>0</v>
      </c>
      <c r="AI1110" s="26">
        <f t="shared" si="458"/>
        <v>0</v>
      </c>
      <c r="AJ1110" s="26">
        <f t="shared" si="459"/>
        <v>1</v>
      </c>
      <c r="AK1110" s="26">
        <f t="shared" si="460"/>
        <v>0</v>
      </c>
      <c r="AL1110" s="26">
        <f t="shared" ca="1" si="461"/>
        <v>0</v>
      </c>
      <c r="AM1110" s="26">
        <f t="shared" ca="1" si="462"/>
        <v>0</v>
      </c>
      <c r="AN1110" s="26">
        <f ca="1">IF(AM1110=0,0,COUNTIF($AM$19:AM1110,C1110*10+1))</f>
        <v>0</v>
      </c>
      <c r="AO1110" s="21">
        <f t="shared" ca="1" si="463"/>
        <v>0</v>
      </c>
      <c r="AP1110" s="33">
        <f t="shared" ca="1" si="464"/>
        <v>0</v>
      </c>
    </row>
    <row r="1111" spans="1:42" x14ac:dyDescent="0.2">
      <c r="A1111" s="15">
        <f>Daten!A1111</f>
        <v>41205</v>
      </c>
      <c r="B1111" s="8" t="str">
        <f>Daten!B1111</f>
        <v>Eitzing</v>
      </c>
      <c r="C1111" s="15">
        <f t="shared" si="440"/>
        <v>4</v>
      </c>
      <c r="D1111" s="10">
        <f>Daten!D1111</f>
        <v>0</v>
      </c>
      <c r="E1111" s="9">
        <f>Daten!E1111</f>
        <v>885</v>
      </c>
      <c r="F1111" s="9">
        <f>Daten!F1111</f>
        <v>813</v>
      </c>
      <c r="G1111" s="27">
        <f t="shared" si="441"/>
        <v>72</v>
      </c>
      <c r="H1111" s="29">
        <f t="shared" si="442"/>
        <v>8.8560885608856083E-2</v>
      </c>
      <c r="I1111" s="21">
        <f t="shared" si="443"/>
        <v>7.2558262335586612</v>
      </c>
      <c r="J1111" s="21">
        <f t="shared" si="444"/>
        <v>64.744173766441335</v>
      </c>
      <c r="K1111" s="27">
        <f t="shared" si="445"/>
        <v>-32372.086883220669</v>
      </c>
      <c r="L1111" s="16">
        <f>Daten!G1111</f>
        <v>160</v>
      </c>
      <c r="M1111" s="16">
        <f>Daten!H1111</f>
        <v>600</v>
      </c>
      <c r="N1111" s="16">
        <f>Daten!I1111</f>
        <v>125</v>
      </c>
      <c r="O1111" s="28">
        <f t="shared" si="446"/>
        <v>0.47499999999999998</v>
      </c>
      <c r="P1111" s="16">
        <f t="shared" si="447"/>
        <v>337.72020119312202</v>
      </c>
      <c r="Q1111" s="21">
        <f t="shared" si="448"/>
        <v>-52.720201193122023</v>
      </c>
      <c r="R1111" s="27">
        <f t="shared" si="449"/>
        <v>-10544.040238624404</v>
      </c>
      <c r="S1111" s="9">
        <f>Daten!K1111</f>
        <v>8379.93</v>
      </c>
      <c r="T1111" s="9">
        <f>Daten!L1111</f>
        <v>36072.78</v>
      </c>
      <c r="U1111" s="9">
        <f>Daten!M1111</f>
        <v>40375.910000000003</v>
      </c>
      <c r="V1111" s="9">
        <f>Daten!N1111</f>
        <v>500</v>
      </c>
      <c r="W1111" s="9">
        <f>Daten!O1111</f>
        <v>500</v>
      </c>
      <c r="X1111" s="23">
        <f t="shared" si="450"/>
        <v>84828.62</v>
      </c>
      <c r="Y1111" s="9">
        <f t="shared" si="451"/>
        <v>318093.76732034486</v>
      </c>
      <c r="Z1111" s="21">
        <f t="shared" si="452"/>
        <v>-233265.14732034487</v>
      </c>
      <c r="AA1111" s="27">
        <f t="shared" si="453"/>
        <v>23326.514732034488</v>
      </c>
      <c r="AB1111" s="32">
        <f t="shared" si="454"/>
        <v>-19589.612389810583</v>
      </c>
      <c r="AC1111" s="31">
        <f t="shared" si="455"/>
        <v>0</v>
      </c>
      <c r="AG1111" s="26">
        <f t="shared" si="456"/>
        <v>0</v>
      </c>
      <c r="AH1111" s="26">
        <f t="shared" si="457"/>
        <v>0</v>
      </c>
      <c r="AI1111" s="26">
        <f t="shared" si="458"/>
        <v>0</v>
      </c>
      <c r="AJ1111" s="26">
        <f t="shared" si="459"/>
        <v>1</v>
      </c>
      <c r="AK1111" s="26">
        <f t="shared" si="460"/>
        <v>0</v>
      </c>
      <c r="AL1111" s="26">
        <f t="shared" ca="1" si="461"/>
        <v>0</v>
      </c>
      <c r="AM1111" s="26">
        <f t="shared" ca="1" si="462"/>
        <v>0</v>
      </c>
      <c r="AN1111" s="26">
        <f ca="1">IF(AM1111=0,0,COUNTIF($AM$19:AM1111,C1111*10+1))</f>
        <v>0</v>
      </c>
      <c r="AO1111" s="21">
        <f t="shared" ca="1" si="463"/>
        <v>0</v>
      </c>
      <c r="AP1111" s="33">
        <f t="shared" ca="1" si="464"/>
        <v>0</v>
      </c>
    </row>
    <row r="1112" spans="1:42" x14ac:dyDescent="0.2">
      <c r="A1112" s="15">
        <f>Daten!A1112</f>
        <v>41206</v>
      </c>
      <c r="B1112" s="8" t="str">
        <f>Daten!B1112</f>
        <v>Geiersberg</v>
      </c>
      <c r="C1112" s="15">
        <f t="shared" si="440"/>
        <v>4</v>
      </c>
      <c r="D1112" s="10">
        <f>Daten!D1112</f>
        <v>0</v>
      </c>
      <c r="E1112" s="9">
        <f>Daten!E1112</f>
        <v>501</v>
      </c>
      <c r="F1112" s="9">
        <f>Daten!F1112</f>
        <v>519</v>
      </c>
      <c r="G1112" s="27">
        <f t="shared" si="441"/>
        <v>-18</v>
      </c>
      <c r="H1112" s="29">
        <f t="shared" si="442"/>
        <v>-3.4682080924855488E-2</v>
      </c>
      <c r="I1112" s="21">
        <f t="shared" si="443"/>
        <v>4.6319481121979642</v>
      </c>
      <c r="J1112" s="21">
        <f t="shared" si="444"/>
        <v>-22.631948112197964</v>
      </c>
      <c r="K1112" s="27">
        <f t="shared" si="445"/>
        <v>11315.974056098981</v>
      </c>
      <c r="L1112" s="16">
        <f>Daten!G1112</f>
        <v>74</v>
      </c>
      <c r="M1112" s="16">
        <f>Daten!H1112</f>
        <v>322</v>
      </c>
      <c r="N1112" s="16">
        <f>Daten!I1112</f>
        <v>105</v>
      </c>
      <c r="O1112" s="28">
        <f t="shared" si="446"/>
        <v>0.55590062111801242</v>
      </c>
      <c r="P1112" s="16">
        <f t="shared" si="447"/>
        <v>181.24317464030881</v>
      </c>
      <c r="Q1112" s="21">
        <f t="shared" si="448"/>
        <v>-2.2431746403088084</v>
      </c>
      <c r="R1112" s="27">
        <f t="shared" si="449"/>
        <v>-448.63492806176168</v>
      </c>
      <c r="S1112" s="9">
        <f>Daten!K1112</f>
        <v>5795.94</v>
      </c>
      <c r="T1112" s="9">
        <f>Daten!L1112</f>
        <v>26044.59</v>
      </c>
      <c r="U1112" s="9">
        <f>Daten!M1112</f>
        <v>62879.65</v>
      </c>
      <c r="V1112" s="9">
        <f>Daten!N1112</f>
        <v>500</v>
      </c>
      <c r="W1112" s="9">
        <f>Daten!O1112</f>
        <v>500</v>
      </c>
      <c r="X1112" s="23">
        <f t="shared" si="450"/>
        <v>94720.18</v>
      </c>
      <c r="Y1112" s="9">
        <f t="shared" si="451"/>
        <v>180073.42082202574</v>
      </c>
      <c r="Z1112" s="21">
        <f t="shared" si="452"/>
        <v>-85353.240822025749</v>
      </c>
      <c r="AA1112" s="27">
        <f t="shared" si="453"/>
        <v>8535.3240822025746</v>
      </c>
      <c r="AB1112" s="32">
        <f t="shared" si="454"/>
        <v>19402.663210239793</v>
      </c>
      <c r="AC1112" s="31">
        <f t="shared" si="455"/>
        <v>19402.663210239793</v>
      </c>
      <c r="AG1112" s="26">
        <f t="shared" si="456"/>
        <v>11315.974056098981</v>
      </c>
      <c r="AH1112" s="26">
        <f t="shared" si="457"/>
        <v>8535.3240822025746</v>
      </c>
      <c r="AI1112" s="26">
        <f t="shared" si="458"/>
        <v>19851.298138301558</v>
      </c>
      <c r="AJ1112" s="26">
        <f t="shared" si="459"/>
        <v>1</v>
      </c>
      <c r="AK1112" s="26">
        <f t="shared" si="460"/>
        <v>19851.298138301558</v>
      </c>
      <c r="AL1112" s="26">
        <f t="shared" ca="1" si="461"/>
        <v>26189</v>
      </c>
      <c r="AM1112" s="26">
        <f t="shared" ca="1" si="462"/>
        <v>41</v>
      </c>
      <c r="AN1112" s="26">
        <f ca="1">IF(AM1112=0,0,COUNTIF($AM$19:AM1112,C1112*10+1))</f>
        <v>84</v>
      </c>
      <c r="AO1112" s="21">
        <f t="shared" ca="1" si="463"/>
        <v>0</v>
      </c>
      <c r="AP1112" s="33">
        <f t="shared" ca="1" si="464"/>
        <v>26189</v>
      </c>
    </row>
    <row r="1113" spans="1:42" x14ac:dyDescent="0.2">
      <c r="A1113" s="15">
        <f>Daten!A1113</f>
        <v>41207</v>
      </c>
      <c r="B1113" s="8" t="str">
        <f>Daten!B1113</f>
        <v>Geinberg</v>
      </c>
      <c r="C1113" s="15">
        <f t="shared" si="440"/>
        <v>4</v>
      </c>
      <c r="D1113" s="10">
        <f>Daten!D1113</f>
        <v>0</v>
      </c>
      <c r="E1113" s="9">
        <f>Daten!E1113</f>
        <v>1443</v>
      </c>
      <c r="F1113" s="9">
        <f>Daten!F1113</f>
        <v>1445</v>
      </c>
      <c r="G1113" s="27">
        <f t="shared" si="441"/>
        <v>-2</v>
      </c>
      <c r="H1113" s="29">
        <f t="shared" si="442"/>
        <v>-1.3840830449826989E-3</v>
      </c>
      <c r="I1113" s="21">
        <f t="shared" si="443"/>
        <v>12.896271718932676</v>
      </c>
      <c r="J1113" s="21">
        <f t="shared" si="444"/>
        <v>-14.896271718932676</v>
      </c>
      <c r="K1113" s="27">
        <f t="shared" si="445"/>
        <v>7448.1358594663379</v>
      </c>
      <c r="L1113" s="16">
        <f>Daten!G1113</f>
        <v>197</v>
      </c>
      <c r="M1113" s="16">
        <f>Daten!H1113</f>
        <v>988</v>
      </c>
      <c r="N1113" s="16">
        <f>Daten!I1113</f>
        <v>258</v>
      </c>
      <c r="O1113" s="28">
        <f t="shared" si="446"/>
        <v>0.46052631578947367</v>
      </c>
      <c r="P1113" s="16">
        <f t="shared" si="447"/>
        <v>556.11259796467425</v>
      </c>
      <c r="Q1113" s="21">
        <f t="shared" si="448"/>
        <v>-101.11259796467425</v>
      </c>
      <c r="R1113" s="27">
        <f t="shared" si="449"/>
        <v>-20222.519592934848</v>
      </c>
      <c r="S1113" s="9">
        <f>Daten!K1113</f>
        <v>15893.58</v>
      </c>
      <c r="T1113" s="9">
        <f>Daten!L1113</f>
        <v>188570.37</v>
      </c>
      <c r="U1113" s="9">
        <f>Daten!M1113</f>
        <v>779947.66</v>
      </c>
      <c r="V1113" s="9">
        <f>Daten!N1113</f>
        <v>500</v>
      </c>
      <c r="W1113" s="9">
        <f>Daten!O1113</f>
        <v>500</v>
      </c>
      <c r="X1113" s="23">
        <f t="shared" si="450"/>
        <v>984411.61</v>
      </c>
      <c r="Y1113" s="9">
        <f t="shared" si="451"/>
        <v>518654.58332571486</v>
      </c>
      <c r="Z1113" s="21">
        <f t="shared" si="452"/>
        <v>465757.02667428512</v>
      </c>
      <c r="AA1113" s="27">
        <f t="shared" si="453"/>
        <v>-46575.702667428515</v>
      </c>
      <c r="AB1113" s="32">
        <f t="shared" si="454"/>
        <v>-59350.086400897024</v>
      </c>
      <c r="AC1113" s="31">
        <f t="shared" si="455"/>
        <v>0</v>
      </c>
      <c r="AG1113" s="26">
        <f t="shared" si="456"/>
        <v>0</v>
      </c>
      <c r="AH1113" s="26">
        <f t="shared" si="457"/>
        <v>0</v>
      </c>
      <c r="AI1113" s="26">
        <f t="shared" si="458"/>
        <v>0</v>
      </c>
      <c r="AJ1113" s="26">
        <f t="shared" si="459"/>
        <v>1</v>
      </c>
      <c r="AK1113" s="26">
        <f t="shared" si="460"/>
        <v>0</v>
      </c>
      <c r="AL1113" s="26">
        <f t="shared" ca="1" si="461"/>
        <v>0</v>
      </c>
      <c r="AM1113" s="26">
        <f t="shared" ca="1" si="462"/>
        <v>0</v>
      </c>
      <c r="AN1113" s="26">
        <f ca="1">IF(AM1113=0,0,COUNTIF($AM$19:AM1113,C1113*10+1))</f>
        <v>0</v>
      </c>
      <c r="AO1113" s="21">
        <f t="shared" ca="1" si="463"/>
        <v>0</v>
      </c>
      <c r="AP1113" s="33">
        <f t="shared" ca="1" si="464"/>
        <v>0</v>
      </c>
    </row>
    <row r="1114" spans="1:42" x14ac:dyDescent="0.2">
      <c r="A1114" s="15">
        <f>Daten!A1114</f>
        <v>41208</v>
      </c>
      <c r="B1114" s="8" t="str">
        <f>Daten!B1114</f>
        <v>Gurten</v>
      </c>
      <c r="C1114" s="15">
        <f t="shared" si="440"/>
        <v>4</v>
      </c>
      <c r="D1114" s="10">
        <f>Daten!D1114</f>
        <v>0</v>
      </c>
      <c r="E1114" s="9">
        <f>Daten!E1114</f>
        <v>1198</v>
      </c>
      <c r="F1114" s="9">
        <f>Daten!F1114</f>
        <v>1192</v>
      </c>
      <c r="G1114" s="27">
        <f t="shared" si="441"/>
        <v>6</v>
      </c>
      <c r="H1114" s="29">
        <f t="shared" si="442"/>
        <v>5.0335570469798654E-3</v>
      </c>
      <c r="I1114" s="21">
        <f t="shared" si="443"/>
        <v>10.638308573680103</v>
      </c>
      <c r="J1114" s="21">
        <f t="shared" si="444"/>
        <v>-4.6383085736801029</v>
      </c>
      <c r="K1114" s="27">
        <f t="shared" si="445"/>
        <v>2319.1542868400516</v>
      </c>
      <c r="L1114" s="16">
        <f>Daten!G1114</f>
        <v>186</v>
      </c>
      <c r="M1114" s="16">
        <f>Daten!H1114</f>
        <v>783</v>
      </c>
      <c r="N1114" s="16">
        <f>Daten!I1114</f>
        <v>229</v>
      </c>
      <c r="O1114" s="28">
        <f t="shared" si="446"/>
        <v>0.53001277139208169</v>
      </c>
      <c r="P1114" s="16">
        <f t="shared" si="447"/>
        <v>440.72486255702421</v>
      </c>
      <c r="Q1114" s="21">
        <f t="shared" si="448"/>
        <v>-25.72486255702421</v>
      </c>
      <c r="R1114" s="27">
        <f t="shared" si="449"/>
        <v>-5144.9725114048415</v>
      </c>
      <c r="S1114" s="9">
        <f>Daten!K1114</f>
        <v>15138.99</v>
      </c>
      <c r="T1114" s="9">
        <f>Daten!L1114</f>
        <v>102854.26</v>
      </c>
      <c r="U1114" s="9">
        <f>Daten!M1114</f>
        <v>1689104.18</v>
      </c>
      <c r="V1114" s="9">
        <f>Daten!N1114</f>
        <v>500</v>
      </c>
      <c r="W1114" s="9">
        <f>Daten!O1114</f>
        <v>500</v>
      </c>
      <c r="X1114" s="23">
        <f t="shared" si="450"/>
        <v>1807097.43</v>
      </c>
      <c r="Y1114" s="9">
        <f t="shared" si="451"/>
        <v>430594.72683590191</v>
      </c>
      <c r="Z1114" s="21">
        <f t="shared" si="452"/>
        <v>1376502.7031640981</v>
      </c>
      <c r="AA1114" s="27">
        <f t="shared" si="453"/>
        <v>-137650.27031640982</v>
      </c>
      <c r="AB1114" s="32">
        <f t="shared" si="454"/>
        <v>-140476.0885409746</v>
      </c>
      <c r="AC1114" s="31">
        <f t="shared" si="455"/>
        <v>0</v>
      </c>
      <c r="AG1114" s="26">
        <f t="shared" si="456"/>
        <v>0</v>
      </c>
      <c r="AH1114" s="26">
        <f t="shared" si="457"/>
        <v>0</v>
      </c>
      <c r="AI1114" s="26">
        <f t="shared" si="458"/>
        <v>0</v>
      </c>
      <c r="AJ1114" s="26">
        <f t="shared" si="459"/>
        <v>1</v>
      </c>
      <c r="AK1114" s="26">
        <f t="shared" si="460"/>
        <v>0</v>
      </c>
      <c r="AL1114" s="26">
        <f t="shared" ca="1" si="461"/>
        <v>0</v>
      </c>
      <c r="AM1114" s="26">
        <f t="shared" ca="1" si="462"/>
        <v>0</v>
      </c>
      <c r="AN1114" s="26">
        <f ca="1">IF(AM1114=0,0,COUNTIF($AM$19:AM1114,C1114*10+1))</f>
        <v>0</v>
      </c>
      <c r="AO1114" s="21">
        <f t="shared" ca="1" si="463"/>
        <v>0</v>
      </c>
      <c r="AP1114" s="33">
        <f t="shared" ca="1" si="464"/>
        <v>0</v>
      </c>
    </row>
    <row r="1115" spans="1:42" x14ac:dyDescent="0.2">
      <c r="A1115" s="15">
        <f>Daten!A1115</f>
        <v>41209</v>
      </c>
      <c r="B1115" s="8" t="str">
        <f>Daten!B1115</f>
        <v>Hohenzell</v>
      </c>
      <c r="C1115" s="15">
        <f t="shared" si="440"/>
        <v>4</v>
      </c>
      <c r="D1115" s="10">
        <f>Daten!D1115</f>
        <v>0</v>
      </c>
      <c r="E1115" s="9">
        <f>Daten!E1115</f>
        <v>2297</v>
      </c>
      <c r="F1115" s="9">
        <f>Daten!F1115</f>
        <v>2226</v>
      </c>
      <c r="G1115" s="27">
        <f t="shared" si="441"/>
        <v>71</v>
      </c>
      <c r="H1115" s="29">
        <f t="shared" si="442"/>
        <v>3.1895777178796048E-2</v>
      </c>
      <c r="I1115" s="21">
        <f t="shared" si="443"/>
        <v>19.866505776016702</v>
      </c>
      <c r="J1115" s="21">
        <f t="shared" si="444"/>
        <v>51.133494223983298</v>
      </c>
      <c r="K1115" s="27">
        <f t="shared" si="445"/>
        <v>-25566.747111991648</v>
      </c>
      <c r="L1115" s="16">
        <f>Daten!G1115</f>
        <v>366</v>
      </c>
      <c r="M1115" s="16">
        <f>Daten!H1115</f>
        <v>1513</v>
      </c>
      <c r="N1115" s="16">
        <f>Daten!I1115</f>
        <v>418</v>
      </c>
      <c r="O1115" s="28">
        <f t="shared" si="446"/>
        <v>0.51817580964970256</v>
      </c>
      <c r="P1115" s="16">
        <f t="shared" si="447"/>
        <v>851.61777400865594</v>
      </c>
      <c r="Q1115" s="21">
        <f t="shared" si="448"/>
        <v>-67.617774008655942</v>
      </c>
      <c r="R1115" s="27">
        <f t="shared" si="449"/>
        <v>-13523.554801731188</v>
      </c>
      <c r="S1115" s="9">
        <f>Daten!K1115</f>
        <v>20656.580000000002</v>
      </c>
      <c r="T1115" s="9">
        <f>Daten!L1115</f>
        <v>212489.02</v>
      </c>
      <c r="U1115" s="9">
        <f>Daten!M1115</f>
        <v>1081506</v>
      </c>
      <c r="V1115" s="9">
        <f>Daten!N1115</f>
        <v>500</v>
      </c>
      <c r="W1115" s="9">
        <f>Daten!O1115</f>
        <v>500</v>
      </c>
      <c r="X1115" s="23">
        <f t="shared" si="450"/>
        <v>1314651.6000000001</v>
      </c>
      <c r="Y1115" s="9">
        <f t="shared" si="451"/>
        <v>825606.08309020591</v>
      </c>
      <c r="Z1115" s="21">
        <f t="shared" si="452"/>
        <v>489045.51690979418</v>
      </c>
      <c r="AA1115" s="27">
        <f t="shared" si="453"/>
        <v>-48904.551690979424</v>
      </c>
      <c r="AB1115" s="32">
        <f t="shared" si="454"/>
        <v>-87994.853604702264</v>
      </c>
      <c r="AC1115" s="31">
        <f t="shared" si="455"/>
        <v>0</v>
      </c>
      <c r="AG1115" s="26">
        <f t="shared" si="456"/>
        <v>0</v>
      </c>
      <c r="AH1115" s="26">
        <f t="shared" si="457"/>
        <v>0</v>
      </c>
      <c r="AI1115" s="26">
        <f t="shared" si="458"/>
        <v>0</v>
      </c>
      <c r="AJ1115" s="26">
        <f t="shared" si="459"/>
        <v>1</v>
      </c>
      <c r="AK1115" s="26">
        <f t="shared" si="460"/>
        <v>0</v>
      </c>
      <c r="AL1115" s="26">
        <f t="shared" ca="1" si="461"/>
        <v>0</v>
      </c>
      <c r="AM1115" s="26">
        <f t="shared" ca="1" si="462"/>
        <v>0</v>
      </c>
      <c r="AN1115" s="26">
        <f ca="1">IF(AM1115=0,0,COUNTIF($AM$19:AM1115,C1115*10+1))</f>
        <v>0</v>
      </c>
      <c r="AO1115" s="21">
        <f t="shared" ca="1" si="463"/>
        <v>0</v>
      </c>
      <c r="AP1115" s="33">
        <f t="shared" ca="1" si="464"/>
        <v>0</v>
      </c>
    </row>
    <row r="1116" spans="1:42" x14ac:dyDescent="0.2">
      <c r="A1116" s="15">
        <f>Daten!A1116</f>
        <v>41210</v>
      </c>
      <c r="B1116" s="8" t="str">
        <f>Daten!B1116</f>
        <v>Kirchdorf am Inn</v>
      </c>
      <c r="C1116" s="15">
        <f t="shared" si="440"/>
        <v>4</v>
      </c>
      <c r="D1116" s="10">
        <f>Daten!D1116</f>
        <v>0</v>
      </c>
      <c r="E1116" s="9">
        <f>Daten!E1116</f>
        <v>643</v>
      </c>
      <c r="F1116" s="9">
        <f>Daten!F1116</f>
        <v>644</v>
      </c>
      <c r="G1116" s="27">
        <f t="shared" si="441"/>
        <v>-1</v>
      </c>
      <c r="H1116" s="29">
        <f t="shared" si="442"/>
        <v>-1.5527950310559005E-3</v>
      </c>
      <c r="I1116" s="21">
        <f t="shared" si="443"/>
        <v>5.7475425515520024</v>
      </c>
      <c r="J1116" s="21">
        <f t="shared" si="444"/>
        <v>-6.7475425515520024</v>
      </c>
      <c r="K1116" s="27">
        <f t="shared" si="445"/>
        <v>3373.7712757760014</v>
      </c>
      <c r="L1116" s="16">
        <f>Daten!G1116</f>
        <v>92</v>
      </c>
      <c r="M1116" s="16">
        <f>Daten!H1116</f>
        <v>428</v>
      </c>
      <c r="N1116" s="16">
        <f>Daten!I1116</f>
        <v>123</v>
      </c>
      <c r="O1116" s="28">
        <f t="shared" si="446"/>
        <v>0.50233644859813087</v>
      </c>
      <c r="P1116" s="16">
        <f t="shared" si="447"/>
        <v>240.90707685109371</v>
      </c>
      <c r="Q1116" s="21">
        <f t="shared" si="448"/>
        <v>-25.907076851093706</v>
      </c>
      <c r="R1116" s="27">
        <f t="shared" si="449"/>
        <v>-5181.4153702187414</v>
      </c>
      <c r="S1116" s="9">
        <f>Daten!K1116</f>
        <v>12595.9</v>
      </c>
      <c r="T1116" s="9">
        <f>Daten!L1116</f>
        <v>34398.269999999997</v>
      </c>
      <c r="U1116" s="9">
        <f>Daten!M1116</f>
        <v>78700</v>
      </c>
      <c r="V1116" s="9">
        <f>Daten!N1116</f>
        <v>500</v>
      </c>
      <c r="W1116" s="9">
        <f>Daten!O1116</f>
        <v>500</v>
      </c>
      <c r="X1116" s="23">
        <f t="shared" si="450"/>
        <v>125694.17</v>
      </c>
      <c r="Y1116" s="9">
        <f t="shared" si="451"/>
        <v>231112.19478755002</v>
      </c>
      <c r="Z1116" s="21">
        <f t="shared" si="452"/>
        <v>-105418.02478755002</v>
      </c>
      <c r="AA1116" s="27">
        <f t="shared" si="453"/>
        <v>10541.802478755002</v>
      </c>
      <c r="AB1116" s="32">
        <f t="shared" si="454"/>
        <v>8734.1583843122626</v>
      </c>
      <c r="AC1116" s="31">
        <f t="shared" si="455"/>
        <v>8734.1583843122626</v>
      </c>
      <c r="AG1116" s="26">
        <f t="shared" si="456"/>
        <v>3373.7712757760014</v>
      </c>
      <c r="AH1116" s="26">
        <f t="shared" si="457"/>
        <v>10541.802478755002</v>
      </c>
      <c r="AI1116" s="26">
        <f t="shared" si="458"/>
        <v>13915.573754531004</v>
      </c>
      <c r="AJ1116" s="26">
        <f t="shared" si="459"/>
        <v>1</v>
      </c>
      <c r="AK1116" s="26">
        <f t="shared" si="460"/>
        <v>13915.573754531004</v>
      </c>
      <c r="AL1116" s="26">
        <f t="shared" ca="1" si="461"/>
        <v>18358</v>
      </c>
      <c r="AM1116" s="26">
        <f t="shared" ca="1" si="462"/>
        <v>41</v>
      </c>
      <c r="AN1116" s="26">
        <f ca="1">IF(AM1116=0,0,COUNTIF($AM$19:AM1116,C1116*10+1))</f>
        <v>85</v>
      </c>
      <c r="AO1116" s="21">
        <f t="shared" ca="1" si="463"/>
        <v>0</v>
      </c>
      <c r="AP1116" s="33">
        <f t="shared" ca="1" si="464"/>
        <v>18358</v>
      </c>
    </row>
    <row r="1117" spans="1:42" x14ac:dyDescent="0.2">
      <c r="A1117" s="15">
        <f>Daten!A1117</f>
        <v>41211</v>
      </c>
      <c r="B1117" s="8" t="str">
        <f>Daten!B1117</f>
        <v>Kirchheim im Innkreis</v>
      </c>
      <c r="C1117" s="15">
        <f t="shared" si="440"/>
        <v>4</v>
      </c>
      <c r="D1117" s="10">
        <f>Daten!D1117</f>
        <v>0</v>
      </c>
      <c r="E1117" s="9">
        <f>Daten!E1117</f>
        <v>743</v>
      </c>
      <c r="F1117" s="9">
        <f>Daten!F1117</f>
        <v>714</v>
      </c>
      <c r="G1117" s="27">
        <f t="shared" si="441"/>
        <v>29</v>
      </c>
      <c r="H1117" s="29">
        <f t="shared" si="442"/>
        <v>4.0616246498599441E-2</v>
      </c>
      <c r="I1117" s="21">
        <f t="shared" si="443"/>
        <v>6.3722754375902628</v>
      </c>
      <c r="J1117" s="21">
        <f t="shared" si="444"/>
        <v>22.627724562409739</v>
      </c>
      <c r="K1117" s="27">
        <f t="shared" si="445"/>
        <v>-11313.862281204869</v>
      </c>
      <c r="L1117" s="16">
        <f>Daten!G1117</f>
        <v>109</v>
      </c>
      <c r="M1117" s="16">
        <f>Daten!H1117</f>
        <v>512</v>
      </c>
      <c r="N1117" s="16">
        <f>Daten!I1117</f>
        <v>122</v>
      </c>
      <c r="O1117" s="28">
        <f t="shared" si="446"/>
        <v>0.451171875</v>
      </c>
      <c r="P1117" s="16">
        <f t="shared" si="447"/>
        <v>288.18790501813078</v>
      </c>
      <c r="Q1117" s="21">
        <f t="shared" si="448"/>
        <v>-57.187905018130778</v>
      </c>
      <c r="R1117" s="27">
        <f t="shared" si="449"/>
        <v>-11437.581003626156</v>
      </c>
      <c r="S1117" s="9">
        <f>Daten!K1117</f>
        <v>8485.4500000000007</v>
      </c>
      <c r="T1117" s="9">
        <f>Daten!L1117</f>
        <v>46747.43</v>
      </c>
      <c r="U1117" s="9">
        <f>Daten!M1117</f>
        <v>104965.37</v>
      </c>
      <c r="V1117" s="9">
        <f>Daten!N1117</f>
        <v>500</v>
      </c>
      <c r="W1117" s="9">
        <f>Daten!O1117</f>
        <v>500</v>
      </c>
      <c r="X1117" s="23">
        <f t="shared" si="450"/>
        <v>160198.25</v>
      </c>
      <c r="Y1117" s="9">
        <f t="shared" si="451"/>
        <v>267054.99335482065</v>
      </c>
      <c r="Z1117" s="21">
        <f t="shared" si="452"/>
        <v>-106856.74335482065</v>
      </c>
      <c r="AA1117" s="27">
        <f t="shared" si="453"/>
        <v>10685.674335482065</v>
      </c>
      <c r="AB1117" s="32">
        <f t="shared" si="454"/>
        <v>-12065.76894934896</v>
      </c>
      <c r="AC1117" s="31">
        <f t="shared" si="455"/>
        <v>0</v>
      </c>
      <c r="AG1117" s="26">
        <f t="shared" si="456"/>
        <v>0</v>
      </c>
      <c r="AH1117" s="26">
        <f t="shared" si="457"/>
        <v>0</v>
      </c>
      <c r="AI1117" s="26">
        <f t="shared" si="458"/>
        <v>0</v>
      </c>
      <c r="AJ1117" s="26">
        <f t="shared" si="459"/>
        <v>1</v>
      </c>
      <c r="AK1117" s="26">
        <f t="shared" si="460"/>
        <v>0</v>
      </c>
      <c r="AL1117" s="26">
        <f t="shared" ca="1" si="461"/>
        <v>0</v>
      </c>
      <c r="AM1117" s="26">
        <f t="shared" ca="1" si="462"/>
        <v>0</v>
      </c>
      <c r="AN1117" s="26">
        <f ca="1">IF(AM1117=0,0,COUNTIF($AM$19:AM1117,C1117*10+1))</f>
        <v>0</v>
      </c>
      <c r="AO1117" s="21">
        <f t="shared" ca="1" si="463"/>
        <v>0</v>
      </c>
      <c r="AP1117" s="33">
        <f t="shared" ca="1" si="464"/>
        <v>0</v>
      </c>
    </row>
    <row r="1118" spans="1:42" x14ac:dyDescent="0.2">
      <c r="A1118" s="15">
        <f>Daten!A1118</f>
        <v>41212</v>
      </c>
      <c r="B1118" s="8" t="str">
        <f>Daten!B1118</f>
        <v>Lambrechten</v>
      </c>
      <c r="C1118" s="15">
        <f t="shared" si="440"/>
        <v>4</v>
      </c>
      <c r="D1118" s="10">
        <f>Daten!D1118</f>
        <v>0</v>
      </c>
      <c r="E1118" s="9">
        <f>Daten!E1118</f>
        <v>1297</v>
      </c>
      <c r="F1118" s="9">
        <f>Daten!F1118</f>
        <v>1291</v>
      </c>
      <c r="G1118" s="27">
        <f t="shared" si="441"/>
        <v>6</v>
      </c>
      <c r="H1118" s="29">
        <f t="shared" si="442"/>
        <v>4.6475600309837332E-3</v>
      </c>
      <c r="I1118" s="21">
        <f t="shared" si="443"/>
        <v>11.521859369648501</v>
      </c>
      <c r="J1118" s="21">
        <f t="shared" si="444"/>
        <v>-5.5218593696485012</v>
      </c>
      <c r="K1118" s="27">
        <f t="shared" si="445"/>
        <v>2760.9296848242507</v>
      </c>
      <c r="L1118" s="16">
        <f>Daten!G1118</f>
        <v>190</v>
      </c>
      <c r="M1118" s="16">
        <f>Daten!H1118</f>
        <v>854</v>
      </c>
      <c r="N1118" s="16">
        <f>Daten!I1118</f>
        <v>253</v>
      </c>
      <c r="O1118" s="28">
        <f t="shared" si="446"/>
        <v>0.5187353629976581</v>
      </c>
      <c r="P1118" s="16">
        <f t="shared" si="447"/>
        <v>480.68841969821034</v>
      </c>
      <c r="Q1118" s="21">
        <f t="shared" si="448"/>
        <v>-37.688419698210339</v>
      </c>
      <c r="R1118" s="27">
        <f t="shared" si="449"/>
        <v>-7537.6839396420673</v>
      </c>
      <c r="S1118" s="9">
        <f>Daten!K1118</f>
        <v>22543.040000000001</v>
      </c>
      <c r="T1118" s="9">
        <f>Daten!L1118</f>
        <v>83519.990000000005</v>
      </c>
      <c r="U1118" s="9">
        <f>Daten!M1118</f>
        <v>313469.71000000002</v>
      </c>
      <c r="V1118" s="9">
        <f>Daten!N1118</f>
        <v>500</v>
      </c>
      <c r="W1118" s="9">
        <f>Daten!O1118</f>
        <v>500</v>
      </c>
      <c r="X1118" s="23">
        <f t="shared" si="450"/>
        <v>419532.74</v>
      </c>
      <c r="Y1118" s="9">
        <f t="shared" si="451"/>
        <v>466178.09741749981</v>
      </c>
      <c r="Z1118" s="21">
        <f t="shared" si="452"/>
        <v>-46645.357417499821</v>
      </c>
      <c r="AA1118" s="27">
        <f t="shared" si="453"/>
        <v>4664.5357417499827</v>
      </c>
      <c r="AB1118" s="32">
        <f t="shared" si="454"/>
        <v>-112.21851306783446</v>
      </c>
      <c r="AC1118" s="31">
        <f t="shared" si="455"/>
        <v>0</v>
      </c>
      <c r="AG1118" s="26">
        <f t="shared" si="456"/>
        <v>0</v>
      </c>
      <c r="AH1118" s="26">
        <f t="shared" si="457"/>
        <v>0</v>
      </c>
      <c r="AI1118" s="26">
        <f t="shared" si="458"/>
        <v>0</v>
      </c>
      <c r="AJ1118" s="26">
        <f t="shared" si="459"/>
        <v>1</v>
      </c>
      <c r="AK1118" s="26">
        <f t="shared" si="460"/>
        <v>0</v>
      </c>
      <c r="AL1118" s="26">
        <f t="shared" ca="1" si="461"/>
        <v>0</v>
      </c>
      <c r="AM1118" s="26">
        <f t="shared" ca="1" si="462"/>
        <v>0</v>
      </c>
      <c r="AN1118" s="26">
        <f ca="1">IF(AM1118=0,0,COUNTIF($AM$19:AM1118,C1118*10+1))</f>
        <v>0</v>
      </c>
      <c r="AO1118" s="21">
        <f t="shared" ca="1" si="463"/>
        <v>0</v>
      </c>
      <c r="AP1118" s="33">
        <f t="shared" ca="1" si="464"/>
        <v>0</v>
      </c>
    </row>
    <row r="1119" spans="1:42" x14ac:dyDescent="0.2">
      <c r="A1119" s="15">
        <f>Daten!A1119</f>
        <v>41213</v>
      </c>
      <c r="B1119" s="8" t="str">
        <f>Daten!B1119</f>
        <v>Lohnsburg am Kobernaußerwald</v>
      </c>
      <c r="C1119" s="15">
        <f t="shared" si="440"/>
        <v>4</v>
      </c>
      <c r="D1119" s="10">
        <f>Daten!D1119</f>
        <v>0</v>
      </c>
      <c r="E1119" s="9">
        <f>Daten!E1119</f>
        <v>2195</v>
      </c>
      <c r="F1119" s="9">
        <f>Daten!F1119</f>
        <v>2232</v>
      </c>
      <c r="G1119" s="27">
        <f t="shared" si="441"/>
        <v>-37</v>
      </c>
      <c r="H1119" s="29">
        <f t="shared" si="442"/>
        <v>-1.6577060931899642E-2</v>
      </c>
      <c r="I1119" s="21">
        <f t="shared" si="443"/>
        <v>19.920054309105698</v>
      </c>
      <c r="J1119" s="21">
        <f t="shared" si="444"/>
        <v>-56.920054309105694</v>
      </c>
      <c r="K1119" s="27">
        <f t="shared" si="445"/>
        <v>28460.027154552849</v>
      </c>
      <c r="L1119" s="16">
        <f>Daten!G1119</f>
        <v>353</v>
      </c>
      <c r="M1119" s="16">
        <f>Daten!H1119</f>
        <v>1406</v>
      </c>
      <c r="N1119" s="16">
        <f>Daten!I1119</f>
        <v>436</v>
      </c>
      <c r="O1119" s="28">
        <f t="shared" si="446"/>
        <v>0.5611664295874822</v>
      </c>
      <c r="P1119" s="16">
        <f t="shared" si="447"/>
        <v>791.39100479588251</v>
      </c>
      <c r="Q1119" s="21">
        <f t="shared" si="448"/>
        <v>-2.3910047958825089</v>
      </c>
      <c r="R1119" s="27">
        <f t="shared" si="449"/>
        <v>-478.20095917650178</v>
      </c>
      <c r="S1119" s="9">
        <f>Daten!K1119</f>
        <v>8446.83</v>
      </c>
      <c r="T1119" s="9">
        <f>Daten!L1119</f>
        <v>165386.48000000001</v>
      </c>
      <c r="U1119" s="9">
        <f>Daten!M1119</f>
        <v>550022.35</v>
      </c>
      <c r="V1119" s="9">
        <f>Daten!N1119</f>
        <v>500</v>
      </c>
      <c r="W1119" s="9">
        <f>Daten!O1119</f>
        <v>500</v>
      </c>
      <c r="X1119" s="23">
        <f t="shared" si="450"/>
        <v>723855.65999999992</v>
      </c>
      <c r="Y1119" s="9">
        <f t="shared" si="451"/>
        <v>788944.42855158984</v>
      </c>
      <c r="Z1119" s="21">
        <f t="shared" si="452"/>
        <v>-65088.768551589921</v>
      </c>
      <c r="AA1119" s="27">
        <f t="shared" si="453"/>
        <v>6508.8768551589928</v>
      </c>
      <c r="AB1119" s="32">
        <f t="shared" si="454"/>
        <v>34490.70305053534</v>
      </c>
      <c r="AC1119" s="31">
        <f t="shared" si="455"/>
        <v>34490.70305053534</v>
      </c>
      <c r="AG1119" s="26">
        <f t="shared" si="456"/>
        <v>28460.027154552849</v>
      </c>
      <c r="AH1119" s="26">
        <f t="shared" si="457"/>
        <v>6508.8768551589928</v>
      </c>
      <c r="AI1119" s="26">
        <f t="shared" si="458"/>
        <v>34968.904009711841</v>
      </c>
      <c r="AJ1119" s="26">
        <f t="shared" si="459"/>
        <v>1</v>
      </c>
      <c r="AK1119" s="26">
        <f t="shared" si="460"/>
        <v>34968.904009711841</v>
      </c>
      <c r="AL1119" s="26">
        <f t="shared" ca="1" si="461"/>
        <v>46133</v>
      </c>
      <c r="AM1119" s="26">
        <f t="shared" ca="1" si="462"/>
        <v>41</v>
      </c>
      <c r="AN1119" s="26">
        <f ca="1">IF(AM1119=0,0,COUNTIF($AM$19:AM1119,C1119*10+1))</f>
        <v>86</v>
      </c>
      <c r="AO1119" s="21">
        <f t="shared" ca="1" si="463"/>
        <v>0</v>
      </c>
      <c r="AP1119" s="33">
        <f t="shared" ca="1" si="464"/>
        <v>46133</v>
      </c>
    </row>
    <row r="1120" spans="1:42" x14ac:dyDescent="0.2">
      <c r="A1120" s="15">
        <f>Daten!A1120</f>
        <v>41214</v>
      </c>
      <c r="B1120" s="8" t="str">
        <f>Daten!B1120</f>
        <v>Mehrnbach</v>
      </c>
      <c r="C1120" s="15">
        <f t="shared" si="440"/>
        <v>4</v>
      </c>
      <c r="D1120" s="10">
        <f>Daten!D1120</f>
        <v>0</v>
      </c>
      <c r="E1120" s="9">
        <f>Daten!E1120</f>
        <v>2348</v>
      </c>
      <c r="F1120" s="9">
        <f>Daten!F1120</f>
        <v>2371</v>
      </c>
      <c r="G1120" s="27">
        <f t="shared" si="441"/>
        <v>-23</v>
      </c>
      <c r="H1120" s="29">
        <f t="shared" si="442"/>
        <v>-9.7005482918599752E-3</v>
      </c>
      <c r="I1120" s="21">
        <f t="shared" si="443"/>
        <v>21.160595325667387</v>
      </c>
      <c r="J1120" s="21">
        <f t="shared" si="444"/>
        <v>-44.160595325667387</v>
      </c>
      <c r="K1120" s="27">
        <f t="shared" si="445"/>
        <v>22080.297662833695</v>
      </c>
      <c r="L1120" s="16">
        <f>Daten!G1120</f>
        <v>322</v>
      </c>
      <c r="M1120" s="16">
        <f>Daten!H1120</f>
        <v>1522</v>
      </c>
      <c r="N1120" s="16">
        <f>Daten!I1120</f>
        <v>504</v>
      </c>
      <c r="O1120" s="28">
        <f t="shared" si="446"/>
        <v>0.54270696452036793</v>
      </c>
      <c r="P1120" s="16">
        <f t="shared" si="447"/>
        <v>856.68357702655283</v>
      </c>
      <c r="Q1120" s="21">
        <f t="shared" si="448"/>
        <v>-30.683577026552825</v>
      </c>
      <c r="R1120" s="27">
        <f t="shared" si="449"/>
        <v>-6136.7154053105651</v>
      </c>
      <c r="S1120" s="9">
        <f>Daten!K1120</f>
        <v>19586.25</v>
      </c>
      <c r="T1120" s="9">
        <f>Daten!L1120</f>
        <v>141020.85999999999</v>
      </c>
      <c r="U1120" s="9">
        <f>Daten!M1120</f>
        <v>805772.06</v>
      </c>
      <c r="V1120" s="9">
        <f>Daten!N1120</f>
        <v>500</v>
      </c>
      <c r="W1120" s="9">
        <f>Daten!O1120</f>
        <v>500</v>
      </c>
      <c r="X1120" s="23">
        <f t="shared" si="450"/>
        <v>966379.17</v>
      </c>
      <c r="Y1120" s="9">
        <f t="shared" si="451"/>
        <v>843936.91035951395</v>
      </c>
      <c r="Z1120" s="21">
        <f t="shared" si="452"/>
        <v>122442.2596404861</v>
      </c>
      <c r="AA1120" s="27">
        <f t="shared" si="453"/>
        <v>-12244.22596404861</v>
      </c>
      <c r="AB1120" s="32">
        <f t="shared" si="454"/>
        <v>3699.3562934745187</v>
      </c>
      <c r="AC1120" s="31">
        <f t="shared" si="455"/>
        <v>3699.3562934745187</v>
      </c>
      <c r="AG1120" s="26">
        <f t="shared" si="456"/>
        <v>22080.297662833695</v>
      </c>
      <c r="AH1120" s="26">
        <f t="shared" si="457"/>
        <v>-12244.22596404861</v>
      </c>
      <c r="AI1120" s="26">
        <f t="shared" si="458"/>
        <v>9836.0716987850847</v>
      </c>
      <c r="AJ1120" s="26">
        <f t="shared" si="459"/>
        <v>1</v>
      </c>
      <c r="AK1120" s="26">
        <f t="shared" si="460"/>
        <v>9836.0716987850847</v>
      </c>
      <c r="AL1120" s="26">
        <f t="shared" ca="1" si="461"/>
        <v>12976</v>
      </c>
      <c r="AM1120" s="26">
        <f t="shared" ca="1" si="462"/>
        <v>41</v>
      </c>
      <c r="AN1120" s="26">
        <f ca="1">IF(AM1120=0,0,COUNTIF($AM$19:AM1120,C1120*10+1))</f>
        <v>87</v>
      </c>
      <c r="AO1120" s="21">
        <f t="shared" ca="1" si="463"/>
        <v>0</v>
      </c>
      <c r="AP1120" s="33">
        <f t="shared" ca="1" si="464"/>
        <v>12976</v>
      </c>
    </row>
    <row r="1121" spans="1:42" x14ac:dyDescent="0.2">
      <c r="A1121" s="15">
        <f>Daten!A1121</f>
        <v>41215</v>
      </c>
      <c r="B1121" s="8" t="str">
        <f>Daten!B1121</f>
        <v>Mettmach</v>
      </c>
      <c r="C1121" s="15">
        <f t="shared" si="440"/>
        <v>4</v>
      </c>
      <c r="D1121" s="10">
        <f>Daten!D1121</f>
        <v>0</v>
      </c>
      <c r="E1121" s="9">
        <f>Daten!E1121</f>
        <v>2390</v>
      </c>
      <c r="F1121" s="9">
        <f>Daten!F1121</f>
        <v>2360</v>
      </c>
      <c r="G1121" s="27">
        <f t="shared" si="441"/>
        <v>30</v>
      </c>
      <c r="H1121" s="29">
        <f t="shared" si="442"/>
        <v>1.2711864406779662E-2</v>
      </c>
      <c r="I1121" s="21">
        <f t="shared" si="443"/>
        <v>21.062423015004232</v>
      </c>
      <c r="J1121" s="21">
        <f t="shared" si="444"/>
        <v>8.9375769849957685</v>
      </c>
      <c r="K1121" s="27">
        <f t="shared" si="445"/>
        <v>-4468.7884924978844</v>
      </c>
      <c r="L1121" s="16">
        <f>Daten!G1121</f>
        <v>370</v>
      </c>
      <c r="M1121" s="16">
        <f>Daten!H1121</f>
        <v>1604</v>
      </c>
      <c r="N1121" s="16">
        <f>Daten!I1121</f>
        <v>416</v>
      </c>
      <c r="O1121" s="28">
        <f t="shared" si="446"/>
        <v>0.49002493765586036</v>
      </c>
      <c r="P1121" s="16">
        <f t="shared" si="447"/>
        <v>902.8386711896128</v>
      </c>
      <c r="Q1121" s="21">
        <f t="shared" si="448"/>
        <v>-116.8386711896128</v>
      </c>
      <c r="R1121" s="27">
        <f t="shared" si="449"/>
        <v>-23367.734237922559</v>
      </c>
      <c r="S1121" s="9">
        <f>Daten!K1121</f>
        <v>22107.02</v>
      </c>
      <c r="T1121" s="9">
        <f>Daten!L1121</f>
        <v>162312.66</v>
      </c>
      <c r="U1121" s="9">
        <f>Daten!M1121</f>
        <v>366800.66</v>
      </c>
      <c r="V1121" s="9">
        <f>Daten!N1121</f>
        <v>500</v>
      </c>
      <c r="W1121" s="9">
        <f>Daten!O1121</f>
        <v>500</v>
      </c>
      <c r="X1121" s="23">
        <f t="shared" si="450"/>
        <v>551220.34</v>
      </c>
      <c r="Y1121" s="9">
        <f t="shared" si="451"/>
        <v>859032.8857577676</v>
      </c>
      <c r="Z1121" s="21">
        <f t="shared" si="452"/>
        <v>-307812.54575776763</v>
      </c>
      <c r="AA1121" s="27">
        <f t="shared" si="453"/>
        <v>30781.254575776766</v>
      </c>
      <c r="AB1121" s="32">
        <f t="shared" si="454"/>
        <v>2944.7318453563203</v>
      </c>
      <c r="AC1121" s="31">
        <f t="shared" si="455"/>
        <v>2944.7318453563203</v>
      </c>
      <c r="AG1121" s="26">
        <f t="shared" si="456"/>
        <v>-4468.7884924978844</v>
      </c>
      <c r="AH1121" s="26">
        <f t="shared" si="457"/>
        <v>30781.254575776766</v>
      </c>
      <c r="AI1121" s="26">
        <f t="shared" si="458"/>
        <v>26312.46608327888</v>
      </c>
      <c r="AJ1121" s="26">
        <f t="shared" si="459"/>
        <v>1</v>
      </c>
      <c r="AK1121" s="26">
        <f t="shared" si="460"/>
        <v>26312.46608327888</v>
      </c>
      <c r="AL1121" s="26">
        <f t="shared" ca="1" si="461"/>
        <v>34713</v>
      </c>
      <c r="AM1121" s="26">
        <f t="shared" ca="1" si="462"/>
        <v>41</v>
      </c>
      <c r="AN1121" s="26">
        <f ca="1">IF(AM1121=0,0,COUNTIF($AM$19:AM1121,C1121*10+1))</f>
        <v>88</v>
      </c>
      <c r="AO1121" s="21">
        <f t="shared" ca="1" si="463"/>
        <v>0</v>
      </c>
      <c r="AP1121" s="33">
        <f t="shared" ca="1" si="464"/>
        <v>34713</v>
      </c>
    </row>
    <row r="1122" spans="1:42" x14ac:dyDescent="0.2">
      <c r="A1122" s="15">
        <f>Daten!A1122</f>
        <v>41216</v>
      </c>
      <c r="B1122" s="8" t="str">
        <f>Daten!B1122</f>
        <v>Mörschwang</v>
      </c>
      <c r="C1122" s="15">
        <f t="shared" si="440"/>
        <v>4</v>
      </c>
      <c r="D1122" s="10">
        <f>Daten!D1122</f>
        <v>0</v>
      </c>
      <c r="E1122" s="9">
        <f>Daten!E1122</f>
        <v>339</v>
      </c>
      <c r="F1122" s="9">
        <f>Daten!F1122</f>
        <v>331</v>
      </c>
      <c r="G1122" s="27">
        <f t="shared" si="441"/>
        <v>8</v>
      </c>
      <c r="H1122" s="29">
        <f t="shared" si="442"/>
        <v>2.4169184290030211E-2</v>
      </c>
      <c r="I1122" s="21">
        <f t="shared" si="443"/>
        <v>2.9540940754094915</v>
      </c>
      <c r="J1122" s="21">
        <f t="shared" si="444"/>
        <v>5.0459059245905085</v>
      </c>
      <c r="K1122" s="27">
        <f t="shared" si="445"/>
        <v>-2522.9529622952541</v>
      </c>
      <c r="L1122" s="16">
        <f>Daten!G1122</f>
        <v>53</v>
      </c>
      <c r="M1122" s="16">
        <f>Daten!H1122</f>
        <v>220</v>
      </c>
      <c r="N1122" s="16">
        <f>Daten!I1122</f>
        <v>66</v>
      </c>
      <c r="O1122" s="28">
        <f t="shared" si="446"/>
        <v>0.54090909090909089</v>
      </c>
      <c r="P1122" s="16">
        <f t="shared" si="447"/>
        <v>123.83074043747807</v>
      </c>
      <c r="Q1122" s="21">
        <f t="shared" si="448"/>
        <v>-4.8307404374780702</v>
      </c>
      <c r="R1122" s="27">
        <f t="shared" si="449"/>
        <v>-966.14808749561405</v>
      </c>
      <c r="S1122" s="9">
        <f>Daten!K1122</f>
        <v>12565.29</v>
      </c>
      <c r="T1122" s="9">
        <f>Daten!L1122</f>
        <v>13209.16</v>
      </c>
      <c r="U1122" s="9">
        <f>Daten!M1122</f>
        <v>40469.230000000003</v>
      </c>
      <c r="V1122" s="9">
        <f>Daten!N1122</f>
        <v>500</v>
      </c>
      <c r="W1122" s="9">
        <f>Daten!O1122</f>
        <v>500</v>
      </c>
      <c r="X1122" s="23">
        <f t="shared" si="450"/>
        <v>66243.680000000008</v>
      </c>
      <c r="Y1122" s="9">
        <f t="shared" si="451"/>
        <v>121846.08714304736</v>
      </c>
      <c r="Z1122" s="21">
        <f t="shared" si="452"/>
        <v>-55602.407143047356</v>
      </c>
      <c r="AA1122" s="27">
        <f t="shared" si="453"/>
        <v>5560.2407143047358</v>
      </c>
      <c r="AB1122" s="32">
        <f t="shared" si="454"/>
        <v>2071.1396645138675</v>
      </c>
      <c r="AC1122" s="31">
        <f t="shared" si="455"/>
        <v>2071.1396645138675</v>
      </c>
      <c r="AG1122" s="26">
        <f t="shared" si="456"/>
        <v>-2522.9529622952541</v>
      </c>
      <c r="AH1122" s="26">
        <f t="shared" si="457"/>
        <v>5560.2407143047358</v>
      </c>
      <c r="AI1122" s="26">
        <f t="shared" si="458"/>
        <v>3037.2877520094817</v>
      </c>
      <c r="AJ1122" s="26">
        <f t="shared" si="459"/>
        <v>1</v>
      </c>
      <c r="AK1122" s="26">
        <f t="shared" si="460"/>
        <v>3037.2877520094817</v>
      </c>
      <c r="AL1122" s="26">
        <f t="shared" ca="1" si="461"/>
        <v>4007</v>
      </c>
      <c r="AM1122" s="26">
        <f t="shared" ca="1" si="462"/>
        <v>41</v>
      </c>
      <c r="AN1122" s="26">
        <f ca="1">IF(AM1122=0,0,COUNTIF($AM$19:AM1122,C1122*10+1))</f>
        <v>89</v>
      </c>
      <c r="AO1122" s="21">
        <f t="shared" ca="1" si="463"/>
        <v>0</v>
      </c>
      <c r="AP1122" s="33">
        <f t="shared" ca="1" si="464"/>
        <v>4007</v>
      </c>
    </row>
    <row r="1123" spans="1:42" x14ac:dyDescent="0.2">
      <c r="A1123" s="15">
        <f>Daten!A1123</f>
        <v>41217</v>
      </c>
      <c r="B1123" s="8" t="str">
        <f>Daten!B1123</f>
        <v>Mühlheim am Inn</v>
      </c>
      <c r="C1123" s="15">
        <f t="shared" si="440"/>
        <v>4</v>
      </c>
      <c r="D1123" s="10">
        <f>Daten!D1123</f>
        <v>0</v>
      </c>
      <c r="E1123" s="9">
        <f>Daten!E1123</f>
        <v>669</v>
      </c>
      <c r="F1123" s="9">
        <f>Daten!F1123</f>
        <v>658</v>
      </c>
      <c r="G1123" s="27">
        <f t="shared" si="441"/>
        <v>11</v>
      </c>
      <c r="H1123" s="29">
        <f t="shared" si="442"/>
        <v>1.6717325227963525E-2</v>
      </c>
      <c r="I1123" s="21">
        <f t="shared" si="443"/>
        <v>5.8724891287596543</v>
      </c>
      <c r="J1123" s="21">
        <f t="shared" si="444"/>
        <v>5.1275108712403457</v>
      </c>
      <c r="K1123" s="27">
        <f t="shared" si="445"/>
        <v>-2563.7554356201726</v>
      </c>
      <c r="L1123" s="16">
        <f>Daten!G1123</f>
        <v>85</v>
      </c>
      <c r="M1123" s="16">
        <f>Daten!H1123</f>
        <v>429</v>
      </c>
      <c r="N1123" s="16">
        <f>Daten!I1123</f>
        <v>155</v>
      </c>
      <c r="O1123" s="28">
        <f t="shared" si="446"/>
        <v>0.55944055944055948</v>
      </c>
      <c r="P1123" s="16">
        <f t="shared" si="447"/>
        <v>241.46994385308224</v>
      </c>
      <c r="Q1123" s="21">
        <f t="shared" si="448"/>
        <v>-1.469943853082242</v>
      </c>
      <c r="R1123" s="27">
        <f t="shared" si="449"/>
        <v>-293.98877061644839</v>
      </c>
      <c r="S1123" s="9">
        <f>Daten!K1123</f>
        <v>9252.5400000000009</v>
      </c>
      <c r="T1123" s="9">
        <f>Daten!L1123</f>
        <v>50720.04</v>
      </c>
      <c r="U1123" s="9">
        <f>Daten!M1123</f>
        <v>89417</v>
      </c>
      <c r="V1123" s="9">
        <f>Daten!N1123</f>
        <v>500</v>
      </c>
      <c r="W1123" s="9">
        <f>Daten!O1123</f>
        <v>500</v>
      </c>
      <c r="X1123" s="23">
        <f t="shared" si="450"/>
        <v>149389.58000000002</v>
      </c>
      <c r="Y1123" s="9">
        <f t="shared" si="451"/>
        <v>240457.32241504037</v>
      </c>
      <c r="Z1123" s="21">
        <f t="shared" si="452"/>
        <v>-91067.742415040353</v>
      </c>
      <c r="AA1123" s="27">
        <f t="shared" si="453"/>
        <v>9106.7742415040357</v>
      </c>
      <c r="AB1123" s="32">
        <f t="shared" si="454"/>
        <v>6249.0300352674149</v>
      </c>
      <c r="AC1123" s="31">
        <f t="shared" si="455"/>
        <v>6249.0300352674149</v>
      </c>
      <c r="AG1123" s="26">
        <f t="shared" si="456"/>
        <v>-2563.7554356201726</v>
      </c>
      <c r="AH1123" s="26">
        <f t="shared" si="457"/>
        <v>9106.7742415040357</v>
      </c>
      <c r="AI1123" s="26">
        <f t="shared" si="458"/>
        <v>6543.018805883863</v>
      </c>
      <c r="AJ1123" s="26">
        <f t="shared" si="459"/>
        <v>1</v>
      </c>
      <c r="AK1123" s="26">
        <f t="shared" si="460"/>
        <v>6543.018805883863</v>
      </c>
      <c r="AL1123" s="26">
        <f t="shared" ca="1" si="461"/>
        <v>8632</v>
      </c>
      <c r="AM1123" s="26">
        <f t="shared" ca="1" si="462"/>
        <v>41</v>
      </c>
      <c r="AN1123" s="26">
        <f ca="1">IF(AM1123=0,0,COUNTIF($AM$19:AM1123,C1123*10+1))</f>
        <v>90</v>
      </c>
      <c r="AO1123" s="21">
        <f t="shared" ca="1" si="463"/>
        <v>0</v>
      </c>
      <c r="AP1123" s="33">
        <f t="shared" ca="1" si="464"/>
        <v>8632</v>
      </c>
    </row>
    <row r="1124" spans="1:42" x14ac:dyDescent="0.2">
      <c r="A1124" s="15">
        <f>Daten!A1124</f>
        <v>41218</v>
      </c>
      <c r="B1124" s="8" t="str">
        <f>Daten!B1124</f>
        <v>Neuhofen im Innkreis</v>
      </c>
      <c r="C1124" s="15">
        <f t="shared" si="440"/>
        <v>4</v>
      </c>
      <c r="D1124" s="10">
        <f>Daten!D1124</f>
        <v>0</v>
      </c>
      <c r="E1124" s="9">
        <f>Daten!E1124</f>
        <v>2512</v>
      </c>
      <c r="F1124" s="9">
        <f>Daten!F1124</f>
        <v>2410</v>
      </c>
      <c r="G1124" s="27">
        <f t="shared" si="441"/>
        <v>102</v>
      </c>
      <c r="H1124" s="29">
        <f t="shared" si="442"/>
        <v>4.232365145228216E-2</v>
      </c>
      <c r="I1124" s="21">
        <f t="shared" si="443"/>
        <v>21.508660790745846</v>
      </c>
      <c r="J1124" s="21">
        <f t="shared" si="444"/>
        <v>80.49133920925415</v>
      </c>
      <c r="K1124" s="27">
        <f t="shared" si="445"/>
        <v>-40245.669604627074</v>
      </c>
      <c r="L1124" s="16">
        <f>Daten!G1124</f>
        <v>375</v>
      </c>
      <c r="M1124" s="16">
        <f>Daten!H1124</f>
        <v>1684</v>
      </c>
      <c r="N1124" s="16">
        <f>Daten!I1124</f>
        <v>453</v>
      </c>
      <c r="O1124" s="28">
        <f t="shared" si="446"/>
        <v>0.49168646080760092</v>
      </c>
      <c r="P1124" s="16">
        <f t="shared" si="447"/>
        <v>947.86803134869581</v>
      </c>
      <c r="Q1124" s="21">
        <f t="shared" si="448"/>
        <v>-119.86803134869581</v>
      </c>
      <c r="R1124" s="27">
        <f t="shared" si="449"/>
        <v>-23973.606269739161</v>
      </c>
      <c r="S1124" s="9">
        <f>Daten!K1124</f>
        <v>15480.8</v>
      </c>
      <c r="T1124" s="9">
        <f>Daten!L1124</f>
        <v>176391.51</v>
      </c>
      <c r="U1124" s="9">
        <f>Daten!M1124</f>
        <v>216877.17</v>
      </c>
      <c r="V1124" s="9">
        <f>Daten!N1124</f>
        <v>500</v>
      </c>
      <c r="W1124" s="9">
        <f>Daten!O1124</f>
        <v>500</v>
      </c>
      <c r="X1124" s="23">
        <f t="shared" si="450"/>
        <v>408749.48</v>
      </c>
      <c r="Y1124" s="9">
        <f t="shared" si="451"/>
        <v>902883.10000983765</v>
      </c>
      <c r="Z1124" s="21">
        <f t="shared" si="452"/>
        <v>-494133.62000983767</v>
      </c>
      <c r="AA1124" s="27">
        <f t="shared" si="453"/>
        <v>49413.362000983769</v>
      </c>
      <c r="AB1124" s="32">
        <f t="shared" si="454"/>
        <v>-14805.913873382466</v>
      </c>
      <c r="AC1124" s="31">
        <f t="shared" si="455"/>
        <v>0</v>
      </c>
      <c r="AG1124" s="26">
        <f t="shared" si="456"/>
        <v>0</v>
      </c>
      <c r="AH1124" s="26">
        <f t="shared" si="457"/>
        <v>0</v>
      </c>
      <c r="AI1124" s="26">
        <f t="shared" si="458"/>
        <v>0</v>
      </c>
      <c r="AJ1124" s="26">
        <f t="shared" si="459"/>
        <v>1</v>
      </c>
      <c r="AK1124" s="26">
        <f t="shared" si="460"/>
        <v>0</v>
      </c>
      <c r="AL1124" s="26">
        <f t="shared" ca="1" si="461"/>
        <v>0</v>
      </c>
      <c r="AM1124" s="26">
        <f t="shared" ca="1" si="462"/>
        <v>0</v>
      </c>
      <c r="AN1124" s="26">
        <f ca="1">IF(AM1124=0,0,COUNTIF($AM$19:AM1124,C1124*10+1))</f>
        <v>0</v>
      </c>
      <c r="AO1124" s="21">
        <f t="shared" ca="1" si="463"/>
        <v>0</v>
      </c>
      <c r="AP1124" s="33">
        <f t="shared" ca="1" si="464"/>
        <v>0</v>
      </c>
    </row>
    <row r="1125" spans="1:42" x14ac:dyDescent="0.2">
      <c r="A1125" s="15">
        <f>Daten!A1125</f>
        <v>41219</v>
      </c>
      <c r="B1125" s="8" t="str">
        <f>Daten!B1125</f>
        <v>Obernberg am Inn</v>
      </c>
      <c r="C1125" s="15">
        <f t="shared" si="440"/>
        <v>4</v>
      </c>
      <c r="D1125" s="10">
        <f>Daten!D1125</f>
        <v>0</v>
      </c>
      <c r="E1125" s="9">
        <f>Daten!E1125</f>
        <v>1666</v>
      </c>
      <c r="F1125" s="9">
        <f>Daten!F1125</f>
        <v>1614</v>
      </c>
      <c r="G1125" s="27">
        <f t="shared" si="441"/>
        <v>52</v>
      </c>
      <c r="H1125" s="29">
        <f t="shared" si="442"/>
        <v>3.2218091697645598E-2</v>
      </c>
      <c r="I1125" s="21">
        <f t="shared" si="443"/>
        <v>14.404555400939334</v>
      </c>
      <c r="J1125" s="21">
        <f t="shared" si="444"/>
        <v>37.59544459906067</v>
      </c>
      <c r="K1125" s="27">
        <f t="shared" si="445"/>
        <v>-18797.722299530335</v>
      </c>
      <c r="L1125" s="16">
        <f>Daten!G1125</f>
        <v>188</v>
      </c>
      <c r="M1125" s="16">
        <f>Daten!H1125</f>
        <v>1079</v>
      </c>
      <c r="N1125" s="16">
        <f>Daten!I1125</f>
        <v>399</v>
      </c>
      <c r="O1125" s="28">
        <f t="shared" si="446"/>
        <v>0.54402224281742351</v>
      </c>
      <c r="P1125" s="16">
        <f t="shared" si="447"/>
        <v>607.3334951456311</v>
      </c>
      <c r="Q1125" s="21">
        <f t="shared" si="448"/>
        <v>-20.333495145631105</v>
      </c>
      <c r="R1125" s="27">
        <f t="shared" si="449"/>
        <v>-4066.6990291262209</v>
      </c>
      <c r="S1125" s="9">
        <f>Daten!K1125</f>
        <v>1708</v>
      </c>
      <c r="T1125" s="9">
        <f>Daten!L1125</f>
        <v>97749</v>
      </c>
      <c r="U1125" s="9">
        <f>Daten!M1125</f>
        <v>178439.15</v>
      </c>
      <c r="V1125" s="9">
        <f>Daten!N1125</f>
        <v>500</v>
      </c>
      <c r="W1125" s="9">
        <f>Daten!O1125</f>
        <v>500</v>
      </c>
      <c r="X1125" s="23">
        <f t="shared" si="450"/>
        <v>277896.15000000002</v>
      </c>
      <c r="Y1125" s="9">
        <f t="shared" si="451"/>
        <v>598807.02413072833</v>
      </c>
      <c r="Z1125" s="21">
        <f t="shared" si="452"/>
        <v>-320910.87413072831</v>
      </c>
      <c r="AA1125" s="27">
        <f t="shared" si="453"/>
        <v>32091.087413072833</v>
      </c>
      <c r="AB1125" s="32">
        <f t="shared" si="454"/>
        <v>9226.6660844162761</v>
      </c>
      <c r="AC1125" s="31">
        <f t="shared" si="455"/>
        <v>9226.6660844162761</v>
      </c>
      <c r="AG1125" s="26">
        <f t="shared" si="456"/>
        <v>-18797.722299530335</v>
      </c>
      <c r="AH1125" s="26">
        <f t="shared" si="457"/>
        <v>32091.087413072833</v>
      </c>
      <c r="AI1125" s="26">
        <f t="shared" si="458"/>
        <v>13293.365113542499</v>
      </c>
      <c r="AJ1125" s="26">
        <f t="shared" si="459"/>
        <v>1</v>
      </c>
      <c r="AK1125" s="26">
        <f t="shared" si="460"/>
        <v>13293.365113542499</v>
      </c>
      <c r="AL1125" s="26">
        <f t="shared" ca="1" si="461"/>
        <v>17537</v>
      </c>
      <c r="AM1125" s="26">
        <f t="shared" ca="1" si="462"/>
        <v>41</v>
      </c>
      <c r="AN1125" s="26">
        <f ca="1">IF(AM1125=0,0,COUNTIF($AM$19:AM1125,C1125*10+1))</f>
        <v>91</v>
      </c>
      <c r="AO1125" s="21">
        <f t="shared" ca="1" si="463"/>
        <v>0</v>
      </c>
      <c r="AP1125" s="33">
        <f t="shared" ca="1" si="464"/>
        <v>17537</v>
      </c>
    </row>
    <row r="1126" spans="1:42" x14ac:dyDescent="0.2">
      <c r="A1126" s="15">
        <f>Daten!A1126</f>
        <v>41220</v>
      </c>
      <c r="B1126" s="8" t="str">
        <f>Daten!B1126</f>
        <v>Ort im Innkreis</v>
      </c>
      <c r="C1126" s="15">
        <f t="shared" si="440"/>
        <v>4</v>
      </c>
      <c r="D1126" s="10">
        <f>Daten!D1126</f>
        <v>0</v>
      </c>
      <c r="E1126" s="9">
        <f>Daten!E1126</f>
        <v>1321</v>
      </c>
      <c r="F1126" s="9">
        <f>Daten!F1126</f>
        <v>1281</v>
      </c>
      <c r="G1126" s="27">
        <f t="shared" si="441"/>
        <v>40</v>
      </c>
      <c r="H1126" s="29">
        <f t="shared" si="442"/>
        <v>3.1225604996096799E-2</v>
      </c>
      <c r="I1126" s="21">
        <f t="shared" si="443"/>
        <v>11.432611814500177</v>
      </c>
      <c r="J1126" s="21">
        <f t="shared" si="444"/>
        <v>28.567388185499823</v>
      </c>
      <c r="K1126" s="27">
        <f t="shared" si="445"/>
        <v>-14283.694092749911</v>
      </c>
      <c r="L1126" s="16">
        <f>Daten!G1126</f>
        <v>234</v>
      </c>
      <c r="M1126" s="16">
        <f>Daten!H1126</f>
        <v>874</v>
      </c>
      <c r="N1126" s="16">
        <f>Daten!I1126</f>
        <v>213</v>
      </c>
      <c r="O1126" s="28">
        <f t="shared" si="446"/>
        <v>0.51144164759725397</v>
      </c>
      <c r="P1126" s="16">
        <f t="shared" si="447"/>
        <v>491.94575973798106</v>
      </c>
      <c r="Q1126" s="21">
        <f t="shared" si="448"/>
        <v>-44.945759737981064</v>
      </c>
      <c r="R1126" s="27">
        <f t="shared" si="449"/>
        <v>-8989.1519475962123</v>
      </c>
      <c r="S1126" s="9">
        <f>Daten!K1126</f>
        <v>11780.16</v>
      </c>
      <c r="T1126" s="9">
        <f>Daten!L1126</f>
        <v>101075.99</v>
      </c>
      <c r="U1126" s="9">
        <f>Daten!M1126</f>
        <v>628464.22</v>
      </c>
      <c r="V1126" s="9">
        <f>Daten!N1126</f>
        <v>500</v>
      </c>
      <c r="W1126" s="9">
        <f>Daten!O1126</f>
        <v>500</v>
      </c>
      <c r="X1126" s="23">
        <f t="shared" si="450"/>
        <v>741320.37</v>
      </c>
      <c r="Y1126" s="9">
        <f t="shared" si="451"/>
        <v>474804.36907364475</v>
      </c>
      <c r="Z1126" s="21">
        <f t="shared" si="452"/>
        <v>266516.00092635525</v>
      </c>
      <c r="AA1126" s="27">
        <f t="shared" si="453"/>
        <v>-26651.600092635526</v>
      </c>
      <c r="AB1126" s="32">
        <f t="shared" si="454"/>
        <v>-49924.446132981648</v>
      </c>
      <c r="AC1126" s="31">
        <f t="shared" si="455"/>
        <v>0</v>
      </c>
      <c r="AG1126" s="26">
        <f t="shared" si="456"/>
        <v>0</v>
      </c>
      <c r="AH1126" s="26">
        <f t="shared" si="457"/>
        <v>0</v>
      </c>
      <c r="AI1126" s="26">
        <f t="shared" si="458"/>
        <v>0</v>
      </c>
      <c r="AJ1126" s="26">
        <f t="shared" si="459"/>
        <v>1</v>
      </c>
      <c r="AK1126" s="26">
        <f t="shared" si="460"/>
        <v>0</v>
      </c>
      <c r="AL1126" s="26">
        <f t="shared" ca="1" si="461"/>
        <v>0</v>
      </c>
      <c r="AM1126" s="26">
        <f t="shared" ca="1" si="462"/>
        <v>0</v>
      </c>
      <c r="AN1126" s="26">
        <f ca="1">IF(AM1126=0,0,COUNTIF($AM$19:AM1126,C1126*10+1))</f>
        <v>0</v>
      </c>
      <c r="AO1126" s="21">
        <f t="shared" ca="1" si="463"/>
        <v>0</v>
      </c>
      <c r="AP1126" s="33">
        <f t="shared" ca="1" si="464"/>
        <v>0</v>
      </c>
    </row>
    <row r="1127" spans="1:42" x14ac:dyDescent="0.2">
      <c r="A1127" s="15">
        <f>Daten!A1127</f>
        <v>41221</v>
      </c>
      <c r="B1127" s="8" t="str">
        <f>Daten!B1127</f>
        <v>Pattigham</v>
      </c>
      <c r="C1127" s="15">
        <f t="shared" si="440"/>
        <v>4</v>
      </c>
      <c r="D1127" s="10">
        <f>Daten!D1127</f>
        <v>0</v>
      </c>
      <c r="E1127" s="9">
        <f>Daten!E1127</f>
        <v>1053</v>
      </c>
      <c r="F1127" s="9">
        <f>Daten!F1127</f>
        <v>919</v>
      </c>
      <c r="G1127" s="27">
        <f t="shared" si="441"/>
        <v>134</v>
      </c>
      <c r="H1127" s="29">
        <f t="shared" si="442"/>
        <v>0.14581066376496191</v>
      </c>
      <c r="I1127" s="21">
        <f t="shared" si="443"/>
        <v>8.2018503181308855</v>
      </c>
      <c r="J1127" s="21">
        <f t="shared" si="444"/>
        <v>125.79814968186912</v>
      </c>
      <c r="K1127" s="27">
        <f t="shared" si="445"/>
        <v>-62899.074840934562</v>
      </c>
      <c r="L1127" s="16">
        <f>Daten!G1127</f>
        <v>207</v>
      </c>
      <c r="M1127" s="16">
        <f>Daten!H1127</f>
        <v>671</v>
      </c>
      <c r="N1127" s="16">
        <f>Daten!I1127</f>
        <v>175</v>
      </c>
      <c r="O1127" s="28">
        <f t="shared" si="446"/>
        <v>0.56929955290611023</v>
      </c>
      <c r="P1127" s="16">
        <f t="shared" si="447"/>
        <v>377.6837583343081</v>
      </c>
      <c r="Q1127" s="21">
        <f t="shared" si="448"/>
        <v>4.3162416656919049</v>
      </c>
      <c r="R1127" s="27">
        <f t="shared" si="449"/>
        <v>863.24833313838099</v>
      </c>
      <c r="S1127" s="9">
        <f>Daten!K1127</f>
        <v>8250.1200000000008</v>
      </c>
      <c r="T1127" s="9">
        <f>Daten!L1127</f>
        <v>47636.21</v>
      </c>
      <c r="U1127" s="9">
        <f>Daten!M1127</f>
        <v>46410.65</v>
      </c>
      <c r="V1127" s="9">
        <f>Daten!N1127</f>
        <v>500</v>
      </c>
      <c r="W1127" s="9">
        <f>Daten!O1127</f>
        <v>500</v>
      </c>
      <c r="X1127" s="23">
        <f t="shared" si="450"/>
        <v>102296.98000000001</v>
      </c>
      <c r="Y1127" s="9">
        <f t="shared" si="451"/>
        <v>378477.66891335952</v>
      </c>
      <c r="Z1127" s="21">
        <f t="shared" si="452"/>
        <v>-276180.68891335954</v>
      </c>
      <c r="AA1127" s="27">
        <f t="shared" si="453"/>
        <v>27618.068891335955</v>
      </c>
      <c r="AB1127" s="32">
        <f t="shared" si="454"/>
        <v>-34417.757616460229</v>
      </c>
      <c r="AC1127" s="31">
        <f t="shared" si="455"/>
        <v>0</v>
      </c>
      <c r="AG1127" s="26">
        <f t="shared" si="456"/>
        <v>0</v>
      </c>
      <c r="AH1127" s="26">
        <f t="shared" si="457"/>
        <v>0</v>
      </c>
      <c r="AI1127" s="26">
        <f t="shared" si="458"/>
        <v>0</v>
      </c>
      <c r="AJ1127" s="26">
        <f t="shared" si="459"/>
        <v>1</v>
      </c>
      <c r="AK1127" s="26">
        <f t="shared" si="460"/>
        <v>0</v>
      </c>
      <c r="AL1127" s="26">
        <f t="shared" ca="1" si="461"/>
        <v>0</v>
      </c>
      <c r="AM1127" s="26">
        <f t="shared" ca="1" si="462"/>
        <v>0</v>
      </c>
      <c r="AN1127" s="26">
        <f ca="1">IF(AM1127=0,0,COUNTIF($AM$19:AM1127,C1127*10+1))</f>
        <v>0</v>
      </c>
      <c r="AO1127" s="21">
        <f t="shared" ca="1" si="463"/>
        <v>0</v>
      </c>
      <c r="AP1127" s="33">
        <f t="shared" ca="1" si="464"/>
        <v>0</v>
      </c>
    </row>
    <row r="1128" spans="1:42" x14ac:dyDescent="0.2">
      <c r="A1128" s="15">
        <f>Daten!A1128</f>
        <v>41222</v>
      </c>
      <c r="B1128" s="8" t="str">
        <f>Daten!B1128</f>
        <v>Peterskirchen</v>
      </c>
      <c r="C1128" s="15">
        <f t="shared" si="440"/>
        <v>4</v>
      </c>
      <c r="D1128" s="10">
        <f>Daten!D1128</f>
        <v>0</v>
      </c>
      <c r="E1128" s="9">
        <f>Daten!E1128</f>
        <v>667</v>
      </c>
      <c r="F1128" s="9">
        <f>Daten!F1128</f>
        <v>699</v>
      </c>
      <c r="G1128" s="27">
        <f t="shared" si="441"/>
        <v>-32</v>
      </c>
      <c r="H1128" s="29">
        <f t="shared" si="442"/>
        <v>-4.5779685264663805E-2</v>
      </c>
      <c r="I1128" s="21">
        <f t="shared" si="443"/>
        <v>6.2384041048677785</v>
      </c>
      <c r="J1128" s="21">
        <f t="shared" si="444"/>
        <v>-38.238404104867776</v>
      </c>
      <c r="K1128" s="27">
        <f t="shared" si="445"/>
        <v>19119.202052433888</v>
      </c>
      <c r="L1128" s="16">
        <f>Daten!G1128</f>
        <v>104</v>
      </c>
      <c r="M1128" s="16">
        <f>Daten!H1128</f>
        <v>432</v>
      </c>
      <c r="N1128" s="16">
        <f>Daten!I1128</f>
        <v>131</v>
      </c>
      <c r="O1128" s="28">
        <f t="shared" si="446"/>
        <v>0.54398148148148151</v>
      </c>
      <c r="P1128" s="16">
        <f t="shared" si="447"/>
        <v>243.15854485904785</v>
      </c>
      <c r="Q1128" s="21">
        <f t="shared" si="448"/>
        <v>-8.1585448590478507</v>
      </c>
      <c r="R1128" s="27">
        <f t="shared" si="449"/>
        <v>-1631.7089718095701</v>
      </c>
      <c r="S1128" s="9">
        <f>Daten!K1128</f>
        <v>7903.8</v>
      </c>
      <c r="T1128" s="9">
        <f>Daten!L1128</f>
        <v>44047.96</v>
      </c>
      <c r="U1128" s="9">
        <f>Daten!M1128</f>
        <v>17432.18</v>
      </c>
      <c r="V1128" s="9">
        <f>Daten!N1128</f>
        <v>500</v>
      </c>
      <c r="W1128" s="9">
        <f>Daten!O1128</f>
        <v>500</v>
      </c>
      <c r="X1128" s="23">
        <f t="shared" si="450"/>
        <v>69383.94</v>
      </c>
      <c r="Y1128" s="9">
        <f t="shared" si="451"/>
        <v>239738.46644369495</v>
      </c>
      <c r="Z1128" s="21">
        <f t="shared" si="452"/>
        <v>-170354.52644369495</v>
      </c>
      <c r="AA1128" s="27">
        <f t="shared" si="453"/>
        <v>17035.452644369496</v>
      </c>
      <c r="AB1128" s="32">
        <f t="shared" si="454"/>
        <v>34522.945724993813</v>
      </c>
      <c r="AC1128" s="31">
        <f t="shared" si="455"/>
        <v>34522.945724993813</v>
      </c>
      <c r="AG1128" s="26">
        <f t="shared" si="456"/>
        <v>19119.202052433888</v>
      </c>
      <c r="AH1128" s="26">
        <f t="shared" si="457"/>
        <v>17035.452644369496</v>
      </c>
      <c r="AI1128" s="26">
        <f t="shared" si="458"/>
        <v>36154.65469680338</v>
      </c>
      <c r="AJ1128" s="26">
        <f t="shared" si="459"/>
        <v>1</v>
      </c>
      <c r="AK1128" s="26">
        <f t="shared" si="460"/>
        <v>36154.65469680338</v>
      </c>
      <c r="AL1128" s="26">
        <f t="shared" ca="1" si="461"/>
        <v>47697</v>
      </c>
      <c r="AM1128" s="26">
        <f t="shared" ca="1" si="462"/>
        <v>41</v>
      </c>
      <c r="AN1128" s="26">
        <f ca="1">IF(AM1128=0,0,COUNTIF($AM$19:AM1128,C1128*10+1))</f>
        <v>92</v>
      </c>
      <c r="AO1128" s="21">
        <f t="shared" ca="1" si="463"/>
        <v>0</v>
      </c>
      <c r="AP1128" s="33">
        <f t="shared" ca="1" si="464"/>
        <v>47697</v>
      </c>
    </row>
    <row r="1129" spans="1:42" x14ac:dyDescent="0.2">
      <c r="A1129" s="15">
        <f>Daten!A1129</f>
        <v>41223</v>
      </c>
      <c r="B1129" s="8" t="str">
        <f>Daten!B1129</f>
        <v>Pramet</v>
      </c>
      <c r="C1129" s="15">
        <f t="shared" si="440"/>
        <v>4</v>
      </c>
      <c r="D1129" s="10">
        <f>Daten!D1129</f>
        <v>0</v>
      </c>
      <c r="E1129" s="9">
        <f>Daten!E1129</f>
        <v>1015</v>
      </c>
      <c r="F1129" s="9">
        <f>Daten!F1129</f>
        <v>1027</v>
      </c>
      <c r="G1129" s="27">
        <f t="shared" si="441"/>
        <v>-12</v>
      </c>
      <c r="H1129" s="29">
        <f t="shared" si="442"/>
        <v>-1.1684518013631937E-2</v>
      </c>
      <c r="I1129" s="21">
        <f t="shared" si="443"/>
        <v>9.1657239137327728</v>
      </c>
      <c r="J1129" s="21">
        <f t="shared" si="444"/>
        <v>-21.165723913732773</v>
      </c>
      <c r="K1129" s="27">
        <f t="shared" si="445"/>
        <v>10582.861956866387</v>
      </c>
      <c r="L1129" s="16">
        <f>Daten!G1129</f>
        <v>154</v>
      </c>
      <c r="M1129" s="16">
        <f>Daten!H1129</f>
        <v>662</v>
      </c>
      <c r="N1129" s="16">
        <f>Daten!I1129</f>
        <v>199</v>
      </c>
      <c r="O1129" s="28">
        <f t="shared" si="446"/>
        <v>0.53323262839879149</v>
      </c>
      <c r="P1129" s="16">
        <f t="shared" si="447"/>
        <v>372.61795531641127</v>
      </c>
      <c r="Q1129" s="21">
        <f t="shared" si="448"/>
        <v>-19.617955316411269</v>
      </c>
      <c r="R1129" s="27">
        <f t="shared" si="449"/>
        <v>-3923.5910632822538</v>
      </c>
      <c r="S1129" s="9">
        <f>Daten!K1129</f>
        <v>11734.39</v>
      </c>
      <c r="T1129" s="9">
        <f>Daten!L1129</f>
        <v>65420.46</v>
      </c>
      <c r="U1129" s="9">
        <f>Daten!M1129</f>
        <v>243303.91</v>
      </c>
      <c r="V1129" s="9">
        <f>Daten!N1129</f>
        <v>500</v>
      </c>
      <c r="W1129" s="9">
        <f>Daten!O1129</f>
        <v>500</v>
      </c>
      <c r="X1129" s="23">
        <f t="shared" si="450"/>
        <v>320458.76</v>
      </c>
      <c r="Y1129" s="9">
        <f t="shared" si="451"/>
        <v>364819.4054577967</v>
      </c>
      <c r="Z1129" s="21">
        <f t="shared" si="452"/>
        <v>-44360.645457796694</v>
      </c>
      <c r="AA1129" s="27">
        <f t="shared" si="453"/>
        <v>4436.06454577967</v>
      </c>
      <c r="AB1129" s="32">
        <f t="shared" si="454"/>
        <v>11095.335439363804</v>
      </c>
      <c r="AC1129" s="31">
        <f t="shared" si="455"/>
        <v>11095.335439363804</v>
      </c>
      <c r="AG1129" s="26">
        <f t="shared" si="456"/>
        <v>10582.861956866387</v>
      </c>
      <c r="AH1129" s="26">
        <f t="shared" si="457"/>
        <v>4436.06454577967</v>
      </c>
      <c r="AI1129" s="26">
        <f t="shared" si="458"/>
        <v>15018.926502646056</v>
      </c>
      <c r="AJ1129" s="26">
        <f t="shared" si="459"/>
        <v>1</v>
      </c>
      <c r="AK1129" s="26">
        <f t="shared" si="460"/>
        <v>15018.926502646056</v>
      </c>
      <c r="AL1129" s="26">
        <f t="shared" ca="1" si="461"/>
        <v>19814</v>
      </c>
      <c r="AM1129" s="26">
        <f t="shared" ca="1" si="462"/>
        <v>41</v>
      </c>
      <c r="AN1129" s="26">
        <f ca="1">IF(AM1129=0,0,COUNTIF($AM$19:AM1129,C1129*10+1))</f>
        <v>93</v>
      </c>
      <c r="AO1129" s="21">
        <f t="shared" ca="1" si="463"/>
        <v>0</v>
      </c>
      <c r="AP1129" s="33">
        <f t="shared" ca="1" si="464"/>
        <v>19814</v>
      </c>
    </row>
    <row r="1130" spans="1:42" x14ac:dyDescent="0.2">
      <c r="A1130" s="15">
        <f>Daten!A1130</f>
        <v>41224</v>
      </c>
      <c r="B1130" s="8" t="str">
        <f>Daten!B1130</f>
        <v>Reichersberg</v>
      </c>
      <c r="C1130" s="15">
        <f t="shared" si="440"/>
        <v>4</v>
      </c>
      <c r="D1130" s="10">
        <f>Daten!D1130</f>
        <v>0</v>
      </c>
      <c r="E1130" s="9">
        <f>Daten!E1130</f>
        <v>1596</v>
      </c>
      <c r="F1130" s="9">
        <f>Daten!F1130</f>
        <v>1503</v>
      </c>
      <c r="G1130" s="27">
        <f t="shared" si="441"/>
        <v>93</v>
      </c>
      <c r="H1130" s="29">
        <f t="shared" si="442"/>
        <v>6.1876247504990017E-2</v>
      </c>
      <c r="I1130" s="21">
        <f t="shared" si="443"/>
        <v>13.413907538792948</v>
      </c>
      <c r="J1130" s="21">
        <f t="shared" si="444"/>
        <v>79.586092461207045</v>
      </c>
      <c r="K1130" s="27">
        <f t="shared" si="445"/>
        <v>-39793.046230603519</v>
      </c>
      <c r="L1130" s="16">
        <f>Daten!G1130</f>
        <v>242</v>
      </c>
      <c r="M1130" s="16">
        <f>Daten!H1130</f>
        <v>1058</v>
      </c>
      <c r="N1130" s="16">
        <f>Daten!I1130</f>
        <v>296</v>
      </c>
      <c r="O1130" s="28">
        <f t="shared" si="446"/>
        <v>0.50850661625708882</v>
      </c>
      <c r="P1130" s="16">
        <f t="shared" si="447"/>
        <v>595.51328810387179</v>
      </c>
      <c r="Q1130" s="21">
        <f t="shared" si="448"/>
        <v>-57.513288103871787</v>
      </c>
      <c r="R1130" s="27">
        <f t="shared" si="449"/>
        <v>-11502.657620774356</v>
      </c>
      <c r="S1130" s="9">
        <f>Daten!K1130</f>
        <v>26352.7</v>
      </c>
      <c r="T1130" s="9">
        <f>Daten!L1130</f>
        <v>153709.78</v>
      </c>
      <c r="U1130" s="9">
        <f>Daten!M1130</f>
        <v>1775425.94</v>
      </c>
      <c r="V1130" s="9">
        <f>Daten!N1130</f>
        <v>500</v>
      </c>
      <c r="W1130" s="9">
        <f>Daten!O1130</f>
        <v>500</v>
      </c>
      <c r="X1130" s="23">
        <f t="shared" si="450"/>
        <v>1955488.42</v>
      </c>
      <c r="Y1130" s="9">
        <f t="shared" si="451"/>
        <v>573647.06513363891</v>
      </c>
      <c r="Z1130" s="21">
        <f t="shared" si="452"/>
        <v>1381841.354866361</v>
      </c>
      <c r="AA1130" s="27">
        <f t="shared" si="453"/>
        <v>-138184.13548663611</v>
      </c>
      <c r="AB1130" s="32">
        <f t="shared" si="454"/>
        <v>-189479.83933801399</v>
      </c>
      <c r="AC1130" s="31">
        <f t="shared" si="455"/>
        <v>0</v>
      </c>
      <c r="AG1130" s="26">
        <f t="shared" si="456"/>
        <v>0</v>
      </c>
      <c r="AH1130" s="26">
        <f t="shared" si="457"/>
        <v>0</v>
      </c>
      <c r="AI1130" s="26">
        <f t="shared" si="458"/>
        <v>0</v>
      </c>
      <c r="AJ1130" s="26">
        <f t="shared" si="459"/>
        <v>1</v>
      </c>
      <c r="AK1130" s="26">
        <f t="shared" si="460"/>
        <v>0</v>
      </c>
      <c r="AL1130" s="26">
        <f t="shared" ca="1" si="461"/>
        <v>0</v>
      </c>
      <c r="AM1130" s="26">
        <f t="shared" ca="1" si="462"/>
        <v>0</v>
      </c>
      <c r="AN1130" s="26">
        <f ca="1">IF(AM1130=0,0,COUNTIF($AM$19:AM1130,C1130*10+1))</f>
        <v>0</v>
      </c>
      <c r="AO1130" s="21">
        <f t="shared" ca="1" si="463"/>
        <v>0</v>
      </c>
      <c r="AP1130" s="33">
        <f t="shared" ca="1" si="464"/>
        <v>0</v>
      </c>
    </row>
    <row r="1131" spans="1:42" x14ac:dyDescent="0.2">
      <c r="A1131" s="15">
        <f>Daten!A1131</f>
        <v>41225</v>
      </c>
      <c r="B1131" s="8" t="str">
        <f>Daten!B1131</f>
        <v>Ried im Innkreis</v>
      </c>
      <c r="C1131" s="15">
        <f t="shared" si="440"/>
        <v>4</v>
      </c>
      <c r="D1131" s="10">
        <f>Daten!D1131</f>
        <v>0</v>
      </c>
      <c r="E1131" s="9">
        <f>Daten!E1131</f>
        <v>12404</v>
      </c>
      <c r="F1131" s="9">
        <f>Daten!F1131</f>
        <v>11909</v>
      </c>
      <c r="G1131" s="27">
        <f t="shared" si="441"/>
        <v>495</v>
      </c>
      <c r="H1131" s="29">
        <f t="shared" si="442"/>
        <v>4.1565202787807544E-2</v>
      </c>
      <c r="I1131" s="21">
        <f t="shared" si="443"/>
        <v>106.28491342613788</v>
      </c>
      <c r="J1131" s="21">
        <f t="shared" si="444"/>
        <v>388.7150865738621</v>
      </c>
      <c r="K1131" s="27">
        <f t="shared" si="445"/>
        <v>-194357.54328693106</v>
      </c>
      <c r="L1131" s="16">
        <f>Daten!G1131</f>
        <v>1676</v>
      </c>
      <c r="M1131" s="16">
        <f>Daten!H1131</f>
        <v>8217</v>
      </c>
      <c r="N1131" s="16">
        <f>Daten!I1131</f>
        <v>2511</v>
      </c>
      <c r="O1131" s="28">
        <f t="shared" si="446"/>
        <v>0.50955336497505177</v>
      </c>
      <c r="P1131" s="16">
        <f t="shared" si="447"/>
        <v>4625.0781553398056</v>
      </c>
      <c r="Q1131" s="21">
        <f t="shared" si="448"/>
        <v>-438.07815533980556</v>
      </c>
      <c r="R1131" s="27">
        <f t="shared" si="449"/>
        <v>-87615.631067961105</v>
      </c>
      <c r="S1131" s="9">
        <f>Daten!K1131</f>
        <v>2264.5700000000002</v>
      </c>
      <c r="T1131" s="9">
        <f>Daten!L1131</f>
        <v>1558965.81</v>
      </c>
      <c r="U1131" s="9">
        <f>Daten!M1131</f>
        <v>9270633.0600000005</v>
      </c>
      <c r="V1131" s="9">
        <f>Daten!N1131</f>
        <v>500</v>
      </c>
      <c r="W1131" s="9">
        <f>Daten!O1131</f>
        <v>500</v>
      </c>
      <c r="X1131" s="23">
        <f t="shared" si="450"/>
        <v>10831863.440000001</v>
      </c>
      <c r="Y1131" s="9">
        <f t="shared" si="451"/>
        <v>4458344.7342842463</v>
      </c>
      <c r="Z1131" s="21">
        <f t="shared" si="452"/>
        <v>6373518.705715755</v>
      </c>
      <c r="AA1131" s="27">
        <f t="shared" si="453"/>
        <v>-637351.87057157559</v>
      </c>
      <c r="AB1131" s="32">
        <f t="shared" si="454"/>
        <v>-919325.04492646782</v>
      </c>
      <c r="AC1131" s="31">
        <f t="shared" si="455"/>
        <v>0</v>
      </c>
      <c r="AG1131" s="26">
        <f t="shared" si="456"/>
        <v>0</v>
      </c>
      <c r="AH1131" s="26">
        <f t="shared" si="457"/>
        <v>0</v>
      </c>
      <c r="AI1131" s="26">
        <f t="shared" si="458"/>
        <v>0</v>
      </c>
      <c r="AJ1131" s="26">
        <f t="shared" si="459"/>
        <v>1</v>
      </c>
      <c r="AK1131" s="26">
        <f t="shared" si="460"/>
        <v>0</v>
      </c>
      <c r="AL1131" s="26">
        <f t="shared" ca="1" si="461"/>
        <v>0</v>
      </c>
      <c r="AM1131" s="26">
        <f t="shared" ca="1" si="462"/>
        <v>0</v>
      </c>
      <c r="AN1131" s="26">
        <f ca="1">IF(AM1131=0,0,COUNTIF($AM$19:AM1131,C1131*10+1))</f>
        <v>0</v>
      </c>
      <c r="AO1131" s="21">
        <f t="shared" ca="1" si="463"/>
        <v>0</v>
      </c>
      <c r="AP1131" s="33">
        <f t="shared" ca="1" si="464"/>
        <v>0</v>
      </c>
    </row>
    <row r="1132" spans="1:42" x14ac:dyDescent="0.2">
      <c r="A1132" s="15">
        <f>Daten!A1132</f>
        <v>41226</v>
      </c>
      <c r="B1132" s="8" t="str">
        <f>Daten!B1132</f>
        <v>St. Georgen bei Obernberg am Inn</v>
      </c>
      <c r="C1132" s="15">
        <f t="shared" si="440"/>
        <v>4</v>
      </c>
      <c r="D1132" s="10">
        <f>Daten!D1132</f>
        <v>0</v>
      </c>
      <c r="E1132" s="9">
        <f>Daten!E1132</f>
        <v>549</v>
      </c>
      <c r="F1132" s="9">
        <f>Daten!F1132</f>
        <v>564</v>
      </c>
      <c r="G1132" s="27">
        <f t="shared" si="441"/>
        <v>-15</v>
      </c>
      <c r="H1132" s="29">
        <f t="shared" si="442"/>
        <v>-2.6595744680851064E-2</v>
      </c>
      <c r="I1132" s="21">
        <f t="shared" si="443"/>
        <v>5.033562110365418</v>
      </c>
      <c r="J1132" s="21">
        <f t="shared" si="444"/>
        <v>-20.033562110365416</v>
      </c>
      <c r="K1132" s="27">
        <f t="shared" si="445"/>
        <v>10016.781055182708</v>
      </c>
      <c r="L1132" s="16">
        <f>Daten!G1132</f>
        <v>61</v>
      </c>
      <c r="M1132" s="16">
        <f>Daten!H1132</f>
        <v>362</v>
      </c>
      <c r="N1132" s="16">
        <f>Daten!I1132</f>
        <v>126</v>
      </c>
      <c r="O1132" s="28">
        <f t="shared" si="446"/>
        <v>0.51657458563535907</v>
      </c>
      <c r="P1132" s="16">
        <f t="shared" si="447"/>
        <v>203.75785471985029</v>
      </c>
      <c r="Q1132" s="21">
        <f t="shared" si="448"/>
        <v>-16.757854719850286</v>
      </c>
      <c r="R1132" s="27">
        <f t="shared" si="449"/>
        <v>-3351.5709439700572</v>
      </c>
      <c r="S1132" s="9">
        <f>Daten!K1132</f>
        <v>27651.49</v>
      </c>
      <c r="T1132" s="9">
        <f>Daten!L1132</f>
        <v>31381.439999999999</v>
      </c>
      <c r="U1132" s="9">
        <f>Daten!M1132</f>
        <v>71345.75</v>
      </c>
      <c r="V1132" s="9">
        <f>Daten!N1132</f>
        <v>500</v>
      </c>
      <c r="W1132" s="9">
        <f>Daten!O1132</f>
        <v>500</v>
      </c>
      <c r="X1132" s="23">
        <f t="shared" si="450"/>
        <v>130378.68</v>
      </c>
      <c r="Y1132" s="9">
        <f t="shared" si="451"/>
        <v>197325.96413431564</v>
      </c>
      <c r="Z1132" s="21">
        <f t="shared" si="452"/>
        <v>-66947.284134315647</v>
      </c>
      <c r="AA1132" s="27">
        <f t="shared" si="453"/>
        <v>6694.7284134315651</v>
      </c>
      <c r="AB1132" s="32">
        <f t="shared" si="454"/>
        <v>13359.938524644216</v>
      </c>
      <c r="AC1132" s="31">
        <f t="shared" si="455"/>
        <v>13359.938524644216</v>
      </c>
      <c r="AG1132" s="26">
        <f t="shared" si="456"/>
        <v>10016.781055182708</v>
      </c>
      <c r="AH1132" s="26">
        <f t="shared" si="457"/>
        <v>6694.7284134315651</v>
      </c>
      <c r="AI1132" s="26">
        <f t="shared" si="458"/>
        <v>16711.509468614273</v>
      </c>
      <c r="AJ1132" s="26">
        <f t="shared" si="459"/>
        <v>1</v>
      </c>
      <c r="AK1132" s="26">
        <f t="shared" si="460"/>
        <v>16711.509468614273</v>
      </c>
      <c r="AL1132" s="26">
        <f t="shared" ca="1" si="461"/>
        <v>22047</v>
      </c>
      <c r="AM1132" s="26">
        <f t="shared" ca="1" si="462"/>
        <v>41</v>
      </c>
      <c r="AN1132" s="26">
        <f ca="1">IF(AM1132=0,0,COUNTIF($AM$19:AM1132,C1132*10+1))</f>
        <v>94</v>
      </c>
      <c r="AO1132" s="21">
        <f t="shared" ca="1" si="463"/>
        <v>0</v>
      </c>
      <c r="AP1132" s="33">
        <f t="shared" ca="1" si="464"/>
        <v>22047</v>
      </c>
    </row>
    <row r="1133" spans="1:42" x14ac:dyDescent="0.2">
      <c r="A1133" s="15">
        <f>Daten!A1133</f>
        <v>41227</v>
      </c>
      <c r="B1133" s="8" t="str">
        <f>Daten!B1133</f>
        <v>St. Marienkirchen am Hausruck</v>
      </c>
      <c r="C1133" s="15">
        <f t="shared" si="440"/>
        <v>4</v>
      </c>
      <c r="D1133" s="10">
        <f>Daten!D1133</f>
        <v>0</v>
      </c>
      <c r="E1133" s="9">
        <f>Daten!E1133</f>
        <v>895</v>
      </c>
      <c r="F1133" s="9">
        <f>Daten!F1133</f>
        <v>889</v>
      </c>
      <c r="G1133" s="27">
        <f t="shared" si="441"/>
        <v>6</v>
      </c>
      <c r="H1133" s="29">
        <f t="shared" si="442"/>
        <v>6.7491563554555678E-3</v>
      </c>
      <c r="I1133" s="21">
        <f t="shared" si="443"/>
        <v>7.934107652685916</v>
      </c>
      <c r="J1133" s="21">
        <f t="shared" si="444"/>
        <v>-1.934107652685916</v>
      </c>
      <c r="K1133" s="27">
        <f t="shared" si="445"/>
        <v>967.05382634295802</v>
      </c>
      <c r="L1133" s="16">
        <f>Daten!G1133</f>
        <v>160</v>
      </c>
      <c r="M1133" s="16">
        <f>Daten!H1133</f>
        <v>611</v>
      </c>
      <c r="N1133" s="16">
        <f>Daten!I1133</f>
        <v>124</v>
      </c>
      <c r="O1133" s="28">
        <f t="shared" si="446"/>
        <v>0.46481178396072015</v>
      </c>
      <c r="P1133" s="16">
        <f t="shared" si="447"/>
        <v>343.91173821499592</v>
      </c>
      <c r="Q1133" s="21">
        <f t="shared" si="448"/>
        <v>-59.911738214995921</v>
      </c>
      <c r="R1133" s="27">
        <f t="shared" si="449"/>
        <v>-11982.347642999184</v>
      </c>
      <c r="S1133" s="9">
        <f>Daten!K1133</f>
        <v>8596.02</v>
      </c>
      <c r="T1133" s="9">
        <f>Daten!L1133</f>
        <v>41043.67</v>
      </c>
      <c r="U1133" s="9">
        <f>Daten!M1133</f>
        <v>90133.25</v>
      </c>
      <c r="V1133" s="9">
        <f>Daten!N1133</f>
        <v>500</v>
      </c>
      <c r="W1133" s="9">
        <f>Daten!O1133</f>
        <v>500</v>
      </c>
      <c r="X1133" s="23">
        <f t="shared" si="450"/>
        <v>139772.94</v>
      </c>
      <c r="Y1133" s="9">
        <f t="shared" si="451"/>
        <v>321688.04717707197</v>
      </c>
      <c r="Z1133" s="21">
        <f t="shared" si="452"/>
        <v>-181915.10717707197</v>
      </c>
      <c r="AA1133" s="27">
        <f t="shared" si="453"/>
        <v>18191.510717707199</v>
      </c>
      <c r="AB1133" s="32">
        <f t="shared" si="454"/>
        <v>7176.2169010509715</v>
      </c>
      <c r="AC1133" s="31">
        <f t="shared" si="455"/>
        <v>7176.2169010509715</v>
      </c>
      <c r="AG1133" s="26">
        <f t="shared" si="456"/>
        <v>967.05382634295802</v>
      </c>
      <c r="AH1133" s="26">
        <f t="shared" si="457"/>
        <v>18191.510717707199</v>
      </c>
      <c r="AI1133" s="26">
        <f t="shared" si="458"/>
        <v>19158.564544050158</v>
      </c>
      <c r="AJ1133" s="26">
        <f t="shared" si="459"/>
        <v>1</v>
      </c>
      <c r="AK1133" s="26">
        <f t="shared" si="460"/>
        <v>19158.564544050158</v>
      </c>
      <c r="AL1133" s="26">
        <f t="shared" ca="1" si="461"/>
        <v>25275</v>
      </c>
      <c r="AM1133" s="26">
        <f t="shared" ca="1" si="462"/>
        <v>41</v>
      </c>
      <c r="AN1133" s="26">
        <f ca="1">IF(AM1133=0,0,COUNTIF($AM$19:AM1133,C1133*10+1))</f>
        <v>95</v>
      </c>
      <c r="AO1133" s="21">
        <f t="shared" ca="1" si="463"/>
        <v>0</v>
      </c>
      <c r="AP1133" s="33">
        <f t="shared" ca="1" si="464"/>
        <v>25275</v>
      </c>
    </row>
    <row r="1134" spans="1:42" x14ac:dyDescent="0.2">
      <c r="A1134" s="15">
        <f>Daten!A1134</f>
        <v>41228</v>
      </c>
      <c r="B1134" s="8" t="str">
        <f>Daten!B1134</f>
        <v>St. Martin im Innkreis</v>
      </c>
      <c r="C1134" s="15">
        <f t="shared" si="440"/>
        <v>4</v>
      </c>
      <c r="D1134" s="10">
        <f>Daten!D1134</f>
        <v>0</v>
      </c>
      <c r="E1134" s="9">
        <f>Daten!E1134</f>
        <v>2137</v>
      </c>
      <c r="F1134" s="9">
        <f>Daten!F1134</f>
        <v>2057</v>
      </c>
      <c r="G1134" s="27">
        <f t="shared" si="441"/>
        <v>80</v>
      </c>
      <c r="H1134" s="29">
        <f t="shared" si="442"/>
        <v>3.8891589693728731E-2</v>
      </c>
      <c r="I1134" s="21">
        <f t="shared" si="443"/>
        <v>18.358222094010042</v>
      </c>
      <c r="J1134" s="21">
        <f t="shared" si="444"/>
        <v>61.641777905989954</v>
      </c>
      <c r="K1134" s="27">
        <f t="shared" si="445"/>
        <v>-30820.888952994977</v>
      </c>
      <c r="L1134" s="16">
        <f>Daten!G1134</f>
        <v>374</v>
      </c>
      <c r="M1134" s="16">
        <f>Daten!H1134</f>
        <v>1456</v>
      </c>
      <c r="N1134" s="16">
        <f>Daten!I1134</f>
        <v>307</v>
      </c>
      <c r="O1134" s="28">
        <f t="shared" si="446"/>
        <v>0.46771978021978022</v>
      </c>
      <c r="P1134" s="16">
        <f t="shared" si="447"/>
        <v>819.53435489530943</v>
      </c>
      <c r="Q1134" s="21">
        <f t="shared" si="448"/>
        <v>-138.53435489530943</v>
      </c>
      <c r="R1134" s="27">
        <f t="shared" si="449"/>
        <v>-27706.870979061889</v>
      </c>
      <c r="S1134" s="9">
        <f>Daten!K1134</f>
        <v>9251.11</v>
      </c>
      <c r="T1134" s="9">
        <f>Daten!L1134</f>
        <v>187928.24</v>
      </c>
      <c r="U1134" s="9">
        <f>Daten!M1134</f>
        <v>2222617.66</v>
      </c>
      <c r="V1134" s="9">
        <f>Daten!N1134</f>
        <v>500</v>
      </c>
      <c r="W1134" s="9">
        <f>Daten!O1134</f>
        <v>500</v>
      </c>
      <c r="X1134" s="23">
        <f t="shared" si="450"/>
        <v>2419797.0100000002</v>
      </c>
      <c r="Y1134" s="9">
        <f t="shared" si="451"/>
        <v>768097.60538257286</v>
      </c>
      <c r="Z1134" s="21">
        <f t="shared" si="452"/>
        <v>1651699.4046174274</v>
      </c>
      <c r="AA1134" s="27">
        <f t="shared" si="453"/>
        <v>-165169.94046174275</v>
      </c>
      <c r="AB1134" s="32">
        <f t="shared" si="454"/>
        <v>-223697.70039379963</v>
      </c>
      <c r="AC1134" s="31">
        <f t="shared" si="455"/>
        <v>0</v>
      </c>
      <c r="AG1134" s="26">
        <f t="shared" si="456"/>
        <v>0</v>
      </c>
      <c r="AH1134" s="26">
        <f t="shared" si="457"/>
        <v>0</v>
      </c>
      <c r="AI1134" s="26">
        <f t="shared" si="458"/>
        <v>0</v>
      </c>
      <c r="AJ1134" s="26">
        <f t="shared" si="459"/>
        <v>1</v>
      </c>
      <c r="AK1134" s="26">
        <f t="shared" si="460"/>
        <v>0</v>
      </c>
      <c r="AL1134" s="26">
        <f t="shared" ca="1" si="461"/>
        <v>0</v>
      </c>
      <c r="AM1134" s="26">
        <f t="shared" ca="1" si="462"/>
        <v>0</v>
      </c>
      <c r="AN1134" s="26">
        <f ca="1">IF(AM1134=0,0,COUNTIF($AM$19:AM1134,C1134*10+1))</f>
        <v>0</v>
      </c>
      <c r="AO1134" s="21">
        <f t="shared" ca="1" si="463"/>
        <v>0</v>
      </c>
      <c r="AP1134" s="33">
        <f t="shared" ca="1" si="464"/>
        <v>0</v>
      </c>
    </row>
    <row r="1135" spans="1:42" x14ac:dyDescent="0.2">
      <c r="A1135" s="15">
        <f>Daten!A1135</f>
        <v>41229</v>
      </c>
      <c r="B1135" s="8" t="str">
        <f>Daten!B1135</f>
        <v>Schildorn</v>
      </c>
      <c r="C1135" s="15">
        <f t="shared" si="440"/>
        <v>4</v>
      </c>
      <c r="D1135" s="10">
        <f>Daten!D1135</f>
        <v>0</v>
      </c>
      <c r="E1135" s="9">
        <f>Daten!E1135</f>
        <v>1223</v>
      </c>
      <c r="F1135" s="9">
        <f>Daten!F1135</f>
        <v>1225</v>
      </c>
      <c r="G1135" s="27">
        <f t="shared" si="441"/>
        <v>-2</v>
      </c>
      <c r="H1135" s="29">
        <f t="shared" si="442"/>
        <v>-1.6326530612244899E-3</v>
      </c>
      <c r="I1135" s="21">
        <f t="shared" si="443"/>
        <v>10.93282550566957</v>
      </c>
      <c r="J1135" s="21">
        <f t="shared" si="444"/>
        <v>-12.93282550566957</v>
      </c>
      <c r="K1135" s="27">
        <f t="shared" si="445"/>
        <v>6466.4127528347844</v>
      </c>
      <c r="L1135" s="16">
        <f>Daten!G1135</f>
        <v>198</v>
      </c>
      <c r="M1135" s="16">
        <f>Daten!H1135</f>
        <v>831</v>
      </c>
      <c r="N1135" s="16">
        <f>Daten!I1135</f>
        <v>194</v>
      </c>
      <c r="O1135" s="28">
        <f t="shared" si="446"/>
        <v>0.47172081829121543</v>
      </c>
      <c r="P1135" s="16">
        <f t="shared" si="447"/>
        <v>467.74247865247395</v>
      </c>
      <c r="Q1135" s="21">
        <f t="shared" si="448"/>
        <v>-75.742478652473949</v>
      </c>
      <c r="R1135" s="27">
        <f t="shared" si="449"/>
        <v>-15148.495730494789</v>
      </c>
      <c r="S1135" s="9">
        <f>Daten!K1135</f>
        <v>10149.93</v>
      </c>
      <c r="T1135" s="9">
        <f>Daten!L1135</f>
        <v>57168.1</v>
      </c>
      <c r="U1135" s="9">
        <f>Daten!M1135</f>
        <v>90217.85</v>
      </c>
      <c r="V1135" s="9">
        <f>Daten!N1135</f>
        <v>500</v>
      </c>
      <c r="W1135" s="9">
        <f>Daten!O1135</f>
        <v>500</v>
      </c>
      <c r="X1135" s="23">
        <f t="shared" si="450"/>
        <v>157535.88</v>
      </c>
      <c r="Y1135" s="9">
        <f t="shared" si="451"/>
        <v>439580.42647771956</v>
      </c>
      <c r="Z1135" s="21">
        <f t="shared" si="452"/>
        <v>-282044.54647771956</v>
      </c>
      <c r="AA1135" s="27">
        <f t="shared" si="453"/>
        <v>28204.454647771956</v>
      </c>
      <c r="AB1135" s="32">
        <f t="shared" si="454"/>
        <v>19522.371670111952</v>
      </c>
      <c r="AC1135" s="31">
        <f t="shared" si="455"/>
        <v>19522.371670111952</v>
      </c>
      <c r="AG1135" s="26">
        <f t="shared" si="456"/>
        <v>6466.4127528347844</v>
      </c>
      <c r="AH1135" s="26">
        <f t="shared" si="457"/>
        <v>28204.454647771956</v>
      </c>
      <c r="AI1135" s="26">
        <f t="shared" si="458"/>
        <v>34670.867400606738</v>
      </c>
      <c r="AJ1135" s="26">
        <f t="shared" si="459"/>
        <v>1</v>
      </c>
      <c r="AK1135" s="26">
        <f t="shared" si="460"/>
        <v>34670.867400606738</v>
      </c>
      <c r="AL1135" s="26">
        <f t="shared" ca="1" si="461"/>
        <v>45740</v>
      </c>
      <c r="AM1135" s="26">
        <f t="shared" ca="1" si="462"/>
        <v>41</v>
      </c>
      <c r="AN1135" s="26">
        <f ca="1">IF(AM1135=0,0,COUNTIF($AM$19:AM1135,C1135*10+1))</f>
        <v>96</v>
      </c>
      <c r="AO1135" s="21">
        <f t="shared" ca="1" si="463"/>
        <v>0</v>
      </c>
      <c r="AP1135" s="33">
        <f t="shared" ca="1" si="464"/>
        <v>45740</v>
      </c>
    </row>
    <row r="1136" spans="1:42" x14ac:dyDescent="0.2">
      <c r="A1136" s="15">
        <f>Daten!A1136</f>
        <v>41230</v>
      </c>
      <c r="B1136" s="8" t="str">
        <f>Daten!B1136</f>
        <v>Senftenbach</v>
      </c>
      <c r="C1136" s="15">
        <f t="shared" si="440"/>
        <v>4</v>
      </c>
      <c r="D1136" s="10">
        <f>Daten!D1136</f>
        <v>0</v>
      </c>
      <c r="E1136" s="9">
        <f>Daten!E1136</f>
        <v>791</v>
      </c>
      <c r="F1136" s="9">
        <f>Daten!F1136</f>
        <v>764</v>
      </c>
      <c r="G1136" s="27">
        <f t="shared" si="441"/>
        <v>27</v>
      </c>
      <c r="H1136" s="29">
        <f t="shared" si="442"/>
        <v>3.5340314136125657E-2</v>
      </c>
      <c r="I1136" s="21">
        <f t="shared" si="443"/>
        <v>6.8185132133318778</v>
      </c>
      <c r="J1136" s="21">
        <f t="shared" si="444"/>
        <v>20.181486786668124</v>
      </c>
      <c r="K1136" s="27">
        <f t="shared" si="445"/>
        <v>-10090.743393334062</v>
      </c>
      <c r="L1136" s="16">
        <f>Daten!G1136</f>
        <v>119</v>
      </c>
      <c r="M1136" s="16">
        <f>Daten!H1136</f>
        <v>527</v>
      </c>
      <c r="N1136" s="16">
        <f>Daten!I1136</f>
        <v>145</v>
      </c>
      <c r="O1136" s="28">
        <f t="shared" si="446"/>
        <v>0.50094876660341559</v>
      </c>
      <c r="P1136" s="16">
        <f t="shared" si="447"/>
        <v>296.63091004795882</v>
      </c>
      <c r="Q1136" s="21">
        <f t="shared" si="448"/>
        <v>-32.630910047958821</v>
      </c>
      <c r="R1136" s="27">
        <f t="shared" si="449"/>
        <v>-6526.1820095917647</v>
      </c>
      <c r="S1136" s="9">
        <f>Daten!K1136</f>
        <v>8222.7199999999993</v>
      </c>
      <c r="T1136" s="9">
        <f>Daten!L1136</f>
        <v>53198.67</v>
      </c>
      <c r="U1136" s="9">
        <f>Daten!M1136</f>
        <v>207771.33</v>
      </c>
      <c r="V1136" s="9">
        <f>Daten!N1136</f>
        <v>500</v>
      </c>
      <c r="W1136" s="9">
        <f>Daten!O1136</f>
        <v>500</v>
      </c>
      <c r="X1136" s="23">
        <f t="shared" si="450"/>
        <v>269192.71999999997</v>
      </c>
      <c r="Y1136" s="9">
        <f t="shared" si="451"/>
        <v>284307.53666711051</v>
      </c>
      <c r="Z1136" s="21">
        <f t="shared" si="452"/>
        <v>-15114.816667110543</v>
      </c>
      <c r="AA1136" s="27">
        <f t="shared" si="453"/>
        <v>1511.4816667110545</v>
      </c>
      <c r="AB1136" s="32">
        <f t="shared" si="454"/>
        <v>-15105.443736214773</v>
      </c>
      <c r="AC1136" s="31">
        <f t="shared" si="455"/>
        <v>0</v>
      </c>
      <c r="AG1136" s="26">
        <f t="shared" si="456"/>
        <v>0</v>
      </c>
      <c r="AH1136" s="26">
        <f t="shared" si="457"/>
        <v>0</v>
      </c>
      <c r="AI1136" s="26">
        <f t="shared" si="458"/>
        <v>0</v>
      </c>
      <c r="AJ1136" s="26">
        <f t="shared" si="459"/>
        <v>1</v>
      </c>
      <c r="AK1136" s="26">
        <f t="shared" si="460"/>
        <v>0</v>
      </c>
      <c r="AL1136" s="26">
        <f t="shared" ca="1" si="461"/>
        <v>0</v>
      </c>
      <c r="AM1136" s="26">
        <f t="shared" ca="1" si="462"/>
        <v>0</v>
      </c>
      <c r="AN1136" s="26">
        <f ca="1">IF(AM1136=0,0,COUNTIF($AM$19:AM1136,C1136*10+1))</f>
        <v>0</v>
      </c>
      <c r="AO1136" s="21">
        <f t="shared" ca="1" si="463"/>
        <v>0</v>
      </c>
      <c r="AP1136" s="33">
        <f t="shared" ca="1" si="464"/>
        <v>0</v>
      </c>
    </row>
    <row r="1137" spans="1:42" x14ac:dyDescent="0.2">
      <c r="A1137" s="15">
        <f>Daten!A1137</f>
        <v>41231</v>
      </c>
      <c r="B1137" s="8" t="str">
        <f>Daten!B1137</f>
        <v>Taiskirchen im Innkreis</v>
      </c>
      <c r="C1137" s="15">
        <f t="shared" si="440"/>
        <v>4</v>
      </c>
      <c r="D1137" s="10">
        <f>Daten!D1137</f>
        <v>0</v>
      </c>
      <c r="E1137" s="9">
        <f>Daten!E1137</f>
        <v>2399</v>
      </c>
      <c r="F1137" s="9">
        <f>Daten!F1137</f>
        <v>2409</v>
      </c>
      <c r="G1137" s="27">
        <f t="shared" si="441"/>
        <v>-10</v>
      </c>
      <c r="H1137" s="29">
        <f t="shared" si="442"/>
        <v>-4.1511000415110008E-3</v>
      </c>
      <c r="I1137" s="21">
        <f t="shared" si="443"/>
        <v>21.499736035231013</v>
      </c>
      <c r="J1137" s="21">
        <f t="shared" si="444"/>
        <v>-31.499736035231013</v>
      </c>
      <c r="K1137" s="27">
        <f t="shared" si="445"/>
        <v>15749.868017615507</v>
      </c>
      <c r="L1137" s="16">
        <f>Daten!G1137</f>
        <v>396</v>
      </c>
      <c r="M1137" s="16">
        <f>Daten!H1137</f>
        <v>1549</v>
      </c>
      <c r="N1137" s="16">
        <f>Daten!I1137</f>
        <v>454</v>
      </c>
      <c r="O1137" s="28">
        <f t="shared" si="446"/>
        <v>0.54874112330535829</v>
      </c>
      <c r="P1137" s="16">
        <f t="shared" si="447"/>
        <v>871.88098608024336</v>
      </c>
      <c r="Q1137" s="21">
        <f t="shared" si="448"/>
        <v>-21.88098608024336</v>
      </c>
      <c r="R1137" s="27">
        <f t="shared" si="449"/>
        <v>-4376.1972160486721</v>
      </c>
      <c r="S1137" s="9">
        <f>Daten!K1137</f>
        <v>29889.29</v>
      </c>
      <c r="T1137" s="9">
        <f>Daten!L1137</f>
        <v>138105.47</v>
      </c>
      <c r="U1137" s="9">
        <f>Daten!M1137</f>
        <v>273092.06</v>
      </c>
      <c r="V1137" s="9">
        <f>Daten!N1137</f>
        <v>500</v>
      </c>
      <c r="W1137" s="9">
        <f>Daten!O1137</f>
        <v>500</v>
      </c>
      <c r="X1137" s="23">
        <f t="shared" si="450"/>
        <v>441086.82</v>
      </c>
      <c r="Y1137" s="9">
        <f t="shared" si="451"/>
        <v>862267.73762882187</v>
      </c>
      <c r="Z1137" s="21">
        <f t="shared" si="452"/>
        <v>-421180.91762882186</v>
      </c>
      <c r="AA1137" s="27">
        <f t="shared" si="453"/>
        <v>42118.091762882192</v>
      </c>
      <c r="AB1137" s="32">
        <f t="shared" si="454"/>
        <v>53491.762564449025</v>
      </c>
      <c r="AC1137" s="31">
        <f t="shared" si="455"/>
        <v>53491.762564449025</v>
      </c>
      <c r="AG1137" s="26">
        <f t="shared" si="456"/>
        <v>15749.868017615507</v>
      </c>
      <c r="AH1137" s="26">
        <f t="shared" si="457"/>
        <v>42118.091762882192</v>
      </c>
      <c r="AI1137" s="26">
        <f t="shared" si="458"/>
        <v>57867.959780497695</v>
      </c>
      <c r="AJ1137" s="26">
        <f t="shared" si="459"/>
        <v>1</v>
      </c>
      <c r="AK1137" s="26">
        <f t="shared" si="460"/>
        <v>57867.959780497695</v>
      </c>
      <c r="AL1137" s="26">
        <f t="shared" ca="1" si="461"/>
        <v>76343</v>
      </c>
      <c r="AM1137" s="26">
        <f t="shared" ca="1" si="462"/>
        <v>41</v>
      </c>
      <c r="AN1137" s="26">
        <f ca="1">IF(AM1137=0,0,COUNTIF($AM$19:AM1137,C1137*10+1))</f>
        <v>97</v>
      </c>
      <c r="AO1137" s="21">
        <f t="shared" ca="1" si="463"/>
        <v>0</v>
      </c>
      <c r="AP1137" s="33">
        <f t="shared" ca="1" si="464"/>
        <v>76343</v>
      </c>
    </row>
    <row r="1138" spans="1:42" x14ac:dyDescent="0.2">
      <c r="A1138" s="15">
        <f>Daten!A1138</f>
        <v>41232</v>
      </c>
      <c r="B1138" s="8" t="str">
        <f>Daten!B1138</f>
        <v>Tumeltsham</v>
      </c>
      <c r="C1138" s="15">
        <f t="shared" si="440"/>
        <v>4</v>
      </c>
      <c r="D1138" s="10">
        <f>Daten!D1138</f>
        <v>0</v>
      </c>
      <c r="E1138" s="9">
        <f>Daten!E1138</f>
        <v>1582</v>
      </c>
      <c r="F1138" s="9">
        <f>Daten!F1138</f>
        <v>1599</v>
      </c>
      <c r="G1138" s="27">
        <f t="shared" si="441"/>
        <v>-17</v>
      </c>
      <c r="H1138" s="29">
        <f t="shared" si="442"/>
        <v>-1.0631644777986242E-2</v>
      </c>
      <c r="I1138" s="21">
        <f t="shared" si="443"/>
        <v>14.27068406821685</v>
      </c>
      <c r="J1138" s="21">
        <f t="shared" si="444"/>
        <v>-31.270684068216852</v>
      </c>
      <c r="K1138" s="27">
        <f t="shared" si="445"/>
        <v>15635.342034108426</v>
      </c>
      <c r="L1138" s="16">
        <f>Daten!G1138</f>
        <v>224</v>
      </c>
      <c r="M1138" s="16">
        <f>Daten!H1138</f>
        <v>1060</v>
      </c>
      <c r="N1138" s="16">
        <f>Daten!I1138</f>
        <v>298</v>
      </c>
      <c r="O1138" s="28">
        <f t="shared" si="446"/>
        <v>0.49245283018867925</v>
      </c>
      <c r="P1138" s="16">
        <f t="shared" si="447"/>
        <v>596.63902210784886</v>
      </c>
      <c r="Q1138" s="21">
        <f t="shared" si="448"/>
        <v>-74.639022107848859</v>
      </c>
      <c r="R1138" s="27">
        <f t="shared" si="449"/>
        <v>-14927.804421569772</v>
      </c>
      <c r="S1138" s="9">
        <f>Daten!K1138</f>
        <v>7316.65</v>
      </c>
      <c r="T1138" s="9">
        <f>Daten!L1138</f>
        <v>206872.38</v>
      </c>
      <c r="U1138" s="9">
        <f>Daten!M1138</f>
        <v>1164131.3</v>
      </c>
      <c r="V1138" s="9">
        <f>Daten!N1138</f>
        <v>500</v>
      </c>
      <c r="W1138" s="9">
        <f>Daten!O1138</f>
        <v>500</v>
      </c>
      <c r="X1138" s="23">
        <f t="shared" si="450"/>
        <v>1378320.33</v>
      </c>
      <c r="Y1138" s="9">
        <f t="shared" si="451"/>
        <v>568615.07333422103</v>
      </c>
      <c r="Z1138" s="21">
        <f t="shared" si="452"/>
        <v>809705.25666577904</v>
      </c>
      <c r="AA1138" s="27">
        <f t="shared" si="453"/>
        <v>-80970.525666577916</v>
      </c>
      <c r="AB1138" s="32">
        <f t="shared" si="454"/>
        <v>-80262.988054039262</v>
      </c>
      <c r="AC1138" s="31">
        <f t="shared" si="455"/>
        <v>0</v>
      </c>
      <c r="AG1138" s="26">
        <f t="shared" si="456"/>
        <v>0</v>
      </c>
      <c r="AH1138" s="26">
        <f t="shared" si="457"/>
        <v>0</v>
      </c>
      <c r="AI1138" s="26">
        <f t="shared" si="458"/>
        <v>0</v>
      </c>
      <c r="AJ1138" s="26">
        <f t="shared" si="459"/>
        <v>1</v>
      </c>
      <c r="AK1138" s="26">
        <f t="shared" si="460"/>
        <v>0</v>
      </c>
      <c r="AL1138" s="26">
        <f t="shared" ca="1" si="461"/>
        <v>0</v>
      </c>
      <c r="AM1138" s="26">
        <f t="shared" ca="1" si="462"/>
        <v>0</v>
      </c>
      <c r="AN1138" s="26">
        <f ca="1">IF(AM1138=0,0,COUNTIF($AM$19:AM1138,C1138*10+1))</f>
        <v>0</v>
      </c>
      <c r="AO1138" s="21">
        <f t="shared" ca="1" si="463"/>
        <v>0</v>
      </c>
      <c r="AP1138" s="33">
        <f t="shared" ca="1" si="464"/>
        <v>0</v>
      </c>
    </row>
    <row r="1139" spans="1:42" x14ac:dyDescent="0.2">
      <c r="A1139" s="15">
        <f>Daten!A1139</f>
        <v>41233</v>
      </c>
      <c r="B1139" s="8" t="str">
        <f>Daten!B1139</f>
        <v>Utzenaich</v>
      </c>
      <c r="C1139" s="15">
        <f t="shared" si="440"/>
        <v>4</v>
      </c>
      <c r="D1139" s="10">
        <f>Daten!D1139</f>
        <v>0</v>
      </c>
      <c r="E1139" s="9">
        <f>Daten!E1139</f>
        <v>1626</v>
      </c>
      <c r="F1139" s="9">
        <f>Daten!F1139</f>
        <v>1532</v>
      </c>
      <c r="G1139" s="27">
        <f t="shared" si="441"/>
        <v>94</v>
      </c>
      <c r="H1139" s="29">
        <f t="shared" si="442"/>
        <v>6.1357702349869453E-2</v>
      </c>
      <c r="I1139" s="21">
        <f t="shared" si="443"/>
        <v>13.672725448723085</v>
      </c>
      <c r="J1139" s="21">
        <f t="shared" si="444"/>
        <v>80.327274551276915</v>
      </c>
      <c r="K1139" s="27">
        <f t="shared" si="445"/>
        <v>-40163.637275638459</v>
      </c>
      <c r="L1139" s="16">
        <f>Daten!G1139</f>
        <v>271</v>
      </c>
      <c r="M1139" s="16">
        <f>Daten!H1139</f>
        <v>1074</v>
      </c>
      <c r="N1139" s="16">
        <f>Daten!I1139</f>
        <v>281</v>
      </c>
      <c r="O1139" s="28">
        <f t="shared" si="446"/>
        <v>0.51396648044692739</v>
      </c>
      <c r="P1139" s="16">
        <f t="shared" si="447"/>
        <v>604.51916013568837</v>
      </c>
      <c r="Q1139" s="21">
        <f t="shared" si="448"/>
        <v>-52.519160135688367</v>
      </c>
      <c r="R1139" s="27">
        <f t="shared" si="449"/>
        <v>-10503.832027137672</v>
      </c>
      <c r="S1139" s="9">
        <f>Daten!K1139</f>
        <v>19095.77</v>
      </c>
      <c r="T1139" s="9">
        <f>Daten!L1139</f>
        <v>98111.95</v>
      </c>
      <c r="U1139" s="9">
        <f>Daten!M1139</f>
        <v>334402.3</v>
      </c>
      <c r="V1139" s="9">
        <f>Daten!N1139</f>
        <v>500</v>
      </c>
      <c r="W1139" s="9">
        <f>Daten!O1139</f>
        <v>500</v>
      </c>
      <c r="X1139" s="23">
        <f t="shared" si="450"/>
        <v>451610.02</v>
      </c>
      <c r="Y1139" s="9">
        <f t="shared" si="451"/>
        <v>584429.90470382012</v>
      </c>
      <c r="Z1139" s="21">
        <f t="shared" si="452"/>
        <v>-132819.88470382011</v>
      </c>
      <c r="AA1139" s="27">
        <f t="shared" si="453"/>
        <v>13281.988470382012</v>
      </c>
      <c r="AB1139" s="32">
        <f t="shared" si="454"/>
        <v>-37385.480832394118</v>
      </c>
      <c r="AC1139" s="31">
        <f t="shared" si="455"/>
        <v>0</v>
      </c>
      <c r="AG1139" s="26">
        <f t="shared" si="456"/>
        <v>0</v>
      </c>
      <c r="AH1139" s="26">
        <f t="shared" si="457"/>
        <v>0</v>
      </c>
      <c r="AI1139" s="26">
        <f t="shared" si="458"/>
        <v>0</v>
      </c>
      <c r="AJ1139" s="26">
        <f t="shared" si="459"/>
        <v>1</v>
      </c>
      <c r="AK1139" s="26">
        <f t="shared" si="460"/>
        <v>0</v>
      </c>
      <c r="AL1139" s="26">
        <f t="shared" ca="1" si="461"/>
        <v>0</v>
      </c>
      <c r="AM1139" s="26">
        <f t="shared" ca="1" si="462"/>
        <v>0</v>
      </c>
      <c r="AN1139" s="26">
        <f ca="1">IF(AM1139=0,0,COUNTIF($AM$19:AM1139,C1139*10+1))</f>
        <v>0</v>
      </c>
      <c r="AO1139" s="21">
        <f t="shared" ca="1" si="463"/>
        <v>0</v>
      </c>
      <c r="AP1139" s="33">
        <f t="shared" ca="1" si="464"/>
        <v>0</v>
      </c>
    </row>
    <row r="1140" spans="1:42" x14ac:dyDescent="0.2">
      <c r="A1140" s="15">
        <f>Daten!A1140</f>
        <v>41234</v>
      </c>
      <c r="B1140" s="8" t="str">
        <f>Daten!B1140</f>
        <v>Waldzell</v>
      </c>
      <c r="C1140" s="15">
        <f t="shared" si="440"/>
        <v>4</v>
      </c>
      <c r="D1140" s="10">
        <f>Daten!D1140</f>
        <v>0</v>
      </c>
      <c r="E1140" s="9">
        <f>Daten!E1140</f>
        <v>2284</v>
      </c>
      <c r="F1140" s="9">
        <f>Daten!F1140</f>
        <v>2177</v>
      </c>
      <c r="G1140" s="27">
        <f t="shared" si="441"/>
        <v>107</v>
      </c>
      <c r="H1140" s="29">
        <f t="shared" si="442"/>
        <v>4.9150206706476803E-2</v>
      </c>
      <c r="I1140" s="21">
        <f t="shared" si="443"/>
        <v>19.42919275578992</v>
      </c>
      <c r="J1140" s="21">
        <f t="shared" si="444"/>
        <v>87.570807244210073</v>
      </c>
      <c r="K1140" s="27">
        <f t="shared" si="445"/>
        <v>-43785.403622105034</v>
      </c>
      <c r="L1140" s="16">
        <f>Daten!G1140</f>
        <v>376</v>
      </c>
      <c r="M1140" s="16">
        <f>Daten!H1140</f>
        <v>1510</v>
      </c>
      <c r="N1140" s="16">
        <f>Daten!I1140</f>
        <v>398</v>
      </c>
      <c r="O1140" s="28">
        <f t="shared" si="446"/>
        <v>0.51258278145695368</v>
      </c>
      <c r="P1140" s="16">
        <f t="shared" si="447"/>
        <v>849.92917300269039</v>
      </c>
      <c r="Q1140" s="21">
        <f t="shared" si="448"/>
        <v>-75.929173002690391</v>
      </c>
      <c r="R1140" s="27">
        <f t="shared" si="449"/>
        <v>-15185.834600538077</v>
      </c>
      <c r="S1140" s="9">
        <f>Daten!K1140</f>
        <v>5448.59</v>
      </c>
      <c r="T1140" s="9">
        <f>Daten!L1140</f>
        <v>141041.57999999999</v>
      </c>
      <c r="U1140" s="9">
        <f>Daten!M1140</f>
        <v>351581.04</v>
      </c>
      <c r="V1140" s="9">
        <f>Daten!N1140</f>
        <v>500</v>
      </c>
      <c r="W1140" s="9">
        <f>Daten!O1140</f>
        <v>500</v>
      </c>
      <c r="X1140" s="23">
        <f t="shared" si="450"/>
        <v>498071.20999999996</v>
      </c>
      <c r="Y1140" s="9">
        <f t="shared" si="451"/>
        <v>820933.51927646075</v>
      </c>
      <c r="Z1140" s="21">
        <f t="shared" si="452"/>
        <v>-322862.30927646079</v>
      </c>
      <c r="AA1140" s="27">
        <f t="shared" si="453"/>
        <v>32286.23092764608</v>
      </c>
      <c r="AB1140" s="32">
        <f t="shared" si="454"/>
        <v>-26685.007294997027</v>
      </c>
      <c r="AC1140" s="31">
        <f t="shared" si="455"/>
        <v>0</v>
      </c>
      <c r="AG1140" s="26">
        <f t="shared" si="456"/>
        <v>0</v>
      </c>
      <c r="AH1140" s="26">
        <f t="shared" si="457"/>
        <v>0</v>
      </c>
      <c r="AI1140" s="26">
        <f t="shared" si="458"/>
        <v>0</v>
      </c>
      <c r="AJ1140" s="26">
        <f t="shared" si="459"/>
        <v>1</v>
      </c>
      <c r="AK1140" s="26">
        <f t="shared" si="460"/>
        <v>0</v>
      </c>
      <c r="AL1140" s="26">
        <f t="shared" ca="1" si="461"/>
        <v>0</v>
      </c>
      <c r="AM1140" s="26">
        <f t="shared" ca="1" si="462"/>
        <v>0</v>
      </c>
      <c r="AN1140" s="26">
        <f ca="1">IF(AM1140=0,0,COUNTIF($AM$19:AM1140,C1140*10+1))</f>
        <v>0</v>
      </c>
      <c r="AO1140" s="21">
        <f t="shared" ca="1" si="463"/>
        <v>0</v>
      </c>
      <c r="AP1140" s="33">
        <f t="shared" ca="1" si="464"/>
        <v>0</v>
      </c>
    </row>
    <row r="1141" spans="1:42" x14ac:dyDescent="0.2">
      <c r="A1141" s="15">
        <f>Daten!A1141</f>
        <v>41235</v>
      </c>
      <c r="B1141" s="8" t="str">
        <f>Daten!B1141</f>
        <v>Weilbach</v>
      </c>
      <c r="C1141" s="15">
        <f t="shared" si="440"/>
        <v>4</v>
      </c>
      <c r="D1141" s="10">
        <f>Daten!D1141</f>
        <v>0</v>
      </c>
      <c r="E1141" s="9">
        <f>Daten!E1141</f>
        <v>612</v>
      </c>
      <c r="F1141" s="9">
        <f>Daten!F1141</f>
        <v>609</v>
      </c>
      <c r="G1141" s="27">
        <f t="shared" si="441"/>
        <v>3</v>
      </c>
      <c r="H1141" s="29">
        <f t="shared" si="442"/>
        <v>4.9261083743842365E-3</v>
      </c>
      <c r="I1141" s="21">
        <f t="shared" si="443"/>
        <v>5.4351761085328718</v>
      </c>
      <c r="J1141" s="21">
        <f t="shared" si="444"/>
        <v>-2.4351761085328718</v>
      </c>
      <c r="K1141" s="27">
        <f t="shared" si="445"/>
        <v>1217.5880542664358</v>
      </c>
      <c r="L1141" s="16">
        <f>Daten!G1141</f>
        <v>93</v>
      </c>
      <c r="M1141" s="16">
        <f>Daten!H1141</f>
        <v>401</v>
      </c>
      <c r="N1141" s="16">
        <f>Daten!I1141</f>
        <v>118</v>
      </c>
      <c r="O1141" s="28">
        <f t="shared" si="446"/>
        <v>0.52618453865336656</v>
      </c>
      <c r="P1141" s="16">
        <f t="shared" si="447"/>
        <v>225.7096677974032</v>
      </c>
      <c r="Q1141" s="21">
        <f t="shared" si="448"/>
        <v>-14.709667797403199</v>
      </c>
      <c r="R1141" s="27">
        <f t="shared" si="449"/>
        <v>-2941.9335594806398</v>
      </c>
      <c r="S1141" s="9">
        <f>Daten!K1141</f>
        <v>14607.3</v>
      </c>
      <c r="T1141" s="9">
        <f>Daten!L1141</f>
        <v>38955.949999999997</v>
      </c>
      <c r="U1141" s="9">
        <f>Daten!M1141</f>
        <v>65782.710000000006</v>
      </c>
      <c r="V1141" s="9">
        <f>Daten!N1141</f>
        <v>500</v>
      </c>
      <c r="W1141" s="9">
        <f>Daten!O1141</f>
        <v>500</v>
      </c>
      <c r="X1141" s="23">
        <f t="shared" si="450"/>
        <v>119345.96</v>
      </c>
      <c r="Y1141" s="9">
        <f t="shared" si="451"/>
        <v>219969.92723169611</v>
      </c>
      <c r="Z1141" s="21">
        <f t="shared" si="452"/>
        <v>-100623.96723169611</v>
      </c>
      <c r="AA1141" s="27">
        <f t="shared" si="453"/>
        <v>10062.396723169612</v>
      </c>
      <c r="AB1141" s="32">
        <f t="shared" si="454"/>
        <v>8338.051217955408</v>
      </c>
      <c r="AC1141" s="31">
        <f t="shared" si="455"/>
        <v>8338.051217955408</v>
      </c>
      <c r="AG1141" s="26">
        <f t="shared" si="456"/>
        <v>1217.5880542664358</v>
      </c>
      <c r="AH1141" s="26">
        <f t="shared" si="457"/>
        <v>10062.396723169612</v>
      </c>
      <c r="AI1141" s="26">
        <f t="shared" si="458"/>
        <v>11279.984777436048</v>
      </c>
      <c r="AJ1141" s="26">
        <f t="shared" si="459"/>
        <v>1</v>
      </c>
      <c r="AK1141" s="26">
        <f t="shared" si="460"/>
        <v>11279.984777436048</v>
      </c>
      <c r="AL1141" s="26">
        <f t="shared" ca="1" si="461"/>
        <v>14881</v>
      </c>
      <c r="AM1141" s="26">
        <f t="shared" ca="1" si="462"/>
        <v>41</v>
      </c>
      <c r="AN1141" s="26">
        <f ca="1">IF(AM1141=0,0,COUNTIF($AM$19:AM1141,C1141*10+1))</f>
        <v>98</v>
      </c>
      <c r="AO1141" s="21">
        <f t="shared" ca="1" si="463"/>
        <v>0</v>
      </c>
      <c r="AP1141" s="33">
        <f t="shared" ca="1" si="464"/>
        <v>14881</v>
      </c>
    </row>
    <row r="1142" spans="1:42" x14ac:dyDescent="0.2">
      <c r="A1142" s="15">
        <f>Daten!A1142</f>
        <v>41236</v>
      </c>
      <c r="B1142" s="8" t="str">
        <f>Daten!B1142</f>
        <v>Wippenham</v>
      </c>
      <c r="C1142" s="15">
        <f t="shared" si="440"/>
        <v>4</v>
      </c>
      <c r="D1142" s="10">
        <f>Daten!D1142</f>
        <v>0</v>
      </c>
      <c r="E1142" s="9">
        <f>Daten!E1142</f>
        <v>560</v>
      </c>
      <c r="F1142" s="9">
        <f>Daten!F1142</f>
        <v>577</v>
      </c>
      <c r="G1142" s="27">
        <f t="shared" si="441"/>
        <v>-17</v>
      </c>
      <c r="H1142" s="29">
        <f t="shared" si="442"/>
        <v>-2.9462738301559793E-2</v>
      </c>
      <c r="I1142" s="21">
        <f t="shared" si="443"/>
        <v>5.1495839320582375</v>
      </c>
      <c r="J1142" s="21">
        <f t="shared" si="444"/>
        <v>-22.149583932058238</v>
      </c>
      <c r="K1142" s="27">
        <f t="shared" si="445"/>
        <v>11074.791966029119</v>
      </c>
      <c r="L1142" s="16">
        <f>Daten!G1142</f>
        <v>90</v>
      </c>
      <c r="M1142" s="16">
        <f>Daten!H1142</f>
        <v>377</v>
      </c>
      <c r="N1142" s="16">
        <f>Daten!I1142</f>
        <v>93</v>
      </c>
      <c r="O1142" s="28">
        <f t="shared" si="446"/>
        <v>0.48541114058355439</v>
      </c>
      <c r="P1142" s="16">
        <f t="shared" si="447"/>
        <v>212.20085974967833</v>
      </c>
      <c r="Q1142" s="21">
        <f t="shared" si="448"/>
        <v>-29.20085974967833</v>
      </c>
      <c r="R1142" s="27">
        <f t="shared" si="449"/>
        <v>-5840.1719499356659</v>
      </c>
      <c r="S1142" s="9">
        <f>Daten!K1142</f>
        <v>6880.65</v>
      </c>
      <c r="T1142" s="9">
        <f>Daten!L1142</f>
        <v>32473.91</v>
      </c>
      <c r="U1142" s="9">
        <f>Daten!M1142</f>
        <v>34134.639999999999</v>
      </c>
      <c r="V1142" s="9">
        <f>Daten!N1142</f>
        <v>500</v>
      </c>
      <c r="W1142" s="9">
        <f>Daten!O1142</f>
        <v>500</v>
      </c>
      <c r="X1142" s="23">
        <f t="shared" si="450"/>
        <v>73489.2</v>
      </c>
      <c r="Y1142" s="9">
        <f t="shared" si="451"/>
        <v>201279.67197671541</v>
      </c>
      <c r="Z1142" s="21">
        <f t="shared" si="452"/>
        <v>-127790.47197671542</v>
      </c>
      <c r="AA1142" s="27">
        <f t="shared" si="453"/>
        <v>12779.047197671542</v>
      </c>
      <c r="AB1142" s="32">
        <f t="shared" si="454"/>
        <v>18013.667213764995</v>
      </c>
      <c r="AC1142" s="31">
        <f t="shared" si="455"/>
        <v>18013.667213764995</v>
      </c>
      <c r="AG1142" s="26">
        <f t="shared" si="456"/>
        <v>11074.791966029119</v>
      </c>
      <c r="AH1142" s="26">
        <f t="shared" si="457"/>
        <v>12779.047197671542</v>
      </c>
      <c r="AI1142" s="26">
        <f t="shared" si="458"/>
        <v>23853.839163700661</v>
      </c>
      <c r="AJ1142" s="26">
        <f t="shared" si="459"/>
        <v>1</v>
      </c>
      <c r="AK1142" s="26">
        <f t="shared" si="460"/>
        <v>23853.839163700661</v>
      </c>
      <c r="AL1142" s="26">
        <f t="shared" ca="1" si="461"/>
        <v>31469</v>
      </c>
      <c r="AM1142" s="26">
        <f t="shared" ca="1" si="462"/>
        <v>41</v>
      </c>
      <c r="AN1142" s="26">
        <f ca="1">IF(AM1142=0,0,COUNTIF($AM$19:AM1142,C1142*10+1))</f>
        <v>99</v>
      </c>
      <c r="AO1142" s="21">
        <f t="shared" ca="1" si="463"/>
        <v>0</v>
      </c>
      <c r="AP1142" s="33">
        <f t="shared" ca="1" si="464"/>
        <v>31469</v>
      </c>
    </row>
    <row r="1143" spans="1:42" x14ac:dyDescent="0.2">
      <c r="A1143" s="15">
        <f>Daten!A1143</f>
        <v>41304</v>
      </c>
      <c r="B1143" s="8" t="str">
        <f>Daten!B1143</f>
        <v>Altenfelden</v>
      </c>
      <c r="C1143" s="15">
        <f t="shared" si="440"/>
        <v>4</v>
      </c>
      <c r="D1143" s="10">
        <f>Daten!D1143</f>
        <v>0</v>
      </c>
      <c r="E1143" s="9">
        <f>Daten!E1143</f>
        <v>2288</v>
      </c>
      <c r="F1143" s="9">
        <f>Daten!F1143</f>
        <v>2211</v>
      </c>
      <c r="G1143" s="27">
        <f t="shared" si="441"/>
        <v>77</v>
      </c>
      <c r="H1143" s="29">
        <f t="shared" si="442"/>
        <v>3.482587064676617E-2</v>
      </c>
      <c r="I1143" s="21">
        <f t="shared" si="443"/>
        <v>19.732634443294216</v>
      </c>
      <c r="J1143" s="21">
        <f t="shared" si="444"/>
        <v>57.267365556705784</v>
      </c>
      <c r="K1143" s="27">
        <f t="shared" si="445"/>
        <v>-28633.682778352893</v>
      </c>
      <c r="L1143" s="16">
        <f>Daten!G1143</f>
        <v>378</v>
      </c>
      <c r="M1143" s="16">
        <f>Daten!H1143</f>
        <v>1513</v>
      </c>
      <c r="N1143" s="16">
        <f>Daten!I1143</f>
        <v>397</v>
      </c>
      <c r="O1143" s="28">
        <f t="shared" si="446"/>
        <v>0.5122273628552545</v>
      </c>
      <c r="P1143" s="16">
        <f t="shared" si="447"/>
        <v>851.61777400865594</v>
      </c>
      <c r="Q1143" s="21">
        <f t="shared" si="448"/>
        <v>-76.617774008655942</v>
      </c>
      <c r="R1143" s="27">
        <f t="shared" si="449"/>
        <v>-15323.554801731188</v>
      </c>
      <c r="S1143" s="9">
        <f>Daten!K1143</f>
        <v>10755.57</v>
      </c>
      <c r="T1143" s="9">
        <f>Daten!L1143</f>
        <v>189644.51</v>
      </c>
      <c r="U1143" s="9">
        <f>Daten!M1143</f>
        <v>602276.71</v>
      </c>
      <c r="V1143" s="9">
        <f>Daten!N1143</f>
        <v>500</v>
      </c>
      <c r="W1143" s="9">
        <f>Daten!O1143</f>
        <v>500</v>
      </c>
      <c r="X1143" s="23">
        <f t="shared" si="450"/>
        <v>802676.79</v>
      </c>
      <c r="Y1143" s="9">
        <f t="shared" si="451"/>
        <v>822371.23121915152</v>
      </c>
      <c r="Z1143" s="21">
        <f t="shared" si="452"/>
        <v>-19694.441219151486</v>
      </c>
      <c r="AA1143" s="27">
        <f t="shared" si="453"/>
        <v>1969.4441219151486</v>
      </c>
      <c r="AB1143" s="32">
        <f t="shared" si="454"/>
        <v>-41987.793458168933</v>
      </c>
      <c r="AC1143" s="31">
        <f t="shared" si="455"/>
        <v>0</v>
      </c>
      <c r="AG1143" s="26">
        <f t="shared" si="456"/>
        <v>0</v>
      </c>
      <c r="AH1143" s="26">
        <f t="shared" si="457"/>
        <v>0</v>
      </c>
      <c r="AI1143" s="26">
        <f t="shared" si="458"/>
        <v>0</v>
      </c>
      <c r="AJ1143" s="26">
        <f t="shared" si="459"/>
        <v>1</v>
      </c>
      <c r="AK1143" s="26">
        <f t="shared" si="460"/>
        <v>0</v>
      </c>
      <c r="AL1143" s="26">
        <f t="shared" ca="1" si="461"/>
        <v>0</v>
      </c>
      <c r="AM1143" s="26">
        <f t="shared" ca="1" si="462"/>
        <v>0</v>
      </c>
      <c r="AN1143" s="26">
        <f ca="1">IF(AM1143=0,0,COUNTIF($AM$19:AM1143,C1143*10+1))</f>
        <v>0</v>
      </c>
      <c r="AO1143" s="21">
        <f t="shared" ca="1" si="463"/>
        <v>0</v>
      </c>
      <c r="AP1143" s="33">
        <f t="shared" ca="1" si="464"/>
        <v>0</v>
      </c>
    </row>
    <row r="1144" spans="1:42" x14ac:dyDescent="0.2">
      <c r="A1144" s="15">
        <f>Daten!A1144</f>
        <v>41305</v>
      </c>
      <c r="B1144" s="8" t="str">
        <f>Daten!B1144</f>
        <v>Arnreit</v>
      </c>
      <c r="C1144" s="15">
        <f t="shared" si="440"/>
        <v>4</v>
      </c>
      <c r="D1144" s="10">
        <f>Daten!D1144</f>
        <v>0</v>
      </c>
      <c r="E1144" s="9">
        <f>Daten!E1144</f>
        <v>1167</v>
      </c>
      <c r="F1144" s="9">
        <f>Daten!F1144</f>
        <v>1155</v>
      </c>
      <c r="G1144" s="27">
        <f t="shared" si="441"/>
        <v>12</v>
      </c>
      <c r="H1144" s="29">
        <f t="shared" si="442"/>
        <v>1.038961038961039E-2</v>
      </c>
      <c r="I1144" s="21">
        <f t="shared" si="443"/>
        <v>10.308092619631308</v>
      </c>
      <c r="J1144" s="21">
        <f t="shared" si="444"/>
        <v>1.6919073803686917</v>
      </c>
      <c r="K1144" s="27">
        <f t="shared" si="445"/>
        <v>-845.95369018434587</v>
      </c>
      <c r="L1144" s="16">
        <f>Daten!G1144</f>
        <v>216</v>
      </c>
      <c r="M1144" s="16">
        <f>Daten!H1144</f>
        <v>770</v>
      </c>
      <c r="N1144" s="16">
        <f>Daten!I1144</f>
        <v>181</v>
      </c>
      <c r="O1144" s="28">
        <f t="shared" si="446"/>
        <v>0.51558441558441559</v>
      </c>
      <c r="P1144" s="16">
        <f t="shared" si="447"/>
        <v>433.40759153117324</v>
      </c>
      <c r="Q1144" s="21">
        <f t="shared" si="448"/>
        <v>-36.407591531173239</v>
      </c>
      <c r="R1144" s="27">
        <f t="shared" si="449"/>
        <v>-7281.5183062346478</v>
      </c>
      <c r="S1144" s="9">
        <f>Daten!K1144</f>
        <v>9302.8700000000008</v>
      </c>
      <c r="T1144" s="9">
        <f>Daten!L1144</f>
        <v>82961.570000000007</v>
      </c>
      <c r="U1144" s="9">
        <f>Daten!M1144</f>
        <v>246569.43</v>
      </c>
      <c r="V1144" s="9">
        <f>Daten!N1144</f>
        <v>500</v>
      </c>
      <c r="W1144" s="9">
        <f>Daten!O1144</f>
        <v>500</v>
      </c>
      <c r="X1144" s="23">
        <f t="shared" si="450"/>
        <v>338833.87</v>
      </c>
      <c r="Y1144" s="9">
        <f t="shared" si="451"/>
        <v>419452.45928004803</v>
      </c>
      <c r="Z1144" s="21">
        <f t="shared" si="452"/>
        <v>-80618.589280048036</v>
      </c>
      <c r="AA1144" s="27">
        <f t="shared" si="453"/>
        <v>8061.8589280048036</v>
      </c>
      <c r="AB1144" s="32">
        <f t="shared" si="454"/>
        <v>-65.613068414189911</v>
      </c>
      <c r="AC1144" s="31">
        <f t="shared" si="455"/>
        <v>0</v>
      </c>
      <c r="AG1144" s="26">
        <f t="shared" si="456"/>
        <v>0</v>
      </c>
      <c r="AH1144" s="26">
        <f t="shared" si="457"/>
        <v>0</v>
      </c>
      <c r="AI1144" s="26">
        <f t="shared" si="458"/>
        <v>0</v>
      </c>
      <c r="AJ1144" s="26">
        <f t="shared" si="459"/>
        <v>1</v>
      </c>
      <c r="AK1144" s="26">
        <f t="shared" si="460"/>
        <v>0</v>
      </c>
      <c r="AL1144" s="26">
        <f t="shared" ca="1" si="461"/>
        <v>0</v>
      </c>
      <c r="AM1144" s="26">
        <f t="shared" ca="1" si="462"/>
        <v>0</v>
      </c>
      <c r="AN1144" s="26">
        <f ca="1">IF(AM1144=0,0,COUNTIF($AM$19:AM1144,C1144*10+1))</f>
        <v>0</v>
      </c>
      <c r="AO1144" s="21">
        <f t="shared" ca="1" si="463"/>
        <v>0</v>
      </c>
      <c r="AP1144" s="33">
        <f t="shared" ca="1" si="464"/>
        <v>0</v>
      </c>
    </row>
    <row r="1145" spans="1:42" x14ac:dyDescent="0.2">
      <c r="A1145" s="15">
        <f>Daten!A1145</f>
        <v>41306</v>
      </c>
      <c r="B1145" s="8" t="str">
        <f>Daten!B1145</f>
        <v>Atzesberg</v>
      </c>
      <c r="C1145" s="15">
        <f t="shared" si="440"/>
        <v>4</v>
      </c>
      <c r="D1145" s="10">
        <f>Daten!D1145</f>
        <v>0</v>
      </c>
      <c r="E1145" s="9">
        <f>Daten!E1145</f>
        <v>433</v>
      </c>
      <c r="F1145" s="9">
        <f>Daten!F1145</f>
        <v>443</v>
      </c>
      <c r="G1145" s="27">
        <f t="shared" si="441"/>
        <v>-10</v>
      </c>
      <c r="H1145" s="29">
        <f t="shared" si="442"/>
        <v>-2.2573363431151242E-2</v>
      </c>
      <c r="I1145" s="21">
        <f t="shared" si="443"/>
        <v>3.9536666930707094</v>
      </c>
      <c r="J1145" s="21">
        <f t="shared" si="444"/>
        <v>-13.953666693070709</v>
      </c>
      <c r="K1145" s="27">
        <f t="shared" si="445"/>
        <v>6976.8333465353544</v>
      </c>
      <c r="L1145" s="16">
        <f>Daten!G1145</f>
        <v>73</v>
      </c>
      <c r="M1145" s="16">
        <f>Daten!H1145</f>
        <v>277</v>
      </c>
      <c r="N1145" s="16">
        <f>Daten!I1145</f>
        <v>83</v>
      </c>
      <c r="O1145" s="28">
        <f t="shared" si="446"/>
        <v>0.56317689530685922</v>
      </c>
      <c r="P1145" s="16">
        <f t="shared" si="447"/>
        <v>155.91415955082465</v>
      </c>
      <c r="Q1145" s="21">
        <f t="shared" si="448"/>
        <v>8.5840449175350386E-2</v>
      </c>
      <c r="R1145" s="27">
        <f t="shared" si="449"/>
        <v>17.168089835070077</v>
      </c>
      <c r="S1145" s="9">
        <f>Daten!K1145</f>
        <v>4696.76</v>
      </c>
      <c r="T1145" s="9">
        <f>Daten!L1145</f>
        <v>28917.97</v>
      </c>
      <c r="U1145" s="9">
        <f>Daten!M1145</f>
        <v>6213.21</v>
      </c>
      <c r="V1145" s="9">
        <f>Daten!N1145</f>
        <v>500</v>
      </c>
      <c r="W1145" s="9">
        <f>Daten!O1145</f>
        <v>500</v>
      </c>
      <c r="X1145" s="23">
        <f t="shared" si="450"/>
        <v>39827.94</v>
      </c>
      <c r="Y1145" s="9">
        <f t="shared" si="451"/>
        <v>155632.31779628174</v>
      </c>
      <c r="Z1145" s="21">
        <f t="shared" si="452"/>
        <v>-115804.37779628174</v>
      </c>
      <c r="AA1145" s="27">
        <f t="shared" si="453"/>
        <v>11580.437779628175</v>
      </c>
      <c r="AB1145" s="32">
        <f t="shared" si="454"/>
        <v>18574.439215998602</v>
      </c>
      <c r="AC1145" s="31">
        <f t="shared" si="455"/>
        <v>18574.439215998602</v>
      </c>
      <c r="AG1145" s="26">
        <f t="shared" si="456"/>
        <v>6976.8333465353544</v>
      </c>
      <c r="AH1145" s="26">
        <f t="shared" si="457"/>
        <v>11580.437779628175</v>
      </c>
      <c r="AI1145" s="26">
        <f t="shared" si="458"/>
        <v>18557.27112616353</v>
      </c>
      <c r="AJ1145" s="26">
        <f t="shared" si="459"/>
        <v>1</v>
      </c>
      <c r="AK1145" s="26">
        <f t="shared" si="460"/>
        <v>18557.27112616353</v>
      </c>
      <c r="AL1145" s="26">
        <f t="shared" ca="1" si="461"/>
        <v>24482</v>
      </c>
      <c r="AM1145" s="26">
        <f t="shared" ca="1" si="462"/>
        <v>41</v>
      </c>
      <c r="AN1145" s="26">
        <f ca="1">IF(AM1145=0,0,COUNTIF($AM$19:AM1145,C1145*10+1))</f>
        <v>100</v>
      </c>
      <c r="AO1145" s="21">
        <f t="shared" ca="1" si="463"/>
        <v>0</v>
      </c>
      <c r="AP1145" s="33">
        <f t="shared" ca="1" si="464"/>
        <v>24482</v>
      </c>
    </row>
    <row r="1146" spans="1:42" x14ac:dyDescent="0.2">
      <c r="A1146" s="15">
        <f>Daten!A1146</f>
        <v>41307</v>
      </c>
      <c r="B1146" s="8" t="str">
        <f>Daten!B1146</f>
        <v>Auberg</v>
      </c>
      <c r="C1146" s="15">
        <f t="shared" si="440"/>
        <v>4</v>
      </c>
      <c r="D1146" s="10">
        <f>Daten!D1146</f>
        <v>0</v>
      </c>
      <c r="E1146" s="9">
        <f>Daten!E1146</f>
        <v>594</v>
      </c>
      <c r="F1146" s="9">
        <f>Daten!F1146</f>
        <v>555</v>
      </c>
      <c r="G1146" s="27">
        <f t="shared" si="441"/>
        <v>39</v>
      </c>
      <c r="H1146" s="29">
        <f t="shared" si="442"/>
        <v>7.0270270270270274E-2</v>
      </c>
      <c r="I1146" s="21">
        <f t="shared" si="443"/>
        <v>4.9532393107319272</v>
      </c>
      <c r="J1146" s="21">
        <f t="shared" si="444"/>
        <v>34.046760689268069</v>
      </c>
      <c r="K1146" s="27">
        <f t="shared" si="445"/>
        <v>-17023.380344634035</v>
      </c>
      <c r="L1146" s="16">
        <f>Daten!G1146</f>
        <v>118</v>
      </c>
      <c r="M1146" s="16">
        <f>Daten!H1146</f>
        <v>380</v>
      </c>
      <c r="N1146" s="16">
        <f>Daten!I1146</f>
        <v>96</v>
      </c>
      <c r="O1146" s="28">
        <f t="shared" si="446"/>
        <v>0.56315789473684208</v>
      </c>
      <c r="P1146" s="16">
        <f t="shared" si="447"/>
        <v>213.88946075564394</v>
      </c>
      <c r="Q1146" s="21">
        <f t="shared" si="448"/>
        <v>0.11053924435606177</v>
      </c>
      <c r="R1146" s="27">
        <f t="shared" si="449"/>
        <v>22.107848871212354</v>
      </c>
      <c r="S1146" s="9">
        <f>Daten!K1146</f>
        <v>6257.95</v>
      </c>
      <c r="T1146" s="9">
        <f>Daten!L1146</f>
        <v>33657.43</v>
      </c>
      <c r="U1146" s="9">
        <f>Daten!M1146</f>
        <v>57085.17</v>
      </c>
      <c r="V1146" s="9">
        <f>Daten!N1146</f>
        <v>500</v>
      </c>
      <c r="W1146" s="9">
        <f>Daten!O1146</f>
        <v>500</v>
      </c>
      <c r="X1146" s="23">
        <f t="shared" si="450"/>
        <v>97000.549999999988</v>
      </c>
      <c r="Y1146" s="9">
        <f t="shared" si="451"/>
        <v>213500.22348958743</v>
      </c>
      <c r="Z1146" s="21">
        <f t="shared" si="452"/>
        <v>-116499.67348958744</v>
      </c>
      <c r="AA1146" s="27">
        <f t="shared" si="453"/>
        <v>11649.967348958744</v>
      </c>
      <c r="AB1146" s="32">
        <f t="shared" si="454"/>
        <v>-5351.3051468040794</v>
      </c>
      <c r="AC1146" s="31">
        <f t="shared" si="455"/>
        <v>0</v>
      </c>
      <c r="AG1146" s="26">
        <f t="shared" si="456"/>
        <v>0</v>
      </c>
      <c r="AH1146" s="26">
        <f t="shared" si="457"/>
        <v>0</v>
      </c>
      <c r="AI1146" s="26">
        <f t="shared" si="458"/>
        <v>0</v>
      </c>
      <c r="AJ1146" s="26">
        <f t="shared" si="459"/>
        <v>1</v>
      </c>
      <c r="AK1146" s="26">
        <f t="shared" si="460"/>
        <v>0</v>
      </c>
      <c r="AL1146" s="26">
        <f t="shared" ca="1" si="461"/>
        <v>0</v>
      </c>
      <c r="AM1146" s="26">
        <f t="shared" ca="1" si="462"/>
        <v>0</v>
      </c>
      <c r="AN1146" s="26">
        <f ca="1">IF(AM1146=0,0,COUNTIF($AM$19:AM1146,C1146*10+1))</f>
        <v>0</v>
      </c>
      <c r="AO1146" s="21">
        <f t="shared" ca="1" si="463"/>
        <v>0</v>
      </c>
      <c r="AP1146" s="33">
        <f t="shared" ca="1" si="464"/>
        <v>0</v>
      </c>
    </row>
    <row r="1147" spans="1:42" x14ac:dyDescent="0.2">
      <c r="A1147" s="15">
        <f>Daten!A1147</f>
        <v>41309</v>
      </c>
      <c r="B1147" s="8" t="str">
        <f>Daten!B1147</f>
        <v>Haslach an der Mühl</v>
      </c>
      <c r="C1147" s="15">
        <f t="shared" si="440"/>
        <v>4</v>
      </c>
      <c r="D1147" s="10">
        <f>Daten!D1147</f>
        <v>0</v>
      </c>
      <c r="E1147" s="9">
        <f>Daten!E1147</f>
        <v>2561</v>
      </c>
      <c r="F1147" s="9">
        <f>Daten!F1147</f>
        <v>2526</v>
      </c>
      <c r="G1147" s="27">
        <f t="shared" si="441"/>
        <v>35</v>
      </c>
      <c r="H1147" s="29">
        <f t="shared" si="442"/>
        <v>1.3855898653998416E-2</v>
      </c>
      <c r="I1147" s="21">
        <f t="shared" si="443"/>
        <v>22.543932430466391</v>
      </c>
      <c r="J1147" s="21">
        <f t="shared" si="444"/>
        <v>12.456067569533609</v>
      </c>
      <c r="K1147" s="27">
        <f t="shared" si="445"/>
        <v>-6228.0337847668043</v>
      </c>
      <c r="L1147" s="16">
        <f>Daten!G1147</f>
        <v>360</v>
      </c>
      <c r="M1147" s="16">
        <f>Daten!H1147</f>
        <v>1584</v>
      </c>
      <c r="N1147" s="16">
        <f>Daten!I1147</f>
        <v>617</v>
      </c>
      <c r="O1147" s="28">
        <f t="shared" si="446"/>
        <v>0.61679292929292928</v>
      </c>
      <c r="P1147" s="16">
        <f t="shared" si="447"/>
        <v>891.58133114984207</v>
      </c>
      <c r="Q1147" s="21">
        <f t="shared" si="448"/>
        <v>85.418668850157928</v>
      </c>
      <c r="R1147" s="27">
        <f t="shared" si="449"/>
        <v>17083.733770031584</v>
      </c>
      <c r="S1147" s="9">
        <f>Daten!K1147</f>
        <v>5082.66</v>
      </c>
      <c r="T1147" s="9">
        <f>Daten!L1147</f>
        <v>211417.43</v>
      </c>
      <c r="U1147" s="9">
        <f>Daten!M1147</f>
        <v>541421.31000000006</v>
      </c>
      <c r="V1147" s="9">
        <f>Daten!N1147</f>
        <v>500</v>
      </c>
      <c r="W1147" s="9">
        <f>Daten!O1147</f>
        <v>500</v>
      </c>
      <c r="X1147" s="23">
        <f t="shared" si="450"/>
        <v>757921.4</v>
      </c>
      <c r="Y1147" s="9">
        <f t="shared" si="451"/>
        <v>920495.07130780024</v>
      </c>
      <c r="Z1147" s="21">
        <f t="shared" si="452"/>
        <v>-162573.67130780022</v>
      </c>
      <c r="AA1147" s="27">
        <f t="shared" si="453"/>
        <v>16257.367130780023</v>
      </c>
      <c r="AB1147" s="32">
        <f t="shared" si="454"/>
        <v>27113.067116044804</v>
      </c>
      <c r="AC1147" s="31">
        <f t="shared" si="455"/>
        <v>27113.067116044804</v>
      </c>
      <c r="AG1147" s="26">
        <f t="shared" si="456"/>
        <v>-6228.0337847668043</v>
      </c>
      <c r="AH1147" s="26">
        <f t="shared" si="457"/>
        <v>16257.367130780023</v>
      </c>
      <c r="AI1147" s="26">
        <f t="shared" si="458"/>
        <v>10029.33334601322</v>
      </c>
      <c r="AJ1147" s="26">
        <f t="shared" si="459"/>
        <v>1</v>
      </c>
      <c r="AK1147" s="26">
        <f t="shared" si="460"/>
        <v>10029.33334601322</v>
      </c>
      <c r="AL1147" s="26">
        <f t="shared" ca="1" si="461"/>
        <v>13231</v>
      </c>
      <c r="AM1147" s="26">
        <f t="shared" ca="1" si="462"/>
        <v>41</v>
      </c>
      <c r="AN1147" s="26">
        <f ca="1">IF(AM1147=0,0,COUNTIF($AM$19:AM1147,C1147*10+1))</f>
        <v>101</v>
      </c>
      <c r="AO1147" s="21">
        <f t="shared" ca="1" si="463"/>
        <v>0</v>
      </c>
      <c r="AP1147" s="33">
        <f t="shared" ca="1" si="464"/>
        <v>13231</v>
      </c>
    </row>
    <row r="1148" spans="1:42" x14ac:dyDescent="0.2">
      <c r="A1148" s="15">
        <f>Daten!A1148</f>
        <v>41311</v>
      </c>
      <c r="B1148" s="8" t="str">
        <f>Daten!B1148</f>
        <v>Hörbich</v>
      </c>
      <c r="C1148" s="15">
        <f t="shared" si="440"/>
        <v>4</v>
      </c>
      <c r="D1148" s="10">
        <f>Daten!D1148</f>
        <v>0</v>
      </c>
      <c r="E1148" s="9">
        <f>Daten!E1148</f>
        <v>393</v>
      </c>
      <c r="F1148" s="9">
        <f>Daten!F1148</f>
        <v>420</v>
      </c>
      <c r="G1148" s="27">
        <f t="shared" si="441"/>
        <v>-27</v>
      </c>
      <c r="H1148" s="29">
        <f t="shared" si="442"/>
        <v>-6.4285714285714279E-2</v>
      </c>
      <c r="I1148" s="21">
        <f t="shared" si="443"/>
        <v>3.7483973162295667</v>
      </c>
      <c r="J1148" s="21">
        <f t="shared" si="444"/>
        <v>-30.748397316229568</v>
      </c>
      <c r="K1148" s="27">
        <f t="shared" si="445"/>
        <v>15374.198658114783</v>
      </c>
      <c r="L1148" s="16">
        <f>Daten!G1148</f>
        <v>58</v>
      </c>
      <c r="M1148" s="16">
        <f>Daten!H1148</f>
        <v>273</v>
      </c>
      <c r="N1148" s="16">
        <f>Daten!I1148</f>
        <v>62</v>
      </c>
      <c r="O1148" s="28">
        <f t="shared" si="446"/>
        <v>0.43956043956043955</v>
      </c>
      <c r="P1148" s="16">
        <f t="shared" si="447"/>
        <v>153.6626915428705</v>
      </c>
      <c r="Q1148" s="21">
        <f t="shared" si="448"/>
        <v>-33.662691542870505</v>
      </c>
      <c r="R1148" s="27">
        <f t="shared" si="449"/>
        <v>-6732.5383085741014</v>
      </c>
      <c r="S1148" s="9">
        <f>Daten!K1148</f>
        <v>5004.25</v>
      </c>
      <c r="T1148" s="9">
        <f>Daten!L1148</f>
        <v>28578.84</v>
      </c>
      <c r="U1148" s="9">
        <f>Daten!M1148</f>
        <v>23948.85</v>
      </c>
      <c r="V1148" s="9">
        <f>Daten!N1148</f>
        <v>500</v>
      </c>
      <c r="W1148" s="9">
        <f>Daten!O1148</f>
        <v>500</v>
      </c>
      <c r="X1148" s="23">
        <f t="shared" si="450"/>
        <v>57531.939999999995</v>
      </c>
      <c r="Y1148" s="9">
        <f t="shared" si="451"/>
        <v>141255.19836937348</v>
      </c>
      <c r="Z1148" s="21">
        <f t="shared" si="452"/>
        <v>-83723.258369373478</v>
      </c>
      <c r="AA1148" s="27">
        <f t="shared" si="453"/>
        <v>8372.3258369373489</v>
      </c>
      <c r="AB1148" s="32">
        <f t="shared" si="454"/>
        <v>17013.986186478032</v>
      </c>
      <c r="AC1148" s="31">
        <f t="shared" si="455"/>
        <v>17013.986186478032</v>
      </c>
      <c r="AG1148" s="26">
        <f t="shared" si="456"/>
        <v>15374.198658114783</v>
      </c>
      <c r="AH1148" s="26">
        <f t="shared" si="457"/>
        <v>8372.3258369373489</v>
      </c>
      <c r="AI1148" s="26">
        <f t="shared" si="458"/>
        <v>23746.52449505213</v>
      </c>
      <c r="AJ1148" s="26">
        <f t="shared" si="459"/>
        <v>1</v>
      </c>
      <c r="AK1148" s="26">
        <f t="shared" si="460"/>
        <v>23746.52449505213</v>
      </c>
      <c r="AL1148" s="26">
        <f t="shared" ca="1" si="461"/>
        <v>31328</v>
      </c>
      <c r="AM1148" s="26">
        <f t="shared" ca="1" si="462"/>
        <v>41</v>
      </c>
      <c r="AN1148" s="26">
        <f ca="1">IF(AM1148=0,0,COUNTIF($AM$19:AM1148,C1148*10+1))</f>
        <v>102</v>
      </c>
      <c r="AO1148" s="21">
        <f t="shared" ca="1" si="463"/>
        <v>0</v>
      </c>
      <c r="AP1148" s="33">
        <f t="shared" ca="1" si="464"/>
        <v>31328</v>
      </c>
    </row>
    <row r="1149" spans="1:42" x14ac:dyDescent="0.2">
      <c r="A1149" s="15">
        <f>Daten!A1149</f>
        <v>41312</v>
      </c>
      <c r="B1149" s="8" t="str">
        <f>Daten!B1149</f>
        <v>Hofkirchen im Mühlkreis</v>
      </c>
      <c r="C1149" s="15">
        <f t="shared" si="440"/>
        <v>4</v>
      </c>
      <c r="D1149" s="10">
        <f>Daten!D1149</f>
        <v>0</v>
      </c>
      <c r="E1149" s="9">
        <f>Daten!E1149</f>
        <v>1532</v>
      </c>
      <c r="F1149" s="9">
        <f>Daten!F1149</f>
        <v>1515</v>
      </c>
      <c r="G1149" s="27">
        <f t="shared" si="441"/>
        <v>17</v>
      </c>
      <c r="H1149" s="29">
        <f t="shared" si="442"/>
        <v>1.1221122112211221E-2</v>
      </c>
      <c r="I1149" s="21">
        <f t="shared" si="443"/>
        <v>13.521004604970937</v>
      </c>
      <c r="J1149" s="21">
        <f t="shared" si="444"/>
        <v>3.4789953950290631</v>
      </c>
      <c r="K1149" s="27">
        <f t="shared" si="445"/>
        <v>-1739.4976975145316</v>
      </c>
      <c r="L1149" s="16">
        <f>Daten!G1149</f>
        <v>257</v>
      </c>
      <c r="M1149" s="16">
        <f>Daten!H1149</f>
        <v>983</v>
      </c>
      <c r="N1149" s="16">
        <f>Daten!I1149</f>
        <v>292</v>
      </c>
      <c r="O1149" s="28">
        <f t="shared" si="446"/>
        <v>0.55849440488301116</v>
      </c>
      <c r="P1149" s="16">
        <f t="shared" si="447"/>
        <v>553.29826295473151</v>
      </c>
      <c r="Q1149" s="21">
        <f t="shared" si="448"/>
        <v>-4.2982629547315128</v>
      </c>
      <c r="R1149" s="27">
        <f t="shared" si="449"/>
        <v>-859.65259094630255</v>
      </c>
      <c r="S1149" s="9">
        <f>Daten!K1149</f>
        <v>8731.3700000000008</v>
      </c>
      <c r="T1149" s="9">
        <f>Daten!L1149</f>
        <v>134561.60999999999</v>
      </c>
      <c r="U1149" s="9">
        <f>Daten!M1149</f>
        <v>473642.82</v>
      </c>
      <c r="V1149" s="9">
        <f>Daten!N1149</f>
        <v>500</v>
      </c>
      <c r="W1149" s="9">
        <f>Daten!O1149</f>
        <v>500</v>
      </c>
      <c r="X1149" s="23">
        <f t="shared" si="450"/>
        <v>616935.80000000005</v>
      </c>
      <c r="Y1149" s="9">
        <f t="shared" si="451"/>
        <v>550643.67405058572</v>
      </c>
      <c r="Z1149" s="21">
        <f t="shared" si="452"/>
        <v>66292.125949414331</v>
      </c>
      <c r="AA1149" s="27">
        <f t="shared" si="453"/>
        <v>-6629.2125949414331</v>
      </c>
      <c r="AB1149" s="32">
        <f t="shared" si="454"/>
        <v>-9228.3628834022675</v>
      </c>
      <c r="AC1149" s="31">
        <f t="shared" si="455"/>
        <v>0</v>
      </c>
      <c r="AG1149" s="26">
        <f t="shared" si="456"/>
        <v>0</v>
      </c>
      <c r="AH1149" s="26">
        <f t="shared" si="457"/>
        <v>0</v>
      </c>
      <c r="AI1149" s="26">
        <f t="shared" si="458"/>
        <v>0</v>
      </c>
      <c r="AJ1149" s="26">
        <f t="shared" si="459"/>
        <v>1</v>
      </c>
      <c r="AK1149" s="26">
        <f t="shared" si="460"/>
        <v>0</v>
      </c>
      <c r="AL1149" s="26">
        <f t="shared" ca="1" si="461"/>
        <v>0</v>
      </c>
      <c r="AM1149" s="26">
        <f t="shared" ca="1" si="462"/>
        <v>0</v>
      </c>
      <c r="AN1149" s="26">
        <f ca="1">IF(AM1149=0,0,COUNTIF($AM$19:AM1149,C1149*10+1))</f>
        <v>0</v>
      </c>
      <c r="AO1149" s="21">
        <f t="shared" ca="1" si="463"/>
        <v>0</v>
      </c>
      <c r="AP1149" s="33">
        <f t="shared" ca="1" si="464"/>
        <v>0</v>
      </c>
    </row>
    <row r="1150" spans="1:42" x14ac:dyDescent="0.2">
      <c r="A1150" s="15">
        <f>Daten!A1150</f>
        <v>41313</v>
      </c>
      <c r="B1150" s="8" t="str">
        <f>Daten!B1150</f>
        <v>Julbach</v>
      </c>
      <c r="C1150" s="15">
        <f t="shared" si="440"/>
        <v>4</v>
      </c>
      <c r="D1150" s="10">
        <f>Daten!D1150</f>
        <v>0</v>
      </c>
      <c r="E1150" s="9">
        <f>Daten!E1150</f>
        <v>1542</v>
      </c>
      <c r="F1150" s="9">
        <f>Daten!F1150</f>
        <v>1530</v>
      </c>
      <c r="G1150" s="27">
        <f t="shared" si="441"/>
        <v>12</v>
      </c>
      <c r="H1150" s="29">
        <f t="shared" si="442"/>
        <v>7.8431372549019607E-3</v>
      </c>
      <c r="I1150" s="21">
        <f t="shared" si="443"/>
        <v>13.65487593769342</v>
      </c>
      <c r="J1150" s="21">
        <f t="shared" si="444"/>
        <v>-1.6548759376934203</v>
      </c>
      <c r="K1150" s="27">
        <f t="shared" si="445"/>
        <v>827.43796884671019</v>
      </c>
      <c r="L1150" s="16">
        <f>Daten!G1150</f>
        <v>217</v>
      </c>
      <c r="M1150" s="16">
        <f>Daten!H1150</f>
        <v>1010</v>
      </c>
      <c r="N1150" s="16">
        <f>Daten!I1150</f>
        <v>315</v>
      </c>
      <c r="O1150" s="28">
        <f t="shared" si="446"/>
        <v>0.52673267326732676</v>
      </c>
      <c r="P1150" s="16">
        <f t="shared" si="447"/>
        <v>568.49567200842205</v>
      </c>
      <c r="Q1150" s="21">
        <f t="shared" si="448"/>
        <v>-36.495672008422048</v>
      </c>
      <c r="R1150" s="27">
        <f t="shared" si="449"/>
        <v>-7299.1344016844096</v>
      </c>
      <c r="S1150" s="9">
        <f>Daten!K1150</f>
        <v>7361.8</v>
      </c>
      <c r="T1150" s="9">
        <f>Daten!L1150</f>
        <v>99362.63</v>
      </c>
      <c r="U1150" s="9">
        <f>Daten!M1150</f>
        <v>70539.48</v>
      </c>
      <c r="V1150" s="9">
        <f>Daten!N1150</f>
        <v>500</v>
      </c>
      <c r="W1150" s="9">
        <f>Daten!O1150</f>
        <v>500</v>
      </c>
      <c r="X1150" s="23">
        <f t="shared" si="450"/>
        <v>177263.91</v>
      </c>
      <c r="Y1150" s="9">
        <f t="shared" si="451"/>
        <v>554237.95390731283</v>
      </c>
      <c r="Z1150" s="21">
        <f t="shared" si="452"/>
        <v>-376974.04390731279</v>
      </c>
      <c r="AA1150" s="27">
        <f t="shared" si="453"/>
        <v>37697.404390731281</v>
      </c>
      <c r="AB1150" s="32">
        <f t="shared" si="454"/>
        <v>31225.707957893581</v>
      </c>
      <c r="AC1150" s="31">
        <f t="shared" si="455"/>
        <v>31225.707957893581</v>
      </c>
      <c r="AG1150" s="26">
        <f t="shared" si="456"/>
        <v>827.43796884671019</v>
      </c>
      <c r="AH1150" s="26">
        <f t="shared" si="457"/>
        <v>37697.404390731281</v>
      </c>
      <c r="AI1150" s="26">
        <f t="shared" si="458"/>
        <v>38524.84235957799</v>
      </c>
      <c r="AJ1150" s="26">
        <f t="shared" si="459"/>
        <v>1</v>
      </c>
      <c r="AK1150" s="26">
        <f t="shared" si="460"/>
        <v>38524.84235957799</v>
      </c>
      <c r="AL1150" s="26">
        <f t="shared" ca="1" si="461"/>
        <v>50824</v>
      </c>
      <c r="AM1150" s="26">
        <f t="shared" ca="1" si="462"/>
        <v>41</v>
      </c>
      <c r="AN1150" s="26">
        <f ca="1">IF(AM1150=0,0,COUNTIF($AM$19:AM1150,C1150*10+1))</f>
        <v>103</v>
      </c>
      <c r="AO1150" s="21">
        <f t="shared" ca="1" si="463"/>
        <v>0</v>
      </c>
      <c r="AP1150" s="33">
        <f t="shared" ca="1" si="464"/>
        <v>50824</v>
      </c>
    </row>
    <row r="1151" spans="1:42" x14ac:dyDescent="0.2">
      <c r="A1151" s="15">
        <f>Daten!A1151</f>
        <v>41314</v>
      </c>
      <c r="B1151" s="8" t="str">
        <f>Daten!B1151</f>
        <v>Kirchberg ob der Donau</v>
      </c>
      <c r="C1151" s="15">
        <f t="shared" si="440"/>
        <v>4</v>
      </c>
      <c r="D1151" s="10">
        <f>Daten!D1151</f>
        <v>0</v>
      </c>
      <c r="E1151" s="9">
        <f>Daten!E1151</f>
        <v>1061</v>
      </c>
      <c r="F1151" s="9">
        <f>Daten!F1151</f>
        <v>1052</v>
      </c>
      <c r="G1151" s="27">
        <f t="shared" si="441"/>
        <v>9</v>
      </c>
      <c r="H1151" s="29">
        <f t="shared" si="442"/>
        <v>8.555133079847909E-3</v>
      </c>
      <c r="I1151" s="21">
        <f t="shared" si="443"/>
        <v>9.3888428016035803</v>
      </c>
      <c r="J1151" s="21">
        <f t="shared" si="444"/>
        <v>-0.38884280160358031</v>
      </c>
      <c r="K1151" s="27">
        <f t="shared" si="445"/>
        <v>194.42140080179016</v>
      </c>
      <c r="L1151" s="16">
        <f>Daten!G1151</f>
        <v>165</v>
      </c>
      <c r="M1151" s="16">
        <f>Daten!H1151</f>
        <v>703</v>
      </c>
      <c r="N1151" s="16">
        <f>Daten!I1151</f>
        <v>193</v>
      </c>
      <c r="O1151" s="28">
        <f t="shared" si="446"/>
        <v>0.50924608819345663</v>
      </c>
      <c r="P1151" s="16">
        <f t="shared" si="447"/>
        <v>395.69550239794125</v>
      </c>
      <c r="Q1151" s="21">
        <f t="shared" si="448"/>
        <v>-37.695502397941254</v>
      </c>
      <c r="R1151" s="27">
        <f t="shared" si="449"/>
        <v>-7539.1004795882509</v>
      </c>
      <c r="S1151" s="9">
        <f>Daten!K1151</f>
        <v>7342.02</v>
      </c>
      <c r="T1151" s="9">
        <f>Daten!L1151</f>
        <v>83669.7</v>
      </c>
      <c r="U1151" s="9">
        <f>Daten!M1151</f>
        <v>118687.7</v>
      </c>
      <c r="V1151" s="9">
        <f>Daten!N1151</f>
        <v>500</v>
      </c>
      <c r="W1151" s="9">
        <f>Daten!O1151</f>
        <v>500</v>
      </c>
      <c r="X1151" s="23">
        <f t="shared" si="450"/>
        <v>209699.41999999998</v>
      </c>
      <c r="Y1151" s="9">
        <f t="shared" si="451"/>
        <v>381353.09279874119</v>
      </c>
      <c r="Z1151" s="21">
        <f t="shared" si="452"/>
        <v>-171653.6727987412</v>
      </c>
      <c r="AA1151" s="27">
        <f t="shared" si="453"/>
        <v>17165.367279874121</v>
      </c>
      <c r="AB1151" s="32">
        <f t="shared" si="454"/>
        <v>9820.6882010876598</v>
      </c>
      <c r="AC1151" s="31">
        <f t="shared" si="455"/>
        <v>9820.6882010876598</v>
      </c>
      <c r="AG1151" s="26">
        <f t="shared" si="456"/>
        <v>194.42140080179016</v>
      </c>
      <c r="AH1151" s="26">
        <f t="shared" si="457"/>
        <v>17165.367279874121</v>
      </c>
      <c r="AI1151" s="26">
        <f t="shared" si="458"/>
        <v>17359.788680675912</v>
      </c>
      <c r="AJ1151" s="26">
        <f t="shared" si="459"/>
        <v>1</v>
      </c>
      <c r="AK1151" s="26">
        <f t="shared" si="460"/>
        <v>17359.788680675912</v>
      </c>
      <c r="AL1151" s="26">
        <f t="shared" ca="1" si="461"/>
        <v>22902</v>
      </c>
      <c r="AM1151" s="26">
        <f t="shared" ca="1" si="462"/>
        <v>41</v>
      </c>
      <c r="AN1151" s="26">
        <f ca="1">IF(AM1151=0,0,COUNTIF($AM$19:AM1151,C1151*10+1))</f>
        <v>104</v>
      </c>
      <c r="AO1151" s="21">
        <f t="shared" ca="1" si="463"/>
        <v>0</v>
      </c>
      <c r="AP1151" s="33">
        <f t="shared" ca="1" si="464"/>
        <v>22902</v>
      </c>
    </row>
    <row r="1152" spans="1:42" x14ac:dyDescent="0.2">
      <c r="A1152" s="15">
        <f>Daten!A1152</f>
        <v>41315</v>
      </c>
      <c r="B1152" s="8" t="str">
        <f>Daten!B1152</f>
        <v>Klaffer am Hochficht</v>
      </c>
      <c r="C1152" s="15">
        <f t="shared" si="440"/>
        <v>4</v>
      </c>
      <c r="D1152" s="10">
        <f>Daten!D1152</f>
        <v>0</v>
      </c>
      <c r="E1152" s="9">
        <f>Daten!E1152</f>
        <v>1307</v>
      </c>
      <c r="F1152" s="9">
        <f>Daten!F1152</f>
        <v>1316</v>
      </c>
      <c r="G1152" s="27">
        <f t="shared" si="441"/>
        <v>-9</v>
      </c>
      <c r="H1152" s="29">
        <f t="shared" si="442"/>
        <v>-6.8389057750759879E-3</v>
      </c>
      <c r="I1152" s="21">
        <f t="shared" si="443"/>
        <v>11.744978257519309</v>
      </c>
      <c r="J1152" s="21">
        <f t="shared" si="444"/>
        <v>-20.744978257519307</v>
      </c>
      <c r="K1152" s="27">
        <f t="shared" si="445"/>
        <v>10372.489128759653</v>
      </c>
      <c r="L1152" s="16">
        <f>Daten!G1152</f>
        <v>181</v>
      </c>
      <c r="M1152" s="16">
        <f>Daten!H1152</f>
        <v>865</v>
      </c>
      <c r="N1152" s="16">
        <f>Daten!I1152</f>
        <v>261</v>
      </c>
      <c r="O1152" s="28">
        <f t="shared" si="446"/>
        <v>0.51098265895953754</v>
      </c>
      <c r="P1152" s="16">
        <f t="shared" si="447"/>
        <v>486.87995672008424</v>
      </c>
      <c r="Q1152" s="21">
        <f t="shared" si="448"/>
        <v>-44.879956720084238</v>
      </c>
      <c r="R1152" s="27">
        <f t="shared" si="449"/>
        <v>-8975.9913440168475</v>
      </c>
      <c r="S1152" s="9">
        <f>Daten!K1152</f>
        <v>10544.43</v>
      </c>
      <c r="T1152" s="9">
        <f>Daten!L1152</f>
        <v>106258.96</v>
      </c>
      <c r="U1152" s="9">
        <f>Daten!M1152</f>
        <v>98611.02</v>
      </c>
      <c r="V1152" s="9">
        <f>Daten!N1152</f>
        <v>500</v>
      </c>
      <c r="W1152" s="9">
        <f>Daten!O1152</f>
        <v>500</v>
      </c>
      <c r="X1152" s="23">
        <f t="shared" si="450"/>
        <v>215414.41000000003</v>
      </c>
      <c r="Y1152" s="9">
        <f t="shared" si="451"/>
        <v>469772.37727422686</v>
      </c>
      <c r="Z1152" s="21">
        <f t="shared" si="452"/>
        <v>-254357.96727422683</v>
      </c>
      <c r="AA1152" s="27">
        <f t="shared" si="453"/>
        <v>25435.796727422683</v>
      </c>
      <c r="AB1152" s="32">
        <f t="shared" si="454"/>
        <v>26832.294512165488</v>
      </c>
      <c r="AC1152" s="31">
        <f t="shared" si="455"/>
        <v>26832.294512165488</v>
      </c>
      <c r="AG1152" s="26">
        <f t="shared" si="456"/>
        <v>10372.489128759653</v>
      </c>
      <c r="AH1152" s="26">
        <f t="shared" si="457"/>
        <v>25435.796727422683</v>
      </c>
      <c r="AI1152" s="26">
        <f t="shared" si="458"/>
        <v>35808.285856182338</v>
      </c>
      <c r="AJ1152" s="26">
        <f t="shared" si="459"/>
        <v>1</v>
      </c>
      <c r="AK1152" s="26">
        <f t="shared" si="460"/>
        <v>35808.285856182338</v>
      </c>
      <c r="AL1152" s="26">
        <f t="shared" ca="1" si="461"/>
        <v>47240</v>
      </c>
      <c r="AM1152" s="26">
        <f t="shared" ca="1" si="462"/>
        <v>41</v>
      </c>
      <c r="AN1152" s="26">
        <f ca="1">IF(AM1152=0,0,COUNTIF($AM$19:AM1152,C1152*10+1))</f>
        <v>105</v>
      </c>
      <c r="AO1152" s="21">
        <f t="shared" ca="1" si="463"/>
        <v>0</v>
      </c>
      <c r="AP1152" s="33">
        <f t="shared" ca="1" si="464"/>
        <v>47240</v>
      </c>
    </row>
    <row r="1153" spans="1:42" x14ac:dyDescent="0.2">
      <c r="A1153" s="15">
        <f>Daten!A1153</f>
        <v>41316</v>
      </c>
      <c r="B1153" s="8" t="str">
        <f>Daten!B1153</f>
        <v>Kleinzell im Mühlkreis</v>
      </c>
      <c r="C1153" s="15">
        <f t="shared" si="440"/>
        <v>4</v>
      </c>
      <c r="D1153" s="10">
        <f>Daten!D1153</f>
        <v>0</v>
      </c>
      <c r="E1153" s="9">
        <f>Daten!E1153</f>
        <v>1699</v>
      </c>
      <c r="F1153" s="9">
        <f>Daten!F1153</f>
        <v>1560</v>
      </c>
      <c r="G1153" s="27">
        <f t="shared" si="441"/>
        <v>139</v>
      </c>
      <c r="H1153" s="29">
        <f t="shared" si="442"/>
        <v>8.9102564102564105E-2</v>
      </c>
      <c r="I1153" s="21">
        <f t="shared" si="443"/>
        <v>13.922618603138391</v>
      </c>
      <c r="J1153" s="21">
        <f t="shared" si="444"/>
        <v>125.07738139686161</v>
      </c>
      <c r="K1153" s="27">
        <f t="shared" si="445"/>
        <v>-62538.690698430808</v>
      </c>
      <c r="L1153" s="16">
        <f>Daten!G1153</f>
        <v>292</v>
      </c>
      <c r="M1153" s="16">
        <f>Daten!H1153</f>
        <v>1097</v>
      </c>
      <c r="N1153" s="16">
        <f>Daten!I1153</f>
        <v>310</v>
      </c>
      <c r="O1153" s="28">
        <f t="shared" si="446"/>
        <v>0.54876937101185053</v>
      </c>
      <c r="P1153" s="16">
        <f t="shared" si="447"/>
        <v>617.46510118142476</v>
      </c>
      <c r="Q1153" s="21">
        <f t="shared" si="448"/>
        <v>-15.465101181424757</v>
      </c>
      <c r="R1153" s="27">
        <f t="shared" si="449"/>
        <v>-3093.0202362849514</v>
      </c>
      <c r="S1153" s="9">
        <f>Daten!K1153</f>
        <v>6783.94</v>
      </c>
      <c r="T1153" s="9">
        <f>Daten!L1153</f>
        <v>107510.48</v>
      </c>
      <c r="U1153" s="9">
        <f>Daten!M1153</f>
        <v>112859.34</v>
      </c>
      <c r="V1153" s="9">
        <f>Daten!N1153</f>
        <v>500</v>
      </c>
      <c r="W1153" s="9">
        <f>Daten!O1153</f>
        <v>500</v>
      </c>
      <c r="X1153" s="23">
        <f t="shared" si="450"/>
        <v>227153.76</v>
      </c>
      <c r="Y1153" s="9">
        <f t="shared" si="451"/>
        <v>610668.14765792759</v>
      </c>
      <c r="Z1153" s="21">
        <f t="shared" si="452"/>
        <v>-383514.38765792758</v>
      </c>
      <c r="AA1153" s="27">
        <f t="shared" si="453"/>
        <v>38351.438765792758</v>
      </c>
      <c r="AB1153" s="32">
        <f t="shared" si="454"/>
        <v>-27280.272168922995</v>
      </c>
      <c r="AC1153" s="31">
        <f t="shared" si="455"/>
        <v>0</v>
      </c>
      <c r="AG1153" s="26">
        <f t="shared" si="456"/>
        <v>0</v>
      </c>
      <c r="AH1153" s="26">
        <f t="shared" si="457"/>
        <v>0</v>
      </c>
      <c r="AI1153" s="26">
        <f t="shared" si="458"/>
        <v>0</v>
      </c>
      <c r="AJ1153" s="26">
        <f t="shared" si="459"/>
        <v>1</v>
      </c>
      <c r="AK1153" s="26">
        <f t="shared" si="460"/>
        <v>0</v>
      </c>
      <c r="AL1153" s="26">
        <f t="shared" ca="1" si="461"/>
        <v>0</v>
      </c>
      <c r="AM1153" s="26">
        <f t="shared" ca="1" si="462"/>
        <v>0</v>
      </c>
      <c r="AN1153" s="26">
        <f ca="1">IF(AM1153=0,0,COUNTIF($AM$19:AM1153,C1153*10+1))</f>
        <v>0</v>
      </c>
      <c r="AO1153" s="21">
        <f t="shared" ca="1" si="463"/>
        <v>0</v>
      </c>
      <c r="AP1153" s="33">
        <f t="shared" ca="1" si="464"/>
        <v>0</v>
      </c>
    </row>
    <row r="1154" spans="1:42" x14ac:dyDescent="0.2">
      <c r="A1154" s="15">
        <f>Daten!A1154</f>
        <v>41317</v>
      </c>
      <c r="B1154" s="8" t="str">
        <f>Daten!B1154</f>
        <v>Kollerschlag</v>
      </c>
      <c r="C1154" s="15">
        <f t="shared" si="440"/>
        <v>4</v>
      </c>
      <c r="D1154" s="10">
        <f>Daten!D1154</f>
        <v>0</v>
      </c>
      <c r="E1154" s="9">
        <f>Daten!E1154</f>
        <v>1539</v>
      </c>
      <c r="F1154" s="9">
        <f>Daten!F1154</f>
        <v>1516</v>
      </c>
      <c r="G1154" s="27">
        <f t="shared" si="441"/>
        <v>23</v>
      </c>
      <c r="H1154" s="29">
        <f t="shared" si="442"/>
        <v>1.5171503957783642E-2</v>
      </c>
      <c r="I1154" s="21">
        <f t="shared" si="443"/>
        <v>13.529929360485768</v>
      </c>
      <c r="J1154" s="21">
        <f t="shared" si="444"/>
        <v>9.4700706395142316</v>
      </c>
      <c r="K1154" s="27">
        <f t="shared" si="445"/>
        <v>-4735.0353197571158</v>
      </c>
      <c r="L1154" s="16">
        <f>Daten!G1154</f>
        <v>285</v>
      </c>
      <c r="M1154" s="16">
        <f>Daten!H1154</f>
        <v>1009</v>
      </c>
      <c r="N1154" s="16">
        <f>Daten!I1154</f>
        <v>245</v>
      </c>
      <c r="O1154" s="28">
        <f t="shared" si="446"/>
        <v>0.52527254707631321</v>
      </c>
      <c r="P1154" s="16">
        <f t="shared" si="447"/>
        <v>567.93280500643345</v>
      </c>
      <c r="Q1154" s="21">
        <f t="shared" si="448"/>
        <v>-37.932805006433455</v>
      </c>
      <c r="R1154" s="27">
        <f t="shared" si="449"/>
        <v>-7586.561001286691</v>
      </c>
      <c r="S1154" s="9">
        <f>Daten!K1154</f>
        <v>5015.6899999999996</v>
      </c>
      <c r="T1154" s="9">
        <f>Daten!L1154</f>
        <v>92385.72</v>
      </c>
      <c r="U1154" s="9">
        <f>Daten!M1154</f>
        <v>282887.33</v>
      </c>
      <c r="V1154" s="9">
        <f>Daten!N1154</f>
        <v>500</v>
      </c>
      <c r="W1154" s="9">
        <f>Daten!O1154</f>
        <v>500</v>
      </c>
      <c r="X1154" s="23">
        <f t="shared" si="450"/>
        <v>380288.74</v>
      </c>
      <c r="Y1154" s="9">
        <f t="shared" si="451"/>
        <v>553159.66995029466</v>
      </c>
      <c r="Z1154" s="21">
        <f t="shared" si="452"/>
        <v>-172870.92995029467</v>
      </c>
      <c r="AA1154" s="27">
        <f t="shared" si="453"/>
        <v>17287.092995029467</v>
      </c>
      <c r="AB1154" s="32">
        <f t="shared" si="454"/>
        <v>4965.4966739856609</v>
      </c>
      <c r="AC1154" s="31">
        <f t="shared" si="455"/>
        <v>4965.4966739856609</v>
      </c>
      <c r="AG1154" s="26">
        <f t="shared" si="456"/>
        <v>-4735.0353197571158</v>
      </c>
      <c r="AH1154" s="26">
        <f t="shared" si="457"/>
        <v>17287.092995029467</v>
      </c>
      <c r="AI1154" s="26">
        <f t="shared" si="458"/>
        <v>12552.05767527235</v>
      </c>
      <c r="AJ1154" s="26">
        <f t="shared" si="459"/>
        <v>1</v>
      </c>
      <c r="AK1154" s="26">
        <f t="shared" si="460"/>
        <v>12552.05767527235</v>
      </c>
      <c r="AL1154" s="26">
        <f t="shared" ca="1" si="461"/>
        <v>16559</v>
      </c>
      <c r="AM1154" s="26">
        <f t="shared" ca="1" si="462"/>
        <v>41</v>
      </c>
      <c r="AN1154" s="26">
        <f ca="1">IF(AM1154=0,0,COUNTIF($AM$19:AM1154,C1154*10+1))</f>
        <v>106</v>
      </c>
      <c r="AO1154" s="21">
        <f t="shared" ca="1" si="463"/>
        <v>0</v>
      </c>
      <c r="AP1154" s="33">
        <f t="shared" ca="1" si="464"/>
        <v>16559</v>
      </c>
    </row>
    <row r="1155" spans="1:42" x14ac:dyDescent="0.2">
      <c r="A1155" s="15">
        <f>Daten!A1155</f>
        <v>41318</v>
      </c>
      <c r="B1155" s="8" t="str">
        <f>Daten!B1155</f>
        <v>Lembach im Mühlkreis</v>
      </c>
      <c r="C1155" s="15">
        <f t="shared" si="440"/>
        <v>4</v>
      </c>
      <c r="D1155" s="10">
        <f>Daten!D1155</f>
        <v>0</v>
      </c>
      <c r="E1155" s="9">
        <f>Daten!E1155</f>
        <v>1506</v>
      </c>
      <c r="F1155" s="9">
        <f>Daten!F1155</f>
        <v>1531</v>
      </c>
      <c r="G1155" s="27">
        <f t="shared" si="441"/>
        <v>-25</v>
      </c>
      <c r="H1155" s="29">
        <f t="shared" si="442"/>
        <v>-1.6329196603527107E-2</v>
      </c>
      <c r="I1155" s="21">
        <f t="shared" si="443"/>
        <v>13.663800693208254</v>
      </c>
      <c r="J1155" s="21">
        <f t="shared" si="444"/>
        <v>-38.663800693208252</v>
      </c>
      <c r="K1155" s="27">
        <f t="shared" si="445"/>
        <v>19331.900346604125</v>
      </c>
      <c r="L1155" s="16">
        <f>Daten!G1155</f>
        <v>247</v>
      </c>
      <c r="M1155" s="16">
        <f>Daten!H1155</f>
        <v>935</v>
      </c>
      <c r="N1155" s="16">
        <f>Daten!I1155</f>
        <v>324</v>
      </c>
      <c r="O1155" s="28">
        <f t="shared" si="446"/>
        <v>0.61069518716577542</v>
      </c>
      <c r="P1155" s="16">
        <f t="shared" si="447"/>
        <v>526.28064685928177</v>
      </c>
      <c r="Q1155" s="21">
        <f t="shared" si="448"/>
        <v>44.719353140718226</v>
      </c>
      <c r="R1155" s="27">
        <f t="shared" si="449"/>
        <v>8943.8706281436462</v>
      </c>
      <c r="S1155" s="9">
        <f>Daten!K1155</f>
        <v>2997.34</v>
      </c>
      <c r="T1155" s="9">
        <f>Daten!L1155</f>
        <v>135509.16</v>
      </c>
      <c r="U1155" s="9">
        <f>Daten!M1155</f>
        <v>403801.33</v>
      </c>
      <c r="V1155" s="9">
        <f>Daten!N1155</f>
        <v>500</v>
      </c>
      <c r="W1155" s="9">
        <f>Daten!O1155</f>
        <v>500</v>
      </c>
      <c r="X1155" s="23">
        <f t="shared" si="450"/>
        <v>542307.83000000007</v>
      </c>
      <c r="Y1155" s="9">
        <f t="shared" si="451"/>
        <v>541298.54642309539</v>
      </c>
      <c r="Z1155" s="21">
        <f t="shared" si="452"/>
        <v>1009.2835769046796</v>
      </c>
      <c r="AA1155" s="27">
        <f t="shared" si="453"/>
        <v>-100.92835769046798</v>
      </c>
      <c r="AB1155" s="32">
        <f t="shared" si="454"/>
        <v>28174.842617057304</v>
      </c>
      <c r="AC1155" s="31">
        <f t="shared" si="455"/>
        <v>28174.842617057304</v>
      </c>
      <c r="AG1155" s="26">
        <f t="shared" si="456"/>
        <v>19331.900346604125</v>
      </c>
      <c r="AH1155" s="26">
        <f t="shared" si="457"/>
        <v>-100.92835769046798</v>
      </c>
      <c r="AI1155" s="26">
        <f t="shared" si="458"/>
        <v>19230.971988913658</v>
      </c>
      <c r="AJ1155" s="26">
        <f t="shared" si="459"/>
        <v>1</v>
      </c>
      <c r="AK1155" s="26">
        <f t="shared" si="460"/>
        <v>19230.971988913658</v>
      </c>
      <c r="AL1155" s="26">
        <f t="shared" ca="1" si="461"/>
        <v>25371</v>
      </c>
      <c r="AM1155" s="26">
        <f t="shared" ca="1" si="462"/>
        <v>41</v>
      </c>
      <c r="AN1155" s="26">
        <f ca="1">IF(AM1155=0,0,COUNTIF($AM$19:AM1155,C1155*10+1))</f>
        <v>107</v>
      </c>
      <c r="AO1155" s="21">
        <f t="shared" ca="1" si="463"/>
        <v>0</v>
      </c>
      <c r="AP1155" s="33">
        <f t="shared" ca="1" si="464"/>
        <v>25371</v>
      </c>
    </row>
    <row r="1156" spans="1:42" x14ac:dyDescent="0.2">
      <c r="A1156" s="15">
        <f>Daten!A1156</f>
        <v>41319</v>
      </c>
      <c r="B1156" s="8" t="str">
        <f>Daten!B1156</f>
        <v>Lichtenau im Mühlkreis</v>
      </c>
      <c r="C1156" s="15">
        <f t="shared" si="440"/>
        <v>4</v>
      </c>
      <c r="D1156" s="10">
        <f>Daten!D1156</f>
        <v>0</v>
      </c>
      <c r="E1156" s="9">
        <f>Daten!E1156</f>
        <v>478</v>
      </c>
      <c r="F1156" s="9">
        <f>Daten!F1156</f>
        <v>501</v>
      </c>
      <c r="G1156" s="27">
        <f t="shared" si="441"/>
        <v>-23</v>
      </c>
      <c r="H1156" s="29">
        <f t="shared" si="442"/>
        <v>-4.590818363273453E-2</v>
      </c>
      <c r="I1156" s="21">
        <f t="shared" si="443"/>
        <v>4.4713025129309827</v>
      </c>
      <c r="J1156" s="21">
        <f t="shared" si="444"/>
        <v>-27.471302512930983</v>
      </c>
      <c r="K1156" s="27">
        <f t="shared" si="445"/>
        <v>13735.651256465491</v>
      </c>
      <c r="L1156" s="16">
        <f>Daten!G1156</f>
        <v>70</v>
      </c>
      <c r="M1156" s="16">
        <f>Daten!H1156</f>
        <v>322</v>
      </c>
      <c r="N1156" s="16">
        <f>Daten!I1156</f>
        <v>86</v>
      </c>
      <c r="O1156" s="28">
        <f t="shared" si="446"/>
        <v>0.48447204968944102</v>
      </c>
      <c r="P1156" s="16">
        <f t="shared" si="447"/>
        <v>181.24317464030881</v>
      </c>
      <c r="Q1156" s="21">
        <f t="shared" si="448"/>
        <v>-25.243174640308808</v>
      </c>
      <c r="R1156" s="27">
        <f t="shared" si="449"/>
        <v>-5048.6349280617615</v>
      </c>
      <c r="S1156" s="9">
        <f>Daten!K1156</f>
        <v>4190.05</v>
      </c>
      <c r="T1156" s="9">
        <f>Daten!L1156</f>
        <v>32520.16</v>
      </c>
      <c r="U1156" s="9">
        <f>Daten!M1156</f>
        <v>9533.7800000000007</v>
      </c>
      <c r="V1156" s="9">
        <f>Daten!N1156</f>
        <v>500</v>
      </c>
      <c r="W1156" s="9">
        <f>Daten!O1156</f>
        <v>500</v>
      </c>
      <c r="X1156" s="23">
        <f t="shared" si="450"/>
        <v>46243.99</v>
      </c>
      <c r="Y1156" s="9">
        <f t="shared" si="451"/>
        <v>171806.5771515535</v>
      </c>
      <c r="Z1156" s="21">
        <f t="shared" si="452"/>
        <v>-125562.58715155351</v>
      </c>
      <c r="AA1156" s="27">
        <f t="shared" si="453"/>
        <v>12556.258715155353</v>
      </c>
      <c r="AB1156" s="32">
        <f t="shared" si="454"/>
        <v>21243.275043559082</v>
      </c>
      <c r="AC1156" s="31">
        <f t="shared" si="455"/>
        <v>21243.275043559082</v>
      </c>
      <c r="AG1156" s="26">
        <f t="shared" si="456"/>
        <v>13735.651256465491</v>
      </c>
      <c r="AH1156" s="26">
        <f t="shared" si="457"/>
        <v>12556.258715155353</v>
      </c>
      <c r="AI1156" s="26">
        <f t="shared" si="458"/>
        <v>26291.909971620844</v>
      </c>
      <c r="AJ1156" s="26">
        <f t="shared" si="459"/>
        <v>1</v>
      </c>
      <c r="AK1156" s="26">
        <f t="shared" si="460"/>
        <v>26291.909971620844</v>
      </c>
      <c r="AL1156" s="26">
        <f t="shared" ca="1" si="461"/>
        <v>34686</v>
      </c>
      <c r="AM1156" s="26">
        <f t="shared" ca="1" si="462"/>
        <v>41</v>
      </c>
      <c r="AN1156" s="26">
        <f ca="1">IF(AM1156=0,0,COUNTIF($AM$19:AM1156,C1156*10+1))</f>
        <v>108</v>
      </c>
      <c r="AO1156" s="21">
        <f t="shared" ca="1" si="463"/>
        <v>0</v>
      </c>
      <c r="AP1156" s="33">
        <f t="shared" ca="1" si="464"/>
        <v>34686</v>
      </c>
    </row>
    <row r="1157" spans="1:42" x14ac:dyDescent="0.2">
      <c r="A1157" s="15">
        <f>Daten!A1157</f>
        <v>41320</v>
      </c>
      <c r="B1157" s="8" t="str">
        <f>Daten!B1157</f>
        <v>Nebelberg</v>
      </c>
      <c r="C1157" s="15">
        <f t="shared" si="440"/>
        <v>4</v>
      </c>
      <c r="D1157" s="10">
        <f>Daten!D1157</f>
        <v>0</v>
      </c>
      <c r="E1157" s="9">
        <f>Daten!E1157</f>
        <v>654</v>
      </c>
      <c r="F1157" s="9">
        <f>Daten!F1157</f>
        <v>630</v>
      </c>
      <c r="G1157" s="27">
        <f t="shared" si="441"/>
        <v>24</v>
      </c>
      <c r="H1157" s="29">
        <f t="shared" si="442"/>
        <v>3.8095238095238099E-2</v>
      </c>
      <c r="I1157" s="21">
        <f t="shared" si="443"/>
        <v>5.6225959743443497</v>
      </c>
      <c r="J1157" s="21">
        <f t="shared" si="444"/>
        <v>18.37740402565565</v>
      </c>
      <c r="K1157" s="27">
        <f t="shared" si="445"/>
        <v>-9188.7020128278255</v>
      </c>
      <c r="L1157" s="16">
        <f>Daten!G1157</f>
        <v>133</v>
      </c>
      <c r="M1157" s="16">
        <f>Daten!H1157</f>
        <v>414</v>
      </c>
      <c r="N1157" s="16">
        <f>Daten!I1157</f>
        <v>107</v>
      </c>
      <c r="O1157" s="28">
        <f t="shared" si="446"/>
        <v>0.57971014492753625</v>
      </c>
      <c r="P1157" s="16">
        <f t="shared" si="447"/>
        <v>233.02693882325417</v>
      </c>
      <c r="Q1157" s="21">
        <f t="shared" si="448"/>
        <v>6.9730611767458299</v>
      </c>
      <c r="R1157" s="27">
        <f t="shared" si="449"/>
        <v>1394.612235349166</v>
      </c>
      <c r="S1157" s="9">
        <f>Daten!K1157</f>
        <v>3249.56</v>
      </c>
      <c r="T1157" s="9">
        <f>Daten!L1157</f>
        <v>52591.55</v>
      </c>
      <c r="U1157" s="9">
        <f>Daten!M1157</f>
        <v>199971.86</v>
      </c>
      <c r="V1157" s="9">
        <f>Daten!N1157</f>
        <v>500</v>
      </c>
      <c r="W1157" s="9">
        <f>Daten!O1157</f>
        <v>500</v>
      </c>
      <c r="X1157" s="23">
        <f t="shared" si="450"/>
        <v>255812.96999999997</v>
      </c>
      <c r="Y1157" s="9">
        <f t="shared" si="451"/>
        <v>235065.90262994979</v>
      </c>
      <c r="Z1157" s="21">
        <f t="shared" si="452"/>
        <v>20747.067370050179</v>
      </c>
      <c r="AA1157" s="27">
        <f t="shared" si="453"/>
        <v>-2074.7067370050181</v>
      </c>
      <c r="AB1157" s="32">
        <f t="shared" si="454"/>
        <v>-9868.796514483678</v>
      </c>
      <c r="AC1157" s="31">
        <f t="shared" si="455"/>
        <v>0</v>
      </c>
      <c r="AG1157" s="26">
        <f t="shared" si="456"/>
        <v>0</v>
      </c>
      <c r="AH1157" s="26">
        <f t="shared" si="457"/>
        <v>0</v>
      </c>
      <c r="AI1157" s="26">
        <f t="shared" si="458"/>
        <v>0</v>
      </c>
      <c r="AJ1157" s="26">
        <f t="shared" si="459"/>
        <v>1</v>
      </c>
      <c r="AK1157" s="26">
        <f t="shared" si="460"/>
        <v>0</v>
      </c>
      <c r="AL1157" s="26">
        <f t="shared" ca="1" si="461"/>
        <v>0</v>
      </c>
      <c r="AM1157" s="26">
        <f t="shared" ca="1" si="462"/>
        <v>0</v>
      </c>
      <c r="AN1157" s="26">
        <f ca="1">IF(AM1157=0,0,COUNTIF($AM$19:AM1157,C1157*10+1))</f>
        <v>0</v>
      </c>
      <c r="AO1157" s="21">
        <f t="shared" ca="1" si="463"/>
        <v>0</v>
      </c>
      <c r="AP1157" s="33">
        <f t="shared" ca="1" si="464"/>
        <v>0</v>
      </c>
    </row>
    <row r="1158" spans="1:42" x14ac:dyDescent="0.2">
      <c r="A1158" s="15">
        <f>Daten!A1158</f>
        <v>41321</v>
      </c>
      <c r="B1158" s="8" t="str">
        <f>Daten!B1158</f>
        <v>Neufelden</v>
      </c>
      <c r="C1158" s="15">
        <f t="shared" si="440"/>
        <v>4</v>
      </c>
      <c r="D1158" s="10">
        <f>Daten!D1158</f>
        <v>0</v>
      </c>
      <c r="E1158" s="9">
        <f>Daten!E1158</f>
        <v>1216</v>
      </c>
      <c r="F1158" s="9">
        <f>Daten!F1158</f>
        <v>1283</v>
      </c>
      <c r="G1158" s="27">
        <f t="shared" si="441"/>
        <v>-67</v>
      </c>
      <c r="H1158" s="29">
        <f t="shared" si="442"/>
        <v>-5.2221356196414652E-2</v>
      </c>
      <c r="I1158" s="21">
        <f t="shared" si="443"/>
        <v>11.450461325529842</v>
      </c>
      <c r="J1158" s="21">
        <f t="shared" si="444"/>
        <v>-78.450461325529844</v>
      </c>
      <c r="K1158" s="27">
        <f t="shared" si="445"/>
        <v>39225.230662764923</v>
      </c>
      <c r="L1158" s="16">
        <f>Daten!G1158</f>
        <v>182</v>
      </c>
      <c r="M1158" s="16">
        <f>Daten!H1158</f>
        <v>799</v>
      </c>
      <c r="N1158" s="16">
        <f>Daten!I1158</f>
        <v>235</v>
      </c>
      <c r="O1158" s="28">
        <f t="shared" si="446"/>
        <v>0.52190237797246564</v>
      </c>
      <c r="P1158" s="16">
        <f t="shared" si="447"/>
        <v>449.73073458884079</v>
      </c>
      <c r="Q1158" s="21">
        <f t="shared" si="448"/>
        <v>-32.730734588840789</v>
      </c>
      <c r="R1158" s="27">
        <f t="shared" si="449"/>
        <v>-6546.1469177681574</v>
      </c>
      <c r="S1158" s="9">
        <f>Daten!K1158</f>
        <v>5124.1899999999996</v>
      </c>
      <c r="T1158" s="9">
        <f>Daten!L1158</f>
        <v>136734.18</v>
      </c>
      <c r="U1158" s="9">
        <f>Daten!M1158</f>
        <v>939352.01</v>
      </c>
      <c r="V1158" s="9">
        <f>Daten!N1158</f>
        <v>500</v>
      </c>
      <c r="W1158" s="9">
        <f>Daten!O1158</f>
        <v>500</v>
      </c>
      <c r="X1158" s="23">
        <f t="shared" si="450"/>
        <v>1081210.3799999999</v>
      </c>
      <c r="Y1158" s="9">
        <f t="shared" si="451"/>
        <v>437064.43057801062</v>
      </c>
      <c r="Z1158" s="21">
        <f t="shared" si="452"/>
        <v>644145.94942198927</v>
      </c>
      <c r="AA1158" s="27">
        <f t="shared" si="453"/>
        <v>-64414.594942198928</v>
      </c>
      <c r="AB1158" s="32">
        <f t="shared" si="454"/>
        <v>-31735.511197202162</v>
      </c>
      <c r="AC1158" s="31">
        <f t="shared" si="455"/>
        <v>0</v>
      </c>
      <c r="AG1158" s="26">
        <f t="shared" si="456"/>
        <v>0</v>
      </c>
      <c r="AH1158" s="26">
        <f t="shared" si="457"/>
        <v>0</v>
      </c>
      <c r="AI1158" s="26">
        <f t="shared" si="458"/>
        <v>0</v>
      </c>
      <c r="AJ1158" s="26">
        <f t="shared" si="459"/>
        <v>1</v>
      </c>
      <c r="AK1158" s="26">
        <f t="shared" si="460"/>
        <v>0</v>
      </c>
      <c r="AL1158" s="26">
        <f t="shared" ca="1" si="461"/>
        <v>0</v>
      </c>
      <c r="AM1158" s="26">
        <f t="shared" ca="1" si="462"/>
        <v>0</v>
      </c>
      <c r="AN1158" s="26">
        <f ca="1">IF(AM1158=0,0,COUNTIF($AM$19:AM1158,C1158*10+1))</f>
        <v>0</v>
      </c>
      <c r="AO1158" s="21">
        <f t="shared" ca="1" si="463"/>
        <v>0</v>
      </c>
      <c r="AP1158" s="33">
        <f t="shared" ca="1" si="464"/>
        <v>0</v>
      </c>
    </row>
    <row r="1159" spans="1:42" x14ac:dyDescent="0.2">
      <c r="A1159" s="15">
        <f>Daten!A1159</f>
        <v>41322</v>
      </c>
      <c r="B1159" s="8" t="str">
        <f>Daten!B1159</f>
        <v>Niederkappel</v>
      </c>
      <c r="C1159" s="15">
        <f t="shared" si="440"/>
        <v>4</v>
      </c>
      <c r="D1159" s="10">
        <f>Daten!D1159</f>
        <v>0</v>
      </c>
      <c r="E1159" s="9">
        <f>Daten!E1159</f>
        <v>976</v>
      </c>
      <c r="F1159" s="9">
        <f>Daten!F1159</f>
        <v>983</v>
      </c>
      <c r="G1159" s="27">
        <f t="shared" si="441"/>
        <v>-7</v>
      </c>
      <c r="H1159" s="29">
        <f t="shared" si="442"/>
        <v>-7.1210579857578843E-3</v>
      </c>
      <c r="I1159" s="21">
        <f t="shared" si="443"/>
        <v>8.7730346710801523</v>
      </c>
      <c r="J1159" s="21">
        <f t="shared" si="444"/>
        <v>-15.773034671080152</v>
      </c>
      <c r="K1159" s="27">
        <f t="shared" si="445"/>
        <v>7886.5173355400766</v>
      </c>
      <c r="L1159" s="16">
        <f>Daten!G1159</f>
        <v>165</v>
      </c>
      <c r="M1159" s="16">
        <f>Daten!H1159</f>
        <v>605</v>
      </c>
      <c r="N1159" s="16">
        <f>Daten!I1159</f>
        <v>206</v>
      </c>
      <c r="O1159" s="28">
        <f t="shared" si="446"/>
        <v>0.61322314049586779</v>
      </c>
      <c r="P1159" s="16">
        <f t="shared" si="447"/>
        <v>340.5345362030647</v>
      </c>
      <c r="Q1159" s="21">
        <f t="shared" si="448"/>
        <v>30.465463796935296</v>
      </c>
      <c r="R1159" s="27">
        <f t="shared" si="449"/>
        <v>6093.0927593870592</v>
      </c>
      <c r="S1159" s="9">
        <f>Daten!K1159</f>
        <v>8409.0400000000009</v>
      </c>
      <c r="T1159" s="9">
        <f>Daten!L1159</f>
        <v>65940.600000000006</v>
      </c>
      <c r="U1159" s="9">
        <f>Daten!M1159</f>
        <v>109196.48</v>
      </c>
      <c r="V1159" s="9">
        <f>Daten!N1159</f>
        <v>500</v>
      </c>
      <c r="W1159" s="9">
        <f>Daten!O1159</f>
        <v>500</v>
      </c>
      <c r="X1159" s="23">
        <f t="shared" si="450"/>
        <v>183546.12</v>
      </c>
      <c r="Y1159" s="9">
        <f t="shared" si="451"/>
        <v>350801.71401656116</v>
      </c>
      <c r="Z1159" s="21">
        <f t="shared" si="452"/>
        <v>-167255.59401656117</v>
      </c>
      <c r="AA1159" s="27">
        <f t="shared" si="453"/>
        <v>16725.559401656119</v>
      </c>
      <c r="AB1159" s="32">
        <f t="shared" si="454"/>
        <v>30705.169496583254</v>
      </c>
      <c r="AC1159" s="31">
        <f t="shared" si="455"/>
        <v>30705.169496583254</v>
      </c>
      <c r="AG1159" s="26">
        <f t="shared" si="456"/>
        <v>7886.5173355400766</v>
      </c>
      <c r="AH1159" s="26">
        <f t="shared" si="457"/>
        <v>16725.559401656119</v>
      </c>
      <c r="AI1159" s="26">
        <f t="shared" si="458"/>
        <v>24612.076737196196</v>
      </c>
      <c r="AJ1159" s="26">
        <f t="shared" si="459"/>
        <v>1</v>
      </c>
      <c r="AK1159" s="26">
        <f t="shared" si="460"/>
        <v>24612.076737196196</v>
      </c>
      <c r="AL1159" s="26">
        <f t="shared" ca="1" si="461"/>
        <v>32470</v>
      </c>
      <c r="AM1159" s="26">
        <f t="shared" ca="1" si="462"/>
        <v>41</v>
      </c>
      <c r="AN1159" s="26">
        <f ca="1">IF(AM1159=0,0,COUNTIF($AM$19:AM1159,C1159*10+1))</f>
        <v>109</v>
      </c>
      <c r="AO1159" s="21">
        <f t="shared" ca="1" si="463"/>
        <v>0</v>
      </c>
      <c r="AP1159" s="33">
        <f t="shared" ca="1" si="464"/>
        <v>32470</v>
      </c>
    </row>
    <row r="1160" spans="1:42" x14ac:dyDescent="0.2">
      <c r="A1160" s="15">
        <f>Daten!A1160</f>
        <v>41323</v>
      </c>
      <c r="B1160" s="8" t="str">
        <f>Daten!B1160</f>
        <v>Niederwaldkirchen</v>
      </c>
      <c r="C1160" s="15">
        <f t="shared" si="440"/>
        <v>4</v>
      </c>
      <c r="D1160" s="10">
        <f>Daten!D1160</f>
        <v>0</v>
      </c>
      <c r="E1160" s="9">
        <f>Daten!E1160</f>
        <v>1850</v>
      </c>
      <c r="F1160" s="9">
        <f>Daten!F1160</f>
        <v>1817</v>
      </c>
      <c r="G1160" s="27">
        <f t="shared" si="441"/>
        <v>33</v>
      </c>
      <c r="H1160" s="29">
        <f t="shared" si="442"/>
        <v>1.8161805173362685E-2</v>
      </c>
      <c r="I1160" s="21">
        <f t="shared" si="443"/>
        <v>16.216280770450293</v>
      </c>
      <c r="J1160" s="21">
        <f t="shared" si="444"/>
        <v>16.783719229549707</v>
      </c>
      <c r="K1160" s="27">
        <f t="shared" si="445"/>
        <v>-8391.859614774854</v>
      </c>
      <c r="L1160" s="16">
        <f>Daten!G1160</f>
        <v>329</v>
      </c>
      <c r="M1160" s="16">
        <f>Daten!H1160</f>
        <v>1187</v>
      </c>
      <c r="N1160" s="16">
        <f>Daten!I1160</f>
        <v>334</v>
      </c>
      <c r="O1160" s="28">
        <f t="shared" si="446"/>
        <v>0.55855096882898059</v>
      </c>
      <c r="P1160" s="16">
        <f t="shared" si="447"/>
        <v>668.12313136039302</v>
      </c>
      <c r="Q1160" s="21">
        <f t="shared" si="448"/>
        <v>-5.1231313603930175</v>
      </c>
      <c r="R1160" s="27">
        <f t="shared" si="449"/>
        <v>-1024.6262720786035</v>
      </c>
      <c r="S1160" s="9">
        <f>Daten!K1160</f>
        <v>12400.42</v>
      </c>
      <c r="T1160" s="9">
        <f>Daten!L1160</f>
        <v>112662.75</v>
      </c>
      <c r="U1160" s="9">
        <f>Daten!M1160</f>
        <v>424198</v>
      </c>
      <c r="V1160" s="9">
        <f>Daten!N1160</f>
        <v>500</v>
      </c>
      <c r="W1160" s="9">
        <f>Daten!O1160</f>
        <v>500</v>
      </c>
      <c r="X1160" s="23">
        <f t="shared" si="450"/>
        <v>549261.17000000004</v>
      </c>
      <c r="Y1160" s="9">
        <f t="shared" si="451"/>
        <v>664941.77349450625</v>
      </c>
      <c r="Z1160" s="21">
        <f t="shared" si="452"/>
        <v>-115680.60349450621</v>
      </c>
      <c r="AA1160" s="27">
        <f t="shared" si="453"/>
        <v>11568.060349450621</v>
      </c>
      <c r="AB1160" s="32">
        <f t="shared" si="454"/>
        <v>2151.5744625971638</v>
      </c>
      <c r="AC1160" s="31">
        <f t="shared" si="455"/>
        <v>2151.5744625971638</v>
      </c>
      <c r="AG1160" s="26">
        <f t="shared" si="456"/>
        <v>-8391.859614774854</v>
      </c>
      <c r="AH1160" s="26">
        <f t="shared" si="457"/>
        <v>11568.060349450621</v>
      </c>
      <c r="AI1160" s="26">
        <f t="shared" si="458"/>
        <v>3176.2007346757673</v>
      </c>
      <c r="AJ1160" s="26">
        <f t="shared" si="459"/>
        <v>1</v>
      </c>
      <c r="AK1160" s="26">
        <f t="shared" si="460"/>
        <v>0</v>
      </c>
      <c r="AL1160" s="26">
        <f t="shared" ca="1" si="461"/>
        <v>0</v>
      </c>
      <c r="AM1160" s="26">
        <f t="shared" ca="1" si="462"/>
        <v>0</v>
      </c>
      <c r="AN1160" s="26">
        <f ca="1">IF(AM1160=0,0,COUNTIF($AM$19:AM1160,C1160*10+1))</f>
        <v>0</v>
      </c>
      <c r="AO1160" s="21">
        <f t="shared" ca="1" si="463"/>
        <v>0</v>
      </c>
      <c r="AP1160" s="33">
        <f t="shared" ca="1" si="464"/>
        <v>0</v>
      </c>
    </row>
    <row r="1161" spans="1:42" x14ac:dyDescent="0.2">
      <c r="A1161" s="15">
        <f>Daten!A1161</f>
        <v>41324</v>
      </c>
      <c r="B1161" s="8" t="str">
        <f>Daten!B1161</f>
        <v>Oberkappel</v>
      </c>
      <c r="C1161" s="15">
        <f t="shared" si="440"/>
        <v>4</v>
      </c>
      <c r="D1161" s="10">
        <f>Daten!D1161</f>
        <v>0</v>
      </c>
      <c r="E1161" s="9">
        <f>Daten!E1161</f>
        <v>701</v>
      </c>
      <c r="F1161" s="9">
        <f>Daten!F1161</f>
        <v>725</v>
      </c>
      <c r="G1161" s="27">
        <f t="shared" si="441"/>
        <v>-24</v>
      </c>
      <c r="H1161" s="29">
        <f t="shared" si="442"/>
        <v>-3.310344827586207E-2</v>
      </c>
      <c r="I1161" s="21">
        <f t="shared" si="443"/>
        <v>6.4704477482534184</v>
      </c>
      <c r="J1161" s="21">
        <f t="shared" si="444"/>
        <v>-30.47044774825342</v>
      </c>
      <c r="K1161" s="27">
        <f t="shared" si="445"/>
        <v>15235.22387412671</v>
      </c>
      <c r="L1161" s="16">
        <f>Daten!G1161</f>
        <v>121</v>
      </c>
      <c r="M1161" s="16">
        <f>Daten!H1161</f>
        <v>454</v>
      </c>
      <c r="N1161" s="16">
        <f>Daten!I1161</f>
        <v>126</v>
      </c>
      <c r="O1161" s="28">
        <f t="shared" si="446"/>
        <v>0.54405286343612336</v>
      </c>
      <c r="P1161" s="16">
        <f t="shared" si="447"/>
        <v>255.54161890279565</v>
      </c>
      <c r="Q1161" s="21">
        <f t="shared" si="448"/>
        <v>-8.5416189027956477</v>
      </c>
      <c r="R1161" s="27">
        <f t="shared" si="449"/>
        <v>-1708.3237805591295</v>
      </c>
      <c r="S1161" s="9">
        <f>Daten!K1161</f>
        <v>4205.82</v>
      </c>
      <c r="T1161" s="9">
        <f>Daten!L1161</f>
        <v>48772.15</v>
      </c>
      <c r="U1161" s="9">
        <f>Daten!M1161</f>
        <v>78552.77</v>
      </c>
      <c r="V1161" s="9">
        <f>Daten!N1161</f>
        <v>500</v>
      </c>
      <c r="W1161" s="9">
        <f>Daten!O1161</f>
        <v>500</v>
      </c>
      <c r="X1161" s="23">
        <f t="shared" si="450"/>
        <v>131530.74</v>
      </c>
      <c r="Y1161" s="9">
        <f t="shared" si="451"/>
        <v>251959.01795656697</v>
      </c>
      <c r="Z1161" s="21">
        <f t="shared" si="452"/>
        <v>-120428.27795656698</v>
      </c>
      <c r="AA1161" s="27">
        <f t="shared" si="453"/>
        <v>12042.827795656698</v>
      </c>
      <c r="AB1161" s="32">
        <f t="shared" si="454"/>
        <v>25569.727889224279</v>
      </c>
      <c r="AC1161" s="31">
        <f t="shared" si="455"/>
        <v>25569.727889224279</v>
      </c>
      <c r="AG1161" s="26">
        <f t="shared" si="456"/>
        <v>15235.22387412671</v>
      </c>
      <c r="AH1161" s="26">
        <f t="shared" si="457"/>
        <v>12042.827795656698</v>
      </c>
      <c r="AI1161" s="26">
        <f t="shared" si="458"/>
        <v>27278.05166978341</v>
      </c>
      <c r="AJ1161" s="26">
        <f t="shared" si="459"/>
        <v>1</v>
      </c>
      <c r="AK1161" s="26">
        <f t="shared" si="460"/>
        <v>27278.05166978341</v>
      </c>
      <c r="AL1161" s="26">
        <f t="shared" ca="1" si="461"/>
        <v>35987</v>
      </c>
      <c r="AM1161" s="26">
        <f t="shared" ca="1" si="462"/>
        <v>41</v>
      </c>
      <c r="AN1161" s="26">
        <f ca="1">IF(AM1161=0,0,COUNTIF($AM$19:AM1161,C1161*10+1))</f>
        <v>110</v>
      </c>
      <c r="AO1161" s="21">
        <f t="shared" ca="1" si="463"/>
        <v>0</v>
      </c>
      <c r="AP1161" s="33">
        <f t="shared" ca="1" si="464"/>
        <v>35987</v>
      </c>
    </row>
    <row r="1162" spans="1:42" x14ac:dyDescent="0.2">
      <c r="A1162" s="15">
        <f>Daten!A1162</f>
        <v>41325</v>
      </c>
      <c r="B1162" s="8" t="str">
        <f>Daten!B1162</f>
        <v>Oepping</v>
      </c>
      <c r="C1162" s="15">
        <f t="shared" si="440"/>
        <v>4</v>
      </c>
      <c r="D1162" s="10">
        <f>Daten!D1162</f>
        <v>0</v>
      </c>
      <c r="E1162" s="9">
        <f>Daten!E1162</f>
        <v>1540</v>
      </c>
      <c r="F1162" s="9">
        <f>Daten!F1162</f>
        <v>1505</v>
      </c>
      <c r="G1162" s="27">
        <f t="shared" si="441"/>
        <v>35</v>
      </c>
      <c r="H1162" s="29">
        <f t="shared" si="442"/>
        <v>2.3255813953488372E-2</v>
      </c>
      <c r="I1162" s="21">
        <f t="shared" si="443"/>
        <v>13.431757049822613</v>
      </c>
      <c r="J1162" s="21">
        <f t="shared" si="444"/>
        <v>21.568242950177385</v>
      </c>
      <c r="K1162" s="27">
        <f t="shared" si="445"/>
        <v>-10784.121475088692</v>
      </c>
      <c r="L1162" s="16">
        <f>Daten!G1162</f>
        <v>224</v>
      </c>
      <c r="M1162" s="16">
        <f>Daten!H1162</f>
        <v>1073</v>
      </c>
      <c r="N1162" s="16">
        <f>Daten!I1162</f>
        <v>243</v>
      </c>
      <c r="O1162" s="28">
        <f t="shared" si="446"/>
        <v>0.43522833178005593</v>
      </c>
      <c r="P1162" s="16">
        <f t="shared" si="447"/>
        <v>603.95629313369989</v>
      </c>
      <c r="Q1162" s="21">
        <f t="shared" si="448"/>
        <v>-136.95629313369989</v>
      </c>
      <c r="R1162" s="27">
        <f t="shared" si="449"/>
        <v>-27391.258626739978</v>
      </c>
      <c r="S1162" s="9">
        <f>Daten!K1162</f>
        <v>9918.2199999999993</v>
      </c>
      <c r="T1162" s="9">
        <f>Daten!L1162</f>
        <v>121407.67</v>
      </c>
      <c r="U1162" s="9">
        <f>Daten!M1162</f>
        <v>505161.36</v>
      </c>
      <c r="V1162" s="9">
        <f>Daten!N1162</f>
        <v>500</v>
      </c>
      <c r="W1162" s="9">
        <f>Daten!O1162</f>
        <v>500</v>
      </c>
      <c r="X1162" s="23">
        <f t="shared" si="450"/>
        <v>636487.25</v>
      </c>
      <c r="Y1162" s="9">
        <f t="shared" si="451"/>
        <v>553519.09793596738</v>
      </c>
      <c r="Z1162" s="21">
        <f t="shared" si="452"/>
        <v>82968.15206403262</v>
      </c>
      <c r="AA1162" s="27">
        <f t="shared" si="453"/>
        <v>-8296.815206403262</v>
      </c>
      <c r="AB1162" s="32">
        <f t="shared" si="454"/>
        <v>-46472.195308231931</v>
      </c>
      <c r="AC1162" s="31">
        <f t="shared" si="455"/>
        <v>0</v>
      </c>
      <c r="AG1162" s="26">
        <f t="shared" si="456"/>
        <v>0</v>
      </c>
      <c r="AH1162" s="26">
        <f t="shared" si="457"/>
        <v>0</v>
      </c>
      <c r="AI1162" s="26">
        <f t="shared" si="458"/>
        <v>0</v>
      </c>
      <c r="AJ1162" s="26">
        <f t="shared" si="459"/>
        <v>1</v>
      </c>
      <c r="AK1162" s="26">
        <f t="shared" si="460"/>
        <v>0</v>
      </c>
      <c r="AL1162" s="26">
        <f t="shared" ca="1" si="461"/>
        <v>0</v>
      </c>
      <c r="AM1162" s="26">
        <f t="shared" ca="1" si="462"/>
        <v>0</v>
      </c>
      <c r="AN1162" s="26">
        <f ca="1">IF(AM1162=0,0,COUNTIF($AM$19:AM1162,C1162*10+1))</f>
        <v>0</v>
      </c>
      <c r="AO1162" s="21">
        <f t="shared" ca="1" si="463"/>
        <v>0</v>
      </c>
      <c r="AP1162" s="33">
        <f t="shared" ca="1" si="464"/>
        <v>0</v>
      </c>
    </row>
    <row r="1163" spans="1:42" x14ac:dyDescent="0.2">
      <c r="A1163" s="15">
        <f>Daten!A1163</f>
        <v>41326</v>
      </c>
      <c r="B1163" s="8" t="str">
        <f>Daten!B1163</f>
        <v>Peilstein im Mühlviertel</v>
      </c>
      <c r="C1163" s="15">
        <f t="shared" si="440"/>
        <v>4</v>
      </c>
      <c r="D1163" s="10">
        <f>Daten!D1163</f>
        <v>0</v>
      </c>
      <c r="E1163" s="9">
        <f>Daten!E1163</f>
        <v>1552</v>
      </c>
      <c r="F1163" s="9">
        <f>Daten!F1163</f>
        <v>1537</v>
      </c>
      <c r="G1163" s="27">
        <f t="shared" si="441"/>
        <v>15</v>
      </c>
      <c r="H1163" s="29">
        <f t="shared" si="442"/>
        <v>9.7592713077423558E-3</v>
      </c>
      <c r="I1163" s="21">
        <f t="shared" si="443"/>
        <v>13.717349226297246</v>
      </c>
      <c r="J1163" s="21">
        <f t="shared" si="444"/>
        <v>1.2826507737027537</v>
      </c>
      <c r="K1163" s="27">
        <f t="shared" si="445"/>
        <v>-641.32538685137683</v>
      </c>
      <c r="L1163" s="16">
        <f>Daten!G1163</f>
        <v>260</v>
      </c>
      <c r="M1163" s="16">
        <f>Daten!H1163</f>
        <v>1024</v>
      </c>
      <c r="N1163" s="16">
        <f>Daten!I1163</f>
        <v>268</v>
      </c>
      <c r="O1163" s="28">
        <f t="shared" si="446"/>
        <v>0.515625</v>
      </c>
      <c r="P1163" s="16">
        <f t="shared" si="447"/>
        <v>576.37581003626156</v>
      </c>
      <c r="Q1163" s="21">
        <f t="shared" si="448"/>
        <v>-48.375810036261555</v>
      </c>
      <c r="R1163" s="27">
        <f t="shared" si="449"/>
        <v>-9675.162007252311</v>
      </c>
      <c r="S1163" s="9">
        <f>Daten!K1163</f>
        <v>8558.84</v>
      </c>
      <c r="T1163" s="9">
        <f>Daten!L1163</f>
        <v>111662.74</v>
      </c>
      <c r="U1163" s="9">
        <f>Daten!M1163</f>
        <v>273772.53000000003</v>
      </c>
      <c r="V1163" s="9">
        <f>Daten!N1163</f>
        <v>500</v>
      </c>
      <c r="W1163" s="9">
        <f>Daten!O1163</f>
        <v>500</v>
      </c>
      <c r="X1163" s="23">
        <f t="shared" si="450"/>
        <v>393994.11000000004</v>
      </c>
      <c r="Y1163" s="9">
        <f t="shared" si="451"/>
        <v>557832.23376403982</v>
      </c>
      <c r="Z1163" s="21">
        <f t="shared" si="452"/>
        <v>-163838.12376403977</v>
      </c>
      <c r="AA1163" s="27">
        <f t="shared" si="453"/>
        <v>16383.812376403977</v>
      </c>
      <c r="AB1163" s="32">
        <f t="shared" si="454"/>
        <v>6067.3249823002898</v>
      </c>
      <c r="AC1163" s="31">
        <f t="shared" si="455"/>
        <v>6067.3249823002898</v>
      </c>
      <c r="AG1163" s="26">
        <f t="shared" si="456"/>
        <v>-641.32538685137683</v>
      </c>
      <c r="AH1163" s="26">
        <f t="shared" si="457"/>
        <v>16383.812376403977</v>
      </c>
      <c r="AI1163" s="26">
        <f t="shared" si="458"/>
        <v>15742.486989552601</v>
      </c>
      <c r="AJ1163" s="26">
        <f t="shared" si="459"/>
        <v>1</v>
      </c>
      <c r="AK1163" s="26">
        <f t="shared" si="460"/>
        <v>15742.486989552601</v>
      </c>
      <c r="AL1163" s="26">
        <f t="shared" ca="1" si="461"/>
        <v>20768</v>
      </c>
      <c r="AM1163" s="26">
        <f t="shared" ca="1" si="462"/>
        <v>41</v>
      </c>
      <c r="AN1163" s="26">
        <f ca="1">IF(AM1163=0,0,COUNTIF($AM$19:AM1163,C1163*10+1))</f>
        <v>111</v>
      </c>
      <c r="AO1163" s="21">
        <f t="shared" ca="1" si="463"/>
        <v>0</v>
      </c>
      <c r="AP1163" s="33">
        <f t="shared" ca="1" si="464"/>
        <v>20768</v>
      </c>
    </row>
    <row r="1164" spans="1:42" x14ac:dyDescent="0.2">
      <c r="A1164" s="15">
        <f>Daten!A1164</f>
        <v>41327</v>
      </c>
      <c r="B1164" s="8" t="str">
        <f>Daten!B1164</f>
        <v>Pfarrkirchen im Mühlkreis</v>
      </c>
      <c r="C1164" s="15">
        <f t="shared" si="440"/>
        <v>4</v>
      </c>
      <c r="D1164" s="10">
        <f>Daten!D1164</f>
        <v>0</v>
      </c>
      <c r="E1164" s="9">
        <f>Daten!E1164</f>
        <v>1421</v>
      </c>
      <c r="F1164" s="9">
        <f>Daten!F1164</f>
        <v>1479</v>
      </c>
      <c r="G1164" s="27">
        <f t="shared" si="441"/>
        <v>-58</v>
      </c>
      <c r="H1164" s="29">
        <f t="shared" si="442"/>
        <v>-3.9215686274509803E-2</v>
      </c>
      <c r="I1164" s="21">
        <f t="shared" si="443"/>
        <v>13.199713406436974</v>
      </c>
      <c r="J1164" s="21">
        <f t="shared" si="444"/>
        <v>-71.19971340643697</v>
      </c>
      <c r="K1164" s="27">
        <f t="shared" si="445"/>
        <v>35599.856703218487</v>
      </c>
      <c r="L1164" s="16">
        <f>Daten!G1164</f>
        <v>228</v>
      </c>
      <c r="M1164" s="16">
        <f>Daten!H1164</f>
        <v>918</v>
      </c>
      <c r="N1164" s="16">
        <f>Daten!I1164</f>
        <v>275</v>
      </c>
      <c r="O1164" s="28">
        <f t="shared" si="446"/>
        <v>0.54793028322440085</v>
      </c>
      <c r="P1164" s="16">
        <f t="shared" si="447"/>
        <v>516.71190782547671</v>
      </c>
      <c r="Q1164" s="21">
        <f t="shared" si="448"/>
        <v>-13.711907825476715</v>
      </c>
      <c r="R1164" s="27">
        <f t="shared" si="449"/>
        <v>-2742.3815650953429</v>
      </c>
      <c r="S1164" s="9">
        <f>Daten!K1164</f>
        <v>10858.51</v>
      </c>
      <c r="T1164" s="9">
        <f>Daten!L1164</f>
        <v>97518.47</v>
      </c>
      <c r="U1164" s="9">
        <f>Daten!M1164</f>
        <v>213604.08</v>
      </c>
      <c r="V1164" s="9">
        <f>Daten!N1164</f>
        <v>500</v>
      </c>
      <c r="W1164" s="9">
        <f>Daten!O1164</f>
        <v>500</v>
      </c>
      <c r="X1164" s="23">
        <f t="shared" si="450"/>
        <v>321981.06</v>
      </c>
      <c r="Y1164" s="9">
        <f t="shared" si="451"/>
        <v>510747.16764091537</v>
      </c>
      <c r="Z1164" s="21">
        <f t="shared" si="452"/>
        <v>-188766.10764091538</v>
      </c>
      <c r="AA1164" s="27">
        <f t="shared" si="453"/>
        <v>18876.61076409154</v>
      </c>
      <c r="AB1164" s="32">
        <f t="shared" si="454"/>
        <v>51734.085902214691</v>
      </c>
      <c r="AC1164" s="31">
        <f t="shared" si="455"/>
        <v>51734.085902214691</v>
      </c>
      <c r="AG1164" s="26">
        <f t="shared" si="456"/>
        <v>35599.856703218487</v>
      </c>
      <c r="AH1164" s="26">
        <f t="shared" si="457"/>
        <v>18876.61076409154</v>
      </c>
      <c r="AI1164" s="26">
        <f t="shared" si="458"/>
        <v>54476.467467310023</v>
      </c>
      <c r="AJ1164" s="26">
        <f t="shared" si="459"/>
        <v>1</v>
      </c>
      <c r="AK1164" s="26">
        <f t="shared" si="460"/>
        <v>54476.467467310023</v>
      </c>
      <c r="AL1164" s="26">
        <f t="shared" ca="1" si="461"/>
        <v>71868</v>
      </c>
      <c r="AM1164" s="26">
        <f t="shared" ca="1" si="462"/>
        <v>41</v>
      </c>
      <c r="AN1164" s="26">
        <f ca="1">IF(AM1164=0,0,COUNTIF($AM$19:AM1164,C1164*10+1))</f>
        <v>112</v>
      </c>
      <c r="AO1164" s="21">
        <f t="shared" ca="1" si="463"/>
        <v>0</v>
      </c>
      <c r="AP1164" s="33">
        <f t="shared" ca="1" si="464"/>
        <v>71868</v>
      </c>
    </row>
    <row r="1165" spans="1:42" x14ac:dyDescent="0.2">
      <c r="A1165" s="15">
        <f>Daten!A1165</f>
        <v>41328</v>
      </c>
      <c r="B1165" s="8" t="str">
        <f>Daten!B1165</f>
        <v>Putzleinsdorf</v>
      </c>
      <c r="C1165" s="15">
        <f t="shared" si="440"/>
        <v>4</v>
      </c>
      <c r="D1165" s="10">
        <f>Daten!D1165</f>
        <v>0</v>
      </c>
      <c r="E1165" s="9">
        <f>Daten!E1165</f>
        <v>1531</v>
      </c>
      <c r="F1165" s="9">
        <f>Daten!F1165</f>
        <v>1573</v>
      </c>
      <c r="G1165" s="27">
        <f t="shared" si="441"/>
        <v>-42</v>
      </c>
      <c r="H1165" s="29">
        <f t="shared" si="442"/>
        <v>-2.6700572155117609E-2</v>
      </c>
      <c r="I1165" s="21">
        <f t="shared" si="443"/>
        <v>14.038640424831209</v>
      </c>
      <c r="J1165" s="21">
        <f t="shared" si="444"/>
        <v>-56.038640424831208</v>
      </c>
      <c r="K1165" s="27">
        <f t="shared" si="445"/>
        <v>28019.320212415605</v>
      </c>
      <c r="L1165" s="16">
        <f>Daten!G1165</f>
        <v>246</v>
      </c>
      <c r="M1165" s="16">
        <f>Daten!H1165</f>
        <v>1037</v>
      </c>
      <c r="N1165" s="16">
        <f>Daten!I1165</f>
        <v>248</v>
      </c>
      <c r="O1165" s="28">
        <f t="shared" si="446"/>
        <v>0.47637415621986501</v>
      </c>
      <c r="P1165" s="16">
        <f t="shared" si="447"/>
        <v>583.69308106211258</v>
      </c>
      <c r="Q1165" s="21">
        <f t="shared" si="448"/>
        <v>-89.693081062112583</v>
      </c>
      <c r="R1165" s="27">
        <f t="shared" si="449"/>
        <v>-17938.616212422516</v>
      </c>
      <c r="S1165" s="9">
        <f>Daten!K1165</f>
        <v>10100.06</v>
      </c>
      <c r="T1165" s="9">
        <f>Daten!L1165</f>
        <v>124855.91</v>
      </c>
      <c r="U1165" s="9">
        <f>Daten!M1165</f>
        <v>237493.48</v>
      </c>
      <c r="V1165" s="9">
        <f>Daten!N1165</f>
        <v>500</v>
      </c>
      <c r="W1165" s="9">
        <f>Daten!O1165</f>
        <v>500</v>
      </c>
      <c r="X1165" s="23">
        <f t="shared" si="450"/>
        <v>372449.45</v>
      </c>
      <c r="Y1165" s="9">
        <f t="shared" si="451"/>
        <v>550284.24606491299</v>
      </c>
      <c r="Z1165" s="21">
        <f t="shared" si="452"/>
        <v>-177834.79606491298</v>
      </c>
      <c r="AA1165" s="27">
        <f t="shared" si="453"/>
        <v>17783.479606491299</v>
      </c>
      <c r="AB1165" s="32">
        <f t="shared" si="454"/>
        <v>27864.183606484388</v>
      </c>
      <c r="AC1165" s="31">
        <f t="shared" si="455"/>
        <v>27864.183606484388</v>
      </c>
      <c r="AG1165" s="26">
        <f t="shared" si="456"/>
        <v>28019.320212415605</v>
      </c>
      <c r="AH1165" s="26">
        <f t="shared" si="457"/>
        <v>17783.479606491299</v>
      </c>
      <c r="AI1165" s="26">
        <f t="shared" si="458"/>
        <v>45802.799818906904</v>
      </c>
      <c r="AJ1165" s="26">
        <f t="shared" si="459"/>
        <v>1</v>
      </c>
      <c r="AK1165" s="26">
        <f t="shared" si="460"/>
        <v>45802.799818906904</v>
      </c>
      <c r="AL1165" s="26">
        <f t="shared" ca="1" si="461"/>
        <v>60426</v>
      </c>
      <c r="AM1165" s="26">
        <f t="shared" ca="1" si="462"/>
        <v>41</v>
      </c>
      <c r="AN1165" s="26">
        <f ca="1">IF(AM1165=0,0,COUNTIF($AM$19:AM1165,C1165*10+1))</f>
        <v>113</v>
      </c>
      <c r="AO1165" s="21">
        <f t="shared" ca="1" si="463"/>
        <v>0</v>
      </c>
      <c r="AP1165" s="33">
        <f t="shared" ca="1" si="464"/>
        <v>60426</v>
      </c>
    </row>
    <row r="1166" spans="1:42" x14ac:dyDescent="0.2">
      <c r="A1166" s="15">
        <f>Daten!A1166</f>
        <v>41329</v>
      </c>
      <c r="B1166" s="8" t="str">
        <f>Daten!B1166</f>
        <v>Neustift im Mühlkreis</v>
      </c>
      <c r="C1166" s="15">
        <f t="shared" si="440"/>
        <v>4</v>
      </c>
      <c r="D1166" s="10">
        <f>Daten!D1166</f>
        <v>0</v>
      </c>
      <c r="E1166" s="9">
        <f>Daten!E1166</f>
        <v>1466</v>
      </c>
      <c r="F1166" s="9">
        <f>Daten!F1166</f>
        <v>1458</v>
      </c>
      <c r="G1166" s="27">
        <f t="shared" si="441"/>
        <v>8</v>
      </c>
      <c r="H1166" s="29">
        <f t="shared" si="442"/>
        <v>5.4869684499314125E-3</v>
      </c>
      <c r="I1166" s="21">
        <f t="shared" si="443"/>
        <v>13.012293540625496</v>
      </c>
      <c r="J1166" s="21">
        <f t="shared" si="444"/>
        <v>-5.012293540625496</v>
      </c>
      <c r="K1166" s="27">
        <f t="shared" si="445"/>
        <v>2506.1467703127482</v>
      </c>
      <c r="L1166" s="16">
        <f>Daten!G1166</f>
        <v>263</v>
      </c>
      <c r="M1166" s="16">
        <f>Daten!H1166</f>
        <v>932</v>
      </c>
      <c r="N1166" s="16">
        <f>Daten!I1166</f>
        <v>271</v>
      </c>
      <c r="O1166" s="28">
        <f t="shared" si="446"/>
        <v>0.57296137339055797</v>
      </c>
      <c r="P1166" s="16">
        <f t="shared" si="447"/>
        <v>524.59204585331622</v>
      </c>
      <c r="Q1166" s="21">
        <f t="shared" si="448"/>
        <v>9.4079541466837782</v>
      </c>
      <c r="R1166" s="27">
        <f t="shared" si="449"/>
        <v>1881.5908293367556</v>
      </c>
      <c r="S1166" s="9">
        <f>Daten!K1166</f>
        <v>6432.88</v>
      </c>
      <c r="T1166" s="9">
        <f>Daten!L1166</f>
        <v>105289.43</v>
      </c>
      <c r="U1166" s="9">
        <f>Daten!M1166</f>
        <v>199436.26</v>
      </c>
      <c r="V1166" s="9">
        <f>Daten!N1166</f>
        <v>500</v>
      </c>
      <c r="W1166" s="9">
        <f>Daten!O1166</f>
        <v>500</v>
      </c>
      <c r="X1166" s="23">
        <f t="shared" si="450"/>
        <v>311158.57</v>
      </c>
      <c r="Y1166" s="9">
        <f t="shared" si="451"/>
        <v>526921.42699618707</v>
      </c>
      <c r="Z1166" s="21">
        <f t="shared" si="452"/>
        <v>-215762.85699618707</v>
      </c>
      <c r="AA1166" s="27">
        <f t="shared" si="453"/>
        <v>21576.285699618707</v>
      </c>
      <c r="AB1166" s="32">
        <f t="shared" si="454"/>
        <v>25964.02329926821</v>
      </c>
      <c r="AC1166" s="31">
        <f t="shared" si="455"/>
        <v>25964.02329926821</v>
      </c>
      <c r="AG1166" s="26">
        <f t="shared" si="456"/>
        <v>2506.1467703127482</v>
      </c>
      <c r="AH1166" s="26">
        <f t="shared" si="457"/>
        <v>21576.285699618707</v>
      </c>
      <c r="AI1166" s="26">
        <f t="shared" si="458"/>
        <v>24082.432469931457</v>
      </c>
      <c r="AJ1166" s="26">
        <f t="shared" si="459"/>
        <v>1</v>
      </c>
      <c r="AK1166" s="26">
        <f t="shared" si="460"/>
        <v>24082.432469931457</v>
      </c>
      <c r="AL1166" s="26">
        <f t="shared" ca="1" si="461"/>
        <v>31771</v>
      </c>
      <c r="AM1166" s="26">
        <f t="shared" ca="1" si="462"/>
        <v>41</v>
      </c>
      <c r="AN1166" s="26">
        <f ca="1">IF(AM1166=0,0,COUNTIF($AM$19:AM1166,C1166*10+1))</f>
        <v>114</v>
      </c>
      <c r="AO1166" s="21">
        <f t="shared" ca="1" si="463"/>
        <v>0</v>
      </c>
      <c r="AP1166" s="33">
        <f t="shared" ca="1" si="464"/>
        <v>31771</v>
      </c>
    </row>
    <row r="1167" spans="1:42" x14ac:dyDescent="0.2">
      <c r="A1167" s="15">
        <f>Daten!A1167</f>
        <v>41331</v>
      </c>
      <c r="B1167" s="8" t="str">
        <f>Daten!B1167</f>
        <v>St. Johann am Wimberg</v>
      </c>
      <c r="C1167" s="15">
        <f t="shared" si="440"/>
        <v>4</v>
      </c>
      <c r="D1167" s="10">
        <f>Daten!D1167</f>
        <v>0</v>
      </c>
      <c r="E1167" s="9">
        <f>Daten!E1167</f>
        <v>999</v>
      </c>
      <c r="F1167" s="9">
        <f>Daten!F1167</f>
        <v>1028</v>
      </c>
      <c r="G1167" s="27">
        <f t="shared" si="441"/>
        <v>-29</v>
      </c>
      <c r="H1167" s="29">
        <f t="shared" si="442"/>
        <v>-2.821011673151751E-2</v>
      </c>
      <c r="I1167" s="21">
        <f t="shared" si="443"/>
        <v>9.1746486692476061</v>
      </c>
      <c r="J1167" s="21">
        <f t="shared" si="444"/>
        <v>-38.174648669247603</v>
      </c>
      <c r="K1167" s="27">
        <f t="shared" si="445"/>
        <v>19087.324334623801</v>
      </c>
      <c r="L1167" s="16">
        <f>Daten!G1167</f>
        <v>149</v>
      </c>
      <c r="M1167" s="16">
        <f>Daten!H1167</f>
        <v>683</v>
      </c>
      <c r="N1167" s="16">
        <f>Daten!I1167</f>
        <v>167</v>
      </c>
      <c r="O1167" s="28">
        <f t="shared" si="446"/>
        <v>0.46266471449487556</v>
      </c>
      <c r="P1167" s="16">
        <f t="shared" si="447"/>
        <v>384.43816235817053</v>
      </c>
      <c r="Q1167" s="21">
        <f t="shared" si="448"/>
        <v>-68.43816235817053</v>
      </c>
      <c r="R1167" s="27">
        <f t="shared" si="449"/>
        <v>-13687.632471634106</v>
      </c>
      <c r="S1167" s="9">
        <f>Daten!K1167</f>
        <v>7123.27</v>
      </c>
      <c r="T1167" s="9">
        <f>Daten!L1167</f>
        <v>70832.649999999994</v>
      </c>
      <c r="U1167" s="9">
        <f>Daten!M1167</f>
        <v>98012.42</v>
      </c>
      <c r="V1167" s="9">
        <f>Daten!N1167</f>
        <v>500</v>
      </c>
      <c r="W1167" s="9">
        <f>Daten!O1167</f>
        <v>500</v>
      </c>
      <c r="X1167" s="23">
        <f t="shared" si="450"/>
        <v>175968.34</v>
      </c>
      <c r="Y1167" s="9">
        <f t="shared" si="451"/>
        <v>359068.55768703338</v>
      </c>
      <c r="Z1167" s="21">
        <f t="shared" si="452"/>
        <v>-183100.21768703338</v>
      </c>
      <c r="AA1167" s="27">
        <f t="shared" si="453"/>
        <v>18310.02176870334</v>
      </c>
      <c r="AB1167" s="32">
        <f t="shared" si="454"/>
        <v>23709.713631693034</v>
      </c>
      <c r="AC1167" s="31">
        <f t="shared" si="455"/>
        <v>23709.713631693034</v>
      </c>
      <c r="AG1167" s="26">
        <f t="shared" si="456"/>
        <v>19087.324334623801</v>
      </c>
      <c r="AH1167" s="26">
        <f t="shared" si="457"/>
        <v>18310.02176870334</v>
      </c>
      <c r="AI1167" s="26">
        <f t="shared" si="458"/>
        <v>37397.346103327145</v>
      </c>
      <c r="AJ1167" s="26">
        <f t="shared" si="459"/>
        <v>1</v>
      </c>
      <c r="AK1167" s="26">
        <f t="shared" si="460"/>
        <v>37397.346103327145</v>
      </c>
      <c r="AL1167" s="26">
        <f t="shared" ca="1" si="461"/>
        <v>49337</v>
      </c>
      <c r="AM1167" s="26">
        <f t="shared" ca="1" si="462"/>
        <v>41</v>
      </c>
      <c r="AN1167" s="26">
        <f ca="1">IF(AM1167=0,0,COUNTIF($AM$19:AM1167,C1167*10+1))</f>
        <v>115</v>
      </c>
      <c r="AO1167" s="21">
        <f t="shared" ca="1" si="463"/>
        <v>0</v>
      </c>
      <c r="AP1167" s="33">
        <f t="shared" ca="1" si="464"/>
        <v>49337</v>
      </c>
    </row>
    <row r="1168" spans="1:42" x14ac:dyDescent="0.2">
      <c r="A1168" s="15">
        <f>Daten!A1168</f>
        <v>41332</v>
      </c>
      <c r="B1168" s="8" t="str">
        <f>Daten!B1168</f>
        <v>St. Martin im Mühlkreis</v>
      </c>
      <c r="C1168" s="15">
        <f t="shared" si="440"/>
        <v>4</v>
      </c>
      <c r="D1168" s="10">
        <f>Daten!D1168</f>
        <v>0</v>
      </c>
      <c r="E1168" s="9">
        <f>Daten!E1168</f>
        <v>3741</v>
      </c>
      <c r="F1168" s="9">
        <f>Daten!F1168</f>
        <v>3769</v>
      </c>
      <c r="G1168" s="27">
        <f t="shared" si="441"/>
        <v>-28</v>
      </c>
      <c r="H1168" s="29">
        <f t="shared" si="442"/>
        <v>-7.4290262669143006E-3</v>
      </c>
      <c r="I1168" s="21">
        <f t="shared" si="443"/>
        <v>33.637403535402946</v>
      </c>
      <c r="J1168" s="21">
        <f t="shared" si="444"/>
        <v>-61.637403535402946</v>
      </c>
      <c r="K1168" s="27">
        <f t="shared" si="445"/>
        <v>30818.701767701474</v>
      </c>
      <c r="L1168" s="16">
        <f>Daten!G1168</f>
        <v>624</v>
      </c>
      <c r="M1168" s="16">
        <f>Daten!H1168</f>
        <v>2474</v>
      </c>
      <c r="N1168" s="16">
        <f>Daten!I1168</f>
        <v>643</v>
      </c>
      <c r="O1168" s="28">
        <f t="shared" si="446"/>
        <v>0.51212611156022636</v>
      </c>
      <c r="P1168" s="16">
        <f t="shared" si="447"/>
        <v>1392.5329629196397</v>
      </c>
      <c r="Q1168" s="21">
        <f t="shared" si="448"/>
        <v>-125.53296291963966</v>
      </c>
      <c r="R1168" s="27">
        <f t="shared" si="449"/>
        <v>-25106.59258392793</v>
      </c>
      <c r="S1168" s="9">
        <f>Daten!K1168</f>
        <v>13520.49</v>
      </c>
      <c r="T1168" s="9">
        <f>Daten!L1168</f>
        <v>342626.41</v>
      </c>
      <c r="U1168" s="9">
        <f>Daten!M1168</f>
        <v>1378062.36</v>
      </c>
      <c r="V1168" s="9">
        <f>Daten!N1168</f>
        <v>500</v>
      </c>
      <c r="W1168" s="9">
        <f>Daten!O1168</f>
        <v>500</v>
      </c>
      <c r="X1168" s="23">
        <f t="shared" si="450"/>
        <v>1734209.26</v>
      </c>
      <c r="Y1168" s="9">
        <f t="shared" si="451"/>
        <v>1344620.0944015936</v>
      </c>
      <c r="Z1168" s="21">
        <f t="shared" si="452"/>
        <v>389589.16559840646</v>
      </c>
      <c r="AA1168" s="27">
        <f t="shared" si="453"/>
        <v>-38958.916559840647</v>
      </c>
      <c r="AB1168" s="32">
        <f t="shared" si="454"/>
        <v>-33246.807376067103</v>
      </c>
      <c r="AC1168" s="31">
        <f t="shared" si="455"/>
        <v>0</v>
      </c>
      <c r="AG1168" s="26">
        <f t="shared" si="456"/>
        <v>0</v>
      </c>
      <c r="AH1168" s="26">
        <f t="shared" si="457"/>
        <v>0</v>
      </c>
      <c r="AI1168" s="26">
        <f t="shared" si="458"/>
        <v>0</v>
      </c>
      <c r="AJ1168" s="26">
        <f t="shared" si="459"/>
        <v>1</v>
      </c>
      <c r="AK1168" s="26">
        <f t="shared" si="460"/>
        <v>0</v>
      </c>
      <c r="AL1168" s="26">
        <f t="shared" ca="1" si="461"/>
        <v>0</v>
      </c>
      <c r="AM1168" s="26">
        <f t="shared" ca="1" si="462"/>
        <v>0</v>
      </c>
      <c r="AN1168" s="26">
        <f ca="1">IF(AM1168=0,0,COUNTIF($AM$19:AM1168,C1168*10+1))</f>
        <v>0</v>
      </c>
      <c r="AO1168" s="21">
        <f t="shared" ca="1" si="463"/>
        <v>0</v>
      </c>
      <c r="AP1168" s="33">
        <f t="shared" ca="1" si="464"/>
        <v>0</v>
      </c>
    </row>
    <row r="1169" spans="1:42" x14ac:dyDescent="0.2">
      <c r="A1169" s="15">
        <f>Daten!A1169</f>
        <v>41333</v>
      </c>
      <c r="B1169" s="8" t="str">
        <f>Daten!B1169</f>
        <v>St. Oswald bei Haslach</v>
      </c>
      <c r="C1169" s="15">
        <f t="shared" si="440"/>
        <v>4</v>
      </c>
      <c r="D1169" s="10">
        <f>Daten!D1169</f>
        <v>0</v>
      </c>
      <c r="E1169" s="9">
        <f>Daten!E1169</f>
        <v>509</v>
      </c>
      <c r="F1169" s="9">
        <f>Daten!F1169</f>
        <v>496</v>
      </c>
      <c r="G1169" s="27">
        <f t="shared" si="441"/>
        <v>13</v>
      </c>
      <c r="H1169" s="29">
        <f t="shared" si="442"/>
        <v>2.620967741935484E-2</v>
      </c>
      <c r="I1169" s="21">
        <f t="shared" si="443"/>
        <v>4.4266787353568215</v>
      </c>
      <c r="J1169" s="21">
        <f t="shared" si="444"/>
        <v>8.5733212646431785</v>
      </c>
      <c r="K1169" s="27">
        <f t="shared" si="445"/>
        <v>-4286.6606323215892</v>
      </c>
      <c r="L1169" s="16">
        <f>Daten!G1169</f>
        <v>88</v>
      </c>
      <c r="M1169" s="16">
        <f>Daten!H1169</f>
        <v>345</v>
      </c>
      <c r="N1169" s="16">
        <f>Daten!I1169</f>
        <v>76</v>
      </c>
      <c r="O1169" s="28">
        <f t="shared" si="446"/>
        <v>0.47536231884057972</v>
      </c>
      <c r="P1169" s="16">
        <f t="shared" si="447"/>
        <v>194.18911568604514</v>
      </c>
      <c r="Q1169" s="21">
        <f t="shared" si="448"/>
        <v>-30.189115686045142</v>
      </c>
      <c r="R1169" s="27">
        <f t="shared" si="449"/>
        <v>-6037.8231372090286</v>
      </c>
      <c r="S1169" s="9">
        <f>Daten!K1169</f>
        <v>3930.34</v>
      </c>
      <c r="T1169" s="9">
        <f>Daten!L1169</f>
        <v>35955.480000000003</v>
      </c>
      <c r="U1169" s="9">
        <f>Daten!M1169</f>
        <v>14660.83</v>
      </c>
      <c r="V1169" s="9">
        <f>Daten!N1169</f>
        <v>500</v>
      </c>
      <c r="W1169" s="9">
        <f>Daten!O1169</f>
        <v>500</v>
      </c>
      <c r="X1169" s="23">
        <f t="shared" si="450"/>
        <v>54546.650000000009</v>
      </c>
      <c r="Y1169" s="9">
        <f t="shared" si="451"/>
        <v>182948.84470740741</v>
      </c>
      <c r="Z1169" s="21">
        <f t="shared" si="452"/>
        <v>-128402.1947074074</v>
      </c>
      <c r="AA1169" s="27">
        <f t="shared" si="453"/>
        <v>12840.21947074074</v>
      </c>
      <c r="AB1169" s="32">
        <f t="shared" si="454"/>
        <v>2515.735701210122</v>
      </c>
      <c r="AC1169" s="31">
        <f t="shared" si="455"/>
        <v>2515.735701210122</v>
      </c>
      <c r="AG1169" s="26">
        <f t="shared" si="456"/>
        <v>-4286.6606323215892</v>
      </c>
      <c r="AH1169" s="26">
        <f t="shared" si="457"/>
        <v>12840.21947074074</v>
      </c>
      <c r="AI1169" s="26">
        <f t="shared" si="458"/>
        <v>8553.5588384191506</v>
      </c>
      <c r="AJ1169" s="26">
        <f t="shared" si="459"/>
        <v>1</v>
      </c>
      <c r="AK1169" s="26">
        <f t="shared" si="460"/>
        <v>8553.5588384191506</v>
      </c>
      <c r="AL1169" s="26">
        <f t="shared" ca="1" si="461"/>
        <v>11284</v>
      </c>
      <c r="AM1169" s="26">
        <f t="shared" ca="1" si="462"/>
        <v>41</v>
      </c>
      <c r="AN1169" s="26">
        <f ca="1">IF(AM1169=0,0,COUNTIF($AM$19:AM1169,C1169*10+1))</f>
        <v>116</v>
      </c>
      <c r="AO1169" s="21">
        <f t="shared" ca="1" si="463"/>
        <v>0</v>
      </c>
      <c r="AP1169" s="33">
        <f t="shared" ca="1" si="464"/>
        <v>11284</v>
      </c>
    </row>
    <row r="1170" spans="1:42" x14ac:dyDescent="0.2">
      <c r="A1170" s="15">
        <f>Daten!A1170</f>
        <v>41334</v>
      </c>
      <c r="B1170" s="8" t="str">
        <f>Daten!B1170</f>
        <v>St. Peter am Wimberg</v>
      </c>
      <c r="C1170" s="15">
        <f t="shared" si="440"/>
        <v>4</v>
      </c>
      <c r="D1170" s="10">
        <f>Daten!D1170</f>
        <v>0</v>
      </c>
      <c r="E1170" s="9">
        <f>Daten!E1170</f>
        <v>1723</v>
      </c>
      <c r="F1170" s="9">
        <f>Daten!F1170</f>
        <v>1763</v>
      </c>
      <c r="G1170" s="27">
        <f t="shared" si="441"/>
        <v>-40</v>
      </c>
      <c r="H1170" s="29">
        <f t="shared" si="442"/>
        <v>-2.2688598979013045E-2</v>
      </c>
      <c r="I1170" s="21">
        <f t="shared" si="443"/>
        <v>15.734343972649347</v>
      </c>
      <c r="J1170" s="21">
        <f t="shared" si="444"/>
        <v>-55.734343972649349</v>
      </c>
      <c r="K1170" s="27">
        <f t="shared" si="445"/>
        <v>27867.171986324673</v>
      </c>
      <c r="L1170" s="16">
        <f>Daten!G1170</f>
        <v>253</v>
      </c>
      <c r="M1170" s="16">
        <f>Daten!H1170</f>
        <v>1177</v>
      </c>
      <c r="N1170" s="16">
        <f>Daten!I1170</f>
        <v>293</v>
      </c>
      <c r="O1170" s="28">
        <f t="shared" si="446"/>
        <v>0.4638912489379779</v>
      </c>
      <c r="P1170" s="16">
        <f t="shared" si="447"/>
        <v>662.49446134050766</v>
      </c>
      <c r="Q1170" s="21">
        <f t="shared" si="448"/>
        <v>-116.49446134050766</v>
      </c>
      <c r="R1170" s="27">
        <f t="shared" si="449"/>
        <v>-23298.892268101532</v>
      </c>
      <c r="S1170" s="9">
        <f>Daten!K1170</f>
        <v>9982.16</v>
      </c>
      <c r="T1170" s="9">
        <f>Daten!L1170</f>
        <v>145847.21</v>
      </c>
      <c r="U1170" s="9">
        <f>Daten!M1170</f>
        <v>383334.40000000002</v>
      </c>
      <c r="V1170" s="9">
        <f>Daten!N1170</f>
        <v>500</v>
      </c>
      <c r="W1170" s="9">
        <f>Daten!O1170</f>
        <v>500</v>
      </c>
      <c r="X1170" s="23">
        <f t="shared" si="450"/>
        <v>539163.77</v>
      </c>
      <c r="Y1170" s="9">
        <f t="shared" si="451"/>
        <v>619294.41931407258</v>
      </c>
      <c r="Z1170" s="21">
        <f t="shared" si="452"/>
        <v>-80130.649314072565</v>
      </c>
      <c r="AA1170" s="27">
        <f t="shared" si="453"/>
        <v>8013.0649314072571</v>
      </c>
      <c r="AB1170" s="32">
        <f t="shared" si="454"/>
        <v>12581.344649630399</v>
      </c>
      <c r="AC1170" s="31">
        <f t="shared" si="455"/>
        <v>12581.344649630399</v>
      </c>
      <c r="AG1170" s="26">
        <f t="shared" si="456"/>
        <v>27867.171986324673</v>
      </c>
      <c r="AH1170" s="26">
        <f t="shared" si="457"/>
        <v>8013.0649314072571</v>
      </c>
      <c r="AI1170" s="26">
        <f t="shared" si="458"/>
        <v>35880.236917731927</v>
      </c>
      <c r="AJ1170" s="26">
        <f t="shared" si="459"/>
        <v>1</v>
      </c>
      <c r="AK1170" s="26">
        <f t="shared" si="460"/>
        <v>35880.236917731927</v>
      </c>
      <c r="AL1170" s="26">
        <f t="shared" ca="1" si="461"/>
        <v>47335</v>
      </c>
      <c r="AM1170" s="26">
        <f t="shared" ca="1" si="462"/>
        <v>41</v>
      </c>
      <c r="AN1170" s="26">
        <f ca="1">IF(AM1170=0,0,COUNTIF($AM$19:AM1170,C1170*10+1))</f>
        <v>117</v>
      </c>
      <c r="AO1170" s="21">
        <f t="shared" ca="1" si="463"/>
        <v>0</v>
      </c>
      <c r="AP1170" s="33">
        <f t="shared" ca="1" si="464"/>
        <v>47335</v>
      </c>
    </row>
    <row r="1171" spans="1:42" x14ac:dyDescent="0.2">
      <c r="A1171" s="15">
        <f>Daten!A1171</f>
        <v>41336</v>
      </c>
      <c r="B1171" s="8" t="str">
        <f>Daten!B1171</f>
        <v>St. Ulrich im Mühlkreis</v>
      </c>
      <c r="C1171" s="15">
        <f t="shared" ref="C1171:C1234" si="465">INT(A1171/10000)</f>
        <v>4</v>
      </c>
      <c r="D1171" s="10">
        <f>Daten!D1171</f>
        <v>0</v>
      </c>
      <c r="E1171" s="9">
        <f>Daten!E1171</f>
        <v>683</v>
      </c>
      <c r="F1171" s="9">
        <f>Daten!F1171</f>
        <v>633</v>
      </c>
      <c r="G1171" s="27">
        <f t="shared" ref="G1171:G1234" si="466">E1171-F1171</f>
        <v>50</v>
      </c>
      <c r="H1171" s="29">
        <f t="shared" ref="H1171:H1234" si="467">G1171/F1171</f>
        <v>7.8988941548183256E-2</v>
      </c>
      <c r="I1171" s="21">
        <f t="shared" ref="I1171:I1234" si="468">F1171*$I$6</f>
        <v>5.6493702408888469</v>
      </c>
      <c r="J1171" s="21">
        <f t="shared" ref="J1171:J1234" si="469">G1171-I1171</f>
        <v>44.35062975911115</v>
      </c>
      <c r="K1171" s="27">
        <f t="shared" ref="K1171:K1234" si="470">-J1171*$K$5</f>
        <v>-22175.314879555575</v>
      </c>
      <c r="L1171" s="16">
        <f>Daten!G1171</f>
        <v>119</v>
      </c>
      <c r="M1171" s="16">
        <f>Daten!H1171</f>
        <v>449</v>
      </c>
      <c r="N1171" s="16">
        <f>Daten!I1171</f>
        <v>115</v>
      </c>
      <c r="O1171" s="28">
        <f t="shared" ref="O1171:O1234" si="471">(L1171+N1171)/M1171</f>
        <v>0.52115812917594651</v>
      </c>
      <c r="P1171" s="16">
        <f t="shared" ref="P1171:P1234" si="472">M1171*$P$6</f>
        <v>252.72728389285297</v>
      </c>
      <c r="Q1171" s="21">
        <f t="shared" ref="Q1171:Q1234" si="473">L1171+N1171-P1171</f>
        <v>-18.727283892852967</v>
      </c>
      <c r="R1171" s="27">
        <f t="shared" ref="R1171:R1234" si="474">Q1171*$R$5</f>
        <v>-3745.4567785705931</v>
      </c>
      <c r="S1171" s="9">
        <f>Daten!K1171</f>
        <v>7378.47</v>
      </c>
      <c r="T1171" s="9">
        <f>Daten!L1171</f>
        <v>34918.76</v>
      </c>
      <c r="U1171" s="9">
        <f>Daten!M1171</f>
        <v>20633.259999999998</v>
      </c>
      <c r="V1171" s="9">
        <f>Daten!N1171</f>
        <v>500</v>
      </c>
      <c r="W1171" s="9">
        <f>Daten!O1171</f>
        <v>500</v>
      </c>
      <c r="X1171" s="23">
        <f t="shared" ref="X1171:X1234" si="475">S1171/V1171*500+T1171/W1171*500+U1171</f>
        <v>62930.490000000005</v>
      </c>
      <c r="Y1171" s="9">
        <f t="shared" ref="Y1171:Y1234" si="476">E1171*$Y$6</f>
        <v>245489.31421445825</v>
      </c>
      <c r="Z1171" s="21">
        <f t="shared" ref="Z1171:Z1234" si="477">X1171-Y1171</f>
        <v>-182558.82421445823</v>
      </c>
      <c r="AA1171" s="27">
        <f t="shared" ref="AA1171:AA1234" si="478">-Z1171*$AA$5</f>
        <v>18255.882421445825</v>
      </c>
      <c r="AB1171" s="32">
        <f t="shared" ref="AB1171:AB1234" si="479">K1171+R1171+AA1171</f>
        <v>-7664.8892366803448</v>
      </c>
      <c r="AC1171" s="31">
        <f t="shared" ref="AC1171:AC1234" si="480">MAX(0,AB1171)</f>
        <v>0</v>
      </c>
      <c r="AG1171" s="26">
        <f t="shared" ref="AG1171:AG1234" si="481">IF(AB1171&gt;0,K1171,0)</f>
        <v>0</v>
      </c>
      <c r="AH1171" s="26">
        <f t="shared" ref="AH1171:AH1234" si="482">IF(AB1171&gt;0,AA1171,0)</f>
        <v>0</v>
      </c>
      <c r="AI1171" s="26">
        <f t="shared" ref="AI1171:AI1234" si="483">AG1171+AH1171</f>
        <v>0</v>
      </c>
      <c r="AJ1171" s="26">
        <f t="shared" ref="AJ1171:AJ1234" si="484">IF(AND(V1171=500,W1171=500),1,0)</f>
        <v>1</v>
      </c>
      <c r="AK1171" s="26">
        <f t="shared" ref="AK1171:AK1234" si="485">IF(AND(AJ1171=1,AI1171&gt;=E1171*$AK$5),AI1171,0)</f>
        <v>0</v>
      </c>
      <c r="AL1171" s="26">
        <f t="shared" ref="AL1171:AL1234" ca="1" si="486">IF(OFFSET($AK$6,C1171,0)=0,0,ROUND(AK1171*OFFSET($AF$6,C1171,0)/OFFSET($AK$6,C1171,0),0))</f>
        <v>0</v>
      </c>
      <c r="AM1171" s="26">
        <f t="shared" ref="AM1171:AM1234" ca="1" si="487">IF(AL1171&gt;0,C1171*10+1,0)</f>
        <v>0</v>
      </c>
      <c r="AN1171" s="26">
        <f ca="1">IF(AM1171=0,0,COUNTIF($AM$19:AM1171,C1171*10+1))</f>
        <v>0</v>
      </c>
      <c r="AO1171" s="21">
        <f t="shared" ref="AO1171:AO1234" ca="1" si="488">IF(AN1171=1,OFFSET($AF$6,C1171,0)-OFFSET($AL$6,C1171,0),0)</f>
        <v>0</v>
      </c>
      <c r="AP1171" s="33">
        <f t="shared" ref="AP1171:AP1234" ca="1" si="489">AL1171+AO1171</f>
        <v>0</v>
      </c>
    </row>
    <row r="1172" spans="1:42" x14ac:dyDescent="0.2">
      <c r="A1172" s="15">
        <f>Daten!A1172</f>
        <v>41337</v>
      </c>
      <c r="B1172" s="8" t="str">
        <f>Daten!B1172</f>
        <v>St. Veit im Mühlkreis</v>
      </c>
      <c r="C1172" s="15">
        <f t="shared" si="465"/>
        <v>4</v>
      </c>
      <c r="D1172" s="10">
        <f>Daten!D1172</f>
        <v>0</v>
      </c>
      <c r="E1172" s="9">
        <f>Daten!E1172</f>
        <v>1303</v>
      </c>
      <c r="F1172" s="9">
        <f>Daten!F1172</f>
        <v>1204</v>
      </c>
      <c r="G1172" s="27">
        <f t="shared" si="466"/>
        <v>99</v>
      </c>
      <c r="H1172" s="29">
        <f t="shared" si="467"/>
        <v>8.2225913621262456E-2</v>
      </c>
      <c r="I1172" s="21">
        <f t="shared" si="468"/>
        <v>10.74540563985809</v>
      </c>
      <c r="J1172" s="21">
        <f t="shared" si="469"/>
        <v>88.254594360141908</v>
      </c>
      <c r="K1172" s="27">
        <f t="shared" si="470"/>
        <v>-44127.297180070957</v>
      </c>
      <c r="L1172" s="16">
        <f>Daten!G1172</f>
        <v>231</v>
      </c>
      <c r="M1172" s="16">
        <f>Daten!H1172</f>
        <v>820</v>
      </c>
      <c r="N1172" s="16">
        <f>Daten!I1172</f>
        <v>252</v>
      </c>
      <c r="O1172" s="28">
        <f t="shared" si="471"/>
        <v>0.58902439024390241</v>
      </c>
      <c r="P1172" s="16">
        <f t="shared" si="472"/>
        <v>461.55094163060005</v>
      </c>
      <c r="Q1172" s="21">
        <f t="shared" si="473"/>
        <v>21.44905836939995</v>
      </c>
      <c r="R1172" s="27">
        <f t="shared" si="474"/>
        <v>4289.8116738799899</v>
      </c>
      <c r="S1172" s="9">
        <f>Daten!K1172</f>
        <v>6284.36</v>
      </c>
      <c r="T1172" s="9">
        <f>Daten!L1172</f>
        <v>83627.44</v>
      </c>
      <c r="U1172" s="9">
        <f>Daten!M1172</f>
        <v>140171.68</v>
      </c>
      <c r="V1172" s="9">
        <f>Daten!N1172</f>
        <v>500</v>
      </c>
      <c r="W1172" s="9">
        <f>Daten!O1172</f>
        <v>500</v>
      </c>
      <c r="X1172" s="23">
        <f t="shared" si="475"/>
        <v>230083.47999999998</v>
      </c>
      <c r="Y1172" s="9">
        <f t="shared" si="476"/>
        <v>468334.66533153603</v>
      </c>
      <c r="Z1172" s="21">
        <f t="shared" si="477"/>
        <v>-238251.18533153605</v>
      </c>
      <c r="AA1172" s="27">
        <f t="shared" si="478"/>
        <v>23825.118533153607</v>
      </c>
      <c r="AB1172" s="32">
        <f t="shared" si="479"/>
        <v>-16012.366973037362</v>
      </c>
      <c r="AC1172" s="31">
        <f t="shared" si="480"/>
        <v>0</v>
      </c>
      <c r="AG1172" s="26">
        <f t="shared" si="481"/>
        <v>0</v>
      </c>
      <c r="AH1172" s="26">
        <f t="shared" si="482"/>
        <v>0</v>
      </c>
      <c r="AI1172" s="26">
        <f t="shared" si="483"/>
        <v>0</v>
      </c>
      <c r="AJ1172" s="26">
        <f t="shared" si="484"/>
        <v>1</v>
      </c>
      <c r="AK1172" s="26">
        <f t="shared" si="485"/>
        <v>0</v>
      </c>
      <c r="AL1172" s="26">
        <f t="shared" ca="1" si="486"/>
        <v>0</v>
      </c>
      <c r="AM1172" s="26">
        <f t="shared" ca="1" si="487"/>
        <v>0</v>
      </c>
      <c r="AN1172" s="26">
        <f ca="1">IF(AM1172=0,0,COUNTIF($AM$19:AM1172,C1172*10+1))</f>
        <v>0</v>
      </c>
      <c r="AO1172" s="21">
        <f t="shared" ca="1" si="488"/>
        <v>0</v>
      </c>
      <c r="AP1172" s="33">
        <f t="shared" ca="1" si="489"/>
        <v>0</v>
      </c>
    </row>
    <row r="1173" spans="1:42" x14ac:dyDescent="0.2">
      <c r="A1173" s="15">
        <f>Daten!A1173</f>
        <v>41338</v>
      </c>
      <c r="B1173" s="8" t="str">
        <f>Daten!B1173</f>
        <v>Sarleinsbach</v>
      </c>
      <c r="C1173" s="15">
        <f t="shared" si="465"/>
        <v>4</v>
      </c>
      <c r="D1173" s="10">
        <f>Daten!D1173</f>
        <v>0</v>
      </c>
      <c r="E1173" s="9">
        <f>Daten!E1173</f>
        <v>2244</v>
      </c>
      <c r="F1173" s="9">
        <f>Daten!F1173</f>
        <v>2285</v>
      </c>
      <c r="G1173" s="27">
        <f t="shared" si="466"/>
        <v>-41</v>
      </c>
      <c r="H1173" s="29">
        <f t="shared" si="467"/>
        <v>-1.7943107221006564E-2</v>
      </c>
      <c r="I1173" s="21">
        <f t="shared" si="468"/>
        <v>20.393066351391809</v>
      </c>
      <c r="J1173" s="21">
        <f t="shared" si="469"/>
        <v>-61.393066351391809</v>
      </c>
      <c r="K1173" s="27">
        <f t="shared" si="470"/>
        <v>30696.533175695906</v>
      </c>
      <c r="L1173" s="16">
        <f>Daten!G1173</f>
        <v>373</v>
      </c>
      <c r="M1173" s="16">
        <f>Daten!H1173</f>
        <v>1487</v>
      </c>
      <c r="N1173" s="16">
        <f>Daten!I1173</f>
        <v>384</v>
      </c>
      <c r="O1173" s="28">
        <f t="shared" si="471"/>
        <v>0.5090786819098857</v>
      </c>
      <c r="P1173" s="16">
        <f t="shared" si="472"/>
        <v>836.983231956954</v>
      </c>
      <c r="Q1173" s="21">
        <f t="shared" si="473"/>
        <v>-79.983231956954</v>
      </c>
      <c r="R1173" s="27">
        <f t="shared" si="474"/>
        <v>-15996.646391390801</v>
      </c>
      <c r="S1173" s="9">
        <f>Daten!K1173</f>
        <v>13758.68</v>
      </c>
      <c r="T1173" s="9">
        <f>Daten!L1173</f>
        <v>193630.03</v>
      </c>
      <c r="U1173" s="9">
        <f>Daten!M1173</f>
        <v>1596620.58</v>
      </c>
      <c r="V1173" s="9">
        <f>Daten!N1173</f>
        <v>500</v>
      </c>
      <c r="W1173" s="9">
        <f>Daten!O1173</f>
        <v>500</v>
      </c>
      <c r="X1173" s="23">
        <f t="shared" si="475"/>
        <v>1804009.29</v>
      </c>
      <c r="Y1173" s="9">
        <f t="shared" si="476"/>
        <v>806556.39984955243</v>
      </c>
      <c r="Z1173" s="21">
        <f t="shared" si="477"/>
        <v>997452.89015044761</v>
      </c>
      <c r="AA1173" s="27">
        <f t="shared" si="478"/>
        <v>-99745.289015044764</v>
      </c>
      <c r="AB1173" s="32">
        <f t="shared" si="479"/>
        <v>-85045.402230739652</v>
      </c>
      <c r="AC1173" s="31">
        <f t="shared" si="480"/>
        <v>0</v>
      </c>
      <c r="AG1173" s="26">
        <f t="shared" si="481"/>
        <v>0</v>
      </c>
      <c r="AH1173" s="26">
        <f t="shared" si="482"/>
        <v>0</v>
      </c>
      <c r="AI1173" s="26">
        <f t="shared" si="483"/>
        <v>0</v>
      </c>
      <c r="AJ1173" s="26">
        <f t="shared" si="484"/>
        <v>1</v>
      </c>
      <c r="AK1173" s="26">
        <f t="shared" si="485"/>
        <v>0</v>
      </c>
      <c r="AL1173" s="26">
        <f t="shared" ca="1" si="486"/>
        <v>0</v>
      </c>
      <c r="AM1173" s="26">
        <f t="shared" ca="1" si="487"/>
        <v>0</v>
      </c>
      <c r="AN1173" s="26">
        <f ca="1">IF(AM1173=0,0,COUNTIF($AM$19:AM1173,C1173*10+1))</f>
        <v>0</v>
      </c>
      <c r="AO1173" s="21">
        <f t="shared" ca="1" si="488"/>
        <v>0</v>
      </c>
      <c r="AP1173" s="33">
        <f t="shared" ca="1" si="489"/>
        <v>0</v>
      </c>
    </row>
    <row r="1174" spans="1:42" x14ac:dyDescent="0.2">
      <c r="A1174" s="15">
        <f>Daten!A1174</f>
        <v>41341</v>
      </c>
      <c r="B1174" s="8" t="str">
        <f>Daten!B1174</f>
        <v>Schwarzenberg am Böhmerwald</v>
      </c>
      <c r="C1174" s="15">
        <f t="shared" si="465"/>
        <v>4</v>
      </c>
      <c r="D1174" s="10">
        <f>Daten!D1174</f>
        <v>0</v>
      </c>
      <c r="E1174" s="9">
        <f>Daten!E1174</f>
        <v>577</v>
      </c>
      <c r="F1174" s="9">
        <f>Daten!F1174</f>
        <v>569</v>
      </c>
      <c r="G1174" s="27">
        <f t="shared" si="466"/>
        <v>8</v>
      </c>
      <c r="H1174" s="29">
        <f t="shared" si="467"/>
        <v>1.4059753954305799E-2</v>
      </c>
      <c r="I1174" s="21">
        <f t="shared" si="468"/>
        <v>5.0781858879395791</v>
      </c>
      <c r="J1174" s="21">
        <f t="shared" si="469"/>
        <v>2.9218141120604209</v>
      </c>
      <c r="K1174" s="27">
        <f t="shared" si="470"/>
        <v>-1460.9070560302105</v>
      </c>
      <c r="L1174" s="16">
        <f>Daten!G1174</f>
        <v>67</v>
      </c>
      <c r="M1174" s="16">
        <f>Daten!H1174</f>
        <v>362</v>
      </c>
      <c r="N1174" s="16">
        <f>Daten!I1174</f>
        <v>148</v>
      </c>
      <c r="O1174" s="28">
        <f t="shared" si="471"/>
        <v>0.59392265193370164</v>
      </c>
      <c r="P1174" s="16">
        <f t="shared" si="472"/>
        <v>203.75785471985029</v>
      </c>
      <c r="Q1174" s="21">
        <f t="shared" si="473"/>
        <v>11.242145280149714</v>
      </c>
      <c r="R1174" s="27">
        <f t="shared" si="474"/>
        <v>2248.4290560299428</v>
      </c>
      <c r="S1174" s="9">
        <f>Daten!K1174</f>
        <v>9821.5300000000007</v>
      </c>
      <c r="T1174" s="9">
        <f>Daten!L1174</f>
        <v>50119.5</v>
      </c>
      <c r="U1174" s="9">
        <f>Daten!M1174</f>
        <v>23780.19</v>
      </c>
      <c r="V1174" s="9">
        <f>Daten!N1174</f>
        <v>500</v>
      </c>
      <c r="W1174" s="9">
        <f>Daten!O1174</f>
        <v>500</v>
      </c>
      <c r="X1174" s="23">
        <f t="shared" si="475"/>
        <v>83721.22</v>
      </c>
      <c r="Y1174" s="9">
        <f t="shared" si="476"/>
        <v>207389.94773315141</v>
      </c>
      <c r="Z1174" s="21">
        <f t="shared" si="477"/>
        <v>-123668.72773315141</v>
      </c>
      <c r="AA1174" s="27">
        <f t="shared" si="478"/>
        <v>12366.872773315141</v>
      </c>
      <c r="AB1174" s="32">
        <f t="shared" si="479"/>
        <v>13154.394773314873</v>
      </c>
      <c r="AC1174" s="31">
        <f t="shared" si="480"/>
        <v>13154.394773314873</v>
      </c>
      <c r="AG1174" s="26">
        <f t="shared" si="481"/>
        <v>-1460.9070560302105</v>
      </c>
      <c r="AH1174" s="26">
        <f t="shared" si="482"/>
        <v>12366.872773315141</v>
      </c>
      <c r="AI1174" s="26">
        <f t="shared" si="483"/>
        <v>10905.965717284931</v>
      </c>
      <c r="AJ1174" s="26">
        <f t="shared" si="484"/>
        <v>1</v>
      </c>
      <c r="AK1174" s="26">
        <f t="shared" si="485"/>
        <v>10905.965717284931</v>
      </c>
      <c r="AL1174" s="26">
        <f t="shared" ca="1" si="486"/>
        <v>14388</v>
      </c>
      <c r="AM1174" s="26">
        <f t="shared" ca="1" si="487"/>
        <v>41</v>
      </c>
      <c r="AN1174" s="26">
        <f ca="1">IF(AM1174=0,0,COUNTIF($AM$19:AM1174,C1174*10+1))</f>
        <v>118</v>
      </c>
      <c r="AO1174" s="21">
        <f t="shared" ca="1" si="488"/>
        <v>0</v>
      </c>
      <c r="AP1174" s="33">
        <f t="shared" ca="1" si="489"/>
        <v>14388</v>
      </c>
    </row>
    <row r="1175" spans="1:42" x14ac:dyDescent="0.2">
      <c r="A1175" s="15">
        <f>Daten!A1175</f>
        <v>41342</v>
      </c>
      <c r="B1175" s="8" t="str">
        <f>Daten!B1175</f>
        <v>Ulrichsberg</v>
      </c>
      <c r="C1175" s="15">
        <f t="shared" si="465"/>
        <v>4</v>
      </c>
      <c r="D1175" s="10">
        <f>Daten!D1175</f>
        <v>0</v>
      </c>
      <c r="E1175" s="9">
        <f>Daten!E1175</f>
        <v>2857</v>
      </c>
      <c r="F1175" s="9">
        <f>Daten!F1175</f>
        <v>2832</v>
      </c>
      <c r="G1175" s="27">
        <f t="shared" si="466"/>
        <v>25</v>
      </c>
      <c r="H1175" s="29">
        <f t="shared" si="467"/>
        <v>8.8276836158192092E-3</v>
      </c>
      <c r="I1175" s="21">
        <f t="shared" si="468"/>
        <v>25.274907618005077</v>
      </c>
      <c r="J1175" s="21">
        <f t="shared" si="469"/>
        <v>-0.27490761800507713</v>
      </c>
      <c r="K1175" s="27">
        <f t="shared" si="470"/>
        <v>137.45380900253855</v>
      </c>
      <c r="L1175" s="16">
        <f>Daten!G1175</f>
        <v>349</v>
      </c>
      <c r="M1175" s="16">
        <f>Daten!H1175</f>
        <v>1837</v>
      </c>
      <c r="N1175" s="16">
        <f>Daten!I1175</f>
        <v>671</v>
      </c>
      <c r="O1175" s="28">
        <f t="shared" si="471"/>
        <v>0.55525313010342947</v>
      </c>
      <c r="P1175" s="16">
        <f t="shared" si="472"/>
        <v>1033.9866826529419</v>
      </c>
      <c r="Q1175" s="21">
        <f t="shared" si="473"/>
        <v>-13.986682652941909</v>
      </c>
      <c r="R1175" s="27">
        <f t="shared" si="474"/>
        <v>-2797.3365305883817</v>
      </c>
      <c r="S1175" s="9">
        <f>Daten!K1175</f>
        <v>18503.11</v>
      </c>
      <c r="T1175" s="9">
        <f>Daten!L1175</f>
        <v>237178.5</v>
      </c>
      <c r="U1175" s="9">
        <f>Daten!M1175</f>
        <v>800207.62</v>
      </c>
      <c r="V1175" s="9">
        <f>Daten!N1175</f>
        <v>500</v>
      </c>
      <c r="W1175" s="9">
        <f>Daten!O1175</f>
        <v>500</v>
      </c>
      <c r="X1175" s="23">
        <f t="shared" si="475"/>
        <v>1055889.23</v>
      </c>
      <c r="Y1175" s="9">
        <f t="shared" si="476"/>
        <v>1026885.7550669212</v>
      </c>
      <c r="Z1175" s="21">
        <f t="shared" si="477"/>
        <v>29003.474933078745</v>
      </c>
      <c r="AA1175" s="27">
        <f t="shared" si="478"/>
        <v>-2900.3474933078746</v>
      </c>
      <c r="AB1175" s="32">
        <f t="shared" si="479"/>
        <v>-5560.2302148937179</v>
      </c>
      <c r="AC1175" s="31">
        <f t="shared" si="480"/>
        <v>0</v>
      </c>
      <c r="AG1175" s="26">
        <f t="shared" si="481"/>
        <v>0</v>
      </c>
      <c r="AH1175" s="26">
        <f t="shared" si="482"/>
        <v>0</v>
      </c>
      <c r="AI1175" s="26">
        <f t="shared" si="483"/>
        <v>0</v>
      </c>
      <c r="AJ1175" s="26">
        <f t="shared" si="484"/>
        <v>1</v>
      </c>
      <c r="AK1175" s="26">
        <f t="shared" si="485"/>
        <v>0</v>
      </c>
      <c r="AL1175" s="26">
        <f t="shared" ca="1" si="486"/>
        <v>0</v>
      </c>
      <c r="AM1175" s="26">
        <f t="shared" ca="1" si="487"/>
        <v>0</v>
      </c>
      <c r="AN1175" s="26">
        <f ca="1">IF(AM1175=0,0,COUNTIF($AM$19:AM1175,C1175*10+1))</f>
        <v>0</v>
      </c>
      <c r="AO1175" s="21">
        <f t="shared" ca="1" si="488"/>
        <v>0</v>
      </c>
      <c r="AP1175" s="33">
        <f t="shared" ca="1" si="489"/>
        <v>0</v>
      </c>
    </row>
    <row r="1176" spans="1:42" x14ac:dyDescent="0.2">
      <c r="A1176" s="15">
        <f>Daten!A1176</f>
        <v>41343</v>
      </c>
      <c r="B1176" s="8" t="str">
        <f>Daten!B1176</f>
        <v>Aigen-Schlägl</v>
      </c>
      <c r="C1176" s="15">
        <f t="shared" si="465"/>
        <v>4</v>
      </c>
      <c r="D1176" s="10">
        <f>Daten!D1176</f>
        <v>0</v>
      </c>
      <c r="E1176" s="9">
        <f>Daten!E1176</f>
        <v>3234</v>
      </c>
      <c r="F1176" s="9">
        <f>Daten!F1176</f>
        <v>3199</v>
      </c>
      <c r="G1176" s="27">
        <f t="shared" si="466"/>
        <v>35</v>
      </c>
      <c r="H1176" s="29">
        <f t="shared" si="467"/>
        <v>1.0940919037199124E-2</v>
      </c>
      <c r="I1176" s="21">
        <f t="shared" si="468"/>
        <v>28.550292891948533</v>
      </c>
      <c r="J1176" s="21">
        <f t="shared" si="469"/>
        <v>6.4497071080514665</v>
      </c>
      <c r="K1176" s="27">
        <f t="shared" si="470"/>
        <v>-3224.853554025733</v>
      </c>
      <c r="L1176" s="16">
        <f>Daten!G1176</f>
        <v>482</v>
      </c>
      <c r="M1176" s="16">
        <f>Daten!H1176</f>
        <v>2065</v>
      </c>
      <c r="N1176" s="16">
        <f>Daten!I1176</f>
        <v>687</v>
      </c>
      <c r="O1176" s="28">
        <f t="shared" si="471"/>
        <v>0.56610169491525419</v>
      </c>
      <c r="P1176" s="16">
        <f t="shared" si="472"/>
        <v>1162.3203591063282</v>
      </c>
      <c r="Q1176" s="21">
        <f t="shared" si="473"/>
        <v>6.6796408936718308</v>
      </c>
      <c r="R1176" s="27">
        <f t="shared" si="474"/>
        <v>1335.9281787343662</v>
      </c>
      <c r="S1176" s="9">
        <f>Daten!K1176</f>
        <v>17454.810000000001</v>
      </c>
      <c r="T1176" s="9">
        <f>Daten!L1176</f>
        <v>329925.77</v>
      </c>
      <c r="U1176" s="9">
        <f>Daten!M1176</f>
        <v>727253.83</v>
      </c>
      <c r="V1176" s="9">
        <f>Daten!N1176</f>
        <v>500</v>
      </c>
      <c r="W1176" s="9">
        <f>Daten!O1176</f>
        <v>500</v>
      </c>
      <c r="X1176" s="23">
        <f t="shared" si="475"/>
        <v>1074634.4099999999</v>
      </c>
      <c r="Y1176" s="9">
        <f t="shared" si="476"/>
        <v>1162390.1056655315</v>
      </c>
      <c r="Z1176" s="21">
        <f t="shared" si="477"/>
        <v>-87755.695665531559</v>
      </c>
      <c r="AA1176" s="27">
        <f t="shared" si="478"/>
        <v>8775.5695665531566</v>
      </c>
      <c r="AB1176" s="32">
        <f t="shared" si="479"/>
        <v>6886.6441912617902</v>
      </c>
      <c r="AC1176" s="31">
        <f t="shared" si="480"/>
        <v>6886.6441912617902</v>
      </c>
      <c r="AG1176" s="26">
        <f t="shared" si="481"/>
        <v>-3224.853554025733</v>
      </c>
      <c r="AH1176" s="26">
        <f t="shared" si="482"/>
        <v>8775.5695665531566</v>
      </c>
      <c r="AI1176" s="26">
        <f t="shared" si="483"/>
        <v>5550.716012527424</v>
      </c>
      <c r="AJ1176" s="26">
        <f t="shared" si="484"/>
        <v>1</v>
      </c>
      <c r="AK1176" s="26">
        <f t="shared" si="485"/>
        <v>0</v>
      </c>
      <c r="AL1176" s="26">
        <f t="shared" ca="1" si="486"/>
        <v>0</v>
      </c>
      <c r="AM1176" s="26">
        <f t="shared" ca="1" si="487"/>
        <v>0</v>
      </c>
      <c r="AN1176" s="26">
        <f ca="1">IF(AM1176=0,0,COUNTIF($AM$19:AM1176,C1176*10+1))</f>
        <v>0</v>
      </c>
      <c r="AO1176" s="21">
        <f t="shared" ca="1" si="488"/>
        <v>0</v>
      </c>
      <c r="AP1176" s="33">
        <f t="shared" ca="1" si="489"/>
        <v>0</v>
      </c>
    </row>
    <row r="1177" spans="1:42" x14ac:dyDescent="0.2">
      <c r="A1177" s="15">
        <f>Daten!A1177</f>
        <v>41344</v>
      </c>
      <c r="B1177" s="8" t="str">
        <f>Daten!B1177</f>
        <v>Rohrbach-Berg</v>
      </c>
      <c r="C1177" s="15">
        <f t="shared" si="465"/>
        <v>4</v>
      </c>
      <c r="D1177" s="10">
        <f>Daten!D1177</f>
        <v>0</v>
      </c>
      <c r="E1177" s="9">
        <f>Daten!E1177</f>
        <v>5253</v>
      </c>
      <c r="F1177" s="9">
        <f>Daten!F1177</f>
        <v>5161</v>
      </c>
      <c r="G1177" s="27">
        <f t="shared" si="466"/>
        <v>92</v>
      </c>
      <c r="H1177" s="29">
        <f t="shared" si="467"/>
        <v>1.7826002712652587E-2</v>
      </c>
      <c r="I1177" s="21">
        <f t="shared" si="468"/>
        <v>46.060663212049505</v>
      </c>
      <c r="J1177" s="21">
        <f t="shared" si="469"/>
        <v>45.939336787950495</v>
      </c>
      <c r="K1177" s="27">
        <f t="shared" si="470"/>
        <v>-22969.668393975247</v>
      </c>
      <c r="L1177" s="16">
        <f>Daten!G1177</f>
        <v>752</v>
      </c>
      <c r="M1177" s="16">
        <f>Daten!H1177</f>
        <v>3381</v>
      </c>
      <c r="N1177" s="16">
        <f>Daten!I1177</f>
        <v>1120</v>
      </c>
      <c r="O1177" s="28">
        <f t="shared" si="471"/>
        <v>0.55368234250221826</v>
      </c>
      <c r="P1177" s="16">
        <f t="shared" si="472"/>
        <v>1903.0533337232425</v>
      </c>
      <c r="Q1177" s="21">
        <f t="shared" si="473"/>
        <v>-31.053333723242531</v>
      </c>
      <c r="R1177" s="27">
        <f t="shared" si="474"/>
        <v>-6210.6667446485062</v>
      </c>
      <c r="S1177" s="9">
        <f>Daten!K1177</f>
        <v>14960.07</v>
      </c>
      <c r="T1177" s="9">
        <f>Daten!L1177</f>
        <v>660650.38</v>
      </c>
      <c r="U1177" s="9">
        <f>Daten!M1177</f>
        <v>2132989.34</v>
      </c>
      <c r="V1177" s="9">
        <f>Daten!N1177</f>
        <v>500</v>
      </c>
      <c r="W1177" s="9">
        <f>Daten!O1177</f>
        <v>500</v>
      </c>
      <c r="X1177" s="23">
        <f t="shared" si="475"/>
        <v>2808599.79</v>
      </c>
      <c r="Y1177" s="9">
        <f t="shared" si="476"/>
        <v>1888075.2087387252</v>
      </c>
      <c r="Z1177" s="21">
        <f t="shared" si="477"/>
        <v>920524.58126127487</v>
      </c>
      <c r="AA1177" s="27">
        <f t="shared" si="478"/>
        <v>-92052.458126127487</v>
      </c>
      <c r="AB1177" s="32">
        <f t="shared" si="479"/>
        <v>-121232.79326475124</v>
      </c>
      <c r="AC1177" s="31">
        <f t="shared" si="480"/>
        <v>0</v>
      </c>
      <c r="AG1177" s="26">
        <f t="shared" si="481"/>
        <v>0</v>
      </c>
      <c r="AH1177" s="26">
        <f t="shared" si="482"/>
        <v>0</v>
      </c>
      <c r="AI1177" s="26">
        <f t="shared" si="483"/>
        <v>0</v>
      </c>
      <c r="AJ1177" s="26">
        <f t="shared" si="484"/>
        <v>1</v>
      </c>
      <c r="AK1177" s="26">
        <f t="shared" si="485"/>
        <v>0</v>
      </c>
      <c r="AL1177" s="26">
        <f t="shared" ca="1" si="486"/>
        <v>0</v>
      </c>
      <c r="AM1177" s="26">
        <f t="shared" ca="1" si="487"/>
        <v>0</v>
      </c>
      <c r="AN1177" s="26">
        <f ca="1">IF(AM1177=0,0,COUNTIF($AM$19:AM1177,C1177*10+1))</f>
        <v>0</v>
      </c>
      <c r="AO1177" s="21">
        <f t="shared" ca="1" si="488"/>
        <v>0</v>
      </c>
      <c r="AP1177" s="33">
        <f t="shared" ca="1" si="489"/>
        <v>0</v>
      </c>
    </row>
    <row r="1178" spans="1:42" x14ac:dyDescent="0.2">
      <c r="A1178" s="15">
        <f>Daten!A1178</f>
        <v>41345</v>
      </c>
      <c r="B1178" s="8" t="str">
        <f>Daten!B1178</f>
        <v>Helfenberg</v>
      </c>
      <c r="C1178" s="15">
        <f t="shared" si="465"/>
        <v>4</v>
      </c>
      <c r="D1178" s="10">
        <f>Daten!D1178</f>
        <v>0</v>
      </c>
      <c r="E1178" s="9">
        <f>Daten!E1178</f>
        <v>1544</v>
      </c>
      <c r="F1178" s="9">
        <f>Daten!F1178</f>
        <v>1600</v>
      </c>
      <c r="G1178" s="27">
        <f t="shared" si="466"/>
        <v>-56</v>
      </c>
      <c r="H1178" s="29">
        <f t="shared" si="467"/>
        <v>-3.5000000000000003E-2</v>
      </c>
      <c r="I1178" s="21">
        <f t="shared" si="468"/>
        <v>14.279608823731682</v>
      </c>
      <c r="J1178" s="21">
        <f t="shared" si="469"/>
        <v>-70.279608823731678</v>
      </c>
      <c r="K1178" s="27">
        <f t="shared" si="470"/>
        <v>35139.804411865836</v>
      </c>
      <c r="L1178" s="16">
        <f>Daten!G1178</f>
        <v>235</v>
      </c>
      <c r="M1178" s="16">
        <f>Daten!H1178</f>
        <v>967</v>
      </c>
      <c r="N1178" s="16">
        <f>Daten!I1178</f>
        <v>342</v>
      </c>
      <c r="O1178" s="28">
        <f t="shared" si="471"/>
        <v>0.59669079627714583</v>
      </c>
      <c r="P1178" s="16">
        <f t="shared" si="472"/>
        <v>544.29239092291493</v>
      </c>
      <c r="Q1178" s="21">
        <f t="shared" si="473"/>
        <v>32.707609077085067</v>
      </c>
      <c r="R1178" s="27">
        <f t="shared" si="474"/>
        <v>6541.5218154170134</v>
      </c>
      <c r="S1178" s="9">
        <f>Daten!K1178</f>
        <v>8645.84</v>
      </c>
      <c r="T1178" s="9">
        <f>Daten!L1178</f>
        <v>124046.02</v>
      </c>
      <c r="U1178" s="9">
        <f>Daten!M1178</f>
        <v>178504.24</v>
      </c>
      <c r="V1178" s="9">
        <f>Daten!N1178</f>
        <v>500</v>
      </c>
      <c r="W1178" s="9">
        <f>Daten!O1178</f>
        <v>500</v>
      </c>
      <c r="X1178" s="23">
        <f t="shared" si="475"/>
        <v>311196.09999999998</v>
      </c>
      <c r="Y1178" s="9">
        <f t="shared" si="476"/>
        <v>554956.80987865815</v>
      </c>
      <c r="Z1178" s="21">
        <f t="shared" si="477"/>
        <v>-243760.70987865818</v>
      </c>
      <c r="AA1178" s="27">
        <f t="shared" si="478"/>
        <v>24376.07098786582</v>
      </c>
      <c r="AB1178" s="32">
        <f t="shared" si="479"/>
        <v>66057.397215148667</v>
      </c>
      <c r="AC1178" s="31">
        <f t="shared" si="480"/>
        <v>66057.397215148667</v>
      </c>
      <c r="AG1178" s="26">
        <f t="shared" si="481"/>
        <v>35139.804411865836</v>
      </c>
      <c r="AH1178" s="26">
        <f t="shared" si="482"/>
        <v>24376.07098786582</v>
      </c>
      <c r="AI1178" s="26">
        <f t="shared" si="483"/>
        <v>59515.875399731653</v>
      </c>
      <c r="AJ1178" s="26">
        <f t="shared" si="484"/>
        <v>1</v>
      </c>
      <c r="AK1178" s="26">
        <f t="shared" si="485"/>
        <v>59515.875399731653</v>
      </c>
      <c r="AL1178" s="26">
        <f t="shared" ca="1" si="486"/>
        <v>78517</v>
      </c>
      <c r="AM1178" s="26">
        <f t="shared" ca="1" si="487"/>
        <v>41</v>
      </c>
      <c r="AN1178" s="26">
        <f ca="1">IF(AM1178=0,0,COUNTIF($AM$19:AM1178,C1178*10+1))</f>
        <v>119</v>
      </c>
      <c r="AO1178" s="21">
        <f t="shared" ca="1" si="488"/>
        <v>0</v>
      </c>
      <c r="AP1178" s="33">
        <f t="shared" ca="1" si="489"/>
        <v>78517</v>
      </c>
    </row>
    <row r="1179" spans="1:42" x14ac:dyDescent="0.2">
      <c r="A1179" s="15">
        <f>Daten!A1179</f>
        <v>41346</v>
      </c>
      <c r="B1179" s="8" t="str">
        <f>Daten!B1179</f>
        <v>St. Stefan-Afiesl</v>
      </c>
      <c r="C1179" s="15">
        <f t="shared" si="465"/>
        <v>4</v>
      </c>
      <c r="D1179" s="10">
        <f>Daten!D1179</f>
        <v>0</v>
      </c>
      <c r="E1179" s="9">
        <f>Daten!E1179</f>
        <v>1119</v>
      </c>
      <c r="F1179" s="9">
        <f>Daten!F1179</f>
        <v>1116</v>
      </c>
      <c r="G1179" s="27">
        <f t="shared" si="466"/>
        <v>3</v>
      </c>
      <c r="H1179" s="29">
        <f t="shared" si="467"/>
        <v>2.6881720430107529E-3</v>
      </c>
      <c r="I1179" s="21">
        <f t="shared" si="468"/>
        <v>9.9600271545528489</v>
      </c>
      <c r="J1179" s="21">
        <f t="shared" si="469"/>
        <v>-6.9600271545528489</v>
      </c>
      <c r="K1179" s="27">
        <f t="shared" si="470"/>
        <v>3480.0135772764243</v>
      </c>
      <c r="L1179" s="16">
        <f>Daten!G1179</f>
        <v>165</v>
      </c>
      <c r="M1179" s="16">
        <f>Daten!H1179</f>
        <v>731</v>
      </c>
      <c r="N1179" s="16">
        <f>Daten!I1179</f>
        <v>223</v>
      </c>
      <c r="O1179" s="28">
        <f t="shared" si="471"/>
        <v>0.53077975376196995</v>
      </c>
      <c r="P1179" s="16">
        <f t="shared" si="472"/>
        <v>411.45577845362033</v>
      </c>
      <c r="Q1179" s="21">
        <f t="shared" si="473"/>
        <v>-23.455778453620326</v>
      </c>
      <c r="R1179" s="27">
        <f t="shared" si="474"/>
        <v>-4691.1556907240647</v>
      </c>
      <c r="S1179" s="9">
        <f>Daten!K1179</f>
        <v>10181.57</v>
      </c>
      <c r="T1179" s="9">
        <f>Daten!L1179</f>
        <v>86655.66</v>
      </c>
      <c r="U1179" s="9">
        <f>Daten!M1179</f>
        <v>88572.72</v>
      </c>
      <c r="V1179" s="9">
        <f>Daten!N1179</f>
        <v>500</v>
      </c>
      <c r="W1179" s="9">
        <f>Daten!O1179</f>
        <v>500</v>
      </c>
      <c r="X1179" s="23">
        <f t="shared" si="475"/>
        <v>185409.95</v>
      </c>
      <c r="Y1179" s="9">
        <f t="shared" si="476"/>
        <v>402199.9159677581</v>
      </c>
      <c r="Z1179" s="21">
        <f t="shared" si="477"/>
        <v>-216789.96596775809</v>
      </c>
      <c r="AA1179" s="27">
        <f t="shared" si="478"/>
        <v>21678.996596775811</v>
      </c>
      <c r="AB1179" s="32">
        <f t="shared" si="479"/>
        <v>20467.85448332817</v>
      </c>
      <c r="AC1179" s="31">
        <f t="shared" si="480"/>
        <v>20467.85448332817</v>
      </c>
      <c r="AG1179" s="26">
        <f t="shared" si="481"/>
        <v>3480.0135772764243</v>
      </c>
      <c r="AH1179" s="26">
        <f t="shared" si="482"/>
        <v>21678.996596775811</v>
      </c>
      <c r="AI1179" s="26">
        <f t="shared" si="483"/>
        <v>25159.010174052237</v>
      </c>
      <c r="AJ1179" s="26">
        <f t="shared" si="484"/>
        <v>1</v>
      </c>
      <c r="AK1179" s="26">
        <f t="shared" si="485"/>
        <v>25159.010174052237</v>
      </c>
      <c r="AL1179" s="26">
        <f t="shared" ca="1" si="486"/>
        <v>33191</v>
      </c>
      <c r="AM1179" s="26">
        <f t="shared" ca="1" si="487"/>
        <v>41</v>
      </c>
      <c r="AN1179" s="26">
        <f ca="1">IF(AM1179=0,0,COUNTIF($AM$19:AM1179,C1179*10+1))</f>
        <v>120</v>
      </c>
      <c r="AO1179" s="21">
        <f t="shared" ca="1" si="488"/>
        <v>0</v>
      </c>
      <c r="AP1179" s="33">
        <f t="shared" ca="1" si="489"/>
        <v>33191</v>
      </c>
    </row>
    <row r="1180" spans="1:42" x14ac:dyDescent="0.2">
      <c r="A1180" s="15">
        <f>Daten!A1180</f>
        <v>41401</v>
      </c>
      <c r="B1180" s="8" t="str">
        <f>Daten!B1180</f>
        <v>Altschwendt</v>
      </c>
      <c r="C1180" s="15">
        <f t="shared" si="465"/>
        <v>4</v>
      </c>
      <c r="D1180" s="10">
        <f>Daten!D1180</f>
        <v>0</v>
      </c>
      <c r="E1180" s="9">
        <f>Daten!E1180</f>
        <v>716</v>
      </c>
      <c r="F1180" s="9">
        <f>Daten!F1180</f>
        <v>700</v>
      </c>
      <c r="G1180" s="27">
        <f t="shared" si="466"/>
        <v>16</v>
      </c>
      <c r="H1180" s="29">
        <f t="shared" si="467"/>
        <v>2.2857142857142857E-2</v>
      </c>
      <c r="I1180" s="21">
        <f t="shared" si="468"/>
        <v>6.2473288603826109</v>
      </c>
      <c r="J1180" s="21">
        <f t="shared" si="469"/>
        <v>9.7526711396173891</v>
      </c>
      <c r="K1180" s="27">
        <f t="shared" si="470"/>
        <v>-4876.3355698086943</v>
      </c>
      <c r="L1180" s="16">
        <f>Daten!G1180</f>
        <v>127</v>
      </c>
      <c r="M1180" s="16">
        <f>Daten!H1180</f>
        <v>464</v>
      </c>
      <c r="N1180" s="16">
        <f>Daten!I1180</f>
        <v>125</v>
      </c>
      <c r="O1180" s="28">
        <f t="shared" si="471"/>
        <v>0.5431034482758621</v>
      </c>
      <c r="P1180" s="16">
        <f t="shared" si="472"/>
        <v>261.17028892268104</v>
      </c>
      <c r="Q1180" s="21">
        <f t="shared" si="473"/>
        <v>-9.1702889226810385</v>
      </c>
      <c r="R1180" s="27">
        <f t="shared" si="474"/>
        <v>-1834.0577845362077</v>
      </c>
      <c r="S1180" s="9">
        <f>Daten!K1180</f>
        <v>11275.11</v>
      </c>
      <c r="T1180" s="9">
        <f>Daten!L1180</f>
        <v>39165.32</v>
      </c>
      <c r="U1180" s="9">
        <f>Daten!M1180</f>
        <v>27198.84</v>
      </c>
      <c r="V1180" s="9">
        <f>Daten!N1180</f>
        <v>500</v>
      </c>
      <c r="W1180" s="9">
        <f>Daten!O1180</f>
        <v>500</v>
      </c>
      <c r="X1180" s="23">
        <f t="shared" si="475"/>
        <v>77639.27</v>
      </c>
      <c r="Y1180" s="9">
        <f t="shared" si="476"/>
        <v>257350.43774165754</v>
      </c>
      <c r="Z1180" s="21">
        <f t="shared" si="477"/>
        <v>-179711.16774165753</v>
      </c>
      <c r="AA1180" s="27">
        <f t="shared" si="478"/>
        <v>17971.116774165752</v>
      </c>
      <c r="AB1180" s="32">
        <f t="shared" si="479"/>
        <v>11260.72341982085</v>
      </c>
      <c r="AC1180" s="31">
        <f t="shared" si="480"/>
        <v>11260.72341982085</v>
      </c>
      <c r="AG1180" s="26">
        <f t="shared" si="481"/>
        <v>-4876.3355698086943</v>
      </c>
      <c r="AH1180" s="26">
        <f t="shared" si="482"/>
        <v>17971.116774165752</v>
      </c>
      <c r="AI1180" s="26">
        <f t="shared" si="483"/>
        <v>13094.781204357058</v>
      </c>
      <c r="AJ1180" s="26">
        <f t="shared" si="484"/>
        <v>1</v>
      </c>
      <c r="AK1180" s="26">
        <f t="shared" si="485"/>
        <v>13094.781204357058</v>
      </c>
      <c r="AL1180" s="26">
        <f t="shared" ca="1" si="486"/>
        <v>17275</v>
      </c>
      <c r="AM1180" s="26">
        <f t="shared" ca="1" si="487"/>
        <v>41</v>
      </c>
      <c r="AN1180" s="26">
        <f ca="1">IF(AM1180=0,0,COUNTIF($AM$19:AM1180,C1180*10+1))</f>
        <v>121</v>
      </c>
      <c r="AO1180" s="21">
        <f t="shared" ca="1" si="488"/>
        <v>0</v>
      </c>
      <c r="AP1180" s="33">
        <f t="shared" ca="1" si="489"/>
        <v>17275</v>
      </c>
    </row>
    <row r="1181" spans="1:42" x14ac:dyDescent="0.2">
      <c r="A1181" s="15">
        <f>Daten!A1181</f>
        <v>41402</v>
      </c>
      <c r="B1181" s="8" t="str">
        <f>Daten!B1181</f>
        <v>Andorf</v>
      </c>
      <c r="C1181" s="15">
        <f t="shared" si="465"/>
        <v>4</v>
      </c>
      <c r="D1181" s="10">
        <f>Daten!D1181</f>
        <v>0</v>
      </c>
      <c r="E1181" s="9">
        <f>Daten!E1181</f>
        <v>5187</v>
      </c>
      <c r="F1181" s="9">
        <f>Daten!F1181</f>
        <v>5177</v>
      </c>
      <c r="G1181" s="27">
        <f t="shared" si="466"/>
        <v>10</v>
      </c>
      <c r="H1181" s="29">
        <f t="shared" si="467"/>
        <v>1.9316206297083252E-3</v>
      </c>
      <c r="I1181" s="21">
        <f t="shared" si="468"/>
        <v>46.203459300286823</v>
      </c>
      <c r="J1181" s="21">
        <f t="shared" si="469"/>
        <v>-36.203459300286823</v>
      </c>
      <c r="K1181" s="27">
        <f t="shared" si="470"/>
        <v>18101.72965014341</v>
      </c>
      <c r="L1181" s="16">
        <f>Daten!G1181</f>
        <v>773</v>
      </c>
      <c r="M1181" s="16">
        <f>Daten!H1181</f>
        <v>3425</v>
      </c>
      <c r="N1181" s="16">
        <f>Daten!I1181</f>
        <v>989</v>
      </c>
      <c r="O1181" s="28">
        <f t="shared" si="471"/>
        <v>0.51445255474452556</v>
      </c>
      <c r="P1181" s="16">
        <f t="shared" si="472"/>
        <v>1927.8194818107381</v>
      </c>
      <c r="Q1181" s="21">
        <f t="shared" si="473"/>
        <v>-165.81948181073813</v>
      </c>
      <c r="R1181" s="27">
        <f t="shared" si="474"/>
        <v>-33163.896362147629</v>
      </c>
      <c r="S1181" s="9">
        <f>Daten!K1181</f>
        <v>35743.75</v>
      </c>
      <c r="T1181" s="9">
        <f>Daten!L1181</f>
        <v>347646.83</v>
      </c>
      <c r="U1181" s="9">
        <f>Daten!M1181</f>
        <v>1510126.35</v>
      </c>
      <c r="V1181" s="9">
        <f>Daten!N1181</f>
        <v>500</v>
      </c>
      <c r="W1181" s="9">
        <f>Daten!O1181</f>
        <v>500</v>
      </c>
      <c r="X1181" s="23">
        <f t="shared" si="475"/>
        <v>1893516.9300000002</v>
      </c>
      <c r="Y1181" s="9">
        <f t="shared" si="476"/>
        <v>1864352.9616843264</v>
      </c>
      <c r="Z1181" s="21">
        <f t="shared" si="477"/>
        <v>29163.968315673759</v>
      </c>
      <c r="AA1181" s="27">
        <f t="shared" si="478"/>
        <v>-2916.396831567376</v>
      </c>
      <c r="AB1181" s="32">
        <f t="shared" si="479"/>
        <v>-17978.563543571596</v>
      </c>
      <c r="AC1181" s="31">
        <f t="shared" si="480"/>
        <v>0</v>
      </c>
      <c r="AG1181" s="26">
        <f t="shared" si="481"/>
        <v>0</v>
      </c>
      <c r="AH1181" s="26">
        <f t="shared" si="482"/>
        <v>0</v>
      </c>
      <c r="AI1181" s="26">
        <f t="shared" si="483"/>
        <v>0</v>
      </c>
      <c r="AJ1181" s="26">
        <f t="shared" si="484"/>
        <v>1</v>
      </c>
      <c r="AK1181" s="26">
        <f t="shared" si="485"/>
        <v>0</v>
      </c>
      <c r="AL1181" s="26">
        <f t="shared" ca="1" si="486"/>
        <v>0</v>
      </c>
      <c r="AM1181" s="26">
        <f t="shared" ca="1" si="487"/>
        <v>0</v>
      </c>
      <c r="AN1181" s="26">
        <f ca="1">IF(AM1181=0,0,COUNTIF($AM$19:AM1181,C1181*10+1))</f>
        <v>0</v>
      </c>
      <c r="AO1181" s="21">
        <f t="shared" ca="1" si="488"/>
        <v>0</v>
      </c>
      <c r="AP1181" s="33">
        <f t="shared" ca="1" si="489"/>
        <v>0</v>
      </c>
    </row>
    <row r="1182" spans="1:42" x14ac:dyDescent="0.2">
      <c r="A1182" s="15">
        <f>Daten!A1182</f>
        <v>41403</v>
      </c>
      <c r="B1182" s="8" t="str">
        <f>Daten!B1182</f>
        <v>Brunnenthal</v>
      </c>
      <c r="C1182" s="15">
        <f t="shared" si="465"/>
        <v>4</v>
      </c>
      <c r="D1182" s="10">
        <f>Daten!D1182</f>
        <v>0</v>
      </c>
      <c r="E1182" s="9">
        <f>Daten!E1182</f>
        <v>2111</v>
      </c>
      <c r="F1182" s="9">
        <f>Daten!F1182</f>
        <v>2035</v>
      </c>
      <c r="G1182" s="27">
        <f t="shared" si="466"/>
        <v>76</v>
      </c>
      <c r="H1182" s="29">
        <f t="shared" si="467"/>
        <v>3.7346437346437347E-2</v>
      </c>
      <c r="I1182" s="21">
        <f t="shared" si="468"/>
        <v>18.161877472683734</v>
      </c>
      <c r="J1182" s="21">
        <f t="shared" si="469"/>
        <v>57.838122527316266</v>
      </c>
      <c r="K1182" s="27">
        <f t="shared" si="470"/>
        <v>-28919.061263658132</v>
      </c>
      <c r="L1182" s="16">
        <f>Daten!G1182</f>
        <v>337</v>
      </c>
      <c r="M1182" s="16">
        <f>Daten!H1182</f>
        <v>1365</v>
      </c>
      <c r="N1182" s="16">
        <f>Daten!I1182</f>
        <v>409</v>
      </c>
      <c r="O1182" s="28">
        <f t="shared" si="471"/>
        <v>0.54652014652014647</v>
      </c>
      <c r="P1182" s="16">
        <f t="shared" si="472"/>
        <v>768.31345771435258</v>
      </c>
      <c r="Q1182" s="21">
        <f t="shared" si="473"/>
        <v>-22.31345771435258</v>
      </c>
      <c r="R1182" s="27">
        <f t="shared" si="474"/>
        <v>-4462.6915428705161</v>
      </c>
      <c r="S1182" s="9">
        <f>Daten!K1182</f>
        <v>9759.82</v>
      </c>
      <c r="T1182" s="9">
        <f>Daten!L1182</f>
        <v>151359.10999999999</v>
      </c>
      <c r="U1182" s="9">
        <f>Daten!M1182</f>
        <v>302609.09000000003</v>
      </c>
      <c r="V1182" s="9">
        <f>Daten!N1182</f>
        <v>500</v>
      </c>
      <c r="W1182" s="9">
        <f>Daten!O1182</f>
        <v>500</v>
      </c>
      <c r="X1182" s="23">
        <f t="shared" si="475"/>
        <v>463728.02</v>
      </c>
      <c r="Y1182" s="9">
        <f t="shared" si="476"/>
        <v>758752.47775508254</v>
      </c>
      <c r="Z1182" s="21">
        <f t="shared" si="477"/>
        <v>-295024.45775508252</v>
      </c>
      <c r="AA1182" s="27">
        <f t="shared" si="478"/>
        <v>29502.445775508255</v>
      </c>
      <c r="AB1182" s="32">
        <f t="shared" si="479"/>
        <v>-3879.3070310203912</v>
      </c>
      <c r="AC1182" s="31">
        <f t="shared" si="480"/>
        <v>0</v>
      </c>
      <c r="AG1182" s="26">
        <f t="shared" si="481"/>
        <v>0</v>
      </c>
      <c r="AH1182" s="26">
        <f t="shared" si="482"/>
        <v>0</v>
      </c>
      <c r="AI1182" s="26">
        <f t="shared" si="483"/>
        <v>0</v>
      </c>
      <c r="AJ1182" s="26">
        <f t="shared" si="484"/>
        <v>1</v>
      </c>
      <c r="AK1182" s="26">
        <f t="shared" si="485"/>
        <v>0</v>
      </c>
      <c r="AL1182" s="26">
        <f t="shared" ca="1" si="486"/>
        <v>0</v>
      </c>
      <c r="AM1182" s="26">
        <f t="shared" ca="1" si="487"/>
        <v>0</v>
      </c>
      <c r="AN1182" s="26">
        <f ca="1">IF(AM1182=0,0,COUNTIF($AM$19:AM1182,C1182*10+1))</f>
        <v>0</v>
      </c>
      <c r="AO1182" s="21">
        <f t="shared" ca="1" si="488"/>
        <v>0</v>
      </c>
      <c r="AP1182" s="33">
        <f t="shared" ca="1" si="489"/>
        <v>0</v>
      </c>
    </row>
    <row r="1183" spans="1:42" x14ac:dyDescent="0.2">
      <c r="A1183" s="15">
        <f>Daten!A1183</f>
        <v>41404</v>
      </c>
      <c r="B1183" s="8" t="str">
        <f>Daten!B1183</f>
        <v>Diersbach</v>
      </c>
      <c r="C1183" s="15">
        <f t="shared" si="465"/>
        <v>4</v>
      </c>
      <c r="D1183" s="10">
        <f>Daten!D1183</f>
        <v>0</v>
      </c>
      <c r="E1183" s="9">
        <f>Daten!E1183</f>
        <v>1533</v>
      </c>
      <c r="F1183" s="9">
        <f>Daten!F1183</f>
        <v>1583</v>
      </c>
      <c r="G1183" s="27">
        <f t="shared" si="466"/>
        <v>-50</v>
      </c>
      <c r="H1183" s="29">
        <f t="shared" si="467"/>
        <v>-3.1585596967782688E-2</v>
      </c>
      <c r="I1183" s="21">
        <f t="shared" si="468"/>
        <v>14.127887979979533</v>
      </c>
      <c r="J1183" s="21">
        <f t="shared" si="469"/>
        <v>-64.127887979979533</v>
      </c>
      <c r="K1183" s="27">
        <f t="shared" si="470"/>
        <v>32063.943989989766</v>
      </c>
      <c r="L1183" s="16">
        <f>Daten!G1183</f>
        <v>206</v>
      </c>
      <c r="M1183" s="16">
        <f>Daten!H1183</f>
        <v>1036</v>
      </c>
      <c r="N1183" s="16">
        <f>Daten!I1183</f>
        <v>291</v>
      </c>
      <c r="O1183" s="28">
        <f t="shared" si="471"/>
        <v>0.47972972972972971</v>
      </c>
      <c r="P1183" s="16">
        <f t="shared" si="472"/>
        <v>583.13021406012399</v>
      </c>
      <c r="Q1183" s="21">
        <f t="shared" si="473"/>
        <v>-86.13021406012399</v>
      </c>
      <c r="R1183" s="27">
        <f t="shared" si="474"/>
        <v>-17226.042812024796</v>
      </c>
      <c r="S1183" s="9">
        <f>Daten!K1183</f>
        <v>19177.91</v>
      </c>
      <c r="T1183" s="9">
        <f>Daten!L1183</f>
        <v>92470.87</v>
      </c>
      <c r="U1183" s="9">
        <f>Daten!M1183</f>
        <v>117140.92</v>
      </c>
      <c r="V1183" s="9">
        <f>Daten!N1183</f>
        <v>500</v>
      </c>
      <c r="W1183" s="9">
        <f>Daten!O1183</f>
        <v>500</v>
      </c>
      <c r="X1183" s="23">
        <f t="shared" si="475"/>
        <v>228789.7</v>
      </c>
      <c r="Y1183" s="9">
        <f t="shared" si="476"/>
        <v>551003.10203625844</v>
      </c>
      <c r="Z1183" s="21">
        <f t="shared" si="477"/>
        <v>-322213.40203625843</v>
      </c>
      <c r="AA1183" s="27">
        <f t="shared" si="478"/>
        <v>32221.340203625845</v>
      </c>
      <c r="AB1183" s="32">
        <f t="shared" si="479"/>
        <v>47059.241381590815</v>
      </c>
      <c r="AC1183" s="31">
        <f t="shared" si="480"/>
        <v>47059.241381590815</v>
      </c>
      <c r="AG1183" s="26">
        <f t="shared" si="481"/>
        <v>32063.943989989766</v>
      </c>
      <c r="AH1183" s="26">
        <f t="shared" si="482"/>
        <v>32221.340203625845</v>
      </c>
      <c r="AI1183" s="26">
        <f t="shared" si="483"/>
        <v>64285.284193615611</v>
      </c>
      <c r="AJ1183" s="26">
        <f t="shared" si="484"/>
        <v>1</v>
      </c>
      <c r="AK1183" s="26">
        <f t="shared" si="485"/>
        <v>64285.284193615611</v>
      </c>
      <c r="AL1183" s="26">
        <f t="shared" ca="1" si="486"/>
        <v>84809</v>
      </c>
      <c r="AM1183" s="26">
        <f t="shared" ca="1" si="487"/>
        <v>41</v>
      </c>
      <c r="AN1183" s="26">
        <f ca="1">IF(AM1183=0,0,COUNTIF($AM$19:AM1183,C1183*10+1))</f>
        <v>122</v>
      </c>
      <c r="AO1183" s="21">
        <f t="shared" ca="1" si="488"/>
        <v>0</v>
      </c>
      <c r="AP1183" s="33">
        <f t="shared" ca="1" si="489"/>
        <v>84809</v>
      </c>
    </row>
    <row r="1184" spans="1:42" x14ac:dyDescent="0.2">
      <c r="A1184" s="15">
        <f>Daten!A1184</f>
        <v>41405</v>
      </c>
      <c r="B1184" s="8" t="str">
        <f>Daten!B1184</f>
        <v>Dorf an der Pram</v>
      </c>
      <c r="C1184" s="15">
        <f t="shared" si="465"/>
        <v>4</v>
      </c>
      <c r="D1184" s="10">
        <f>Daten!D1184</f>
        <v>0</v>
      </c>
      <c r="E1184" s="9">
        <f>Daten!E1184</f>
        <v>1083</v>
      </c>
      <c r="F1184" s="9">
        <f>Daten!F1184</f>
        <v>1034</v>
      </c>
      <c r="G1184" s="27">
        <f t="shared" si="466"/>
        <v>49</v>
      </c>
      <c r="H1184" s="29">
        <f t="shared" si="467"/>
        <v>4.7388781431334626E-2</v>
      </c>
      <c r="I1184" s="21">
        <f t="shared" si="468"/>
        <v>9.2281972023365988</v>
      </c>
      <c r="J1184" s="21">
        <f t="shared" si="469"/>
        <v>39.771802797663398</v>
      </c>
      <c r="K1184" s="27">
        <f t="shared" si="470"/>
        <v>-19885.901398831698</v>
      </c>
      <c r="L1184" s="16">
        <f>Daten!G1184</f>
        <v>181</v>
      </c>
      <c r="M1184" s="16">
        <f>Daten!H1184</f>
        <v>730</v>
      </c>
      <c r="N1184" s="16">
        <f>Daten!I1184</f>
        <v>172</v>
      </c>
      <c r="O1184" s="28">
        <f t="shared" si="471"/>
        <v>0.48356164383561645</v>
      </c>
      <c r="P1184" s="16">
        <f t="shared" si="472"/>
        <v>410.89291145163179</v>
      </c>
      <c r="Q1184" s="21">
        <f t="shared" si="473"/>
        <v>-57.89291145163179</v>
      </c>
      <c r="R1184" s="27">
        <f t="shared" si="474"/>
        <v>-11578.582290326358</v>
      </c>
      <c r="S1184" s="9">
        <f>Daten!K1184</f>
        <v>11381.45</v>
      </c>
      <c r="T1184" s="9">
        <f>Daten!L1184</f>
        <v>70682.17</v>
      </c>
      <c r="U1184" s="9">
        <f>Daten!M1184</f>
        <v>592550.03</v>
      </c>
      <c r="V1184" s="9">
        <f>Daten!N1184</f>
        <v>500</v>
      </c>
      <c r="W1184" s="9">
        <f>Daten!O1184</f>
        <v>500</v>
      </c>
      <c r="X1184" s="23">
        <f t="shared" si="475"/>
        <v>674613.65</v>
      </c>
      <c r="Y1184" s="9">
        <f t="shared" si="476"/>
        <v>389260.50848354067</v>
      </c>
      <c r="Z1184" s="21">
        <f t="shared" si="477"/>
        <v>285353.14151645935</v>
      </c>
      <c r="AA1184" s="27">
        <f t="shared" si="478"/>
        <v>-28535.314151645936</v>
      </c>
      <c r="AB1184" s="32">
        <f t="shared" si="479"/>
        <v>-59999.797840803993</v>
      </c>
      <c r="AC1184" s="31">
        <f t="shared" si="480"/>
        <v>0</v>
      </c>
      <c r="AG1184" s="26">
        <f t="shared" si="481"/>
        <v>0</v>
      </c>
      <c r="AH1184" s="26">
        <f t="shared" si="482"/>
        <v>0</v>
      </c>
      <c r="AI1184" s="26">
        <f t="shared" si="483"/>
        <v>0</v>
      </c>
      <c r="AJ1184" s="26">
        <f t="shared" si="484"/>
        <v>1</v>
      </c>
      <c r="AK1184" s="26">
        <f t="shared" si="485"/>
        <v>0</v>
      </c>
      <c r="AL1184" s="26">
        <f t="shared" ca="1" si="486"/>
        <v>0</v>
      </c>
      <c r="AM1184" s="26">
        <f t="shared" ca="1" si="487"/>
        <v>0</v>
      </c>
      <c r="AN1184" s="26">
        <f ca="1">IF(AM1184=0,0,COUNTIF($AM$19:AM1184,C1184*10+1))</f>
        <v>0</v>
      </c>
      <c r="AO1184" s="21">
        <f t="shared" ca="1" si="488"/>
        <v>0</v>
      </c>
      <c r="AP1184" s="33">
        <f t="shared" ca="1" si="489"/>
        <v>0</v>
      </c>
    </row>
    <row r="1185" spans="1:42" x14ac:dyDescent="0.2">
      <c r="A1185" s="15">
        <f>Daten!A1185</f>
        <v>41406</v>
      </c>
      <c r="B1185" s="8" t="str">
        <f>Daten!B1185</f>
        <v>Eggerding</v>
      </c>
      <c r="C1185" s="15">
        <f t="shared" si="465"/>
        <v>4</v>
      </c>
      <c r="D1185" s="10">
        <f>Daten!D1185</f>
        <v>0</v>
      </c>
      <c r="E1185" s="9">
        <f>Daten!E1185</f>
        <v>1359</v>
      </c>
      <c r="F1185" s="9">
        <f>Daten!F1185</f>
        <v>1320</v>
      </c>
      <c r="G1185" s="27">
        <f t="shared" si="466"/>
        <v>39</v>
      </c>
      <c r="H1185" s="29">
        <f t="shared" si="467"/>
        <v>2.9545454545454545E-2</v>
      </c>
      <c r="I1185" s="21">
        <f t="shared" si="468"/>
        <v>11.780677279578638</v>
      </c>
      <c r="J1185" s="21">
        <f t="shared" si="469"/>
        <v>27.21932272042136</v>
      </c>
      <c r="K1185" s="27">
        <f t="shared" si="470"/>
        <v>-13609.661360210681</v>
      </c>
      <c r="L1185" s="16">
        <f>Daten!G1185</f>
        <v>228</v>
      </c>
      <c r="M1185" s="16">
        <f>Daten!H1185</f>
        <v>888</v>
      </c>
      <c r="N1185" s="16">
        <f>Daten!I1185</f>
        <v>243</v>
      </c>
      <c r="O1185" s="28">
        <f t="shared" si="471"/>
        <v>0.53040540540540537</v>
      </c>
      <c r="P1185" s="16">
        <f t="shared" si="472"/>
        <v>499.82589776582057</v>
      </c>
      <c r="Q1185" s="21">
        <f t="shared" si="473"/>
        <v>-28.825897765820571</v>
      </c>
      <c r="R1185" s="27">
        <f t="shared" si="474"/>
        <v>-5765.1795531641146</v>
      </c>
      <c r="S1185" s="9">
        <f>Daten!K1185</f>
        <v>24995.84</v>
      </c>
      <c r="T1185" s="9">
        <f>Daten!L1185</f>
        <v>81830.899999999994</v>
      </c>
      <c r="U1185" s="9">
        <f>Daten!M1185</f>
        <v>95375.07</v>
      </c>
      <c r="V1185" s="9">
        <f>Daten!N1185</f>
        <v>500</v>
      </c>
      <c r="W1185" s="9">
        <f>Daten!O1185</f>
        <v>500</v>
      </c>
      <c r="X1185" s="23">
        <f t="shared" si="475"/>
        <v>202201.81</v>
      </c>
      <c r="Y1185" s="9">
        <f t="shared" si="476"/>
        <v>488462.63252920756</v>
      </c>
      <c r="Z1185" s="21">
        <f t="shared" si="477"/>
        <v>-286260.82252920757</v>
      </c>
      <c r="AA1185" s="27">
        <f t="shared" si="478"/>
        <v>28626.082252920758</v>
      </c>
      <c r="AB1185" s="32">
        <f t="shared" si="479"/>
        <v>9251.2413395459625</v>
      </c>
      <c r="AC1185" s="31">
        <f t="shared" si="480"/>
        <v>9251.2413395459625</v>
      </c>
      <c r="AG1185" s="26">
        <f t="shared" si="481"/>
        <v>-13609.661360210681</v>
      </c>
      <c r="AH1185" s="26">
        <f t="shared" si="482"/>
        <v>28626.082252920758</v>
      </c>
      <c r="AI1185" s="26">
        <f t="shared" si="483"/>
        <v>15016.420892710077</v>
      </c>
      <c r="AJ1185" s="26">
        <f t="shared" si="484"/>
        <v>1</v>
      </c>
      <c r="AK1185" s="26">
        <f t="shared" si="485"/>
        <v>15016.420892710077</v>
      </c>
      <c r="AL1185" s="26">
        <f t="shared" ca="1" si="486"/>
        <v>19810</v>
      </c>
      <c r="AM1185" s="26">
        <f t="shared" ca="1" si="487"/>
        <v>41</v>
      </c>
      <c r="AN1185" s="26">
        <f ca="1">IF(AM1185=0,0,COUNTIF($AM$19:AM1185,C1185*10+1))</f>
        <v>123</v>
      </c>
      <c r="AO1185" s="21">
        <f t="shared" ca="1" si="488"/>
        <v>0</v>
      </c>
      <c r="AP1185" s="33">
        <f t="shared" ca="1" si="489"/>
        <v>19810</v>
      </c>
    </row>
    <row r="1186" spans="1:42" x14ac:dyDescent="0.2">
      <c r="A1186" s="15">
        <f>Daten!A1186</f>
        <v>41407</v>
      </c>
      <c r="B1186" s="8" t="str">
        <f>Daten!B1186</f>
        <v>Engelhartszell</v>
      </c>
      <c r="C1186" s="15">
        <f t="shared" si="465"/>
        <v>4</v>
      </c>
      <c r="D1186" s="10">
        <f>Daten!D1186</f>
        <v>0</v>
      </c>
      <c r="E1186" s="9">
        <f>Daten!E1186</f>
        <v>914</v>
      </c>
      <c r="F1186" s="9">
        <f>Daten!F1186</f>
        <v>934</v>
      </c>
      <c r="G1186" s="27">
        <f t="shared" si="466"/>
        <v>-20</v>
      </c>
      <c r="H1186" s="29">
        <f t="shared" si="467"/>
        <v>-2.1413276231263382E-2</v>
      </c>
      <c r="I1186" s="21">
        <f t="shared" si="468"/>
        <v>8.3357216508533689</v>
      </c>
      <c r="J1186" s="21">
        <f t="shared" si="469"/>
        <v>-28.335721650853369</v>
      </c>
      <c r="K1186" s="27">
        <f t="shared" si="470"/>
        <v>14167.860825426684</v>
      </c>
      <c r="L1186" s="16">
        <f>Daten!G1186</f>
        <v>88</v>
      </c>
      <c r="M1186" s="16">
        <f>Daten!H1186</f>
        <v>589</v>
      </c>
      <c r="N1186" s="16">
        <f>Daten!I1186</f>
        <v>237</v>
      </c>
      <c r="O1186" s="28">
        <f t="shared" si="471"/>
        <v>0.55178268251273344</v>
      </c>
      <c r="P1186" s="16">
        <f t="shared" si="472"/>
        <v>331.52866417124812</v>
      </c>
      <c r="Q1186" s="21">
        <f t="shared" si="473"/>
        <v>-6.5286641712481241</v>
      </c>
      <c r="R1186" s="27">
        <f t="shared" si="474"/>
        <v>-1305.7328342496248</v>
      </c>
      <c r="S1186" s="9">
        <f>Daten!K1186</f>
        <v>6153.22</v>
      </c>
      <c r="T1186" s="9">
        <f>Daten!L1186</f>
        <v>68328.44</v>
      </c>
      <c r="U1186" s="9">
        <f>Daten!M1186</f>
        <v>249059.09</v>
      </c>
      <c r="V1186" s="9">
        <f>Daten!N1186</f>
        <v>500</v>
      </c>
      <c r="W1186" s="9">
        <f>Daten!O1186</f>
        <v>500</v>
      </c>
      <c r="X1186" s="23">
        <f t="shared" si="475"/>
        <v>323540.75</v>
      </c>
      <c r="Y1186" s="9">
        <f t="shared" si="476"/>
        <v>328517.17890485335</v>
      </c>
      <c r="Z1186" s="21">
        <f t="shared" si="477"/>
        <v>-4976.4289048533537</v>
      </c>
      <c r="AA1186" s="27">
        <f t="shared" si="478"/>
        <v>497.64289048533539</v>
      </c>
      <c r="AB1186" s="32">
        <f t="shared" si="479"/>
        <v>13359.770881662393</v>
      </c>
      <c r="AC1186" s="31">
        <f t="shared" si="480"/>
        <v>13359.770881662393</v>
      </c>
      <c r="AG1186" s="26">
        <f t="shared" si="481"/>
        <v>14167.860825426684</v>
      </c>
      <c r="AH1186" s="26">
        <f t="shared" si="482"/>
        <v>497.64289048533539</v>
      </c>
      <c r="AI1186" s="26">
        <f t="shared" si="483"/>
        <v>14665.503715912018</v>
      </c>
      <c r="AJ1186" s="26">
        <f t="shared" si="484"/>
        <v>1</v>
      </c>
      <c r="AK1186" s="26">
        <f t="shared" si="485"/>
        <v>14665.503715912018</v>
      </c>
      <c r="AL1186" s="26">
        <f t="shared" ca="1" si="486"/>
        <v>19348</v>
      </c>
      <c r="AM1186" s="26">
        <f t="shared" ca="1" si="487"/>
        <v>41</v>
      </c>
      <c r="AN1186" s="26">
        <f ca="1">IF(AM1186=0,0,COUNTIF($AM$19:AM1186,C1186*10+1))</f>
        <v>124</v>
      </c>
      <c r="AO1186" s="21">
        <f t="shared" ca="1" si="488"/>
        <v>0</v>
      </c>
      <c r="AP1186" s="33">
        <f t="shared" ca="1" si="489"/>
        <v>19348</v>
      </c>
    </row>
    <row r="1187" spans="1:42" x14ac:dyDescent="0.2">
      <c r="A1187" s="15">
        <f>Daten!A1187</f>
        <v>41408</v>
      </c>
      <c r="B1187" s="8" t="str">
        <f>Daten!B1187</f>
        <v>Enzenkirchen</v>
      </c>
      <c r="C1187" s="15">
        <f t="shared" si="465"/>
        <v>4</v>
      </c>
      <c r="D1187" s="10">
        <f>Daten!D1187</f>
        <v>0</v>
      </c>
      <c r="E1187" s="9">
        <f>Daten!E1187</f>
        <v>1807</v>
      </c>
      <c r="F1187" s="9">
        <f>Daten!F1187</f>
        <v>1781</v>
      </c>
      <c r="G1187" s="27">
        <f t="shared" si="466"/>
        <v>26</v>
      </c>
      <c r="H1187" s="29">
        <f t="shared" si="467"/>
        <v>1.4598540145985401E-2</v>
      </c>
      <c r="I1187" s="21">
        <f t="shared" si="468"/>
        <v>15.894989571916328</v>
      </c>
      <c r="J1187" s="21">
        <f t="shared" si="469"/>
        <v>10.105010428083672</v>
      </c>
      <c r="K1187" s="27">
        <f t="shared" si="470"/>
        <v>-5052.5052140418356</v>
      </c>
      <c r="L1187" s="16">
        <f>Daten!G1187</f>
        <v>266</v>
      </c>
      <c r="M1187" s="16">
        <f>Daten!H1187</f>
        <v>1234</v>
      </c>
      <c r="N1187" s="16">
        <f>Daten!I1187</f>
        <v>307</v>
      </c>
      <c r="O1187" s="28">
        <f t="shared" si="471"/>
        <v>0.46434359805510533</v>
      </c>
      <c r="P1187" s="16">
        <f t="shared" si="472"/>
        <v>694.57788045385428</v>
      </c>
      <c r="Q1187" s="21">
        <f t="shared" si="473"/>
        <v>-121.57788045385428</v>
      </c>
      <c r="R1187" s="27">
        <f t="shared" si="474"/>
        <v>-24315.576090770854</v>
      </c>
      <c r="S1187" s="9">
        <f>Daten!K1187</f>
        <v>15796.75</v>
      </c>
      <c r="T1187" s="9">
        <f>Daten!L1187</f>
        <v>89707.44</v>
      </c>
      <c r="U1187" s="9">
        <f>Daten!M1187</f>
        <v>400048.49</v>
      </c>
      <c r="V1187" s="9">
        <f>Daten!N1187</f>
        <v>500</v>
      </c>
      <c r="W1187" s="9">
        <f>Daten!O1187</f>
        <v>500</v>
      </c>
      <c r="X1187" s="23">
        <f t="shared" si="475"/>
        <v>505552.68</v>
      </c>
      <c r="Y1187" s="9">
        <f t="shared" si="476"/>
        <v>649486.37011057988</v>
      </c>
      <c r="Z1187" s="21">
        <f t="shared" si="477"/>
        <v>-143933.69011057989</v>
      </c>
      <c r="AA1187" s="27">
        <f t="shared" si="478"/>
        <v>14393.36901105799</v>
      </c>
      <c r="AB1187" s="32">
        <f t="shared" si="479"/>
        <v>-14974.712293754697</v>
      </c>
      <c r="AC1187" s="31">
        <f t="shared" si="480"/>
        <v>0</v>
      </c>
      <c r="AG1187" s="26">
        <f t="shared" si="481"/>
        <v>0</v>
      </c>
      <c r="AH1187" s="26">
        <f t="shared" si="482"/>
        <v>0</v>
      </c>
      <c r="AI1187" s="26">
        <f t="shared" si="483"/>
        <v>0</v>
      </c>
      <c r="AJ1187" s="26">
        <f t="shared" si="484"/>
        <v>1</v>
      </c>
      <c r="AK1187" s="26">
        <f t="shared" si="485"/>
        <v>0</v>
      </c>
      <c r="AL1187" s="26">
        <f t="shared" ca="1" si="486"/>
        <v>0</v>
      </c>
      <c r="AM1187" s="26">
        <f t="shared" ca="1" si="487"/>
        <v>0</v>
      </c>
      <c r="AN1187" s="26">
        <f ca="1">IF(AM1187=0,0,COUNTIF($AM$19:AM1187,C1187*10+1))</f>
        <v>0</v>
      </c>
      <c r="AO1187" s="21">
        <f t="shared" ca="1" si="488"/>
        <v>0</v>
      </c>
      <c r="AP1187" s="33">
        <f t="shared" ca="1" si="489"/>
        <v>0</v>
      </c>
    </row>
    <row r="1188" spans="1:42" x14ac:dyDescent="0.2">
      <c r="A1188" s="15">
        <f>Daten!A1188</f>
        <v>41409</v>
      </c>
      <c r="B1188" s="8" t="str">
        <f>Daten!B1188</f>
        <v>Esternberg</v>
      </c>
      <c r="C1188" s="15">
        <f t="shared" si="465"/>
        <v>4</v>
      </c>
      <c r="D1188" s="10">
        <f>Daten!D1188</f>
        <v>0</v>
      </c>
      <c r="E1188" s="9">
        <f>Daten!E1188</f>
        <v>2838</v>
      </c>
      <c r="F1188" s="9">
        <f>Daten!F1188</f>
        <v>2856</v>
      </c>
      <c r="G1188" s="27">
        <f t="shared" si="466"/>
        <v>-18</v>
      </c>
      <c r="H1188" s="29">
        <f t="shared" si="467"/>
        <v>-6.3025210084033615E-3</v>
      </c>
      <c r="I1188" s="21">
        <f t="shared" si="468"/>
        <v>25.489101750361051</v>
      </c>
      <c r="J1188" s="21">
        <f t="shared" si="469"/>
        <v>-43.489101750361051</v>
      </c>
      <c r="K1188" s="27">
        <f t="shared" si="470"/>
        <v>21744.550875180525</v>
      </c>
      <c r="L1188" s="16">
        <f>Daten!G1188</f>
        <v>372</v>
      </c>
      <c r="M1188" s="16">
        <f>Daten!H1188</f>
        <v>1848</v>
      </c>
      <c r="N1188" s="16">
        <f>Daten!I1188</f>
        <v>618</v>
      </c>
      <c r="O1188" s="28">
        <f t="shared" si="471"/>
        <v>0.5357142857142857</v>
      </c>
      <c r="P1188" s="16">
        <f t="shared" si="472"/>
        <v>1040.1782196748159</v>
      </c>
      <c r="Q1188" s="21">
        <f t="shared" si="473"/>
        <v>-50.178219674815864</v>
      </c>
      <c r="R1188" s="27">
        <f t="shared" si="474"/>
        <v>-10035.643934963173</v>
      </c>
      <c r="S1188" s="9">
        <f>Daten!K1188</f>
        <v>19237.46</v>
      </c>
      <c r="T1188" s="9">
        <f>Daten!L1188</f>
        <v>132757.09</v>
      </c>
      <c r="U1188" s="9">
        <f>Daten!M1188</f>
        <v>211610</v>
      </c>
      <c r="V1188" s="9">
        <f>Daten!N1188</f>
        <v>500</v>
      </c>
      <c r="W1188" s="9">
        <f>Daten!O1188</f>
        <v>500</v>
      </c>
      <c r="X1188" s="23">
        <f t="shared" si="475"/>
        <v>363604.55</v>
      </c>
      <c r="Y1188" s="9">
        <f t="shared" si="476"/>
        <v>1020056.6233391399</v>
      </c>
      <c r="Z1188" s="21">
        <f t="shared" si="477"/>
        <v>-656452.07333913981</v>
      </c>
      <c r="AA1188" s="27">
        <f t="shared" si="478"/>
        <v>65645.20733391399</v>
      </c>
      <c r="AB1188" s="32">
        <f t="shared" si="479"/>
        <v>77354.114274131338</v>
      </c>
      <c r="AC1188" s="31">
        <f t="shared" si="480"/>
        <v>77354.114274131338</v>
      </c>
      <c r="AG1188" s="26">
        <f t="shared" si="481"/>
        <v>21744.550875180525</v>
      </c>
      <c r="AH1188" s="26">
        <f t="shared" si="482"/>
        <v>65645.20733391399</v>
      </c>
      <c r="AI1188" s="26">
        <f t="shared" si="483"/>
        <v>87389.758209094522</v>
      </c>
      <c r="AJ1188" s="26">
        <f t="shared" si="484"/>
        <v>1</v>
      </c>
      <c r="AK1188" s="26">
        <f t="shared" si="485"/>
        <v>87389.758209094522</v>
      </c>
      <c r="AL1188" s="26">
        <f t="shared" ca="1" si="486"/>
        <v>115289</v>
      </c>
      <c r="AM1188" s="26">
        <f t="shared" ca="1" si="487"/>
        <v>41</v>
      </c>
      <c r="AN1188" s="26">
        <f ca="1">IF(AM1188=0,0,COUNTIF($AM$19:AM1188,C1188*10+1))</f>
        <v>125</v>
      </c>
      <c r="AO1188" s="21">
        <f t="shared" ca="1" si="488"/>
        <v>0</v>
      </c>
      <c r="AP1188" s="33">
        <f t="shared" ca="1" si="489"/>
        <v>115289</v>
      </c>
    </row>
    <row r="1189" spans="1:42" x14ac:dyDescent="0.2">
      <c r="A1189" s="15">
        <f>Daten!A1189</f>
        <v>41410</v>
      </c>
      <c r="B1189" s="8" t="str">
        <f>Daten!B1189</f>
        <v>Freinberg</v>
      </c>
      <c r="C1189" s="15">
        <f t="shared" si="465"/>
        <v>4</v>
      </c>
      <c r="D1189" s="10">
        <f>Daten!D1189</f>
        <v>0</v>
      </c>
      <c r="E1189" s="9">
        <f>Daten!E1189</f>
        <v>1436</v>
      </c>
      <c r="F1189" s="9">
        <f>Daten!F1189</f>
        <v>1441</v>
      </c>
      <c r="G1189" s="27">
        <f t="shared" si="466"/>
        <v>-5</v>
      </c>
      <c r="H1189" s="29">
        <f t="shared" si="467"/>
        <v>-3.4698126301179735E-3</v>
      </c>
      <c r="I1189" s="21">
        <f t="shared" si="468"/>
        <v>12.860572696873346</v>
      </c>
      <c r="J1189" s="21">
        <f t="shared" si="469"/>
        <v>-17.860572696873348</v>
      </c>
      <c r="K1189" s="27">
        <f t="shared" si="470"/>
        <v>8930.2863484366735</v>
      </c>
      <c r="L1189" s="16">
        <f>Daten!G1189</f>
        <v>181</v>
      </c>
      <c r="M1189" s="16">
        <f>Daten!H1189</f>
        <v>928</v>
      </c>
      <c r="N1189" s="16">
        <f>Daten!I1189</f>
        <v>327</v>
      </c>
      <c r="O1189" s="28">
        <f t="shared" si="471"/>
        <v>0.54741379310344829</v>
      </c>
      <c r="P1189" s="16">
        <f t="shared" si="472"/>
        <v>522.34057784536208</v>
      </c>
      <c r="Q1189" s="21">
        <f t="shared" si="473"/>
        <v>-14.340577845362077</v>
      </c>
      <c r="R1189" s="27">
        <f t="shared" si="474"/>
        <v>-2868.1155690724154</v>
      </c>
      <c r="S1189" s="9">
        <f>Daten!K1189</f>
        <v>9223.57</v>
      </c>
      <c r="T1189" s="9">
        <f>Daten!L1189</f>
        <v>145783.31</v>
      </c>
      <c r="U1189" s="9">
        <f>Daten!M1189</f>
        <v>1001989.45</v>
      </c>
      <c r="V1189" s="9">
        <f>Daten!N1189</f>
        <v>500</v>
      </c>
      <c r="W1189" s="9">
        <f>Daten!O1189</f>
        <v>500</v>
      </c>
      <c r="X1189" s="23">
        <f t="shared" si="475"/>
        <v>1156996.33</v>
      </c>
      <c r="Y1189" s="9">
        <f t="shared" si="476"/>
        <v>516138.58742600592</v>
      </c>
      <c r="Z1189" s="21">
        <f t="shared" si="477"/>
        <v>640857.74257399421</v>
      </c>
      <c r="AA1189" s="27">
        <f t="shared" si="478"/>
        <v>-64085.774257399426</v>
      </c>
      <c r="AB1189" s="32">
        <f t="shared" si="479"/>
        <v>-58023.603478035169</v>
      </c>
      <c r="AC1189" s="31">
        <f t="shared" si="480"/>
        <v>0</v>
      </c>
      <c r="AG1189" s="26">
        <f t="shared" si="481"/>
        <v>0</v>
      </c>
      <c r="AH1189" s="26">
        <f t="shared" si="482"/>
        <v>0</v>
      </c>
      <c r="AI1189" s="26">
        <f t="shared" si="483"/>
        <v>0</v>
      </c>
      <c r="AJ1189" s="26">
        <f t="shared" si="484"/>
        <v>1</v>
      </c>
      <c r="AK1189" s="26">
        <f t="shared" si="485"/>
        <v>0</v>
      </c>
      <c r="AL1189" s="26">
        <f t="shared" ca="1" si="486"/>
        <v>0</v>
      </c>
      <c r="AM1189" s="26">
        <f t="shared" ca="1" si="487"/>
        <v>0</v>
      </c>
      <c r="AN1189" s="26">
        <f ca="1">IF(AM1189=0,0,COUNTIF($AM$19:AM1189,C1189*10+1))</f>
        <v>0</v>
      </c>
      <c r="AO1189" s="21">
        <f t="shared" ca="1" si="488"/>
        <v>0</v>
      </c>
      <c r="AP1189" s="33">
        <f t="shared" ca="1" si="489"/>
        <v>0</v>
      </c>
    </row>
    <row r="1190" spans="1:42" x14ac:dyDescent="0.2">
      <c r="A1190" s="15">
        <f>Daten!A1190</f>
        <v>41411</v>
      </c>
      <c r="B1190" s="8" t="str">
        <f>Daten!B1190</f>
        <v>Kopfing im Innkreis</v>
      </c>
      <c r="C1190" s="15">
        <f t="shared" si="465"/>
        <v>4</v>
      </c>
      <c r="D1190" s="10">
        <f>Daten!D1190</f>
        <v>0</v>
      </c>
      <c r="E1190" s="9">
        <f>Daten!E1190</f>
        <v>1969</v>
      </c>
      <c r="F1190" s="9">
        <f>Daten!F1190</f>
        <v>2001</v>
      </c>
      <c r="G1190" s="27">
        <f t="shared" si="466"/>
        <v>-32</v>
      </c>
      <c r="H1190" s="29">
        <f t="shared" si="467"/>
        <v>-1.5992003998000999E-2</v>
      </c>
      <c r="I1190" s="21">
        <f t="shared" si="468"/>
        <v>17.858435785179434</v>
      </c>
      <c r="J1190" s="21">
        <f t="shared" si="469"/>
        <v>-49.858435785179438</v>
      </c>
      <c r="K1190" s="27">
        <f t="shared" si="470"/>
        <v>24929.217892589721</v>
      </c>
      <c r="L1190" s="16">
        <f>Daten!G1190</f>
        <v>305</v>
      </c>
      <c r="M1190" s="16">
        <f>Daten!H1190</f>
        <v>1258</v>
      </c>
      <c r="N1190" s="16">
        <f>Daten!I1190</f>
        <v>406</v>
      </c>
      <c r="O1190" s="28">
        <f t="shared" si="471"/>
        <v>0.56518282988871227</v>
      </c>
      <c r="P1190" s="16">
        <f t="shared" si="472"/>
        <v>708.08668850157915</v>
      </c>
      <c r="Q1190" s="21">
        <f t="shared" si="473"/>
        <v>2.9133114984208532</v>
      </c>
      <c r="R1190" s="27">
        <f t="shared" si="474"/>
        <v>582.66229968417065</v>
      </c>
      <c r="S1190" s="9">
        <f>Daten!K1190</f>
        <v>14905.28</v>
      </c>
      <c r="T1190" s="9">
        <f>Daten!L1190</f>
        <v>136777.74</v>
      </c>
      <c r="U1190" s="9">
        <f>Daten!M1190</f>
        <v>881463.88</v>
      </c>
      <c r="V1190" s="9">
        <f>Daten!N1190</f>
        <v>500</v>
      </c>
      <c r="W1190" s="9">
        <f>Daten!O1190</f>
        <v>500</v>
      </c>
      <c r="X1190" s="23">
        <f t="shared" si="475"/>
        <v>1033146.9</v>
      </c>
      <c r="Y1190" s="9">
        <f t="shared" si="476"/>
        <v>707713.70378955826</v>
      </c>
      <c r="Z1190" s="21">
        <f t="shared" si="477"/>
        <v>325433.19621044176</v>
      </c>
      <c r="AA1190" s="27">
        <f t="shared" si="478"/>
        <v>-32543.319621044178</v>
      </c>
      <c r="AB1190" s="32">
        <f t="shared" si="479"/>
        <v>-7031.4394287702853</v>
      </c>
      <c r="AC1190" s="31">
        <f t="shared" si="480"/>
        <v>0</v>
      </c>
      <c r="AG1190" s="26">
        <f t="shared" si="481"/>
        <v>0</v>
      </c>
      <c r="AH1190" s="26">
        <f t="shared" si="482"/>
        <v>0</v>
      </c>
      <c r="AI1190" s="26">
        <f t="shared" si="483"/>
        <v>0</v>
      </c>
      <c r="AJ1190" s="26">
        <f t="shared" si="484"/>
        <v>1</v>
      </c>
      <c r="AK1190" s="26">
        <f t="shared" si="485"/>
        <v>0</v>
      </c>
      <c r="AL1190" s="26">
        <f t="shared" ca="1" si="486"/>
        <v>0</v>
      </c>
      <c r="AM1190" s="26">
        <f t="shared" ca="1" si="487"/>
        <v>0</v>
      </c>
      <c r="AN1190" s="26">
        <f ca="1">IF(AM1190=0,0,COUNTIF($AM$19:AM1190,C1190*10+1))</f>
        <v>0</v>
      </c>
      <c r="AO1190" s="21">
        <f t="shared" ca="1" si="488"/>
        <v>0</v>
      </c>
      <c r="AP1190" s="33">
        <f t="shared" ca="1" si="489"/>
        <v>0</v>
      </c>
    </row>
    <row r="1191" spans="1:42" x14ac:dyDescent="0.2">
      <c r="A1191" s="15">
        <f>Daten!A1191</f>
        <v>41412</v>
      </c>
      <c r="B1191" s="8" t="str">
        <f>Daten!B1191</f>
        <v>Mayrhof</v>
      </c>
      <c r="C1191" s="15">
        <f t="shared" si="465"/>
        <v>4</v>
      </c>
      <c r="D1191" s="10">
        <f>Daten!D1191</f>
        <v>0</v>
      </c>
      <c r="E1191" s="9">
        <f>Daten!E1191</f>
        <v>316</v>
      </c>
      <c r="F1191" s="9">
        <f>Daten!F1191</f>
        <v>325</v>
      </c>
      <c r="G1191" s="27">
        <f t="shared" si="466"/>
        <v>-9</v>
      </c>
      <c r="H1191" s="29">
        <f t="shared" si="467"/>
        <v>-2.7692307692307693E-2</v>
      </c>
      <c r="I1191" s="21">
        <f t="shared" si="468"/>
        <v>2.900545542320498</v>
      </c>
      <c r="J1191" s="21">
        <f t="shared" si="469"/>
        <v>-11.900545542320497</v>
      </c>
      <c r="K1191" s="27">
        <f t="shared" si="470"/>
        <v>5950.2727711602483</v>
      </c>
      <c r="L1191" s="16">
        <f>Daten!G1191</f>
        <v>62</v>
      </c>
      <c r="M1191" s="16">
        <f>Daten!H1191</f>
        <v>216</v>
      </c>
      <c r="N1191" s="16">
        <f>Daten!I1191</f>
        <v>38</v>
      </c>
      <c r="O1191" s="28">
        <f t="shared" si="471"/>
        <v>0.46296296296296297</v>
      </c>
      <c r="P1191" s="16">
        <f t="shared" si="472"/>
        <v>121.57927242952393</v>
      </c>
      <c r="Q1191" s="21">
        <f t="shared" si="473"/>
        <v>-21.579272429523925</v>
      </c>
      <c r="R1191" s="27">
        <f t="shared" si="474"/>
        <v>-4315.8544859047852</v>
      </c>
      <c r="S1191" s="9">
        <f>Daten!K1191</f>
        <v>4995.04</v>
      </c>
      <c r="T1191" s="9">
        <f>Daten!L1191</f>
        <v>9994.4500000000007</v>
      </c>
      <c r="U1191" s="9">
        <f>Daten!M1191</f>
        <v>1479.24</v>
      </c>
      <c r="V1191" s="9">
        <f>Daten!N1191</f>
        <v>500</v>
      </c>
      <c r="W1191" s="9">
        <f>Daten!O1191</f>
        <v>500</v>
      </c>
      <c r="X1191" s="23">
        <f t="shared" si="475"/>
        <v>16468.730000000003</v>
      </c>
      <c r="Y1191" s="9">
        <f t="shared" si="476"/>
        <v>113579.24347257512</v>
      </c>
      <c r="Z1191" s="21">
        <f t="shared" si="477"/>
        <v>-97110.513472575112</v>
      </c>
      <c r="AA1191" s="27">
        <f t="shared" si="478"/>
        <v>9711.0513472575112</v>
      </c>
      <c r="AB1191" s="32">
        <f t="shared" si="479"/>
        <v>11345.469632512973</v>
      </c>
      <c r="AC1191" s="31">
        <f t="shared" si="480"/>
        <v>11345.469632512973</v>
      </c>
      <c r="AG1191" s="26">
        <f t="shared" si="481"/>
        <v>5950.2727711602483</v>
      </c>
      <c r="AH1191" s="26">
        <f t="shared" si="482"/>
        <v>9711.0513472575112</v>
      </c>
      <c r="AI1191" s="26">
        <f t="shared" si="483"/>
        <v>15661.32411841776</v>
      </c>
      <c r="AJ1191" s="26">
        <f t="shared" si="484"/>
        <v>1</v>
      </c>
      <c r="AK1191" s="26">
        <f t="shared" si="485"/>
        <v>15661.32411841776</v>
      </c>
      <c r="AL1191" s="26">
        <f t="shared" ca="1" si="486"/>
        <v>20661</v>
      </c>
      <c r="AM1191" s="26">
        <f t="shared" ca="1" si="487"/>
        <v>41</v>
      </c>
      <c r="AN1191" s="26">
        <f ca="1">IF(AM1191=0,0,COUNTIF($AM$19:AM1191,C1191*10+1))</f>
        <v>126</v>
      </c>
      <c r="AO1191" s="21">
        <f t="shared" ca="1" si="488"/>
        <v>0</v>
      </c>
      <c r="AP1191" s="33">
        <f t="shared" ca="1" si="489"/>
        <v>20661</v>
      </c>
    </row>
    <row r="1192" spans="1:42" x14ac:dyDescent="0.2">
      <c r="A1192" s="15">
        <f>Daten!A1192</f>
        <v>41413</v>
      </c>
      <c r="B1192" s="8" t="str">
        <f>Daten!B1192</f>
        <v>Münzkirchen</v>
      </c>
      <c r="C1192" s="15">
        <f t="shared" si="465"/>
        <v>4</v>
      </c>
      <c r="D1192" s="10">
        <f>Daten!D1192</f>
        <v>0</v>
      </c>
      <c r="E1192" s="9">
        <f>Daten!E1192</f>
        <v>2571</v>
      </c>
      <c r="F1192" s="9">
        <f>Daten!F1192</f>
        <v>2600</v>
      </c>
      <c r="G1192" s="27">
        <f t="shared" si="466"/>
        <v>-29</v>
      </c>
      <c r="H1192" s="29">
        <f t="shared" si="467"/>
        <v>-1.1153846153846153E-2</v>
      </c>
      <c r="I1192" s="21">
        <f t="shared" si="468"/>
        <v>23.204364338563984</v>
      </c>
      <c r="J1192" s="21">
        <f t="shared" si="469"/>
        <v>-52.204364338563984</v>
      </c>
      <c r="K1192" s="27">
        <f t="shared" si="470"/>
        <v>26102.18216928199</v>
      </c>
      <c r="L1192" s="16">
        <f>Daten!G1192</f>
        <v>413</v>
      </c>
      <c r="M1192" s="16">
        <f>Daten!H1192</f>
        <v>1698</v>
      </c>
      <c r="N1192" s="16">
        <f>Daten!I1192</f>
        <v>460</v>
      </c>
      <c r="O1192" s="28">
        <f t="shared" si="471"/>
        <v>0.51413427561837455</v>
      </c>
      <c r="P1192" s="16">
        <f t="shared" si="472"/>
        <v>955.74816937653532</v>
      </c>
      <c r="Q1192" s="21">
        <f t="shared" si="473"/>
        <v>-82.748169376535316</v>
      </c>
      <c r="R1192" s="27">
        <f t="shared" si="474"/>
        <v>-16549.633875307063</v>
      </c>
      <c r="S1192" s="9">
        <f>Daten!K1192</f>
        <v>11761.42</v>
      </c>
      <c r="T1192" s="9">
        <f>Daten!L1192</f>
        <v>185461.72</v>
      </c>
      <c r="U1192" s="9">
        <f>Daten!M1192</f>
        <v>392843.63</v>
      </c>
      <c r="V1192" s="9">
        <f>Daten!N1192</f>
        <v>500</v>
      </c>
      <c r="W1192" s="9">
        <f>Daten!O1192</f>
        <v>500</v>
      </c>
      <c r="X1192" s="23">
        <f t="shared" si="475"/>
        <v>590066.77</v>
      </c>
      <c r="Y1192" s="9">
        <f t="shared" si="476"/>
        <v>924089.35116452735</v>
      </c>
      <c r="Z1192" s="21">
        <f t="shared" si="477"/>
        <v>-334022.58116452734</v>
      </c>
      <c r="AA1192" s="27">
        <f t="shared" si="478"/>
        <v>33402.258116452736</v>
      </c>
      <c r="AB1192" s="32">
        <f t="shared" si="479"/>
        <v>42954.806410427664</v>
      </c>
      <c r="AC1192" s="31">
        <f t="shared" si="480"/>
        <v>42954.806410427664</v>
      </c>
      <c r="AG1192" s="26">
        <f t="shared" si="481"/>
        <v>26102.18216928199</v>
      </c>
      <c r="AH1192" s="26">
        <f t="shared" si="482"/>
        <v>33402.258116452736</v>
      </c>
      <c r="AI1192" s="26">
        <f t="shared" si="483"/>
        <v>59504.44028573473</v>
      </c>
      <c r="AJ1192" s="26">
        <f t="shared" si="484"/>
        <v>1</v>
      </c>
      <c r="AK1192" s="26">
        <f t="shared" si="485"/>
        <v>59504.44028573473</v>
      </c>
      <c r="AL1192" s="26">
        <f t="shared" ca="1" si="486"/>
        <v>78501</v>
      </c>
      <c r="AM1192" s="26">
        <f t="shared" ca="1" si="487"/>
        <v>41</v>
      </c>
      <c r="AN1192" s="26">
        <f ca="1">IF(AM1192=0,0,COUNTIF($AM$19:AM1192,C1192*10+1))</f>
        <v>127</v>
      </c>
      <c r="AO1192" s="21">
        <f t="shared" ca="1" si="488"/>
        <v>0</v>
      </c>
      <c r="AP1192" s="33">
        <f t="shared" ca="1" si="489"/>
        <v>78501</v>
      </c>
    </row>
    <row r="1193" spans="1:42" x14ac:dyDescent="0.2">
      <c r="A1193" s="15">
        <f>Daten!A1193</f>
        <v>41414</v>
      </c>
      <c r="B1193" s="8" t="str">
        <f>Daten!B1193</f>
        <v>Raab</v>
      </c>
      <c r="C1193" s="15">
        <f t="shared" si="465"/>
        <v>4</v>
      </c>
      <c r="D1193" s="10">
        <f>Daten!D1193</f>
        <v>0</v>
      </c>
      <c r="E1193" s="9">
        <f>Daten!E1193</f>
        <v>2282</v>
      </c>
      <c r="F1193" s="9">
        <f>Daten!F1193</f>
        <v>2277</v>
      </c>
      <c r="G1193" s="27">
        <f t="shared" si="466"/>
        <v>5</v>
      </c>
      <c r="H1193" s="29">
        <f t="shared" si="467"/>
        <v>2.1958717610891525E-3</v>
      </c>
      <c r="I1193" s="21">
        <f t="shared" si="468"/>
        <v>20.32166830727315</v>
      </c>
      <c r="J1193" s="21">
        <f t="shared" si="469"/>
        <v>-15.32166830727315</v>
      </c>
      <c r="K1193" s="27">
        <f t="shared" si="470"/>
        <v>7660.8341536365751</v>
      </c>
      <c r="L1193" s="16">
        <f>Daten!G1193</f>
        <v>309</v>
      </c>
      <c r="M1193" s="16">
        <f>Daten!H1193</f>
        <v>1511</v>
      </c>
      <c r="N1193" s="16">
        <f>Daten!I1193</f>
        <v>462</v>
      </c>
      <c r="O1193" s="28">
        <f t="shared" si="471"/>
        <v>0.51025810721376574</v>
      </c>
      <c r="P1193" s="16">
        <f t="shared" si="472"/>
        <v>850.49204000467887</v>
      </c>
      <c r="Q1193" s="21">
        <f t="shared" si="473"/>
        <v>-79.49204000467887</v>
      </c>
      <c r="R1193" s="27">
        <f t="shared" si="474"/>
        <v>-15898.408000935775</v>
      </c>
      <c r="S1193" s="9">
        <f>Daten!K1193</f>
        <v>25784.55</v>
      </c>
      <c r="T1193" s="9">
        <f>Daten!L1193</f>
        <v>148600.25</v>
      </c>
      <c r="U1193" s="9">
        <f>Daten!M1193</f>
        <v>484617.66</v>
      </c>
      <c r="V1193" s="9">
        <f>Daten!N1193</f>
        <v>500</v>
      </c>
      <c r="W1193" s="9">
        <f>Daten!O1193</f>
        <v>500</v>
      </c>
      <c r="X1193" s="23">
        <f t="shared" si="475"/>
        <v>659002.46</v>
      </c>
      <c r="Y1193" s="9">
        <f t="shared" si="476"/>
        <v>820214.6633051153</v>
      </c>
      <c r="Z1193" s="21">
        <f t="shared" si="477"/>
        <v>-161212.20330511534</v>
      </c>
      <c r="AA1193" s="27">
        <f t="shared" si="478"/>
        <v>16121.220330511534</v>
      </c>
      <c r="AB1193" s="32">
        <f t="shared" si="479"/>
        <v>7883.6464832123347</v>
      </c>
      <c r="AC1193" s="31">
        <f t="shared" si="480"/>
        <v>7883.6464832123347</v>
      </c>
      <c r="AG1193" s="26">
        <f t="shared" si="481"/>
        <v>7660.8341536365751</v>
      </c>
      <c r="AH1193" s="26">
        <f t="shared" si="482"/>
        <v>16121.220330511534</v>
      </c>
      <c r="AI1193" s="26">
        <f t="shared" si="483"/>
        <v>23782.05448414811</v>
      </c>
      <c r="AJ1193" s="26">
        <f t="shared" si="484"/>
        <v>1</v>
      </c>
      <c r="AK1193" s="26">
        <f t="shared" si="485"/>
        <v>23782.05448414811</v>
      </c>
      <c r="AL1193" s="26">
        <f t="shared" ca="1" si="486"/>
        <v>31375</v>
      </c>
      <c r="AM1193" s="26">
        <f t="shared" ca="1" si="487"/>
        <v>41</v>
      </c>
      <c r="AN1193" s="26">
        <f ca="1">IF(AM1193=0,0,COUNTIF($AM$19:AM1193,C1193*10+1))</f>
        <v>128</v>
      </c>
      <c r="AO1193" s="21">
        <f t="shared" ca="1" si="488"/>
        <v>0</v>
      </c>
      <c r="AP1193" s="33">
        <f t="shared" ca="1" si="489"/>
        <v>31375</v>
      </c>
    </row>
    <row r="1194" spans="1:42" x14ac:dyDescent="0.2">
      <c r="A1194" s="15">
        <f>Daten!A1194</f>
        <v>41415</v>
      </c>
      <c r="B1194" s="8" t="str">
        <f>Daten!B1194</f>
        <v>Rainbach im Innkreis</v>
      </c>
      <c r="C1194" s="15">
        <f t="shared" si="465"/>
        <v>4</v>
      </c>
      <c r="D1194" s="10">
        <f>Daten!D1194</f>
        <v>0</v>
      </c>
      <c r="E1194" s="9">
        <f>Daten!E1194</f>
        <v>1528</v>
      </c>
      <c r="F1194" s="9">
        <f>Daten!F1194</f>
        <v>1472</v>
      </c>
      <c r="G1194" s="27">
        <f t="shared" si="466"/>
        <v>56</v>
      </c>
      <c r="H1194" s="29">
        <f t="shared" si="467"/>
        <v>3.8043478260869568E-2</v>
      </c>
      <c r="I1194" s="21">
        <f t="shared" si="468"/>
        <v>13.137240117833148</v>
      </c>
      <c r="J1194" s="21">
        <f t="shared" si="469"/>
        <v>42.862759882166856</v>
      </c>
      <c r="K1194" s="27">
        <f t="shared" si="470"/>
        <v>-21431.379941083429</v>
      </c>
      <c r="L1194" s="16">
        <f>Daten!G1194</f>
        <v>249</v>
      </c>
      <c r="M1194" s="16">
        <f>Daten!H1194</f>
        <v>1023</v>
      </c>
      <c r="N1194" s="16">
        <f>Daten!I1194</f>
        <v>256</v>
      </c>
      <c r="O1194" s="28">
        <f t="shared" si="471"/>
        <v>0.49364613880742914</v>
      </c>
      <c r="P1194" s="16">
        <f t="shared" si="472"/>
        <v>575.81294303427296</v>
      </c>
      <c r="Q1194" s="21">
        <f t="shared" si="473"/>
        <v>-70.812943034272962</v>
      </c>
      <c r="R1194" s="27">
        <f t="shared" si="474"/>
        <v>-14162.588606854591</v>
      </c>
      <c r="S1194" s="9">
        <f>Daten!K1194</f>
        <v>21111.87</v>
      </c>
      <c r="T1194" s="9">
        <f>Daten!L1194</f>
        <v>87151.71</v>
      </c>
      <c r="U1194" s="9">
        <f>Daten!M1194</f>
        <v>91957.63</v>
      </c>
      <c r="V1194" s="9">
        <f>Daten!N1194</f>
        <v>500</v>
      </c>
      <c r="W1194" s="9">
        <f>Daten!O1194</f>
        <v>500</v>
      </c>
      <c r="X1194" s="23">
        <f t="shared" si="475"/>
        <v>200221.21000000002</v>
      </c>
      <c r="Y1194" s="9">
        <f t="shared" si="476"/>
        <v>549205.96210789494</v>
      </c>
      <c r="Z1194" s="21">
        <f t="shared" si="477"/>
        <v>-348984.75210789492</v>
      </c>
      <c r="AA1194" s="27">
        <f t="shared" si="478"/>
        <v>34898.475210789496</v>
      </c>
      <c r="AB1194" s="32">
        <f t="shared" si="479"/>
        <v>-695.49333714852401</v>
      </c>
      <c r="AC1194" s="31">
        <f t="shared" si="480"/>
        <v>0</v>
      </c>
      <c r="AG1194" s="26">
        <f t="shared" si="481"/>
        <v>0</v>
      </c>
      <c r="AH1194" s="26">
        <f t="shared" si="482"/>
        <v>0</v>
      </c>
      <c r="AI1194" s="26">
        <f t="shared" si="483"/>
        <v>0</v>
      </c>
      <c r="AJ1194" s="26">
        <f t="shared" si="484"/>
        <v>1</v>
      </c>
      <c r="AK1194" s="26">
        <f t="shared" si="485"/>
        <v>0</v>
      </c>
      <c r="AL1194" s="26">
        <f t="shared" ca="1" si="486"/>
        <v>0</v>
      </c>
      <c r="AM1194" s="26">
        <f t="shared" ca="1" si="487"/>
        <v>0</v>
      </c>
      <c r="AN1194" s="26">
        <f ca="1">IF(AM1194=0,0,COUNTIF($AM$19:AM1194,C1194*10+1))</f>
        <v>0</v>
      </c>
      <c r="AO1194" s="21">
        <f t="shared" ca="1" si="488"/>
        <v>0</v>
      </c>
      <c r="AP1194" s="33">
        <f t="shared" ca="1" si="489"/>
        <v>0</v>
      </c>
    </row>
    <row r="1195" spans="1:42" x14ac:dyDescent="0.2">
      <c r="A1195" s="15">
        <f>Daten!A1195</f>
        <v>41416</v>
      </c>
      <c r="B1195" s="8" t="str">
        <f>Daten!B1195</f>
        <v>Riedau</v>
      </c>
      <c r="C1195" s="15">
        <f t="shared" si="465"/>
        <v>4</v>
      </c>
      <c r="D1195" s="10">
        <f>Daten!D1195</f>
        <v>0</v>
      </c>
      <c r="E1195" s="9">
        <f>Daten!E1195</f>
        <v>2056</v>
      </c>
      <c r="F1195" s="9">
        <f>Daten!F1195</f>
        <v>2060</v>
      </c>
      <c r="G1195" s="27">
        <f t="shared" si="466"/>
        <v>-4</v>
      </c>
      <c r="H1195" s="29">
        <f t="shared" si="467"/>
        <v>-1.9417475728155339E-3</v>
      </c>
      <c r="I1195" s="21">
        <f t="shared" si="468"/>
        <v>18.384996360554542</v>
      </c>
      <c r="J1195" s="21">
        <f t="shared" si="469"/>
        <v>-22.384996360554542</v>
      </c>
      <c r="K1195" s="27">
        <f t="shared" si="470"/>
        <v>11192.498180277271</v>
      </c>
      <c r="L1195" s="16">
        <f>Daten!G1195</f>
        <v>293</v>
      </c>
      <c r="M1195" s="16">
        <f>Daten!H1195</f>
        <v>1379</v>
      </c>
      <c r="N1195" s="16">
        <f>Daten!I1195</f>
        <v>384</v>
      </c>
      <c r="O1195" s="28">
        <f t="shared" si="471"/>
        <v>0.4909354604786077</v>
      </c>
      <c r="P1195" s="16">
        <f t="shared" si="472"/>
        <v>776.19359574219209</v>
      </c>
      <c r="Q1195" s="21">
        <f t="shared" si="473"/>
        <v>-99.193595742192088</v>
      </c>
      <c r="R1195" s="27">
        <f t="shared" si="474"/>
        <v>-19838.719148438417</v>
      </c>
      <c r="S1195" s="9">
        <f>Daten!K1195</f>
        <v>5740.51</v>
      </c>
      <c r="T1195" s="9">
        <f>Daten!L1195</f>
        <v>139861.57999999999</v>
      </c>
      <c r="U1195" s="9">
        <f>Daten!M1195</f>
        <v>890366.52</v>
      </c>
      <c r="V1195" s="9">
        <f>Daten!N1195</f>
        <v>500</v>
      </c>
      <c r="W1195" s="9">
        <f>Daten!O1195</f>
        <v>500</v>
      </c>
      <c r="X1195" s="23">
        <f t="shared" si="475"/>
        <v>1035968.61</v>
      </c>
      <c r="Y1195" s="9">
        <f t="shared" si="476"/>
        <v>738983.93854308373</v>
      </c>
      <c r="Z1195" s="21">
        <f t="shared" si="477"/>
        <v>296984.67145691626</v>
      </c>
      <c r="AA1195" s="27">
        <f t="shared" si="478"/>
        <v>-29698.467145691626</v>
      </c>
      <c r="AB1195" s="32">
        <f t="shared" si="479"/>
        <v>-38344.688113852768</v>
      </c>
      <c r="AC1195" s="31">
        <f t="shared" si="480"/>
        <v>0</v>
      </c>
      <c r="AG1195" s="26">
        <f t="shared" si="481"/>
        <v>0</v>
      </c>
      <c r="AH1195" s="26">
        <f t="shared" si="482"/>
        <v>0</v>
      </c>
      <c r="AI1195" s="26">
        <f t="shared" si="483"/>
        <v>0</v>
      </c>
      <c r="AJ1195" s="26">
        <f t="shared" si="484"/>
        <v>1</v>
      </c>
      <c r="AK1195" s="26">
        <f t="shared" si="485"/>
        <v>0</v>
      </c>
      <c r="AL1195" s="26">
        <f t="shared" ca="1" si="486"/>
        <v>0</v>
      </c>
      <c r="AM1195" s="26">
        <f t="shared" ca="1" si="487"/>
        <v>0</v>
      </c>
      <c r="AN1195" s="26">
        <f ca="1">IF(AM1195=0,0,COUNTIF($AM$19:AM1195,C1195*10+1))</f>
        <v>0</v>
      </c>
      <c r="AO1195" s="21">
        <f t="shared" ca="1" si="488"/>
        <v>0</v>
      </c>
      <c r="AP1195" s="33">
        <f t="shared" ca="1" si="489"/>
        <v>0</v>
      </c>
    </row>
    <row r="1196" spans="1:42" x14ac:dyDescent="0.2">
      <c r="A1196" s="15">
        <f>Daten!A1196</f>
        <v>41417</v>
      </c>
      <c r="B1196" s="8" t="str">
        <f>Daten!B1196</f>
        <v>St. Aegidi</v>
      </c>
      <c r="C1196" s="15">
        <f t="shared" si="465"/>
        <v>4</v>
      </c>
      <c r="D1196" s="10">
        <f>Daten!D1196</f>
        <v>0</v>
      </c>
      <c r="E1196" s="9">
        <f>Daten!E1196</f>
        <v>1541</v>
      </c>
      <c r="F1196" s="9">
        <f>Daten!F1196</f>
        <v>1565</v>
      </c>
      <c r="G1196" s="27">
        <f t="shared" si="466"/>
        <v>-24</v>
      </c>
      <c r="H1196" s="29">
        <f t="shared" si="467"/>
        <v>-1.5335463258785943E-2</v>
      </c>
      <c r="I1196" s="21">
        <f t="shared" si="468"/>
        <v>13.967242380712552</v>
      </c>
      <c r="J1196" s="21">
        <f t="shared" si="469"/>
        <v>-37.967242380712548</v>
      </c>
      <c r="K1196" s="27">
        <f t="shared" si="470"/>
        <v>18983.621190356273</v>
      </c>
      <c r="L1196" s="16">
        <f>Daten!G1196</f>
        <v>220</v>
      </c>
      <c r="M1196" s="16">
        <f>Daten!H1196</f>
        <v>1038</v>
      </c>
      <c r="N1196" s="16">
        <f>Daten!I1196</f>
        <v>283</v>
      </c>
      <c r="O1196" s="28">
        <f t="shared" si="471"/>
        <v>0.48458574181117536</v>
      </c>
      <c r="P1196" s="16">
        <f t="shared" si="472"/>
        <v>584.25594806410106</v>
      </c>
      <c r="Q1196" s="21">
        <f t="shared" si="473"/>
        <v>-81.255948064101062</v>
      </c>
      <c r="R1196" s="27">
        <f t="shared" si="474"/>
        <v>-16251.189612820213</v>
      </c>
      <c r="S1196" s="9">
        <f>Daten!K1196</f>
        <v>15741.22</v>
      </c>
      <c r="T1196" s="9">
        <f>Daten!L1196</f>
        <v>100242.31</v>
      </c>
      <c r="U1196" s="9">
        <f>Daten!M1196</f>
        <v>187276.07</v>
      </c>
      <c r="V1196" s="9">
        <f>Daten!N1196</f>
        <v>500</v>
      </c>
      <c r="W1196" s="9">
        <f>Daten!O1196</f>
        <v>500</v>
      </c>
      <c r="X1196" s="23">
        <f t="shared" si="475"/>
        <v>303259.59999999998</v>
      </c>
      <c r="Y1196" s="9">
        <f t="shared" si="476"/>
        <v>553878.5259216401</v>
      </c>
      <c r="Z1196" s="21">
        <f t="shared" si="477"/>
        <v>-250618.92592164013</v>
      </c>
      <c r="AA1196" s="27">
        <f t="shared" si="478"/>
        <v>25061.892592164015</v>
      </c>
      <c r="AB1196" s="32">
        <f t="shared" si="479"/>
        <v>27794.324169700074</v>
      </c>
      <c r="AC1196" s="31">
        <f t="shared" si="480"/>
        <v>27794.324169700074</v>
      </c>
      <c r="AG1196" s="26">
        <f t="shared" si="481"/>
        <v>18983.621190356273</v>
      </c>
      <c r="AH1196" s="26">
        <f t="shared" si="482"/>
        <v>25061.892592164015</v>
      </c>
      <c r="AI1196" s="26">
        <f t="shared" si="483"/>
        <v>44045.513782520284</v>
      </c>
      <c r="AJ1196" s="26">
        <f t="shared" si="484"/>
        <v>1</v>
      </c>
      <c r="AK1196" s="26">
        <f t="shared" si="485"/>
        <v>44045.513782520284</v>
      </c>
      <c r="AL1196" s="26">
        <f t="shared" ca="1" si="486"/>
        <v>58107</v>
      </c>
      <c r="AM1196" s="26">
        <f t="shared" ca="1" si="487"/>
        <v>41</v>
      </c>
      <c r="AN1196" s="26">
        <f ca="1">IF(AM1196=0,0,COUNTIF($AM$19:AM1196,C1196*10+1))</f>
        <v>129</v>
      </c>
      <c r="AO1196" s="21">
        <f t="shared" ca="1" si="488"/>
        <v>0</v>
      </c>
      <c r="AP1196" s="33">
        <f t="shared" ca="1" si="489"/>
        <v>58107</v>
      </c>
    </row>
    <row r="1197" spans="1:42" x14ac:dyDescent="0.2">
      <c r="A1197" s="15">
        <f>Daten!A1197</f>
        <v>41418</v>
      </c>
      <c r="B1197" s="8" t="str">
        <f>Daten!B1197</f>
        <v>St. Florian am Inn</v>
      </c>
      <c r="C1197" s="15">
        <f t="shared" si="465"/>
        <v>4</v>
      </c>
      <c r="D1197" s="10">
        <f>Daten!D1197</f>
        <v>0</v>
      </c>
      <c r="E1197" s="9">
        <f>Daten!E1197</f>
        <v>3142</v>
      </c>
      <c r="F1197" s="9">
        <f>Daten!F1197</f>
        <v>3151</v>
      </c>
      <c r="G1197" s="27">
        <f t="shared" si="466"/>
        <v>-9</v>
      </c>
      <c r="H1197" s="29">
        <f t="shared" si="467"/>
        <v>-2.8562361155188829E-3</v>
      </c>
      <c r="I1197" s="21">
        <f t="shared" si="468"/>
        <v>28.121904627236582</v>
      </c>
      <c r="J1197" s="21">
        <f t="shared" si="469"/>
        <v>-37.121904627236582</v>
      </c>
      <c r="K1197" s="27">
        <f t="shared" si="470"/>
        <v>18560.952313618291</v>
      </c>
      <c r="L1197" s="16">
        <f>Daten!G1197</f>
        <v>490</v>
      </c>
      <c r="M1197" s="16">
        <f>Daten!H1197</f>
        <v>2065</v>
      </c>
      <c r="N1197" s="16">
        <f>Daten!I1197</f>
        <v>587</v>
      </c>
      <c r="O1197" s="28">
        <f t="shared" si="471"/>
        <v>0.52154963680387412</v>
      </c>
      <c r="P1197" s="16">
        <f t="shared" si="472"/>
        <v>1162.3203591063282</v>
      </c>
      <c r="Q1197" s="21">
        <f t="shared" si="473"/>
        <v>-85.320359106328169</v>
      </c>
      <c r="R1197" s="27">
        <f t="shared" si="474"/>
        <v>-17064.071821265636</v>
      </c>
      <c r="S1197" s="9">
        <f>Daten!K1197</f>
        <v>22106.97</v>
      </c>
      <c r="T1197" s="9">
        <f>Daten!L1197</f>
        <v>276765.44</v>
      </c>
      <c r="U1197" s="9">
        <f>Daten!M1197</f>
        <v>2942910.04</v>
      </c>
      <c r="V1197" s="9">
        <f>Daten!N1197</f>
        <v>500</v>
      </c>
      <c r="W1197" s="9">
        <f>Daten!O1197</f>
        <v>500</v>
      </c>
      <c r="X1197" s="23">
        <f t="shared" si="475"/>
        <v>3241782.45</v>
      </c>
      <c r="Y1197" s="9">
        <f t="shared" si="476"/>
        <v>1129322.7309836426</v>
      </c>
      <c r="Z1197" s="21">
        <f t="shared" si="477"/>
        <v>2112459.7190163573</v>
      </c>
      <c r="AA1197" s="27">
        <f t="shared" si="478"/>
        <v>-211245.97190163576</v>
      </c>
      <c r="AB1197" s="32">
        <f t="shared" si="479"/>
        <v>-209749.09140928311</v>
      </c>
      <c r="AC1197" s="31">
        <f t="shared" si="480"/>
        <v>0</v>
      </c>
      <c r="AG1197" s="26">
        <f t="shared" si="481"/>
        <v>0</v>
      </c>
      <c r="AH1197" s="26">
        <f t="shared" si="482"/>
        <v>0</v>
      </c>
      <c r="AI1197" s="26">
        <f t="shared" si="483"/>
        <v>0</v>
      </c>
      <c r="AJ1197" s="26">
        <f t="shared" si="484"/>
        <v>1</v>
      </c>
      <c r="AK1197" s="26">
        <f t="shared" si="485"/>
        <v>0</v>
      </c>
      <c r="AL1197" s="26">
        <f t="shared" ca="1" si="486"/>
        <v>0</v>
      </c>
      <c r="AM1197" s="26">
        <f t="shared" ca="1" si="487"/>
        <v>0</v>
      </c>
      <c r="AN1197" s="26">
        <f ca="1">IF(AM1197=0,0,COUNTIF($AM$19:AM1197,C1197*10+1))</f>
        <v>0</v>
      </c>
      <c r="AO1197" s="21">
        <f t="shared" ca="1" si="488"/>
        <v>0</v>
      </c>
      <c r="AP1197" s="33">
        <f t="shared" ca="1" si="489"/>
        <v>0</v>
      </c>
    </row>
    <row r="1198" spans="1:42" x14ac:dyDescent="0.2">
      <c r="A1198" s="15">
        <f>Daten!A1198</f>
        <v>41419</v>
      </c>
      <c r="B1198" s="8" t="str">
        <f>Daten!B1198</f>
        <v>St. Marienkirchen bei Schärding</v>
      </c>
      <c r="C1198" s="15">
        <f t="shared" si="465"/>
        <v>4</v>
      </c>
      <c r="D1198" s="10">
        <f>Daten!D1198</f>
        <v>0</v>
      </c>
      <c r="E1198" s="9">
        <f>Daten!E1198</f>
        <v>1969</v>
      </c>
      <c r="F1198" s="9">
        <f>Daten!F1198</f>
        <v>1825</v>
      </c>
      <c r="G1198" s="27">
        <f t="shared" si="466"/>
        <v>144</v>
      </c>
      <c r="H1198" s="29">
        <f t="shared" si="467"/>
        <v>7.8904109589041094E-2</v>
      </c>
      <c r="I1198" s="21">
        <f t="shared" si="468"/>
        <v>16.287678814568949</v>
      </c>
      <c r="J1198" s="21">
        <f t="shared" si="469"/>
        <v>127.71232118543105</v>
      </c>
      <c r="K1198" s="27">
        <f t="shared" si="470"/>
        <v>-63856.160592715525</v>
      </c>
      <c r="L1198" s="16">
        <f>Daten!G1198</f>
        <v>324</v>
      </c>
      <c r="M1198" s="16">
        <f>Daten!H1198</f>
        <v>1304</v>
      </c>
      <c r="N1198" s="16">
        <f>Daten!I1198</f>
        <v>341</v>
      </c>
      <c r="O1198" s="28">
        <f t="shared" si="471"/>
        <v>0.50996932515337423</v>
      </c>
      <c r="P1198" s="16">
        <f t="shared" si="472"/>
        <v>733.97857059305181</v>
      </c>
      <c r="Q1198" s="21">
        <f t="shared" si="473"/>
        <v>-68.978570593051813</v>
      </c>
      <c r="R1198" s="27">
        <f t="shared" si="474"/>
        <v>-13795.714118610362</v>
      </c>
      <c r="S1198" s="9">
        <f>Daten!K1198</f>
        <v>24244.65</v>
      </c>
      <c r="T1198" s="9">
        <f>Daten!L1198</f>
        <v>114255.16</v>
      </c>
      <c r="U1198" s="9">
        <f>Daten!M1198</f>
        <v>1006379.38</v>
      </c>
      <c r="V1198" s="9">
        <f>Daten!N1198</f>
        <v>500</v>
      </c>
      <c r="W1198" s="9">
        <f>Daten!O1198</f>
        <v>500</v>
      </c>
      <c r="X1198" s="23">
        <f t="shared" si="475"/>
        <v>1144879.19</v>
      </c>
      <c r="Y1198" s="9">
        <f t="shared" si="476"/>
        <v>707713.70378955826</v>
      </c>
      <c r="Z1198" s="21">
        <f t="shared" si="477"/>
        <v>437165.48621044168</v>
      </c>
      <c r="AA1198" s="27">
        <f t="shared" si="478"/>
        <v>-43716.548621044174</v>
      </c>
      <c r="AB1198" s="32">
        <f t="shared" si="479"/>
        <v>-121368.42333237006</v>
      </c>
      <c r="AC1198" s="31">
        <f t="shared" si="480"/>
        <v>0</v>
      </c>
      <c r="AG1198" s="26">
        <f t="shared" si="481"/>
        <v>0</v>
      </c>
      <c r="AH1198" s="26">
        <f t="shared" si="482"/>
        <v>0</v>
      </c>
      <c r="AI1198" s="26">
        <f t="shared" si="483"/>
        <v>0</v>
      </c>
      <c r="AJ1198" s="26">
        <f t="shared" si="484"/>
        <v>1</v>
      </c>
      <c r="AK1198" s="26">
        <f t="shared" si="485"/>
        <v>0</v>
      </c>
      <c r="AL1198" s="26">
        <f t="shared" ca="1" si="486"/>
        <v>0</v>
      </c>
      <c r="AM1198" s="26">
        <f t="shared" ca="1" si="487"/>
        <v>0</v>
      </c>
      <c r="AN1198" s="26">
        <f ca="1">IF(AM1198=0,0,COUNTIF($AM$19:AM1198,C1198*10+1))</f>
        <v>0</v>
      </c>
      <c r="AO1198" s="21">
        <f t="shared" ca="1" si="488"/>
        <v>0</v>
      </c>
      <c r="AP1198" s="33">
        <f t="shared" ca="1" si="489"/>
        <v>0</v>
      </c>
    </row>
    <row r="1199" spans="1:42" x14ac:dyDescent="0.2">
      <c r="A1199" s="15">
        <f>Daten!A1199</f>
        <v>41420</v>
      </c>
      <c r="B1199" s="8" t="str">
        <f>Daten!B1199</f>
        <v>St. Roman</v>
      </c>
      <c r="C1199" s="15">
        <f t="shared" si="465"/>
        <v>4</v>
      </c>
      <c r="D1199" s="10">
        <f>Daten!D1199</f>
        <v>0</v>
      </c>
      <c r="E1199" s="9">
        <f>Daten!E1199</f>
        <v>1756</v>
      </c>
      <c r="F1199" s="9">
        <f>Daten!F1199</f>
        <v>1713</v>
      </c>
      <c r="G1199" s="27">
        <f t="shared" si="466"/>
        <v>43</v>
      </c>
      <c r="H1199" s="29">
        <f t="shared" si="467"/>
        <v>2.5102159953298307E-2</v>
      </c>
      <c r="I1199" s="21">
        <f t="shared" si="468"/>
        <v>15.288106196907732</v>
      </c>
      <c r="J1199" s="21">
        <f t="shared" si="469"/>
        <v>27.711893803092266</v>
      </c>
      <c r="K1199" s="27">
        <f t="shared" si="470"/>
        <v>-13855.946901546133</v>
      </c>
      <c r="L1199" s="16">
        <f>Daten!G1199</f>
        <v>267</v>
      </c>
      <c r="M1199" s="16">
        <f>Daten!H1199</f>
        <v>1192</v>
      </c>
      <c r="N1199" s="16">
        <f>Daten!I1199</f>
        <v>297</v>
      </c>
      <c r="O1199" s="28">
        <f t="shared" si="471"/>
        <v>0.47315436241610737</v>
      </c>
      <c r="P1199" s="16">
        <f t="shared" si="472"/>
        <v>670.93746637033576</v>
      </c>
      <c r="Q1199" s="21">
        <f t="shared" si="473"/>
        <v>-106.93746637033576</v>
      </c>
      <c r="R1199" s="27">
        <f t="shared" si="474"/>
        <v>-21387.49327406715</v>
      </c>
      <c r="S1199" s="9">
        <f>Daten!K1199</f>
        <v>18570.34</v>
      </c>
      <c r="T1199" s="9">
        <f>Daten!L1199</f>
        <v>91895.67</v>
      </c>
      <c r="U1199" s="9">
        <f>Daten!M1199</f>
        <v>193926.85</v>
      </c>
      <c r="V1199" s="9">
        <f>Daten!N1199</f>
        <v>500</v>
      </c>
      <c r="W1199" s="9">
        <f>Daten!O1199</f>
        <v>500</v>
      </c>
      <c r="X1199" s="23">
        <f t="shared" si="475"/>
        <v>304392.86</v>
      </c>
      <c r="Y1199" s="9">
        <f t="shared" si="476"/>
        <v>631155.54284127185</v>
      </c>
      <c r="Z1199" s="21">
        <f t="shared" si="477"/>
        <v>-326762.68284127186</v>
      </c>
      <c r="AA1199" s="27">
        <f t="shared" si="478"/>
        <v>32676.268284127189</v>
      </c>
      <c r="AB1199" s="32">
        <f t="shared" si="479"/>
        <v>-2567.1718914860976</v>
      </c>
      <c r="AC1199" s="31">
        <f t="shared" si="480"/>
        <v>0</v>
      </c>
      <c r="AG1199" s="26">
        <f t="shared" si="481"/>
        <v>0</v>
      </c>
      <c r="AH1199" s="26">
        <f t="shared" si="482"/>
        <v>0</v>
      </c>
      <c r="AI1199" s="26">
        <f t="shared" si="483"/>
        <v>0</v>
      </c>
      <c r="AJ1199" s="26">
        <f t="shared" si="484"/>
        <v>1</v>
      </c>
      <c r="AK1199" s="26">
        <f t="shared" si="485"/>
        <v>0</v>
      </c>
      <c r="AL1199" s="26">
        <f t="shared" ca="1" si="486"/>
        <v>0</v>
      </c>
      <c r="AM1199" s="26">
        <f t="shared" ca="1" si="487"/>
        <v>0</v>
      </c>
      <c r="AN1199" s="26">
        <f ca="1">IF(AM1199=0,0,COUNTIF($AM$19:AM1199,C1199*10+1))</f>
        <v>0</v>
      </c>
      <c r="AO1199" s="21">
        <f t="shared" ca="1" si="488"/>
        <v>0</v>
      </c>
      <c r="AP1199" s="33">
        <f t="shared" ca="1" si="489"/>
        <v>0</v>
      </c>
    </row>
    <row r="1200" spans="1:42" x14ac:dyDescent="0.2">
      <c r="A1200" s="15">
        <f>Daten!A1200</f>
        <v>41421</v>
      </c>
      <c r="B1200" s="8" t="str">
        <f>Daten!B1200</f>
        <v>St. Willibald</v>
      </c>
      <c r="C1200" s="15">
        <f t="shared" si="465"/>
        <v>4</v>
      </c>
      <c r="D1200" s="10">
        <f>Daten!D1200</f>
        <v>0</v>
      </c>
      <c r="E1200" s="9">
        <f>Daten!E1200</f>
        <v>1118</v>
      </c>
      <c r="F1200" s="9">
        <f>Daten!F1200</f>
        <v>1101</v>
      </c>
      <c r="G1200" s="27">
        <f t="shared" si="466"/>
        <v>17</v>
      </c>
      <c r="H1200" s="29">
        <f t="shared" si="467"/>
        <v>1.5440508628519528E-2</v>
      </c>
      <c r="I1200" s="21">
        <f t="shared" si="468"/>
        <v>9.8261558218303637</v>
      </c>
      <c r="J1200" s="21">
        <f t="shared" si="469"/>
        <v>7.1738441781696363</v>
      </c>
      <c r="K1200" s="27">
        <f t="shared" si="470"/>
        <v>-3586.9220890848183</v>
      </c>
      <c r="L1200" s="16">
        <f>Daten!G1200</f>
        <v>145</v>
      </c>
      <c r="M1200" s="16">
        <f>Daten!H1200</f>
        <v>757</v>
      </c>
      <c r="N1200" s="16">
        <f>Daten!I1200</f>
        <v>216</v>
      </c>
      <c r="O1200" s="28">
        <f t="shared" si="471"/>
        <v>0.47688243064729197</v>
      </c>
      <c r="P1200" s="16">
        <f t="shared" si="472"/>
        <v>426.09032050532227</v>
      </c>
      <c r="Q1200" s="21">
        <f t="shared" si="473"/>
        <v>-65.090320505322268</v>
      </c>
      <c r="R1200" s="27">
        <f t="shared" si="474"/>
        <v>-13018.064101064454</v>
      </c>
      <c r="S1200" s="9">
        <f>Daten!K1200</f>
        <v>11682.56</v>
      </c>
      <c r="T1200" s="9">
        <f>Daten!L1200</f>
        <v>84380.24</v>
      </c>
      <c r="U1200" s="9">
        <f>Daten!M1200</f>
        <v>330342.34999999998</v>
      </c>
      <c r="V1200" s="9">
        <f>Daten!N1200</f>
        <v>500</v>
      </c>
      <c r="W1200" s="9">
        <f>Daten!O1200</f>
        <v>500</v>
      </c>
      <c r="X1200" s="23">
        <f t="shared" si="475"/>
        <v>426405.14999999997</v>
      </c>
      <c r="Y1200" s="9">
        <f t="shared" si="476"/>
        <v>401840.48798208538</v>
      </c>
      <c r="Z1200" s="21">
        <f t="shared" si="477"/>
        <v>24564.662017914583</v>
      </c>
      <c r="AA1200" s="27">
        <f t="shared" si="478"/>
        <v>-2456.4662017914584</v>
      </c>
      <c r="AB1200" s="32">
        <f t="shared" si="479"/>
        <v>-19061.452391940733</v>
      </c>
      <c r="AC1200" s="31">
        <f t="shared" si="480"/>
        <v>0</v>
      </c>
      <c r="AG1200" s="26">
        <f t="shared" si="481"/>
        <v>0</v>
      </c>
      <c r="AH1200" s="26">
        <f t="shared" si="482"/>
        <v>0</v>
      </c>
      <c r="AI1200" s="26">
        <f t="shared" si="483"/>
        <v>0</v>
      </c>
      <c r="AJ1200" s="26">
        <f t="shared" si="484"/>
        <v>1</v>
      </c>
      <c r="AK1200" s="26">
        <f t="shared" si="485"/>
        <v>0</v>
      </c>
      <c r="AL1200" s="26">
        <f t="shared" ca="1" si="486"/>
        <v>0</v>
      </c>
      <c r="AM1200" s="26">
        <f t="shared" ca="1" si="487"/>
        <v>0</v>
      </c>
      <c r="AN1200" s="26">
        <f ca="1">IF(AM1200=0,0,COUNTIF($AM$19:AM1200,C1200*10+1))</f>
        <v>0</v>
      </c>
      <c r="AO1200" s="21">
        <f t="shared" ca="1" si="488"/>
        <v>0</v>
      </c>
      <c r="AP1200" s="33">
        <f t="shared" ca="1" si="489"/>
        <v>0</v>
      </c>
    </row>
    <row r="1201" spans="1:42" x14ac:dyDescent="0.2">
      <c r="A1201" s="15">
        <f>Daten!A1201</f>
        <v>41422</v>
      </c>
      <c r="B1201" s="8" t="str">
        <f>Daten!B1201</f>
        <v>Schärding</v>
      </c>
      <c r="C1201" s="15">
        <f t="shared" si="465"/>
        <v>4</v>
      </c>
      <c r="D1201" s="10">
        <f>Daten!D1201</f>
        <v>0</v>
      </c>
      <c r="E1201" s="9">
        <f>Daten!E1201</f>
        <v>5233</v>
      </c>
      <c r="F1201" s="9">
        <f>Daten!F1201</f>
        <v>5194</v>
      </c>
      <c r="G1201" s="27">
        <f t="shared" si="466"/>
        <v>39</v>
      </c>
      <c r="H1201" s="29">
        <f t="shared" si="467"/>
        <v>7.5086638428956487E-3</v>
      </c>
      <c r="I1201" s="21">
        <f t="shared" si="468"/>
        <v>46.355180144038975</v>
      </c>
      <c r="J1201" s="21">
        <f t="shared" si="469"/>
        <v>-7.3551801440389752</v>
      </c>
      <c r="K1201" s="27">
        <f t="shared" si="470"/>
        <v>3677.5900720194877</v>
      </c>
      <c r="L1201" s="16">
        <f>Daten!G1201</f>
        <v>672</v>
      </c>
      <c r="M1201" s="16">
        <f>Daten!H1201</f>
        <v>3320</v>
      </c>
      <c r="N1201" s="16">
        <f>Daten!I1201</f>
        <v>1241</v>
      </c>
      <c r="O1201" s="28">
        <f t="shared" si="471"/>
        <v>0.57620481927710843</v>
      </c>
      <c r="P1201" s="16">
        <f t="shared" si="472"/>
        <v>1868.7184466019417</v>
      </c>
      <c r="Q1201" s="21">
        <f t="shared" si="473"/>
        <v>44.28155339805835</v>
      </c>
      <c r="R1201" s="27">
        <f t="shared" si="474"/>
        <v>8856.3106796116699</v>
      </c>
      <c r="S1201" s="9">
        <f>Daten!K1201</f>
        <v>696.52</v>
      </c>
      <c r="T1201" s="9">
        <f>Daten!L1201</f>
        <v>529347.85</v>
      </c>
      <c r="U1201" s="9">
        <f>Daten!M1201</f>
        <v>1906549.33</v>
      </c>
      <c r="V1201" s="9">
        <f>Daten!N1201</f>
        <v>500</v>
      </c>
      <c r="W1201" s="9">
        <f>Daten!O1201</f>
        <v>500</v>
      </c>
      <c r="X1201" s="23">
        <f t="shared" si="475"/>
        <v>2436593.7000000002</v>
      </c>
      <c r="Y1201" s="9">
        <f t="shared" si="476"/>
        <v>1880886.6490252709</v>
      </c>
      <c r="Z1201" s="21">
        <f t="shared" si="477"/>
        <v>555707.05097472924</v>
      </c>
      <c r="AA1201" s="27">
        <f t="shared" si="478"/>
        <v>-55570.705097472928</v>
      </c>
      <c r="AB1201" s="32">
        <f t="shared" si="479"/>
        <v>-43036.804345841767</v>
      </c>
      <c r="AC1201" s="31">
        <f t="shared" si="480"/>
        <v>0</v>
      </c>
      <c r="AG1201" s="26">
        <f t="shared" si="481"/>
        <v>0</v>
      </c>
      <c r="AH1201" s="26">
        <f t="shared" si="482"/>
        <v>0</v>
      </c>
      <c r="AI1201" s="26">
        <f t="shared" si="483"/>
        <v>0</v>
      </c>
      <c r="AJ1201" s="26">
        <f t="shared" si="484"/>
        <v>1</v>
      </c>
      <c r="AK1201" s="26">
        <f t="shared" si="485"/>
        <v>0</v>
      </c>
      <c r="AL1201" s="26">
        <f t="shared" ca="1" si="486"/>
        <v>0</v>
      </c>
      <c r="AM1201" s="26">
        <f t="shared" ca="1" si="487"/>
        <v>0</v>
      </c>
      <c r="AN1201" s="26">
        <f ca="1">IF(AM1201=0,0,COUNTIF($AM$19:AM1201,C1201*10+1))</f>
        <v>0</v>
      </c>
      <c r="AO1201" s="21">
        <f t="shared" ca="1" si="488"/>
        <v>0</v>
      </c>
      <c r="AP1201" s="33">
        <f t="shared" ca="1" si="489"/>
        <v>0</v>
      </c>
    </row>
    <row r="1202" spans="1:42" x14ac:dyDescent="0.2">
      <c r="A1202" s="15">
        <f>Daten!A1202</f>
        <v>41423</v>
      </c>
      <c r="B1202" s="8" t="str">
        <f>Daten!B1202</f>
        <v>Schardenberg</v>
      </c>
      <c r="C1202" s="15">
        <f t="shared" si="465"/>
        <v>4</v>
      </c>
      <c r="D1202" s="10">
        <f>Daten!D1202</f>
        <v>0</v>
      </c>
      <c r="E1202" s="9">
        <f>Daten!E1202</f>
        <v>2481</v>
      </c>
      <c r="F1202" s="9">
        <f>Daten!F1202</f>
        <v>2409</v>
      </c>
      <c r="G1202" s="27">
        <f t="shared" si="466"/>
        <v>72</v>
      </c>
      <c r="H1202" s="29">
        <f t="shared" si="467"/>
        <v>2.9887920298879204E-2</v>
      </c>
      <c r="I1202" s="21">
        <f t="shared" si="468"/>
        <v>21.499736035231013</v>
      </c>
      <c r="J1202" s="21">
        <f t="shared" si="469"/>
        <v>50.50026396476899</v>
      </c>
      <c r="K1202" s="27">
        <f t="shared" si="470"/>
        <v>-25250.131982384497</v>
      </c>
      <c r="L1202" s="16">
        <f>Daten!G1202</f>
        <v>444</v>
      </c>
      <c r="M1202" s="16">
        <f>Daten!H1202</f>
        <v>1558</v>
      </c>
      <c r="N1202" s="16">
        <f>Daten!I1202</f>
        <v>479</v>
      </c>
      <c r="O1202" s="28">
        <f t="shared" si="471"/>
        <v>0.59242618741976893</v>
      </c>
      <c r="P1202" s="16">
        <f t="shared" si="472"/>
        <v>876.94678909814013</v>
      </c>
      <c r="Q1202" s="21">
        <f t="shared" si="473"/>
        <v>46.05321090185987</v>
      </c>
      <c r="R1202" s="27">
        <f t="shared" si="474"/>
        <v>9210.642180371975</v>
      </c>
      <c r="S1202" s="9">
        <f>Daten!K1202</f>
        <v>24497.31</v>
      </c>
      <c r="T1202" s="9">
        <f>Daten!L1202</f>
        <v>148874.35</v>
      </c>
      <c r="U1202" s="9">
        <f>Daten!M1202</f>
        <v>278228.56</v>
      </c>
      <c r="V1202" s="9">
        <f>Daten!N1202</f>
        <v>500</v>
      </c>
      <c r="W1202" s="9">
        <f>Daten!O1202</f>
        <v>500</v>
      </c>
      <c r="X1202" s="23">
        <f t="shared" si="475"/>
        <v>451600.22</v>
      </c>
      <c r="Y1202" s="9">
        <f t="shared" si="476"/>
        <v>891740.83245398384</v>
      </c>
      <c r="Z1202" s="21">
        <f t="shared" si="477"/>
        <v>-440140.61245398386</v>
      </c>
      <c r="AA1202" s="27">
        <f t="shared" si="478"/>
        <v>44014.061245398392</v>
      </c>
      <c r="AB1202" s="32">
        <f t="shared" si="479"/>
        <v>27974.57144338587</v>
      </c>
      <c r="AC1202" s="31">
        <f t="shared" si="480"/>
        <v>27974.57144338587</v>
      </c>
      <c r="AG1202" s="26">
        <f t="shared" si="481"/>
        <v>-25250.131982384497</v>
      </c>
      <c r="AH1202" s="26">
        <f t="shared" si="482"/>
        <v>44014.061245398392</v>
      </c>
      <c r="AI1202" s="26">
        <f t="shared" si="483"/>
        <v>18763.929263013895</v>
      </c>
      <c r="AJ1202" s="26">
        <f t="shared" si="484"/>
        <v>1</v>
      </c>
      <c r="AK1202" s="26">
        <f t="shared" si="485"/>
        <v>18763.929263013895</v>
      </c>
      <c r="AL1202" s="26">
        <f t="shared" ca="1" si="486"/>
        <v>24754</v>
      </c>
      <c r="AM1202" s="26">
        <f t="shared" ca="1" si="487"/>
        <v>41</v>
      </c>
      <c r="AN1202" s="26">
        <f ca="1">IF(AM1202=0,0,COUNTIF($AM$19:AM1202,C1202*10+1))</f>
        <v>130</v>
      </c>
      <c r="AO1202" s="21">
        <f t="shared" ca="1" si="488"/>
        <v>0</v>
      </c>
      <c r="AP1202" s="33">
        <f t="shared" ca="1" si="489"/>
        <v>24754</v>
      </c>
    </row>
    <row r="1203" spans="1:42" x14ac:dyDescent="0.2">
      <c r="A1203" s="15">
        <f>Daten!A1203</f>
        <v>41424</v>
      </c>
      <c r="B1203" s="8" t="str">
        <f>Daten!B1203</f>
        <v>Sigharting</v>
      </c>
      <c r="C1203" s="15">
        <f t="shared" si="465"/>
        <v>4</v>
      </c>
      <c r="D1203" s="10">
        <f>Daten!D1203</f>
        <v>0</v>
      </c>
      <c r="E1203" s="9">
        <f>Daten!E1203</f>
        <v>838</v>
      </c>
      <c r="F1203" s="9">
        <f>Daten!F1203</f>
        <v>839</v>
      </c>
      <c r="G1203" s="27">
        <f t="shared" si="466"/>
        <v>-1</v>
      </c>
      <c r="H1203" s="29">
        <f t="shared" si="467"/>
        <v>-1.1918951132300357E-3</v>
      </c>
      <c r="I1203" s="21">
        <f t="shared" si="468"/>
        <v>7.4878698769443011</v>
      </c>
      <c r="J1203" s="21">
        <f t="shared" si="469"/>
        <v>-8.487869876944302</v>
      </c>
      <c r="K1203" s="27">
        <f t="shared" si="470"/>
        <v>4243.9349384721509</v>
      </c>
      <c r="L1203" s="16">
        <f>Daten!G1203</f>
        <v>121</v>
      </c>
      <c r="M1203" s="16">
        <f>Daten!H1203</f>
        <v>570</v>
      </c>
      <c r="N1203" s="16">
        <f>Daten!I1203</f>
        <v>147</v>
      </c>
      <c r="O1203" s="28">
        <f t="shared" si="471"/>
        <v>0.47017543859649125</v>
      </c>
      <c r="P1203" s="16">
        <f t="shared" si="472"/>
        <v>320.83419113346588</v>
      </c>
      <c r="Q1203" s="21">
        <f t="shared" si="473"/>
        <v>-52.834191133465879</v>
      </c>
      <c r="R1203" s="27">
        <f t="shared" si="474"/>
        <v>-10566.838226693177</v>
      </c>
      <c r="S1203" s="9">
        <f>Daten!K1203</f>
        <v>4066.21</v>
      </c>
      <c r="T1203" s="9">
        <f>Daten!L1203</f>
        <v>66469.34</v>
      </c>
      <c r="U1203" s="9">
        <f>Daten!M1203</f>
        <v>382578.84</v>
      </c>
      <c r="V1203" s="9">
        <f>Daten!N1203</f>
        <v>500</v>
      </c>
      <c r="W1203" s="9">
        <f>Daten!O1203</f>
        <v>500</v>
      </c>
      <c r="X1203" s="23">
        <f t="shared" si="475"/>
        <v>453114.39</v>
      </c>
      <c r="Y1203" s="9">
        <f t="shared" si="476"/>
        <v>301200.65199372772</v>
      </c>
      <c r="Z1203" s="21">
        <f t="shared" si="477"/>
        <v>151913.7380062723</v>
      </c>
      <c r="AA1203" s="27">
        <f t="shared" si="478"/>
        <v>-15191.373800627231</v>
      </c>
      <c r="AB1203" s="32">
        <f t="shared" si="479"/>
        <v>-21514.277088848256</v>
      </c>
      <c r="AC1203" s="31">
        <f t="shared" si="480"/>
        <v>0</v>
      </c>
      <c r="AG1203" s="26">
        <f t="shared" si="481"/>
        <v>0</v>
      </c>
      <c r="AH1203" s="26">
        <f t="shared" si="482"/>
        <v>0</v>
      </c>
      <c r="AI1203" s="26">
        <f t="shared" si="483"/>
        <v>0</v>
      </c>
      <c r="AJ1203" s="26">
        <f t="shared" si="484"/>
        <v>1</v>
      </c>
      <c r="AK1203" s="26">
        <f t="shared" si="485"/>
        <v>0</v>
      </c>
      <c r="AL1203" s="26">
        <f t="shared" ca="1" si="486"/>
        <v>0</v>
      </c>
      <c r="AM1203" s="26">
        <f t="shared" ca="1" si="487"/>
        <v>0</v>
      </c>
      <c r="AN1203" s="26">
        <f ca="1">IF(AM1203=0,0,COUNTIF($AM$19:AM1203,C1203*10+1))</f>
        <v>0</v>
      </c>
      <c r="AO1203" s="21">
        <f t="shared" ca="1" si="488"/>
        <v>0</v>
      </c>
      <c r="AP1203" s="33">
        <f t="shared" ca="1" si="489"/>
        <v>0</v>
      </c>
    </row>
    <row r="1204" spans="1:42" x14ac:dyDescent="0.2">
      <c r="A1204" s="15">
        <f>Daten!A1204</f>
        <v>41425</v>
      </c>
      <c r="B1204" s="8" t="str">
        <f>Daten!B1204</f>
        <v>Suben</v>
      </c>
      <c r="C1204" s="15">
        <f t="shared" si="465"/>
        <v>4</v>
      </c>
      <c r="D1204" s="10">
        <f>Daten!D1204</f>
        <v>0</v>
      </c>
      <c r="E1204" s="9">
        <f>Daten!E1204</f>
        <v>1557</v>
      </c>
      <c r="F1204" s="9">
        <f>Daten!F1204</f>
        <v>1496</v>
      </c>
      <c r="G1204" s="27">
        <f t="shared" si="466"/>
        <v>61</v>
      </c>
      <c r="H1204" s="29">
        <f t="shared" si="467"/>
        <v>4.077540106951872E-2</v>
      </c>
      <c r="I1204" s="21">
        <f t="shared" si="468"/>
        <v>13.351434250189122</v>
      </c>
      <c r="J1204" s="21">
        <f t="shared" si="469"/>
        <v>47.648565749810878</v>
      </c>
      <c r="K1204" s="27">
        <f t="shared" si="470"/>
        <v>-23824.282874905439</v>
      </c>
      <c r="L1204" s="16">
        <f>Daten!G1204</f>
        <v>192</v>
      </c>
      <c r="M1204" s="16">
        <f>Daten!H1204</f>
        <v>1132</v>
      </c>
      <c r="N1204" s="16">
        <f>Daten!I1204</f>
        <v>233</v>
      </c>
      <c r="O1204" s="28">
        <f t="shared" si="471"/>
        <v>0.37544169611307421</v>
      </c>
      <c r="P1204" s="16">
        <f t="shared" si="472"/>
        <v>637.16544625102347</v>
      </c>
      <c r="Q1204" s="21">
        <f t="shared" si="473"/>
        <v>-212.16544625102347</v>
      </c>
      <c r="R1204" s="27">
        <f t="shared" si="474"/>
        <v>-42433.089250204692</v>
      </c>
      <c r="S1204" s="9">
        <f>Daten!K1204</f>
        <v>5258.96</v>
      </c>
      <c r="T1204" s="9">
        <f>Daten!L1204</f>
        <v>73649.39</v>
      </c>
      <c r="U1204" s="9">
        <f>Daten!M1204</f>
        <v>662123.91</v>
      </c>
      <c r="V1204" s="9">
        <f>Daten!N1204</f>
        <v>500</v>
      </c>
      <c r="W1204" s="9">
        <f>Daten!O1204</f>
        <v>500</v>
      </c>
      <c r="X1204" s="23">
        <f t="shared" si="475"/>
        <v>741032.26</v>
      </c>
      <c r="Y1204" s="9">
        <f t="shared" si="476"/>
        <v>559629.37369240343</v>
      </c>
      <c r="Z1204" s="21">
        <f t="shared" si="477"/>
        <v>181402.88630759658</v>
      </c>
      <c r="AA1204" s="27">
        <f t="shared" si="478"/>
        <v>-18140.28863075966</v>
      </c>
      <c r="AB1204" s="32">
        <f t="shared" si="479"/>
        <v>-84397.660755869787</v>
      </c>
      <c r="AC1204" s="31">
        <f t="shared" si="480"/>
        <v>0</v>
      </c>
      <c r="AG1204" s="26">
        <f t="shared" si="481"/>
        <v>0</v>
      </c>
      <c r="AH1204" s="26">
        <f t="shared" si="482"/>
        <v>0</v>
      </c>
      <c r="AI1204" s="26">
        <f t="shared" si="483"/>
        <v>0</v>
      </c>
      <c r="AJ1204" s="26">
        <f t="shared" si="484"/>
        <v>1</v>
      </c>
      <c r="AK1204" s="26">
        <f t="shared" si="485"/>
        <v>0</v>
      </c>
      <c r="AL1204" s="26">
        <f t="shared" ca="1" si="486"/>
        <v>0</v>
      </c>
      <c r="AM1204" s="26">
        <f t="shared" ca="1" si="487"/>
        <v>0</v>
      </c>
      <c r="AN1204" s="26">
        <f ca="1">IF(AM1204=0,0,COUNTIF($AM$19:AM1204,C1204*10+1))</f>
        <v>0</v>
      </c>
      <c r="AO1204" s="21">
        <f t="shared" ca="1" si="488"/>
        <v>0</v>
      </c>
      <c r="AP1204" s="33">
        <f t="shared" ca="1" si="489"/>
        <v>0</v>
      </c>
    </row>
    <row r="1205" spans="1:42" x14ac:dyDescent="0.2">
      <c r="A1205" s="15">
        <f>Daten!A1205</f>
        <v>41426</v>
      </c>
      <c r="B1205" s="8" t="str">
        <f>Daten!B1205</f>
        <v>Taufkirchen an der Pram</v>
      </c>
      <c r="C1205" s="15">
        <f t="shared" si="465"/>
        <v>4</v>
      </c>
      <c r="D1205" s="10">
        <f>Daten!D1205</f>
        <v>0</v>
      </c>
      <c r="E1205" s="9">
        <f>Daten!E1205</f>
        <v>2895</v>
      </c>
      <c r="F1205" s="9">
        <f>Daten!F1205</f>
        <v>2938</v>
      </c>
      <c r="G1205" s="27">
        <f t="shared" si="466"/>
        <v>-43</v>
      </c>
      <c r="H1205" s="29">
        <f t="shared" si="467"/>
        <v>-1.4635806671204902E-2</v>
      </c>
      <c r="I1205" s="21">
        <f t="shared" si="468"/>
        <v>26.2209317025773</v>
      </c>
      <c r="J1205" s="21">
        <f t="shared" si="469"/>
        <v>-69.220931702577303</v>
      </c>
      <c r="K1205" s="27">
        <f t="shared" si="470"/>
        <v>34610.465851288653</v>
      </c>
      <c r="L1205" s="16">
        <f>Daten!G1205</f>
        <v>423</v>
      </c>
      <c r="M1205" s="16">
        <f>Daten!H1205</f>
        <v>1878</v>
      </c>
      <c r="N1205" s="16">
        <f>Daten!I1205</f>
        <v>594</v>
      </c>
      <c r="O1205" s="28">
        <f t="shared" si="471"/>
        <v>0.54153354632587858</v>
      </c>
      <c r="P1205" s="16">
        <f t="shared" si="472"/>
        <v>1057.0642297344718</v>
      </c>
      <c r="Q1205" s="21">
        <f t="shared" si="473"/>
        <v>-40.064229734471837</v>
      </c>
      <c r="R1205" s="27">
        <f t="shared" si="474"/>
        <v>-8012.8459468943674</v>
      </c>
      <c r="S1205" s="9">
        <f>Daten!K1205</f>
        <v>26841.34</v>
      </c>
      <c r="T1205" s="9">
        <f>Daten!L1205</f>
        <v>206226.34</v>
      </c>
      <c r="U1205" s="9">
        <f>Daten!M1205</f>
        <v>1228486.95</v>
      </c>
      <c r="V1205" s="9">
        <f>Daten!N1205</f>
        <v>500</v>
      </c>
      <c r="W1205" s="9">
        <f>Daten!O1205</f>
        <v>500</v>
      </c>
      <c r="X1205" s="23">
        <f t="shared" si="475"/>
        <v>1461554.63</v>
      </c>
      <c r="Y1205" s="9">
        <f t="shared" si="476"/>
        <v>1040544.0185224841</v>
      </c>
      <c r="Z1205" s="21">
        <f t="shared" si="477"/>
        <v>421010.61147751578</v>
      </c>
      <c r="AA1205" s="27">
        <f t="shared" si="478"/>
        <v>-42101.061147751578</v>
      </c>
      <c r="AB1205" s="32">
        <f t="shared" si="479"/>
        <v>-15503.441243357294</v>
      </c>
      <c r="AC1205" s="31">
        <f t="shared" si="480"/>
        <v>0</v>
      </c>
      <c r="AG1205" s="26">
        <f t="shared" si="481"/>
        <v>0</v>
      </c>
      <c r="AH1205" s="26">
        <f t="shared" si="482"/>
        <v>0</v>
      </c>
      <c r="AI1205" s="26">
        <f t="shared" si="483"/>
        <v>0</v>
      </c>
      <c r="AJ1205" s="26">
        <f t="shared" si="484"/>
        <v>1</v>
      </c>
      <c r="AK1205" s="26">
        <f t="shared" si="485"/>
        <v>0</v>
      </c>
      <c r="AL1205" s="26">
        <f t="shared" ca="1" si="486"/>
        <v>0</v>
      </c>
      <c r="AM1205" s="26">
        <f t="shared" ca="1" si="487"/>
        <v>0</v>
      </c>
      <c r="AN1205" s="26">
        <f ca="1">IF(AM1205=0,0,COUNTIF($AM$19:AM1205,C1205*10+1))</f>
        <v>0</v>
      </c>
      <c r="AO1205" s="21">
        <f t="shared" ca="1" si="488"/>
        <v>0</v>
      </c>
      <c r="AP1205" s="33">
        <f t="shared" ca="1" si="489"/>
        <v>0</v>
      </c>
    </row>
    <row r="1206" spans="1:42" x14ac:dyDescent="0.2">
      <c r="A1206" s="15">
        <f>Daten!A1206</f>
        <v>41427</v>
      </c>
      <c r="B1206" s="8" t="str">
        <f>Daten!B1206</f>
        <v>Vichtenstein</v>
      </c>
      <c r="C1206" s="15">
        <f t="shared" si="465"/>
        <v>4</v>
      </c>
      <c r="D1206" s="10">
        <f>Daten!D1206</f>
        <v>0</v>
      </c>
      <c r="E1206" s="9">
        <f>Daten!E1206</f>
        <v>621</v>
      </c>
      <c r="F1206" s="9">
        <f>Daten!F1206</f>
        <v>621</v>
      </c>
      <c r="G1206" s="27">
        <f t="shared" si="466"/>
        <v>0</v>
      </c>
      <c r="H1206" s="29">
        <f t="shared" si="467"/>
        <v>0</v>
      </c>
      <c r="I1206" s="21">
        <f t="shared" si="468"/>
        <v>5.5422731747108589</v>
      </c>
      <c r="J1206" s="21">
        <f t="shared" si="469"/>
        <v>-5.5422731747108589</v>
      </c>
      <c r="K1206" s="27">
        <f t="shared" si="470"/>
        <v>2771.1365873554296</v>
      </c>
      <c r="L1206" s="16">
        <f>Daten!G1206</f>
        <v>94</v>
      </c>
      <c r="M1206" s="16">
        <f>Daten!H1206</f>
        <v>399</v>
      </c>
      <c r="N1206" s="16">
        <f>Daten!I1206</f>
        <v>128</v>
      </c>
      <c r="O1206" s="28">
        <f t="shared" si="471"/>
        <v>0.55639097744360899</v>
      </c>
      <c r="P1206" s="16">
        <f t="shared" si="472"/>
        <v>224.58393379342613</v>
      </c>
      <c r="Q1206" s="21">
        <f t="shared" si="473"/>
        <v>-2.5839337934261266</v>
      </c>
      <c r="R1206" s="27">
        <f t="shared" si="474"/>
        <v>-516.78675868522532</v>
      </c>
      <c r="S1206" s="9">
        <f>Daten!K1206</f>
        <v>3359.98</v>
      </c>
      <c r="T1206" s="9">
        <f>Daten!L1206</f>
        <v>45684.09</v>
      </c>
      <c r="U1206" s="9">
        <f>Daten!M1206</f>
        <v>16754.04</v>
      </c>
      <c r="V1206" s="9">
        <f>Daten!N1206</f>
        <v>500</v>
      </c>
      <c r="W1206" s="9">
        <f>Daten!O1206</f>
        <v>500</v>
      </c>
      <c r="X1206" s="23">
        <f t="shared" si="475"/>
        <v>65798.11</v>
      </c>
      <c r="Y1206" s="9">
        <f t="shared" si="476"/>
        <v>223204.77910275047</v>
      </c>
      <c r="Z1206" s="21">
        <f t="shared" si="477"/>
        <v>-157406.66910275049</v>
      </c>
      <c r="AA1206" s="27">
        <f t="shared" si="478"/>
        <v>15740.666910275049</v>
      </c>
      <c r="AB1206" s="32">
        <f t="shared" si="479"/>
        <v>17995.016738945254</v>
      </c>
      <c r="AC1206" s="31">
        <f t="shared" si="480"/>
        <v>17995.016738945254</v>
      </c>
      <c r="AG1206" s="26">
        <f t="shared" si="481"/>
        <v>2771.1365873554296</v>
      </c>
      <c r="AH1206" s="26">
        <f t="shared" si="482"/>
        <v>15740.666910275049</v>
      </c>
      <c r="AI1206" s="26">
        <f t="shared" si="483"/>
        <v>18511.803497630477</v>
      </c>
      <c r="AJ1206" s="26">
        <f t="shared" si="484"/>
        <v>1</v>
      </c>
      <c r="AK1206" s="26">
        <f t="shared" si="485"/>
        <v>18511.803497630477</v>
      </c>
      <c r="AL1206" s="26">
        <f t="shared" ca="1" si="486"/>
        <v>24422</v>
      </c>
      <c r="AM1206" s="26">
        <f t="shared" ca="1" si="487"/>
        <v>41</v>
      </c>
      <c r="AN1206" s="26">
        <f ca="1">IF(AM1206=0,0,COUNTIF($AM$19:AM1206,C1206*10+1))</f>
        <v>131</v>
      </c>
      <c r="AO1206" s="21">
        <f t="shared" ca="1" si="488"/>
        <v>0</v>
      </c>
      <c r="AP1206" s="33">
        <f t="shared" ca="1" si="489"/>
        <v>24422</v>
      </c>
    </row>
    <row r="1207" spans="1:42" x14ac:dyDescent="0.2">
      <c r="A1207" s="15">
        <f>Daten!A1207</f>
        <v>41428</v>
      </c>
      <c r="B1207" s="8" t="str">
        <f>Daten!B1207</f>
        <v>Waldkirchen am Wesen</v>
      </c>
      <c r="C1207" s="15">
        <f t="shared" si="465"/>
        <v>4</v>
      </c>
      <c r="D1207" s="10">
        <f>Daten!D1207</f>
        <v>0</v>
      </c>
      <c r="E1207" s="9">
        <f>Daten!E1207</f>
        <v>1161</v>
      </c>
      <c r="F1207" s="9">
        <f>Daten!F1207</f>
        <v>1179</v>
      </c>
      <c r="G1207" s="27">
        <f t="shared" si="466"/>
        <v>-18</v>
      </c>
      <c r="H1207" s="29">
        <f t="shared" si="467"/>
        <v>-1.5267175572519083E-2</v>
      </c>
      <c r="I1207" s="21">
        <f t="shared" si="468"/>
        <v>10.522286751987282</v>
      </c>
      <c r="J1207" s="21">
        <f t="shared" si="469"/>
        <v>-28.522286751987281</v>
      </c>
      <c r="K1207" s="27">
        <f t="shared" si="470"/>
        <v>14261.143375993641</v>
      </c>
      <c r="L1207" s="16">
        <f>Daten!G1207</f>
        <v>160</v>
      </c>
      <c r="M1207" s="16">
        <f>Daten!H1207</f>
        <v>778</v>
      </c>
      <c r="N1207" s="16">
        <f>Daten!I1207</f>
        <v>223</v>
      </c>
      <c r="O1207" s="28">
        <f t="shared" si="471"/>
        <v>0.49228791773778918</v>
      </c>
      <c r="P1207" s="16">
        <f t="shared" si="472"/>
        <v>437.91052754708153</v>
      </c>
      <c r="Q1207" s="21">
        <f t="shared" si="473"/>
        <v>-54.910527547081529</v>
      </c>
      <c r="R1207" s="27">
        <f t="shared" si="474"/>
        <v>-10982.105509416306</v>
      </c>
      <c r="S1207" s="9">
        <f>Daten!K1207</f>
        <v>8911.9500000000007</v>
      </c>
      <c r="T1207" s="9">
        <f>Daten!L1207</f>
        <v>75757.509999999995</v>
      </c>
      <c r="U1207" s="9">
        <f>Daten!M1207</f>
        <v>119598.32</v>
      </c>
      <c r="V1207" s="9">
        <f>Daten!N1207</f>
        <v>500</v>
      </c>
      <c r="W1207" s="9">
        <f>Daten!O1207</f>
        <v>500</v>
      </c>
      <c r="X1207" s="23">
        <f t="shared" si="475"/>
        <v>204267.78</v>
      </c>
      <c r="Y1207" s="9">
        <f t="shared" si="476"/>
        <v>417295.89136601175</v>
      </c>
      <c r="Z1207" s="21">
        <f t="shared" si="477"/>
        <v>-213028.11136601176</v>
      </c>
      <c r="AA1207" s="27">
        <f t="shared" si="478"/>
        <v>21302.811136601176</v>
      </c>
      <c r="AB1207" s="32">
        <f t="shared" si="479"/>
        <v>24581.849003178511</v>
      </c>
      <c r="AC1207" s="31">
        <f t="shared" si="480"/>
        <v>24581.849003178511</v>
      </c>
      <c r="AG1207" s="26">
        <f t="shared" si="481"/>
        <v>14261.143375993641</v>
      </c>
      <c r="AH1207" s="26">
        <f t="shared" si="482"/>
        <v>21302.811136601176</v>
      </c>
      <c r="AI1207" s="26">
        <f t="shared" si="483"/>
        <v>35563.954512594821</v>
      </c>
      <c r="AJ1207" s="26">
        <f t="shared" si="484"/>
        <v>1</v>
      </c>
      <c r="AK1207" s="26">
        <f t="shared" si="485"/>
        <v>35563.954512594821</v>
      </c>
      <c r="AL1207" s="26">
        <f t="shared" ca="1" si="486"/>
        <v>46918</v>
      </c>
      <c r="AM1207" s="26">
        <f t="shared" ca="1" si="487"/>
        <v>41</v>
      </c>
      <c r="AN1207" s="26">
        <f ca="1">IF(AM1207=0,0,COUNTIF($AM$19:AM1207,C1207*10+1))</f>
        <v>132</v>
      </c>
      <c r="AO1207" s="21">
        <f t="shared" ca="1" si="488"/>
        <v>0</v>
      </c>
      <c r="AP1207" s="33">
        <f t="shared" ca="1" si="489"/>
        <v>46918</v>
      </c>
    </row>
    <row r="1208" spans="1:42" x14ac:dyDescent="0.2">
      <c r="A1208" s="15">
        <f>Daten!A1208</f>
        <v>41429</v>
      </c>
      <c r="B1208" s="8" t="str">
        <f>Daten!B1208</f>
        <v>Wernstein am Inn</v>
      </c>
      <c r="C1208" s="15">
        <f t="shared" si="465"/>
        <v>4</v>
      </c>
      <c r="D1208" s="10">
        <f>Daten!D1208</f>
        <v>0</v>
      </c>
      <c r="E1208" s="9">
        <f>Daten!E1208</f>
        <v>1560</v>
      </c>
      <c r="F1208" s="9">
        <f>Daten!F1208</f>
        <v>1563</v>
      </c>
      <c r="G1208" s="27">
        <f t="shared" si="466"/>
        <v>-3</v>
      </c>
      <c r="H1208" s="29">
        <f t="shared" si="467"/>
        <v>-1.9193857965451055E-3</v>
      </c>
      <c r="I1208" s="21">
        <f t="shared" si="468"/>
        <v>13.949392869682887</v>
      </c>
      <c r="J1208" s="21">
        <f t="shared" si="469"/>
        <v>-16.949392869682889</v>
      </c>
      <c r="K1208" s="27">
        <f t="shared" si="470"/>
        <v>8474.696434841444</v>
      </c>
      <c r="L1208" s="16">
        <f>Daten!G1208</f>
        <v>214</v>
      </c>
      <c r="M1208" s="16">
        <f>Daten!H1208</f>
        <v>1024</v>
      </c>
      <c r="N1208" s="16">
        <f>Daten!I1208</f>
        <v>322</v>
      </c>
      <c r="O1208" s="28">
        <f t="shared" si="471"/>
        <v>0.5234375</v>
      </c>
      <c r="P1208" s="16">
        <f t="shared" si="472"/>
        <v>576.37581003626156</v>
      </c>
      <c r="Q1208" s="21">
        <f t="shared" si="473"/>
        <v>-40.375810036261555</v>
      </c>
      <c r="R1208" s="27">
        <f t="shared" si="474"/>
        <v>-8075.162007252311</v>
      </c>
      <c r="S1208" s="9">
        <f>Daten!K1208</f>
        <v>9858.42</v>
      </c>
      <c r="T1208" s="9">
        <f>Daten!L1208</f>
        <v>91298.41</v>
      </c>
      <c r="U1208" s="9">
        <f>Daten!M1208</f>
        <v>264743.2</v>
      </c>
      <c r="V1208" s="9">
        <f>Daten!N1208</f>
        <v>500</v>
      </c>
      <c r="W1208" s="9">
        <f>Daten!O1208</f>
        <v>500</v>
      </c>
      <c r="X1208" s="23">
        <f t="shared" si="475"/>
        <v>365900.03</v>
      </c>
      <c r="Y1208" s="9">
        <f t="shared" si="476"/>
        <v>560707.65764942148</v>
      </c>
      <c r="Z1208" s="21">
        <f t="shared" si="477"/>
        <v>-194807.62764942145</v>
      </c>
      <c r="AA1208" s="27">
        <f t="shared" si="478"/>
        <v>19480.762764942145</v>
      </c>
      <c r="AB1208" s="32">
        <f t="shared" si="479"/>
        <v>19880.297192531278</v>
      </c>
      <c r="AC1208" s="31">
        <f t="shared" si="480"/>
        <v>19880.297192531278</v>
      </c>
      <c r="AG1208" s="26">
        <f t="shared" si="481"/>
        <v>8474.696434841444</v>
      </c>
      <c r="AH1208" s="26">
        <f t="shared" si="482"/>
        <v>19480.762764942145</v>
      </c>
      <c r="AI1208" s="26">
        <f t="shared" si="483"/>
        <v>27955.459199783589</v>
      </c>
      <c r="AJ1208" s="26">
        <f t="shared" si="484"/>
        <v>1</v>
      </c>
      <c r="AK1208" s="26">
        <f t="shared" si="485"/>
        <v>27955.459199783589</v>
      </c>
      <c r="AL1208" s="26">
        <f t="shared" ca="1" si="486"/>
        <v>36880</v>
      </c>
      <c r="AM1208" s="26">
        <f t="shared" ca="1" si="487"/>
        <v>41</v>
      </c>
      <c r="AN1208" s="26">
        <f ca="1">IF(AM1208=0,0,COUNTIF($AM$19:AM1208,C1208*10+1))</f>
        <v>133</v>
      </c>
      <c r="AO1208" s="21">
        <f t="shared" ca="1" si="488"/>
        <v>0</v>
      </c>
      <c r="AP1208" s="33">
        <f t="shared" ca="1" si="489"/>
        <v>36880</v>
      </c>
    </row>
    <row r="1209" spans="1:42" x14ac:dyDescent="0.2">
      <c r="A1209" s="15">
        <f>Daten!A1209</f>
        <v>41430</v>
      </c>
      <c r="B1209" s="8" t="str">
        <f>Daten!B1209</f>
        <v>Zell an der Pram</v>
      </c>
      <c r="C1209" s="15">
        <f t="shared" si="465"/>
        <v>4</v>
      </c>
      <c r="D1209" s="10">
        <f>Daten!D1209</f>
        <v>0</v>
      </c>
      <c r="E1209" s="9">
        <f>Daten!E1209</f>
        <v>2022</v>
      </c>
      <c r="F1209" s="9">
        <f>Daten!F1209</f>
        <v>2009</v>
      </c>
      <c r="G1209" s="27">
        <f t="shared" si="466"/>
        <v>13</v>
      </c>
      <c r="H1209" s="29">
        <f t="shared" si="467"/>
        <v>6.4708810353409658E-3</v>
      </c>
      <c r="I1209" s="21">
        <f t="shared" si="468"/>
        <v>17.929833829298094</v>
      </c>
      <c r="J1209" s="21">
        <f t="shared" si="469"/>
        <v>-4.9298338292980937</v>
      </c>
      <c r="K1209" s="27">
        <f t="shared" si="470"/>
        <v>2464.9169146490467</v>
      </c>
      <c r="L1209" s="16">
        <f>Daten!G1209</f>
        <v>326</v>
      </c>
      <c r="M1209" s="16">
        <f>Daten!H1209</f>
        <v>1274</v>
      </c>
      <c r="N1209" s="16">
        <f>Daten!I1209</f>
        <v>422</v>
      </c>
      <c r="O1209" s="28">
        <f t="shared" si="471"/>
        <v>0.58712715855572994</v>
      </c>
      <c r="P1209" s="16">
        <f t="shared" si="472"/>
        <v>717.09256053339573</v>
      </c>
      <c r="Q1209" s="21">
        <f t="shared" si="473"/>
        <v>30.907439466604274</v>
      </c>
      <c r="R1209" s="27">
        <f t="shared" si="474"/>
        <v>6181.4878933208547</v>
      </c>
      <c r="S1209" s="9">
        <f>Daten!K1209</f>
        <v>25171.37</v>
      </c>
      <c r="T1209" s="9">
        <f>Daten!L1209</f>
        <v>105508.73</v>
      </c>
      <c r="U1209" s="9">
        <f>Daten!M1209</f>
        <v>487194.86</v>
      </c>
      <c r="V1209" s="9">
        <f>Daten!N1209</f>
        <v>500</v>
      </c>
      <c r="W1209" s="9">
        <f>Daten!O1209</f>
        <v>500</v>
      </c>
      <c r="X1209" s="23">
        <f t="shared" si="475"/>
        <v>617874.96</v>
      </c>
      <c r="Y1209" s="9">
        <f t="shared" si="476"/>
        <v>726763.38703021174</v>
      </c>
      <c r="Z1209" s="21">
        <f t="shared" si="477"/>
        <v>-108888.42703021178</v>
      </c>
      <c r="AA1209" s="27">
        <f t="shared" si="478"/>
        <v>10888.842703021179</v>
      </c>
      <c r="AB1209" s="32">
        <f t="shared" si="479"/>
        <v>19535.247510991081</v>
      </c>
      <c r="AC1209" s="31">
        <f t="shared" si="480"/>
        <v>19535.247510991081</v>
      </c>
      <c r="AG1209" s="26">
        <f t="shared" si="481"/>
        <v>2464.9169146490467</v>
      </c>
      <c r="AH1209" s="26">
        <f t="shared" si="482"/>
        <v>10888.842703021179</v>
      </c>
      <c r="AI1209" s="26">
        <f t="shared" si="483"/>
        <v>13353.759617670225</v>
      </c>
      <c r="AJ1209" s="26">
        <f t="shared" si="484"/>
        <v>1</v>
      </c>
      <c r="AK1209" s="26">
        <f t="shared" si="485"/>
        <v>13353.759617670225</v>
      </c>
      <c r="AL1209" s="26">
        <f t="shared" ca="1" si="486"/>
        <v>17617</v>
      </c>
      <c r="AM1209" s="26">
        <f t="shared" ca="1" si="487"/>
        <v>41</v>
      </c>
      <c r="AN1209" s="26">
        <f ca="1">IF(AM1209=0,0,COUNTIF($AM$19:AM1209,C1209*10+1))</f>
        <v>134</v>
      </c>
      <c r="AO1209" s="21">
        <f t="shared" ca="1" si="488"/>
        <v>0</v>
      </c>
      <c r="AP1209" s="33">
        <f t="shared" ca="1" si="489"/>
        <v>17617</v>
      </c>
    </row>
    <row r="1210" spans="1:42" x14ac:dyDescent="0.2">
      <c r="A1210" s="15">
        <f>Daten!A1210</f>
        <v>41501</v>
      </c>
      <c r="B1210" s="8" t="str">
        <f>Daten!B1210</f>
        <v>Adlwang</v>
      </c>
      <c r="C1210" s="15">
        <f t="shared" si="465"/>
        <v>4</v>
      </c>
      <c r="D1210" s="10">
        <f>Daten!D1210</f>
        <v>0</v>
      </c>
      <c r="E1210" s="9">
        <f>Daten!E1210</f>
        <v>1960</v>
      </c>
      <c r="F1210" s="9">
        <f>Daten!F1210</f>
        <v>1807</v>
      </c>
      <c r="G1210" s="27">
        <f t="shared" si="466"/>
        <v>153</v>
      </c>
      <c r="H1210" s="29">
        <f t="shared" si="467"/>
        <v>8.4670724958494745E-2</v>
      </c>
      <c r="I1210" s="21">
        <f t="shared" si="468"/>
        <v>16.127033215301967</v>
      </c>
      <c r="J1210" s="21">
        <f t="shared" si="469"/>
        <v>136.87296678469804</v>
      </c>
      <c r="K1210" s="27">
        <f t="shared" si="470"/>
        <v>-68436.483392349022</v>
      </c>
      <c r="L1210" s="16">
        <f>Daten!G1210</f>
        <v>362</v>
      </c>
      <c r="M1210" s="16">
        <f>Daten!H1210</f>
        <v>1286</v>
      </c>
      <c r="N1210" s="16">
        <f>Daten!I1210</f>
        <v>312</v>
      </c>
      <c r="O1210" s="28">
        <f t="shared" si="471"/>
        <v>0.52410575427682737</v>
      </c>
      <c r="P1210" s="16">
        <f t="shared" si="472"/>
        <v>723.84696455725816</v>
      </c>
      <c r="Q1210" s="21">
        <f t="shared" si="473"/>
        <v>-49.846964557258161</v>
      </c>
      <c r="R1210" s="27">
        <f t="shared" si="474"/>
        <v>-9969.3929114516322</v>
      </c>
      <c r="S1210" s="9">
        <f>Daten!K1210</f>
        <v>15739.6</v>
      </c>
      <c r="T1210" s="9">
        <f>Daten!L1210</f>
        <v>184662.97</v>
      </c>
      <c r="U1210" s="9">
        <f>Daten!M1210</f>
        <v>689697.22</v>
      </c>
      <c r="V1210" s="9">
        <f>Daten!N1210</f>
        <v>500</v>
      </c>
      <c r="W1210" s="9">
        <f>Daten!O1210</f>
        <v>500</v>
      </c>
      <c r="X1210" s="23">
        <f t="shared" si="475"/>
        <v>890099.79</v>
      </c>
      <c r="Y1210" s="9">
        <f t="shared" si="476"/>
        <v>704478.85191850387</v>
      </c>
      <c r="Z1210" s="21">
        <f t="shared" si="477"/>
        <v>185620.93808149616</v>
      </c>
      <c r="AA1210" s="27">
        <f t="shared" si="478"/>
        <v>-18562.093808149617</v>
      </c>
      <c r="AB1210" s="32">
        <f t="shared" si="479"/>
        <v>-96967.970111950272</v>
      </c>
      <c r="AC1210" s="31">
        <f t="shared" si="480"/>
        <v>0</v>
      </c>
      <c r="AG1210" s="26">
        <f t="shared" si="481"/>
        <v>0</v>
      </c>
      <c r="AH1210" s="26">
        <f t="shared" si="482"/>
        <v>0</v>
      </c>
      <c r="AI1210" s="26">
        <f t="shared" si="483"/>
        <v>0</v>
      </c>
      <c r="AJ1210" s="26">
        <f t="shared" si="484"/>
        <v>1</v>
      </c>
      <c r="AK1210" s="26">
        <f t="shared" si="485"/>
        <v>0</v>
      </c>
      <c r="AL1210" s="26">
        <f t="shared" ca="1" si="486"/>
        <v>0</v>
      </c>
      <c r="AM1210" s="26">
        <f t="shared" ca="1" si="487"/>
        <v>0</v>
      </c>
      <c r="AN1210" s="26">
        <f ca="1">IF(AM1210=0,0,COUNTIF($AM$19:AM1210,C1210*10+1))</f>
        <v>0</v>
      </c>
      <c r="AO1210" s="21">
        <f t="shared" ca="1" si="488"/>
        <v>0</v>
      </c>
      <c r="AP1210" s="33">
        <f t="shared" ca="1" si="489"/>
        <v>0</v>
      </c>
    </row>
    <row r="1211" spans="1:42" x14ac:dyDescent="0.2">
      <c r="A1211" s="15">
        <f>Daten!A1211</f>
        <v>41502</v>
      </c>
      <c r="B1211" s="8" t="str">
        <f>Daten!B1211</f>
        <v>Aschach an der Steyr</v>
      </c>
      <c r="C1211" s="15">
        <f t="shared" si="465"/>
        <v>4</v>
      </c>
      <c r="D1211" s="10">
        <f>Daten!D1211</f>
        <v>0</v>
      </c>
      <c r="E1211" s="9">
        <f>Daten!E1211</f>
        <v>2290</v>
      </c>
      <c r="F1211" s="9">
        <f>Daten!F1211</f>
        <v>2261</v>
      </c>
      <c r="G1211" s="27">
        <f t="shared" si="466"/>
        <v>29</v>
      </c>
      <c r="H1211" s="29">
        <f t="shared" si="467"/>
        <v>1.2826183104820876E-2</v>
      </c>
      <c r="I1211" s="21">
        <f t="shared" si="468"/>
        <v>20.178872219035835</v>
      </c>
      <c r="J1211" s="21">
        <f t="shared" si="469"/>
        <v>8.8211277809641651</v>
      </c>
      <c r="K1211" s="27">
        <f t="shared" si="470"/>
        <v>-4410.5638904820826</v>
      </c>
      <c r="L1211" s="16">
        <f>Daten!G1211</f>
        <v>373</v>
      </c>
      <c r="M1211" s="16">
        <f>Daten!H1211</f>
        <v>1508</v>
      </c>
      <c r="N1211" s="16">
        <f>Daten!I1211</f>
        <v>409</v>
      </c>
      <c r="O1211" s="28">
        <f t="shared" si="471"/>
        <v>0.51856763925729443</v>
      </c>
      <c r="P1211" s="16">
        <f t="shared" si="472"/>
        <v>848.80343899871332</v>
      </c>
      <c r="Q1211" s="21">
        <f t="shared" si="473"/>
        <v>-66.803438998713318</v>
      </c>
      <c r="R1211" s="27">
        <f t="shared" si="474"/>
        <v>-13360.687799742664</v>
      </c>
      <c r="S1211" s="9">
        <f>Daten!K1211</f>
        <v>19152.169999999998</v>
      </c>
      <c r="T1211" s="9">
        <f>Daten!L1211</f>
        <v>192099.20000000001</v>
      </c>
      <c r="U1211" s="9">
        <f>Daten!M1211</f>
        <v>163254.16</v>
      </c>
      <c r="V1211" s="9">
        <f>Daten!N1211</f>
        <v>500</v>
      </c>
      <c r="W1211" s="9">
        <f>Daten!O1211</f>
        <v>500</v>
      </c>
      <c r="X1211" s="23">
        <f t="shared" si="475"/>
        <v>374505.53</v>
      </c>
      <c r="Y1211" s="9">
        <f t="shared" si="476"/>
        <v>823090.08719049697</v>
      </c>
      <c r="Z1211" s="21">
        <f t="shared" si="477"/>
        <v>-448584.55719049694</v>
      </c>
      <c r="AA1211" s="27">
        <f t="shared" si="478"/>
        <v>44858.4557190497</v>
      </c>
      <c r="AB1211" s="32">
        <f t="shared" si="479"/>
        <v>27087.204028824955</v>
      </c>
      <c r="AC1211" s="31">
        <f t="shared" si="480"/>
        <v>27087.204028824955</v>
      </c>
      <c r="AG1211" s="26">
        <f t="shared" si="481"/>
        <v>-4410.5638904820826</v>
      </c>
      <c r="AH1211" s="26">
        <f t="shared" si="482"/>
        <v>44858.4557190497</v>
      </c>
      <c r="AI1211" s="26">
        <f t="shared" si="483"/>
        <v>40447.891828567619</v>
      </c>
      <c r="AJ1211" s="26">
        <f t="shared" si="484"/>
        <v>1</v>
      </c>
      <c r="AK1211" s="26">
        <f t="shared" si="485"/>
        <v>40447.891828567619</v>
      </c>
      <c r="AL1211" s="26">
        <f t="shared" ca="1" si="486"/>
        <v>53361</v>
      </c>
      <c r="AM1211" s="26">
        <f t="shared" ca="1" si="487"/>
        <v>41</v>
      </c>
      <c r="AN1211" s="26">
        <f ca="1">IF(AM1211=0,0,COUNTIF($AM$19:AM1211,C1211*10+1))</f>
        <v>135</v>
      </c>
      <c r="AO1211" s="21">
        <f t="shared" ca="1" si="488"/>
        <v>0</v>
      </c>
      <c r="AP1211" s="33">
        <f t="shared" ca="1" si="489"/>
        <v>53361</v>
      </c>
    </row>
    <row r="1212" spans="1:42" x14ac:dyDescent="0.2">
      <c r="A1212" s="15">
        <f>Daten!A1212</f>
        <v>41503</v>
      </c>
      <c r="B1212" s="8" t="str">
        <f>Daten!B1212</f>
        <v>Bad Hall</v>
      </c>
      <c r="C1212" s="15">
        <f t="shared" si="465"/>
        <v>4</v>
      </c>
      <c r="D1212" s="10">
        <f>Daten!D1212</f>
        <v>0</v>
      </c>
      <c r="E1212" s="9">
        <f>Daten!E1212</f>
        <v>5647</v>
      </c>
      <c r="F1212" s="9">
        <f>Daten!F1212</f>
        <v>5308</v>
      </c>
      <c r="G1212" s="27">
        <f t="shared" si="466"/>
        <v>339</v>
      </c>
      <c r="H1212" s="29">
        <f t="shared" si="467"/>
        <v>6.3865862848530519E-2</v>
      </c>
      <c r="I1212" s="21">
        <f t="shared" si="468"/>
        <v>47.372602272729857</v>
      </c>
      <c r="J1212" s="21">
        <f t="shared" si="469"/>
        <v>291.62739772727014</v>
      </c>
      <c r="K1212" s="27">
        <f t="shared" si="470"/>
        <v>-145813.69886363507</v>
      </c>
      <c r="L1212" s="16">
        <f>Daten!G1212</f>
        <v>817</v>
      </c>
      <c r="M1212" s="16">
        <f>Daten!H1212</f>
        <v>3596</v>
      </c>
      <c r="N1212" s="16">
        <f>Daten!I1212</f>
        <v>1234</v>
      </c>
      <c r="O1212" s="28">
        <f t="shared" si="471"/>
        <v>0.57035595105672965</v>
      </c>
      <c r="P1212" s="16">
        <f t="shared" si="472"/>
        <v>2024.0697391507779</v>
      </c>
      <c r="Q1212" s="21">
        <f t="shared" si="473"/>
        <v>26.930260849222122</v>
      </c>
      <c r="R1212" s="27">
        <f t="shared" si="474"/>
        <v>5386.0521698444245</v>
      </c>
      <c r="S1212" s="9">
        <f>Daten!K1212</f>
        <v>13088.69</v>
      </c>
      <c r="T1212" s="9">
        <f>Daten!L1212</f>
        <v>546789.71</v>
      </c>
      <c r="U1212" s="9">
        <f>Daten!M1212</f>
        <v>1808880.38</v>
      </c>
      <c r="V1212" s="9">
        <f>Daten!N1212</f>
        <v>500</v>
      </c>
      <c r="W1212" s="9">
        <f>Daten!O1212</f>
        <v>500</v>
      </c>
      <c r="X1212" s="23">
        <f t="shared" si="475"/>
        <v>2368758.7799999998</v>
      </c>
      <c r="Y1212" s="9">
        <f t="shared" si="476"/>
        <v>2029689.8350937713</v>
      </c>
      <c r="Z1212" s="21">
        <f t="shared" si="477"/>
        <v>339068.94490622845</v>
      </c>
      <c r="AA1212" s="27">
        <f t="shared" si="478"/>
        <v>-33906.89449062285</v>
      </c>
      <c r="AB1212" s="32">
        <f t="shared" si="479"/>
        <v>-174334.54118441351</v>
      </c>
      <c r="AC1212" s="31">
        <f t="shared" si="480"/>
        <v>0</v>
      </c>
      <c r="AG1212" s="26">
        <f t="shared" si="481"/>
        <v>0</v>
      </c>
      <c r="AH1212" s="26">
        <f t="shared" si="482"/>
        <v>0</v>
      </c>
      <c r="AI1212" s="26">
        <f t="shared" si="483"/>
        <v>0</v>
      </c>
      <c r="AJ1212" s="26">
        <f t="shared" si="484"/>
        <v>1</v>
      </c>
      <c r="AK1212" s="26">
        <f t="shared" si="485"/>
        <v>0</v>
      </c>
      <c r="AL1212" s="26">
        <f t="shared" ca="1" si="486"/>
        <v>0</v>
      </c>
      <c r="AM1212" s="26">
        <f t="shared" ca="1" si="487"/>
        <v>0</v>
      </c>
      <c r="AN1212" s="26">
        <f ca="1">IF(AM1212=0,0,COUNTIF($AM$19:AM1212,C1212*10+1))</f>
        <v>0</v>
      </c>
      <c r="AO1212" s="21">
        <f t="shared" ca="1" si="488"/>
        <v>0</v>
      </c>
      <c r="AP1212" s="33">
        <f t="shared" ca="1" si="489"/>
        <v>0</v>
      </c>
    </row>
    <row r="1213" spans="1:42" x14ac:dyDescent="0.2">
      <c r="A1213" s="15">
        <f>Daten!A1213</f>
        <v>41504</v>
      </c>
      <c r="B1213" s="8" t="str">
        <f>Daten!B1213</f>
        <v>Dietach</v>
      </c>
      <c r="C1213" s="15">
        <f t="shared" si="465"/>
        <v>4</v>
      </c>
      <c r="D1213" s="10">
        <f>Daten!D1213</f>
        <v>0</v>
      </c>
      <c r="E1213" s="9">
        <f>Daten!E1213</f>
        <v>3320</v>
      </c>
      <c r="F1213" s="9">
        <f>Daten!F1213</f>
        <v>3221</v>
      </c>
      <c r="G1213" s="27">
        <f t="shared" si="466"/>
        <v>99</v>
      </c>
      <c r="H1213" s="29">
        <f t="shared" si="467"/>
        <v>3.0735796336541447E-2</v>
      </c>
      <c r="I1213" s="21">
        <f t="shared" si="468"/>
        <v>28.746637513274841</v>
      </c>
      <c r="J1213" s="21">
        <f t="shared" si="469"/>
        <v>70.253362486725166</v>
      </c>
      <c r="K1213" s="27">
        <f t="shared" si="470"/>
        <v>-35126.681243362582</v>
      </c>
      <c r="L1213" s="16">
        <f>Daten!G1213</f>
        <v>514</v>
      </c>
      <c r="M1213" s="16">
        <f>Daten!H1213</f>
        <v>2237</v>
      </c>
      <c r="N1213" s="16">
        <f>Daten!I1213</f>
        <v>569</v>
      </c>
      <c r="O1213" s="28">
        <f t="shared" si="471"/>
        <v>0.48413053196244971</v>
      </c>
      <c r="P1213" s="16">
        <f t="shared" si="472"/>
        <v>1259.1334834483566</v>
      </c>
      <c r="Q1213" s="21">
        <f t="shared" si="473"/>
        <v>-176.13348344835663</v>
      </c>
      <c r="R1213" s="27">
        <f t="shared" si="474"/>
        <v>-35226.696689671327</v>
      </c>
      <c r="S1213" s="9">
        <f>Daten!K1213</f>
        <v>16728.97</v>
      </c>
      <c r="T1213" s="9">
        <f>Daten!L1213</f>
        <v>350026.94</v>
      </c>
      <c r="U1213" s="9">
        <f>Daten!M1213</f>
        <v>1430514.71</v>
      </c>
      <c r="V1213" s="9">
        <f>Daten!N1213</f>
        <v>500</v>
      </c>
      <c r="W1213" s="9">
        <f>Daten!O1213</f>
        <v>500</v>
      </c>
      <c r="X1213" s="23">
        <f t="shared" si="475"/>
        <v>1797270.62</v>
      </c>
      <c r="Y1213" s="9">
        <f t="shared" si="476"/>
        <v>1193300.9124333842</v>
      </c>
      <c r="Z1213" s="21">
        <f t="shared" si="477"/>
        <v>603969.70756661589</v>
      </c>
      <c r="AA1213" s="27">
        <f t="shared" si="478"/>
        <v>-60396.970756661591</v>
      </c>
      <c r="AB1213" s="32">
        <f t="shared" si="479"/>
        <v>-130750.3486896955</v>
      </c>
      <c r="AC1213" s="31">
        <f t="shared" si="480"/>
        <v>0</v>
      </c>
      <c r="AG1213" s="26">
        <f t="shared" si="481"/>
        <v>0</v>
      </c>
      <c r="AH1213" s="26">
        <f t="shared" si="482"/>
        <v>0</v>
      </c>
      <c r="AI1213" s="26">
        <f t="shared" si="483"/>
        <v>0</v>
      </c>
      <c r="AJ1213" s="26">
        <f t="shared" si="484"/>
        <v>1</v>
      </c>
      <c r="AK1213" s="26">
        <f t="shared" si="485"/>
        <v>0</v>
      </c>
      <c r="AL1213" s="26">
        <f t="shared" ca="1" si="486"/>
        <v>0</v>
      </c>
      <c r="AM1213" s="26">
        <f t="shared" ca="1" si="487"/>
        <v>0</v>
      </c>
      <c r="AN1213" s="26">
        <f ca="1">IF(AM1213=0,0,COUNTIF($AM$19:AM1213,C1213*10+1))</f>
        <v>0</v>
      </c>
      <c r="AO1213" s="21">
        <f t="shared" ca="1" si="488"/>
        <v>0</v>
      </c>
      <c r="AP1213" s="33">
        <f t="shared" ca="1" si="489"/>
        <v>0</v>
      </c>
    </row>
    <row r="1214" spans="1:42" x14ac:dyDescent="0.2">
      <c r="A1214" s="15">
        <f>Daten!A1214</f>
        <v>41505</v>
      </c>
      <c r="B1214" s="8" t="str">
        <f>Daten!B1214</f>
        <v>Gaflenz</v>
      </c>
      <c r="C1214" s="15">
        <f t="shared" si="465"/>
        <v>4</v>
      </c>
      <c r="D1214" s="10">
        <f>Daten!D1214</f>
        <v>0</v>
      </c>
      <c r="E1214" s="9">
        <f>Daten!E1214</f>
        <v>1943</v>
      </c>
      <c r="F1214" s="9">
        <f>Daten!F1214</f>
        <v>1947</v>
      </c>
      <c r="G1214" s="27">
        <f t="shared" si="466"/>
        <v>-4</v>
      </c>
      <c r="H1214" s="29">
        <f t="shared" si="467"/>
        <v>-2.0544427324088342E-3</v>
      </c>
      <c r="I1214" s="21">
        <f t="shared" si="468"/>
        <v>17.37649898737849</v>
      </c>
      <c r="J1214" s="21">
        <f t="shared" si="469"/>
        <v>-21.37649898737849</v>
      </c>
      <c r="K1214" s="27">
        <f t="shared" si="470"/>
        <v>10688.249493689245</v>
      </c>
      <c r="L1214" s="16">
        <f>Daten!G1214</f>
        <v>337</v>
      </c>
      <c r="M1214" s="16">
        <f>Daten!H1214</f>
        <v>1222</v>
      </c>
      <c r="N1214" s="16">
        <f>Daten!I1214</f>
        <v>384</v>
      </c>
      <c r="O1214" s="28">
        <f t="shared" si="471"/>
        <v>0.59001636661211132</v>
      </c>
      <c r="P1214" s="16">
        <f t="shared" si="472"/>
        <v>687.82347642999184</v>
      </c>
      <c r="Q1214" s="21">
        <f t="shared" si="473"/>
        <v>33.176523570008158</v>
      </c>
      <c r="R1214" s="27">
        <f t="shared" si="474"/>
        <v>6635.3047140016315</v>
      </c>
      <c r="S1214" s="9">
        <f>Daten!K1214</f>
        <v>16530.91</v>
      </c>
      <c r="T1214" s="9">
        <f>Daten!L1214</f>
        <v>148068.29</v>
      </c>
      <c r="U1214" s="9">
        <f>Daten!M1214</f>
        <v>401349.45</v>
      </c>
      <c r="V1214" s="9">
        <f>Daten!N1214</f>
        <v>500</v>
      </c>
      <c r="W1214" s="9">
        <f>Daten!O1214</f>
        <v>500</v>
      </c>
      <c r="X1214" s="23">
        <f t="shared" si="475"/>
        <v>565948.65</v>
      </c>
      <c r="Y1214" s="9">
        <f t="shared" si="476"/>
        <v>698368.57616206794</v>
      </c>
      <c r="Z1214" s="21">
        <f t="shared" si="477"/>
        <v>-132419.92616206792</v>
      </c>
      <c r="AA1214" s="27">
        <f t="shared" si="478"/>
        <v>13241.992616206793</v>
      </c>
      <c r="AB1214" s="32">
        <f t="shared" si="479"/>
        <v>30565.546823897668</v>
      </c>
      <c r="AC1214" s="31">
        <f t="shared" si="480"/>
        <v>30565.546823897668</v>
      </c>
      <c r="AG1214" s="26">
        <f t="shared" si="481"/>
        <v>10688.249493689245</v>
      </c>
      <c r="AH1214" s="26">
        <f t="shared" si="482"/>
        <v>13241.992616206793</v>
      </c>
      <c r="AI1214" s="26">
        <f t="shared" si="483"/>
        <v>23930.24210989604</v>
      </c>
      <c r="AJ1214" s="26">
        <f t="shared" si="484"/>
        <v>1</v>
      </c>
      <c r="AK1214" s="26">
        <f t="shared" si="485"/>
        <v>23930.24210989604</v>
      </c>
      <c r="AL1214" s="26">
        <f t="shared" ca="1" si="486"/>
        <v>31570</v>
      </c>
      <c r="AM1214" s="26">
        <f t="shared" ca="1" si="487"/>
        <v>41</v>
      </c>
      <c r="AN1214" s="26">
        <f ca="1">IF(AM1214=0,0,COUNTIF($AM$19:AM1214,C1214*10+1))</f>
        <v>136</v>
      </c>
      <c r="AO1214" s="21">
        <f t="shared" ca="1" si="488"/>
        <v>0</v>
      </c>
      <c r="AP1214" s="33">
        <f t="shared" ca="1" si="489"/>
        <v>31570</v>
      </c>
    </row>
    <row r="1215" spans="1:42" x14ac:dyDescent="0.2">
      <c r="A1215" s="15">
        <f>Daten!A1215</f>
        <v>41506</v>
      </c>
      <c r="B1215" s="8" t="str">
        <f>Daten!B1215</f>
        <v>Garsten</v>
      </c>
      <c r="C1215" s="15">
        <f t="shared" si="465"/>
        <v>4</v>
      </c>
      <c r="D1215" s="10">
        <f>Daten!D1215</f>
        <v>0</v>
      </c>
      <c r="E1215" s="9">
        <f>Daten!E1215</f>
        <v>6647</v>
      </c>
      <c r="F1215" s="9">
        <f>Daten!F1215</f>
        <v>6680</v>
      </c>
      <c r="G1215" s="27">
        <f t="shared" si="466"/>
        <v>-33</v>
      </c>
      <c r="H1215" s="29">
        <f t="shared" si="467"/>
        <v>-4.9401197604790423E-3</v>
      </c>
      <c r="I1215" s="21">
        <f t="shared" si="468"/>
        <v>59.617366839079772</v>
      </c>
      <c r="J1215" s="21">
        <f t="shared" si="469"/>
        <v>-92.617366839079779</v>
      </c>
      <c r="K1215" s="27">
        <f t="shared" si="470"/>
        <v>46308.683419539891</v>
      </c>
      <c r="L1215" s="16">
        <f>Daten!G1215</f>
        <v>955</v>
      </c>
      <c r="M1215" s="16">
        <f>Daten!H1215</f>
        <v>4297</v>
      </c>
      <c r="N1215" s="16">
        <f>Daten!I1215</f>
        <v>1395</v>
      </c>
      <c r="O1215" s="28">
        <f t="shared" si="471"/>
        <v>0.54689318128927156</v>
      </c>
      <c r="P1215" s="16">
        <f t="shared" si="472"/>
        <v>2418.6395075447422</v>
      </c>
      <c r="Q1215" s="21">
        <f t="shared" si="473"/>
        <v>-68.639507544742173</v>
      </c>
      <c r="R1215" s="27">
        <f t="shared" si="474"/>
        <v>-13727.901508948435</v>
      </c>
      <c r="S1215" s="9">
        <f>Daten!K1215</f>
        <v>27163.49</v>
      </c>
      <c r="T1215" s="9">
        <f>Daten!L1215</f>
        <v>398363.18</v>
      </c>
      <c r="U1215" s="9">
        <f>Daten!M1215</f>
        <v>825024.27</v>
      </c>
      <c r="V1215" s="9">
        <f>Daten!N1215</f>
        <v>500</v>
      </c>
      <c r="W1215" s="9">
        <f>Daten!O1215</f>
        <v>500</v>
      </c>
      <c r="X1215" s="23">
        <f t="shared" si="475"/>
        <v>1250550.94</v>
      </c>
      <c r="Y1215" s="9">
        <f t="shared" si="476"/>
        <v>2389117.8207664774</v>
      </c>
      <c r="Z1215" s="21">
        <f t="shared" si="477"/>
        <v>-1138566.8807664774</v>
      </c>
      <c r="AA1215" s="27">
        <f t="shared" si="478"/>
        <v>113856.68807664776</v>
      </c>
      <c r="AB1215" s="32">
        <f t="shared" si="479"/>
        <v>146437.46998723922</v>
      </c>
      <c r="AC1215" s="31">
        <f t="shared" si="480"/>
        <v>146437.46998723922</v>
      </c>
      <c r="AG1215" s="26">
        <f t="shared" si="481"/>
        <v>46308.683419539891</v>
      </c>
      <c r="AH1215" s="26">
        <f t="shared" si="482"/>
        <v>113856.68807664776</v>
      </c>
      <c r="AI1215" s="26">
        <f t="shared" si="483"/>
        <v>160165.37149618764</v>
      </c>
      <c r="AJ1215" s="26">
        <f t="shared" si="484"/>
        <v>1</v>
      </c>
      <c r="AK1215" s="26">
        <f t="shared" si="485"/>
        <v>160165.37149618764</v>
      </c>
      <c r="AL1215" s="26">
        <f t="shared" ca="1" si="486"/>
        <v>211299</v>
      </c>
      <c r="AM1215" s="26">
        <f t="shared" ca="1" si="487"/>
        <v>41</v>
      </c>
      <c r="AN1215" s="26">
        <f ca="1">IF(AM1215=0,0,COUNTIF($AM$19:AM1215,C1215*10+1))</f>
        <v>137</v>
      </c>
      <c r="AO1215" s="21">
        <f t="shared" ca="1" si="488"/>
        <v>0</v>
      </c>
      <c r="AP1215" s="33">
        <f t="shared" ca="1" si="489"/>
        <v>211299</v>
      </c>
    </row>
    <row r="1216" spans="1:42" x14ac:dyDescent="0.2">
      <c r="A1216" s="15">
        <f>Daten!A1216</f>
        <v>41507</v>
      </c>
      <c r="B1216" s="8" t="str">
        <f>Daten!B1216</f>
        <v>Großraming</v>
      </c>
      <c r="C1216" s="15">
        <f t="shared" si="465"/>
        <v>4</v>
      </c>
      <c r="D1216" s="10">
        <f>Daten!D1216</f>
        <v>0</v>
      </c>
      <c r="E1216" s="9">
        <f>Daten!E1216</f>
        <v>2647</v>
      </c>
      <c r="F1216" s="9">
        <f>Daten!F1216</f>
        <v>2701</v>
      </c>
      <c r="G1216" s="27">
        <f t="shared" si="466"/>
        <v>-54</v>
      </c>
      <c r="H1216" s="29">
        <f t="shared" si="467"/>
        <v>-1.9992595335061088E-2</v>
      </c>
      <c r="I1216" s="21">
        <f t="shared" si="468"/>
        <v>24.105764645562047</v>
      </c>
      <c r="J1216" s="21">
        <f t="shared" si="469"/>
        <v>-78.105764645562047</v>
      </c>
      <c r="K1216" s="27">
        <f t="shared" si="470"/>
        <v>39052.882322781021</v>
      </c>
      <c r="L1216" s="16">
        <f>Daten!G1216</f>
        <v>448</v>
      </c>
      <c r="M1216" s="16">
        <f>Daten!H1216</f>
        <v>1619</v>
      </c>
      <c r="N1216" s="16">
        <f>Daten!I1216</f>
        <v>580</v>
      </c>
      <c r="O1216" s="28">
        <f t="shared" si="471"/>
        <v>0.63495985176034586</v>
      </c>
      <c r="P1216" s="16">
        <f t="shared" si="472"/>
        <v>911.2816762194409</v>
      </c>
      <c r="Q1216" s="21">
        <f t="shared" si="473"/>
        <v>116.7183237805591</v>
      </c>
      <c r="R1216" s="27">
        <f t="shared" si="474"/>
        <v>23343.664756111822</v>
      </c>
      <c r="S1216" s="9">
        <f>Daten!K1216</f>
        <v>-4467.75</v>
      </c>
      <c r="T1216" s="9">
        <f>Daten!L1216</f>
        <v>187815.9</v>
      </c>
      <c r="U1216" s="9">
        <f>Daten!M1216</f>
        <v>603298.6</v>
      </c>
      <c r="V1216" s="9">
        <f>Daten!N1216</f>
        <v>500</v>
      </c>
      <c r="W1216" s="9">
        <f>Daten!O1216</f>
        <v>500</v>
      </c>
      <c r="X1216" s="23">
        <f t="shared" si="475"/>
        <v>786646.75</v>
      </c>
      <c r="Y1216" s="9">
        <f t="shared" si="476"/>
        <v>951405.87807565299</v>
      </c>
      <c r="Z1216" s="21">
        <f t="shared" si="477"/>
        <v>-164759.12807565299</v>
      </c>
      <c r="AA1216" s="27">
        <f t="shared" si="478"/>
        <v>16475.912807565299</v>
      </c>
      <c r="AB1216" s="32">
        <f t="shared" si="479"/>
        <v>78872.459886458149</v>
      </c>
      <c r="AC1216" s="31">
        <f t="shared" si="480"/>
        <v>78872.459886458149</v>
      </c>
      <c r="AG1216" s="26">
        <f t="shared" si="481"/>
        <v>39052.882322781021</v>
      </c>
      <c r="AH1216" s="26">
        <f t="shared" si="482"/>
        <v>16475.912807565299</v>
      </c>
      <c r="AI1216" s="26">
        <f t="shared" si="483"/>
        <v>55528.79513034632</v>
      </c>
      <c r="AJ1216" s="26">
        <f t="shared" si="484"/>
        <v>1</v>
      </c>
      <c r="AK1216" s="26">
        <f t="shared" si="485"/>
        <v>55528.79513034632</v>
      </c>
      <c r="AL1216" s="26">
        <f t="shared" ca="1" si="486"/>
        <v>73257</v>
      </c>
      <c r="AM1216" s="26">
        <f t="shared" ca="1" si="487"/>
        <v>41</v>
      </c>
      <c r="AN1216" s="26">
        <f ca="1">IF(AM1216=0,0,COUNTIF($AM$19:AM1216,C1216*10+1))</f>
        <v>138</v>
      </c>
      <c r="AO1216" s="21">
        <f t="shared" ca="1" si="488"/>
        <v>0</v>
      </c>
      <c r="AP1216" s="33">
        <f t="shared" ca="1" si="489"/>
        <v>73257</v>
      </c>
    </row>
    <row r="1217" spans="1:42" x14ac:dyDescent="0.2">
      <c r="A1217" s="15">
        <f>Daten!A1217</f>
        <v>41508</v>
      </c>
      <c r="B1217" s="8" t="str">
        <f>Daten!B1217</f>
        <v>Laussa</v>
      </c>
      <c r="C1217" s="15">
        <f t="shared" si="465"/>
        <v>4</v>
      </c>
      <c r="D1217" s="10">
        <f>Daten!D1217</f>
        <v>0</v>
      </c>
      <c r="E1217" s="9">
        <f>Daten!E1217</f>
        <v>1228</v>
      </c>
      <c r="F1217" s="9">
        <f>Daten!F1217</f>
        <v>1234</v>
      </c>
      <c r="G1217" s="27">
        <f t="shared" si="466"/>
        <v>-6</v>
      </c>
      <c r="H1217" s="29">
        <f t="shared" si="467"/>
        <v>-4.8622366288492711E-3</v>
      </c>
      <c r="I1217" s="21">
        <f t="shared" si="468"/>
        <v>11.01314830530306</v>
      </c>
      <c r="J1217" s="21">
        <f t="shared" si="469"/>
        <v>-17.013148305303062</v>
      </c>
      <c r="K1217" s="27">
        <f t="shared" si="470"/>
        <v>8506.5741526515303</v>
      </c>
      <c r="L1217" s="16">
        <f>Daten!G1217</f>
        <v>207</v>
      </c>
      <c r="M1217" s="16">
        <f>Daten!H1217</f>
        <v>801</v>
      </c>
      <c r="N1217" s="16">
        <f>Daten!I1217</f>
        <v>220</v>
      </c>
      <c r="O1217" s="28">
        <f t="shared" si="471"/>
        <v>0.53308364544319597</v>
      </c>
      <c r="P1217" s="16">
        <f t="shared" si="472"/>
        <v>450.85646859281786</v>
      </c>
      <c r="Q1217" s="21">
        <f t="shared" si="473"/>
        <v>-23.856468592817862</v>
      </c>
      <c r="R1217" s="27">
        <f t="shared" si="474"/>
        <v>-4771.2937185635728</v>
      </c>
      <c r="S1217" s="9">
        <f>Daten!K1217</f>
        <v>6878.28</v>
      </c>
      <c r="T1217" s="9">
        <f>Daten!L1217</f>
        <v>66981.119999999995</v>
      </c>
      <c r="U1217" s="9">
        <f>Daten!M1217</f>
        <v>113701.23</v>
      </c>
      <c r="V1217" s="9">
        <f>Daten!N1217</f>
        <v>500</v>
      </c>
      <c r="W1217" s="9">
        <f>Daten!O1217</f>
        <v>500</v>
      </c>
      <c r="X1217" s="23">
        <f t="shared" si="475"/>
        <v>187560.63</v>
      </c>
      <c r="Y1217" s="9">
        <f t="shared" si="476"/>
        <v>441377.56640608306</v>
      </c>
      <c r="Z1217" s="21">
        <f t="shared" si="477"/>
        <v>-253816.93640608306</v>
      </c>
      <c r="AA1217" s="27">
        <f t="shared" si="478"/>
        <v>25381.693640608308</v>
      </c>
      <c r="AB1217" s="32">
        <f t="shared" si="479"/>
        <v>29116.974074696263</v>
      </c>
      <c r="AC1217" s="31">
        <f t="shared" si="480"/>
        <v>29116.974074696263</v>
      </c>
      <c r="AG1217" s="26">
        <f t="shared" si="481"/>
        <v>8506.5741526515303</v>
      </c>
      <c r="AH1217" s="26">
        <f t="shared" si="482"/>
        <v>25381.693640608308</v>
      </c>
      <c r="AI1217" s="26">
        <f t="shared" si="483"/>
        <v>33888.267793259838</v>
      </c>
      <c r="AJ1217" s="26">
        <f t="shared" si="484"/>
        <v>1</v>
      </c>
      <c r="AK1217" s="26">
        <f t="shared" si="485"/>
        <v>33888.267793259838</v>
      </c>
      <c r="AL1217" s="26">
        <f t="shared" ca="1" si="486"/>
        <v>44707</v>
      </c>
      <c r="AM1217" s="26">
        <f t="shared" ca="1" si="487"/>
        <v>41</v>
      </c>
      <c r="AN1217" s="26">
        <f ca="1">IF(AM1217=0,0,COUNTIF($AM$19:AM1217,C1217*10+1))</f>
        <v>139</v>
      </c>
      <c r="AO1217" s="21">
        <f t="shared" ca="1" si="488"/>
        <v>0</v>
      </c>
      <c r="AP1217" s="33">
        <f t="shared" ca="1" si="489"/>
        <v>44707</v>
      </c>
    </row>
    <row r="1218" spans="1:42" x14ac:dyDescent="0.2">
      <c r="A1218" s="15">
        <f>Daten!A1218</f>
        <v>41509</v>
      </c>
      <c r="B1218" s="8" t="str">
        <f>Daten!B1218</f>
        <v>Losenstein</v>
      </c>
      <c r="C1218" s="15">
        <f t="shared" si="465"/>
        <v>4</v>
      </c>
      <c r="D1218" s="10">
        <f>Daten!D1218</f>
        <v>0</v>
      </c>
      <c r="E1218" s="9">
        <f>Daten!E1218</f>
        <v>1633</v>
      </c>
      <c r="F1218" s="9">
        <f>Daten!F1218</f>
        <v>1610</v>
      </c>
      <c r="G1218" s="27">
        <f t="shared" si="466"/>
        <v>23</v>
      </c>
      <c r="H1218" s="29">
        <f t="shared" si="467"/>
        <v>1.4285714285714285E-2</v>
      </c>
      <c r="I1218" s="21">
        <f t="shared" si="468"/>
        <v>14.368856378880006</v>
      </c>
      <c r="J1218" s="21">
        <f t="shared" si="469"/>
        <v>8.6311436211199943</v>
      </c>
      <c r="K1218" s="27">
        <f t="shared" si="470"/>
        <v>-4315.5718105599972</v>
      </c>
      <c r="L1218" s="16">
        <f>Daten!G1218</f>
        <v>248</v>
      </c>
      <c r="M1218" s="16">
        <f>Daten!H1218</f>
        <v>1053</v>
      </c>
      <c r="N1218" s="16">
        <f>Daten!I1218</f>
        <v>332</v>
      </c>
      <c r="O1218" s="28">
        <f t="shared" si="471"/>
        <v>0.55080721747388417</v>
      </c>
      <c r="P1218" s="16">
        <f t="shared" si="472"/>
        <v>592.69895309392916</v>
      </c>
      <c r="Q1218" s="21">
        <f t="shared" si="473"/>
        <v>-12.698953093929163</v>
      </c>
      <c r="R1218" s="27">
        <f t="shared" si="474"/>
        <v>-2539.7906187858325</v>
      </c>
      <c r="S1218" s="9">
        <f>Daten!K1218</f>
        <v>5912.13</v>
      </c>
      <c r="T1218" s="9">
        <f>Daten!L1218</f>
        <v>140297.60999999999</v>
      </c>
      <c r="U1218" s="9">
        <f>Daten!M1218</f>
        <v>949844.95</v>
      </c>
      <c r="V1218" s="9">
        <f>Daten!N1218</f>
        <v>500</v>
      </c>
      <c r="W1218" s="9">
        <f>Daten!O1218</f>
        <v>500</v>
      </c>
      <c r="X1218" s="23">
        <f t="shared" si="475"/>
        <v>1096054.69</v>
      </c>
      <c r="Y1218" s="9">
        <f t="shared" si="476"/>
        <v>586945.90060352907</v>
      </c>
      <c r="Z1218" s="21">
        <f t="shared" si="477"/>
        <v>509108.78939647088</v>
      </c>
      <c r="AA1218" s="27">
        <f t="shared" si="478"/>
        <v>-50910.878939647089</v>
      </c>
      <c r="AB1218" s="32">
        <f t="shared" si="479"/>
        <v>-57766.241368992916</v>
      </c>
      <c r="AC1218" s="31">
        <f t="shared" si="480"/>
        <v>0</v>
      </c>
      <c r="AG1218" s="26">
        <f t="shared" si="481"/>
        <v>0</v>
      </c>
      <c r="AH1218" s="26">
        <f t="shared" si="482"/>
        <v>0</v>
      </c>
      <c r="AI1218" s="26">
        <f t="shared" si="483"/>
        <v>0</v>
      </c>
      <c r="AJ1218" s="26">
        <f t="shared" si="484"/>
        <v>1</v>
      </c>
      <c r="AK1218" s="26">
        <f t="shared" si="485"/>
        <v>0</v>
      </c>
      <c r="AL1218" s="26">
        <f t="shared" ca="1" si="486"/>
        <v>0</v>
      </c>
      <c r="AM1218" s="26">
        <f t="shared" ca="1" si="487"/>
        <v>0</v>
      </c>
      <c r="AN1218" s="26">
        <f ca="1">IF(AM1218=0,0,COUNTIF($AM$19:AM1218,C1218*10+1))</f>
        <v>0</v>
      </c>
      <c r="AO1218" s="21">
        <f t="shared" ca="1" si="488"/>
        <v>0</v>
      </c>
      <c r="AP1218" s="33">
        <f t="shared" ca="1" si="489"/>
        <v>0</v>
      </c>
    </row>
    <row r="1219" spans="1:42" x14ac:dyDescent="0.2">
      <c r="A1219" s="15">
        <f>Daten!A1219</f>
        <v>41510</v>
      </c>
      <c r="B1219" s="8" t="str">
        <f>Daten!B1219</f>
        <v>Maria Neustift</v>
      </c>
      <c r="C1219" s="15">
        <f t="shared" si="465"/>
        <v>4</v>
      </c>
      <c r="D1219" s="10">
        <f>Daten!D1219</f>
        <v>0</v>
      </c>
      <c r="E1219" s="9">
        <f>Daten!E1219</f>
        <v>1643</v>
      </c>
      <c r="F1219" s="9">
        <f>Daten!F1219</f>
        <v>1583</v>
      </c>
      <c r="G1219" s="27">
        <f t="shared" si="466"/>
        <v>60</v>
      </c>
      <c r="H1219" s="29">
        <f t="shared" si="467"/>
        <v>3.7902716361339232E-2</v>
      </c>
      <c r="I1219" s="21">
        <f t="shared" si="468"/>
        <v>14.127887979979533</v>
      </c>
      <c r="J1219" s="21">
        <f t="shared" si="469"/>
        <v>45.872112020020467</v>
      </c>
      <c r="K1219" s="27">
        <f t="shared" si="470"/>
        <v>-22936.056010010234</v>
      </c>
      <c r="L1219" s="16">
        <f>Daten!G1219</f>
        <v>325</v>
      </c>
      <c r="M1219" s="16">
        <f>Daten!H1219</f>
        <v>1054</v>
      </c>
      <c r="N1219" s="16">
        <f>Daten!I1219</f>
        <v>264</v>
      </c>
      <c r="O1219" s="28">
        <f t="shared" si="471"/>
        <v>0.55882352941176472</v>
      </c>
      <c r="P1219" s="16">
        <f t="shared" si="472"/>
        <v>593.26182009591764</v>
      </c>
      <c r="Q1219" s="21">
        <f t="shared" si="473"/>
        <v>-4.261820095917642</v>
      </c>
      <c r="R1219" s="27">
        <f t="shared" si="474"/>
        <v>-852.3640191835284</v>
      </c>
      <c r="S1219" s="9">
        <f>Daten!K1219</f>
        <v>13006.07</v>
      </c>
      <c r="T1219" s="9">
        <f>Daten!L1219</f>
        <v>84018.19</v>
      </c>
      <c r="U1219" s="9">
        <f>Daten!M1219</f>
        <v>78519.960000000006</v>
      </c>
      <c r="V1219" s="9">
        <f>Daten!N1219</f>
        <v>500</v>
      </c>
      <c r="W1219" s="9">
        <f>Daten!O1219</f>
        <v>500</v>
      </c>
      <c r="X1219" s="23">
        <f t="shared" si="475"/>
        <v>175544.22000000003</v>
      </c>
      <c r="Y1219" s="9">
        <f t="shared" si="476"/>
        <v>590540.18046025606</v>
      </c>
      <c r="Z1219" s="21">
        <f t="shared" si="477"/>
        <v>-414995.96046025603</v>
      </c>
      <c r="AA1219" s="27">
        <f t="shared" si="478"/>
        <v>41499.596046025603</v>
      </c>
      <c r="AB1219" s="32">
        <f t="shared" si="479"/>
        <v>17711.17601683184</v>
      </c>
      <c r="AC1219" s="31">
        <f t="shared" si="480"/>
        <v>17711.17601683184</v>
      </c>
      <c r="AG1219" s="26">
        <f t="shared" si="481"/>
        <v>-22936.056010010234</v>
      </c>
      <c r="AH1219" s="26">
        <f t="shared" si="482"/>
        <v>41499.596046025603</v>
      </c>
      <c r="AI1219" s="26">
        <f t="shared" si="483"/>
        <v>18563.540036015369</v>
      </c>
      <c r="AJ1219" s="26">
        <f t="shared" si="484"/>
        <v>1</v>
      </c>
      <c r="AK1219" s="26">
        <f t="shared" si="485"/>
        <v>18563.540036015369</v>
      </c>
      <c r="AL1219" s="26">
        <f t="shared" ca="1" si="486"/>
        <v>24490</v>
      </c>
      <c r="AM1219" s="26">
        <f t="shared" ca="1" si="487"/>
        <v>41</v>
      </c>
      <c r="AN1219" s="26">
        <f ca="1">IF(AM1219=0,0,COUNTIF($AM$19:AM1219,C1219*10+1))</f>
        <v>140</v>
      </c>
      <c r="AO1219" s="21">
        <f t="shared" ca="1" si="488"/>
        <v>0</v>
      </c>
      <c r="AP1219" s="33">
        <f t="shared" ca="1" si="489"/>
        <v>24490</v>
      </c>
    </row>
    <row r="1220" spans="1:42" x14ac:dyDescent="0.2">
      <c r="A1220" s="15">
        <f>Daten!A1220</f>
        <v>41511</v>
      </c>
      <c r="B1220" s="8" t="str">
        <f>Daten!B1220</f>
        <v>Pfarrkirchen bei Bad Hall</v>
      </c>
      <c r="C1220" s="15">
        <f t="shared" si="465"/>
        <v>4</v>
      </c>
      <c r="D1220" s="10">
        <f>Daten!D1220</f>
        <v>0</v>
      </c>
      <c r="E1220" s="9">
        <f>Daten!E1220</f>
        <v>2317</v>
      </c>
      <c r="F1220" s="9">
        <f>Daten!F1220</f>
        <v>2245</v>
      </c>
      <c r="G1220" s="27">
        <f t="shared" si="466"/>
        <v>72</v>
      </c>
      <c r="H1220" s="29">
        <f t="shared" si="467"/>
        <v>3.2071269487750555E-2</v>
      </c>
      <c r="I1220" s="21">
        <f t="shared" si="468"/>
        <v>20.036076130798516</v>
      </c>
      <c r="J1220" s="21">
        <f t="shared" si="469"/>
        <v>51.96392386920148</v>
      </c>
      <c r="K1220" s="27">
        <f t="shared" si="470"/>
        <v>-25981.961934600738</v>
      </c>
      <c r="L1220" s="16">
        <f>Daten!G1220</f>
        <v>349</v>
      </c>
      <c r="M1220" s="16">
        <f>Daten!H1220</f>
        <v>1523</v>
      </c>
      <c r="N1220" s="16">
        <f>Daten!I1220</f>
        <v>445</v>
      </c>
      <c r="O1220" s="28">
        <f t="shared" si="471"/>
        <v>0.52133946158896916</v>
      </c>
      <c r="P1220" s="16">
        <f t="shared" si="472"/>
        <v>857.2464440285413</v>
      </c>
      <c r="Q1220" s="21">
        <f t="shared" si="473"/>
        <v>-63.246444028541305</v>
      </c>
      <c r="R1220" s="27">
        <f t="shared" si="474"/>
        <v>-12649.28880570826</v>
      </c>
      <c r="S1220" s="9">
        <f>Daten!K1220</f>
        <v>9553.92</v>
      </c>
      <c r="T1220" s="9">
        <f>Daten!L1220</f>
        <v>204213.79</v>
      </c>
      <c r="U1220" s="9">
        <f>Daten!M1220</f>
        <v>303600.99</v>
      </c>
      <c r="V1220" s="9">
        <f>Daten!N1220</f>
        <v>500</v>
      </c>
      <c r="W1220" s="9">
        <f>Daten!O1220</f>
        <v>500</v>
      </c>
      <c r="X1220" s="23">
        <f t="shared" si="475"/>
        <v>517368.7</v>
      </c>
      <c r="Y1220" s="9">
        <f t="shared" si="476"/>
        <v>832794.64280366001</v>
      </c>
      <c r="Z1220" s="21">
        <f t="shared" si="477"/>
        <v>-315425.94280366</v>
      </c>
      <c r="AA1220" s="27">
        <f t="shared" si="478"/>
        <v>31542.594280366</v>
      </c>
      <c r="AB1220" s="32">
        <f t="shared" si="479"/>
        <v>-7088.6564599429985</v>
      </c>
      <c r="AC1220" s="31">
        <f t="shared" si="480"/>
        <v>0</v>
      </c>
      <c r="AG1220" s="26">
        <f t="shared" si="481"/>
        <v>0</v>
      </c>
      <c r="AH1220" s="26">
        <f t="shared" si="482"/>
        <v>0</v>
      </c>
      <c r="AI1220" s="26">
        <f t="shared" si="483"/>
        <v>0</v>
      </c>
      <c r="AJ1220" s="26">
        <f t="shared" si="484"/>
        <v>1</v>
      </c>
      <c r="AK1220" s="26">
        <f t="shared" si="485"/>
        <v>0</v>
      </c>
      <c r="AL1220" s="26">
        <f t="shared" ca="1" si="486"/>
        <v>0</v>
      </c>
      <c r="AM1220" s="26">
        <f t="shared" ca="1" si="487"/>
        <v>0</v>
      </c>
      <c r="AN1220" s="26">
        <f ca="1">IF(AM1220=0,0,COUNTIF($AM$19:AM1220,C1220*10+1))</f>
        <v>0</v>
      </c>
      <c r="AO1220" s="21">
        <f t="shared" ca="1" si="488"/>
        <v>0</v>
      </c>
      <c r="AP1220" s="33">
        <f t="shared" ca="1" si="489"/>
        <v>0</v>
      </c>
    </row>
    <row r="1221" spans="1:42" x14ac:dyDescent="0.2">
      <c r="A1221" s="15">
        <f>Daten!A1221</f>
        <v>41512</v>
      </c>
      <c r="B1221" s="8" t="str">
        <f>Daten!B1221</f>
        <v>Reichraming</v>
      </c>
      <c r="C1221" s="15">
        <f t="shared" si="465"/>
        <v>4</v>
      </c>
      <c r="D1221" s="10">
        <f>Daten!D1221</f>
        <v>0</v>
      </c>
      <c r="E1221" s="9">
        <f>Daten!E1221</f>
        <v>1687</v>
      </c>
      <c r="F1221" s="9">
        <f>Daten!F1221</f>
        <v>1738</v>
      </c>
      <c r="G1221" s="27">
        <f t="shared" si="466"/>
        <v>-51</v>
      </c>
      <c r="H1221" s="29">
        <f t="shared" si="467"/>
        <v>-2.9344073647871116E-2</v>
      </c>
      <c r="I1221" s="21">
        <f t="shared" si="468"/>
        <v>15.511225084778539</v>
      </c>
      <c r="J1221" s="21">
        <f t="shared" si="469"/>
        <v>-66.511225084778545</v>
      </c>
      <c r="K1221" s="27">
        <f t="shared" si="470"/>
        <v>33255.612542389274</v>
      </c>
      <c r="L1221" s="16">
        <f>Daten!G1221</f>
        <v>211</v>
      </c>
      <c r="M1221" s="16">
        <f>Daten!H1221</f>
        <v>1103</v>
      </c>
      <c r="N1221" s="16">
        <f>Daten!I1221</f>
        <v>373</v>
      </c>
      <c r="O1221" s="28">
        <f t="shared" si="471"/>
        <v>0.52946509519492291</v>
      </c>
      <c r="P1221" s="16">
        <f t="shared" si="472"/>
        <v>620.84230319335597</v>
      </c>
      <c r="Q1221" s="21">
        <f t="shared" si="473"/>
        <v>-36.842303193355974</v>
      </c>
      <c r="R1221" s="27">
        <f t="shared" si="474"/>
        <v>-7368.4606386711948</v>
      </c>
      <c r="S1221" s="9">
        <f>Daten!K1221</f>
        <v>22012.91</v>
      </c>
      <c r="T1221" s="9">
        <f>Daten!L1221</f>
        <v>118463.39</v>
      </c>
      <c r="U1221" s="9">
        <f>Daten!M1221</f>
        <v>263955.69</v>
      </c>
      <c r="V1221" s="9">
        <f>Daten!N1221</f>
        <v>500</v>
      </c>
      <c r="W1221" s="9">
        <f>Daten!O1221</f>
        <v>500</v>
      </c>
      <c r="X1221" s="23">
        <f t="shared" si="475"/>
        <v>404431.99</v>
      </c>
      <c r="Y1221" s="9">
        <f t="shared" si="476"/>
        <v>606355.01182985515</v>
      </c>
      <c r="Z1221" s="21">
        <f t="shared" si="477"/>
        <v>-201923.02182985516</v>
      </c>
      <c r="AA1221" s="27">
        <f t="shared" si="478"/>
        <v>20192.302182985517</v>
      </c>
      <c r="AB1221" s="32">
        <f t="shared" si="479"/>
        <v>46079.454086703598</v>
      </c>
      <c r="AC1221" s="31">
        <f t="shared" si="480"/>
        <v>46079.454086703598</v>
      </c>
      <c r="AG1221" s="26">
        <f t="shared" si="481"/>
        <v>33255.612542389274</v>
      </c>
      <c r="AH1221" s="26">
        <f t="shared" si="482"/>
        <v>20192.302182985517</v>
      </c>
      <c r="AI1221" s="26">
        <f t="shared" si="483"/>
        <v>53447.914725374794</v>
      </c>
      <c r="AJ1221" s="26">
        <f t="shared" si="484"/>
        <v>1</v>
      </c>
      <c r="AK1221" s="26">
        <f t="shared" si="485"/>
        <v>53447.914725374794</v>
      </c>
      <c r="AL1221" s="26">
        <f t="shared" ca="1" si="486"/>
        <v>70511</v>
      </c>
      <c r="AM1221" s="26">
        <f t="shared" ca="1" si="487"/>
        <v>41</v>
      </c>
      <c r="AN1221" s="26">
        <f ca="1">IF(AM1221=0,0,COUNTIF($AM$19:AM1221,C1221*10+1))</f>
        <v>141</v>
      </c>
      <c r="AO1221" s="21">
        <f t="shared" ca="1" si="488"/>
        <v>0</v>
      </c>
      <c r="AP1221" s="33">
        <f t="shared" ca="1" si="489"/>
        <v>70511</v>
      </c>
    </row>
    <row r="1222" spans="1:42" x14ac:dyDescent="0.2">
      <c r="A1222" s="15">
        <f>Daten!A1222</f>
        <v>41513</v>
      </c>
      <c r="B1222" s="8" t="str">
        <f>Daten!B1222</f>
        <v>Rohr im Kremstal</v>
      </c>
      <c r="C1222" s="15">
        <f t="shared" si="465"/>
        <v>4</v>
      </c>
      <c r="D1222" s="10">
        <f>Daten!D1222</f>
        <v>0</v>
      </c>
      <c r="E1222" s="9">
        <f>Daten!E1222</f>
        <v>1459</v>
      </c>
      <c r="F1222" s="9">
        <f>Daten!F1222</f>
        <v>1373</v>
      </c>
      <c r="G1222" s="27">
        <f t="shared" si="466"/>
        <v>86</v>
      </c>
      <c r="H1222" s="29">
        <f t="shared" si="467"/>
        <v>6.263656227239621E-2</v>
      </c>
      <c r="I1222" s="21">
        <f t="shared" si="468"/>
        <v>12.25368932186475</v>
      </c>
      <c r="J1222" s="21">
        <f t="shared" si="469"/>
        <v>73.746310678135245</v>
      </c>
      <c r="K1222" s="27">
        <f t="shared" si="470"/>
        <v>-36873.15533906762</v>
      </c>
      <c r="L1222" s="16">
        <f>Daten!G1222</f>
        <v>275</v>
      </c>
      <c r="M1222" s="16">
        <f>Daten!H1222</f>
        <v>972</v>
      </c>
      <c r="N1222" s="16">
        <f>Daten!I1222</f>
        <v>212</v>
      </c>
      <c r="O1222" s="28">
        <f t="shared" si="471"/>
        <v>0.50102880658436211</v>
      </c>
      <c r="P1222" s="16">
        <f t="shared" si="472"/>
        <v>547.10672593285767</v>
      </c>
      <c r="Q1222" s="21">
        <f t="shared" si="473"/>
        <v>-60.106725932857671</v>
      </c>
      <c r="R1222" s="27">
        <f t="shared" si="474"/>
        <v>-12021.345186571534</v>
      </c>
      <c r="S1222" s="9">
        <f>Daten!K1222</f>
        <v>17312.2</v>
      </c>
      <c r="T1222" s="9">
        <f>Daten!L1222</f>
        <v>87988.71</v>
      </c>
      <c r="U1222" s="9">
        <f>Daten!M1222</f>
        <v>301994.62</v>
      </c>
      <c r="V1222" s="9">
        <f>Daten!N1222</f>
        <v>500</v>
      </c>
      <c r="W1222" s="9">
        <f>Daten!O1222</f>
        <v>500</v>
      </c>
      <c r="X1222" s="23">
        <f t="shared" si="475"/>
        <v>407295.53</v>
      </c>
      <c r="Y1222" s="9">
        <f t="shared" si="476"/>
        <v>524405.43109647813</v>
      </c>
      <c r="Z1222" s="21">
        <f t="shared" si="477"/>
        <v>-117109.9010964781</v>
      </c>
      <c r="AA1222" s="27">
        <f t="shared" si="478"/>
        <v>11710.990109647812</v>
      </c>
      <c r="AB1222" s="32">
        <f t="shared" si="479"/>
        <v>-37183.510415991339</v>
      </c>
      <c r="AC1222" s="31">
        <f t="shared" si="480"/>
        <v>0</v>
      </c>
      <c r="AG1222" s="26">
        <f t="shared" si="481"/>
        <v>0</v>
      </c>
      <c r="AH1222" s="26">
        <f t="shared" si="482"/>
        <v>0</v>
      </c>
      <c r="AI1222" s="26">
        <f t="shared" si="483"/>
        <v>0</v>
      </c>
      <c r="AJ1222" s="26">
        <f t="shared" si="484"/>
        <v>1</v>
      </c>
      <c r="AK1222" s="26">
        <f t="shared" si="485"/>
        <v>0</v>
      </c>
      <c r="AL1222" s="26">
        <f t="shared" ca="1" si="486"/>
        <v>0</v>
      </c>
      <c r="AM1222" s="26">
        <f t="shared" ca="1" si="487"/>
        <v>0</v>
      </c>
      <c r="AN1222" s="26">
        <f ca="1">IF(AM1222=0,0,COUNTIF($AM$19:AM1222,C1222*10+1))</f>
        <v>0</v>
      </c>
      <c r="AO1222" s="21">
        <f t="shared" ca="1" si="488"/>
        <v>0</v>
      </c>
      <c r="AP1222" s="33">
        <f t="shared" ca="1" si="489"/>
        <v>0</v>
      </c>
    </row>
    <row r="1223" spans="1:42" x14ac:dyDescent="0.2">
      <c r="A1223" s="15">
        <f>Daten!A1223</f>
        <v>41514</v>
      </c>
      <c r="B1223" s="8" t="str">
        <f>Daten!B1223</f>
        <v>St. Ulrich bei Steyr</v>
      </c>
      <c r="C1223" s="15">
        <f t="shared" si="465"/>
        <v>4</v>
      </c>
      <c r="D1223" s="10">
        <f>Daten!D1223</f>
        <v>0</v>
      </c>
      <c r="E1223" s="9">
        <f>Daten!E1223</f>
        <v>3110</v>
      </c>
      <c r="F1223" s="9">
        <f>Daten!F1223</f>
        <v>2982</v>
      </c>
      <c r="G1223" s="27">
        <f t="shared" si="466"/>
        <v>128</v>
      </c>
      <c r="H1223" s="29">
        <f t="shared" si="467"/>
        <v>4.2924211938296444E-2</v>
      </c>
      <c r="I1223" s="21">
        <f t="shared" si="468"/>
        <v>26.613620945229922</v>
      </c>
      <c r="J1223" s="21">
        <f t="shared" si="469"/>
        <v>101.38637905477007</v>
      </c>
      <c r="K1223" s="27">
        <f t="shared" si="470"/>
        <v>-50693.189527385039</v>
      </c>
      <c r="L1223" s="16">
        <f>Daten!G1223</f>
        <v>469</v>
      </c>
      <c r="M1223" s="16">
        <f>Daten!H1223</f>
        <v>1958</v>
      </c>
      <c r="N1223" s="16">
        <f>Daten!I1223</f>
        <v>683</v>
      </c>
      <c r="O1223" s="28">
        <f t="shared" si="471"/>
        <v>0.58835546475995915</v>
      </c>
      <c r="P1223" s="16">
        <f t="shared" si="472"/>
        <v>1102.0935898935547</v>
      </c>
      <c r="Q1223" s="21">
        <f t="shared" si="473"/>
        <v>49.906410106445264</v>
      </c>
      <c r="R1223" s="27">
        <f t="shared" si="474"/>
        <v>9981.2820212890529</v>
      </c>
      <c r="S1223" s="9">
        <f>Daten!K1223</f>
        <v>6743.13</v>
      </c>
      <c r="T1223" s="9">
        <f>Daten!L1223</f>
        <v>272245.40999999997</v>
      </c>
      <c r="U1223" s="9">
        <f>Daten!M1223</f>
        <v>839923.69</v>
      </c>
      <c r="V1223" s="9">
        <f>Daten!N1223</f>
        <v>500</v>
      </c>
      <c r="W1223" s="9">
        <f>Daten!O1223</f>
        <v>500</v>
      </c>
      <c r="X1223" s="23">
        <f t="shared" si="475"/>
        <v>1118912.23</v>
      </c>
      <c r="Y1223" s="9">
        <f t="shared" si="476"/>
        <v>1117821.035442116</v>
      </c>
      <c r="Z1223" s="21">
        <f t="shared" si="477"/>
        <v>1091.1945578840096</v>
      </c>
      <c r="AA1223" s="27">
        <f t="shared" si="478"/>
        <v>-109.11945578840096</v>
      </c>
      <c r="AB1223" s="32">
        <f t="shared" si="479"/>
        <v>-40821.026961884389</v>
      </c>
      <c r="AC1223" s="31">
        <f t="shared" si="480"/>
        <v>0</v>
      </c>
      <c r="AG1223" s="26">
        <f t="shared" si="481"/>
        <v>0</v>
      </c>
      <c r="AH1223" s="26">
        <f t="shared" si="482"/>
        <v>0</v>
      </c>
      <c r="AI1223" s="26">
        <f t="shared" si="483"/>
        <v>0</v>
      </c>
      <c r="AJ1223" s="26">
        <f t="shared" si="484"/>
        <v>1</v>
      </c>
      <c r="AK1223" s="26">
        <f t="shared" si="485"/>
        <v>0</v>
      </c>
      <c r="AL1223" s="26">
        <f t="shared" ca="1" si="486"/>
        <v>0</v>
      </c>
      <c r="AM1223" s="26">
        <f t="shared" ca="1" si="487"/>
        <v>0</v>
      </c>
      <c r="AN1223" s="26">
        <f ca="1">IF(AM1223=0,0,COUNTIF($AM$19:AM1223,C1223*10+1))</f>
        <v>0</v>
      </c>
      <c r="AO1223" s="21">
        <f t="shared" ca="1" si="488"/>
        <v>0</v>
      </c>
      <c r="AP1223" s="33">
        <f t="shared" ca="1" si="489"/>
        <v>0</v>
      </c>
    </row>
    <row r="1224" spans="1:42" x14ac:dyDescent="0.2">
      <c r="A1224" s="15">
        <f>Daten!A1224</f>
        <v>41515</v>
      </c>
      <c r="B1224" s="8" t="str">
        <f>Daten!B1224</f>
        <v>Schiedlberg</v>
      </c>
      <c r="C1224" s="15">
        <f t="shared" si="465"/>
        <v>4</v>
      </c>
      <c r="D1224" s="10">
        <f>Daten!D1224</f>
        <v>0</v>
      </c>
      <c r="E1224" s="9">
        <f>Daten!E1224</f>
        <v>1320</v>
      </c>
      <c r="F1224" s="9">
        <f>Daten!F1224</f>
        <v>1226</v>
      </c>
      <c r="G1224" s="27">
        <f t="shared" si="466"/>
        <v>94</v>
      </c>
      <c r="H1224" s="29">
        <f t="shared" si="467"/>
        <v>7.6672104404567704E-2</v>
      </c>
      <c r="I1224" s="21">
        <f t="shared" si="468"/>
        <v>10.941750261184401</v>
      </c>
      <c r="J1224" s="21">
        <f t="shared" si="469"/>
        <v>83.058249738815604</v>
      </c>
      <c r="K1224" s="27">
        <f t="shared" si="470"/>
        <v>-41529.124869407802</v>
      </c>
      <c r="L1224" s="16">
        <f>Daten!G1224</f>
        <v>213</v>
      </c>
      <c r="M1224" s="16">
        <f>Daten!H1224</f>
        <v>866</v>
      </c>
      <c r="N1224" s="16">
        <f>Daten!I1224</f>
        <v>241</v>
      </c>
      <c r="O1224" s="28">
        <f t="shared" si="471"/>
        <v>0.5242494226327945</v>
      </c>
      <c r="P1224" s="16">
        <f t="shared" si="472"/>
        <v>487.44282372207277</v>
      </c>
      <c r="Q1224" s="21">
        <f t="shared" si="473"/>
        <v>-33.442823722072774</v>
      </c>
      <c r="R1224" s="27">
        <f t="shared" si="474"/>
        <v>-6688.5647444145543</v>
      </c>
      <c r="S1224" s="9">
        <f>Daten!K1224</f>
        <v>39017.18</v>
      </c>
      <c r="T1224" s="9">
        <f>Daten!L1224</f>
        <v>93502.43</v>
      </c>
      <c r="U1224" s="9">
        <f>Daten!M1224</f>
        <v>317053.89</v>
      </c>
      <c r="V1224" s="9">
        <f>Daten!N1224</f>
        <v>500</v>
      </c>
      <c r="W1224" s="9">
        <f>Daten!O1224</f>
        <v>500</v>
      </c>
      <c r="X1224" s="23">
        <f t="shared" si="475"/>
        <v>449573.5</v>
      </c>
      <c r="Y1224" s="9">
        <f t="shared" si="476"/>
        <v>474444.94108797202</v>
      </c>
      <c r="Z1224" s="21">
        <f t="shared" si="477"/>
        <v>-24871.441087972024</v>
      </c>
      <c r="AA1224" s="27">
        <f t="shared" si="478"/>
        <v>2487.1441087972025</v>
      </c>
      <c r="AB1224" s="32">
        <f t="shared" si="479"/>
        <v>-45730.545505025148</v>
      </c>
      <c r="AC1224" s="31">
        <f t="shared" si="480"/>
        <v>0</v>
      </c>
      <c r="AG1224" s="26">
        <f t="shared" si="481"/>
        <v>0</v>
      </c>
      <c r="AH1224" s="26">
        <f t="shared" si="482"/>
        <v>0</v>
      </c>
      <c r="AI1224" s="26">
        <f t="shared" si="483"/>
        <v>0</v>
      </c>
      <c r="AJ1224" s="26">
        <f t="shared" si="484"/>
        <v>1</v>
      </c>
      <c r="AK1224" s="26">
        <f t="shared" si="485"/>
        <v>0</v>
      </c>
      <c r="AL1224" s="26">
        <f t="shared" ca="1" si="486"/>
        <v>0</v>
      </c>
      <c r="AM1224" s="26">
        <f t="shared" ca="1" si="487"/>
        <v>0</v>
      </c>
      <c r="AN1224" s="26">
        <f ca="1">IF(AM1224=0,0,COUNTIF($AM$19:AM1224,C1224*10+1))</f>
        <v>0</v>
      </c>
      <c r="AO1224" s="21">
        <f t="shared" ca="1" si="488"/>
        <v>0</v>
      </c>
      <c r="AP1224" s="33">
        <f t="shared" ca="1" si="489"/>
        <v>0</v>
      </c>
    </row>
    <row r="1225" spans="1:42" x14ac:dyDescent="0.2">
      <c r="A1225" s="15">
        <f>Daten!A1225</f>
        <v>41516</v>
      </c>
      <c r="B1225" s="8" t="str">
        <f>Daten!B1225</f>
        <v>Sierning</v>
      </c>
      <c r="C1225" s="15">
        <f t="shared" si="465"/>
        <v>4</v>
      </c>
      <c r="D1225" s="10">
        <f>Daten!D1225</f>
        <v>0</v>
      </c>
      <c r="E1225" s="9">
        <f>Daten!E1225</f>
        <v>9492</v>
      </c>
      <c r="F1225" s="9">
        <f>Daten!F1225</f>
        <v>9357</v>
      </c>
      <c r="G1225" s="27">
        <f t="shared" si="466"/>
        <v>135</v>
      </c>
      <c r="H1225" s="29">
        <f t="shared" si="467"/>
        <v>1.4427701186277652E-2</v>
      </c>
      <c r="I1225" s="21">
        <f t="shared" si="468"/>
        <v>83.508937352285841</v>
      </c>
      <c r="J1225" s="21">
        <f t="shared" si="469"/>
        <v>51.491062647714159</v>
      </c>
      <c r="K1225" s="27">
        <f t="shared" si="470"/>
        <v>-25745.531323857078</v>
      </c>
      <c r="L1225" s="16">
        <f>Daten!G1225</f>
        <v>1324</v>
      </c>
      <c r="M1225" s="16">
        <f>Daten!H1225</f>
        <v>6286</v>
      </c>
      <c r="N1225" s="16">
        <f>Daten!I1225</f>
        <v>1882</v>
      </c>
      <c r="O1225" s="28">
        <f t="shared" si="471"/>
        <v>0.51002227171492209</v>
      </c>
      <c r="P1225" s="16">
        <f t="shared" si="472"/>
        <v>3538.1819744999416</v>
      </c>
      <c r="Q1225" s="21">
        <f t="shared" si="473"/>
        <v>-332.18197449994159</v>
      </c>
      <c r="R1225" s="27">
        <f t="shared" si="474"/>
        <v>-66436.394899988314</v>
      </c>
      <c r="S1225" s="9">
        <f>Daten!K1225</f>
        <v>40245.42</v>
      </c>
      <c r="T1225" s="9">
        <f>Daten!L1225</f>
        <v>784632.42</v>
      </c>
      <c r="U1225" s="9">
        <f>Daten!M1225</f>
        <v>1669061.76</v>
      </c>
      <c r="V1225" s="9">
        <f>Daten!N1225</f>
        <v>500</v>
      </c>
      <c r="W1225" s="9">
        <f>Daten!O1225</f>
        <v>500</v>
      </c>
      <c r="X1225" s="23">
        <f t="shared" si="475"/>
        <v>2493939.6</v>
      </c>
      <c r="Y1225" s="9">
        <f t="shared" si="476"/>
        <v>3411690.4400053262</v>
      </c>
      <c r="Z1225" s="21">
        <f t="shared" si="477"/>
        <v>-917750.84000532608</v>
      </c>
      <c r="AA1225" s="27">
        <f t="shared" si="478"/>
        <v>91775.084000532617</v>
      </c>
      <c r="AB1225" s="32">
        <f t="shared" si="479"/>
        <v>-406.84222331277851</v>
      </c>
      <c r="AC1225" s="31">
        <f t="shared" si="480"/>
        <v>0</v>
      </c>
      <c r="AG1225" s="26">
        <f t="shared" si="481"/>
        <v>0</v>
      </c>
      <c r="AH1225" s="26">
        <f t="shared" si="482"/>
        <v>0</v>
      </c>
      <c r="AI1225" s="26">
        <f t="shared" si="483"/>
        <v>0</v>
      </c>
      <c r="AJ1225" s="26">
        <f t="shared" si="484"/>
        <v>1</v>
      </c>
      <c r="AK1225" s="26">
        <f t="shared" si="485"/>
        <v>0</v>
      </c>
      <c r="AL1225" s="26">
        <f t="shared" ca="1" si="486"/>
        <v>0</v>
      </c>
      <c r="AM1225" s="26">
        <f t="shared" ca="1" si="487"/>
        <v>0</v>
      </c>
      <c r="AN1225" s="26">
        <f ca="1">IF(AM1225=0,0,COUNTIF($AM$19:AM1225,C1225*10+1))</f>
        <v>0</v>
      </c>
      <c r="AO1225" s="21">
        <f t="shared" ca="1" si="488"/>
        <v>0</v>
      </c>
      <c r="AP1225" s="33">
        <f t="shared" ca="1" si="489"/>
        <v>0</v>
      </c>
    </row>
    <row r="1226" spans="1:42" x14ac:dyDescent="0.2">
      <c r="A1226" s="15">
        <f>Daten!A1226</f>
        <v>41517</v>
      </c>
      <c r="B1226" s="8" t="str">
        <f>Daten!B1226</f>
        <v>Ternberg</v>
      </c>
      <c r="C1226" s="15">
        <f t="shared" si="465"/>
        <v>4</v>
      </c>
      <c r="D1226" s="10">
        <f>Daten!D1226</f>
        <v>0</v>
      </c>
      <c r="E1226" s="9">
        <f>Daten!E1226</f>
        <v>3366</v>
      </c>
      <c r="F1226" s="9">
        <f>Daten!F1226</f>
        <v>3352</v>
      </c>
      <c r="G1226" s="27">
        <f t="shared" si="466"/>
        <v>14</v>
      </c>
      <c r="H1226" s="29">
        <f t="shared" si="467"/>
        <v>4.1766109785202864E-3</v>
      </c>
      <c r="I1226" s="21">
        <f t="shared" si="468"/>
        <v>29.915780485717875</v>
      </c>
      <c r="J1226" s="21">
        <f t="shared" si="469"/>
        <v>-15.915780485717875</v>
      </c>
      <c r="K1226" s="27">
        <f t="shared" si="470"/>
        <v>7957.8902428589372</v>
      </c>
      <c r="L1226" s="16">
        <f>Daten!G1226</f>
        <v>517</v>
      </c>
      <c r="M1226" s="16">
        <f>Daten!H1226</f>
        <v>2112</v>
      </c>
      <c r="N1226" s="16">
        <f>Daten!I1226</f>
        <v>737</v>
      </c>
      <c r="O1226" s="28">
        <f t="shared" si="471"/>
        <v>0.59375</v>
      </c>
      <c r="P1226" s="16">
        <f t="shared" si="472"/>
        <v>1188.7751081997894</v>
      </c>
      <c r="Q1226" s="21">
        <f t="shared" si="473"/>
        <v>65.224891800210571</v>
      </c>
      <c r="R1226" s="27">
        <f t="shared" si="474"/>
        <v>13044.978360042114</v>
      </c>
      <c r="S1226" s="9">
        <f>Daten!K1226</f>
        <v>3916.16</v>
      </c>
      <c r="T1226" s="9">
        <f>Daten!L1226</f>
        <v>272655.62</v>
      </c>
      <c r="U1226" s="9">
        <f>Daten!M1226</f>
        <v>850913.77</v>
      </c>
      <c r="V1226" s="9">
        <f>Daten!N1226</f>
        <v>500</v>
      </c>
      <c r="W1226" s="9">
        <f>Daten!O1226</f>
        <v>500</v>
      </c>
      <c r="X1226" s="23">
        <f t="shared" si="475"/>
        <v>1127485.55</v>
      </c>
      <c r="Y1226" s="9">
        <f t="shared" si="476"/>
        <v>1209834.5997743288</v>
      </c>
      <c r="Z1226" s="21">
        <f t="shared" si="477"/>
        <v>-82349.049774328712</v>
      </c>
      <c r="AA1226" s="27">
        <f t="shared" si="478"/>
        <v>8234.9049774328723</v>
      </c>
      <c r="AB1226" s="32">
        <f t="shared" si="479"/>
        <v>29237.773580333924</v>
      </c>
      <c r="AC1226" s="31">
        <f t="shared" si="480"/>
        <v>29237.773580333924</v>
      </c>
      <c r="AG1226" s="26">
        <f t="shared" si="481"/>
        <v>7957.8902428589372</v>
      </c>
      <c r="AH1226" s="26">
        <f t="shared" si="482"/>
        <v>8234.9049774328723</v>
      </c>
      <c r="AI1226" s="26">
        <f t="shared" si="483"/>
        <v>16192.79522029181</v>
      </c>
      <c r="AJ1226" s="26">
        <f t="shared" si="484"/>
        <v>1</v>
      </c>
      <c r="AK1226" s="26">
        <f t="shared" si="485"/>
        <v>16192.79522029181</v>
      </c>
      <c r="AL1226" s="26">
        <f t="shared" ca="1" si="486"/>
        <v>21362</v>
      </c>
      <c r="AM1226" s="26">
        <f t="shared" ca="1" si="487"/>
        <v>41</v>
      </c>
      <c r="AN1226" s="26">
        <f ca="1">IF(AM1226=0,0,COUNTIF($AM$19:AM1226,C1226*10+1))</f>
        <v>142</v>
      </c>
      <c r="AO1226" s="21">
        <f t="shared" ca="1" si="488"/>
        <v>0</v>
      </c>
      <c r="AP1226" s="33">
        <f t="shared" ca="1" si="489"/>
        <v>21362</v>
      </c>
    </row>
    <row r="1227" spans="1:42" x14ac:dyDescent="0.2">
      <c r="A1227" s="15">
        <f>Daten!A1227</f>
        <v>41518</v>
      </c>
      <c r="B1227" s="8" t="str">
        <f>Daten!B1227</f>
        <v>Waldneukirchen</v>
      </c>
      <c r="C1227" s="15">
        <f t="shared" si="465"/>
        <v>4</v>
      </c>
      <c r="D1227" s="10">
        <f>Daten!D1227</f>
        <v>0</v>
      </c>
      <c r="E1227" s="9">
        <f>Daten!E1227</f>
        <v>2215</v>
      </c>
      <c r="F1227" s="9">
        <f>Daten!F1227</f>
        <v>2243</v>
      </c>
      <c r="G1227" s="27">
        <f t="shared" si="466"/>
        <v>-28</v>
      </c>
      <c r="H1227" s="29">
        <f t="shared" si="467"/>
        <v>-1.2483281319661168E-2</v>
      </c>
      <c r="I1227" s="21">
        <f t="shared" si="468"/>
        <v>20.018226619768853</v>
      </c>
      <c r="J1227" s="21">
        <f t="shared" si="469"/>
        <v>-48.018226619768853</v>
      </c>
      <c r="K1227" s="27">
        <f t="shared" si="470"/>
        <v>24009.113309884426</v>
      </c>
      <c r="L1227" s="16">
        <f>Daten!G1227</f>
        <v>356</v>
      </c>
      <c r="M1227" s="16">
        <f>Daten!H1227</f>
        <v>1455</v>
      </c>
      <c r="N1227" s="16">
        <f>Daten!I1227</f>
        <v>404</v>
      </c>
      <c r="O1227" s="28">
        <f t="shared" si="471"/>
        <v>0.5223367697594502</v>
      </c>
      <c r="P1227" s="16">
        <f t="shared" si="472"/>
        <v>818.97148789332084</v>
      </c>
      <c r="Q1227" s="21">
        <f t="shared" si="473"/>
        <v>-58.971487893320841</v>
      </c>
      <c r="R1227" s="27">
        <f t="shared" si="474"/>
        <v>-11794.297578664169</v>
      </c>
      <c r="S1227" s="9">
        <f>Daten!K1227</f>
        <v>21772.28</v>
      </c>
      <c r="T1227" s="9">
        <f>Daten!L1227</f>
        <v>202949.06</v>
      </c>
      <c r="U1227" s="9">
        <f>Daten!M1227</f>
        <v>1070404.8400000001</v>
      </c>
      <c r="V1227" s="9">
        <f>Daten!N1227</f>
        <v>500</v>
      </c>
      <c r="W1227" s="9">
        <f>Daten!O1227</f>
        <v>500</v>
      </c>
      <c r="X1227" s="23">
        <f t="shared" si="475"/>
        <v>1295126.1800000002</v>
      </c>
      <c r="Y1227" s="9">
        <f t="shared" si="476"/>
        <v>796132.98826504394</v>
      </c>
      <c r="Z1227" s="21">
        <f t="shared" si="477"/>
        <v>498993.19173495623</v>
      </c>
      <c r="AA1227" s="27">
        <f t="shared" si="478"/>
        <v>-49899.319173495627</v>
      </c>
      <c r="AB1227" s="32">
        <f t="shared" si="479"/>
        <v>-37684.503442275367</v>
      </c>
      <c r="AC1227" s="31">
        <f t="shared" si="480"/>
        <v>0</v>
      </c>
      <c r="AG1227" s="26">
        <f t="shared" si="481"/>
        <v>0</v>
      </c>
      <c r="AH1227" s="26">
        <f t="shared" si="482"/>
        <v>0</v>
      </c>
      <c r="AI1227" s="26">
        <f t="shared" si="483"/>
        <v>0</v>
      </c>
      <c r="AJ1227" s="26">
        <f t="shared" si="484"/>
        <v>1</v>
      </c>
      <c r="AK1227" s="26">
        <f t="shared" si="485"/>
        <v>0</v>
      </c>
      <c r="AL1227" s="26">
        <f t="shared" ca="1" si="486"/>
        <v>0</v>
      </c>
      <c r="AM1227" s="26">
        <f t="shared" ca="1" si="487"/>
        <v>0</v>
      </c>
      <c r="AN1227" s="26">
        <f ca="1">IF(AM1227=0,0,COUNTIF($AM$19:AM1227,C1227*10+1))</f>
        <v>0</v>
      </c>
      <c r="AO1227" s="21">
        <f t="shared" ca="1" si="488"/>
        <v>0</v>
      </c>
      <c r="AP1227" s="33">
        <f t="shared" ca="1" si="489"/>
        <v>0</v>
      </c>
    </row>
    <row r="1228" spans="1:42" x14ac:dyDescent="0.2">
      <c r="A1228" s="15">
        <f>Daten!A1228</f>
        <v>41521</v>
      </c>
      <c r="B1228" s="8" t="str">
        <f>Daten!B1228</f>
        <v>Wolfern</v>
      </c>
      <c r="C1228" s="15">
        <f t="shared" si="465"/>
        <v>4</v>
      </c>
      <c r="D1228" s="10">
        <f>Daten!D1228</f>
        <v>0</v>
      </c>
      <c r="E1228" s="9">
        <f>Daten!E1228</f>
        <v>3261</v>
      </c>
      <c r="F1228" s="9">
        <f>Daten!F1228</f>
        <v>3160</v>
      </c>
      <c r="G1228" s="27">
        <f t="shared" si="466"/>
        <v>101</v>
      </c>
      <c r="H1228" s="29">
        <f t="shared" si="467"/>
        <v>3.1962025316455693E-2</v>
      </c>
      <c r="I1228" s="21">
        <f t="shared" si="468"/>
        <v>28.202227426870071</v>
      </c>
      <c r="J1228" s="21">
        <f t="shared" si="469"/>
        <v>72.797772573129933</v>
      </c>
      <c r="K1228" s="27">
        <f t="shared" si="470"/>
        <v>-36398.886286564964</v>
      </c>
      <c r="L1228" s="16">
        <f>Daten!G1228</f>
        <v>518</v>
      </c>
      <c r="M1228" s="16">
        <f>Daten!H1228</f>
        <v>2048</v>
      </c>
      <c r="N1228" s="16">
        <f>Daten!I1228</f>
        <v>695</v>
      </c>
      <c r="O1228" s="28">
        <f t="shared" si="471"/>
        <v>0.59228515625</v>
      </c>
      <c r="P1228" s="16">
        <f t="shared" si="472"/>
        <v>1152.7516200725231</v>
      </c>
      <c r="Q1228" s="21">
        <f t="shared" si="473"/>
        <v>60.24837992747689</v>
      </c>
      <c r="R1228" s="27">
        <f t="shared" si="474"/>
        <v>12049.675985495378</v>
      </c>
      <c r="S1228" s="9">
        <f>Daten!K1228</f>
        <v>34681.18</v>
      </c>
      <c r="T1228" s="9">
        <f>Daten!L1228</f>
        <v>313113.63</v>
      </c>
      <c r="U1228" s="9">
        <f>Daten!M1228</f>
        <v>1538360.43</v>
      </c>
      <c r="V1228" s="9">
        <f>Daten!N1228</f>
        <v>500</v>
      </c>
      <c r="W1228" s="9">
        <f>Daten!O1228</f>
        <v>500</v>
      </c>
      <c r="X1228" s="23">
        <f t="shared" si="475"/>
        <v>1886155.24</v>
      </c>
      <c r="Y1228" s="9">
        <f t="shared" si="476"/>
        <v>1172094.6612786946</v>
      </c>
      <c r="Z1228" s="21">
        <f t="shared" si="477"/>
        <v>714060.57872130536</v>
      </c>
      <c r="AA1228" s="27">
        <f t="shared" si="478"/>
        <v>-71406.057872130536</v>
      </c>
      <c r="AB1228" s="32">
        <f t="shared" si="479"/>
        <v>-95755.268173200122</v>
      </c>
      <c r="AC1228" s="31">
        <f t="shared" si="480"/>
        <v>0</v>
      </c>
      <c r="AG1228" s="26">
        <f t="shared" si="481"/>
        <v>0</v>
      </c>
      <c r="AH1228" s="26">
        <f t="shared" si="482"/>
        <v>0</v>
      </c>
      <c r="AI1228" s="26">
        <f t="shared" si="483"/>
        <v>0</v>
      </c>
      <c r="AJ1228" s="26">
        <f t="shared" si="484"/>
        <v>1</v>
      </c>
      <c r="AK1228" s="26">
        <f t="shared" si="485"/>
        <v>0</v>
      </c>
      <c r="AL1228" s="26">
        <f t="shared" ca="1" si="486"/>
        <v>0</v>
      </c>
      <c r="AM1228" s="26">
        <f t="shared" ca="1" si="487"/>
        <v>0</v>
      </c>
      <c r="AN1228" s="26">
        <f ca="1">IF(AM1228=0,0,COUNTIF($AM$19:AM1228,C1228*10+1))</f>
        <v>0</v>
      </c>
      <c r="AO1228" s="21">
        <f t="shared" ca="1" si="488"/>
        <v>0</v>
      </c>
      <c r="AP1228" s="33">
        <f t="shared" ca="1" si="489"/>
        <v>0</v>
      </c>
    </row>
    <row r="1229" spans="1:42" x14ac:dyDescent="0.2">
      <c r="A1229" s="15">
        <f>Daten!A1229</f>
        <v>41522</v>
      </c>
      <c r="B1229" s="8" t="str">
        <f>Daten!B1229</f>
        <v>Weyer</v>
      </c>
      <c r="C1229" s="15">
        <f t="shared" si="465"/>
        <v>4</v>
      </c>
      <c r="D1229" s="10">
        <f>Daten!D1229</f>
        <v>0</v>
      </c>
      <c r="E1229" s="9">
        <f>Daten!E1229</f>
        <v>4055</v>
      </c>
      <c r="F1229" s="9">
        <f>Daten!F1229</f>
        <v>4252</v>
      </c>
      <c r="G1229" s="27">
        <f t="shared" si="466"/>
        <v>-197</v>
      </c>
      <c r="H1229" s="29">
        <f t="shared" si="467"/>
        <v>-4.6331138287864532E-2</v>
      </c>
      <c r="I1229" s="21">
        <f t="shared" si="468"/>
        <v>37.948060449066944</v>
      </c>
      <c r="J1229" s="21">
        <f t="shared" si="469"/>
        <v>-234.94806044906693</v>
      </c>
      <c r="K1229" s="27">
        <f t="shared" si="470"/>
        <v>117474.03022453346</v>
      </c>
      <c r="L1229" s="16">
        <f>Daten!G1229</f>
        <v>553</v>
      </c>
      <c r="M1229" s="16">
        <f>Daten!H1229</f>
        <v>2478</v>
      </c>
      <c r="N1229" s="16">
        <f>Daten!I1229</f>
        <v>1024</v>
      </c>
      <c r="O1229" s="28">
        <f t="shared" si="471"/>
        <v>0.63640032284100079</v>
      </c>
      <c r="P1229" s="16">
        <f t="shared" si="472"/>
        <v>1394.7844309275938</v>
      </c>
      <c r="Q1229" s="21">
        <f t="shared" si="473"/>
        <v>182.2155690724062</v>
      </c>
      <c r="R1229" s="27">
        <f t="shared" si="474"/>
        <v>36443.113814481243</v>
      </c>
      <c r="S1229" s="9">
        <f>Daten!K1229</f>
        <v>37131.85</v>
      </c>
      <c r="T1229" s="9">
        <f>Daten!L1229</f>
        <v>319167.49</v>
      </c>
      <c r="U1229" s="9">
        <f>Daten!M1229</f>
        <v>528771.75</v>
      </c>
      <c r="V1229" s="9">
        <f>Daten!N1229</f>
        <v>500</v>
      </c>
      <c r="W1229" s="9">
        <f>Daten!O1229</f>
        <v>500</v>
      </c>
      <c r="X1229" s="23">
        <f t="shared" si="475"/>
        <v>885071.09</v>
      </c>
      <c r="Y1229" s="9">
        <f t="shared" si="476"/>
        <v>1457480.4819028231</v>
      </c>
      <c r="Z1229" s="21">
        <f t="shared" si="477"/>
        <v>-572409.39190282312</v>
      </c>
      <c r="AA1229" s="27">
        <f t="shared" si="478"/>
        <v>57240.939190282312</v>
      </c>
      <c r="AB1229" s="32">
        <f t="shared" si="479"/>
        <v>211158.08322929702</v>
      </c>
      <c r="AC1229" s="31">
        <f t="shared" si="480"/>
        <v>211158.08322929702</v>
      </c>
      <c r="AG1229" s="26">
        <f t="shared" si="481"/>
        <v>117474.03022453346</v>
      </c>
      <c r="AH1229" s="26">
        <f t="shared" si="482"/>
        <v>57240.939190282312</v>
      </c>
      <c r="AI1229" s="26">
        <f t="shared" si="483"/>
        <v>174714.96941481577</v>
      </c>
      <c r="AJ1229" s="26">
        <f t="shared" si="484"/>
        <v>1</v>
      </c>
      <c r="AK1229" s="26">
        <f t="shared" si="485"/>
        <v>174714.96941481577</v>
      </c>
      <c r="AL1229" s="26">
        <f t="shared" ca="1" si="486"/>
        <v>230493</v>
      </c>
      <c r="AM1229" s="26">
        <f t="shared" ca="1" si="487"/>
        <v>41</v>
      </c>
      <c r="AN1229" s="26">
        <f ca="1">IF(AM1229=0,0,COUNTIF($AM$19:AM1229,C1229*10+1))</f>
        <v>143</v>
      </c>
      <c r="AO1229" s="21">
        <f t="shared" ca="1" si="488"/>
        <v>0</v>
      </c>
      <c r="AP1229" s="33">
        <f t="shared" ca="1" si="489"/>
        <v>230493</v>
      </c>
    </row>
    <row r="1230" spans="1:42" x14ac:dyDescent="0.2">
      <c r="A1230" s="15">
        <f>Daten!A1230</f>
        <v>41601</v>
      </c>
      <c r="B1230" s="8" t="str">
        <f>Daten!B1230</f>
        <v>Alberndorf in der Riedmark</v>
      </c>
      <c r="C1230" s="15">
        <f t="shared" si="465"/>
        <v>4</v>
      </c>
      <c r="D1230" s="10">
        <f>Daten!D1230</f>
        <v>0</v>
      </c>
      <c r="E1230" s="9">
        <f>Daten!E1230</f>
        <v>4210</v>
      </c>
      <c r="F1230" s="9">
        <f>Daten!F1230</f>
        <v>4077</v>
      </c>
      <c r="G1230" s="27">
        <f t="shared" si="466"/>
        <v>133</v>
      </c>
      <c r="H1230" s="29">
        <f t="shared" si="467"/>
        <v>3.2622025999509446E-2</v>
      </c>
      <c r="I1230" s="21">
        <f t="shared" si="468"/>
        <v>36.386228233971295</v>
      </c>
      <c r="J1230" s="21">
        <f t="shared" si="469"/>
        <v>96.613771766028705</v>
      </c>
      <c r="K1230" s="27">
        <f t="shared" si="470"/>
        <v>-48306.885883014351</v>
      </c>
      <c r="L1230" s="16">
        <f>Daten!G1230</f>
        <v>734</v>
      </c>
      <c r="M1230" s="16">
        <f>Daten!H1230</f>
        <v>2792</v>
      </c>
      <c r="N1230" s="16">
        <f>Daten!I1230</f>
        <v>684</v>
      </c>
      <c r="O1230" s="28">
        <f t="shared" si="471"/>
        <v>0.50787965616045849</v>
      </c>
      <c r="P1230" s="16">
        <f t="shared" si="472"/>
        <v>1571.5246695519943</v>
      </c>
      <c r="Q1230" s="21">
        <f t="shared" si="473"/>
        <v>-153.52466955199429</v>
      </c>
      <c r="R1230" s="27">
        <f t="shared" si="474"/>
        <v>-30704.93391039886</v>
      </c>
      <c r="S1230" s="9">
        <f>Daten!K1230</f>
        <v>17778.37</v>
      </c>
      <c r="T1230" s="9">
        <f>Daten!L1230</f>
        <v>268506.39</v>
      </c>
      <c r="U1230" s="9">
        <f>Daten!M1230</f>
        <v>281287.13</v>
      </c>
      <c r="V1230" s="9">
        <f>Daten!N1230</f>
        <v>500</v>
      </c>
      <c r="W1230" s="9">
        <f>Daten!O1230</f>
        <v>500</v>
      </c>
      <c r="X1230" s="23">
        <f t="shared" si="475"/>
        <v>567571.89</v>
      </c>
      <c r="Y1230" s="9">
        <f t="shared" si="476"/>
        <v>1513191.8196820926</v>
      </c>
      <c r="Z1230" s="21">
        <f t="shared" si="477"/>
        <v>-945619.92968209262</v>
      </c>
      <c r="AA1230" s="27">
        <f t="shared" si="478"/>
        <v>94561.992968209262</v>
      </c>
      <c r="AB1230" s="32">
        <f t="shared" si="479"/>
        <v>15550.173174796044</v>
      </c>
      <c r="AC1230" s="31">
        <f t="shared" si="480"/>
        <v>15550.173174796044</v>
      </c>
      <c r="AG1230" s="26">
        <f t="shared" si="481"/>
        <v>-48306.885883014351</v>
      </c>
      <c r="AH1230" s="26">
        <f t="shared" si="482"/>
        <v>94561.992968209262</v>
      </c>
      <c r="AI1230" s="26">
        <f t="shared" si="483"/>
        <v>46255.107085194912</v>
      </c>
      <c r="AJ1230" s="26">
        <f t="shared" si="484"/>
        <v>1</v>
      </c>
      <c r="AK1230" s="26">
        <f t="shared" si="485"/>
        <v>46255.107085194912</v>
      </c>
      <c r="AL1230" s="26">
        <f t="shared" ca="1" si="486"/>
        <v>61022</v>
      </c>
      <c r="AM1230" s="26">
        <f t="shared" ca="1" si="487"/>
        <v>41</v>
      </c>
      <c r="AN1230" s="26">
        <f ca="1">IF(AM1230=0,0,COUNTIF($AM$19:AM1230,C1230*10+1))</f>
        <v>144</v>
      </c>
      <c r="AO1230" s="21">
        <f t="shared" ca="1" si="488"/>
        <v>0</v>
      </c>
      <c r="AP1230" s="33">
        <f t="shared" ca="1" si="489"/>
        <v>61022</v>
      </c>
    </row>
    <row r="1231" spans="1:42" x14ac:dyDescent="0.2">
      <c r="A1231" s="15">
        <f>Daten!A1231</f>
        <v>41602</v>
      </c>
      <c r="B1231" s="8" t="str">
        <f>Daten!B1231</f>
        <v>Altenberg bei Linz</v>
      </c>
      <c r="C1231" s="15">
        <f t="shared" si="465"/>
        <v>4</v>
      </c>
      <c r="D1231" s="10">
        <f>Daten!D1231</f>
        <v>0</v>
      </c>
      <c r="E1231" s="9">
        <f>Daten!E1231</f>
        <v>4685</v>
      </c>
      <c r="F1231" s="9">
        <f>Daten!F1231</f>
        <v>4532</v>
      </c>
      <c r="G1231" s="27">
        <f t="shared" si="466"/>
        <v>153</v>
      </c>
      <c r="H1231" s="29">
        <f t="shared" si="467"/>
        <v>3.3759929390997354E-2</v>
      </c>
      <c r="I1231" s="21">
        <f t="shared" si="468"/>
        <v>40.446991993219989</v>
      </c>
      <c r="J1231" s="21">
        <f t="shared" si="469"/>
        <v>112.55300800678</v>
      </c>
      <c r="K1231" s="27">
        <f t="shared" si="470"/>
        <v>-56276.50400339</v>
      </c>
      <c r="L1231" s="16">
        <f>Daten!G1231</f>
        <v>827</v>
      </c>
      <c r="M1231" s="16">
        <f>Daten!H1231</f>
        <v>2975</v>
      </c>
      <c r="N1231" s="16">
        <f>Daten!I1231</f>
        <v>883</v>
      </c>
      <c r="O1231" s="28">
        <f t="shared" si="471"/>
        <v>0.57478991596638651</v>
      </c>
      <c r="P1231" s="16">
        <f t="shared" si="472"/>
        <v>1674.5293309158967</v>
      </c>
      <c r="Q1231" s="21">
        <f t="shared" si="473"/>
        <v>35.470669084103292</v>
      </c>
      <c r="R1231" s="27">
        <f t="shared" si="474"/>
        <v>7094.1338168206585</v>
      </c>
      <c r="S1231" s="9">
        <f>Daten!K1231</f>
        <v>17668.72</v>
      </c>
      <c r="T1231" s="9">
        <f>Daten!L1231</f>
        <v>378123.14</v>
      </c>
      <c r="U1231" s="9">
        <f>Daten!M1231</f>
        <v>389112.92</v>
      </c>
      <c r="V1231" s="9">
        <f>Daten!N1231</f>
        <v>500</v>
      </c>
      <c r="W1231" s="9">
        <f>Daten!O1231</f>
        <v>500</v>
      </c>
      <c r="X1231" s="23">
        <f t="shared" si="475"/>
        <v>784904.78</v>
      </c>
      <c r="Y1231" s="9">
        <f t="shared" si="476"/>
        <v>1683920.1128766281</v>
      </c>
      <c r="Z1231" s="21">
        <f t="shared" si="477"/>
        <v>-899015.33287662803</v>
      </c>
      <c r="AA1231" s="27">
        <f t="shared" si="478"/>
        <v>89901.533287662809</v>
      </c>
      <c r="AB1231" s="32">
        <f t="shared" si="479"/>
        <v>40719.163101093465</v>
      </c>
      <c r="AC1231" s="31">
        <f t="shared" si="480"/>
        <v>40719.163101093465</v>
      </c>
      <c r="AG1231" s="26">
        <f t="shared" si="481"/>
        <v>-56276.50400339</v>
      </c>
      <c r="AH1231" s="26">
        <f t="shared" si="482"/>
        <v>89901.533287662809</v>
      </c>
      <c r="AI1231" s="26">
        <f t="shared" si="483"/>
        <v>33625.029284272809</v>
      </c>
      <c r="AJ1231" s="26">
        <f t="shared" si="484"/>
        <v>1</v>
      </c>
      <c r="AK1231" s="26">
        <f t="shared" si="485"/>
        <v>33625.029284272809</v>
      </c>
      <c r="AL1231" s="26">
        <f t="shared" ca="1" si="486"/>
        <v>44360</v>
      </c>
      <c r="AM1231" s="26">
        <f t="shared" ca="1" si="487"/>
        <v>41</v>
      </c>
      <c r="AN1231" s="26">
        <f ca="1">IF(AM1231=0,0,COUNTIF($AM$19:AM1231,C1231*10+1))</f>
        <v>145</v>
      </c>
      <c r="AO1231" s="21">
        <f t="shared" ca="1" si="488"/>
        <v>0</v>
      </c>
      <c r="AP1231" s="33">
        <f t="shared" ca="1" si="489"/>
        <v>44360</v>
      </c>
    </row>
    <row r="1232" spans="1:42" x14ac:dyDescent="0.2">
      <c r="A1232" s="15">
        <f>Daten!A1232</f>
        <v>41603</v>
      </c>
      <c r="B1232" s="8" t="str">
        <f>Daten!B1232</f>
        <v>Bad Leonfelden</v>
      </c>
      <c r="C1232" s="15">
        <f t="shared" si="465"/>
        <v>4</v>
      </c>
      <c r="D1232" s="10">
        <f>Daten!D1232</f>
        <v>0</v>
      </c>
      <c r="E1232" s="9">
        <f>Daten!E1232</f>
        <v>4307</v>
      </c>
      <c r="F1232" s="9">
        <f>Daten!F1232</f>
        <v>4200</v>
      </c>
      <c r="G1232" s="27">
        <f t="shared" si="466"/>
        <v>107</v>
      </c>
      <c r="H1232" s="29">
        <f t="shared" si="467"/>
        <v>2.5476190476190475E-2</v>
      </c>
      <c r="I1232" s="21">
        <f t="shared" si="468"/>
        <v>37.483973162295662</v>
      </c>
      <c r="J1232" s="21">
        <f t="shared" si="469"/>
        <v>69.516026837704345</v>
      </c>
      <c r="K1232" s="27">
        <f t="shared" si="470"/>
        <v>-34758.01341885217</v>
      </c>
      <c r="L1232" s="16">
        <f>Daten!G1232</f>
        <v>661</v>
      </c>
      <c r="M1232" s="16">
        <f>Daten!H1232</f>
        <v>2804</v>
      </c>
      <c r="N1232" s="16">
        <f>Daten!I1232</f>
        <v>842</v>
      </c>
      <c r="O1232" s="28">
        <f t="shared" si="471"/>
        <v>0.53601997146932956</v>
      </c>
      <c r="P1232" s="16">
        <f t="shared" si="472"/>
        <v>1578.2790735758567</v>
      </c>
      <c r="Q1232" s="21">
        <f t="shared" si="473"/>
        <v>-75.279073575856728</v>
      </c>
      <c r="R1232" s="27">
        <f t="shared" si="474"/>
        <v>-15055.814715171346</v>
      </c>
      <c r="S1232" s="9">
        <f>Daten!K1232</f>
        <v>15823.17</v>
      </c>
      <c r="T1232" s="9">
        <f>Daten!L1232</f>
        <v>487797.33</v>
      </c>
      <c r="U1232" s="9">
        <f>Daten!M1232</f>
        <v>1900306.86</v>
      </c>
      <c r="V1232" s="9">
        <f>Daten!N1232</f>
        <v>500</v>
      </c>
      <c r="W1232" s="9">
        <f>Daten!O1232</f>
        <v>500</v>
      </c>
      <c r="X1232" s="23">
        <f t="shared" si="475"/>
        <v>2403927.3600000003</v>
      </c>
      <c r="Y1232" s="9">
        <f t="shared" si="476"/>
        <v>1548056.3342923452</v>
      </c>
      <c r="Z1232" s="21">
        <f t="shared" si="477"/>
        <v>855871.02570765512</v>
      </c>
      <c r="AA1232" s="27">
        <f t="shared" si="478"/>
        <v>-85587.102570765521</v>
      </c>
      <c r="AB1232" s="32">
        <f t="shared" si="479"/>
        <v>-135400.93070478903</v>
      </c>
      <c r="AC1232" s="31">
        <f t="shared" si="480"/>
        <v>0</v>
      </c>
      <c r="AG1232" s="26">
        <f t="shared" si="481"/>
        <v>0</v>
      </c>
      <c r="AH1232" s="26">
        <f t="shared" si="482"/>
        <v>0</v>
      </c>
      <c r="AI1232" s="26">
        <f t="shared" si="483"/>
        <v>0</v>
      </c>
      <c r="AJ1232" s="26">
        <f t="shared" si="484"/>
        <v>1</v>
      </c>
      <c r="AK1232" s="26">
        <f t="shared" si="485"/>
        <v>0</v>
      </c>
      <c r="AL1232" s="26">
        <f t="shared" ca="1" si="486"/>
        <v>0</v>
      </c>
      <c r="AM1232" s="26">
        <f t="shared" ca="1" si="487"/>
        <v>0</v>
      </c>
      <c r="AN1232" s="26">
        <f ca="1">IF(AM1232=0,0,COUNTIF($AM$19:AM1232,C1232*10+1))</f>
        <v>0</v>
      </c>
      <c r="AO1232" s="21">
        <f t="shared" ca="1" si="488"/>
        <v>0</v>
      </c>
      <c r="AP1232" s="33">
        <f t="shared" ca="1" si="489"/>
        <v>0</v>
      </c>
    </row>
    <row r="1233" spans="1:42" x14ac:dyDescent="0.2">
      <c r="A1233" s="15">
        <f>Daten!A1233</f>
        <v>41604</v>
      </c>
      <c r="B1233" s="8" t="str">
        <f>Daten!B1233</f>
        <v>Eidenberg</v>
      </c>
      <c r="C1233" s="15">
        <f t="shared" si="465"/>
        <v>4</v>
      </c>
      <c r="D1233" s="10">
        <f>Daten!D1233</f>
        <v>0</v>
      </c>
      <c r="E1233" s="9">
        <f>Daten!E1233</f>
        <v>2090</v>
      </c>
      <c r="F1233" s="9">
        <f>Daten!F1233</f>
        <v>2107</v>
      </c>
      <c r="G1233" s="27">
        <f t="shared" si="466"/>
        <v>-17</v>
      </c>
      <c r="H1233" s="29">
        <f t="shared" si="467"/>
        <v>-8.0683436165163748E-3</v>
      </c>
      <c r="I1233" s="21">
        <f t="shared" si="468"/>
        <v>18.804459869751661</v>
      </c>
      <c r="J1233" s="21">
        <f t="shared" si="469"/>
        <v>-35.804459869751661</v>
      </c>
      <c r="K1233" s="27">
        <f t="shared" si="470"/>
        <v>17902.229934875832</v>
      </c>
      <c r="L1233" s="16">
        <f>Daten!G1233</f>
        <v>327</v>
      </c>
      <c r="M1233" s="16">
        <f>Daten!H1233</f>
        <v>1446</v>
      </c>
      <c r="N1233" s="16">
        <f>Daten!I1233</f>
        <v>317</v>
      </c>
      <c r="O1233" s="28">
        <f t="shared" si="471"/>
        <v>0.44536652835408025</v>
      </c>
      <c r="P1233" s="16">
        <f t="shared" si="472"/>
        <v>813.90568487542407</v>
      </c>
      <c r="Q1233" s="21">
        <f t="shared" si="473"/>
        <v>-169.90568487542407</v>
      </c>
      <c r="R1233" s="27">
        <f t="shared" si="474"/>
        <v>-33981.136975084817</v>
      </c>
      <c r="S1233" s="9">
        <f>Daten!K1233</f>
        <v>13553.37</v>
      </c>
      <c r="T1233" s="9">
        <f>Daten!L1233</f>
        <v>154046.54</v>
      </c>
      <c r="U1233" s="9">
        <f>Daten!M1233</f>
        <v>121517.63</v>
      </c>
      <c r="V1233" s="9">
        <f>Daten!N1233</f>
        <v>500</v>
      </c>
      <c r="W1233" s="9">
        <f>Daten!O1233</f>
        <v>500</v>
      </c>
      <c r="X1233" s="23">
        <f t="shared" si="475"/>
        <v>289117.54000000004</v>
      </c>
      <c r="Y1233" s="9">
        <f t="shared" si="476"/>
        <v>751204.49005595571</v>
      </c>
      <c r="Z1233" s="21">
        <f t="shared" si="477"/>
        <v>-462086.95005595568</v>
      </c>
      <c r="AA1233" s="27">
        <f t="shared" si="478"/>
        <v>46208.695005595568</v>
      </c>
      <c r="AB1233" s="32">
        <f t="shared" si="479"/>
        <v>30129.787965386582</v>
      </c>
      <c r="AC1233" s="31">
        <f t="shared" si="480"/>
        <v>30129.787965386582</v>
      </c>
      <c r="AG1233" s="26">
        <f t="shared" si="481"/>
        <v>17902.229934875832</v>
      </c>
      <c r="AH1233" s="26">
        <f t="shared" si="482"/>
        <v>46208.695005595568</v>
      </c>
      <c r="AI1233" s="26">
        <f t="shared" si="483"/>
        <v>64110.924940471399</v>
      </c>
      <c r="AJ1233" s="26">
        <f t="shared" si="484"/>
        <v>1</v>
      </c>
      <c r="AK1233" s="26">
        <f t="shared" si="485"/>
        <v>64110.924940471399</v>
      </c>
      <c r="AL1233" s="26">
        <f t="shared" ca="1" si="486"/>
        <v>84579</v>
      </c>
      <c r="AM1233" s="26">
        <f t="shared" ca="1" si="487"/>
        <v>41</v>
      </c>
      <c r="AN1233" s="26">
        <f ca="1">IF(AM1233=0,0,COUNTIF($AM$19:AM1233,C1233*10+1))</f>
        <v>146</v>
      </c>
      <c r="AO1233" s="21">
        <f t="shared" ca="1" si="488"/>
        <v>0</v>
      </c>
      <c r="AP1233" s="33">
        <f t="shared" ca="1" si="489"/>
        <v>84579</v>
      </c>
    </row>
    <row r="1234" spans="1:42" x14ac:dyDescent="0.2">
      <c r="A1234" s="15">
        <f>Daten!A1234</f>
        <v>41605</v>
      </c>
      <c r="B1234" s="8" t="str">
        <f>Daten!B1234</f>
        <v>Engerwitzdorf</v>
      </c>
      <c r="C1234" s="15">
        <f t="shared" si="465"/>
        <v>4</v>
      </c>
      <c r="D1234" s="10">
        <f>Daten!D1234</f>
        <v>0</v>
      </c>
      <c r="E1234" s="9">
        <f>Daten!E1234</f>
        <v>9036</v>
      </c>
      <c r="F1234" s="9">
        <f>Daten!F1234</f>
        <v>8785</v>
      </c>
      <c r="G1234" s="27">
        <f t="shared" si="466"/>
        <v>251</v>
      </c>
      <c r="H1234" s="29">
        <f t="shared" si="467"/>
        <v>2.8571428571428571E-2</v>
      </c>
      <c r="I1234" s="21">
        <f t="shared" si="468"/>
        <v>78.403977197801765</v>
      </c>
      <c r="J1234" s="21">
        <f t="shared" si="469"/>
        <v>172.59602280219823</v>
      </c>
      <c r="K1234" s="27">
        <f t="shared" si="470"/>
        <v>-86298.011401099124</v>
      </c>
      <c r="L1234" s="16">
        <f>Daten!G1234</f>
        <v>1439</v>
      </c>
      <c r="M1234" s="16">
        <f>Daten!H1234</f>
        <v>5964</v>
      </c>
      <c r="N1234" s="16">
        <f>Daten!I1234</f>
        <v>1633</v>
      </c>
      <c r="O1234" s="28">
        <f t="shared" si="471"/>
        <v>0.51509054325955739</v>
      </c>
      <c r="P1234" s="16">
        <f t="shared" si="472"/>
        <v>3356.9387998596326</v>
      </c>
      <c r="Q1234" s="21">
        <f t="shared" si="473"/>
        <v>-284.93879985963258</v>
      </c>
      <c r="R1234" s="27">
        <f t="shared" si="474"/>
        <v>-56987.759971926513</v>
      </c>
      <c r="S1234" s="9">
        <f>Daten!K1234</f>
        <v>24817.1</v>
      </c>
      <c r="T1234" s="9">
        <f>Daten!L1234</f>
        <v>644105.9</v>
      </c>
      <c r="U1234" s="9">
        <f>Daten!M1234</f>
        <v>1698285.79</v>
      </c>
      <c r="V1234" s="9">
        <f>Daten!N1234</f>
        <v>500</v>
      </c>
      <c r="W1234" s="9">
        <f>Daten!O1234</f>
        <v>500</v>
      </c>
      <c r="X1234" s="23">
        <f t="shared" si="475"/>
        <v>2367208.79</v>
      </c>
      <c r="Y1234" s="9">
        <f t="shared" si="476"/>
        <v>3247791.2785385721</v>
      </c>
      <c r="Z1234" s="21">
        <f t="shared" si="477"/>
        <v>-880582.4885385721</v>
      </c>
      <c r="AA1234" s="27">
        <f t="shared" si="478"/>
        <v>88058.248853857222</v>
      </c>
      <c r="AB1234" s="32">
        <f t="shared" si="479"/>
        <v>-55227.522519168415</v>
      </c>
      <c r="AC1234" s="31">
        <f t="shared" si="480"/>
        <v>0</v>
      </c>
      <c r="AG1234" s="26">
        <f t="shared" si="481"/>
        <v>0</v>
      </c>
      <c r="AH1234" s="26">
        <f t="shared" si="482"/>
        <v>0</v>
      </c>
      <c r="AI1234" s="26">
        <f t="shared" si="483"/>
        <v>0</v>
      </c>
      <c r="AJ1234" s="26">
        <f t="shared" si="484"/>
        <v>1</v>
      </c>
      <c r="AK1234" s="26">
        <f t="shared" si="485"/>
        <v>0</v>
      </c>
      <c r="AL1234" s="26">
        <f t="shared" ca="1" si="486"/>
        <v>0</v>
      </c>
      <c r="AM1234" s="26">
        <f t="shared" ca="1" si="487"/>
        <v>0</v>
      </c>
      <c r="AN1234" s="26">
        <f ca="1">IF(AM1234=0,0,COUNTIF($AM$19:AM1234,C1234*10+1))</f>
        <v>0</v>
      </c>
      <c r="AO1234" s="21">
        <f t="shared" ca="1" si="488"/>
        <v>0</v>
      </c>
      <c r="AP1234" s="33">
        <f t="shared" ca="1" si="489"/>
        <v>0</v>
      </c>
    </row>
    <row r="1235" spans="1:42" x14ac:dyDescent="0.2">
      <c r="A1235" s="15">
        <f>Daten!A1235</f>
        <v>41606</v>
      </c>
      <c r="B1235" s="8" t="str">
        <f>Daten!B1235</f>
        <v>Feldkirchen an der Donau</v>
      </c>
      <c r="C1235" s="15">
        <f t="shared" ref="C1235:C1298" si="490">INT(A1235/10000)</f>
        <v>4</v>
      </c>
      <c r="D1235" s="10">
        <f>Daten!D1235</f>
        <v>0</v>
      </c>
      <c r="E1235" s="9">
        <f>Daten!E1235</f>
        <v>5433</v>
      </c>
      <c r="F1235" s="9">
        <f>Daten!F1235</f>
        <v>5363</v>
      </c>
      <c r="G1235" s="27">
        <f t="shared" ref="G1235:G1298" si="491">E1235-F1235</f>
        <v>70</v>
      </c>
      <c r="H1235" s="29">
        <f t="shared" ref="H1235:H1298" si="492">G1235/F1235</f>
        <v>1.3052396046988626E-2</v>
      </c>
      <c r="I1235" s="21">
        <f t="shared" ref="I1235:I1298" si="493">F1235*$I$6</f>
        <v>47.863463826045631</v>
      </c>
      <c r="J1235" s="21">
        <f t="shared" ref="J1235:J1298" si="494">G1235-I1235</f>
        <v>22.136536173954369</v>
      </c>
      <c r="K1235" s="27">
        <f t="shared" ref="K1235:K1298" si="495">-J1235*$K$5</f>
        <v>-11068.268086977185</v>
      </c>
      <c r="L1235" s="16">
        <f>Daten!G1235</f>
        <v>772</v>
      </c>
      <c r="M1235" s="16">
        <f>Daten!H1235</f>
        <v>3572</v>
      </c>
      <c r="N1235" s="16">
        <f>Daten!I1235</f>
        <v>1089</v>
      </c>
      <c r="O1235" s="28">
        <f t="shared" ref="O1235:O1298" si="496">(L1235+N1235)/M1235</f>
        <v>0.52099664053751404</v>
      </c>
      <c r="P1235" s="16">
        <f t="shared" ref="P1235:P1298" si="497">M1235*$P$6</f>
        <v>2010.560931103053</v>
      </c>
      <c r="Q1235" s="21">
        <f t="shared" ref="Q1235:Q1298" si="498">L1235+N1235-P1235</f>
        <v>-149.56093110305301</v>
      </c>
      <c r="R1235" s="27">
        <f t="shared" ref="R1235:R1298" si="499">Q1235*$R$5</f>
        <v>-29912.186220610602</v>
      </c>
      <c r="S1235" s="9">
        <f>Daten!K1235</f>
        <v>27785.31</v>
      </c>
      <c r="T1235" s="9">
        <f>Daten!L1235</f>
        <v>473833.59</v>
      </c>
      <c r="U1235" s="9">
        <f>Daten!M1235</f>
        <v>1012755.97</v>
      </c>
      <c r="V1235" s="9">
        <f>Daten!N1235</f>
        <v>500</v>
      </c>
      <c r="W1235" s="9">
        <f>Daten!O1235</f>
        <v>500</v>
      </c>
      <c r="X1235" s="23">
        <f t="shared" ref="X1235:X1298" si="500">S1235/V1235*500+T1235/W1235*500+U1235</f>
        <v>1514374.87</v>
      </c>
      <c r="Y1235" s="9">
        <f t="shared" ref="Y1235:Y1298" si="501">E1235*$Y$6</f>
        <v>1952772.2461598122</v>
      </c>
      <c r="Z1235" s="21">
        <f t="shared" ref="Z1235:Z1298" si="502">X1235-Y1235</f>
        <v>-438397.37615981209</v>
      </c>
      <c r="AA1235" s="27">
        <f t="shared" ref="AA1235:AA1298" si="503">-Z1235*$AA$5</f>
        <v>43839.737615981212</v>
      </c>
      <c r="AB1235" s="32">
        <f t="shared" ref="AB1235:AB1298" si="504">K1235+R1235+AA1235</f>
        <v>2859.2833083934238</v>
      </c>
      <c r="AC1235" s="31">
        <f t="shared" ref="AC1235:AC1298" si="505">MAX(0,AB1235)</f>
        <v>2859.2833083934238</v>
      </c>
      <c r="AG1235" s="26">
        <f t="shared" ref="AG1235:AG1298" si="506">IF(AB1235&gt;0,K1235,0)</f>
        <v>-11068.268086977185</v>
      </c>
      <c r="AH1235" s="26">
        <f t="shared" ref="AH1235:AH1298" si="507">IF(AB1235&gt;0,AA1235,0)</f>
        <v>43839.737615981212</v>
      </c>
      <c r="AI1235" s="26">
        <f t="shared" ref="AI1235:AI1298" si="508">AG1235+AH1235</f>
        <v>32771.469529004025</v>
      </c>
      <c r="AJ1235" s="26">
        <f t="shared" ref="AJ1235:AJ1298" si="509">IF(AND(V1235=500,W1235=500),1,0)</f>
        <v>1</v>
      </c>
      <c r="AK1235" s="26">
        <f t="shared" ref="AK1235:AK1298" si="510">IF(AND(AJ1235=1,AI1235&gt;=E1235*$AK$5),AI1235,0)</f>
        <v>32771.469529004025</v>
      </c>
      <c r="AL1235" s="26">
        <f t="shared" ref="AL1235:AL1298" ca="1" si="511">IF(OFFSET($AK$6,C1235,0)=0,0,ROUND(AK1235*OFFSET($AF$6,C1235,0)/OFFSET($AK$6,C1235,0),0))</f>
        <v>43234</v>
      </c>
      <c r="AM1235" s="26">
        <f t="shared" ref="AM1235:AM1298" ca="1" si="512">IF(AL1235&gt;0,C1235*10+1,0)</f>
        <v>41</v>
      </c>
      <c r="AN1235" s="26">
        <f ca="1">IF(AM1235=0,0,COUNTIF($AM$19:AM1235,C1235*10+1))</f>
        <v>147</v>
      </c>
      <c r="AO1235" s="21">
        <f t="shared" ref="AO1235:AO1298" ca="1" si="513">IF(AN1235=1,OFFSET($AF$6,C1235,0)-OFFSET($AL$6,C1235,0),0)</f>
        <v>0</v>
      </c>
      <c r="AP1235" s="33">
        <f t="shared" ref="AP1235:AP1298" ca="1" si="514">AL1235+AO1235</f>
        <v>43234</v>
      </c>
    </row>
    <row r="1236" spans="1:42" x14ac:dyDescent="0.2">
      <c r="A1236" s="15">
        <f>Daten!A1236</f>
        <v>41607</v>
      </c>
      <c r="B1236" s="8" t="str">
        <f>Daten!B1236</f>
        <v>Gallneukirchen</v>
      </c>
      <c r="C1236" s="15">
        <f t="shared" si="490"/>
        <v>4</v>
      </c>
      <c r="D1236" s="10">
        <f>Daten!D1236</f>
        <v>0</v>
      </c>
      <c r="E1236" s="9">
        <f>Daten!E1236</f>
        <v>6648</v>
      </c>
      <c r="F1236" s="9">
        <f>Daten!F1236</f>
        <v>6495</v>
      </c>
      <c r="G1236" s="27">
        <f t="shared" si="491"/>
        <v>153</v>
      </c>
      <c r="H1236" s="29">
        <f t="shared" si="492"/>
        <v>2.3556581986143188E-2</v>
      </c>
      <c r="I1236" s="21">
        <f t="shared" si="493"/>
        <v>57.966287068835797</v>
      </c>
      <c r="J1236" s="21">
        <f t="shared" si="494"/>
        <v>95.033712931164203</v>
      </c>
      <c r="K1236" s="27">
        <f t="shared" si="495"/>
        <v>-47516.856465582103</v>
      </c>
      <c r="L1236" s="16">
        <f>Daten!G1236</f>
        <v>907</v>
      </c>
      <c r="M1236" s="16">
        <f>Daten!H1236</f>
        <v>4488</v>
      </c>
      <c r="N1236" s="16">
        <f>Daten!I1236</f>
        <v>1253</v>
      </c>
      <c r="O1236" s="28">
        <f t="shared" si="496"/>
        <v>0.48128342245989303</v>
      </c>
      <c r="P1236" s="16">
        <f t="shared" si="497"/>
        <v>2526.1471049245524</v>
      </c>
      <c r="Q1236" s="21">
        <f t="shared" si="498"/>
        <v>-366.14710492455242</v>
      </c>
      <c r="R1236" s="27">
        <f t="shared" si="499"/>
        <v>-73229.420984910481</v>
      </c>
      <c r="S1236" s="9">
        <f>Daten!K1236</f>
        <v>2420.1799999999998</v>
      </c>
      <c r="T1236" s="9">
        <f>Daten!L1236</f>
        <v>523884.81</v>
      </c>
      <c r="U1236" s="9">
        <f>Daten!M1236</f>
        <v>1394940.29</v>
      </c>
      <c r="V1236" s="9">
        <f>Daten!N1236</f>
        <v>500</v>
      </c>
      <c r="W1236" s="9">
        <f>Daten!O1236</f>
        <v>500</v>
      </c>
      <c r="X1236" s="23">
        <f t="shared" si="500"/>
        <v>1921245.28</v>
      </c>
      <c r="Y1236" s="9">
        <f t="shared" si="501"/>
        <v>2389477.2487521502</v>
      </c>
      <c r="Z1236" s="21">
        <f t="shared" si="502"/>
        <v>-468231.96875215019</v>
      </c>
      <c r="AA1236" s="27">
        <f t="shared" si="503"/>
        <v>46823.196875215021</v>
      </c>
      <c r="AB1236" s="32">
        <f t="shared" si="504"/>
        <v>-73923.080575277563</v>
      </c>
      <c r="AC1236" s="31">
        <f t="shared" si="505"/>
        <v>0</v>
      </c>
      <c r="AG1236" s="26">
        <f t="shared" si="506"/>
        <v>0</v>
      </c>
      <c r="AH1236" s="26">
        <f t="shared" si="507"/>
        <v>0</v>
      </c>
      <c r="AI1236" s="26">
        <f t="shared" si="508"/>
        <v>0</v>
      </c>
      <c r="AJ1236" s="26">
        <f t="shared" si="509"/>
        <v>1</v>
      </c>
      <c r="AK1236" s="26">
        <f t="shared" si="510"/>
        <v>0</v>
      </c>
      <c r="AL1236" s="26">
        <f t="shared" ca="1" si="511"/>
        <v>0</v>
      </c>
      <c r="AM1236" s="26">
        <f t="shared" ca="1" si="512"/>
        <v>0</v>
      </c>
      <c r="AN1236" s="26">
        <f ca="1">IF(AM1236=0,0,COUNTIF($AM$19:AM1236,C1236*10+1))</f>
        <v>0</v>
      </c>
      <c r="AO1236" s="21">
        <f t="shared" ca="1" si="513"/>
        <v>0</v>
      </c>
      <c r="AP1236" s="33">
        <f t="shared" ca="1" si="514"/>
        <v>0</v>
      </c>
    </row>
    <row r="1237" spans="1:42" x14ac:dyDescent="0.2">
      <c r="A1237" s="15">
        <f>Daten!A1237</f>
        <v>41608</v>
      </c>
      <c r="B1237" s="8" t="str">
        <f>Daten!B1237</f>
        <v>Goldwörth</v>
      </c>
      <c r="C1237" s="15">
        <f t="shared" si="490"/>
        <v>4</v>
      </c>
      <c r="D1237" s="10">
        <f>Daten!D1237</f>
        <v>0</v>
      </c>
      <c r="E1237" s="9">
        <f>Daten!E1237</f>
        <v>784</v>
      </c>
      <c r="F1237" s="9">
        <f>Daten!F1237</f>
        <v>841</v>
      </c>
      <c r="G1237" s="27">
        <f t="shared" si="491"/>
        <v>-57</v>
      </c>
      <c r="H1237" s="29">
        <f t="shared" si="492"/>
        <v>-6.7776456599286564E-2</v>
      </c>
      <c r="I1237" s="21">
        <f t="shared" si="493"/>
        <v>7.505719387973965</v>
      </c>
      <c r="J1237" s="21">
        <f t="shared" si="494"/>
        <v>-64.505719387973969</v>
      </c>
      <c r="K1237" s="27">
        <f t="shared" si="495"/>
        <v>32252.859693986986</v>
      </c>
      <c r="L1237" s="16">
        <f>Daten!G1237</f>
        <v>101</v>
      </c>
      <c r="M1237" s="16">
        <f>Daten!H1237</f>
        <v>528</v>
      </c>
      <c r="N1237" s="16">
        <f>Daten!I1237</f>
        <v>155</v>
      </c>
      <c r="O1237" s="28">
        <f t="shared" si="496"/>
        <v>0.48484848484848486</v>
      </c>
      <c r="P1237" s="16">
        <f t="shared" si="497"/>
        <v>297.19377704994736</v>
      </c>
      <c r="Q1237" s="21">
        <f t="shared" si="498"/>
        <v>-41.193777049947357</v>
      </c>
      <c r="R1237" s="27">
        <f t="shared" si="499"/>
        <v>-8238.7554099894714</v>
      </c>
      <c r="S1237" s="9">
        <f>Daten!K1237</f>
        <v>7075.39</v>
      </c>
      <c r="T1237" s="9">
        <f>Daten!L1237</f>
        <v>63763.49</v>
      </c>
      <c r="U1237" s="9">
        <f>Daten!M1237</f>
        <v>67168.52</v>
      </c>
      <c r="V1237" s="9">
        <f>Daten!N1237</f>
        <v>500</v>
      </c>
      <c r="W1237" s="9">
        <f>Daten!O1237</f>
        <v>500</v>
      </c>
      <c r="X1237" s="23">
        <f t="shared" si="500"/>
        <v>138007.40000000002</v>
      </c>
      <c r="Y1237" s="9">
        <f t="shared" si="501"/>
        <v>281791.54076740157</v>
      </c>
      <c r="Z1237" s="21">
        <f t="shared" si="502"/>
        <v>-143784.14076740155</v>
      </c>
      <c r="AA1237" s="27">
        <f t="shared" si="503"/>
        <v>14378.414076740155</v>
      </c>
      <c r="AB1237" s="32">
        <f t="shared" si="504"/>
        <v>38392.518360737668</v>
      </c>
      <c r="AC1237" s="31">
        <f t="shared" si="505"/>
        <v>38392.518360737668</v>
      </c>
      <c r="AG1237" s="26">
        <f t="shared" si="506"/>
        <v>32252.859693986986</v>
      </c>
      <c r="AH1237" s="26">
        <f t="shared" si="507"/>
        <v>14378.414076740155</v>
      </c>
      <c r="AI1237" s="26">
        <f t="shared" si="508"/>
        <v>46631.273770727144</v>
      </c>
      <c r="AJ1237" s="26">
        <f t="shared" si="509"/>
        <v>1</v>
      </c>
      <c r="AK1237" s="26">
        <f t="shared" si="510"/>
        <v>46631.273770727144</v>
      </c>
      <c r="AL1237" s="26">
        <f t="shared" ca="1" si="511"/>
        <v>61519</v>
      </c>
      <c r="AM1237" s="26">
        <f t="shared" ca="1" si="512"/>
        <v>41</v>
      </c>
      <c r="AN1237" s="26">
        <f ca="1">IF(AM1237=0,0,COUNTIF($AM$19:AM1237,C1237*10+1))</f>
        <v>148</v>
      </c>
      <c r="AO1237" s="21">
        <f t="shared" ca="1" si="513"/>
        <v>0</v>
      </c>
      <c r="AP1237" s="33">
        <f t="shared" ca="1" si="514"/>
        <v>61519</v>
      </c>
    </row>
    <row r="1238" spans="1:42" x14ac:dyDescent="0.2">
      <c r="A1238" s="15">
        <f>Daten!A1238</f>
        <v>41609</v>
      </c>
      <c r="B1238" s="8" t="str">
        <f>Daten!B1238</f>
        <v>Gramastetten</v>
      </c>
      <c r="C1238" s="15">
        <f t="shared" si="490"/>
        <v>4</v>
      </c>
      <c r="D1238" s="10">
        <f>Daten!D1238</f>
        <v>0</v>
      </c>
      <c r="E1238" s="9">
        <f>Daten!E1238</f>
        <v>5122</v>
      </c>
      <c r="F1238" s="9">
        <f>Daten!F1238</f>
        <v>5129</v>
      </c>
      <c r="G1238" s="27">
        <f t="shared" si="491"/>
        <v>-7</v>
      </c>
      <c r="H1238" s="29">
        <f t="shared" si="492"/>
        <v>-1.3647884577890426E-3</v>
      </c>
      <c r="I1238" s="21">
        <f t="shared" si="493"/>
        <v>45.775071035574875</v>
      </c>
      <c r="J1238" s="21">
        <f t="shared" si="494"/>
        <v>-52.775071035574875</v>
      </c>
      <c r="K1238" s="27">
        <f t="shared" si="495"/>
        <v>26387.535517787437</v>
      </c>
      <c r="L1238" s="16">
        <f>Daten!G1238</f>
        <v>786</v>
      </c>
      <c r="M1238" s="16">
        <f>Daten!H1238</f>
        <v>3243</v>
      </c>
      <c r="N1238" s="16">
        <f>Daten!I1238</f>
        <v>1093</v>
      </c>
      <c r="O1238" s="28">
        <f t="shared" si="496"/>
        <v>0.57940178846746837</v>
      </c>
      <c r="P1238" s="16">
        <f t="shared" si="497"/>
        <v>1825.3776874488244</v>
      </c>
      <c r="Q1238" s="21">
        <f t="shared" si="498"/>
        <v>53.622312551175582</v>
      </c>
      <c r="R1238" s="27">
        <f t="shared" si="499"/>
        <v>10724.462510235116</v>
      </c>
      <c r="S1238" s="9">
        <f>Daten!K1238</f>
        <v>21389.88</v>
      </c>
      <c r="T1238" s="9">
        <f>Daten!L1238</f>
        <v>442475.5</v>
      </c>
      <c r="U1238" s="9">
        <f>Daten!M1238</f>
        <v>425790.19</v>
      </c>
      <c r="V1238" s="9">
        <f>Daten!N1238</f>
        <v>500</v>
      </c>
      <c r="W1238" s="9">
        <f>Daten!O1238</f>
        <v>500</v>
      </c>
      <c r="X1238" s="23">
        <f t="shared" si="500"/>
        <v>889655.57000000007</v>
      </c>
      <c r="Y1238" s="9">
        <f t="shared" si="501"/>
        <v>1840990.1426156005</v>
      </c>
      <c r="Z1238" s="21">
        <f t="shared" si="502"/>
        <v>-951334.57261560042</v>
      </c>
      <c r="AA1238" s="27">
        <f t="shared" si="503"/>
        <v>95133.457261560048</v>
      </c>
      <c r="AB1238" s="32">
        <f t="shared" si="504"/>
        <v>132245.45528958261</v>
      </c>
      <c r="AC1238" s="31">
        <f t="shared" si="505"/>
        <v>132245.45528958261</v>
      </c>
      <c r="AG1238" s="26">
        <f t="shared" si="506"/>
        <v>26387.535517787437</v>
      </c>
      <c r="AH1238" s="26">
        <f t="shared" si="507"/>
        <v>95133.457261560048</v>
      </c>
      <c r="AI1238" s="26">
        <f t="shared" si="508"/>
        <v>121520.99277934749</v>
      </c>
      <c r="AJ1238" s="26">
        <f t="shared" si="509"/>
        <v>1</v>
      </c>
      <c r="AK1238" s="26">
        <f t="shared" si="510"/>
        <v>121520.99277934749</v>
      </c>
      <c r="AL1238" s="26">
        <f t="shared" ca="1" si="511"/>
        <v>160317</v>
      </c>
      <c r="AM1238" s="26">
        <f t="shared" ca="1" si="512"/>
        <v>41</v>
      </c>
      <c r="AN1238" s="26">
        <f ca="1">IF(AM1238=0,0,COUNTIF($AM$19:AM1238,C1238*10+1))</f>
        <v>149</v>
      </c>
      <c r="AO1238" s="21">
        <f t="shared" ca="1" si="513"/>
        <v>0</v>
      </c>
      <c r="AP1238" s="33">
        <f t="shared" ca="1" si="514"/>
        <v>160317</v>
      </c>
    </row>
    <row r="1239" spans="1:42" x14ac:dyDescent="0.2">
      <c r="A1239" s="15">
        <f>Daten!A1239</f>
        <v>41610</v>
      </c>
      <c r="B1239" s="8" t="str">
        <f>Daten!B1239</f>
        <v>Haibach im Mühlkreis</v>
      </c>
      <c r="C1239" s="15">
        <f t="shared" si="490"/>
        <v>4</v>
      </c>
      <c r="D1239" s="10">
        <f>Daten!D1239</f>
        <v>0</v>
      </c>
      <c r="E1239" s="9">
        <f>Daten!E1239</f>
        <v>939</v>
      </c>
      <c r="F1239" s="9">
        <f>Daten!F1239</f>
        <v>904</v>
      </c>
      <c r="G1239" s="27">
        <f t="shared" si="491"/>
        <v>35</v>
      </c>
      <c r="H1239" s="29">
        <f t="shared" si="492"/>
        <v>3.8716814159292033E-2</v>
      </c>
      <c r="I1239" s="21">
        <f t="shared" si="493"/>
        <v>8.0679789854084003</v>
      </c>
      <c r="J1239" s="21">
        <f t="shared" si="494"/>
        <v>26.932021014591598</v>
      </c>
      <c r="K1239" s="27">
        <f t="shared" si="495"/>
        <v>-13466.010507295799</v>
      </c>
      <c r="L1239" s="16">
        <f>Daten!G1239</f>
        <v>150</v>
      </c>
      <c r="M1239" s="16">
        <f>Daten!H1239</f>
        <v>624</v>
      </c>
      <c r="N1239" s="16">
        <f>Daten!I1239</f>
        <v>165</v>
      </c>
      <c r="O1239" s="28">
        <f t="shared" si="496"/>
        <v>0.50480769230769229</v>
      </c>
      <c r="P1239" s="16">
        <f t="shared" si="497"/>
        <v>351.22900924084689</v>
      </c>
      <c r="Q1239" s="21">
        <f t="shared" si="498"/>
        <v>-36.229009240846892</v>
      </c>
      <c r="R1239" s="27">
        <f t="shared" si="499"/>
        <v>-7245.801848169378</v>
      </c>
      <c r="S1239" s="9">
        <f>Daten!K1239</f>
        <v>4971.32</v>
      </c>
      <c r="T1239" s="9">
        <f>Daten!L1239</f>
        <v>58780.71</v>
      </c>
      <c r="U1239" s="9">
        <f>Daten!M1239</f>
        <v>16840.099999999999</v>
      </c>
      <c r="V1239" s="9">
        <f>Daten!N1239</f>
        <v>500</v>
      </c>
      <c r="W1239" s="9">
        <f>Daten!O1239</f>
        <v>500</v>
      </c>
      <c r="X1239" s="23">
        <f t="shared" si="500"/>
        <v>80592.13</v>
      </c>
      <c r="Y1239" s="9">
        <f t="shared" si="501"/>
        <v>337502.87854667101</v>
      </c>
      <c r="Z1239" s="21">
        <f t="shared" si="502"/>
        <v>-256910.74854667101</v>
      </c>
      <c r="AA1239" s="27">
        <f t="shared" si="503"/>
        <v>25691.074854667102</v>
      </c>
      <c r="AB1239" s="32">
        <f t="shared" si="504"/>
        <v>4979.2624992019264</v>
      </c>
      <c r="AC1239" s="31">
        <f t="shared" si="505"/>
        <v>4979.2624992019264</v>
      </c>
      <c r="AG1239" s="26">
        <f t="shared" si="506"/>
        <v>-13466.010507295799</v>
      </c>
      <c r="AH1239" s="26">
        <f t="shared" si="507"/>
        <v>25691.074854667102</v>
      </c>
      <c r="AI1239" s="26">
        <f t="shared" si="508"/>
        <v>12225.064347371303</v>
      </c>
      <c r="AJ1239" s="26">
        <f t="shared" si="509"/>
        <v>1</v>
      </c>
      <c r="AK1239" s="26">
        <f t="shared" si="510"/>
        <v>12225.064347371303</v>
      </c>
      <c r="AL1239" s="26">
        <f t="shared" ca="1" si="511"/>
        <v>16128</v>
      </c>
      <c r="AM1239" s="26">
        <f t="shared" ca="1" si="512"/>
        <v>41</v>
      </c>
      <c r="AN1239" s="26">
        <f ca="1">IF(AM1239=0,0,COUNTIF($AM$19:AM1239,C1239*10+1))</f>
        <v>150</v>
      </c>
      <c r="AO1239" s="21">
        <f t="shared" ca="1" si="513"/>
        <v>0</v>
      </c>
      <c r="AP1239" s="33">
        <f t="shared" ca="1" si="514"/>
        <v>16128</v>
      </c>
    </row>
    <row r="1240" spans="1:42" x14ac:dyDescent="0.2">
      <c r="A1240" s="15">
        <f>Daten!A1240</f>
        <v>41611</v>
      </c>
      <c r="B1240" s="8" t="str">
        <f>Daten!B1240</f>
        <v>Hellmonsödt</v>
      </c>
      <c r="C1240" s="15">
        <f t="shared" si="490"/>
        <v>4</v>
      </c>
      <c r="D1240" s="10">
        <f>Daten!D1240</f>
        <v>0</v>
      </c>
      <c r="E1240" s="9">
        <f>Daten!E1240</f>
        <v>2367</v>
      </c>
      <c r="F1240" s="9">
        <f>Daten!F1240</f>
        <v>2267</v>
      </c>
      <c r="G1240" s="27">
        <f t="shared" si="491"/>
        <v>100</v>
      </c>
      <c r="H1240" s="29">
        <f t="shared" si="492"/>
        <v>4.4111160123511246E-2</v>
      </c>
      <c r="I1240" s="21">
        <f t="shared" si="493"/>
        <v>20.232420752124828</v>
      </c>
      <c r="J1240" s="21">
        <f t="shared" si="494"/>
        <v>79.767579247875176</v>
      </c>
      <c r="K1240" s="27">
        <f t="shared" si="495"/>
        <v>-39883.789623937591</v>
      </c>
      <c r="L1240" s="16">
        <f>Daten!G1240</f>
        <v>355</v>
      </c>
      <c r="M1240" s="16">
        <f>Daten!H1240</f>
        <v>1489</v>
      </c>
      <c r="N1240" s="16">
        <f>Daten!I1240</f>
        <v>523</v>
      </c>
      <c r="O1240" s="28">
        <f t="shared" si="496"/>
        <v>0.5896574882471457</v>
      </c>
      <c r="P1240" s="16">
        <f t="shared" si="497"/>
        <v>838.10896596093107</v>
      </c>
      <c r="Q1240" s="21">
        <f t="shared" si="498"/>
        <v>39.891034039068927</v>
      </c>
      <c r="R1240" s="27">
        <f t="shared" si="499"/>
        <v>7978.2068078137854</v>
      </c>
      <c r="S1240" s="9">
        <f>Daten!K1240</f>
        <v>9728.67</v>
      </c>
      <c r="T1240" s="9">
        <f>Daten!L1240</f>
        <v>208613.34</v>
      </c>
      <c r="U1240" s="9">
        <f>Daten!M1240</f>
        <v>403350.06</v>
      </c>
      <c r="V1240" s="9">
        <f>Daten!N1240</f>
        <v>500</v>
      </c>
      <c r="W1240" s="9">
        <f>Daten!O1240</f>
        <v>500</v>
      </c>
      <c r="X1240" s="23">
        <f t="shared" si="500"/>
        <v>621692.07000000007</v>
      </c>
      <c r="Y1240" s="9">
        <f t="shared" si="501"/>
        <v>850766.04208729533</v>
      </c>
      <c r="Z1240" s="21">
        <f t="shared" si="502"/>
        <v>-229073.97208729526</v>
      </c>
      <c r="AA1240" s="27">
        <f t="shared" si="503"/>
        <v>22907.397208729526</v>
      </c>
      <c r="AB1240" s="32">
        <f t="shared" si="504"/>
        <v>-8998.1856073942799</v>
      </c>
      <c r="AC1240" s="31">
        <f t="shared" si="505"/>
        <v>0</v>
      </c>
      <c r="AG1240" s="26">
        <f t="shared" si="506"/>
        <v>0</v>
      </c>
      <c r="AH1240" s="26">
        <f t="shared" si="507"/>
        <v>0</v>
      </c>
      <c r="AI1240" s="26">
        <f t="shared" si="508"/>
        <v>0</v>
      </c>
      <c r="AJ1240" s="26">
        <f t="shared" si="509"/>
        <v>1</v>
      </c>
      <c r="AK1240" s="26">
        <f t="shared" si="510"/>
        <v>0</v>
      </c>
      <c r="AL1240" s="26">
        <f t="shared" ca="1" si="511"/>
        <v>0</v>
      </c>
      <c r="AM1240" s="26">
        <f t="shared" ca="1" si="512"/>
        <v>0</v>
      </c>
      <c r="AN1240" s="26">
        <f ca="1">IF(AM1240=0,0,COUNTIF($AM$19:AM1240,C1240*10+1))</f>
        <v>0</v>
      </c>
      <c r="AO1240" s="21">
        <f t="shared" ca="1" si="513"/>
        <v>0</v>
      </c>
      <c r="AP1240" s="33">
        <f t="shared" ca="1" si="514"/>
        <v>0</v>
      </c>
    </row>
    <row r="1241" spans="1:42" x14ac:dyDescent="0.2">
      <c r="A1241" s="15">
        <f>Daten!A1241</f>
        <v>41612</v>
      </c>
      <c r="B1241" s="8" t="str">
        <f>Daten!B1241</f>
        <v>Herzogsdorf</v>
      </c>
      <c r="C1241" s="15">
        <f t="shared" si="490"/>
        <v>4</v>
      </c>
      <c r="D1241" s="10">
        <f>Daten!D1241</f>
        <v>0</v>
      </c>
      <c r="E1241" s="9">
        <f>Daten!E1241</f>
        <v>2695</v>
      </c>
      <c r="F1241" s="9">
        <f>Daten!F1241</f>
        <v>2512</v>
      </c>
      <c r="G1241" s="27">
        <f t="shared" si="491"/>
        <v>183</v>
      </c>
      <c r="H1241" s="29">
        <f t="shared" si="492"/>
        <v>7.2850318471337577E-2</v>
      </c>
      <c r="I1241" s="21">
        <f t="shared" si="493"/>
        <v>22.418985853258739</v>
      </c>
      <c r="J1241" s="21">
        <f t="shared" si="494"/>
        <v>160.58101414674127</v>
      </c>
      <c r="K1241" s="27">
        <f t="shared" si="495"/>
        <v>-80290.507073370638</v>
      </c>
      <c r="L1241" s="16">
        <f>Daten!G1241</f>
        <v>443</v>
      </c>
      <c r="M1241" s="16">
        <f>Daten!H1241</f>
        <v>1821</v>
      </c>
      <c r="N1241" s="16">
        <f>Daten!I1241</f>
        <v>431</v>
      </c>
      <c r="O1241" s="28">
        <f t="shared" si="496"/>
        <v>0.47995606809445357</v>
      </c>
      <c r="P1241" s="16">
        <f t="shared" si="497"/>
        <v>1024.9808106211253</v>
      </c>
      <c r="Q1241" s="21">
        <f t="shared" si="498"/>
        <v>-150.98081062112533</v>
      </c>
      <c r="R1241" s="27">
        <f t="shared" si="499"/>
        <v>-30196.162124225066</v>
      </c>
      <c r="S1241" s="9">
        <f>Daten!K1241</f>
        <v>18704.16</v>
      </c>
      <c r="T1241" s="9">
        <f>Daten!L1241</f>
        <v>214212.2</v>
      </c>
      <c r="U1241" s="9">
        <f>Daten!M1241</f>
        <v>413564.98</v>
      </c>
      <c r="V1241" s="9">
        <f>Daten!N1241</f>
        <v>500</v>
      </c>
      <c r="W1241" s="9">
        <f>Daten!O1241</f>
        <v>500</v>
      </c>
      <c r="X1241" s="23">
        <f t="shared" si="500"/>
        <v>646481.34</v>
      </c>
      <c r="Y1241" s="9">
        <f t="shared" si="501"/>
        <v>968658.42138794286</v>
      </c>
      <c r="Z1241" s="21">
        <f t="shared" si="502"/>
        <v>-322177.08138794289</v>
      </c>
      <c r="AA1241" s="27">
        <f t="shared" si="503"/>
        <v>32217.708138794289</v>
      </c>
      <c r="AB1241" s="32">
        <f t="shared" si="504"/>
        <v>-78268.961058801418</v>
      </c>
      <c r="AC1241" s="31">
        <f t="shared" si="505"/>
        <v>0</v>
      </c>
      <c r="AG1241" s="26">
        <f t="shared" si="506"/>
        <v>0</v>
      </c>
      <c r="AH1241" s="26">
        <f t="shared" si="507"/>
        <v>0</v>
      </c>
      <c r="AI1241" s="26">
        <f t="shared" si="508"/>
        <v>0</v>
      </c>
      <c r="AJ1241" s="26">
        <f t="shared" si="509"/>
        <v>1</v>
      </c>
      <c r="AK1241" s="26">
        <f t="shared" si="510"/>
        <v>0</v>
      </c>
      <c r="AL1241" s="26">
        <f t="shared" ca="1" si="511"/>
        <v>0</v>
      </c>
      <c r="AM1241" s="26">
        <f t="shared" ca="1" si="512"/>
        <v>0</v>
      </c>
      <c r="AN1241" s="26">
        <f ca="1">IF(AM1241=0,0,COUNTIF($AM$19:AM1241,C1241*10+1))</f>
        <v>0</v>
      </c>
      <c r="AO1241" s="21">
        <f t="shared" ca="1" si="513"/>
        <v>0</v>
      </c>
      <c r="AP1241" s="33">
        <f t="shared" ca="1" si="514"/>
        <v>0</v>
      </c>
    </row>
    <row r="1242" spans="1:42" x14ac:dyDescent="0.2">
      <c r="A1242" s="15">
        <f>Daten!A1242</f>
        <v>41613</v>
      </c>
      <c r="B1242" s="8" t="str">
        <f>Daten!B1242</f>
        <v>Kirchschlag bei Linz</v>
      </c>
      <c r="C1242" s="15">
        <f t="shared" si="490"/>
        <v>4</v>
      </c>
      <c r="D1242" s="10">
        <f>Daten!D1242</f>
        <v>0</v>
      </c>
      <c r="E1242" s="9">
        <f>Daten!E1242</f>
        <v>2197</v>
      </c>
      <c r="F1242" s="9">
        <f>Daten!F1242</f>
        <v>2144</v>
      </c>
      <c r="G1242" s="27">
        <f t="shared" si="491"/>
        <v>53</v>
      </c>
      <c r="H1242" s="29">
        <f t="shared" si="492"/>
        <v>2.4720149253731342E-2</v>
      </c>
      <c r="I1242" s="21">
        <f t="shared" si="493"/>
        <v>19.134675823800453</v>
      </c>
      <c r="J1242" s="21">
        <f t="shared" si="494"/>
        <v>33.86532417619955</v>
      </c>
      <c r="K1242" s="27">
        <f t="shared" si="495"/>
        <v>-16932.662088099776</v>
      </c>
      <c r="L1242" s="16">
        <f>Daten!G1242</f>
        <v>350</v>
      </c>
      <c r="M1242" s="16">
        <f>Daten!H1242</f>
        <v>1461</v>
      </c>
      <c r="N1242" s="16">
        <f>Daten!I1242</f>
        <v>386</v>
      </c>
      <c r="O1242" s="28">
        <f t="shared" si="496"/>
        <v>0.50376454483230659</v>
      </c>
      <c r="P1242" s="16">
        <f t="shared" si="497"/>
        <v>822.34868990525206</v>
      </c>
      <c r="Q1242" s="21">
        <f t="shared" si="498"/>
        <v>-86.348689905252058</v>
      </c>
      <c r="R1242" s="27">
        <f t="shared" si="499"/>
        <v>-17269.737981050414</v>
      </c>
      <c r="S1242" s="9">
        <f>Daten!K1242</f>
        <v>5889.47</v>
      </c>
      <c r="T1242" s="9">
        <f>Daten!L1242</f>
        <v>215264.66</v>
      </c>
      <c r="U1242" s="9">
        <f>Daten!M1242</f>
        <v>410819.05</v>
      </c>
      <c r="V1242" s="9">
        <f>Daten!N1242</f>
        <v>500</v>
      </c>
      <c r="W1242" s="9">
        <f>Daten!O1242</f>
        <v>500</v>
      </c>
      <c r="X1242" s="23">
        <f t="shared" si="500"/>
        <v>631973.17999999993</v>
      </c>
      <c r="Y1242" s="9">
        <f t="shared" si="501"/>
        <v>789663.28452293528</v>
      </c>
      <c r="Z1242" s="21">
        <f t="shared" si="502"/>
        <v>-157690.10452293535</v>
      </c>
      <c r="AA1242" s="27">
        <f t="shared" si="503"/>
        <v>15769.010452293536</v>
      </c>
      <c r="AB1242" s="32">
        <f t="shared" si="504"/>
        <v>-18433.38961685665</v>
      </c>
      <c r="AC1242" s="31">
        <f t="shared" si="505"/>
        <v>0</v>
      </c>
      <c r="AG1242" s="26">
        <f t="shared" si="506"/>
        <v>0</v>
      </c>
      <c r="AH1242" s="26">
        <f t="shared" si="507"/>
        <v>0</v>
      </c>
      <c r="AI1242" s="26">
        <f t="shared" si="508"/>
        <v>0</v>
      </c>
      <c r="AJ1242" s="26">
        <f t="shared" si="509"/>
        <v>1</v>
      </c>
      <c r="AK1242" s="26">
        <f t="shared" si="510"/>
        <v>0</v>
      </c>
      <c r="AL1242" s="26">
        <f t="shared" ca="1" si="511"/>
        <v>0</v>
      </c>
      <c r="AM1242" s="26">
        <f t="shared" ca="1" si="512"/>
        <v>0</v>
      </c>
      <c r="AN1242" s="26">
        <f ca="1">IF(AM1242=0,0,COUNTIF($AM$19:AM1242,C1242*10+1))</f>
        <v>0</v>
      </c>
      <c r="AO1242" s="21">
        <f t="shared" ca="1" si="513"/>
        <v>0</v>
      </c>
      <c r="AP1242" s="33">
        <f t="shared" ca="1" si="514"/>
        <v>0</v>
      </c>
    </row>
    <row r="1243" spans="1:42" x14ac:dyDescent="0.2">
      <c r="A1243" s="15">
        <f>Daten!A1243</f>
        <v>41614</v>
      </c>
      <c r="B1243" s="8" t="str">
        <f>Daten!B1243</f>
        <v>Lichtenberg</v>
      </c>
      <c r="C1243" s="15">
        <f t="shared" si="490"/>
        <v>4</v>
      </c>
      <c r="D1243" s="10">
        <f>Daten!D1243</f>
        <v>0</v>
      </c>
      <c r="E1243" s="9">
        <f>Daten!E1243</f>
        <v>2845</v>
      </c>
      <c r="F1243" s="9">
        <f>Daten!F1243</f>
        <v>2643</v>
      </c>
      <c r="G1243" s="27">
        <f t="shared" si="491"/>
        <v>202</v>
      </c>
      <c r="H1243" s="29">
        <f t="shared" si="492"/>
        <v>7.6428301172909566E-2</v>
      </c>
      <c r="I1243" s="21">
        <f t="shared" si="493"/>
        <v>23.588128825701773</v>
      </c>
      <c r="J1243" s="21">
        <f t="shared" si="494"/>
        <v>178.41187117429823</v>
      </c>
      <c r="K1243" s="27">
        <f t="shared" si="495"/>
        <v>-89205.935587149113</v>
      </c>
      <c r="L1243" s="16">
        <f>Daten!G1243</f>
        <v>468</v>
      </c>
      <c r="M1243" s="16">
        <f>Daten!H1243</f>
        <v>1840</v>
      </c>
      <c r="N1243" s="16">
        <f>Daten!I1243</f>
        <v>537</v>
      </c>
      <c r="O1243" s="28">
        <f t="shared" si="496"/>
        <v>0.54619565217391308</v>
      </c>
      <c r="P1243" s="16">
        <f t="shared" si="497"/>
        <v>1035.6752836589076</v>
      </c>
      <c r="Q1243" s="21">
        <f t="shared" si="498"/>
        <v>-30.675283658907574</v>
      </c>
      <c r="R1243" s="27">
        <f t="shared" si="499"/>
        <v>-6135.0567317815148</v>
      </c>
      <c r="S1243" s="9">
        <f>Daten!K1243</f>
        <v>11955.87</v>
      </c>
      <c r="T1243" s="9">
        <f>Daten!L1243</f>
        <v>238056.4</v>
      </c>
      <c r="U1243" s="9">
        <f>Daten!M1243</f>
        <v>282205.52</v>
      </c>
      <c r="V1243" s="9">
        <f>Daten!N1243</f>
        <v>500</v>
      </c>
      <c r="W1243" s="9">
        <f>Daten!O1243</f>
        <v>500</v>
      </c>
      <c r="X1243" s="23">
        <f t="shared" si="500"/>
        <v>532217.79</v>
      </c>
      <c r="Y1243" s="9">
        <f t="shared" si="501"/>
        <v>1022572.6192388488</v>
      </c>
      <c r="Z1243" s="21">
        <f t="shared" si="502"/>
        <v>-490354.82923884876</v>
      </c>
      <c r="AA1243" s="27">
        <f t="shared" si="503"/>
        <v>49035.482923884876</v>
      </c>
      <c r="AB1243" s="32">
        <f t="shared" si="504"/>
        <v>-46305.509395045752</v>
      </c>
      <c r="AC1243" s="31">
        <f t="shared" si="505"/>
        <v>0</v>
      </c>
      <c r="AG1243" s="26">
        <f t="shared" si="506"/>
        <v>0</v>
      </c>
      <c r="AH1243" s="26">
        <f t="shared" si="507"/>
        <v>0</v>
      </c>
      <c r="AI1243" s="26">
        <f t="shared" si="508"/>
        <v>0</v>
      </c>
      <c r="AJ1243" s="26">
        <f t="shared" si="509"/>
        <v>1</v>
      </c>
      <c r="AK1243" s="26">
        <f t="shared" si="510"/>
        <v>0</v>
      </c>
      <c r="AL1243" s="26">
        <f t="shared" ca="1" si="511"/>
        <v>0</v>
      </c>
      <c r="AM1243" s="26">
        <f t="shared" ca="1" si="512"/>
        <v>0</v>
      </c>
      <c r="AN1243" s="26">
        <f ca="1">IF(AM1243=0,0,COUNTIF($AM$19:AM1243,C1243*10+1))</f>
        <v>0</v>
      </c>
      <c r="AO1243" s="21">
        <f t="shared" ca="1" si="513"/>
        <v>0</v>
      </c>
      <c r="AP1243" s="33">
        <f t="shared" ca="1" si="514"/>
        <v>0</v>
      </c>
    </row>
    <row r="1244" spans="1:42" x14ac:dyDescent="0.2">
      <c r="A1244" s="15">
        <f>Daten!A1244</f>
        <v>41615</v>
      </c>
      <c r="B1244" s="8" t="str">
        <f>Daten!B1244</f>
        <v>Oberneukirchen</v>
      </c>
      <c r="C1244" s="15">
        <f t="shared" si="490"/>
        <v>4</v>
      </c>
      <c r="D1244" s="10">
        <f>Daten!D1244</f>
        <v>0</v>
      </c>
      <c r="E1244" s="9">
        <f>Daten!E1244</f>
        <v>3167</v>
      </c>
      <c r="F1244" s="9">
        <f>Daten!F1244</f>
        <v>3201</v>
      </c>
      <c r="G1244" s="27">
        <f t="shared" si="491"/>
        <v>-34</v>
      </c>
      <c r="H1244" s="29">
        <f t="shared" si="492"/>
        <v>-1.0621680724773508E-2</v>
      </c>
      <c r="I1244" s="21">
        <f t="shared" si="493"/>
        <v>28.568142402978197</v>
      </c>
      <c r="J1244" s="21">
        <f t="shared" si="494"/>
        <v>-62.568142402978197</v>
      </c>
      <c r="K1244" s="27">
        <f t="shared" si="495"/>
        <v>31284.0712014891</v>
      </c>
      <c r="L1244" s="16">
        <f>Daten!G1244</f>
        <v>463</v>
      </c>
      <c r="M1244" s="16">
        <f>Daten!H1244</f>
        <v>2079</v>
      </c>
      <c r="N1244" s="16">
        <f>Daten!I1244</f>
        <v>625</v>
      </c>
      <c r="O1244" s="28">
        <f t="shared" si="496"/>
        <v>0.52332852332852331</v>
      </c>
      <c r="P1244" s="16">
        <f t="shared" si="497"/>
        <v>1170.2004971341678</v>
      </c>
      <c r="Q1244" s="21">
        <f t="shared" si="498"/>
        <v>-82.20049713416779</v>
      </c>
      <c r="R1244" s="27">
        <f t="shared" si="499"/>
        <v>-16440.099426833556</v>
      </c>
      <c r="S1244" s="9">
        <f>Daten!K1244</f>
        <v>12372.05</v>
      </c>
      <c r="T1244" s="9">
        <f>Daten!L1244</f>
        <v>246540.4</v>
      </c>
      <c r="U1244" s="9">
        <f>Daten!M1244</f>
        <v>555772.51</v>
      </c>
      <c r="V1244" s="9">
        <f>Daten!N1244</f>
        <v>500</v>
      </c>
      <c r="W1244" s="9">
        <f>Daten!O1244</f>
        <v>500</v>
      </c>
      <c r="X1244" s="23">
        <f t="shared" si="500"/>
        <v>814684.96</v>
      </c>
      <c r="Y1244" s="9">
        <f t="shared" si="501"/>
        <v>1138308.4306254601</v>
      </c>
      <c r="Z1244" s="21">
        <f t="shared" si="502"/>
        <v>-323623.47062546015</v>
      </c>
      <c r="AA1244" s="27">
        <f t="shared" si="503"/>
        <v>32362.347062546018</v>
      </c>
      <c r="AB1244" s="32">
        <f t="shared" si="504"/>
        <v>47206.318837201557</v>
      </c>
      <c r="AC1244" s="31">
        <f t="shared" si="505"/>
        <v>47206.318837201557</v>
      </c>
      <c r="AG1244" s="26">
        <f t="shared" si="506"/>
        <v>31284.0712014891</v>
      </c>
      <c r="AH1244" s="26">
        <f t="shared" si="507"/>
        <v>32362.347062546018</v>
      </c>
      <c r="AI1244" s="26">
        <f t="shared" si="508"/>
        <v>63646.418264035121</v>
      </c>
      <c r="AJ1244" s="26">
        <f t="shared" si="509"/>
        <v>1</v>
      </c>
      <c r="AK1244" s="26">
        <f t="shared" si="510"/>
        <v>63646.418264035121</v>
      </c>
      <c r="AL1244" s="26">
        <f t="shared" ca="1" si="511"/>
        <v>83966</v>
      </c>
      <c r="AM1244" s="26">
        <f t="shared" ca="1" si="512"/>
        <v>41</v>
      </c>
      <c r="AN1244" s="26">
        <f ca="1">IF(AM1244=0,0,COUNTIF($AM$19:AM1244,C1244*10+1))</f>
        <v>151</v>
      </c>
      <c r="AO1244" s="21">
        <f t="shared" ca="1" si="513"/>
        <v>0</v>
      </c>
      <c r="AP1244" s="33">
        <f t="shared" ca="1" si="514"/>
        <v>83966</v>
      </c>
    </row>
    <row r="1245" spans="1:42" x14ac:dyDescent="0.2">
      <c r="A1245" s="15">
        <f>Daten!A1245</f>
        <v>41616</v>
      </c>
      <c r="B1245" s="8" t="str">
        <f>Daten!B1245</f>
        <v>Ottenschlag im Mühlkreis</v>
      </c>
      <c r="C1245" s="15">
        <f t="shared" si="490"/>
        <v>4</v>
      </c>
      <c r="D1245" s="10">
        <f>Daten!D1245</f>
        <v>0</v>
      </c>
      <c r="E1245" s="9">
        <f>Daten!E1245</f>
        <v>568</v>
      </c>
      <c r="F1245" s="9">
        <f>Daten!F1245</f>
        <v>540</v>
      </c>
      <c r="G1245" s="27">
        <f t="shared" si="491"/>
        <v>28</v>
      </c>
      <c r="H1245" s="29">
        <f t="shared" si="492"/>
        <v>5.185185185185185E-2</v>
      </c>
      <c r="I1245" s="21">
        <f t="shared" si="493"/>
        <v>4.8193679780094429</v>
      </c>
      <c r="J1245" s="21">
        <f t="shared" si="494"/>
        <v>23.180632021990558</v>
      </c>
      <c r="K1245" s="27">
        <f t="shared" si="495"/>
        <v>-11590.316010995279</v>
      </c>
      <c r="L1245" s="16">
        <f>Daten!G1245</f>
        <v>111</v>
      </c>
      <c r="M1245" s="16">
        <f>Daten!H1245</f>
        <v>367</v>
      </c>
      <c r="N1245" s="16">
        <f>Daten!I1245</f>
        <v>90</v>
      </c>
      <c r="O1245" s="28">
        <f t="shared" si="496"/>
        <v>0.54768392370572205</v>
      </c>
      <c r="P1245" s="16">
        <f t="shared" si="497"/>
        <v>206.57218972979297</v>
      </c>
      <c r="Q1245" s="21">
        <f t="shared" si="498"/>
        <v>-5.5721897297929672</v>
      </c>
      <c r="R1245" s="27">
        <f t="shared" si="499"/>
        <v>-1114.4379459585934</v>
      </c>
      <c r="S1245" s="9">
        <f>Daten!K1245</f>
        <v>4167.6899999999996</v>
      </c>
      <c r="T1245" s="9">
        <f>Daten!L1245</f>
        <v>33786.74</v>
      </c>
      <c r="U1245" s="9">
        <f>Daten!M1245</f>
        <v>10194.39</v>
      </c>
      <c r="V1245" s="9">
        <f>Daten!N1245</f>
        <v>500</v>
      </c>
      <c r="W1245" s="9">
        <f>Daten!O1245</f>
        <v>500</v>
      </c>
      <c r="X1245" s="23">
        <f t="shared" si="500"/>
        <v>48148.82</v>
      </c>
      <c r="Y1245" s="9">
        <f t="shared" si="501"/>
        <v>204155.09586209705</v>
      </c>
      <c r="Z1245" s="21">
        <f t="shared" si="502"/>
        <v>-156006.27586209704</v>
      </c>
      <c r="AA1245" s="27">
        <f t="shared" si="503"/>
        <v>15600.627586209705</v>
      </c>
      <c r="AB1245" s="32">
        <f t="shared" si="504"/>
        <v>2895.8736292558333</v>
      </c>
      <c r="AC1245" s="31">
        <f t="shared" si="505"/>
        <v>2895.8736292558333</v>
      </c>
      <c r="AG1245" s="26">
        <f t="shared" si="506"/>
        <v>-11590.316010995279</v>
      </c>
      <c r="AH1245" s="26">
        <f t="shared" si="507"/>
        <v>15600.627586209705</v>
      </c>
      <c r="AI1245" s="26">
        <f t="shared" si="508"/>
        <v>4010.3115752144258</v>
      </c>
      <c r="AJ1245" s="26">
        <f t="shared" si="509"/>
        <v>1</v>
      </c>
      <c r="AK1245" s="26">
        <f t="shared" si="510"/>
        <v>4010.3115752144258</v>
      </c>
      <c r="AL1245" s="26">
        <f t="shared" ca="1" si="511"/>
        <v>5291</v>
      </c>
      <c r="AM1245" s="26">
        <f t="shared" ca="1" si="512"/>
        <v>41</v>
      </c>
      <c r="AN1245" s="26">
        <f ca="1">IF(AM1245=0,0,COUNTIF($AM$19:AM1245,C1245*10+1))</f>
        <v>152</v>
      </c>
      <c r="AO1245" s="21">
        <f t="shared" ca="1" si="513"/>
        <v>0</v>
      </c>
      <c r="AP1245" s="33">
        <f t="shared" ca="1" si="514"/>
        <v>5291</v>
      </c>
    </row>
    <row r="1246" spans="1:42" x14ac:dyDescent="0.2">
      <c r="A1246" s="15">
        <f>Daten!A1246</f>
        <v>41617</v>
      </c>
      <c r="B1246" s="8" t="str">
        <f>Daten!B1246</f>
        <v>Ottensheim</v>
      </c>
      <c r="C1246" s="15">
        <f t="shared" si="490"/>
        <v>4</v>
      </c>
      <c r="D1246" s="10">
        <f>Daten!D1246</f>
        <v>0</v>
      </c>
      <c r="E1246" s="9">
        <f>Daten!E1246</f>
        <v>4824</v>
      </c>
      <c r="F1246" s="9">
        <f>Daten!F1246</f>
        <v>4696</v>
      </c>
      <c r="G1246" s="27">
        <f t="shared" si="491"/>
        <v>128</v>
      </c>
      <c r="H1246" s="29">
        <f t="shared" si="492"/>
        <v>2.7257240204429302E-2</v>
      </c>
      <c r="I1246" s="21">
        <f t="shared" si="493"/>
        <v>41.910651897652485</v>
      </c>
      <c r="J1246" s="21">
        <f t="shared" si="494"/>
        <v>86.089348102347515</v>
      </c>
      <c r="K1246" s="27">
        <f t="shared" si="495"/>
        <v>-43044.674051173759</v>
      </c>
      <c r="L1246" s="16">
        <f>Daten!G1246</f>
        <v>719</v>
      </c>
      <c r="M1246" s="16">
        <f>Daten!H1246</f>
        <v>3112</v>
      </c>
      <c r="N1246" s="16">
        <f>Daten!I1246</f>
        <v>993</v>
      </c>
      <c r="O1246" s="28">
        <f t="shared" si="496"/>
        <v>0.55012853470437018</v>
      </c>
      <c r="P1246" s="16">
        <f t="shared" si="497"/>
        <v>1751.6421101883261</v>
      </c>
      <c r="Q1246" s="21">
        <f t="shared" si="498"/>
        <v>-39.642110188326114</v>
      </c>
      <c r="R1246" s="27">
        <f t="shared" si="499"/>
        <v>-7928.4220376652229</v>
      </c>
      <c r="S1246" s="9">
        <f>Daten!K1246</f>
        <v>5399.51</v>
      </c>
      <c r="T1246" s="9">
        <f>Daten!L1246</f>
        <v>410530.97</v>
      </c>
      <c r="U1246" s="9">
        <f>Daten!M1246</f>
        <v>1040595.12</v>
      </c>
      <c r="V1246" s="9">
        <f>Daten!N1246</f>
        <v>500</v>
      </c>
      <c r="W1246" s="9">
        <f>Daten!O1246</f>
        <v>500</v>
      </c>
      <c r="X1246" s="23">
        <f t="shared" si="500"/>
        <v>1456525.6</v>
      </c>
      <c r="Y1246" s="9">
        <f t="shared" si="501"/>
        <v>1733880.6028851341</v>
      </c>
      <c r="Z1246" s="21">
        <f t="shared" si="502"/>
        <v>-277355.00288513396</v>
      </c>
      <c r="AA1246" s="27">
        <f t="shared" si="503"/>
        <v>27735.500288513398</v>
      </c>
      <c r="AB1246" s="32">
        <f t="shared" si="504"/>
        <v>-23237.595800325584</v>
      </c>
      <c r="AC1246" s="31">
        <f t="shared" si="505"/>
        <v>0</v>
      </c>
      <c r="AG1246" s="26">
        <f t="shared" si="506"/>
        <v>0</v>
      </c>
      <c r="AH1246" s="26">
        <f t="shared" si="507"/>
        <v>0</v>
      </c>
      <c r="AI1246" s="26">
        <f t="shared" si="508"/>
        <v>0</v>
      </c>
      <c r="AJ1246" s="26">
        <f t="shared" si="509"/>
        <v>1</v>
      </c>
      <c r="AK1246" s="26">
        <f t="shared" si="510"/>
        <v>0</v>
      </c>
      <c r="AL1246" s="26">
        <f t="shared" ca="1" si="511"/>
        <v>0</v>
      </c>
      <c r="AM1246" s="26">
        <f t="shared" ca="1" si="512"/>
        <v>0</v>
      </c>
      <c r="AN1246" s="26">
        <f ca="1">IF(AM1246=0,0,COUNTIF($AM$19:AM1246,C1246*10+1))</f>
        <v>0</v>
      </c>
      <c r="AO1246" s="21">
        <f t="shared" ca="1" si="513"/>
        <v>0</v>
      </c>
      <c r="AP1246" s="33">
        <f t="shared" ca="1" si="514"/>
        <v>0</v>
      </c>
    </row>
    <row r="1247" spans="1:42" x14ac:dyDescent="0.2">
      <c r="A1247" s="15">
        <f>Daten!A1247</f>
        <v>41618</v>
      </c>
      <c r="B1247" s="8" t="str">
        <f>Daten!B1247</f>
        <v>Puchenau</v>
      </c>
      <c r="C1247" s="15">
        <f t="shared" si="490"/>
        <v>4</v>
      </c>
      <c r="D1247" s="10">
        <f>Daten!D1247</f>
        <v>0</v>
      </c>
      <c r="E1247" s="9">
        <f>Daten!E1247</f>
        <v>4552</v>
      </c>
      <c r="F1247" s="9">
        <f>Daten!F1247</f>
        <v>4442</v>
      </c>
      <c r="G1247" s="27">
        <f t="shared" si="491"/>
        <v>110</v>
      </c>
      <c r="H1247" s="29">
        <f t="shared" si="492"/>
        <v>2.4763619990995047E-2</v>
      </c>
      <c r="I1247" s="21">
        <f t="shared" si="493"/>
        <v>39.643763996885085</v>
      </c>
      <c r="J1247" s="21">
        <f t="shared" si="494"/>
        <v>70.356236003114915</v>
      </c>
      <c r="K1247" s="27">
        <f t="shared" si="495"/>
        <v>-35178.118001557457</v>
      </c>
      <c r="L1247" s="16">
        <f>Daten!G1247</f>
        <v>652</v>
      </c>
      <c r="M1247" s="16">
        <f>Daten!H1247</f>
        <v>2705</v>
      </c>
      <c r="N1247" s="16">
        <f>Daten!I1247</f>
        <v>1195</v>
      </c>
      <c r="O1247" s="28">
        <f t="shared" si="496"/>
        <v>0.6828096118299446</v>
      </c>
      <c r="P1247" s="16">
        <f t="shared" si="497"/>
        <v>1522.5552403789918</v>
      </c>
      <c r="Q1247" s="21">
        <f t="shared" si="498"/>
        <v>324.44475962100819</v>
      </c>
      <c r="R1247" s="27">
        <f t="shared" si="499"/>
        <v>64888.951924201639</v>
      </c>
      <c r="S1247" s="9">
        <f>Daten!K1247</f>
        <v>3102.98</v>
      </c>
      <c r="T1247" s="9">
        <f>Daten!L1247</f>
        <v>398835.32</v>
      </c>
      <c r="U1247" s="9">
        <f>Daten!M1247</f>
        <v>329580.13</v>
      </c>
      <c r="V1247" s="9">
        <f>Daten!N1247</f>
        <v>500</v>
      </c>
      <c r="W1247" s="9">
        <f>Daten!O1247</f>
        <v>500</v>
      </c>
      <c r="X1247" s="23">
        <f t="shared" si="500"/>
        <v>731518.42999999993</v>
      </c>
      <c r="Y1247" s="9">
        <f t="shared" si="501"/>
        <v>1636116.1907821582</v>
      </c>
      <c r="Z1247" s="21">
        <f t="shared" si="502"/>
        <v>-904597.76078215824</v>
      </c>
      <c r="AA1247" s="27">
        <f t="shared" si="503"/>
        <v>90459.776078215829</v>
      </c>
      <c r="AB1247" s="32">
        <f t="shared" si="504"/>
        <v>120170.61000086</v>
      </c>
      <c r="AC1247" s="31">
        <f t="shared" si="505"/>
        <v>120170.61000086</v>
      </c>
      <c r="AG1247" s="26">
        <f t="shared" si="506"/>
        <v>-35178.118001557457</v>
      </c>
      <c r="AH1247" s="26">
        <f t="shared" si="507"/>
        <v>90459.776078215829</v>
      </c>
      <c r="AI1247" s="26">
        <f t="shared" si="508"/>
        <v>55281.658076658372</v>
      </c>
      <c r="AJ1247" s="26">
        <f t="shared" si="509"/>
        <v>1</v>
      </c>
      <c r="AK1247" s="26">
        <f t="shared" si="510"/>
        <v>55281.658076658372</v>
      </c>
      <c r="AL1247" s="26">
        <f t="shared" ca="1" si="511"/>
        <v>72931</v>
      </c>
      <c r="AM1247" s="26">
        <f t="shared" ca="1" si="512"/>
        <v>41</v>
      </c>
      <c r="AN1247" s="26">
        <f ca="1">IF(AM1247=0,0,COUNTIF($AM$19:AM1247,C1247*10+1))</f>
        <v>153</v>
      </c>
      <c r="AO1247" s="21">
        <f t="shared" ca="1" si="513"/>
        <v>0</v>
      </c>
      <c r="AP1247" s="33">
        <f t="shared" ca="1" si="514"/>
        <v>72931</v>
      </c>
    </row>
    <row r="1248" spans="1:42" x14ac:dyDescent="0.2">
      <c r="A1248" s="15">
        <f>Daten!A1248</f>
        <v>41619</v>
      </c>
      <c r="B1248" s="8" t="str">
        <f>Daten!B1248</f>
        <v>Reichenau im Mühlkreis</v>
      </c>
      <c r="C1248" s="15">
        <f t="shared" si="490"/>
        <v>4</v>
      </c>
      <c r="D1248" s="10">
        <f>Daten!D1248</f>
        <v>0</v>
      </c>
      <c r="E1248" s="9">
        <f>Daten!E1248</f>
        <v>1327</v>
      </c>
      <c r="F1248" s="9">
        <f>Daten!F1248</f>
        <v>1338</v>
      </c>
      <c r="G1248" s="27">
        <f t="shared" si="491"/>
        <v>-11</v>
      </c>
      <c r="H1248" s="29">
        <f t="shared" si="492"/>
        <v>-8.2212257100149483E-3</v>
      </c>
      <c r="I1248" s="21">
        <f t="shared" si="493"/>
        <v>11.94132287884562</v>
      </c>
      <c r="J1248" s="21">
        <f t="shared" si="494"/>
        <v>-22.941322878845618</v>
      </c>
      <c r="K1248" s="27">
        <f t="shared" si="495"/>
        <v>11470.661439422809</v>
      </c>
      <c r="L1248" s="16">
        <f>Daten!G1248</f>
        <v>215</v>
      </c>
      <c r="M1248" s="16">
        <f>Daten!H1248</f>
        <v>908</v>
      </c>
      <c r="N1248" s="16">
        <f>Daten!I1248</f>
        <v>204</v>
      </c>
      <c r="O1248" s="28">
        <f t="shared" si="496"/>
        <v>0.46145374449339205</v>
      </c>
      <c r="P1248" s="16">
        <f t="shared" si="497"/>
        <v>511.0832378055913</v>
      </c>
      <c r="Q1248" s="21">
        <f t="shared" si="498"/>
        <v>-92.083237805591295</v>
      </c>
      <c r="R1248" s="27">
        <f t="shared" si="499"/>
        <v>-18416.647561118258</v>
      </c>
      <c r="S1248" s="9">
        <f>Daten!K1248</f>
        <v>5702.53</v>
      </c>
      <c r="T1248" s="9">
        <f>Daten!L1248</f>
        <v>98938.6</v>
      </c>
      <c r="U1248" s="9">
        <f>Daten!M1248</f>
        <v>78305.23</v>
      </c>
      <c r="V1248" s="9">
        <f>Daten!N1248</f>
        <v>500</v>
      </c>
      <c r="W1248" s="9">
        <f>Daten!O1248</f>
        <v>500</v>
      </c>
      <c r="X1248" s="23">
        <f t="shared" si="500"/>
        <v>182946.36</v>
      </c>
      <c r="Y1248" s="9">
        <f t="shared" si="501"/>
        <v>476960.93698768097</v>
      </c>
      <c r="Z1248" s="21">
        <f t="shared" si="502"/>
        <v>-294014.57698768098</v>
      </c>
      <c r="AA1248" s="27">
        <f t="shared" si="503"/>
        <v>29401.457698768099</v>
      </c>
      <c r="AB1248" s="32">
        <f t="shared" si="504"/>
        <v>22455.471577072651</v>
      </c>
      <c r="AC1248" s="31">
        <f t="shared" si="505"/>
        <v>22455.471577072651</v>
      </c>
      <c r="AG1248" s="26">
        <f t="shared" si="506"/>
        <v>11470.661439422809</v>
      </c>
      <c r="AH1248" s="26">
        <f t="shared" si="507"/>
        <v>29401.457698768099</v>
      </c>
      <c r="AI1248" s="26">
        <f t="shared" si="508"/>
        <v>40872.119138190908</v>
      </c>
      <c r="AJ1248" s="26">
        <f t="shared" si="509"/>
        <v>1</v>
      </c>
      <c r="AK1248" s="26">
        <f t="shared" si="510"/>
        <v>40872.119138190908</v>
      </c>
      <c r="AL1248" s="26">
        <f t="shared" ca="1" si="511"/>
        <v>53921</v>
      </c>
      <c r="AM1248" s="26">
        <f t="shared" ca="1" si="512"/>
        <v>41</v>
      </c>
      <c r="AN1248" s="26">
        <f ca="1">IF(AM1248=0,0,COUNTIF($AM$19:AM1248,C1248*10+1))</f>
        <v>154</v>
      </c>
      <c r="AO1248" s="21">
        <f t="shared" ca="1" si="513"/>
        <v>0</v>
      </c>
      <c r="AP1248" s="33">
        <f t="shared" ca="1" si="514"/>
        <v>53921</v>
      </c>
    </row>
    <row r="1249" spans="1:42" x14ac:dyDescent="0.2">
      <c r="A1249" s="15">
        <f>Daten!A1249</f>
        <v>41620</v>
      </c>
      <c r="B1249" s="8" t="str">
        <f>Daten!B1249</f>
        <v>Reichenthal</v>
      </c>
      <c r="C1249" s="15">
        <f t="shared" si="490"/>
        <v>4</v>
      </c>
      <c r="D1249" s="10">
        <f>Daten!D1249</f>
        <v>0</v>
      </c>
      <c r="E1249" s="9">
        <f>Daten!E1249</f>
        <v>1499</v>
      </c>
      <c r="F1249" s="9">
        <f>Daten!F1249</f>
        <v>1523</v>
      </c>
      <c r="G1249" s="27">
        <f t="shared" si="491"/>
        <v>-24</v>
      </c>
      <c r="H1249" s="29">
        <f t="shared" si="492"/>
        <v>-1.5758371634931056E-2</v>
      </c>
      <c r="I1249" s="21">
        <f t="shared" si="493"/>
        <v>13.592402649089594</v>
      </c>
      <c r="J1249" s="21">
        <f t="shared" si="494"/>
        <v>-37.592402649089593</v>
      </c>
      <c r="K1249" s="27">
        <f t="shared" si="495"/>
        <v>18796.201324544796</v>
      </c>
      <c r="L1249" s="16">
        <f>Daten!G1249</f>
        <v>261</v>
      </c>
      <c r="M1249" s="16">
        <f>Daten!H1249</f>
        <v>985</v>
      </c>
      <c r="N1249" s="16">
        <f>Daten!I1249</f>
        <v>253</v>
      </c>
      <c r="O1249" s="28">
        <f t="shared" si="496"/>
        <v>0.52182741116751274</v>
      </c>
      <c r="P1249" s="16">
        <f t="shared" si="497"/>
        <v>554.42399695870859</v>
      </c>
      <c r="Q1249" s="21">
        <f t="shared" si="498"/>
        <v>-40.423996958708585</v>
      </c>
      <c r="R1249" s="27">
        <f t="shared" si="499"/>
        <v>-8084.799391741717</v>
      </c>
      <c r="S1249" s="9">
        <f>Daten!K1249</f>
        <v>10362.959999999999</v>
      </c>
      <c r="T1249" s="9">
        <f>Daten!L1249</f>
        <v>116577.83</v>
      </c>
      <c r="U1249" s="9">
        <f>Daten!M1249</f>
        <v>459430.56</v>
      </c>
      <c r="V1249" s="9">
        <f>Daten!N1249</f>
        <v>500</v>
      </c>
      <c r="W1249" s="9">
        <f>Daten!O1249</f>
        <v>500</v>
      </c>
      <c r="X1249" s="23">
        <f t="shared" si="500"/>
        <v>586371.35</v>
      </c>
      <c r="Y1249" s="9">
        <f t="shared" si="501"/>
        <v>538782.55052338645</v>
      </c>
      <c r="Z1249" s="21">
        <f t="shared" si="502"/>
        <v>47588.799476613523</v>
      </c>
      <c r="AA1249" s="27">
        <f t="shared" si="503"/>
        <v>-4758.8799476613522</v>
      </c>
      <c r="AB1249" s="32">
        <f t="shared" si="504"/>
        <v>5952.5219851417269</v>
      </c>
      <c r="AC1249" s="31">
        <f t="shared" si="505"/>
        <v>5952.5219851417269</v>
      </c>
      <c r="AG1249" s="26">
        <f t="shared" si="506"/>
        <v>18796.201324544796</v>
      </c>
      <c r="AH1249" s="26">
        <f t="shared" si="507"/>
        <v>-4758.8799476613522</v>
      </c>
      <c r="AI1249" s="26">
        <f t="shared" si="508"/>
        <v>14037.321376883443</v>
      </c>
      <c r="AJ1249" s="26">
        <f t="shared" si="509"/>
        <v>1</v>
      </c>
      <c r="AK1249" s="26">
        <f t="shared" si="510"/>
        <v>14037.321376883443</v>
      </c>
      <c r="AL1249" s="26">
        <f t="shared" ca="1" si="511"/>
        <v>18519</v>
      </c>
      <c r="AM1249" s="26">
        <f t="shared" ca="1" si="512"/>
        <v>41</v>
      </c>
      <c r="AN1249" s="26">
        <f ca="1">IF(AM1249=0,0,COUNTIF($AM$19:AM1249,C1249*10+1))</f>
        <v>155</v>
      </c>
      <c r="AO1249" s="21">
        <f t="shared" ca="1" si="513"/>
        <v>0</v>
      </c>
      <c r="AP1249" s="33">
        <f t="shared" ca="1" si="514"/>
        <v>18519</v>
      </c>
    </row>
    <row r="1250" spans="1:42" x14ac:dyDescent="0.2">
      <c r="A1250" s="15">
        <f>Daten!A1250</f>
        <v>41621</v>
      </c>
      <c r="B1250" s="8" t="str">
        <f>Daten!B1250</f>
        <v>St. Gotthard im Mühlkreis</v>
      </c>
      <c r="C1250" s="15">
        <f t="shared" si="490"/>
        <v>4</v>
      </c>
      <c r="D1250" s="10">
        <f>Daten!D1250</f>
        <v>0</v>
      </c>
      <c r="E1250" s="9">
        <f>Daten!E1250</f>
        <v>1338</v>
      </c>
      <c r="F1250" s="9">
        <f>Daten!F1250</f>
        <v>1332</v>
      </c>
      <c r="G1250" s="27">
        <f t="shared" si="491"/>
        <v>6</v>
      </c>
      <c r="H1250" s="29">
        <f t="shared" si="492"/>
        <v>4.5045045045045045E-3</v>
      </c>
      <c r="I1250" s="21">
        <f t="shared" si="493"/>
        <v>11.887774345756625</v>
      </c>
      <c r="J1250" s="21">
        <f t="shared" si="494"/>
        <v>-5.8877743457566254</v>
      </c>
      <c r="K1250" s="27">
        <f t="shared" si="495"/>
        <v>2943.8871728783129</v>
      </c>
      <c r="L1250" s="16">
        <f>Daten!G1250</f>
        <v>192</v>
      </c>
      <c r="M1250" s="16">
        <f>Daten!H1250</f>
        <v>891</v>
      </c>
      <c r="N1250" s="16">
        <f>Daten!I1250</f>
        <v>255</v>
      </c>
      <c r="O1250" s="28">
        <f t="shared" si="496"/>
        <v>0.50168350168350173</v>
      </c>
      <c r="P1250" s="16">
        <f t="shared" si="497"/>
        <v>501.51449877178618</v>
      </c>
      <c r="Q1250" s="21">
        <f t="shared" si="498"/>
        <v>-54.51449877178618</v>
      </c>
      <c r="R1250" s="27">
        <f t="shared" si="499"/>
        <v>-10902.899754357237</v>
      </c>
      <c r="S1250" s="9">
        <f>Daten!K1250</f>
        <v>4696.46</v>
      </c>
      <c r="T1250" s="9">
        <f>Daten!L1250</f>
        <v>99821.22</v>
      </c>
      <c r="U1250" s="9">
        <f>Daten!M1250</f>
        <v>63284.61</v>
      </c>
      <c r="V1250" s="9">
        <f>Daten!N1250</f>
        <v>500</v>
      </c>
      <c r="W1250" s="9">
        <f>Daten!O1250</f>
        <v>500</v>
      </c>
      <c r="X1250" s="23">
        <f t="shared" si="500"/>
        <v>167802.29</v>
      </c>
      <c r="Y1250" s="9">
        <f t="shared" si="501"/>
        <v>480914.64483008074</v>
      </c>
      <c r="Z1250" s="21">
        <f t="shared" si="502"/>
        <v>-313112.35483008076</v>
      </c>
      <c r="AA1250" s="27">
        <f t="shared" si="503"/>
        <v>31311.235483008077</v>
      </c>
      <c r="AB1250" s="32">
        <f t="shared" si="504"/>
        <v>23352.222901529152</v>
      </c>
      <c r="AC1250" s="31">
        <f t="shared" si="505"/>
        <v>23352.222901529152</v>
      </c>
      <c r="AG1250" s="26">
        <f t="shared" si="506"/>
        <v>2943.8871728783129</v>
      </c>
      <c r="AH1250" s="26">
        <f t="shared" si="507"/>
        <v>31311.235483008077</v>
      </c>
      <c r="AI1250" s="26">
        <f t="shared" si="508"/>
        <v>34255.122655886393</v>
      </c>
      <c r="AJ1250" s="26">
        <f t="shared" si="509"/>
        <v>1</v>
      </c>
      <c r="AK1250" s="26">
        <f t="shared" si="510"/>
        <v>34255.122655886393</v>
      </c>
      <c r="AL1250" s="26">
        <f t="shared" ca="1" si="511"/>
        <v>45191</v>
      </c>
      <c r="AM1250" s="26">
        <f t="shared" ca="1" si="512"/>
        <v>41</v>
      </c>
      <c r="AN1250" s="26">
        <f ca="1">IF(AM1250=0,0,COUNTIF($AM$19:AM1250,C1250*10+1))</f>
        <v>156</v>
      </c>
      <c r="AO1250" s="21">
        <f t="shared" ca="1" si="513"/>
        <v>0</v>
      </c>
      <c r="AP1250" s="33">
        <f t="shared" ca="1" si="514"/>
        <v>45191</v>
      </c>
    </row>
    <row r="1251" spans="1:42" x14ac:dyDescent="0.2">
      <c r="A1251" s="15">
        <f>Daten!A1251</f>
        <v>41622</v>
      </c>
      <c r="B1251" s="8" t="str">
        <f>Daten!B1251</f>
        <v>Schenkenfelden</v>
      </c>
      <c r="C1251" s="15">
        <f t="shared" si="490"/>
        <v>4</v>
      </c>
      <c r="D1251" s="10">
        <f>Daten!D1251</f>
        <v>0</v>
      </c>
      <c r="E1251" s="9">
        <f>Daten!E1251</f>
        <v>1589</v>
      </c>
      <c r="F1251" s="9">
        <f>Daten!F1251</f>
        <v>1579</v>
      </c>
      <c r="G1251" s="27">
        <f t="shared" si="491"/>
        <v>10</v>
      </c>
      <c r="H1251" s="29">
        <f t="shared" si="492"/>
        <v>6.333122229259025E-3</v>
      </c>
      <c r="I1251" s="21">
        <f t="shared" si="493"/>
        <v>14.092188957920204</v>
      </c>
      <c r="J1251" s="21">
        <f t="shared" si="494"/>
        <v>-4.0921889579202038</v>
      </c>
      <c r="K1251" s="27">
        <f t="shared" si="495"/>
        <v>2046.0944789601019</v>
      </c>
      <c r="L1251" s="16">
        <f>Daten!G1251</f>
        <v>249</v>
      </c>
      <c r="M1251" s="16">
        <f>Daten!H1251</f>
        <v>1040</v>
      </c>
      <c r="N1251" s="16">
        <f>Daten!I1251</f>
        <v>300</v>
      </c>
      <c r="O1251" s="28">
        <f t="shared" si="496"/>
        <v>0.5278846153846154</v>
      </c>
      <c r="P1251" s="16">
        <f t="shared" si="497"/>
        <v>585.38168206807813</v>
      </c>
      <c r="Q1251" s="21">
        <f t="shared" si="498"/>
        <v>-36.381682068078135</v>
      </c>
      <c r="R1251" s="27">
        <f t="shared" si="499"/>
        <v>-7276.336413615627</v>
      </c>
      <c r="S1251" s="9">
        <f>Daten!K1251</f>
        <v>18000.72</v>
      </c>
      <c r="T1251" s="9">
        <f>Daten!L1251</f>
        <v>105725.64</v>
      </c>
      <c r="U1251" s="9">
        <f>Daten!M1251</f>
        <v>160061.53</v>
      </c>
      <c r="V1251" s="9">
        <f>Daten!N1251</f>
        <v>500</v>
      </c>
      <c r="W1251" s="9">
        <f>Daten!O1251</f>
        <v>500</v>
      </c>
      <c r="X1251" s="23">
        <f t="shared" si="500"/>
        <v>283787.89</v>
      </c>
      <c r="Y1251" s="9">
        <f t="shared" si="501"/>
        <v>571131.06923392997</v>
      </c>
      <c r="Z1251" s="21">
        <f t="shared" si="502"/>
        <v>-287343.17923392996</v>
      </c>
      <c r="AA1251" s="27">
        <f t="shared" si="503"/>
        <v>28734.317923392999</v>
      </c>
      <c r="AB1251" s="32">
        <f t="shared" si="504"/>
        <v>23504.075988737473</v>
      </c>
      <c r="AC1251" s="31">
        <f t="shared" si="505"/>
        <v>23504.075988737473</v>
      </c>
      <c r="AG1251" s="26">
        <f t="shared" si="506"/>
        <v>2046.0944789601019</v>
      </c>
      <c r="AH1251" s="26">
        <f t="shared" si="507"/>
        <v>28734.317923392999</v>
      </c>
      <c r="AI1251" s="26">
        <f t="shared" si="508"/>
        <v>30780.4124023531</v>
      </c>
      <c r="AJ1251" s="26">
        <f t="shared" si="509"/>
        <v>1</v>
      </c>
      <c r="AK1251" s="26">
        <f t="shared" si="510"/>
        <v>30780.4124023531</v>
      </c>
      <c r="AL1251" s="26">
        <f t="shared" ca="1" si="511"/>
        <v>40607</v>
      </c>
      <c r="AM1251" s="26">
        <f t="shared" ca="1" si="512"/>
        <v>41</v>
      </c>
      <c r="AN1251" s="26">
        <f ca="1">IF(AM1251=0,0,COUNTIF($AM$19:AM1251,C1251*10+1))</f>
        <v>157</v>
      </c>
      <c r="AO1251" s="21">
        <f t="shared" ca="1" si="513"/>
        <v>0</v>
      </c>
      <c r="AP1251" s="33">
        <f t="shared" ca="1" si="514"/>
        <v>40607</v>
      </c>
    </row>
    <row r="1252" spans="1:42" x14ac:dyDescent="0.2">
      <c r="A1252" s="15">
        <f>Daten!A1252</f>
        <v>41623</v>
      </c>
      <c r="B1252" s="8" t="str">
        <f>Daten!B1252</f>
        <v>Sonnberg im Mühlkreis</v>
      </c>
      <c r="C1252" s="15">
        <f t="shared" si="490"/>
        <v>4</v>
      </c>
      <c r="D1252" s="10">
        <f>Daten!D1252</f>
        <v>0</v>
      </c>
      <c r="E1252" s="9">
        <f>Daten!E1252</f>
        <v>1086</v>
      </c>
      <c r="F1252" s="9">
        <f>Daten!F1252</f>
        <v>964</v>
      </c>
      <c r="G1252" s="27">
        <f t="shared" si="491"/>
        <v>122</v>
      </c>
      <c r="H1252" s="29">
        <f t="shared" si="492"/>
        <v>0.12655601659751037</v>
      </c>
      <c r="I1252" s="21">
        <f t="shared" si="493"/>
        <v>8.6034643162983393</v>
      </c>
      <c r="J1252" s="21">
        <f t="shared" si="494"/>
        <v>113.39653568370166</v>
      </c>
      <c r="K1252" s="27">
        <f t="shared" si="495"/>
        <v>-56698.267841850829</v>
      </c>
      <c r="L1252" s="16">
        <f>Daten!G1252</f>
        <v>229</v>
      </c>
      <c r="M1252" s="16">
        <f>Daten!H1252</f>
        <v>711</v>
      </c>
      <c r="N1252" s="16">
        <f>Daten!I1252</f>
        <v>146</v>
      </c>
      <c r="O1252" s="28">
        <f t="shared" si="496"/>
        <v>0.52742616033755274</v>
      </c>
      <c r="P1252" s="16">
        <f t="shared" si="497"/>
        <v>400.1984384138496</v>
      </c>
      <c r="Q1252" s="21">
        <f t="shared" si="498"/>
        <v>-25.198438413849601</v>
      </c>
      <c r="R1252" s="27">
        <f t="shared" si="499"/>
        <v>-5039.6876827699198</v>
      </c>
      <c r="S1252" s="9">
        <f>Daten!K1252</f>
        <v>5772.67</v>
      </c>
      <c r="T1252" s="9">
        <f>Daten!L1252</f>
        <v>84183.56</v>
      </c>
      <c r="U1252" s="9">
        <f>Daten!M1252</f>
        <v>119423.53</v>
      </c>
      <c r="V1252" s="9">
        <f>Daten!N1252</f>
        <v>500</v>
      </c>
      <c r="W1252" s="9">
        <f>Daten!O1252</f>
        <v>500</v>
      </c>
      <c r="X1252" s="23">
        <f t="shared" si="500"/>
        <v>209379.76</v>
      </c>
      <c r="Y1252" s="9">
        <f t="shared" si="501"/>
        <v>390338.79244055878</v>
      </c>
      <c r="Z1252" s="21">
        <f t="shared" si="502"/>
        <v>-180959.03244055877</v>
      </c>
      <c r="AA1252" s="27">
        <f t="shared" si="503"/>
        <v>18095.903244055877</v>
      </c>
      <c r="AB1252" s="32">
        <f t="shared" si="504"/>
        <v>-43642.052280564865</v>
      </c>
      <c r="AC1252" s="31">
        <f t="shared" si="505"/>
        <v>0</v>
      </c>
      <c r="AG1252" s="26">
        <f t="shared" si="506"/>
        <v>0</v>
      </c>
      <c r="AH1252" s="26">
        <f t="shared" si="507"/>
        <v>0</v>
      </c>
      <c r="AI1252" s="26">
        <f t="shared" si="508"/>
        <v>0</v>
      </c>
      <c r="AJ1252" s="26">
        <f t="shared" si="509"/>
        <v>1</v>
      </c>
      <c r="AK1252" s="26">
        <f t="shared" si="510"/>
        <v>0</v>
      </c>
      <c r="AL1252" s="26">
        <f t="shared" ca="1" si="511"/>
        <v>0</v>
      </c>
      <c r="AM1252" s="26">
        <f t="shared" ca="1" si="512"/>
        <v>0</v>
      </c>
      <c r="AN1252" s="26">
        <f ca="1">IF(AM1252=0,0,COUNTIF($AM$19:AM1252,C1252*10+1))</f>
        <v>0</v>
      </c>
      <c r="AO1252" s="21">
        <f t="shared" ca="1" si="513"/>
        <v>0</v>
      </c>
      <c r="AP1252" s="33">
        <f t="shared" ca="1" si="514"/>
        <v>0</v>
      </c>
    </row>
    <row r="1253" spans="1:42" x14ac:dyDescent="0.2">
      <c r="A1253" s="15">
        <f>Daten!A1253</f>
        <v>41624</v>
      </c>
      <c r="B1253" s="8" t="str">
        <f>Daten!B1253</f>
        <v>Steyregg</v>
      </c>
      <c r="C1253" s="15">
        <f t="shared" si="490"/>
        <v>4</v>
      </c>
      <c r="D1253" s="10">
        <f>Daten!D1253</f>
        <v>0</v>
      </c>
      <c r="E1253" s="9">
        <f>Daten!E1253</f>
        <v>5056</v>
      </c>
      <c r="F1253" s="9">
        <f>Daten!F1253</f>
        <v>4899</v>
      </c>
      <c r="G1253" s="27">
        <f t="shared" si="491"/>
        <v>157</v>
      </c>
      <c r="H1253" s="29">
        <f t="shared" si="492"/>
        <v>3.2047356603388449E-2</v>
      </c>
      <c r="I1253" s="21">
        <f t="shared" si="493"/>
        <v>43.722377267163445</v>
      </c>
      <c r="J1253" s="21">
        <f t="shared" si="494"/>
        <v>113.27762273283656</v>
      </c>
      <c r="K1253" s="27">
        <f t="shared" si="495"/>
        <v>-56638.811366418282</v>
      </c>
      <c r="L1253" s="16">
        <f>Daten!G1253</f>
        <v>734</v>
      </c>
      <c r="M1253" s="16">
        <f>Daten!H1253</f>
        <v>3261</v>
      </c>
      <c r="N1253" s="16">
        <f>Daten!I1253</f>
        <v>1061</v>
      </c>
      <c r="O1253" s="28">
        <f t="shared" si="496"/>
        <v>0.55044464888071143</v>
      </c>
      <c r="P1253" s="16">
        <f t="shared" si="497"/>
        <v>1835.5092934846182</v>
      </c>
      <c r="Q1253" s="21">
        <f t="shared" si="498"/>
        <v>-40.509293484618183</v>
      </c>
      <c r="R1253" s="27">
        <f t="shared" si="499"/>
        <v>-8101.8586969236367</v>
      </c>
      <c r="S1253" s="9">
        <f>Daten!K1253</f>
        <v>12722.99</v>
      </c>
      <c r="T1253" s="9">
        <f>Daten!L1253</f>
        <v>506666.25</v>
      </c>
      <c r="U1253" s="9">
        <f>Daten!M1253</f>
        <v>1941315.95</v>
      </c>
      <c r="V1253" s="9">
        <f>Daten!N1253</f>
        <v>500</v>
      </c>
      <c r="W1253" s="9">
        <f>Daten!O1253</f>
        <v>500</v>
      </c>
      <c r="X1253" s="23">
        <f t="shared" si="500"/>
        <v>2460705.19</v>
      </c>
      <c r="Y1253" s="9">
        <f t="shared" si="501"/>
        <v>1817267.895561202</v>
      </c>
      <c r="Z1253" s="21">
        <f t="shared" si="502"/>
        <v>643437.29443879798</v>
      </c>
      <c r="AA1253" s="27">
        <f t="shared" si="503"/>
        <v>-64343.729443879798</v>
      </c>
      <c r="AB1253" s="32">
        <f t="shared" si="504"/>
        <v>-129084.39950722171</v>
      </c>
      <c r="AC1253" s="31">
        <f t="shared" si="505"/>
        <v>0</v>
      </c>
      <c r="AG1253" s="26">
        <f t="shared" si="506"/>
        <v>0</v>
      </c>
      <c r="AH1253" s="26">
        <f t="shared" si="507"/>
        <v>0</v>
      </c>
      <c r="AI1253" s="26">
        <f t="shared" si="508"/>
        <v>0</v>
      </c>
      <c r="AJ1253" s="26">
        <f t="shared" si="509"/>
        <v>1</v>
      </c>
      <c r="AK1253" s="26">
        <f t="shared" si="510"/>
        <v>0</v>
      </c>
      <c r="AL1253" s="26">
        <f t="shared" ca="1" si="511"/>
        <v>0</v>
      </c>
      <c r="AM1253" s="26">
        <f t="shared" ca="1" si="512"/>
        <v>0</v>
      </c>
      <c r="AN1253" s="26">
        <f ca="1">IF(AM1253=0,0,COUNTIF($AM$19:AM1253,C1253*10+1))</f>
        <v>0</v>
      </c>
      <c r="AO1253" s="21">
        <f t="shared" ca="1" si="513"/>
        <v>0</v>
      </c>
      <c r="AP1253" s="33">
        <f t="shared" ca="1" si="514"/>
        <v>0</v>
      </c>
    </row>
    <row r="1254" spans="1:42" x14ac:dyDescent="0.2">
      <c r="A1254" s="15">
        <f>Daten!A1254</f>
        <v>41626</v>
      </c>
      <c r="B1254" s="8" t="str">
        <f>Daten!B1254</f>
        <v>Walding</v>
      </c>
      <c r="C1254" s="15">
        <f t="shared" si="490"/>
        <v>4</v>
      </c>
      <c r="D1254" s="10">
        <f>Daten!D1254</f>
        <v>0</v>
      </c>
      <c r="E1254" s="9">
        <f>Daten!E1254</f>
        <v>4278</v>
      </c>
      <c r="F1254" s="9">
        <f>Daten!F1254</f>
        <v>4102</v>
      </c>
      <c r="G1254" s="27">
        <f t="shared" si="491"/>
        <v>176</v>
      </c>
      <c r="H1254" s="29">
        <f t="shared" si="492"/>
        <v>4.2905899561189662E-2</v>
      </c>
      <c r="I1254" s="21">
        <f t="shared" si="493"/>
        <v>36.609347121842099</v>
      </c>
      <c r="J1254" s="21">
        <f t="shared" si="494"/>
        <v>139.39065287815791</v>
      </c>
      <c r="K1254" s="27">
        <f t="shared" si="495"/>
        <v>-69695.326439078955</v>
      </c>
      <c r="L1254" s="16">
        <f>Daten!G1254</f>
        <v>628</v>
      </c>
      <c r="M1254" s="16">
        <f>Daten!H1254</f>
        <v>2729</v>
      </c>
      <c r="N1254" s="16">
        <f>Daten!I1254</f>
        <v>921</v>
      </c>
      <c r="O1254" s="28">
        <f t="shared" si="496"/>
        <v>0.56760718211799199</v>
      </c>
      <c r="P1254" s="16">
        <f t="shared" si="497"/>
        <v>1536.0640484267167</v>
      </c>
      <c r="Q1254" s="21">
        <f t="shared" si="498"/>
        <v>12.935951573283319</v>
      </c>
      <c r="R1254" s="27">
        <f t="shared" si="499"/>
        <v>2587.1903146566638</v>
      </c>
      <c r="S1254" s="9">
        <f>Daten!K1254</f>
        <v>12611.64</v>
      </c>
      <c r="T1254" s="9">
        <f>Daten!L1254</f>
        <v>345876.79</v>
      </c>
      <c r="U1254" s="9">
        <f>Daten!M1254</f>
        <v>762037.44</v>
      </c>
      <c r="V1254" s="9">
        <f>Daten!N1254</f>
        <v>500</v>
      </c>
      <c r="W1254" s="9">
        <f>Daten!O1254</f>
        <v>500</v>
      </c>
      <c r="X1254" s="23">
        <f t="shared" si="500"/>
        <v>1120525.8699999999</v>
      </c>
      <c r="Y1254" s="9">
        <f t="shared" si="501"/>
        <v>1537632.9227078366</v>
      </c>
      <c r="Z1254" s="21">
        <f t="shared" si="502"/>
        <v>-417107.05270783673</v>
      </c>
      <c r="AA1254" s="27">
        <f t="shared" si="503"/>
        <v>41710.705270783677</v>
      </c>
      <c r="AB1254" s="32">
        <f t="shared" si="504"/>
        <v>-25397.430853638616</v>
      </c>
      <c r="AC1254" s="31">
        <f t="shared" si="505"/>
        <v>0</v>
      </c>
      <c r="AG1254" s="26">
        <f t="shared" si="506"/>
        <v>0</v>
      </c>
      <c r="AH1254" s="26">
        <f t="shared" si="507"/>
        <v>0</v>
      </c>
      <c r="AI1254" s="26">
        <f t="shared" si="508"/>
        <v>0</v>
      </c>
      <c r="AJ1254" s="26">
        <f t="shared" si="509"/>
        <v>1</v>
      </c>
      <c r="AK1254" s="26">
        <f t="shared" si="510"/>
        <v>0</v>
      </c>
      <c r="AL1254" s="26">
        <f t="shared" ca="1" si="511"/>
        <v>0</v>
      </c>
      <c r="AM1254" s="26">
        <f t="shared" ca="1" si="512"/>
        <v>0</v>
      </c>
      <c r="AN1254" s="26">
        <f ca="1">IF(AM1254=0,0,COUNTIF($AM$19:AM1254,C1254*10+1))</f>
        <v>0</v>
      </c>
      <c r="AO1254" s="21">
        <f t="shared" ca="1" si="513"/>
        <v>0</v>
      </c>
      <c r="AP1254" s="33">
        <f t="shared" ca="1" si="514"/>
        <v>0</v>
      </c>
    </row>
    <row r="1255" spans="1:42" x14ac:dyDescent="0.2">
      <c r="A1255" s="15">
        <f>Daten!A1255</f>
        <v>41627</v>
      </c>
      <c r="B1255" s="8" t="str">
        <f>Daten!B1255</f>
        <v>Zwettl an der Rodl</v>
      </c>
      <c r="C1255" s="15">
        <f t="shared" si="490"/>
        <v>4</v>
      </c>
      <c r="D1255" s="10">
        <f>Daten!D1255</f>
        <v>0</v>
      </c>
      <c r="E1255" s="9">
        <f>Daten!E1255</f>
        <v>1736</v>
      </c>
      <c r="F1255" s="9">
        <f>Daten!F1255</f>
        <v>1763</v>
      </c>
      <c r="G1255" s="27">
        <f t="shared" si="491"/>
        <v>-27</v>
      </c>
      <c r="H1255" s="29">
        <f t="shared" si="492"/>
        <v>-1.5314804310833806E-2</v>
      </c>
      <c r="I1255" s="21">
        <f t="shared" si="493"/>
        <v>15.734343972649347</v>
      </c>
      <c r="J1255" s="21">
        <f t="shared" si="494"/>
        <v>-42.734343972649349</v>
      </c>
      <c r="K1255" s="27">
        <f t="shared" si="495"/>
        <v>21367.171986324673</v>
      </c>
      <c r="L1255" s="16">
        <f>Daten!G1255</f>
        <v>298</v>
      </c>
      <c r="M1255" s="16">
        <f>Daten!H1255</f>
        <v>1116</v>
      </c>
      <c r="N1255" s="16">
        <f>Daten!I1255</f>
        <v>322</v>
      </c>
      <c r="O1255" s="28">
        <f t="shared" si="496"/>
        <v>0.55555555555555558</v>
      </c>
      <c r="P1255" s="16">
        <f t="shared" si="497"/>
        <v>628.15957421920689</v>
      </c>
      <c r="Q1255" s="21">
        <f t="shared" si="498"/>
        <v>-8.1595742192068883</v>
      </c>
      <c r="R1255" s="27">
        <f t="shared" si="499"/>
        <v>-1631.9148438413777</v>
      </c>
      <c r="S1255" s="9">
        <f>Daten!K1255</f>
        <v>6715.77</v>
      </c>
      <c r="T1255" s="9">
        <f>Daten!L1255</f>
        <v>118607.8</v>
      </c>
      <c r="U1255" s="9">
        <f>Daten!M1255</f>
        <v>197950.68</v>
      </c>
      <c r="V1255" s="9">
        <f>Daten!N1255</f>
        <v>500</v>
      </c>
      <c r="W1255" s="9">
        <f>Daten!O1255</f>
        <v>500</v>
      </c>
      <c r="X1255" s="23">
        <f t="shared" si="500"/>
        <v>323274.25</v>
      </c>
      <c r="Y1255" s="9">
        <f t="shared" si="501"/>
        <v>623966.98312781774</v>
      </c>
      <c r="Z1255" s="21">
        <f t="shared" si="502"/>
        <v>-300692.73312781774</v>
      </c>
      <c r="AA1255" s="27">
        <f t="shared" si="503"/>
        <v>30069.273312781777</v>
      </c>
      <c r="AB1255" s="32">
        <f t="shared" si="504"/>
        <v>49804.53045526507</v>
      </c>
      <c r="AC1255" s="31">
        <f t="shared" si="505"/>
        <v>49804.53045526507</v>
      </c>
      <c r="AG1255" s="26">
        <f t="shared" si="506"/>
        <v>21367.171986324673</v>
      </c>
      <c r="AH1255" s="26">
        <f t="shared" si="507"/>
        <v>30069.273312781777</v>
      </c>
      <c r="AI1255" s="26">
        <f t="shared" si="508"/>
        <v>51436.445299106446</v>
      </c>
      <c r="AJ1255" s="26">
        <f t="shared" si="509"/>
        <v>1</v>
      </c>
      <c r="AK1255" s="26">
        <f t="shared" si="510"/>
        <v>51436.445299106446</v>
      </c>
      <c r="AL1255" s="26">
        <f t="shared" ca="1" si="511"/>
        <v>67858</v>
      </c>
      <c r="AM1255" s="26">
        <f t="shared" ca="1" si="512"/>
        <v>41</v>
      </c>
      <c r="AN1255" s="26">
        <f ca="1">IF(AM1255=0,0,COUNTIF($AM$19:AM1255,C1255*10+1))</f>
        <v>158</v>
      </c>
      <c r="AO1255" s="21">
        <f t="shared" ca="1" si="513"/>
        <v>0</v>
      </c>
      <c r="AP1255" s="33">
        <f t="shared" ca="1" si="514"/>
        <v>67858</v>
      </c>
    </row>
    <row r="1256" spans="1:42" x14ac:dyDescent="0.2">
      <c r="A1256" s="15">
        <f>Daten!A1256</f>
        <v>41628</v>
      </c>
      <c r="B1256" s="8" t="str">
        <f>Daten!B1256</f>
        <v>Vorderweißenbach</v>
      </c>
      <c r="C1256" s="15">
        <f t="shared" si="490"/>
        <v>4</v>
      </c>
      <c r="D1256" s="10">
        <f>Daten!D1256</f>
        <v>0</v>
      </c>
      <c r="E1256" s="9">
        <f>Daten!E1256</f>
        <v>2705</v>
      </c>
      <c r="F1256" s="9">
        <f>Daten!F1256</f>
        <v>2655</v>
      </c>
      <c r="G1256" s="27">
        <f t="shared" si="491"/>
        <v>50</v>
      </c>
      <c r="H1256" s="29">
        <f t="shared" si="492"/>
        <v>1.8832391713747645E-2</v>
      </c>
      <c r="I1256" s="21">
        <f t="shared" si="493"/>
        <v>23.695225891879758</v>
      </c>
      <c r="J1256" s="21">
        <f t="shared" si="494"/>
        <v>26.304774108120242</v>
      </c>
      <c r="K1256" s="27">
        <f t="shared" si="495"/>
        <v>-13152.38705406012</v>
      </c>
      <c r="L1256" s="16">
        <f>Daten!G1256</f>
        <v>488</v>
      </c>
      <c r="M1256" s="16">
        <f>Daten!H1256</f>
        <v>1743</v>
      </c>
      <c r="N1256" s="16">
        <f>Daten!I1256</f>
        <v>474</v>
      </c>
      <c r="O1256" s="28">
        <f t="shared" si="496"/>
        <v>0.55192197360872064</v>
      </c>
      <c r="P1256" s="16">
        <f t="shared" si="497"/>
        <v>981.07718446601939</v>
      </c>
      <c r="Q1256" s="21">
        <f t="shared" si="498"/>
        <v>-19.077184466019389</v>
      </c>
      <c r="R1256" s="27">
        <f t="shared" si="499"/>
        <v>-3815.4368932038778</v>
      </c>
      <c r="S1256" s="9">
        <f>Daten!K1256</f>
        <v>29025.119999999999</v>
      </c>
      <c r="T1256" s="9">
        <f>Daten!L1256</f>
        <v>175147.51999999999</v>
      </c>
      <c r="U1256" s="9">
        <f>Daten!M1256</f>
        <v>403495.62</v>
      </c>
      <c r="V1256" s="9">
        <f>Daten!N1256</f>
        <v>500</v>
      </c>
      <c r="W1256" s="9">
        <f>Daten!O1256</f>
        <v>500</v>
      </c>
      <c r="X1256" s="23">
        <f t="shared" si="500"/>
        <v>607668.26</v>
      </c>
      <c r="Y1256" s="9">
        <f t="shared" si="501"/>
        <v>972252.70124466997</v>
      </c>
      <c r="Z1256" s="21">
        <f t="shared" si="502"/>
        <v>-364584.44124466996</v>
      </c>
      <c r="AA1256" s="27">
        <f t="shared" si="503"/>
        <v>36458.444124466994</v>
      </c>
      <c r="AB1256" s="32">
        <f t="shared" si="504"/>
        <v>19490.620177202996</v>
      </c>
      <c r="AC1256" s="31">
        <f t="shared" si="505"/>
        <v>19490.620177202996</v>
      </c>
      <c r="AG1256" s="26">
        <f t="shared" si="506"/>
        <v>-13152.38705406012</v>
      </c>
      <c r="AH1256" s="26">
        <f t="shared" si="507"/>
        <v>36458.444124466994</v>
      </c>
      <c r="AI1256" s="26">
        <f t="shared" si="508"/>
        <v>23306.057070406874</v>
      </c>
      <c r="AJ1256" s="26">
        <f t="shared" si="509"/>
        <v>1</v>
      </c>
      <c r="AK1256" s="26">
        <f t="shared" si="510"/>
        <v>23306.057070406874</v>
      </c>
      <c r="AL1256" s="26">
        <f t="shared" ca="1" si="511"/>
        <v>30747</v>
      </c>
      <c r="AM1256" s="26">
        <f t="shared" ca="1" si="512"/>
        <v>41</v>
      </c>
      <c r="AN1256" s="26">
        <f ca="1">IF(AM1256=0,0,COUNTIF($AM$19:AM1256,C1256*10+1))</f>
        <v>159</v>
      </c>
      <c r="AO1256" s="21">
        <f t="shared" ca="1" si="513"/>
        <v>0</v>
      </c>
      <c r="AP1256" s="33">
        <f t="shared" ca="1" si="514"/>
        <v>30747</v>
      </c>
    </row>
    <row r="1257" spans="1:42" x14ac:dyDescent="0.2">
      <c r="A1257" s="15">
        <f>Daten!A1257</f>
        <v>41701</v>
      </c>
      <c r="B1257" s="8" t="str">
        <f>Daten!B1257</f>
        <v>Ampflwang im Hausruckwald</v>
      </c>
      <c r="C1257" s="15">
        <f t="shared" si="490"/>
        <v>4</v>
      </c>
      <c r="D1257" s="10">
        <f>Daten!D1257</f>
        <v>0</v>
      </c>
      <c r="E1257" s="9">
        <f>Daten!E1257</f>
        <v>3385</v>
      </c>
      <c r="F1257" s="9">
        <f>Daten!F1257</f>
        <v>3386</v>
      </c>
      <c r="G1257" s="27">
        <f t="shared" si="491"/>
        <v>-1</v>
      </c>
      <c r="H1257" s="29">
        <f t="shared" si="492"/>
        <v>-2.9533372711163615E-4</v>
      </c>
      <c r="I1257" s="21">
        <f t="shared" si="493"/>
        <v>30.219222173222171</v>
      </c>
      <c r="J1257" s="21">
        <f t="shared" si="494"/>
        <v>-31.219222173222171</v>
      </c>
      <c r="K1257" s="27">
        <f t="shared" si="495"/>
        <v>15609.611086611085</v>
      </c>
      <c r="L1257" s="16">
        <f>Daten!G1257</f>
        <v>515</v>
      </c>
      <c r="M1257" s="16">
        <f>Daten!H1257</f>
        <v>2100</v>
      </c>
      <c r="N1257" s="16">
        <f>Daten!I1257</f>
        <v>770</v>
      </c>
      <c r="O1257" s="28">
        <f t="shared" si="496"/>
        <v>0.61190476190476195</v>
      </c>
      <c r="P1257" s="16">
        <f t="shared" si="497"/>
        <v>1182.020704175927</v>
      </c>
      <c r="Q1257" s="21">
        <f t="shared" si="498"/>
        <v>102.97929582407301</v>
      </c>
      <c r="R1257" s="27">
        <f t="shared" si="499"/>
        <v>20595.859164814603</v>
      </c>
      <c r="S1257" s="9">
        <f>Daten!K1257</f>
        <v>8715.98</v>
      </c>
      <c r="T1257" s="9">
        <f>Daten!L1257</f>
        <v>268202.96999999997</v>
      </c>
      <c r="U1257" s="9">
        <f>Daten!M1257</f>
        <v>624545.93000000005</v>
      </c>
      <c r="V1257" s="9">
        <f>Daten!N1257</f>
        <v>500</v>
      </c>
      <c r="W1257" s="9">
        <f>Daten!O1257</f>
        <v>500</v>
      </c>
      <c r="X1257" s="23">
        <f t="shared" si="500"/>
        <v>901464.88</v>
      </c>
      <c r="Y1257" s="9">
        <f t="shared" si="501"/>
        <v>1216663.7315021101</v>
      </c>
      <c r="Z1257" s="21">
        <f t="shared" si="502"/>
        <v>-315198.85150211013</v>
      </c>
      <c r="AA1257" s="27">
        <f t="shared" si="503"/>
        <v>31519.885150211016</v>
      </c>
      <c r="AB1257" s="32">
        <f t="shared" si="504"/>
        <v>67725.355401636698</v>
      </c>
      <c r="AC1257" s="31">
        <f t="shared" si="505"/>
        <v>67725.355401636698</v>
      </c>
      <c r="AG1257" s="26">
        <f t="shared" si="506"/>
        <v>15609.611086611085</v>
      </c>
      <c r="AH1257" s="26">
        <f t="shared" si="507"/>
        <v>31519.885150211016</v>
      </c>
      <c r="AI1257" s="26">
        <f t="shared" si="508"/>
        <v>47129.496236822102</v>
      </c>
      <c r="AJ1257" s="26">
        <f t="shared" si="509"/>
        <v>1</v>
      </c>
      <c r="AK1257" s="26">
        <f t="shared" si="510"/>
        <v>47129.496236822102</v>
      </c>
      <c r="AL1257" s="26">
        <f t="shared" ca="1" si="511"/>
        <v>62176</v>
      </c>
      <c r="AM1257" s="26">
        <f t="shared" ca="1" si="512"/>
        <v>41</v>
      </c>
      <c r="AN1257" s="26">
        <f ca="1">IF(AM1257=0,0,COUNTIF($AM$19:AM1257,C1257*10+1))</f>
        <v>160</v>
      </c>
      <c r="AO1257" s="21">
        <f t="shared" ca="1" si="513"/>
        <v>0</v>
      </c>
      <c r="AP1257" s="33">
        <f t="shared" ca="1" si="514"/>
        <v>62176</v>
      </c>
    </row>
    <row r="1258" spans="1:42" x14ac:dyDescent="0.2">
      <c r="A1258" s="15">
        <f>Daten!A1258</f>
        <v>41702</v>
      </c>
      <c r="B1258" s="8" t="str">
        <f>Daten!B1258</f>
        <v>Attersee am Attersee</v>
      </c>
      <c r="C1258" s="15">
        <f t="shared" si="490"/>
        <v>4</v>
      </c>
      <c r="D1258" s="10">
        <f>Daten!D1258</f>
        <v>0</v>
      </c>
      <c r="E1258" s="9">
        <f>Daten!E1258</f>
        <v>1636</v>
      </c>
      <c r="F1258" s="9">
        <f>Daten!F1258</f>
        <v>1596</v>
      </c>
      <c r="G1258" s="27">
        <f t="shared" si="491"/>
        <v>40</v>
      </c>
      <c r="H1258" s="29">
        <f t="shared" si="492"/>
        <v>2.5062656641604009E-2</v>
      </c>
      <c r="I1258" s="21">
        <f t="shared" si="493"/>
        <v>14.243909801672352</v>
      </c>
      <c r="J1258" s="21">
        <f t="shared" si="494"/>
        <v>25.756090198327648</v>
      </c>
      <c r="K1258" s="27">
        <f t="shared" si="495"/>
        <v>-12878.045099163824</v>
      </c>
      <c r="L1258" s="16">
        <f>Daten!G1258</f>
        <v>222</v>
      </c>
      <c r="M1258" s="16">
        <f>Daten!H1258</f>
        <v>1063</v>
      </c>
      <c r="N1258" s="16">
        <f>Daten!I1258</f>
        <v>351</v>
      </c>
      <c r="O1258" s="28">
        <f t="shared" si="496"/>
        <v>0.5390404515522107</v>
      </c>
      <c r="P1258" s="16">
        <f t="shared" si="497"/>
        <v>598.32762311381452</v>
      </c>
      <c r="Q1258" s="21">
        <f t="shared" si="498"/>
        <v>-25.327623113814525</v>
      </c>
      <c r="R1258" s="27">
        <f t="shared" si="499"/>
        <v>-5065.524622762905</v>
      </c>
      <c r="S1258" s="9">
        <f>Daten!K1258</f>
        <v>15071.12</v>
      </c>
      <c r="T1258" s="9">
        <f>Daten!L1258</f>
        <v>305643.63</v>
      </c>
      <c r="U1258" s="9">
        <f>Daten!M1258</f>
        <v>280085.33</v>
      </c>
      <c r="V1258" s="9">
        <f>Daten!N1258</f>
        <v>500</v>
      </c>
      <c r="W1258" s="9">
        <f>Daten!O1258</f>
        <v>500</v>
      </c>
      <c r="X1258" s="23">
        <f t="shared" si="500"/>
        <v>600800.08000000007</v>
      </c>
      <c r="Y1258" s="9">
        <f t="shared" si="501"/>
        <v>588024.18456054712</v>
      </c>
      <c r="Z1258" s="21">
        <f t="shared" si="502"/>
        <v>12775.895439452957</v>
      </c>
      <c r="AA1258" s="27">
        <f t="shared" si="503"/>
        <v>-1277.5895439452959</v>
      </c>
      <c r="AB1258" s="32">
        <f t="shared" si="504"/>
        <v>-19221.159265872026</v>
      </c>
      <c r="AC1258" s="31">
        <f t="shared" si="505"/>
        <v>0</v>
      </c>
      <c r="AG1258" s="26">
        <f t="shared" si="506"/>
        <v>0</v>
      </c>
      <c r="AH1258" s="26">
        <f t="shared" si="507"/>
        <v>0</v>
      </c>
      <c r="AI1258" s="26">
        <f t="shared" si="508"/>
        <v>0</v>
      </c>
      <c r="AJ1258" s="26">
        <f t="shared" si="509"/>
        <v>1</v>
      </c>
      <c r="AK1258" s="26">
        <f t="shared" si="510"/>
        <v>0</v>
      </c>
      <c r="AL1258" s="26">
        <f t="shared" ca="1" si="511"/>
        <v>0</v>
      </c>
      <c r="AM1258" s="26">
        <f t="shared" ca="1" si="512"/>
        <v>0</v>
      </c>
      <c r="AN1258" s="26">
        <f ca="1">IF(AM1258=0,0,COUNTIF($AM$19:AM1258,C1258*10+1))</f>
        <v>0</v>
      </c>
      <c r="AO1258" s="21">
        <f t="shared" ca="1" si="513"/>
        <v>0</v>
      </c>
      <c r="AP1258" s="33">
        <f t="shared" ca="1" si="514"/>
        <v>0</v>
      </c>
    </row>
    <row r="1259" spans="1:42" x14ac:dyDescent="0.2">
      <c r="A1259" s="15">
        <f>Daten!A1259</f>
        <v>41703</v>
      </c>
      <c r="B1259" s="8" t="str">
        <f>Daten!B1259</f>
        <v>Attnang-Puchheim</v>
      </c>
      <c r="C1259" s="15">
        <f t="shared" si="490"/>
        <v>4</v>
      </c>
      <c r="D1259" s="10">
        <f>Daten!D1259</f>
        <v>0</v>
      </c>
      <c r="E1259" s="9">
        <f>Daten!E1259</f>
        <v>9096</v>
      </c>
      <c r="F1259" s="9">
        <f>Daten!F1259</f>
        <v>8964</v>
      </c>
      <c r="G1259" s="27">
        <f t="shared" si="491"/>
        <v>132</v>
      </c>
      <c r="H1259" s="29">
        <f t="shared" si="492"/>
        <v>1.4725568942436412E-2</v>
      </c>
      <c r="I1259" s="21">
        <f t="shared" si="493"/>
        <v>80.001508434956747</v>
      </c>
      <c r="J1259" s="21">
        <f t="shared" si="494"/>
        <v>51.998491565043253</v>
      </c>
      <c r="K1259" s="27">
        <f t="shared" si="495"/>
        <v>-25999.245782521626</v>
      </c>
      <c r="L1259" s="16">
        <f>Daten!G1259</f>
        <v>1426</v>
      </c>
      <c r="M1259" s="16">
        <f>Daten!H1259</f>
        <v>5831</v>
      </c>
      <c r="N1259" s="16">
        <f>Daten!I1259</f>
        <v>1839</v>
      </c>
      <c r="O1259" s="28">
        <f t="shared" si="496"/>
        <v>0.55993826101869315</v>
      </c>
      <c r="P1259" s="16">
        <f t="shared" si="497"/>
        <v>3282.0774885951573</v>
      </c>
      <c r="Q1259" s="21">
        <f t="shared" si="498"/>
        <v>-17.07748859515732</v>
      </c>
      <c r="R1259" s="27">
        <f t="shared" si="499"/>
        <v>-3415.4977190314639</v>
      </c>
      <c r="S1259" s="9">
        <f>Daten!K1259</f>
        <v>6695.32</v>
      </c>
      <c r="T1259" s="9">
        <f>Daten!L1259</f>
        <v>658442.63</v>
      </c>
      <c r="U1259" s="9">
        <f>Daten!M1259</f>
        <v>4737772.96</v>
      </c>
      <c r="V1259" s="9">
        <f>Daten!N1259</f>
        <v>500</v>
      </c>
      <c r="W1259" s="9">
        <f>Daten!O1259</f>
        <v>500</v>
      </c>
      <c r="X1259" s="23">
        <f t="shared" si="500"/>
        <v>5402910.9100000001</v>
      </c>
      <c r="Y1259" s="9">
        <f t="shared" si="501"/>
        <v>3269356.9576789346</v>
      </c>
      <c r="Z1259" s="21">
        <f t="shared" si="502"/>
        <v>2133553.9523210656</v>
      </c>
      <c r="AA1259" s="27">
        <f t="shared" si="503"/>
        <v>-213355.39523210656</v>
      </c>
      <c r="AB1259" s="32">
        <f t="shared" si="504"/>
        <v>-242770.13873365964</v>
      </c>
      <c r="AC1259" s="31">
        <f t="shared" si="505"/>
        <v>0</v>
      </c>
      <c r="AG1259" s="26">
        <f t="shared" si="506"/>
        <v>0</v>
      </c>
      <c r="AH1259" s="26">
        <f t="shared" si="507"/>
        <v>0</v>
      </c>
      <c r="AI1259" s="26">
        <f t="shared" si="508"/>
        <v>0</v>
      </c>
      <c r="AJ1259" s="26">
        <f t="shared" si="509"/>
        <v>1</v>
      </c>
      <c r="AK1259" s="26">
        <f t="shared" si="510"/>
        <v>0</v>
      </c>
      <c r="AL1259" s="26">
        <f t="shared" ca="1" si="511"/>
        <v>0</v>
      </c>
      <c r="AM1259" s="26">
        <f t="shared" ca="1" si="512"/>
        <v>0</v>
      </c>
      <c r="AN1259" s="26">
        <f ca="1">IF(AM1259=0,0,COUNTIF($AM$19:AM1259,C1259*10+1))</f>
        <v>0</v>
      </c>
      <c r="AO1259" s="21">
        <f t="shared" ca="1" si="513"/>
        <v>0</v>
      </c>
      <c r="AP1259" s="33">
        <f t="shared" ca="1" si="514"/>
        <v>0</v>
      </c>
    </row>
    <row r="1260" spans="1:42" x14ac:dyDescent="0.2">
      <c r="A1260" s="15">
        <f>Daten!A1260</f>
        <v>41704</v>
      </c>
      <c r="B1260" s="8" t="str">
        <f>Daten!B1260</f>
        <v>Atzbach</v>
      </c>
      <c r="C1260" s="15">
        <f t="shared" si="490"/>
        <v>4</v>
      </c>
      <c r="D1260" s="10">
        <f>Daten!D1260</f>
        <v>0</v>
      </c>
      <c r="E1260" s="9">
        <f>Daten!E1260</f>
        <v>1249</v>
      </c>
      <c r="F1260" s="9">
        <f>Daten!F1260</f>
        <v>1201</v>
      </c>
      <c r="G1260" s="27">
        <f t="shared" si="491"/>
        <v>48</v>
      </c>
      <c r="H1260" s="29">
        <f t="shared" si="492"/>
        <v>3.996669442131557E-2</v>
      </c>
      <c r="I1260" s="21">
        <f t="shared" si="493"/>
        <v>10.718631373313594</v>
      </c>
      <c r="J1260" s="21">
        <f t="shared" si="494"/>
        <v>37.281368626686408</v>
      </c>
      <c r="K1260" s="27">
        <f t="shared" si="495"/>
        <v>-18640.684313343205</v>
      </c>
      <c r="L1260" s="16">
        <f>Daten!G1260</f>
        <v>218</v>
      </c>
      <c r="M1260" s="16">
        <f>Daten!H1260</f>
        <v>799</v>
      </c>
      <c r="N1260" s="16">
        <f>Daten!I1260</f>
        <v>232</v>
      </c>
      <c r="O1260" s="28">
        <f t="shared" si="496"/>
        <v>0.56320400500625778</v>
      </c>
      <c r="P1260" s="16">
        <f t="shared" si="497"/>
        <v>449.73073458884079</v>
      </c>
      <c r="Q1260" s="21">
        <f t="shared" si="498"/>
        <v>0.26926541115921054</v>
      </c>
      <c r="R1260" s="27">
        <f t="shared" si="499"/>
        <v>53.853082231842109</v>
      </c>
      <c r="S1260" s="9">
        <f>Daten!K1260</f>
        <v>13186.25</v>
      </c>
      <c r="T1260" s="9">
        <f>Daten!L1260</f>
        <v>82624.61</v>
      </c>
      <c r="U1260" s="9">
        <f>Daten!M1260</f>
        <v>534376.25</v>
      </c>
      <c r="V1260" s="9">
        <f>Daten!N1260</f>
        <v>500</v>
      </c>
      <c r="W1260" s="9">
        <f>Daten!O1260</f>
        <v>500</v>
      </c>
      <c r="X1260" s="23">
        <f t="shared" si="500"/>
        <v>630187.11</v>
      </c>
      <c r="Y1260" s="9">
        <f t="shared" si="501"/>
        <v>448925.55410520989</v>
      </c>
      <c r="Z1260" s="21">
        <f t="shared" si="502"/>
        <v>181261.5558947901</v>
      </c>
      <c r="AA1260" s="27">
        <f t="shared" si="503"/>
        <v>-18126.155589479011</v>
      </c>
      <c r="AB1260" s="32">
        <f t="shared" si="504"/>
        <v>-36712.986820590377</v>
      </c>
      <c r="AC1260" s="31">
        <f t="shared" si="505"/>
        <v>0</v>
      </c>
      <c r="AG1260" s="26">
        <f t="shared" si="506"/>
        <v>0</v>
      </c>
      <c r="AH1260" s="26">
        <f t="shared" si="507"/>
        <v>0</v>
      </c>
      <c r="AI1260" s="26">
        <f t="shared" si="508"/>
        <v>0</v>
      </c>
      <c r="AJ1260" s="26">
        <f t="shared" si="509"/>
        <v>1</v>
      </c>
      <c r="AK1260" s="26">
        <f t="shared" si="510"/>
        <v>0</v>
      </c>
      <c r="AL1260" s="26">
        <f t="shared" ca="1" si="511"/>
        <v>0</v>
      </c>
      <c r="AM1260" s="26">
        <f t="shared" ca="1" si="512"/>
        <v>0</v>
      </c>
      <c r="AN1260" s="26">
        <f ca="1">IF(AM1260=0,0,COUNTIF($AM$19:AM1260,C1260*10+1))</f>
        <v>0</v>
      </c>
      <c r="AO1260" s="21">
        <f t="shared" ca="1" si="513"/>
        <v>0</v>
      </c>
      <c r="AP1260" s="33">
        <f t="shared" ca="1" si="514"/>
        <v>0</v>
      </c>
    </row>
    <row r="1261" spans="1:42" x14ac:dyDescent="0.2">
      <c r="A1261" s="15">
        <f>Daten!A1261</f>
        <v>41705</v>
      </c>
      <c r="B1261" s="8" t="str">
        <f>Daten!B1261</f>
        <v>Aurach am Hongar</v>
      </c>
      <c r="C1261" s="15">
        <f t="shared" si="490"/>
        <v>4</v>
      </c>
      <c r="D1261" s="10">
        <f>Daten!D1261</f>
        <v>0</v>
      </c>
      <c r="E1261" s="9">
        <f>Daten!E1261</f>
        <v>1819</v>
      </c>
      <c r="F1261" s="9">
        <f>Daten!F1261</f>
        <v>1711</v>
      </c>
      <c r="G1261" s="27">
        <f t="shared" si="491"/>
        <v>108</v>
      </c>
      <c r="H1261" s="29">
        <f t="shared" si="492"/>
        <v>6.3120981881940388E-2</v>
      </c>
      <c r="I1261" s="21">
        <f t="shared" si="493"/>
        <v>15.270256685878067</v>
      </c>
      <c r="J1261" s="21">
        <f t="shared" si="494"/>
        <v>92.729743314121933</v>
      </c>
      <c r="K1261" s="27">
        <f t="shared" si="495"/>
        <v>-46364.871657060969</v>
      </c>
      <c r="L1261" s="16">
        <f>Daten!G1261</f>
        <v>333</v>
      </c>
      <c r="M1261" s="16">
        <f>Daten!H1261</f>
        <v>1208</v>
      </c>
      <c r="N1261" s="16">
        <f>Daten!I1261</f>
        <v>278</v>
      </c>
      <c r="O1261" s="28">
        <f t="shared" si="496"/>
        <v>0.50579470198675491</v>
      </c>
      <c r="P1261" s="16">
        <f t="shared" si="497"/>
        <v>679.94333840215234</v>
      </c>
      <c r="Q1261" s="21">
        <f t="shared" si="498"/>
        <v>-68.943338402152335</v>
      </c>
      <c r="R1261" s="27">
        <f t="shared" si="499"/>
        <v>-13788.667680430466</v>
      </c>
      <c r="S1261" s="9">
        <f>Daten!K1261</f>
        <v>14312.19</v>
      </c>
      <c r="T1261" s="9">
        <f>Daten!L1261</f>
        <v>103991.94</v>
      </c>
      <c r="U1261" s="9">
        <f>Daten!M1261</f>
        <v>95303.85</v>
      </c>
      <c r="V1261" s="9">
        <f>Daten!N1261</f>
        <v>500</v>
      </c>
      <c r="W1261" s="9">
        <f>Daten!O1261</f>
        <v>500</v>
      </c>
      <c r="X1261" s="23">
        <f t="shared" si="500"/>
        <v>213607.98</v>
      </c>
      <c r="Y1261" s="9">
        <f t="shared" si="501"/>
        <v>653799.50593865232</v>
      </c>
      <c r="Z1261" s="21">
        <f t="shared" si="502"/>
        <v>-440191.52593865234</v>
      </c>
      <c r="AA1261" s="27">
        <f t="shared" si="503"/>
        <v>44019.152593865234</v>
      </c>
      <c r="AB1261" s="32">
        <f t="shared" si="504"/>
        <v>-16134.386743626201</v>
      </c>
      <c r="AC1261" s="31">
        <f t="shared" si="505"/>
        <v>0</v>
      </c>
      <c r="AG1261" s="26">
        <f t="shared" si="506"/>
        <v>0</v>
      </c>
      <c r="AH1261" s="26">
        <f t="shared" si="507"/>
        <v>0</v>
      </c>
      <c r="AI1261" s="26">
        <f t="shared" si="508"/>
        <v>0</v>
      </c>
      <c r="AJ1261" s="26">
        <f t="shared" si="509"/>
        <v>1</v>
      </c>
      <c r="AK1261" s="26">
        <f t="shared" si="510"/>
        <v>0</v>
      </c>
      <c r="AL1261" s="26">
        <f t="shared" ca="1" si="511"/>
        <v>0</v>
      </c>
      <c r="AM1261" s="26">
        <f t="shared" ca="1" si="512"/>
        <v>0</v>
      </c>
      <c r="AN1261" s="26">
        <f ca="1">IF(AM1261=0,0,COUNTIF($AM$19:AM1261,C1261*10+1))</f>
        <v>0</v>
      </c>
      <c r="AO1261" s="21">
        <f t="shared" ca="1" si="513"/>
        <v>0</v>
      </c>
      <c r="AP1261" s="33">
        <f t="shared" ca="1" si="514"/>
        <v>0</v>
      </c>
    </row>
    <row r="1262" spans="1:42" x14ac:dyDescent="0.2">
      <c r="A1262" s="15">
        <f>Daten!A1262</f>
        <v>41706</v>
      </c>
      <c r="B1262" s="8" t="str">
        <f>Daten!B1262</f>
        <v>Berg im Attergau</v>
      </c>
      <c r="C1262" s="15">
        <f t="shared" si="490"/>
        <v>4</v>
      </c>
      <c r="D1262" s="10">
        <f>Daten!D1262</f>
        <v>0</v>
      </c>
      <c r="E1262" s="9">
        <f>Daten!E1262</f>
        <v>1105</v>
      </c>
      <c r="F1262" s="9">
        <f>Daten!F1262</f>
        <v>1042</v>
      </c>
      <c r="G1262" s="27">
        <f t="shared" si="491"/>
        <v>63</v>
      </c>
      <c r="H1262" s="29">
        <f t="shared" si="492"/>
        <v>6.0460652591170824E-2</v>
      </c>
      <c r="I1262" s="21">
        <f t="shared" si="493"/>
        <v>9.299595246455258</v>
      </c>
      <c r="J1262" s="21">
        <f t="shared" si="494"/>
        <v>53.700404753544746</v>
      </c>
      <c r="K1262" s="27">
        <f t="shared" si="495"/>
        <v>-26850.202376772373</v>
      </c>
      <c r="L1262" s="16">
        <f>Daten!G1262</f>
        <v>201</v>
      </c>
      <c r="M1262" s="16">
        <f>Daten!H1262</f>
        <v>725</v>
      </c>
      <c r="N1262" s="16">
        <f>Daten!I1262</f>
        <v>179</v>
      </c>
      <c r="O1262" s="28">
        <f t="shared" si="496"/>
        <v>0.52413793103448281</v>
      </c>
      <c r="P1262" s="16">
        <f t="shared" si="497"/>
        <v>408.07857644168911</v>
      </c>
      <c r="Q1262" s="21">
        <f t="shared" si="498"/>
        <v>-28.078576441689108</v>
      </c>
      <c r="R1262" s="27">
        <f t="shared" si="499"/>
        <v>-5615.7152883378221</v>
      </c>
      <c r="S1262" s="9">
        <f>Daten!K1262</f>
        <v>13918.36</v>
      </c>
      <c r="T1262" s="9">
        <f>Daten!L1262</f>
        <v>79189.77</v>
      </c>
      <c r="U1262" s="9">
        <f>Daten!M1262</f>
        <v>108741.49</v>
      </c>
      <c r="V1262" s="9">
        <f>Daten!N1262</f>
        <v>500</v>
      </c>
      <c r="W1262" s="9">
        <f>Daten!O1262</f>
        <v>500</v>
      </c>
      <c r="X1262" s="23">
        <f t="shared" si="500"/>
        <v>201849.62</v>
      </c>
      <c r="Y1262" s="9">
        <f t="shared" si="501"/>
        <v>397167.92416834022</v>
      </c>
      <c r="Z1262" s="21">
        <f t="shared" si="502"/>
        <v>-195318.30416834023</v>
      </c>
      <c r="AA1262" s="27">
        <f t="shared" si="503"/>
        <v>19531.830416834022</v>
      </c>
      <c r="AB1262" s="32">
        <f t="shared" si="504"/>
        <v>-12934.087248276173</v>
      </c>
      <c r="AC1262" s="31">
        <f t="shared" si="505"/>
        <v>0</v>
      </c>
      <c r="AG1262" s="26">
        <f t="shared" si="506"/>
        <v>0</v>
      </c>
      <c r="AH1262" s="26">
        <f t="shared" si="507"/>
        <v>0</v>
      </c>
      <c r="AI1262" s="26">
        <f t="shared" si="508"/>
        <v>0</v>
      </c>
      <c r="AJ1262" s="26">
        <f t="shared" si="509"/>
        <v>1</v>
      </c>
      <c r="AK1262" s="26">
        <f t="shared" si="510"/>
        <v>0</v>
      </c>
      <c r="AL1262" s="26">
        <f t="shared" ca="1" si="511"/>
        <v>0</v>
      </c>
      <c r="AM1262" s="26">
        <f t="shared" ca="1" si="512"/>
        <v>0</v>
      </c>
      <c r="AN1262" s="26">
        <f ca="1">IF(AM1262=0,0,COUNTIF($AM$19:AM1262,C1262*10+1))</f>
        <v>0</v>
      </c>
      <c r="AO1262" s="21">
        <f t="shared" ca="1" si="513"/>
        <v>0</v>
      </c>
      <c r="AP1262" s="33">
        <f t="shared" ca="1" si="514"/>
        <v>0</v>
      </c>
    </row>
    <row r="1263" spans="1:42" x14ac:dyDescent="0.2">
      <c r="A1263" s="15">
        <f>Daten!A1263</f>
        <v>41707</v>
      </c>
      <c r="B1263" s="8" t="str">
        <f>Daten!B1263</f>
        <v>Desselbrunn</v>
      </c>
      <c r="C1263" s="15">
        <f t="shared" si="490"/>
        <v>4</v>
      </c>
      <c r="D1263" s="10">
        <f>Daten!D1263</f>
        <v>0</v>
      </c>
      <c r="E1263" s="9">
        <f>Daten!E1263</f>
        <v>1890</v>
      </c>
      <c r="F1263" s="9">
        <f>Daten!F1263</f>
        <v>1852</v>
      </c>
      <c r="G1263" s="27">
        <f t="shared" si="491"/>
        <v>38</v>
      </c>
      <c r="H1263" s="29">
        <f t="shared" si="492"/>
        <v>2.0518358531317494E-2</v>
      </c>
      <c r="I1263" s="21">
        <f t="shared" si="493"/>
        <v>16.528647213469423</v>
      </c>
      <c r="J1263" s="21">
        <f t="shared" si="494"/>
        <v>21.471352786530577</v>
      </c>
      <c r="K1263" s="27">
        <f t="shared" si="495"/>
        <v>-10735.676393265288</v>
      </c>
      <c r="L1263" s="16">
        <f>Daten!G1263</f>
        <v>355</v>
      </c>
      <c r="M1263" s="16">
        <f>Daten!H1263</f>
        <v>1250</v>
      </c>
      <c r="N1263" s="16">
        <f>Daten!I1263</f>
        <v>285</v>
      </c>
      <c r="O1263" s="28">
        <f t="shared" si="496"/>
        <v>0.51200000000000001</v>
      </c>
      <c r="P1263" s="16">
        <f t="shared" si="497"/>
        <v>703.58375248567086</v>
      </c>
      <c r="Q1263" s="21">
        <f t="shared" si="498"/>
        <v>-63.583752485670857</v>
      </c>
      <c r="R1263" s="27">
        <f t="shared" si="499"/>
        <v>-12716.750497134171</v>
      </c>
      <c r="S1263" s="9">
        <f>Daten!K1263</f>
        <v>14819.19</v>
      </c>
      <c r="T1263" s="9">
        <f>Daten!L1263</f>
        <v>112326.25</v>
      </c>
      <c r="U1263" s="9">
        <f>Daten!M1263</f>
        <v>306454.38</v>
      </c>
      <c r="V1263" s="9">
        <f>Daten!N1263</f>
        <v>500</v>
      </c>
      <c r="W1263" s="9">
        <f>Daten!O1263</f>
        <v>500</v>
      </c>
      <c r="X1263" s="23">
        <f t="shared" si="500"/>
        <v>433599.82</v>
      </c>
      <c r="Y1263" s="9">
        <f t="shared" si="501"/>
        <v>679318.89292141446</v>
      </c>
      <c r="Z1263" s="21">
        <f t="shared" si="502"/>
        <v>-245719.07292141445</v>
      </c>
      <c r="AA1263" s="27">
        <f t="shared" si="503"/>
        <v>24571.907292141448</v>
      </c>
      <c r="AB1263" s="32">
        <f t="shared" si="504"/>
        <v>1119.4804017419883</v>
      </c>
      <c r="AC1263" s="31">
        <f t="shared" si="505"/>
        <v>1119.4804017419883</v>
      </c>
      <c r="AG1263" s="26">
        <f t="shared" si="506"/>
        <v>-10735.676393265288</v>
      </c>
      <c r="AH1263" s="26">
        <f t="shared" si="507"/>
        <v>24571.907292141448</v>
      </c>
      <c r="AI1263" s="26">
        <f t="shared" si="508"/>
        <v>13836.23089887616</v>
      </c>
      <c r="AJ1263" s="26">
        <f t="shared" si="509"/>
        <v>1</v>
      </c>
      <c r="AK1263" s="26">
        <f t="shared" si="510"/>
        <v>13836.23089887616</v>
      </c>
      <c r="AL1263" s="26">
        <f t="shared" ca="1" si="511"/>
        <v>18254</v>
      </c>
      <c r="AM1263" s="26">
        <f t="shared" ca="1" si="512"/>
        <v>41</v>
      </c>
      <c r="AN1263" s="26">
        <f ca="1">IF(AM1263=0,0,COUNTIF($AM$19:AM1263,C1263*10+1))</f>
        <v>161</v>
      </c>
      <c r="AO1263" s="21">
        <f t="shared" ca="1" si="513"/>
        <v>0</v>
      </c>
      <c r="AP1263" s="33">
        <f t="shared" ca="1" si="514"/>
        <v>18254</v>
      </c>
    </row>
    <row r="1264" spans="1:42" x14ac:dyDescent="0.2">
      <c r="A1264" s="15">
        <f>Daten!A1264</f>
        <v>41708</v>
      </c>
      <c r="B1264" s="8" t="str">
        <f>Daten!B1264</f>
        <v>Fornach</v>
      </c>
      <c r="C1264" s="15">
        <f t="shared" si="490"/>
        <v>4</v>
      </c>
      <c r="D1264" s="10">
        <f>Daten!D1264</f>
        <v>0</v>
      </c>
      <c r="E1264" s="9">
        <f>Daten!E1264</f>
        <v>984</v>
      </c>
      <c r="F1264" s="9">
        <f>Daten!F1264</f>
        <v>980</v>
      </c>
      <c r="G1264" s="27">
        <f t="shared" si="491"/>
        <v>4</v>
      </c>
      <c r="H1264" s="29">
        <f t="shared" si="492"/>
        <v>4.0816326530612249E-3</v>
      </c>
      <c r="I1264" s="21">
        <f t="shared" si="493"/>
        <v>8.746260404535656</v>
      </c>
      <c r="J1264" s="21">
        <f t="shared" si="494"/>
        <v>-4.746260404535656</v>
      </c>
      <c r="K1264" s="27">
        <f t="shared" si="495"/>
        <v>2373.1302022678278</v>
      </c>
      <c r="L1264" s="16">
        <f>Daten!G1264</f>
        <v>181</v>
      </c>
      <c r="M1264" s="16">
        <f>Daten!H1264</f>
        <v>659</v>
      </c>
      <c r="N1264" s="16">
        <f>Daten!I1264</f>
        <v>144</v>
      </c>
      <c r="O1264" s="28">
        <f t="shared" si="496"/>
        <v>0.49317147192716237</v>
      </c>
      <c r="P1264" s="16">
        <f t="shared" si="497"/>
        <v>370.92935431044566</v>
      </c>
      <c r="Q1264" s="21">
        <f t="shared" si="498"/>
        <v>-45.92935431044566</v>
      </c>
      <c r="R1264" s="27">
        <f t="shared" si="499"/>
        <v>-9185.8708620891321</v>
      </c>
      <c r="S1264" s="9">
        <f>Daten!K1264</f>
        <v>9364.14</v>
      </c>
      <c r="T1264" s="9">
        <f>Daten!L1264</f>
        <v>59319.53</v>
      </c>
      <c r="U1264" s="9">
        <f>Daten!M1264</f>
        <v>171865.21</v>
      </c>
      <c r="V1264" s="9">
        <f>Daten!N1264</f>
        <v>500</v>
      </c>
      <c r="W1264" s="9">
        <f>Daten!O1264</f>
        <v>500</v>
      </c>
      <c r="X1264" s="23">
        <f t="shared" si="500"/>
        <v>240548.88</v>
      </c>
      <c r="Y1264" s="9">
        <f t="shared" si="501"/>
        <v>353677.13790194277</v>
      </c>
      <c r="Z1264" s="21">
        <f t="shared" si="502"/>
        <v>-113128.25790194276</v>
      </c>
      <c r="AA1264" s="27">
        <f t="shared" si="503"/>
        <v>11312.825790194278</v>
      </c>
      <c r="AB1264" s="32">
        <f t="shared" si="504"/>
        <v>4500.0851303729742</v>
      </c>
      <c r="AC1264" s="31">
        <f t="shared" si="505"/>
        <v>4500.0851303729742</v>
      </c>
      <c r="AG1264" s="26">
        <f t="shared" si="506"/>
        <v>2373.1302022678278</v>
      </c>
      <c r="AH1264" s="26">
        <f t="shared" si="507"/>
        <v>11312.825790194278</v>
      </c>
      <c r="AI1264" s="26">
        <f t="shared" si="508"/>
        <v>13685.955992462106</v>
      </c>
      <c r="AJ1264" s="26">
        <f t="shared" si="509"/>
        <v>1</v>
      </c>
      <c r="AK1264" s="26">
        <f t="shared" si="510"/>
        <v>13685.955992462106</v>
      </c>
      <c r="AL1264" s="26">
        <f t="shared" ca="1" si="511"/>
        <v>18055</v>
      </c>
      <c r="AM1264" s="26">
        <f t="shared" ca="1" si="512"/>
        <v>41</v>
      </c>
      <c r="AN1264" s="26">
        <f ca="1">IF(AM1264=0,0,COUNTIF($AM$19:AM1264,C1264*10+1))</f>
        <v>162</v>
      </c>
      <c r="AO1264" s="21">
        <f t="shared" ca="1" si="513"/>
        <v>0</v>
      </c>
      <c r="AP1264" s="33">
        <f t="shared" ca="1" si="514"/>
        <v>18055</v>
      </c>
    </row>
    <row r="1265" spans="1:42" x14ac:dyDescent="0.2">
      <c r="A1265" s="15">
        <f>Daten!A1265</f>
        <v>41709</v>
      </c>
      <c r="B1265" s="8" t="str">
        <f>Daten!B1265</f>
        <v>Frankenburg am Hausruck</v>
      </c>
      <c r="C1265" s="15">
        <f t="shared" si="490"/>
        <v>4</v>
      </c>
      <c r="D1265" s="10">
        <f>Daten!D1265</f>
        <v>0</v>
      </c>
      <c r="E1265" s="9">
        <f>Daten!E1265</f>
        <v>4936</v>
      </c>
      <c r="F1265" s="9">
        <f>Daten!F1265</f>
        <v>4830</v>
      </c>
      <c r="G1265" s="27">
        <f t="shared" si="491"/>
        <v>106</v>
      </c>
      <c r="H1265" s="29">
        <f t="shared" si="492"/>
        <v>2.1946169772256729E-2</v>
      </c>
      <c r="I1265" s="21">
        <f t="shared" si="493"/>
        <v>43.106569136640012</v>
      </c>
      <c r="J1265" s="21">
        <f t="shared" si="494"/>
        <v>62.893430863359988</v>
      </c>
      <c r="K1265" s="27">
        <f t="shared" si="495"/>
        <v>-31446.715431679993</v>
      </c>
      <c r="L1265" s="16">
        <f>Daten!G1265</f>
        <v>746</v>
      </c>
      <c r="M1265" s="16">
        <f>Daten!H1265</f>
        <v>3253</v>
      </c>
      <c r="N1265" s="16">
        <f>Daten!I1265</f>
        <v>937</v>
      </c>
      <c r="O1265" s="28">
        <f t="shared" si="496"/>
        <v>0.51736858284660314</v>
      </c>
      <c r="P1265" s="16">
        <f t="shared" si="497"/>
        <v>1831.0063574687099</v>
      </c>
      <c r="Q1265" s="21">
        <f t="shared" si="498"/>
        <v>-148.00635746870989</v>
      </c>
      <c r="R1265" s="27">
        <f t="shared" si="499"/>
        <v>-29601.271493741981</v>
      </c>
      <c r="S1265" s="9">
        <f>Daten!K1265</f>
        <v>27367.9</v>
      </c>
      <c r="T1265" s="9">
        <f>Daten!L1265</f>
        <v>349061.24</v>
      </c>
      <c r="U1265" s="9">
        <f>Daten!M1265</f>
        <v>1576222.74</v>
      </c>
      <c r="V1265" s="9">
        <f>Daten!N1265</f>
        <v>500</v>
      </c>
      <c r="W1265" s="9">
        <f>Daten!O1265</f>
        <v>500</v>
      </c>
      <c r="X1265" s="23">
        <f t="shared" si="500"/>
        <v>1952651.88</v>
      </c>
      <c r="Y1265" s="9">
        <f t="shared" si="501"/>
        <v>1774136.5372804774</v>
      </c>
      <c r="Z1265" s="21">
        <f t="shared" si="502"/>
        <v>178515.34271952254</v>
      </c>
      <c r="AA1265" s="27">
        <f t="shared" si="503"/>
        <v>-17851.534271952256</v>
      </c>
      <c r="AB1265" s="32">
        <f t="shared" si="504"/>
        <v>-78899.521197374226</v>
      </c>
      <c r="AC1265" s="31">
        <f t="shared" si="505"/>
        <v>0</v>
      </c>
      <c r="AG1265" s="26">
        <f t="shared" si="506"/>
        <v>0</v>
      </c>
      <c r="AH1265" s="26">
        <f t="shared" si="507"/>
        <v>0</v>
      </c>
      <c r="AI1265" s="26">
        <f t="shared" si="508"/>
        <v>0</v>
      </c>
      <c r="AJ1265" s="26">
        <f t="shared" si="509"/>
        <v>1</v>
      </c>
      <c r="AK1265" s="26">
        <f t="shared" si="510"/>
        <v>0</v>
      </c>
      <c r="AL1265" s="26">
        <f t="shared" ca="1" si="511"/>
        <v>0</v>
      </c>
      <c r="AM1265" s="26">
        <f t="shared" ca="1" si="512"/>
        <v>0</v>
      </c>
      <c r="AN1265" s="26">
        <f ca="1">IF(AM1265=0,0,COUNTIF($AM$19:AM1265,C1265*10+1))</f>
        <v>0</v>
      </c>
      <c r="AO1265" s="21">
        <f t="shared" ca="1" si="513"/>
        <v>0</v>
      </c>
      <c r="AP1265" s="33">
        <f t="shared" ca="1" si="514"/>
        <v>0</v>
      </c>
    </row>
    <row r="1266" spans="1:42" x14ac:dyDescent="0.2">
      <c r="A1266" s="15">
        <f>Daten!A1266</f>
        <v>41710</v>
      </c>
      <c r="B1266" s="8" t="str">
        <f>Daten!B1266</f>
        <v>Frankenmarkt</v>
      </c>
      <c r="C1266" s="15">
        <f t="shared" si="490"/>
        <v>4</v>
      </c>
      <c r="D1266" s="10">
        <f>Daten!D1266</f>
        <v>0</v>
      </c>
      <c r="E1266" s="9">
        <f>Daten!E1266</f>
        <v>3808</v>
      </c>
      <c r="F1266" s="9">
        <f>Daten!F1266</f>
        <v>3642</v>
      </c>
      <c r="G1266" s="27">
        <f t="shared" si="491"/>
        <v>166</v>
      </c>
      <c r="H1266" s="29">
        <f t="shared" si="492"/>
        <v>4.5579352004393191E-2</v>
      </c>
      <c r="I1266" s="21">
        <f t="shared" si="493"/>
        <v>32.503959585019238</v>
      </c>
      <c r="J1266" s="21">
        <f t="shared" si="494"/>
        <v>133.49604041498077</v>
      </c>
      <c r="K1266" s="27">
        <f t="shared" si="495"/>
        <v>-66748.020207490379</v>
      </c>
      <c r="L1266" s="16">
        <f>Daten!G1266</f>
        <v>618</v>
      </c>
      <c r="M1266" s="16">
        <f>Daten!H1266</f>
        <v>2473</v>
      </c>
      <c r="N1266" s="16">
        <f>Daten!I1266</f>
        <v>717</v>
      </c>
      <c r="O1266" s="28">
        <f t="shared" si="496"/>
        <v>0.53983016579053777</v>
      </c>
      <c r="P1266" s="16">
        <f t="shared" si="497"/>
        <v>1391.9700959176512</v>
      </c>
      <c r="Q1266" s="21">
        <f t="shared" si="498"/>
        <v>-56.970095917651179</v>
      </c>
      <c r="R1266" s="27">
        <f t="shared" si="499"/>
        <v>-11394.019183530236</v>
      </c>
      <c r="S1266" s="9">
        <f>Daten!K1266</f>
        <v>11765.82</v>
      </c>
      <c r="T1266" s="9">
        <f>Daten!L1266</f>
        <v>320347.45</v>
      </c>
      <c r="U1266" s="9">
        <f>Daten!M1266</f>
        <v>1814310.63</v>
      </c>
      <c r="V1266" s="9">
        <f>Daten!N1266</f>
        <v>500</v>
      </c>
      <c r="W1266" s="9">
        <f>Daten!O1266</f>
        <v>500</v>
      </c>
      <c r="X1266" s="23">
        <f t="shared" si="500"/>
        <v>2146423.9</v>
      </c>
      <c r="Y1266" s="9">
        <f t="shared" si="501"/>
        <v>1368701.7694416647</v>
      </c>
      <c r="Z1266" s="21">
        <f t="shared" si="502"/>
        <v>777722.13055833522</v>
      </c>
      <c r="AA1266" s="27">
        <f t="shared" si="503"/>
        <v>-77772.213055833519</v>
      </c>
      <c r="AB1266" s="32">
        <f t="shared" si="504"/>
        <v>-155914.25244685414</v>
      </c>
      <c r="AC1266" s="31">
        <f t="shared" si="505"/>
        <v>0</v>
      </c>
      <c r="AG1266" s="26">
        <f t="shared" si="506"/>
        <v>0</v>
      </c>
      <c r="AH1266" s="26">
        <f t="shared" si="507"/>
        <v>0</v>
      </c>
      <c r="AI1266" s="26">
        <f t="shared" si="508"/>
        <v>0</v>
      </c>
      <c r="AJ1266" s="26">
        <f t="shared" si="509"/>
        <v>1</v>
      </c>
      <c r="AK1266" s="26">
        <f t="shared" si="510"/>
        <v>0</v>
      </c>
      <c r="AL1266" s="26">
        <f t="shared" ca="1" si="511"/>
        <v>0</v>
      </c>
      <c r="AM1266" s="26">
        <f t="shared" ca="1" si="512"/>
        <v>0</v>
      </c>
      <c r="AN1266" s="26">
        <f ca="1">IF(AM1266=0,0,COUNTIF($AM$19:AM1266,C1266*10+1))</f>
        <v>0</v>
      </c>
      <c r="AO1266" s="21">
        <f t="shared" ca="1" si="513"/>
        <v>0</v>
      </c>
      <c r="AP1266" s="33">
        <f t="shared" ca="1" si="514"/>
        <v>0</v>
      </c>
    </row>
    <row r="1267" spans="1:42" x14ac:dyDescent="0.2">
      <c r="A1267" s="15">
        <f>Daten!A1267</f>
        <v>41711</v>
      </c>
      <c r="B1267" s="8" t="str">
        <f>Daten!B1267</f>
        <v>Gampern</v>
      </c>
      <c r="C1267" s="15">
        <f t="shared" si="490"/>
        <v>4</v>
      </c>
      <c r="D1267" s="10">
        <f>Daten!D1267</f>
        <v>0</v>
      </c>
      <c r="E1267" s="9">
        <f>Daten!E1267</f>
        <v>3040</v>
      </c>
      <c r="F1267" s="9">
        <f>Daten!F1267</f>
        <v>2926</v>
      </c>
      <c r="G1267" s="27">
        <f t="shared" si="491"/>
        <v>114</v>
      </c>
      <c r="H1267" s="29">
        <f t="shared" si="492"/>
        <v>3.896103896103896E-2</v>
      </c>
      <c r="I1267" s="21">
        <f t="shared" si="493"/>
        <v>26.113834636399314</v>
      </c>
      <c r="J1267" s="21">
        <f t="shared" si="494"/>
        <v>87.886165363600682</v>
      </c>
      <c r="K1267" s="27">
        <f t="shared" si="495"/>
        <v>-43943.082681800341</v>
      </c>
      <c r="L1267" s="16">
        <f>Daten!G1267</f>
        <v>526</v>
      </c>
      <c r="M1267" s="16">
        <f>Daten!H1267</f>
        <v>2025</v>
      </c>
      <c r="N1267" s="16">
        <f>Daten!I1267</f>
        <v>489</v>
      </c>
      <c r="O1267" s="28">
        <f t="shared" si="496"/>
        <v>0.50123456790123455</v>
      </c>
      <c r="P1267" s="16">
        <f t="shared" si="497"/>
        <v>1139.8056790267867</v>
      </c>
      <c r="Q1267" s="21">
        <f t="shared" si="498"/>
        <v>-124.80567902678672</v>
      </c>
      <c r="R1267" s="27">
        <f t="shared" si="499"/>
        <v>-24961.135805357342</v>
      </c>
      <c r="S1267" s="9">
        <f>Daten!K1267</f>
        <v>19563.37</v>
      </c>
      <c r="T1267" s="9">
        <f>Daten!L1267</f>
        <v>356748.52</v>
      </c>
      <c r="U1267" s="9">
        <f>Daten!M1267</f>
        <v>2142755.88</v>
      </c>
      <c r="V1267" s="9">
        <f>Daten!N1267</f>
        <v>500</v>
      </c>
      <c r="W1267" s="9">
        <f>Daten!O1267</f>
        <v>500</v>
      </c>
      <c r="X1267" s="23">
        <f t="shared" si="500"/>
        <v>2519067.77</v>
      </c>
      <c r="Y1267" s="9">
        <f t="shared" si="501"/>
        <v>1092661.0764450266</v>
      </c>
      <c r="Z1267" s="21">
        <f t="shared" si="502"/>
        <v>1426406.6935549735</v>
      </c>
      <c r="AA1267" s="27">
        <f t="shared" si="503"/>
        <v>-142640.66935549735</v>
      </c>
      <c r="AB1267" s="32">
        <f t="shared" si="504"/>
        <v>-211544.88784265504</v>
      </c>
      <c r="AC1267" s="31">
        <f t="shared" si="505"/>
        <v>0</v>
      </c>
      <c r="AG1267" s="26">
        <f t="shared" si="506"/>
        <v>0</v>
      </c>
      <c r="AH1267" s="26">
        <f t="shared" si="507"/>
        <v>0</v>
      </c>
      <c r="AI1267" s="26">
        <f t="shared" si="508"/>
        <v>0</v>
      </c>
      <c r="AJ1267" s="26">
        <f t="shared" si="509"/>
        <v>1</v>
      </c>
      <c r="AK1267" s="26">
        <f t="shared" si="510"/>
        <v>0</v>
      </c>
      <c r="AL1267" s="26">
        <f t="shared" ca="1" si="511"/>
        <v>0</v>
      </c>
      <c r="AM1267" s="26">
        <f t="shared" ca="1" si="512"/>
        <v>0</v>
      </c>
      <c r="AN1267" s="26">
        <f ca="1">IF(AM1267=0,0,COUNTIF($AM$19:AM1267,C1267*10+1))</f>
        <v>0</v>
      </c>
      <c r="AO1267" s="21">
        <f t="shared" ca="1" si="513"/>
        <v>0</v>
      </c>
      <c r="AP1267" s="33">
        <f t="shared" ca="1" si="514"/>
        <v>0</v>
      </c>
    </row>
    <row r="1268" spans="1:42" x14ac:dyDescent="0.2">
      <c r="A1268" s="15">
        <f>Daten!A1268</f>
        <v>41712</v>
      </c>
      <c r="B1268" s="8" t="str">
        <f>Daten!B1268</f>
        <v>Innerschwand am Mondsee</v>
      </c>
      <c r="C1268" s="15">
        <f t="shared" si="490"/>
        <v>4</v>
      </c>
      <c r="D1268" s="10">
        <f>Daten!D1268</f>
        <v>0</v>
      </c>
      <c r="E1268" s="9">
        <f>Daten!E1268</f>
        <v>1224</v>
      </c>
      <c r="F1268" s="9">
        <f>Daten!F1268</f>
        <v>1186</v>
      </c>
      <c r="G1268" s="27">
        <f t="shared" si="491"/>
        <v>38</v>
      </c>
      <c r="H1268" s="29">
        <f t="shared" si="492"/>
        <v>3.2040472175379427E-2</v>
      </c>
      <c r="I1268" s="21">
        <f t="shared" si="493"/>
        <v>10.58476004059111</v>
      </c>
      <c r="J1268" s="21">
        <f t="shared" si="494"/>
        <v>27.41523995940889</v>
      </c>
      <c r="K1268" s="27">
        <f t="shared" si="495"/>
        <v>-13707.619979704445</v>
      </c>
      <c r="L1268" s="16">
        <f>Daten!G1268</f>
        <v>194</v>
      </c>
      <c r="M1268" s="16">
        <f>Daten!H1268</f>
        <v>824</v>
      </c>
      <c r="N1268" s="16">
        <f>Daten!I1268</f>
        <v>206</v>
      </c>
      <c r="O1268" s="28">
        <f t="shared" si="496"/>
        <v>0.4854368932038835</v>
      </c>
      <c r="P1268" s="16">
        <f t="shared" si="497"/>
        <v>463.8024096385542</v>
      </c>
      <c r="Q1268" s="21">
        <f t="shared" si="498"/>
        <v>-63.802409638554195</v>
      </c>
      <c r="R1268" s="27">
        <f t="shared" si="499"/>
        <v>-12760.48192771084</v>
      </c>
      <c r="S1268" s="9">
        <f>Daten!K1268</f>
        <v>657.89</v>
      </c>
      <c r="T1268" s="9">
        <f>Daten!L1268</f>
        <v>130819.06</v>
      </c>
      <c r="U1268" s="9">
        <f>Daten!M1268</f>
        <v>182070.93</v>
      </c>
      <c r="V1268" s="9">
        <f>Daten!N1268</f>
        <v>500</v>
      </c>
      <c r="W1268" s="9">
        <f>Daten!O1268</f>
        <v>500</v>
      </c>
      <c r="X1268" s="23">
        <f t="shared" si="500"/>
        <v>313547.88</v>
      </c>
      <c r="Y1268" s="9">
        <f t="shared" si="501"/>
        <v>439939.85446339223</v>
      </c>
      <c r="Z1268" s="21">
        <f t="shared" si="502"/>
        <v>-126391.97446339222</v>
      </c>
      <c r="AA1268" s="27">
        <f t="shared" si="503"/>
        <v>12639.197446339223</v>
      </c>
      <c r="AB1268" s="32">
        <f t="shared" si="504"/>
        <v>-13828.904461076063</v>
      </c>
      <c r="AC1268" s="31">
        <f t="shared" si="505"/>
        <v>0</v>
      </c>
      <c r="AG1268" s="26">
        <f t="shared" si="506"/>
        <v>0</v>
      </c>
      <c r="AH1268" s="26">
        <f t="shared" si="507"/>
        <v>0</v>
      </c>
      <c r="AI1268" s="26">
        <f t="shared" si="508"/>
        <v>0</v>
      </c>
      <c r="AJ1268" s="26">
        <f t="shared" si="509"/>
        <v>1</v>
      </c>
      <c r="AK1268" s="26">
        <f t="shared" si="510"/>
        <v>0</v>
      </c>
      <c r="AL1268" s="26">
        <f t="shared" ca="1" si="511"/>
        <v>0</v>
      </c>
      <c r="AM1268" s="26">
        <f t="shared" ca="1" si="512"/>
        <v>0</v>
      </c>
      <c r="AN1268" s="26">
        <f ca="1">IF(AM1268=0,0,COUNTIF($AM$19:AM1268,C1268*10+1))</f>
        <v>0</v>
      </c>
      <c r="AO1268" s="21">
        <f t="shared" ca="1" si="513"/>
        <v>0</v>
      </c>
      <c r="AP1268" s="33">
        <f t="shared" ca="1" si="514"/>
        <v>0</v>
      </c>
    </row>
    <row r="1269" spans="1:42" x14ac:dyDescent="0.2">
      <c r="A1269" s="15">
        <f>Daten!A1269</f>
        <v>41713</v>
      </c>
      <c r="B1269" s="8" t="str">
        <f>Daten!B1269</f>
        <v>Lenzing</v>
      </c>
      <c r="C1269" s="15">
        <f t="shared" si="490"/>
        <v>4</v>
      </c>
      <c r="D1269" s="10">
        <f>Daten!D1269</f>
        <v>0</v>
      </c>
      <c r="E1269" s="9">
        <f>Daten!E1269</f>
        <v>5240</v>
      </c>
      <c r="F1269" s="9">
        <f>Daten!F1269</f>
        <v>5035</v>
      </c>
      <c r="G1269" s="27">
        <f t="shared" si="491"/>
        <v>205</v>
      </c>
      <c r="H1269" s="29">
        <f t="shared" si="492"/>
        <v>4.0714995034756701E-2</v>
      </c>
      <c r="I1269" s="21">
        <f t="shared" si="493"/>
        <v>44.936144017180638</v>
      </c>
      <c r="J1269" s="21">
        <f t="shared" si="494"/>
        <v>160.06385598281935</v>
      </c>
      <c r="K1269" s="27">
        <f t="shared" si="495"/>
        <v>-80031.92799140967</v>
      </c>
      <c r="L1269" s="16">
        <f>Daten!G1269</f>
        <v>755</v>
      </c>
      <c r="M1269" s="16">
        <f>Daten!H1269</f>
        <v>3382</v>
      </c>
      <c r="N1269" s="16">
        <f>Daten!I1269</f>
        <v>1103</v>
      </c>
      <c r="O1269" s="28">
        <f t="shared" si="496"/>
        <v>0.54937906564163219</v>
      </c>
      <c r="P1269" s="16">
        <f t="shared" si="497"/>
        <v>1903.616200725231</v>
      </c>
      <c r="Q1269" s="21">
        <f t="shared" si="498"/>
        <v>-45.61620072523101</v>
      </c>
      <c r="R1269" s="27">
        <f t="shared" si="499"/>
        <v>-9123.2401450462021</v>
      </c>
      <c r="S1269" s="9">
        <f>Daten!K1269</f>
        <v>4872.37</v>
      </c>
      <c r="T1269" s="9">
        <f>Daten!L1269</f>
        <v>470699.36</v>
      </c>
      <c r="U1269" s="9">
        <f>Daten!M1269</f>
        <v>8033429.0199999996</v>
      </c>
      <c r="V1269" s="9">
        <f>Daten!N1269</f>
        <v>500</v>
      </c>
      <c r="W1269" s="9">
        <f>Daten!O1269</f>
        <v>500</v>
      </c>
      <c r="X1269" s="23">
        <f t="shared" si="500"/>
        <v>8509000.75</v>
      </c>
      <c r="Y1269" s="9">
        <f t="shared" si="501"/>
        <v>1883402.6449249799</v>
      </c>
      <c r="Z1269" s="21">
        <f t="shared" si="502"/>
        <v>6625598.1050750203</v>
      </c>
      <c r="AA1269" s="27">
        <f t="shared" si="503"/>
        <v>-662559.81050750206</v>
      </c>
      <c r="AB1269" s="32">
        <f t="shared" si="504"/>
        <v>-751714.97864395799</v>
      </c>
      <c r="AC1269" s="31">
        <f t="shared" si="505"/>
        <v>0</v>
      </c>
      <c r="AG1269" s="26">
        <f t="shared" si="506"/>
        <v>0</v>
      </c>
      <c r="AH1269" s="26">
        <f t="shared" si="507"/>
        <v>0</v>
      </c>
      <c r="AI1269" s="26">
        <f t="shared" si="508"/>
        <v>0</v>
      </c>
      <c r="AJ1269" s="26">
        <f t="shared" si="509"/>
        <v>1</v>
      </c>
      <c r="AK1269" s="26">
        <f t="shared" si="510"/>
        <v>0</v>
      </c>
      <c r="AL1269" s="26">
        <f t="shared" ca="1" si="511"/>
        <v>0</v>
      </c>
      <c r="AM1269" s="26">
        <f t="shared" ca="1" si="512"/>
        <v>0</v>
      </c>
      <c r="AN1269" s="26">
        <f ca="1">IF(AM1269=0,0,COUNTIF($AM$19:AM1269,C1269*10+1))</f>
        <v>0</v>
      </c>
      <c r="AO1269" s="21">
        <f t="shared" ca="1" si="513"/>
        <v>0</v>
      </c>
      <c r="AP1269" s="33">
        <f t="shared" ca="1" si="514"/>
        <v>0</v>
      </c>
    </row>
    <row r="1270" spans="1:42" x14ac:dyDescent="0.2">
      <c r="A1270" s="15">
        <f>Daten!A1270</f>
        <v>41714</v>
      </c>
      <c r="B1270" s="8" t="str">
        <f>Daten!B1270</f>
        <v>Manning</v>
      </c>
      <c r="C1270" s="15">
        <f t="shared" si="490"/>
        <v>4</v>
      </c>
      <c r="D1270" s="10">
        <f>Daten!D1270</f>
        <v>0</v>
      </c>
      <c r="E1270" s="9">
        <f>Daten!E1270</f>
        <v>801</v>
      </c>
      <c r="F1270" s="9">
        <f>Daten!F1270</f>
        <v>797</v>
      </c>
      <c r="G1270" s="27">
        <f t="shared" si="491"/>
        <v>4</v>
      </c>
      <c r="H1270" s="29">
        <f t="shared" si="492"/>
        <v>5.018820577164366E-3</v>
      </c>
      <c r="I1270" s="21">
        <f t="shared" si="493"/>
        <v>7.1130301453213445</v>
      </c>
      <c r="J1270" s="21">
        <f t="shared" si="494"/>
        <v>-3.1130301453213445</v>
      </c>
      <c r="K1270" s="27">
        <f t="shared" si="495"/>
        <v>1556.5150726606723</v>
      </c>
      <c r="L1270" s="16">
        <f>Daten!G1270</f>
        <v>121</v>
      </c>
      <c r="M1270" s="16">
        <f>Daten!H1270</f>
        <v>516</v>
      </c>
      <c r="N1270" s="16">
        <f>Daten!I1270</f>
        <v>164</v>
      </c>
      <c r="O1270" s="28">
        <f t="shared" si="496"/>
        <v>0.55232558139534882</v>
      </c>
      <c r="P1270" s="16">
        <f t="shared" si="497"/>
        <v>290.43937302608492</v>
      </c>
      <c r="Q1270" s="21">
        <f t="shared" si="498"/>
        <v>-5.4393730260849225</v>
      </c>
      <c r="R1270" s="27">
        <f t="shared" si="499"/>
        <v>-1087.8746052169845</v>
      </c>
      <c r="S1270" s="9">
        <f>Daten!K1270</f>
        <v>7056.62</v>
      </c>
      <c r="T1270" s="9">
        <f>Daten!L1270</f>
        <v>38316.959999999999</v>
      </c>
      <c r="U1270" s="9">
        <f>Daten!M1270</f>
        <v>32114.35</v>
      </c>
      <c r="V1270" s="9">
        <f>Daten!N1270</f>
        <v>500</v>
      </c>
      <c r="W1270" s="9">
        <f>Daten!O1270</f>
        <v>500</v>
      </c>
      <c r="X1270" s="23">
        <f t="shared" si="500"/>
        <v>77487.929999999993</v>
      </c>
      <c r="Y1270" s="9">
        <f t="shared" si="501"/>
        <v>287901.81652383757</v>
      </c>
      <c r="Z1270" s="21">
        <f t="shared" si="502"/>
        <v>-210413.88652383757</v>
      </c>
      <c r="AA1270" s="27">
        <f t="shared" si="503"/>
        <v>21041.388652383757</v>
      </c>
      <c r="AB1270" s="32">
        <f t="shared" si="504"/>
        <v>21510.029119827446</v>
      </c>
      <c r="AC1270" s="31">
        <f t="shared" si="505"/>
        <v>21510.029119827446</v>
      </c>
      <c r="AG1270" s="26">
        <f t="shared" si="506"/>
        <v>1556.5150726606723</v>
      </c>
      <c r="AH1270" s="26">
        <f t="shared" si="507"/>
        <v>21041.388652383757</v>
      </c>
      <c r="AI1270" s="26">
        <f t="shared" si="508"/>
        <v>22597.903725044431</v>
      </c>
      <c r="AJ1270" s="26">
        <f t="shared" si="509"/>
        <v>1</v>
      </c>
      <c r="AK1270" s="26">
        <f t="shared" si="510"/>
        <v>22597.903725044431</v>
      </c>
      <c r="AL1270" s="26">
        <f t="shared" ca="1" si="511"/>
        <v>29812</v>
      </c>
      <c r="AM1270" s="26">
        <f t="shared" ca="1" si="512"/>
        <v>41</v>
      </c>
      <c r="AN1270" s="26">
        <f ca="1">IF(AM1270=0,0,COUNTIF($AM$19:AM1270,C1270*10+1))</f>
        <v>163</v>
      </c>
      <c r="AO1270" s="21">
        <f t="shared" ca="1" si="513"/>
        <v>0</v>
      </c>
      <c r="AP1270" s="33">
        <f t="shared" ca="1" si="514"/>
        <v>29812</v>
      </c>
    </row>
    <row r="1271" spans="1:42" x14ac:dyDescent="0.2">
      <c r="A1271" s="15">
        <f>Daten!A1271</f>
        <v>41715</v>
      </c>
      <c r="B1271" s="8" t="str">
        <f>Daten!B1271</f>
        <v>Mondsee</v>
      </c>
      <c r="C1271" s="15">
        <f t="shared" si="490"/>
        <v>4</v>
      </c>
      <c r="D1271" s="10">
        <f>Daten!D1271</f>
        <v>0</v>
      </c>
      <c r="E1271" s="9">
        <f>Daten!E1271</f>
        <v>4037</v>
      </c>
      <c r="F1271" s="9">
        <f>Daten!F1271</f>
        <v>3708</v>
      </c>
      <c r="G1271" s="27">
        <f t="shared" si="491"/>
        <v>329</v>
      </c>
      <c r="H1271" s="29">
        <f t="shared" si="492"/>
        <v>8.8727076591154266E-2</v>
      </c>
      <c r="I1271" s="21">
        <f t="shared" si="493"/>
        <v>33.092993448998172</v>
      </c>
      <c r="J1271" s="21">
        <f t="shared" si="494"/>
        <v>295.90700655100181</v>
      </c>
      <c r="K1271" s="27">
        <f t="shared" si="495"/>
        <v>-147953.5032755009</v>
      </c>
      <c r="L1271" s="16">
        <f>Daten!G1271</f>
        <v>502</v>
      </c>
      <c r="M1271" s="16">
        <f>Daten!H1271</f>
        <v>2727</v>
      </c>
      <c r="N1271" s="16">
        <f>Daten!I1271</f>
        <v>808</v>
      </c>
      <c r="O1271" s="28">
        <f t="shared" si="496"/>
        <v>0.48038137147048038</v>
      </c>
      <c r="P1271" s="16">
        <f t="shared" si="497"/>
        <v>1534.9383144227395</v>
      </c>
      <c r="Q1271" s="21">
        <f t="shared" si="498"/>
        <v>-224.9383144227395</v>
      </c>
      <c r="R1271" s="27">
        <f t="shared" si="499"/>
        <v>-44987.662884547899</v>
      </c>
      <c r="S1271" s="9">
        <f>Daten!K1271</f>
        <v>1651.98</v>
      </c>
      <c r="T1271" s="9">
        <f>Daten!L1271</f>
        <v>456364.69</v>
      </c>
      <c r="U1271" s="9">
        <f>Daten!M1271</f>
        <v>2969151.07</v>
      </c>
      <c r="V1271" s="9">
        <f>Daten!N1271</f>
        <v>500</v>
      </c>
      <c r="W1271" s="9">
        <f>Daten!O1271</f>
        <v>500</v>
      </c>
      <c r="X1271" s="23">
        <f t="shared" si="500"/>
        <v>3427167.7399999998</v>
      </c>
      <c r="Y1271" s="9">
        <f t="shared" si="501"/>
        <v>1451010.7781607145</v>
      </c>
      <c r="Z1271" s="21">
        <f t="shared" si="502"/>
        <v>1976156.9618392852</v>
      </c>
      <c r="AA1271" s="27">
        <f t="shared" si="503"/>
        <v>-197615.69618392852</v>
      </c>
      <c r="AB1271" s="32">
        <f t="shared" si="504"/>
        <v>-390556.86234397732</v>
      </c>
      <c r="AC1271" s="31">
        <f t="shared" si="505"/>
        <v>0</v>
      </c>
      <c r="AG1271" s="26">
        <f t="shared" si="506"/>
        <v>0</v>
      </c>
      <c r="AH1271" s="26">
        <f t="shared" si="507"/>
        <v>0</v>
      </c>
      <c r="AI1271" s="26">
        <f t="shared" si="508"/>
        <v>0</v>
      </c>
      <c r="AJ1271" s="26">
        <f t="shared" si="509"/>
        <v>1</v>
      </c>
      <c r="AK1271" s="26">
        <f t="shared" si="510"/>
        <v>0</v>
      </c>
      <c r="AL1271" s="26">
        <f t="shared" ca="1" si="511"/>
        <v>0</v>
      </c>
      <c r="AM1271" s="26">
        <f t="shared" ca="1" si="512"/>
        <v>0</v>
      </c>
      <c r="AN1271" s="26">
        <f ca="1">IF(AM1271=0,0,COUNTIF($AM$19:AM1271,C1271*10+1))</f>
        <v>0</v>
      </c>
      <c r="AO1271" s="21">
        <f t="shared" ca="1" si="513"/>
        <v>0</v>
      </c>
      <c r="AP1271" s="33">
        <f t="shared" ca="1" si="514"/>
        <v>0</v>
      </c>
    </row>
    <row r="1272" spans="1:42" x14ac:dyDescent="0.2">
      <c r="A1272" s="15">
        <f>Daten!A1272</f>
        <v>41716</v>
      </c>
      <c r="B1272" s="8" t="str">
        <f>Daten!B1272</f>
        <v>Neukirchen an der Vöckla</v>
      </c>
      <c r="C1272" s="15">
        <f t="shared" si="490"/>
        <v>4</v>
      </c>
      <c r="D1272" s="10">
        <f>Daten!D1272</f>
        <v>0</v>
      </c>
      <c r="E1272" s="9">
        <f>Daten!E1272</f>
        <v>2632</v>
      </c>
      <c r="F1272" s="9">
        <f>Daten!F1272</f>
        <v>2546</v>
      </c>
      <c r="G1272" s="27">
        <f t="shared" si="491"/>
        <v>86</v>
      </c>
      <c r="H1272" s="29">
        <f t="shared" si="492"/>
        <v>3.3778476040848389E-2</v>
      </c>
      <c r="I1272" s="21">
        <f t="shared" si="493"/>
        <v>22.722427540763039</v>
      </c>
      <c r="J1272" s="21">
        <f t="shared" si="494"/>
        <v>63.277572459236964</v>
      </c>
      <c r="K1272" s="27">
        <f t="shared" si="495"/>
        <v>-31638.786229618483</v>
      </c>
      <c r="L1272" s="16">
        <f>Daten!G1272</f>
        <v>450</v>
      </c>
      <c r="M1272" s="16">
        <f>Daten!H1272</f>
        <v>1647</v>
      </c>
      <c r="N1272" s="16">
        <f>Daten!I1272</f>
        <v>535</v>
      </c>
      <c r="O1272" s="28">
        <f t="shared" si="496"/>
        <v>0.59805707346690951</v>
      </c>
      <c r="P1272" s="16">
        <f t="shared" si="497"/>
        <v>927.04195227511991</v>
      </c>
      <c r="Q1272" s="21">
        <f t="shared" si="498"/>
        <v>57.958047724880089</v>
      </c>
      <c r="R1272" s="27">
        <f t="shared" si="499"/>
        <v>11591.609544976018</v>
      </c>
      <c r="S1272" s="9">
        <f>Daten!K1272</f>
        <v>15871.31</v>
      </c>
      <c r="T1272" s="9">
        <f>Daten!L1272</f>
        <v>195066.01</v>
      </c>
      <c r="U1272" s="9">
        <f>Daten!M1272</f>
        <v>665638.32999999996</v>
      </c>
      <c r="V1272" s="9">
        <f>Daten!N1272</f>
        <v>500</v>
      </c>
      <c r="W1272" s="9">
        <f>Daten!O1272</f>
        <v>500</v>
      </c>
      <c r="X1272" s="23">
        <f t="shared" si="500"/>
        <v>876575.64999999991</v>
      </c>
      <c r="Y1272" s="9">
        <f t="shared" si="501"/>
        <v>946014.45829056238</v>
      </c>
      <c r="Z1272" s="21">
        <f t="shared" si="502"/>
        <v>-69438.808290562476</v>
      </c>
      <c r="AA1272" s="27">
        <f t="shared" si="503"/>
        <v>6943.8808290562483</v>
      </c>
      <c r="AB1272" s="32">
        <f t="shared" si="504"/>
        <v>-13103.295855586217</v>
      </c>
      <c r="AC1272" s="31">
        <f t="shared" si="505"/>
        <v>0</v>
      </c>
      <c r="AG1272" s="26">
        <f t="shared" si="506"/>
        <v>0</v>
      </c>
      <c r="AH1272" s="26">
        <f t="shared" si="507"/>
        <v>0</v>
      </c>
      <c r="AI1272" s="26">
        <f t="shared" si="508"/>
        <v>0</v>
      </c>
      <c r="AJ1272" s="26">
        <f t="shared" si="509"/>
        <v>1</v>
      </c>
      <c r="AK1272" s="26">
        <f t="shared" si="510"/>
        <v>0</v>
      </c>
      <c r="AL1272" s="26">
        <f t="shared" ca="1" si="511"/>
        <v>0</v>
      </c>
      <c r="AM1272" s="26">
        <f t="shared" ca="1" si="512"/>
        <v>0</v>
      </c>
      <c r="AN1272" s="26">
        <f ca="1">IF(AM1272=0,0,COUNTIF($AM$19:AM1272,C1272*10+1))</f>
        <v>0</v>
      </c>
      <c r="AO1272" s="21">
        <f t="shared" ca="1" si="513"/>
        <v>0</v>
      </c>
      <c r="AP1272" s="33">
        <f t="shared" ca="1" si="514"/>
        <v>0</v>
      </c>
    </row>
    <row r="1273" spans="1:42" x14ac:dyDescent="0.2">
      <c r="A1273" s="15">
        <f>Daten!A1273</f>
        <v>41717</v>
      </c>
      <c r="B1273" s="8" t="str">
        <f>Daten!B1273</f>
        <v>Niederthalheim</v>
      </c>
      <c r="C1273" s="15">
        <f t="shared" si="490"/>
        <v>4</v>
      </c>
      <c r="D1273" s="10">
        <f>Daten!D1273</f>
        <v>0</v>
      </c>
      <c r="E1273" s="9">
        <f>Daten!E1273</f>
        <v>1154</v>
      </c>
      <c r="F1273" s="9">
        <f>Daten!F1273</f>
        <v>1118</v>
      </c>
      <c r="G1273" s="27">
        <f t="shared" si="491"/>
        <v>36</v>
      </c>
      <c r="H1273" s="29">
        <f t="shared" si="492"/>
        <v>3.2200357781753133E-2</v>
      </c>
      <c r="I1273" s="21">
        <f t="shared" si="493"/>
        <v>9.977876665582512</v>
      </c>
      <c r="J1273" s="21">
        <f t="shared" si="494"/>
        <v>26.022123334417486</v>
      </c>
      <c r="K1273" s="27">
        <f t="shared" si="495"/>
        <v>-13011.061667208744</v>
      </c>
      <c r="L1273" s="16">
        <f>Daten!G1273</f>
        <v>231</v>
      </c>
      <c r="M1273" s="16">
        <f>Daten!H1273</f>
        <v>726</v>
      </c>
      <c r="N1273" s="16">
        <f>Daten!I1273</f>
        <v>197</v>
      </c>
      <c r="O1273" s="28">
        <f t="shared" si="496"/>
        <v>0.58953168044077131</v>
      </c>
      <c r="P1273" s="16">
        <f t="shared" si="497"/>
        <v>408.64144344367764</v>
      </c>
      <c r="Q1273" s="21">
        <f t="shared" si="498"/>
        <v>19.358556556322355</v>
      </c>
      <c r="R1273" s="27">
        <f t="shared" si="499"/>
        <v>3871.7113112644711</v>
      </c>
      <c r="S1273" s="9">
        <f>Daten!K1273</f>
        <v>13011.53</v>
      </c>
      <c r="T1273" s="9">
        <f>Daten!L1273</f>
        <v>48943.48</v>
      </c>
      <c r="U1273" s="9">
        <f>Daten!M1273</f>
        <v>44268.35</v>
      </c>
      <c r="V1273" s="9">
        <f>Daten!N1273</f>
        <v>500</v>
      </c>
      <c r="W1273" s="9">
        <f>Daten!O1273</f>
        <v>500</v>
      </c>
      <c r="X1273" s="23">
        <f t="shared" si="500"/>
        <v>106223.36</v>
      </c>
      <c r="Y1273" s="9">
        <f t="shared" si="501"/>
        <v>414779.89546630281</v>
      </c>
      <c r="Z1273" s="21">
        <f t="shared" si="502"/>
        <v>-308556.53546630283</v>
      </c>
      <c r="AA1273" s="27">
        <f t="shared" si="503"/>
        <v>30855.653546630285</v>
      </c>
      <c r="AB1273" s="32">
        <f t="shared" si="504"/>
        <v>21716.303190686012</v>
      </c>
      <c r="AC1273" s="31">
        <f t="shared" si="505"/>
        <v>21716.303190686012</v>
      </c>
      <c r="AG1273" s="26">
        <f t="shared" si="506"/>
        <v>-13011.061667208744</v>
      </c>
      <c r="AH1273" s="26">
        <f t="shared" si="507"/>
        <v>30855.653546630285</v>
      </c>
      <c r="AI1273" s="26">
        <f t="shared" si="508"/>
        <v>17844.591879421539</v>
      </c>
      <c r="AJ1273" s="26">
        <f t="shared" si="509"/>
        <v>1</v>
      </c>
      <c r="AK1273" s="26">
        <f t="shared" si="510"/>
        <v>17844.591879421539</v>
      </c>
      <c r="AL1273" s="26">
        <f t="shared" ca="1" si="511"/>
        <v>23542</v>
      </c>
      <c r="AM1273" s="26">
        <f t="shared" ca="1" si="512"/>
        <v>41</v>
      </c>
      <c r="AN1273" s="26">
        <f ca="1">IF(AM1273=0,0,COUNTIF($AM$19:AM1273,C1273*10+1))</f>
        <v>164</v>
      </c>
      <c r="AO1273" s="21">
        <f t="shared" ca="1" si="513"/>
        <v>0</v>
      </c>
      <c r="AP1273" s="33">
        <f t="shared" ca="1" si="514"/>
        <v>23542</v>
      </c>
    </row>
    <row r="1274" spans="1:42" x14ac:dyDescent="0.2">
      <c r="A1274" s="15">
        <f>Daten!A1274</f>
        <v>41718</v>
      </c>
      <c r="B1274" s="8" t="str">
        <f>Daten!B1274</f>
        <v>Nußdorf am Attersee</v>
      </c>
      <c r="C1274" s="15">
        <f t="shared" si="490"/>
        <v>4</v>
      </c>
      <c r="D1274" s="10">
        <f>Daten!D1274</f>
        <v>0</v>
      </c>
      <c r="E1274" s="9">
        <f>Daten!E1274</f>
        <v>1127</v>
      </c>
      <c r="F1274" s="9">
        <f>Daten!F1274</f>
        <v>1139</v>
      </c>
      <c r="G1274" s="27">
        <f t="shared" si="491"/>
        <v>-12</v>
      </c>
      <c r="H1274" s="29">
        <f t="shared" si="492"/>
        <v>-1.0535557506584723E-2</v>
      </c>
      <c r="I1274" s="21">
        <f t="shared" si="493"/>
        <v>10.165296531393992</v>
      </c>
      <c r="J1274" s="21">
        <f t="shared" si="494"/>
        <v>-22.165296531393992</v>
      </c>
      <c r="K1274" s="27">
        <f t="shared" si="495"/>
        <v>11082.648265696997</v>
      </c>
      <c r="L1274" s="16">
        <f>Daten!G1274</f>
        <v>165</v>
      </c>
      <c r="M1274" s="16">
        <f>Daten!H1274</f>
        <v>702</v>
      </c>
      <c r="N1274" s="16">
        <f>Daten!I1274</f>
        <v>260</v>
      </c>
      <c r="O1274" s="28">
        <f t="shared" si="496"/>
        <v>0.60541310541310545</v>
      </c>
      <c r="P1274" s="16">
        <f t="shared" si="497"/>
        <v>395.13263539595272</v>
      </c>
      <c r="Q1274" s="21">
        <f t="shared" si="498"/>
        <v>29.867364604047282</v>
      </c>
      <c r="R1274" s="27">
        <f t="shared" si="499"/>
        <v>5973.4729208094559</v>
      </c>
      <c r="S1274" s="9">
        <f>Daten!K1274</f>
        <v>8894.41</v>
      </c>
      <c r="T1274" s="9">
        <f>Daten!L1274</f>
        <v>279886.90999999997</v>
      </c>
      <c r="U1274" s="9">
        <f>Daten!M1274</f>
        <v>244293.1</v>
      </c>
      <c r="V1274" s="9">
        <f>Daten!N1274</f>
        <v>500</v>
      </c>
      <c r="W1274" s="9">
        <f>Daten!O1274</f>
        <v>500</v>
      </c>
      <c r="X1274" s="23">
        <f t="shared" si="500"/>
        <v>533074.41999999993</v>
      </c>
      <c r="Y1274" s="9">
        <f t="shared" si="501"/>
        <v>405075.33985313977</v>
      </c>
      <c r="Z1274" s="21">
        <f t="shared" si="502"/>
        <v>127999.08014686016</v>
      </c>
      <c r="AA1274" s="27">
        <f t="shared" si="503"/>
        <v>-12799.908014686016</v>
      </c>
      <c r="AB1274" s="32">
        <f t="shared" si="504"/>
        <v>4256.2131718204382</v>
      </c>
      <c r="AC1274" s="31">
        <f t="shared" si="505"/>
        <v>4256.2131718204382</v>
      </c>
      <c r="AG1274" s="26">
        <f t="shared" si="506"/>
        <v>11082.648265696997</v>
      </c>
      <c r="AH1274" s="26">
        <f t="shared" si="507"/>
        <v>-12799.908014686016</v>
      </c>
      <c r="AI1274" s="26">
        <f t="shared" si="508"/>
        <v>-1717.2597489890195</v>
      </c>
      <c r="AJ1274" s="26">
        <f t="shared" si="509"/>
        <v>1</v>
      </c>
      <c r="AK1274" s="26">
        <f t="shared" si="510"/>
        <v>0</v>
      </c>
      <c r="AL1274" s="26">
        <f t="shared" ca="1" si="511"/>
        <v>0</v>
      </c>
      <c r="AM1274" s="26">
        <f t="shared" ca="1" si="512"/>
        <v>0</v>
      </c>
      <c r="AN1274" s="26">
        <f ca="1">IF(AM1274=0,0,COUNTIF($AM$19:AM1274,C1274*10+1))</f>
        <v>0</v>
      </c>
      <c r="AO1274" s="21">
        <f t="shared" ca="1" si="513"/>
        <v>0</v>
      </c>
      <c r="AP1274" s="33">
        <f t="shared" ca="1" si="514"/>
        <v>0</v>
      </c>
    </row>
    <row r="1275" spans="1:42" x14ac:dyDescent="0.2">
      <c r="A1275" s="15">
        <f>Daten!A1275</f>
        <v>41719</v>
      </c>
      <c r="B1275" s="8" t="str">
        <f>Daten!B1275</f>
        <v>Oberhofen am Irrsee</v>
      </c>
      <c r="C1275" s="15">
        <f t="shared" si="490"/>
        <v>4</v>
      </c>
      <c r="D1275" s="10">
        <f>Daten!D1275</f>
        <v>0</v>
      </c>
      <c r="E1275" s="9">
        <f>Daten!E1275</f>
        <v>1706</v>
      </c>
      <c r="F1275" s="9">
        <f>Daten!F1275</f>
        <v>1642</v>
      </c>
      <c r="G1275" s="27">
        <f t="shared" si="491"/>
        <v>64</v>
      </c>
      <c r="H1275" s="29">
        <f t="shared" si="492"/>
        <v>3.8976857490864797E-2</v>
      </c>
      <c r="I1275" s="21">
        <f t="shared" si="493"/>
        <v>14.654448555354639</v>
      </c>
      <c r="J1275" s="21">
        <f t="shared" si="494"/>
        <v>49.345551444645359</v>
      </c>
      <c r="K1275" s="27">
        <f t="shared" si="495"/>
        <v>-24672.77572232268</v>
      </c>
      <c r="L1275" s="16">
        <f>Daten!G1275</f>
        <v>298</v>
      </c>
      <c r="M1275" s="16">
        <f>Daten!H1275</f>
        <v>1167</v>
      </c>
      <c r="N1275" s="16">
        <f>Daten!I1275</f>
        <v>241</v>
      </c>
      <c r="O1275" s="28">
        <f t="shared" si="496"/>
        <v>0.46186803770351326</v>
      </c>
      <c r="P1275" s="16">
        <f t="shared" si="497"/>
        <v>656.86579132062229</v>
      </c>
      <c r="Q1275" s="21">
        <f t="shared" si="498"/>
        <v>-117.86579132062229</v>
      </c>
      <c r="R1275" s="27">
        <f t="shared" si="499"/>
        <v>-23573.15826412446</v>
      </c>
      <c r="S1275" s="9">
        <f>Daten!K1275</f>
        <v>10872.51</v>
      </c>
      <c r="T1275" s="9">
        <f>Daten!L1275</f>
        <v>111371.64</v>
      </c>
      <c r="U1275" s="9">
        <f>Daten!M1275</f>
        <v>364786.46</v>
      </c>
      <c r="V1275" s="9">
        <f>Daten!N1275</f>
        <v>500</v>
      </c>
      <c r="W1275" s="9">
        <f>Daten!O1275</f>
        <v>500</v>
      </c>
      <c r="X1275" s="23">
        <f t="shared" si="500"/>
        <v>487030.61</v>
      </c>
      <c r="Y1275" s="9">
        <f t="shared" si="501"/>
        <v>613184.14355763653</v>
      </c>
      <c r="Z1275" s="21">
        <f t="shared" si="502"/>
        <v>-126153.53355763655</v>
      </c>
      <c r="AA1275" s="27">
        <f t="shared" si="503"/>
        <v>12615.353355763655</v>
      </c>
      <c r="AB1275" s="32">
        <f t="shared" si="504"/>
        <v>-35630.580630683486</v>
      </c>
      <c r="AC1275" s="31">
        <f t="shared" si="505"/>
        <v>0</v>
      </c>
      <c r="AG1275" s="26">
        <f t="shared" si="506"/>
        <v>0</v>
      </c>
      <c r="AH1275" s="26">
        <f t="shared" si="507"/>
        <v>0</v>
      </c>
      <c r="AI1275" s="26">
        <f t="shared" si="508"/>
        <v>0</v>
      </c>
      <c r="AJ1275" s="26">
        <f t="shared" si="509"/>
        <v>1</v>
      </c>
      <c r="AK1275" s="26">
        <f t="shared" si="510"/>
        <v>0</v>
      </c>
      <c r="AL1275" s="26">
        <f t="shared" ca="1" si="511"/>
        <v>0</v>
      </c>
      <c r="AM1275" s="26">
        <f t="shared" ca="1" si="512"/>
        <v>0</v>
      </c>
      <c r="AN1275" s="26">
        <f ca="1">IF(AM1275=0,0,COUNTIF($AM$19:AM1275,C1275*10+1))</f>
        <v>0</v>
      </c>
      <c r="AO1275" s="21">
        <f t="shared" ca="1" si="513"/>
        <v>0</v>
      </c>
      <c r="AP1275" s="33">
        <f t="shared" ca="1" si="514"/>
        <v>0</v>
      </c>
    </row>
    <row r="1276" spans="1:42" x14ac:dyDescent="0.2">
      <c r="A1276" s="15">
        <f>Daten!A1276</f>
        <v>41720</v>
      </c>
      <c r="B1276" s="8" t="str">
        <f>Daten!B1276</f>
        <v>Oberndorf bei Schwanenstadt</v>
      </c>
      <c r="C1276" s="15">
        <f t="shared" si="490"/>
        <v>4</v>
      </c>
      <c r="D1276" s="10">
        <f>Daten!D1276</f>
        <v>0</v>
      </c>
      <c r="E1276" s="9">
        <f>Daten!E1276</f>
        <v>1366</v>
      </c>
      <c r="F1276" s="9">
        <f>Daten!F1276</f>
        <v>1407</v>
      </c>
      <c r="G1276" s="27">
        <f t="shared" si="491"/>
        <v>-41</v>
      </c>
      <c r="H1276" s="29">
        <f t="shared" si="492"/>
        <v>-2.9140014214641081E-2</v>
      </c>
      <c r="I1276" s="21">
        <f t="shared" si="493"/>
        <v>12.557131009369048</v>
      </c>
      <c r="J1276" s="21">
        <f t="shared" si="494"/>
        <v>-53.557131009369044</v>
      </c>
      <c r="K1276" s="27">
        <f t="shared" si="495"/>
        <v>26778.56550468452</v>
      </c>
      <c r="L1276" s="16">
        <f>Daten!G1276</f>
        <v>190</v>
      </c>
      <c r="M1276" s="16">
        <f>Daten!H1276</f>
        <v>907</v>
      </c>
      <c r="N1276" s="16">
        <f>Daten!I1276</f>
        <v>269</v>
      </c>
      <c r="O1276" s="28">
        <f t="shared" si="496"/>
        <v>0.50606394707828006</v>
      </c>
      <c r="P1276" s="16">
        <f t="shared" si="497"/>
        <v>510.52037080360276</v>
      </c>
      <c r="Q1276" s="21">
        <f t="shared" si="498"/>
        <v>-51.520370803602759</v>
      </c>
      <c r="R1276" s="27">
        <f t="shared" si="499"/>
        <v>-10304.074160720553</v>
      </c>
      <c r="S1276" s="9">
        <f>Daten!K1276</f>
        <v>5297.31</v>
      </c>
      <c r="T1276" s="9">
        <f>Daten!L1276</f>
        <v>114194.45</v>
      </c>
      <c r="U1276" s="9">
        <f>Daten!M1276</f>
        <v>380549.01</v>
      </c>
      <c r="V1276" s="9">
        <f>Daten!N1276</f>
        <v>500</v>
      </c>
      <c r="W1276" s="9">
        <f>Daten!O1276</f>
        <v>500</v>
      </c>
      <c r="X1276" s="23">
        <f t="shared" si="500"/>
        <v>500040.77</v>
      </c>
      <c r="Y1276" s="9">
        <f t="shared" si="501"/>
        <v>490978.62842891651</v>
      </c>
      <c r="Z1276" s="21">
        <f t="shared" si="502"/>
        <v>9062.1415710835136</v>
      </c>
      <c r="AA1276" s="27">
        <f t="shared" si="503"/>
        <v>-906.2141571083514</v>
      </c>
      <c r="AB1276" s="32">
        <f t="shared" si="504"/>
        <v>15568.277186855616</v>
      </c>
      <c r="AC1276" s="31">
        <f t="shared" si="505"/>
        <v>15568.277186855616</v>
      </c>
      <c r="AG1276" s="26">
        <f t="shared" si="506"/>
        <v>26778.56550468452</v>
      </c>
      <c r="AH1276" s="26">
        <f t="shared" si="507"/>
        <v>-906.2141571083514</v>
      </c>
      <c r="AI1276" s="26">
        <f t="shared" si="508"/>
        <v>25872.351347576168</v>
      </c>
      <c r="AJ1276" s="26">
        <f t="shared" si="509"/>
        <v>1</v>
      </c>
      <c r="AK1276" s="26">
        <f t="shared" si="510"/>
        <v>25872.351347576168</v>
      </c>
      <c r="AL1276" s="26">
        <f t="shared" ca="1" si="511"/>
        <v>34132</v>
      </c>
      <c r="AM1276" s="26">
        <f t="shared" ca="1" si="512"/>
        <v>41</v>
      </c>
      <c r="AN1276" s="26">
        <f ca="1">IF(AM1276=0,0,COUNTIF($AM$19:AM1276,C1276*10+1))</f>
        <v>165</v>
      </c>
      <c r="AO1276" s="21">
        <f t="shared" ca="1" si="513"/>
        <v>0</v>
      </c>
      <c r="AP1276" s="33">
        <f t="shared" ca="1" si="514"/>
        <v>34132</v>
      </c>
    </row>
    <row r="1277" spans="1:42" x14ac:dyDescent="0.2">
      <c r="A1277" s="15">
        <f>Daten!A1277</f>
        <v>41721</v>
      </c>
      <c r="B1277" s="8" t="str">
        <f>Daten!B1277</f>
        <v>Oberwang</v>
      </c>
      <c r="C1277" s="15">
        <f t="shared" si="490"/>
        <v>4</v>
      </c>
      <c r="D1277" s="10">
        <f>Daten!D1277</f>
        <v>0</v>
      </c>
      <c r="E1277" s="9">
        <f>Daten!E1277</f>
        <v>1748</v>
      </c>
      <c r="F1277" s="9">
        <f>Daten!F1277</f>
        <v>1700</v>
      </c>
      <c r="G1277" s="27">
        <f t="shared" si="491"/>
        <v>48</v>
      </c>
      <c r="H1277" s="29">
        <f t="shared" si="492"/>
        <v>2.823529411764706E-2</v>
      </c>
      <c r="I1277" s="21">
        <f t="shared" si="493"/>
        <v>15.172084375214911</v>
      </c>
      <c r="J1277" s="21">
        <f t="shared" si="494"/>
        <v>32.827915624785092</v>
      </c>
      <c r="K1277" s="27">
        <f t="shared" si="495"/>
        <v>-16413.957812392546</v>
      </c>
      <c r="L1277" s="16">
        <f>Daten!G1277</f>
        <v>291</v>
      </c>
      <c r="M1277" s="16">
        <f>Daten!H1277</f>
        <v>1178</v>
      </c>
      <c r="N1277" s="16">
        <f>Daten!I1277</f>
        <v>279</v>
      </c>
      <c r="O1277" s="28">
        <f t="shared" si="496"/>
        <v>0.4838709677419355</v>
      </c>
      <c r="P1277" s="16">
        <f t="shared" si="497"/>
        <v>663.05732834249625</v>
      </c>
      <c r="Q1277" s="21">
        <f t="shared" si="498"/>
        <v>-93.057328342496248</v>
      </c>
      <c r="R1277" s="27">
        <f t="shared" si="499"/>
        <v>-18611.465668499251</v>
      </c>
      <c r="S1277" s="9">
        <f>Daten!K1277</f>
        <v>-8640.0400000000009</v>
      </c>
      <c r="T1277" s="9">
        <f>Daten!L1277</f>
        <v>148183.35</v>
      </c>
      <c r="U1277" s="9">
        <f>Daten!M1277</f>
        <v>538431.5</v>
      </c>
      <c r="V1277" s="9">
        <f>Daten!N1277</f>
        <v>500</v>
      </c>
      <c r="W1277" s="9">
        <f>Daten!O1277</f>
        <v>500</v>
      </c>
      <c r="X1277" s="23">
        <f t="shared" si="500"/>
        <v>677974.81</v>
      </c>
      <c r="Y1277" s="9">
        <f t="shared" si="501"/>
        <v>628280.11895589018</v>
      </c>
      <c r="Z1277" s="21">
        <f t="shared" si="502"/>
        <v>49694.691044109873</v>
      </c>
      <c r="AA1277" s="27">
        <f t="shared" si="503"/>
        <v>-4969.4691044109877</v>
      </c>
      <c r="AB1277" s="32">
        <f t="shared" si="504"/>
        <v>-39994.892585302783</v>
      </c>
      <c r="AC1277" s="31">
        <f t="shared" si="505"/>
        <v>0</v>
      </c>
      <c r="AG1277" s="26">
        <f t="shared" si="506"/>
        <v>0</v>
      </c>
      <c r="AH1277" s="26">
        <f t="shared" si="507"/>
        <v>0</v>
      </c>
      <c r="AI1277" s="26">
        <f t="shared" si="508"/>
        <v>0</v>
      </c>
      <c r="AJ1277" s="26">
        <f t="shared" si="509"/>
        <v>1</v>
      </c>
      <c r="AK1277" s="26">
        <f t="shared" si="510"/>
        <v>0</v>
      </c>
      <c r="AL1277" s="26">
        <f t="shared" ca="1" si="511"/>
        <v>0</v>
      </c>
      <c r="AM1277" s="26">
        <f t="shared" ca="1" si="512"/>
        <v>0</v>
      </c>
      <c r="AN1277" s="26">
        <f ca="1">IF(AM1277=0,0,COUNTIF($AM$19:AM1277,C1277*10+1))</f>
        <v>0</v>
      </c>
      <c r="AO1277" s="21">
        <f t="shared" ca="1" si="513"/>
        <v>0</v>
      </c>
      <c r="AP1277" s="33">
        <f t="shared" ca="1" si="514"/>
        <v>0</v>
      </c>
    </row>
    <row r="1278" spans="1:42" x14ac:dyDescent="0.2">
      <c r="A1278" s="15">
        <f>Daten!A1278</f>
        <v>41722</v>
      </c>
      <c r="B1278" s="8" t="str">
        <f>Daten!B1278</f>
        <v>Ottnang am Hausruck</v>
      </c>
      <c r="C1278" s="15">
        <f t="shared" si="490"/>
        <v>4</v>
      </c>
      <c r="D1278" s="10">
        <f>Daten!D1278</f>
        <v>0</v>
      </c>
      <c r="E1278" s="9">
        <f>Daten!E1278</f>
        <v>3889</v>
      </c>
      <c r="F1278" s="9">
        <f>Daten!F1278</f>
        <v>3996</v>
      </c>
      <c r="G1278" s="27">
        <f t="shared" si="491"/>
        <v>-107</v>
      </c>
      <c r="H1278" s="29">
        <f t="shared" si="492"/>
        <v>-2.6776776776776777E-2</v>
      </c>
      <c r="I1278" s="21">
        <f t="shared" si="493"/>
        <v>35.663323037269876</v>
      </c>
      <c r="J1278" s="21">
        <f t="shared" si="494"/>
        <v>-142.66332303726989</v>
      </c>
      <c r="K1278" s="27">
        <f t="shared" si="495"/>
        <v>71331.661518634952</v>
      </c>
      <c r="L1278" s="16">
        <f>Daten!G1278</f>
        <v>660</v>
      </c>
      <c r="M1278" s="16">
        <f>Daten!H1278</f>
        <v>2486</v>
      </c>
      <c r="N1278" s="16">
        <f>Daten!I1278</f>
        <v>743</v>
      </c>
      <c r="O1278" s="28">
        <f t="shared" si="496"/>
        <v>0.56436041834271922</v>
      </c>
      <c r="P1278" s="16">
        <f t="shared" si="497"/>
        <v>1399.2873669435021</v>
      </c>
      <c r="Q1278" s="21">
        <f t="shared" si="498"/>
        <v>3.7126330564979071</v>
      </c>
      <c r="R1278" s="27">
        <f t="shared" si="499"/>
        <v>742.52661129958142</v>
      </c>
      <c r="S1278" s="9">
        <f>Daten!K1278</f>
        <v>19755.02</v>
      </c>
      <c r="T1278" s="9">
        <f>Daten!L1278</f>
        <v>228907.64</v>
      </c>
      <c r="U1278" s="9">
        <f>Daten!M1278</f>
        <v>572089.55000000005</v>
      </c>
      <c r="V1278" s="9">
        <f>Daten!N1278</f>
        <v>500</v>
      </c>
      <c r="W1278" s="9">
        <f>Daten!O1278</f>
        <v>500</v>
      </c>
      <c r="X1278" s="23">
        <f t="shared" si="500"/>
        <v>820752.21000000008</v>
      </c>
      <c r="Y1278" s="9">
        <f t="shared" si="501"/>
        <v>1397815.4362811539</v>
      </c>
      <c r="Z1278" s="21">
        <f t="shared" si="502"/>
        <v>-577063.22628115385</v>
      </c>
      <c r="AA1278" s="27">
        <f t="shared" si="503"/>
        <v>57706.322628115391</v>
      </c>
      <c r="AB1278" s="32">
        <f t="shared" si="504"/>
        <v>129780.51075804993</v>
      </c>
      <c r="AC1278" s="31">
        <f t="shared" si="505"/>
        <v>129780.51075804993</v>
      </c>
      <c r="AG1278" s="26">
        <f t="shared" si="506"/>
        <v>71331.661518634952</v>
      </c>
      <c r="AH1278" s="26">
        <f t="shared" si="507"/>
        <v>57706.322628115391</v>
      </c>
      <c r="AI1278" s="26">
        <f t="shared" si="508"/>
        <v>129037.98414675034</v>
      </c>
      <c r="AJ1278" s="26">
        <f t="shared" si="509"/>
        <v>1</v>
      </c>
      <c r="AK1278" s="26">
        <f t="shared" si="510"/>
        <v>129037.98414675034</v>
      </c>
      <c r="AL1278" s="26">
        <f t="shared" ca="1" si="511"/>
        <v>170234</v>
      </c>
      <c r="AM1278" s="26">
        <f t="shared" ca="1" si="512"/>
        <v>41</v>
      </c>
      <c r="AN1278" s="26">
        <f ca="1">IF(AM1278=0,0,COUNTIF($AM$19:AM1278,C1278*10+1))</f>
        <v>166</v>
      </c>
      <c r="AO1278" s="21">
        <f t="shared" ca="1" si="513"/>
        <v>0</v>
      </c>
      <c r="AP1278" s="33">
        <f t="shared" ca="1" si="514"/>
        <v>170234</v>
      </c>
    </row>
    <row r="1279" spans="1:42" x14ac:dyDescent="0.2">
      <c r="A1279" s="15">
        <f>Daten!A1279</f>
        <v>41723</v>
      </c>
      <c r="B1279" s="8" t="str">
        <f>Daten!B1279</f>
        <v>Pfaffing</v>
      </c>
      <c r="C1279" s="15">
        <f t="shared" si="490"/>
        <v>4</v>
      </c>
      <c r="D1279" s="10">
        <f>Daten!D1279</f>
        <v>0</v>
      </c>
      <c r="E1279" s="9">
        <f>Daten!E1279</f>
        <v>1541</v>
      </c>
      <c r="F1279" s="9">
        <f>Daten!F1279</f>
        <v>1484</v>
      </c>
      <c r="G1279" s="27">
        <f t="shared" si="491"/>
        <v>57</v>
      </c>
      <c r="H1279" s="29">
        <f t="shared" si="492"/>
        <v>3.840970350404313E-2</v>
      </c>
      <c r="I1279" s="21">
        <f t="shared" si="493"/>
        <v>13.244337184011135</v>
      </c>
      <c r="J1279" s="21">
        <f t="shared" si="494"/>
        <v>43.755662815988863</v>
      </c>
      <c r="K1279" s="27">
        <f t="shared" si="495"/>
        <v>-21877.831407994432</v>
      </c>
      <c r="L1279" s="16">
        <f>Daten!G1279</f>
        <v>224</v>
      </c>
      <c r="M1279" s="16">
        <f>Daten!H1279</f>
        <v>1016</v>
      </c>
      <c r="N1279" s="16">
        <f>Daten!I1279</f>
        <v>301</v>
      </c>
      <c r="O1279" s="28">
        <f t="shared" si="496"/>
        <v>0.5167322834645669</v>
      </c>
      <c r="P1279" s="16">
        <f t="shared" si="497"/>
        <v>571.87287402035327</v>
      </c>
      <c r="Q1279" s="21">
        <f t="shared" si="498"/>
        <v>-46.872874020353265</v>
      </c>
      <c r="R1279" s="27">
        <f t="shared" si="499"/>
        <v>-9374.574804070653</v>
      </c>
      <c r="S1279" s="9">
        <f>Daten!K1279</f>
        <v>10932.37</v>
      </c>
      <c r="T1279" s="9">
        <f>Daten!L1279</f>
        <v>88767.03</v>
      </c>
      <c r="U1279" s="9">
        <f>Daten!M1279</f>
        <v>101535.4</v>
      </c>
      <c r="V1279" s="9">
        <f>Daten!N1279</f>
        <v>500</v>
      </c>
      <c r="W1279" s="9">
        <f>Daten!O1279</f>
        <v>500</v>
      </c>
      <c r="X1279" s="23">
        <f t="shared" si="500"/>
        <v>201234.8</v>
      </c>
      <c r="Y1279" s="9">
        <f t="shared" si="501"/>
        <v>553878.5259216401</v>
      </c>
      <c r="Z1279" s="21">
        <f t="shared" si="502"/>
        <v>-352643.72592164011</v>
      </c>
      <c r="AA1279" s="27">
        <f t="shared" si="503"/>
        <v>35264.372592164014</v>
      </c>
      <c r="AB1279" s="32">
        <f t="shared" si="504"/>
        <v>4011.9663800989292</v>
      </c>
      <c r="AC1279" s="31">
        <f t="shared" si="505"/>
        <v>4011.9663800989292</v>
      </c>
      <c r="AG1279" s="26">
        <f t="shared" si="506"/>
        <v>-21877.831407994432</v>
      </c>
      <c r="AH1279" s="26">
        <f t="shared" si="507"/>
        <v>35264.372592164014</v>
      </c>
      <c r="AI1279" s="26">
        <f t="shared" si="508"/>
        <v>13386.541184169582</v>
      </c>
      <c r="AJ1279" s="26">
        <f t="shared" si="509"/>
        <v>1</v>
      </c>
      <c r="AK1279" s="26">
        <f t="shared" si="510"/>
        <v>13386.541184169582</v>
      </c>
      <c r="AL1279" s="26">
        <f t="shared" ca="1" si="511"/>
        <v>17660</v>
      </c>
      <c r="AM1279" s="26">
        <f t="shared" ca="1" si="512"/>
        <v>41</v>
      </c>
      <c r="AN1279" s="26">
        <f ca="1">IF(AM1279=0,0,COUNTIF($AM$19:AM1279,C1279*10+1))</f>
        <v>167</v>
      </c>
      <c r="AO1279" s="21">
        <f t="shared" ca="1" si="513"/>
        <v>0</v>
      </c>
      <c r="AP1279" s="33">
        <f t="shared" ca="1" si="514"/>
        <v>17660</v>
      </c>
    </row>
    <row r="1280" spans="1:42" x14ac:dyDescent="0.2">
      <c r="A1280" s="15">
        <f>Daten!A1280</f>
        <v>41724</v>
      </c>
      <c r="B1280" s="8" t="str">
        <f>Daten!B1280</f>
        <v>Pilsbach</v>
      </c>
      <c r="C1280" s="15">
        <f t="shared" si="490"/>
        <v>4</v>
      </c>
      <c r="D1280" s="10">
        <f>Daten!D1280</f>
        <v>0</v>
      </c>
      <c r="E1280" s="9">
        <f>Daten!E1280</f>
        <v>656</v>
      </c>
      <c r="F1280" s="9">
        <f>Daten!F1280</f>
        <v>623</v>
      </c>
      <c r="G1280" s="27">
        <f t="shared" si="491"/>
        <v>33</v>
      </c>
      <c r="H1280" s="29">
        <f t="shared" si="492"/>
        <v>5.2969502407704656E-2</v>
      </c>
      <c r="I1280" s="21">
        <f t="shared" si="493"/>
        <v>5.5601226857405237</v>
      </c>
      <c r="J1280" s="21">
        <f t="shared" si="494"/>
        <v>27.439877314259476</v>
      </c>
      <c r="K1280" s="27">
        <f t="shared" si="495"/>
        <v>-13719.938657129738</v>
      </c>
      <c r="L1280" s="16">
        <f>Daten!G1280</f>
        <v>101</v>
      </c>
      <c r="M1280" s="16">
        <f>Daten!H1280</f>
        <v>441</v>
      </c>
      <c r="N1280" s="16">
        <f>Daten!I1280</f>
        <v>114</v>
      </c>
      <c r="O1280" s="28">
        <f t="shared" si="496"/>
        <v>0.48752834467120182</v>
      </c>
      <c r="P1280" s="16">
        <f t="shared" si="497"/>
        <v>248.22434787694468</v>
      </c>
      <c r="Q1280" s="21">
        <f t="shared" si="498"/>
        <v>-33.224347876944677</v>
      </c>
      <c r="R1280" s="27">
        <f t="shared" si="499"/>
        <v>-6644.8695753889351</v>
      </c>
      <c r="S1280" s="9">
        <f>Daten!K1280</f>
        <v>7287.53</v>
      </c>
      <c r="T1280" s="9">
        <f>Daten!L1280</f>
        <v>37313.07</v>
      </c>
      <c r="U1280" s="9">
        <f>Daten!M1280</f>
        <v>10778.88</v>
      </c>
      <c r="V1280" s="9">
        <f>Daten!N1280</f>
        <v>500</v>
      </c>
      <c r="W1280" s="9">
        <f>Daten!O1280</f>
        <v>500</v>
      </c>
      <c r="X1280" s="23">
        <f t="shared" si="500"/>
        <v>55379.479999999996</v>
      </c>
      <c r="Y1280" s="9">
        <f t="shared" si="501"/>
        <v>235784.75860129518</v>
      </c>
      <c r="Z1280" s="21">
        <f t="shared" si="502"/>
        <v>-180405.2786012952</v>
      </c>
      <c r="AA1280" s="27">
        <f t="shared" si="503"/>
        <v>18040.527860129521</v>
      </c>
      <c r="AB1280" s="32">
        <f t="shared" si="504"/>
        <v>-2324.280372389152</v>
      </c>
      <c r="AC1280" s="31">
        <f t="shared" si="505"/>
        <v>0</v>
      </c>
      <c r="AG1280" s="26">
        <f t="shared" si="506"/>
        <v>0</v>
      </c>
      <c r="AH1280" s="26">
        <f t="shared" si="507"/>
        <v>0</v>
      </c>
      <c r="AI1280" s="26">
        <f t="shared" si="508"/>
        <v>0</v>
      </c>
      <c r="AJ1280" s="26">
        <f t="shared" si="509"/>
        <v>1</v>
      </c>
      <c r="AK1280" s="26">
        <f t="shared" si="510"/>
        <v>0</v>
      </c>
      <c r="AL1280" s="26">
        <f t="shared" ca="1" si="511"/>
        <v>0</v>
      </c>
      <c r="AM1280" s="26">
        <f t="shared" ca="1" si="512"/>
        <v>0</v>
      </c>
      <c r="AN1280" s="26">
        <f ca="1">IF(AM1280=0,0,COUNTIF($AM$19:AM1280,C1280*10+1))</f>
        <v>0</v>
      </c>
      <c r="AO1280" s="21">
        <f t="shared" ca="1" si="513"/>
        <v>0</v>
      </c>
      <c r="AP1280" s="33">
        <f t="shared" ca="1" si="514"/>
        <v>0</v>
      </c>
    </row>
    <row r="1281" spans="1:42" x14ac:dyDescent="0.2">
      <c r="A1281" s="15">
        <f>Daten!A1281</f>
        <v>41725</v>
      </c>
      <c r="B1281" s="8" t="str">
        <f>Daten!B1281</f>
        <v>Pitzenberg</v>
      </c>
      <c r="C1281" s="15">
        <f t="shared" si="490"/>
        <v>4</v>
      </c>
      <c r="D1281" s="10">
        <f>Daten!D1281</f>
        <v>0</v>
      </c>
      <c r="E1281" s="9">
        <f>Daten!E1281</f>
        <v>576</v>
      </c>
      <c r="F1281" s="9">
        <f>Daten!F1281</f>
        <v>517</v>
      </c>
      <c r="G1281" s="27">
        <f t="shared" si="491"/>
        <v>59</v>
      </c>
      <c r="H1281" s="29">
        <f t="shared" si="492"/>
        <v>0.11411992263056092</v>
      </c>
      <c r="I1281" s="21">
        <f t="shared" si="493"/>
        <v>4.6140986011682994</v>
      </c>
      <c r="J1281" s="21">
        <f t="shared" si="494"/>
        <v>54.385901398831699</v>
      </c>
      <c r="K1281" s="27">
        <f t="shared" si="495"/>
        <v>-27192.950699415851</v>
      </c>
      <c r="L1281" s="16">
        <f>Daten!G1281</f>
        <v>95</v>
      </c>
      <c r="M1281" s="16">
        <f>Daten!H1281</f>
        <v>403</v>
      </c>
      <c r="N1281" s="16">
        <f>Daten!I1281</f>
        <v>78</v>
      </c>
      <c r="O1281" s="28">
        <f t="shared" si="496"/>
        <v>0.4292803970223325</v>
      </c>
      <c r="P1281" s="16">
        <f t="shared" si="497"/>
        <v>226.83540180138027</v>
      </c>
      <c r="Q1281" s="21">
        <f t="shared" si="498"/>
        <v>-53.835401801380272</v>
      </c>
      <c r="R1281" s="27">
        <f t="shared" si="499"/>
        <v>-10767.080360276053</v>
      </c>
      <c r="S1281" s="9">
        <f>Daten!K1281</f>
        <v>4686.21</v>
      </c>
      <c r="T1281" s="9">
        <f>Daten!L1281</f>
        <v>31318.73</v>
      </c>
      <c r="U1281" s="9">
        <f>Daten!M1281</f>
        <v>28381.51</v>
      </c>
      <c r="V1281" s="9">
        <f>Daten!N1281</f>
        <v>500</v>
      </c>
      <c r="W1281" s="9">
        <f>Daten!O1281</f>
        <v>500</v>
      </c>
      <c r="X1281" s="23">
        <f t="shared" si="500"/>
        <v>64386.45</v>
      </c>
      <c r="Y1281" s="9">
        <f t="shared" si="501"/>
        <v>207030.51974747871</v>
      </c>
      <c r="Z1281" s="21">
        <f t="shared" si="502"/>
        <v>-142644.0697474787</v>
      </c>
      <c r="AA1281" s="27">
        <f t="shared" si="503"/>
        <v>14264.406974747872</v>
      </c>
      <c r="AB1281" s="32">
        <f t="shared" si="504"/>
        <v>-23695.624084944029</v>
      </c>
      <c r="AC1281" s="31">
        <f t="shared" si="505"/>
        <v>0</v>
      </c>
      <c r="AG1281" s="26">
        <f t="shared" si="506"/>
        <v>0</v>
      </c>
      <c r="AH1281" s="26">
        <f t="shared" si="507"/>
        <v>0</v>
      </c>
      <c r="AI1281" s="26">
        <f t="shared" si="508"/>
        <v>0</v>
      </c>
      <c r="AJ1281" s="26">
        <f t="shared" si="509"/>
        <v>1</v>
      </c>
      <c r="AK1281" s="26">
        <f t="shared" si="510"/>
        <v>0</v>
      </c>
      <c r="AL1281" s="26">
        <f t="shared" ca="1" si="511"/>
        <v>0</v>
      </c>
      <c r="AM1281" s="26">
        <f t="shared" ca="1" si="512"/>
        <v>0</v>
      </c>
      <c r="AN1281" s="26">
        <f ca="1">IF(AM1281=0,0,COUNTIF($AM$19:AM1281,C1281*10+1))</f>
        <v>0</v>
      </c>
      <c r="AO1281" s="21">
        <f t="shared" ca="1" si="513"/>
        <v>0</v>
      </c>
      <c r="AP1281" s="33">
        <f t="shared" ca="1" si="514"/>
        <v>0</v>
      </c>
    </row>
    <row r="1282" spans="1:42" x14ac:dyDescent="0.2">
      <c r="A1282" s="15">
        <f>Daten!A1282</f>
        <v>41726</v>
      </c>
      <c r="B1282" s="8" t="str">
        <f>Daten!B1282</f>
        <v>Pöndorf</v>
      </c>
      <c r="C1282" s="15">
        <f t="shared" si="490"/>
        <v>4</v>
      </c>
      <c r="D1282" s="10">
        <f>Daten!D1282</f>
        <v>0</v>
      </c>
      <c r="E1282" s="9">
        <f>Daten!E1282</f>
        <v>2427</v>
      </c>
      <c r="F1282" s="9">
        <f>Daten!F1282</f>
        <v>2388</v>
      </c>
      <c r="G1282" s="27">
        <f t="shared" si="491"/>
        <v>39</v>
      </c>
      <c r="H1282" s="29">
        <f t="shared" si="492"/>
        <v>1.6331658291457288E-2</v>
      </c>
      <c r="I1282" s="21">
        <f t="shared" si="493"/>
        <v>21.312316169419535</v>
      </c>
      <c r="J1282" s="21">
        <f t="shared" si="494"/>
        <v>17.687683830580465</v>
      </c>
      <c r="K1282" s="27">
        <f t="shared" si="495"/>
        <v>-8843.8419152902316</v>
      </c>
      <c r="L1282" s="16">
        <f>Daten!G1282</f>
        <v>390</v>
      </c>
      <c r="M1282" s="16">
        <f>Daten!H1282</f>
        <v>1611</v>
      </c>
      <c r="N1282" s="16">
        <f>Daten!I1282</f>
        <v>426</v>
      </c>
      <c r="O1282" s="28">
        <f t="shared" si="496"/>
        <v>0.5065176908752328</v>
      </c>
      <c r="P1282" s="16">
        <f t="shared" si="497"/>
        <v>906.77874020353261</v>
      </c>
      <c r="Q1282" s="21">
        <f t="shared" si="498"/>
        <v>-90.778740203532607</v>
      </c>
      <c r="R1282" s="27">
        <f t="shared" si="499"/>
        <v>-18155.748040706523</v>
      </c>
      <c r="S1282" s="9">
        <f>Daten!K1282</f>
        <v>29344.7</v>
      </c>
      <c r="T1282" s="9">
        <f>Daten!L1282</f>
        <v>181531.87</v>
      </c>
      <c r="U1282" s="9">
        <f>Daten!M1282</f>
        <v>393817.17</v>
      </c>
      <c r="V1282" s="9">
        <f>Daten!N1282</f>
        <v>500</v>
      </c>
      <c r="W1282" s="9">
        <f>Daten!O1282</f>
        <v>500</v>
      </c>
      <c r="X1282" s="23">
        <f t="shared" si="500"/>
        <v>604693.74</v>
      </c>
      <c r="Y1282" s="9">
        <f t="shared" si="501"/>
        <v>872331.72122765763</v>
      </c>
      <c r="Z1282" s="21">
        <f t="shared" si="502"/>
        <v>-267637.98122765764</v>
      </c>
      <c r="AA1282" s="27">
        <f t="shared" si="503"/>
        <v>26763.798122765766</v>
      </c>
      <c r="AB1282" s="32">
        <f t="shared" si="504"/>
        <v>-235.79183323098914</v>
      </c>
      <c r="AC1282" s="31">
        <f t="shared" si="505"/>
        <v>0</v>
      </c>
      <c r="AG1282" s="26">
        <f t="shared" si="506"/>
        <v>0</v>
      </c>
      <c r="AH1282" s="26">
        <f t="shared" si="507"/>
        <v>0</v>
      </c>
      <c r="AI1282" s="26">
        <f t="shared" si="508"/>
        <v>0</v>
      </c>
      <c r="AJ1282" s="26">
        <f t="shared" si="509"/>
        <v>1</v>
      </c>
      <c r="AK1282" s="26">
        <f t="shared" si="510"/>
        <v>0</v>
      </c>
      <c r="AL1282" s="26">
        <f t="shared" ca="1" si="511"/>
        <v>0</v>
      </c>
      <c r="AM1282" s="26">
        <f t="shared" ca="1" si="512"/>
        <v>0</v>
      </c>
      <c r="AN1282" s="26">
        <f ca="1">IF(AM1282=0,0,COUNTIF($AM$19:AM1282,C1282*10+1))</f>
        <v>0</v>
      </c>
      <c r="AO1282" s="21">
        <f t="shared" ca="1" si="513"/>
        <v>0</v>
      </c>
      <c r="AP1282" s="33">
        <f t="shared" ca="1" si="514"/>
        <v>0</v>
      </c>
    </row>
    <row r="1283" spans="1:42" x14ac:dyDescent="0.2">
      <c r="A1283" s="15">
        <f>Daten!A1283</f>
        <v>41727</v>
      </c>
      <c r="B1283" s="8" t="str">
        <f>Daten!B1283</f>
        <v>Puchkirchen am Trattberg</v>
      </c>
      <c r="C1283" s="15">
        <f t="shared" si="490"/>
        <v>4</v>
      </c>
      <c r="D1283" s="10">
        <f>Daten!D1283</f>
        <v>0</v>
      </c>
      <c r="E1283" s="9">
        <f>Daten!E1283</f>
        <v>1101</v>
      </c>
      <c r="F1283" s="9">
        <f>Daten!F1283</f>
        <v>1041</v>
      </c>
      <c r="G1283" s="27">
        <f t="shared" si="491"/>
        <v>60</v>
      </c>
      <c r="H1283" s="29">
        <f t="shared" si="492"/>
        <v>5.7636887608069162E-2</v>
      </c>
      <c r="I1283" s="21">
        <f t="shared" si="493"/>
        <v>9.2906704909404265</v>
      </c>
      <c r="J1283" s="21">
        <f t="shared" si="494"/>
        <v>50.709329509059572</v>
      </c>
      <c r="K1283" s="27">
        <f t="shared" si="495"/>
        <v>-25354.664754529786</v>
      </c>
      <c r="L1283" s="16">
        <f>Daten!G1283</f>
        <v>209</v>
      </c>
      <c r="M1283" s="16">
        <f>Daten!H1283</f>
        <v>714</v>
      </c>
      <c r="N1283" s="16">
        <f>Daten!I1283</f>
        <v>178</v>
      </c>
      <c r="O1283" s="28">
        <f t="shared" si="496"/>
        <v>0.54201680672268904</v>
      </c>
      <c r="P1283" s="16">
        <f t="shared" si="497"/>
        <v>401.88703941981521</v>
      </c>
      <c r="Q1283" s="21">
        <f t="shared" si="498"/>
        <v>-14.88703941981521</v>
      </c>
      <c r="R1283" s="27">
        <f t="shared" si="499"/>
        <v>-2977.407883963042</v>
      </c>
      <c r="S1283" s="9">
        <f>Daten!K1283</f>
        <v>4862.75</v>
      </c>
      <c r="T1283" s="9">
        <f>Daten!L1283</f>
        <v>61638.48</v>
      </c>
      <c r="U1283" s="9">
        <f>Daten!M1283</f>
        <v>143282.14000000001</v>
      </c>
      <c r="V1283" s="9">
        <f>Daten!N1283</f>
        <v>500</v>
      </c>
      <c r="W1283" s="9">
        <f>Daten!O1283</f>
        <v>500</v>
      </c>
      <c r="X1283" s="23">
        <f t="shared" si="500"/>
        <v>209783.37000000002</v>
      </c>
      <c r="Y1283" s="9">
        <f t="shared" si="501"/>
        <v>395730.21222564939</v>
      </c>
      <c r="Z1283" s="21">
        <f t="shared" si="502"/>
        <v>-185946.84222564936</v>
      </c>
      <c r="AA1283" s="27">
        <f t="shared" si="503"/>
        <v>18594.684222564938</v>
      </c>
      <c r="AB1283" s="32">
        <f t="shared" si="504"/>
        <v>-9737.3884159278896</v>
      </c>
      <c r="AC1283" s="31">
        <f t="shared" si="505"/>
        <v>0</v>
      </c>
      <c r="AG1283" s="26">
        <f t="shared" si="506"/>
        <v>0</v>
      </c>
      <c r="AH1283" s="26">
        <f t="shared" si="507"/>
        <v>0</v>
      </c>
      <c r="AI1283" s="26">
        <f t="shared" si="508"/>
        <v>0</v>
      </c>
      <c r="AJ1283" s="26">
        <f t="shared" si="509"/>
        <v>1</v>
      </c>
      <c r="AK1283" s="26">
        <f t="shared" si="510"/>
        <v>0</v>
      </c>
      <c r="AL1283" s="26">
        <f t="shared" ca="1" si="511"/>
        <v>0</v>
      </c>
      <c r="AM1283" s="26">
        <f t="shared" ca="1" si="512"/>
        <v>0</v>
      </c>
      <c r="AN1283" s="26">
        <f ca="1">IF(AM1283=0,0,COUNTIF($AM$19:AM1283,C1283*10+1))</f>
        <v>0</v>
      </c>
      <c r="AO1283" s="21">
        <f t="shared" ca="1" si="513"/>
        <v>0</v>
      </c>
      <c r="AP1283" s="33">
        <f t="shared" ca="1" si="514"/>
        <v>0</v>
      </c>
    </row>
    <row r="1284" spans="1:42" x14ac:dyDescent="0.2">
      <c r="A1284" s="15">
        <f>Daten!A1284</f>
        <v>41728</v>
      </c>
      <c r="B1284" s="8" t="str">
        <f>Daten!B1284</f>
        <v>Pühret</v>
      </c>
      <c r="C1284" s="15">
        <f t="shared" si="490"/>
        <v>4</v>
      </c>
      <c r="D1284" s="10">
        <f>Daten!D1284</f>
        <v>0</v>
      </c>
      <c r="E1284" s="9">
        <f>Daten!E1284</f>
        <v>633</v>
      </c>
      <c r="F1284" s="9">
        <f>Daten!F1284</f>
        <v>613</v>
      </c>
      <c r="G1284" s="27">
        <f t="shared" si="491"/>
        <v>20</v>
      </c>
      <c r="H1284" s="29">
        <f t="shared" si="492"/>
        <v>3.2626427406199018E-2</v>
      </c>
      <c r="I1284" s="21">
        <f t="shared" si="493"/>
        <v>5.4708751305922005</v>
      </c>
      <c r="J1284" s="21">
        <f t="shared" si="494"/>
        <v>14.529124869407799</v>
      </c>
      <c r="K1284" s="27">
        <f t="shared" si="495"/>
        <v>-7264.5624347038993</v>
      </c>
      <c r="L1284" s="16">
        <f>Daten!G1284</f>
        <v>114</v>
      </c>
      <c r="M1284" s="16">
        <f>Daten!H1284</f>
        <v>403</v>
      </c>
      <c r="N1284" s="16">
        <f>Daten!I1284</f>
        <v>116</v>
      </c>
      <c r="O1284" s="28">
        <f t="shared" si="496"/>
        <v>0.57071960297766744</v>
      </c>
      <c r="P1284" s="16">
        <f t="shared" si="497"/>
        <v>226.83540180138027</v>
      </c>
      <c r="Q1284" s="21">
        <f t="shared" si="498"/>
        <v>3.1645981986197285</v>
      </c>
      <c r="R1284" s="27">
        <f t="shared" si="499"/>
        <v>632.91963972394569</v>
      </c>
      <c r="S1284" s="9">
        <f>Daten!K1284</f>
        <v>5241.16</v>
      </c>
      <c r="T1284" s="9">
        <f>Daten!L1284</f>
        <v>35309.300000000003</v>
      </c>
      <c r="U1284" s="9">
        <f>Daten!M1284</f>
        <v>16553.27</v>
      </c>
      <c r="V1284" s="9">
        <f>Daten!N1284</f>
        <v>500</v>
      </c>
      <c r="W1284" s="9">
        <f>Daten!O1284</f>
        <v>500</v>
      </c>
      <c r="X1284" s="23">
        <f t="shared" si="500"/>
        <v>57103.73000000001</v>
      </c>
      <c r="Y1284" s="9">
        <f t="shared" si="501"/>
        <v>227517.91493082294</v>
      </c>
      <c r="Z1284" s="21">
        <f t="shared" si="502"/>
        <v>-170414.18493082293</v>
      </c>
      <c r="AA1284" s="27">
        <f t="shared" si="503"/>
        <v>17041.418493082292</v>
      </c>
      <c r="AB1284" s="32">
        <f t="shared" si="504"/>
        <v>10409.775698102338</v>
      </c>
      <c r="AC1284" s="31">
        <f t="shared" si="505"/>
        <v>10409.775698102338</v>
      </c>
      <c r="AG1284" s="26">
        <f t="shared" si="506"/>
        <v>-7264.5624347038993</v>
      </c>
      <c r="AH1284" s="26">
        <f t="shared" si="507"/>
        <v>17041.418493082292</v>
      </c>
      <c r="AI1284" s="26">
        <f t="shared" si="508"/>
        <v>9776.8560583783928</v>
      </c>
      <c r="AJ1284" s="26">
        <f t="shared" si="509"/>
        <v>1</v>
      </c>
      <c r="AK1284" s="26">
        <f t="shared" si="510"/>
        <v>9776.8560583783928</v>
      </c>
      <c r="AL1284" s="26">
        <f t="shared" ca="1" si="511"/>
        <v>12898</v>
      </c>
      <c r="AM1284" s="26">
        <f t="shared" ca="1" si="512"/>
        <v>41</v>
      </c>
      <c r="AN1284" s="26">
        <f ca="1">IF(AM1284=0,0,COUNTIF($AM$19:AM1284,C1284*10+1))</f>
        <v>168</v>
      </c>
      <c r="AO1284" s="21">
        <f t="shared" ca="1" si="513"/>
        <v>0</v>
      </c>
      <c r="AP1284" s="33">
        <f t="shared" ca="1" si="514"/>
        <v>12898</v>
      </c>
    </row>
    <row r="1285" spans="1:42" x14ac:dyDescent="0.2">
      <c r="A1285" s="15">
        <f>Daten!A1285</f>
        <v>41729</v>
      </c>
      <c r="B1285" s="8" t="str">
        <f>Daten!B1285</f>
        <v>Redleiten</v>
      </c>
      <c r="C1285" s="15">
        <f t="shared" si="490"/>
        <v>4</v>
      </c>
      <c r="D1285" s="10">
        <f>Daten!D1285</f>
        <v>0</v>
      </c>
      <c r="E1285" s="9">
        <f>Daten!E1285</f>
        <v>534</v>
      </c>
      <c r="F1285" s="9">
        <f>Daten!F1285</f>
        <v>538</v>
      </c>
      <c r="G1285" s="27">
        <f t="shared" si="491"/>
        <v>-4</v>
      </c>
      <c r="H1285" s="29">
        <f t="shared" si="492"/>
        <v>-7.4349442379182153E-3</v>
      </c>
      <c r="I1285" s="21">
        <f t="shared" si="493"/>
        <v>4.8015184669797781</v>
      </c>
      <c r="J1285" s="21">
        <f t="shared" si="494"/>
        <v>-8.801518466979779</v>
      </c>
      <c r="K1285" s="27">
        <f t="shared" si="495"/>
        <v>4400.7592334898891</v>
      </c>
      <c r="L1285" s="16">
        <f>Daten!G1285</f>
        <v>94</v>
      </c>
      <c r="M1285" s="16">
        <f>Daten!H1285</f>
        <v>363</v>
      </c>
      <c r="N1285" s="16">
        <f>Daten!I1285</f>
        <v>77</v>
      </c>
      <c r="O1285" s="28">
        <f t="shared" si="496"/>
        <v>0.47107438016528924</v>
      </c>
      <c r="P1285" s="16">
        <f t="shared" si="497"/>
        <v>204.32072172183882</v>
      </c>
      <c r="Q1285" s="21">
        <f t="shared" si="498"/>
        <v>-33.320721721838822</v>
      </c>
      <c r="R1285" s="27">
        <f t="shared" si="499"/>
        <v>-6664.1443443677645</v>
      </c>
      <c r="S1285" s="9">
        <f>Daten!K1285</f>
        <v>11100.05</v>
      </c>
      <c r="T1285" s="9">
        <f>Daten!L1285</f>
        <v>30760.62</v>
      </c>
      <c r="U1285" s="9">
        <f>Daten!M1285</f>
        <v>35814.800000000003</v>
      </c>
      <c r="V1285" s="9">
        <f>Daten!N1285</f>
        <v>500</v>
      </c>
      <c r="W1285" s="9">
        <f>Daten!O1285</f>
        <v>500</v>
      </c>
      <c r="X1285" s="23">
        <f t="shared" si="500"/>
        <v>77675.47</v>
      </c>
      <c r="Y1285" s="9">
        <f t="shared" si="501"/>
        <v>191934.54434922506</v>
      </c>
      <c r="Z1285" s="21">
        <f t="shared" si="502"/>
        <v>-114259.07434922506</v>
      </c>
      <c r="AA1285" s="27">
        <f t="shared" si="503"/>
        <v>11425.907434922507</v>
      </c>
      <c r="AB1285" s="32">
        <f t="shared" si="504"/>
        <v>9162.5223240446321</v>
      </c>
      <c r="AC1285" s="31">
        <f t="shared" si="505"/>
        <v>9162.5223240446321</v>
      </c>
      <c r="AG1285" s="26">
        <f t="shared" si="506"/>
        <v>4400.7592334898891</v>
      </c>
      <c r="AH1285" s="26">
        <f t="shared" si="507"/>
        <v>11425.907434922507</v>
      </c>
      <c r="AI1285" s="26">
        <f t="shared" si="508"/>
        <v>15826.666668412396</v>
      </c>
      <c r="AJ1285" s="26">
        <f t="shared" si="509"/>
        <v>1</v>
      </c>
      <c r="AK1285" s="26">
        <f t="shared" si="510"/>
        <v>15826.666668412396</v>
      </c>
      <c r="AL1285" s="26">
        <f t="shared" ca="1" si="511"/>
        <v>20879</v>
      </c>
      <c r="AM1285" s="26">
        <f t="shared" ca="1" si="512"/>
        <v>41</v>
      </c>
      <c r="AN1285" s="26">
        <f ca="1">IF(AM1285=0,0,COUNTIF($AM$19:AM1285,C1285*10+1))</f>
        <v>169</v>
      </c>
      <c r="AO1285" s="21">
        <f t="shared" ca="1" si="513"/>
        <v>0</v>
      </c>
      <c r="AP1285" s="33">
        <f t="shared" ca="1" si="514"/>
        <v>20879</v>
      </c>
    </row>
    <row r="1286" spans="1:42" x14ac:dyDescent="0.2">
      <c r="A1286" s="15">
        <f>Daten!A1286</f>
        <v>41730</v>
      </c>
      <c r="B1286" s="8" t="str">
        <f>Daten!B1286</f>
        <v>Redlham</v>
      </c>
      <c r="C1286" s="15">
        <f t="shared" si="490"/>
        <v>4</v>
      </c>
      <c r="D1286" s="10">
        <f>Daten!D1286</f>
        <v>0</v>
      </c>
      <c r="E1286" s="9">
        <f>Daten!E1286</f>
        <v>1620</v>
      </c>
      <c r="F1286" s="9">
        <f>Daten!F1286</f>
        <v>1514</v>
      </c>
      <c r="G1286" s="27">
        <f t="shared" si="491"/>
        <v>106</v>
      </c>
      <c r="H1286" s="29">
        <f t="shared" si="492"/>
        <v>7.0013210039630125E-2</v>
      </c>
      <c r="I1286" s="21">
        <f t="shared" si="493"/>
        <v>13.512079849456104</v>
      </c>
      <c r="J1286" s="21">
        <f t="shared" si="494"/>
        <v>92.4879201505439</v>
      </c>
      <c r="K1286" s="27">
        <f t="shared" si="495"/>
        <v>-46243.960075271949</v>
      </c>
      <c r="L1286" s="16">
        <f>Daten!G1286</f>
        <v>245</v>
      </c>
      <c r="M1286" s="16">
        <f>Daten!H1286</f>
        <v>1080</v>
      </c>
      <c r="N1286" s="16">
        <f>Daten!I1286</f>
        <v>295</v>
      </c>
      <c r="O1286" s="28">
        <f t="shared" si="496"/>
        <v>0.5</v>
      </c>
      <c r="P1286" s="16">
        <f t="shared" si="497"/>
        <v>607.89636214761958</v>
      </c>
      <c r="Q1286" s="21">
        <f t="shared" si="498"/>
        <v>-67.896362147619584</v>
      </c>
      <c r="R1286" s="27">
        <f t="shared" si="499"/>
        <v>-13579.272429523917</v>
      </c>
      <c r="S1286" s="9">
        <f>Daten!K1286</f>
        <v>5231.1099999999997</v>
      </c>
      <c r="T1286" s="9">
        <f>Daten!L1286</f>
        <v>170079.26</v>
      </c>
      <c r="U1286" s="9">
        <f>Daten!M1286</f>
        <v>1484695.8</v>
      </c>
      <c r="V1286" s="9">
        <f>Daten!N1286</f>
        <v>500</v>
      </c>
      <c r="W1286" s="9">
        <f>Daten!O1286</f>
        <v>500</v>
      </c>
      <c r="X1286" s="23">
        <f t="shared" si="500"/>
        <v>1660006.17</v>
      </c>
      <c r="Y1286" s="9">
        <f t="shared" si="501"/>
        <v>582273.33678978391</v>
      </c>
      <c r="Z1286" s="21">
        <f t="shared" si="502"/>
        <v>1077732.8332102159</v>
      </c>
      <c r="AA1286" s="27">
        <f t="shared" si="503"/>
        <v>-107773.28332102159</v>
      </c>
      <c r="AB1286" s="32">
        <f t="shared" si="504"/>
        <v>-167596.51582581745</v>
      </c>
      <c r="AC1286" s="31">
        <f t="shared" si="505"/>
        <v>0</v>
      </c>
      <c r="AG1286" s="26">
        <f t="shared" si="506"/>
        <v>0</v>
      </c>
      <c r="AH1286" s="26">
        <f t="shared" si="507"/>
        <v>0</v>
      </c>
      <c r="AI1286" s="26">
        <f t="shared" si="508"/>
        <v>0</v>
      </c>
      <c r="AJ1286" s="26">
        <f t="shared" si="509"/>
        <v>1</v>
      </c>
      <c r="AK1286" s="26">
        <f t="shared" si="510"/>
        <v>0</v>
      </c>
      <c r="AL1286" s="26">
        <f t="shared" ca="1" si="511"/>
        <v>0</v>
      </c>
      <c r="AM1286" s="26">
        <f t="shared" ca="1" si="512"/>
        <v>0</v>
      </c>
      <c r="AN1286" s="26">
        <f ca="1">IF(AM1286=0,0,COUNTIF($AM$19:AM1286,C1286*10+1))</f>
        <v>0</v>
      </c>
      <c r="AO1286" s="21">
        <f t="shared" ca="1" si="513"/>
        <v>0</v>
      </c>
      <c r="AP1286" s="33">
        <f t="shared" ca="1" si="514"/>
        <v>0</v>
      </c>
    </row>
    <row r="1287" spans="1:42" x14ac:dyDescent="0.2">
      <c r="A1287" s="15">
        <f>Daten!A1287</f>
        <v>41731</v>
      </c>
      <c r="B1287" s="8" t="str">
        <f>Daten!B1287</f>
        <v>Regau</v>
      </c>
      <c r="C1287" s="15">
        <f t="shared" si="490"/>
        <v>4</v>
      </c>
      <c r="D1287" s="10">
        <f>Daten!D1287</f>
        <v>0</v>
      </c>
      <c r="E1287" s="9">
        <f>Daten!E1287</f>
        <v>6828</v>
      </c>
      <c r="F1287" s="9">
        <f>Daten!F1287</f>
        <v>6778</v>
      </c>
      <c r="G1287" s="27">
        <f t="shared" si="491"/>
        <v>50</v>
      </c>
      <c r="H1287" s="29">
        <f t="shared" si="492"/>
        <v>7.3768073177928589E-3</v>
      </c>
      <c r="I1287" s="21">
        <f t="shared" si="493"/>
        <v>60.491992879533335</v>
      </c>
      <c r="J1287" s="21">
        <f t="shared" si="494"/>
        <v>-10.491992879533335</v>
      </c>
      <c r="K1287" s="27">
        <f t="shared" si="495"/>
        <v>5245.9964397666672</v>
      </c>
      <c r="L1287" s="16">
        <f>Daten!G1287</f>
        <v>1130</v>
      </c>
      <c r="M1287" s="16">
        <f>Daten!H1287</f>
        <v>4561</v>
      </c>
      <c r="N1287" s="16">
        <f>Daten!I1287</f>
        <v>1137</v>
      </c>
      <c r="O1287" s="28">
        <f t="shared" si="496"/>
        <v>0.49704012278009208</v>
      </c>
      <c r="P1287" s="16">
        <f t="shared" si="497"/>
        <v>2567.2363960697157</v>
      </c>
      <c r="Q1287" s="21">
        <f t="shared" si="498"/>
        <v>-300.23639606971574</v>
      </c>
      <c r="R1287" s="27">
        <f t="shared" si="499"/>
        <v>-60047.279213943148</v>
      </c>
      <c r="S1287" s="9">
        <f>Daten!K1287</f>
        <v>16013.44</v>
      </c>
      <c r="T1287" s="9">
        <f>Daten!L1287</f>
        <v>634624.06999999995</v>
      </c>
      <c r="U1287" s="9">
        <f>Daten!M1287</f>
        <v>2781511.06</v>
      </c>
      <c r="V1287" s="9">
        <f>Daten!N1287</f>
        <v>500</v>
      </c>
      <c r="W1287" s="9">
        <f>Daten!O1287</f>
        <v>500</v>
      </c>
      <c r="X1287" s="23">
        <f t="shared" si="500"/>
        <v>3432148.57</v>
      </c>
      <c r="Y1287" s="9">
        <f t="shared" si="501"/>
        <v>2454174.286173237</v>
      </c>
      <c r="Z1287" s="21">
        <f t="shared" si="502"/>
        <v>977974.28382676281</v>
      </c>
      <c r="AA1287" s="27">
        <f t="shared" si="503"/>
        <v>-97797.428382676284</v>
      </c>
      <c r="AB1287" s="32">
        <f t="shared" si="504"/>
        <v>-152598.71115685278</v>
      </c>
      <c r="AC1287" s="31">
        <f t="shared" si="505"/>
        <v>0</v>
      </c>
      <c r="AG1287" s="26">
        <f t="shared" si="506"/>
        <v>0</v>
      </c>
      <c r="AH1287" s="26">
        <f t="shared" si="507"/>
        <v>0</v>
      </c>
      <c r="AI1287" s="26">
        <f t="shared" si="508"/>
        <v>0</v>
      </c>
      <c r="AJ1287" s="26">
        <f t="shared" si="509"/>
        <v>1</v>
      </c>
      <c r="AK1287" s="26">
        <f t="shared" si="510"/>
        <v>0</v>
      </c>
      <c r="AL1287" s="26">
        <f t="shared" ca="1" si="511"/>
        <v>0</v>
      </c>
      <c r="AM1287" s="26">
        <f t="shared" ca="1" si="512"/>
        <v>0</v>
      </c>
      <c r="AN1287" s="26">
        <f ca="1">IF(AM1287=0,0,COUNTIF($AM$19:AM1287,C1287*10+1))</f>
        <v>0</v>
      </c>
      <c r="AO1287" s="21">
        <f t="shared" ca="1" si="513"/>
        <v>0</v>
      </c>
      <c r="AP1287" s="33">
        <f t="shared" ca="1" si="514"/>
        <v>0</v>
      </c>
    </row>
    <row r="1288" spans="1:42" x14ac:dyDescent="0.2">
      <c r="A1288" s="15">
        <f>Daten!A1288</f>
        <v>41732</v>
      </c>
      <c r="B1288" s="8" t="str">
        <f>Daten!B1288</f>
        <v>Rüstorf</v>
      </c>
      <c r="C1288" s="15">
        <f t="shared" si="490"/>
        <v>4</v>
      </c>
      <c r="D1288" s="10">
        <f>Daten!D1288</f>
        <v>0</v>
      </c>
      <c r="E1288" s="9">
        <f>Daten!E1288</f>
        <v>2286</v>
      </c>
      <c r="F1288" s="9">
        <f>Daten!F1288</f>
        <v>2107</v>
      </c>
      <c r="G1288" s="27">
        <f t="shared" si="491"/>
        <v>179</v>
      </c>
      <c r="H1288" s="29">
        <f t="shared" si="492"/>
        <v>8.4954912197437116E-2</v>
      </c>
      <c r="I1288" s="21">
        <f t="shared" si="493"/>
        <v>18.804459869751661</v>
      </c>
      <c r="J1288" s="21">
        <f t="shared" si="494"/>
        <v>160.19554013024833</v>
      </c>
      <c r="K1288" s="27">
        <f t="shared" si="495"/>
        <v>-80097.770065124161</v>
      </c>
      <c r="L1288" s="16">
        <f>Daten!G1288</f>
        <v>379</v>
      </c>
      <c r="M1288" s="16">
        <f>Daten!H1288</f>
        <v>1528</v>
      </c>
      <c r="N1288" s="16">
        <f>Daten!I1288</f>
        <v>379</v>
      </c>
      <c r="O1288" s="28">
        <f t="shared" si="496"/>
        <v>0.49607329842931935</v>
      </c>
      <c r="P1288" s="16">
        <f t="shared" si="497"/>
        <v>860.06077903848404</v>
      </c>
      <c r="Q1288" s="21">
        <f t="shared" si="498"/>
        <v>-102.06077903848404</v>
      </c>
      <c r="R1288" s="27">
        <f t="shared" si="499"/>
        <v>-20412.155807696807</v>
      </c>
      <c r="S1288" s="9">
        <f>Daten!K1288</f>
        <v>11272.69</v>
      </c>
      <c r="T1288" s="9">
        <f>Daten!L1288</f>
        <v>142044.79999999999</v>
      </c>
      <c r="U1288" s="9">
        <f>Daten!M1288</f>
        <v>586770.66</v>
      </c>
      <c r="V1288" s="9">
        <f>Daten!N1288</f>
        <v>500</v>
      </c>
      <c r="W1288" s="9">
        <f>Daten!O1288</f>
        <v>500</v>
      </c>
      <c r="X1288" s="23">
        <f t="shared" si="500"/>
        <v>740088.15</v>
      </c>
      <c r="Y1288" s="9">
        <f t="shared" si="501"/>
        <v>821652.37524780608</v>
      </c>
      <c r="Z1288" s="21">
        <f t="shared" si="502"/>
        <v>-81564.225247806055</v>
      </c>
      <c r="AA1288" s="27">
        <f t="shared" si="503"/>
        <v>8156.4225247806062</v>
      </c>
      <c r="AB1288" s="32">
        <f t="shared" si="504"/>
        <v>-92353.503348040365</v>
      </c>
      <c r="AC1288" s="31">
        <f t="shared" si="505"/>
        <v>0</v>
      </c>
      <c r="AG1288" s="26">
        <f t="shared" si="506"/>
        <v>0</v>
      </c>
      <c r="AH1288" s="26">
        <f t="shared" si="507"/>
        <v>0</v>
      </c>
      <c r="AI1288" s="26">
        <f t="shared" si="508"/>
        <v>0</v>
      </c>
      <c r="AJ1288" s="26">
        <f t="shared" si="509"/>
        <v>1</v>
      </c>
      <c r="AK1288" s="26">
        <f t="shared" si="510"/>
        <v>0</v>
      </c>
      <c r="AL1288" s="26">
        <f t="shared" ca="1" si="511"/>
        <v>0</v>
      </c>
      <c r="AM1288" s="26">
        <f t="shared" ca="1" si="512"/>
        <v>0</v>
      </c>
      <c r="AN1288" s="26">
        <f ca="1">IF(AM1288=0,0,COUNTIF($AM$19:AM1288,C1288*10+1))</f>
        <v>0</v>
      </c>
      <c r="AO1288" s="21">
        <f t="shared" ca="1" si="513"/>
        <v>0</v>
      </c>
      <c r="AP1288" s="33">
        <f t="shared" ca="1" si="514"/>
        <v>0</v>
      </c>
    </row>
    <row r="1289" spans="1:42" x14ac:dyDescent="0.2">
      <c r="A1289" s="15">
        <f>Daten!A1289</f>
        <v>41733</v>
      </c>
      <c r="B1289" s="8" t="str">
        <f>Daten!B1289</f>
        <v>Rutzenham</v>
      </c>
      <c r="C1289" s="15">
        <f t="shared" si="490"/>
        <v>4</v>
      </c>
      <c r="D1289" s="10">
        <f>Daten!D1289</f>
        <v>0</v>
      </c>
      <c r="E1289" s="9">
        <f>Daten!E1289</f>
        <v>291</v>
      </c>
      <c r="F1289" s="9">
        <f>Daten!F1289</f>
        <v>297</v>
      </c>
      <c r="G1289" s="27">
        <f t="shared" si="491"/>
        <v>-6</v>
      </c>
      <c r="H1289" s="29">
        <f t="shared" si="492"/>
        <v>-2.0202020202020204E-2</v>
      </c>
      <c r="I1289" s="21">
        <f t="shared" si="493"/>
        <v>2.6506523879051933</v>
      </c>
      <c r="J1289" s="21">
        <f t="shared" si="494"/>
        <v>-8.6506523879051933</v>
      </c>
      <c r="K1289" s="27">
        <f t="shared" si="495"/>
        <v>4325.3261939525964</v>
      </c>
      <c r="L1289" s="16">
        <f>Daten!G1289</f>
        <v>64</v>
      </c>
      <c r="M1289" s="16">
        <f>Daten!H1289</f>
        <v>172</v>
      </c>
      <c r="N1289" s="16">
        <f>Daten!I1289</f>
        <v>55</v>
      </c>
      <c r="O1289" s="28">
        <f t="shared" si="496"/>
        <v>0.69186046511627908</v>
      </c>
      <c r="P1289" s="16">
        <f t="shared" si="497"/>
        <v>96.813124342028303</v>
      </c>
      <c r="Q1289" s="21">
        <f t="shared" si="498"/>
        <v>22.186875657971697</v>
      </c>
      <c r="R1289" s="27">
        <f t="shared" si="499"/>
        <v>4437.3751315943391</v>
      </c>
      <c r="S1289" s="9">
        <f>Daten!K1289</f>
        <v>4693.5</v>
      </c>
      <c r="T1289" s="9">
        <f>Daten!L1289</f>
        <v>14838.9</v>
      </c>
      <c r="U1289" s="9">
        <f>Daten!M1289</f>
        <v>6496.19</v>
      </c>
      <c r="V1289" s="9">
        <f>Daten!N1289</f>
        <v>500</v>
      </c>
      <c r="W1289" s="9">
        <f>Daten!O1289</f>
        <v>500</v>
      </c>
      <c r="X1289" s="23">
        <f t="shared" si="500"/>
        <v>26028.59</v>
      </c>
      <c r="Y1289" s="9">
        <f t="shared" si="501"/>
        <v>104593.54383075747</v>
      </c>
      <c r="Z1289" s="21">
        <f t="shared" si="502"/>
        <v>-78564.953830757469</v>
      </c>
      <c r="AA1289" s="27">
        <f t="shared" si="503"/>
        <v>7856.4953830757477</v>
      </c>
      <c r="AB1289" s="32">
        <f t="shared" si="504"/>
        <v>16619.196708622683</v>
      </c>
      <c r="AC1289" s="31">
        <f t="shared" si="505"/>
        <v>16619.196708622683</v>
      </c>
      <c r="AG1289" s="26">
        <f t="shared" si="506"/>
        <v>4325.3261939525964</v>
      </c>
      <c r="AH1289" s="26">
        <f t="shared" si="507"/>
        <v>7856.4953830757477</v>
      </c>
      <c r="AI1289" s="26">
        <f t="shared" si="508"/>
        <v>12181.821577028344</v>
      </c>
      <c r="AJ1289" s="26">
        <f t="shared" si="509"/>
        <v>1</v>
      </c>
      <c r="AK1289" s="26">
        <f t="shared" si="510"/>
        <v>12181.821577028344</v>
      </c>
      <c r="AL1289" s="26">
        <f t="shared" ca="1" si="511"/>
        <v>16071</v>
      </c>
      <c r="AM1289" s="26">
        <f t="shared" ca="1" si="512"/>
        <v>41</v>
      </c>
      <c r="AN1289" s="26">
        <f ca="1">IF(AM1289=0,0,COUNTIF($AM$19:AM1289,C1289*10+1))</f>
        <v>170</v>
      </c>
      <c r="AO1289" s="21">
        <f t="shared" ca="1" si="513"/>
        <v>0</v>
      </c>
      <c r="AP1289" s="33">
        <f t="shared" ca="1" si="514"/>
        <v>16071</v>
      </c>
    </row>
    <row r="1290" spans="1:42" x14ac:dyDescent="0.2">
      <c r="A1290" s="15">
        <f>Daten!A1290</f>
        <v>41734</v>
      </c>
      <c r="B1290" s="8" t="str">
        <f>Daten!B1290</f>
        <v>St. Georgen im Attergau</v>
      </c>
      <c r="C1290" s="15">
        <f t="shared" si="490"/>
        <v>4</v>
      </c>
      <c r="D1290" s="10">
        <f>Daten!D1290</f>
        <v>0</v>
      </c>
      <c r="E1290" s="9">
        <f>Daten!E1290</f>
        <v>4498</v>
      </c>
      <c r="F1290" s="9">
        <f>Daten!F1290</f>
        <v>4388</v>
      </c>
      <c r="G1290" s="27">
        <f t="shared" si="491"/>
        <v>110</v>
      </c>
      <c r="H1290" s="29">
        <f t="shared" si="492"/>
        <v>2.5068368277119418E-2</v>
      </c>
      <c r="I1290" s="21">
        <f t="shared" si="493"/>
        <v>39.161827199084136</v>
      </c>
      <c r="J1290" s="21">
        <f t="shared" si="494"/>
        <v>70.838172800915856</v>
      </c>
      <c r="K1290" s="27">
        <f t="shared" si="495"/>
        <v>-35419.086400457927</v>
      </c>
      <c r="L1290" s="16">
        <f>Daten!G1290</f>
        <v>739</v>
      </c>
      <c r="M1290" s="16">
        <f>Daten!H1290</f>
        <v>3014</v>
      </c>
      <c r="N1290" s="16">
        <f>Daten!I1290</f>
        <v>745</v>
      </c>
      <c r="O1290" s="28">
        <f t="shared" si="496"/>
        <v>0.49236894492368943</v>
      </c>
      <c r="P1290" s="16">
        <f t="shared" si="497"/>
        <v>1696.4811439934495</v>
      </c>
      <c r="Q1290" s="21">
        <f t="shared" si="498"/>
        <v>-212.48114399344945</v>
      </c>
      <c r="R1290" s="27">
        <f t="shared" si="499"/>
        <v>-42496.228798689888</v>
      </c>
      <c r="S1290" s="9">
        <f>Daten!K1290</f>
        <v>12381.42</v>
      </c>
      <c r="T1290" s="9">
        <f>Daten!L1290</f>
        <v>382606.47</v>
      </c>
      <c r="U1290" s="9">
        <f>Daten!M1290</f>
        <v>1326408.17</v>
      </c>
      <c r="V1290" s="9">
        <f>Daten!N1290</f>
        <v>500</v>
      </c>
      <c r="W1290" s="9">
        <f>Daten!O1290</f>
        <v>500</v>
      </c>
      <c r="X1290" s="23">
        <f t="shared" si="500"/>
        <v>1721396.0599999998</v>
      </c>
      <c r="Y1290" s="9">
        <f t="shared" si="501"/>
        <v>1616707.0795558321</v>
      </c>
      <c r="Z1290" s="21">
        <f t="shared" si="502"/>
        <v>104688.98044416774</v>
      </c>
      <c r="AA1290" s="27">
        <f t="shared" si="503"/>
        <v>-10468.898044416776</v>
      </c>
      <c r="AB1290" s="32">
        <f t="shared" si="504"/>
        <v>-88384.213243564591</v>
      </c>
      <c r="AC1290" s="31">
        <f t="shared" si="505"/>
        <v>0</v>
      </c>
      <c r="AG1290" s="26">
        <f t="shared" si="506"/>
        <v>0</v>
      </c>
      <c r="AH1290" s="26">
        <f t="shared" si="507"/>
        <v>0</v>
      </c>
      <c r="AI1290" s="26">
        <f t="shared" si="508"/>
        <v>0</v>
      </c>
      <c r="AJ1290" s="26">
        <f t="shared" si="509"/>
        <v>1</v>
      </c>
      <c r="AK1290" s="26">
        <f t="shared" si="510"/>
        <v>0</v>
      </c>
      <c r="AL1290" s="26">
        <f t="shared" ca="1" si="511"/>
        <v>0</v>
      </c>
      <c r="AM1290" s="26">
        <f t="shared" ca="1" si="512"/>
        <v>0</v>
      </c>
      <c r="AN1290" s="26">
        <f ca="1">IF(AM1290=0,0,COUNTIF($AM$19:AM1290,C1290*10+1))</f>
        <v>0</v>
      </c>
      <c r="AO1290" s="21">
        <f t="shared" ca="1" si="513"/>
        <v>0</v>
      </c>
      <c r="AP1290" s="33">
        <f t="shared" ca="1" si="514"/>
        <v>0</v>
      </c>
    </row>
    <row r="1291" spans="1:42" x14ac:dyDescent="0.2">
      <c r="A1291" s="15">
        <f>Daten!A1291</f>
        <v>41735</v>
      </c>
      <c r="B1291" s="8" t="str">
        <f>Daten!B1291</f>
        <v>St. Lorenz</v>
      </c>
      <c r="C1291" s="15">
        <f t="shared" si="490"/>
        <v>4</v>
      </c>
      <c r="D1291" s="10">
        <f>Daten!D1291</f>
        <v>0</v>
      </c>
      <c r="E1291" s="9">
        <f>Daten!E1291</f>
        <v>2522</v>
      </c>
      <c r="F1291" s="9">
        <f>Daten!F1291</f>
        <v>2487</v>
      </c>
      <c r="G1291" s="27">
        <f t="shared" si="491"/>
        <v>35</v>
      </c>
      <c r="H1291" s="29">
        <f t="shared" si="492"/>
        <v>1.407318053880177E-2</v>
      </c>
      <c r="I1291" s="21">
        <f t="shared" si="493"/>
        <v>22.195866965387932</v>
      </c>
      <c r="J1291" s="21">
        <f t="shared" si="494"/>
        <v>12.804133034612068</v>
      </c>
      <c r="K1291" s="27">
        <f t="shared" si="495"/>
        <v>-6402.0665173060343</v>
      </c>
      <c r="L1291" s="16">
        <f>Daten!G1291</f>
        <v>405</v>
      </c>
      <c r="M1291" s="16">
        <f>Daten!H1291</f>
        <v>1669</v>
      </c>
      <c r="N1291" s="16">
        <f>Daten!I1291</f>
        <v>448</v>
      </c>
      <c r="O1291" s="28">
        <f t="shared" si="496"/>
        <v>0.51108448172558418</v>
      </c>
      <c r="P1291" s="16">
        <f t="shared" si="497"/>
        <v>939.42502631886771</v>
      </c>
      <c r="Q1291" s="21">
        <f t="shared" si="498"/>
        <v>-86.425026318867708</v>
      </c>
      <c r="R1291" s="27">
        <f t="shared" si="499"/>
        <v>-17285.005263773543</v>
      </c>
      <c r="S1291" s="9">
        <f>Daten!K1291</f>
        <v>4179.8900000000003</v>
      </c>
      <c r="T1291" s="9">
        <f>Daten!L1291</f>
        <v>234066.85</v>
      </c>
      <c r="U1291" s="9">
        <f>Daten!M1291</f>
        <v>543566.66</v>
      </c>
      <c r="V1291" s="9">
        <f>Daten!N1291</f>
        <v>500</v>
      </c>
      <c r="W1291" s="9">
        <f>Daten!O1291</f>
        <v>500</v>
      </c>
      <c r="X1291" s="23">
        <f t="shared" si="500"/>
        <v>781813.4</v>
      </c>
      <c r="Y1291" s="9">
        <f t="shared" si="501"/>
        <v>906477.37986656476</v>
      </c>
      <c r="Z1291" s="21">
        <f t="shared" si="502"/>
        <v>-124663.97986656474</v>
      </c>
      <c r="AA1291" s="27">
        <f t="shared" si="503"/>
        <v>12466.397986656475</v>
      </c>
      <c r="AB1291" s="32">
        <f t="shared" si="504"/>
        <v>-11220.673794423101</v>
      </c>
      <c r="AC1291" s="31">
        <f t="shared" si="505"/>
        <v>0</v>
      </c>
      <c r="AG1291" s="26">
        <f t="shared" si="506"/>
        <v>0</v>
      </c>
      <c r="AH1291" s="26">
        <f t="shared" si="507"/>
        <v>0</v>
      </c>
      <c r="AI1291" s="26">
        <f t="shared" si="508"/>
        <v>0</v>
      </c>
      <c r="AJ1291" s="26">
        <f t="shared" si="509"/>
        <v>1</v>
      </c>
      <c r="AK1291" s="26">
        <f t="shared" si="510"/>
        <v>0</v>
      </c>
      <c r="AL1291" s="26">
        <f t="shared" ca="1" si="511"/>
        <v>0</v>
      </c>
      <c r="AM1291" s="26">
        <f t="shared" ca="1" si="512"/>
        <v>0</v>
      </c>
      <c r="AN1291" s="26">
        <f ca="1">IF(AM1291=0,0,COUNTIF($AM$19:AM1291,C1291*10+1))</f>
        <v>0</v>
      </c>
      <c r="AO1291" s="21">
        <f t="shared" ca="1" si="513"/>
        <v>0</v>
      </c>
      <c r="AP1291" s="33">
        <f t="shared" ca="1" si="514"/>
        <v>0</v>
      </c>
    </row>
    <row r="1292" spans="1:42" x14ac:dyDescent="0.2">
      <c r="A1292" s="15">
        <f>Daten!A1292</f>
        <v>41736</v>
      </c>
      <c r="B1292" s="8" t="str">
        <f>Daten!B1292</f>
        <v>Schlatt</v>
      </c>
      <c r="C1292" s="15">
        <f t="shared" si="490"/>
        <v>4</v>
      </c>
      <c r="D1292" s="10">
        <f>Daten!D1292</f>
        <v>0</v>
      </c>
      <c r="E1292" s="9">
        <f>Daten!E1292</f>
        <v>1416</v>
      </c>
      <c r="F1292" s="9">
        <f>Daten!F1292</f>
        <v>1407</v>
      </c>
      <c r="G1292" s="27">
        <f t="shared" si="491"/>
        <v>9</v>
      </c>
      <c r="H1292" s="29">
        <f t="shared" si="492"/>
        <v>6.3965884861407248E-3</v>
      </c>
      <c r="I1292" s="21">
        <f t="shared" si="493"/>
        <v>12.557131009369048</v>
      </c>
      <c r="J1292" s="21">
        <f t="shared" si="494"/>
        <v>-3.5571310093690478</v>
      </c>
      <c r="K1292" s="27">
        <f t="shared" si="495"/>
        <v>1778.5655046845238</v>
      </c>
      <c r="L1292" s="16">
        <f>Daten!G1292</f>
        <v>215</v>
      </c>
      <c r="M1292" s="16">
        <f>Daten!H1292</f>
        <v>944</v>
      </c>
      <c r="N1292" s="16">
        <f>Daten!I1292</f>
        <v>257</v>
      </c>
      <c r="O1292" s="28">
        <f t="shared" si="496"/>
        <v>0.5</v>
      </c>
      <c r="P1292" s="16">
        <f t="shared" si="497"/>
        <v>531.34644987717866</v>
      </c>
      <c r="Q1292" s="21">
        <f t="shared" si="498"/>
        <v>-59.346449877178657</v>
      </c>
      <c r="R1292" s="27">
        <f t="shared" si="499"/>
        <v>-11869.289975435731</v>
      </c>
      <c r="S1292" s="9">
        <f>Daten!K1292</f>
        <v>8887.84</v>
      </c>
      <c r="T1292" s="9">
        <f>Daten!L1292</f>
        <v>112359.52</v>
      </c>
      <c r="U1292" s="9">
        <f>Daten!M1292</f>
        <v>263184.59999999998</v>
      </c>
      <c r="V1292" s="9">
        <f>Daten!N1292</f>
        <v>500</v>
      </c>
      <c r="W1292" s="9">
        <f>Daten!O1292</f>
        <v>500</v>
      </c>
      <c r="X1292" s="23">
        <f t="shared" si="500"/>
        <v>384431.95999999996</v>
      </c>
      <c r="Y1292" s="9">
        <f t="shared" si="501"/>
        <v>508950.02771255182</v>
      </c>
      <c r="Z1292" s="21">
        <f t="shared" si="502"/>
        <v>-124518.06771255186</v>
      </c>
      <c r="AA1292" s="27">
        <f t="shared" si="503"/>
        <v>12451.806771255186</v>
      </c>
      <c r="AB1292" s="32">
        <f t="shared" si="504"/>
        <v>2361.0823005039783</v>
      </c>
      <c r="AC1292" s="31">
        <f t="shared" si="505"/>
        <v>2361.0823005039783</v>
      </c>
      <c r="AG1292" s="26">
        <f t="shared" si="506"/>
        <v>1778.5655046845238</v>
      </c>
      <c r="AH1292" s="26">
        <f t="shared" si="507"/>
        <v>12451.806771255186</v>
      </c>
      <c r="AI1292" s="26">
        <f t="shared" si="508"/>
        <v>14230.37227593971</v>
      </c>
      <c r="AJ1292" s="26">
        <f t="shared" si="509"/>
        <v>1</v>
      </c>
      <c r="AK1292" s="26">
        <f t="shared" si="510"/>
        <v>14230.37227593971</v>
      </c>
      <c r="AL1292" s="26">
        <f t="shared" ca="1" si="511"/>
        <v>18773</v>
      </c>
      <c r="AM1292" s="26">
        <f t="shared" ca="1" si="512"/>
        <v>41</v>
      </c>
      <c r="AN1292" s="26">
        <f ca="1">IF(AM1292=0,0,COUNTIF($AM$19:AM1292,C1292*10+1))</f>
        <v>171</v>
      </c>
      <c r="AO1292" s="21">
        <f t="shared" ca="1" si="513"/>
        <v>0</v>
      </c>
      <c r="AP1292" s="33">
        <f t="shared" ca="1" si="514"/>
        <v>18773</v>
      </c>
    </row>
    <row r="1293" spans="1:42" x14ac:dyDescent="0.2">
      <c r="A1293" s="15">
        <f>Daten!A1293</f>
        <v>41737</v>
      </c>
      <c r="B1293" s="8" t="str">
        <f>Daten!B1293</f>
        <v>Schörfling am Attersee</v>
      </c>
      <c r="C1293" s="15">
        <f t="shared" si="490"/>
        <v>4</v>
      </c>
      <c r="D1293" s="10">
        <f>Daten!D1293</f>
        <v>0</v>
      </c>
      <c r="E1293" s="9">
        <f>Daten!E1293</f>
        <v>3450</v>
      </c>
      <c r="F1293" s="9">
        <f>Daten!F1293</f>
        <v>3443</v>
      </c>
      <c r="G1293" s="27">
        <f t="shared" si="491"/>
        <v>7</v>
      </c>
      <c r="H1293" s="29">
        <f t="shared" si="492"/>
        <v>2.0331106593087424E-3</v>
      </c>
      <c r="I1293" s="21">
        <f t="shared" si="493"/>
        <v>30.727933237567612</v>
      </c>
      <c r="J1293" s="21">
        <f t="shared" si="494"/>
        <v>-23.727933237567612</v>
      </c>
      <c r="K1293" s="27">
        <f t="shared" si="495"/>
        <v>11863.966618783807</v>
      </c>
      <c r="L1293" s="16">
        <f>Daten!G1293</f>
        <v>505</v>
      </c>
      <c r="M1293" s="16">
        <f>Daten!H1293</f>
        <v>2274</v>
      </c>
      <c r="N1293" s="16">
        <f>Daten!I1293</f>
        <v>671</v>
      </c>
      <c r="O1293" s="28">
        <f t="shared" si="496"/>
        <v>0.51715039577836408</v>
      </c>
      <c r="P1293" s="16">
        <f t="shared" si="497"/>
        <v>1279.9595625219324</v>
      </c>
      <c r="Q1293" s="21">
        <f t="shared" si="498"/>
        <v>-103.95956252193241</v>
      </c>
      <c r="R1293" s="27">
        <f t="shared" si="499"/>
        <v>-20791.912504386484</v>
      </c>
      <c r="S1293" s="9">
        <f>Daten!K1293</f>
        <v>13716.93</v>
      </c>
      <c r="T1293" s="9">
        <f>Daten!L1293</f>
        <v>352253.4</v>
      </c>
      <c r="U1293" s="9">
        <f>Daten!M1293</f>
        <v>1612503.05</v>
      </c>
      <c r="V1293" s="9">
        <f>Daten!N1293</f>
        <v>500</v>
      </c>
      <c r="W1293" s="9">
        <f>Daten!O1293</f>
        <v>500</v>
      </c>
      <c r="X1293" s="23">
        <f t="shared" si="500"/>
        <v>1978473.3800000001</v>
      </c>
      <c r="Y1293" s="9">
        <f t="shared" si="501"/>
        <v>1240026.5505708361</v>
      </c>
      <c r="Z1293" s="21">
        <f t="shared" si="502"/>
        <v>738446.82942916406</v>
      </c>
      <c r="AA1293" s="27">
        <f t="shared" si="503"/>
        <v>-73844.682942916406</v>
      </c>
      <c r="AB1293" s="32">
        <f t="shared" si="504"/>
        <v>-82772.628828519082</v>
      </c>
      <c r="AC1293" s="31">
        <f t="shared" si="505"/>
        <v>0</v>
      </c>
      <c r="AG1293" s="26">
        <f t="shared" si="506"/>
        <v>0</v>
      </c>
      <c r="AH1293" s="26">
        <f t="shared" si="507"/>
        <v>0</v>
      </c>
      <c r="AI1293" s="26">
        <f t="shared" si="508"/>
        <v>0</v>
      </c>
      <c r="AJ1293" s="26">
        <f t="shared" si="509"/>
        <v>1</v>
      </c>
      <c r="AK1293" s="26">
        <f t="shared" si="510"/>
        <v>0</v>
      </c>
      <c r="AL1293" s="26">
        <f t="shared" ca="1" si="511"/>
        <v>0</v>
      </c>
      <c r="AM1293" s="26">
        <f t="shared" ca="1" si="512"/>
        <v>0</v>
      </c>
      <c r="AN1293" s="26">
        <f ca="1">IF(AM1293=0,0,COUNTIF($AM$19:AM1293,C1293*10+1))</f>
        <v>0</v>
      </c>
      <c r="AO1293" s="21">
        <f t="shared" ca="1" si="513"/>
        <v>0</v>
      </c>
      <c r="AP1293" s="33">
        <f t="shared" ca="1" si="514"/>
        <v>0</v>
      </c>
    </row>
    <row r="1294" spans="1:42" x14ac:dyDescent="0.2">
      <c r="A1294" s="15">
        <f>Daten!A1294</f>
        <v>41738</v>
      </c>
      <c r="B1294" s="8" t="str">
        <f>Daten!B1294</f>
        <v>Schwanenstadt</v>
      </c>
      <c r="C1294" s="15">
        <f t="shared" si="490"/>
        <v>4</v>
      </c>
      <c r="D1294" s="10">
        <f>Daten!D1294</f>
        <v>0</v>
      </c>
      <c r="E1294" s="9">
        <f>Daten!E1294</f>
        <v>4585</v>
      </c>
      <c r="F1294" s="9">
        <f>Daten!F1294</f>
        <v>4241</v>
      </c>
      <c r="G1294" s="27">
        <f t="shared" si="491"/>
        <v>344</v>
      </c>
      <c r="H1294" s="29">
        <f t="shared" si="492"/>
        <v>8.1112945060127326E-2</v>
      </c>
      <c r="I1294" s="21">
        <f t="shared" si="493"/>
        <v>37.849888138403792</v>
      </c>
      <c r="J1294" s="21">
        <f t="shared" si="494"/>
        <v>306.1501118615962</v>
      </c>
      <c r="K1294" s="27">
        <f t="shared" si="495"/>
        <v>-153075.05593079809</v>
      </c>
      <c r="L1294" s="16">
        <f>Daten!G1294</f>
        <v>729</v>
      </c>
      <c r="M1294" s="16">
        <f>Daten!H1294</f>
        <v>3044</v>
      </c>
      <c r="N1294" s="16">
        <f>Daten!I1294</f>
        <v>812</v>
      </c>
      <c r="O1294" s="28">
        <f t="shared" si="496"/>
        <v>0.50624178712220758</v>
      </c>
      <c r="P1294" s="16">
        <f t="shared" si="497"/>
        <v>1713.3671540531057</v>
      </c>
      <c r="Q1294" s="21">
        <f t="shared" si="498"/>
        <v>-172.36715405310565</v>
      </c>
      <c r="R1294" s="27">
        <f t="shared" si="499"/>
        <v>-34473.430810621132</v>
      </c>
      <c r="S1294" s="9">
        <f>Daten!K1294</f>
        <v>339.75</v>
      </c>
      <c r="T1294" s="9">
        <f>Daten!L1294</f>
        <v>392847.06</v>
      </c>
      <c r="U1294" s="9">
        <f>Daten!M1294</f>
        <v>1765730.84</v>
      </c>
      <c r="V1294" s="9">
        <f>Daten!N1294</f>
        <v>500</v>
      </c>
      <c r="W1294" s="9">
        <f>Daten!O1294</f>
        <v>500</v>
      </c>
      <c r="X1294" s="23">
        <f t="shared" si="500"/>
        <v>2158917.65</v>
      </c>
      <c r="Y1294" s="9">
        <f t="shared" si="501"/>
        <v>1647977.3143093574</v>
      </c>
      <c r="Z1294" s="21">
        <f t="shared" si="502"/>
        <v>510940.33569064247</v>
      </c>
      <c r="AA1294" s="27">
        <f t="shared" si="503"/>
        <v>-51094.033569064253</v>
      </c>
      <c r="AB1294" s="32">
        <f t="shared" si="504"/>
        <v>-238642.52031048347</v>
      </c>
      <c r="AC1294" s="31">
        <f t="shared" si="505"/>
        <v>0</v>
      </c>
      <c r="AG1294" s="26">
        <f t="shared" si="506"/>
        <v>0</v>
      </c>
      <c r="AH1294" s="26">
        <f t="shared" si="507"/>
        <v>0</v>
      </c>
      <c r="AI1294" s="26">
        <f t="shared" si="508"/>
        <v>0</v>
      </c>
      <c r="AJ1294" s="26">
        <f t="shared" si="509"/>
        <v>1</v>
      </c>
      <c r="AK1294" s="26">
        <f t="shared" si="510"/>
        <v>0</v>
      </c>
      <c r="AL1294" s="26">
        <f t="shared" ca="1" si="511"/>
        <v>0</v>
      </c>
      <c r="AM1294" s="26">
        <f t="shared" ca="1" si="512"/>
        <v>0</v>
      </c>
      <c r="AN1294" s="26">
        <f ca="1">IF(AM1294=0,0,COUNTIF($AM$19:AM1294,C1294*10+1))</f>
        <v>0</v>
      </c>
      <c r="AO1294" s="21">
        <f t="shared" ca="1" si="513"/>
        <v>0</v>
      </c>
      <c r="AP1294" s="33">
        <f t="shared" ca="1" si="514"/>
        <v>0</v>
      </c>
    </row>
    <row r="1295" spans="1:42" x14ac:dyDescent="0.2">
      <c r="A1295" s="15">
        <f>Daten!A1295</f>
        <v>41739</v>
      </c>
      <c r="B1295" s="8" t="str">
        <f>Daten!B1295</f>
        <v>Seewalchen am Attersee</v>
      </c>
      <c r="C1295" s="15">
        <f t="shared" si="490"/>
        <v>4</v>
      </c>
      <c r="D1295" s="10">
        <f>Daten!D1295</f>
        <v>0</v>
      </c>
      <c r="E1295" s="9">
        <f>Daten!E1295</f>
        <v>5699</v>
      </c>
      <c r="F1295" s="9">
        <f>Daten!F1295</f>
        <v>5499</v>
      </c>
      <c r="G1295" s="27">
        <f t="shared" si="491"/>
        <v>200</v>
      </c>
      <c r="H1295" s="29">
        <f t="shared" si="492"/>
        <v>3.6370249136206581E-2</v>
      </c>
      <c r="I1295" s="21">
        <f t="shared" si="493"/>
        <v>49.077230576062824</v>
      </c>
      <c r="J1295" s="21">
        <f t="shared" si="494"/>
        <v>150.92276942393718</v>
      </c>
      <c r="K1295" s="27">
        <f t="shared" si="495"/>
        <v>-75461.384711968596</v>
      </c>
      <c r="L1295" s="16">
        <f>Daten!G1295</f>
        <v>825</v>
      </c>
      <c r="M1295" s="16">
        <f>Daten!H1295</f>
        <v>3756</v>
      </c>
      <c r="N1295" s="16">
        <f>Daten!I1295</f>
        <v>1118</v>
      </c>
      <c r="O1295" s="28">
        <f t="shared" si="496"/>
        <v>0.51730564430244941</v>
      </c>
      <c r="P1295" s="16">
        <f t="shared" si="497"/>
        <v>2114.1284594689437</v>
      </c>
      <c r="Q1295" s="21">
        <f t="shared" si="498"/>
        <v>-171.12845946894367</v>
      </c>
      <c r="R1295" s="27">
        <f t="shared" si="499"/>
        <v>-34225.691893788739</v>
      </c>
      <c r="S1295" s="9">
        <f>Daten!K1295</f>
        <v>13267.47</v>
      </c>
      <c r="T1295" s="9">
        <f>Daten!L1295</f>
        <v>618269.49</v>
      </c>
      <c r="U1295" s="9">
        <f>Daten!M1295</f>
        <v>813766.18</v>
      </c>
      <c r="V1295" s="9">
        <f>Daten!N1295</f>
        <v>500</v>
      </c>
      <c r="W1295" s="9">
        <f>Daten!O1295</f>
        <v>500</v>
      </c>
      <c r="X1295" s="23">
        <f t="shared" si="500"/>
        <v>1445303.1400000001</v>
      </c>
      <c r="Y1295" s="9">
        <f t="shared" si="501"/>
        <v>2048380.090348752</v>
      </c>
      <c r="Z1295" s="21">
        <f t="shared" si="502"/>
        <v>-603076.95034875185</v>
      </c>
      <c r="AA1295" s="27">
        <f t="shared" si="503"/>
        <v>60307.695034875185</v>
      </c>
      <c r="AB1295" s="32">
        <f t="shared" si="504"/>
        <v>-49379.381570882149</v>
      </c>
      <c r="AC1295" s="31">
        <f t="shared" si="505"/>
        <v>0</v>
      </c>
      <c r="AG1295" s="26">
        <f t="shared" si="506"/>
        <v>0</v>
      </c>
      <c r="AH1295" s="26">
        <f t="shared" si="507"/>
        <v>0</v>
      </c>
      <c r="AI1295" s="26">
        <f t="shared" si="508"/>
        <v>0</v>
      </c>
      <c r="AJ1295" s="26">
        <f t="shared" si="509"/>
        <v>1</v>
      </c>
      <c r="AK1295" s="26">
        <f t="shared" si="510"/>
        <v>0</v>
      </c>
      <c r="AL1295" s="26">
        <f t="shared" ca="1" si="511"/>
        <v>0</v>
      </c>
      <c r="AM1295" s="26">
        <f t="shared" ca="1" si="512"/>
        <v>0</v>
      </c>
      <c r="AN1295" s="26">
        <f ca="1">IF(AM1295=0,0,COUNTIF($AM$19:AM1295,C1295*10+1))</f>
        <v>0</v>
      </c>
      <c r="AO1295" s="21">
        <f t="shared" ca="1" si="513"/>
        <v>0</v>
      </c>
      <c r="AP1295" s="33">
        <f t="shared" ca="1" si="514"/>
        <v>0</v>
      </c>
    </row>
    <row r="1296" spans="1:42" x14ac:dyDescent="0.2">
      <c r="A1296" s="15">
        <f>Daten!A1296</f>
        <v>41740</v>
      </c>
      <c r="B1296" s="8" t="str">
        <f>Daten!B1296</f>
        <v>Steinbach am Attersee</v>
      </c>
      <c r="C1296" s="15">
        <f t="shared" si="490"/>
        <v>4</v>
      </c>
      <c r="D1296" s="10">
        <f>Daten!D1296</f>
        <v>0</v>
      </c>
      <c r="E1296" s="9">
        <f>Daten!E1296</f>
        <v>895</v>
      </c>
      <c r="F1296" s="9">
        <f>Daten!F1296</f>
        <v>873</v>
      </c>
      <c r="G1296" s="27">
        <f t="shared" si="491"/>
        <v>22</v>
      </c>
      <c r="H1296" s="29">
        <f t="shared" si="492"/>
        <v>2.5200458190148912E-2</v>
      </c>
      <c r="I1296" s="21">
        <f t="shared" si="493"/>
        <v>7.7913115644485993</v>
      </c>
      <c r="J1296" s="21">
        <f t="shared" si="494"/>
        <v>14.208688435551402</v>
      </c>
      <c r="K1296" s="27">
        <f t="shared" si="495"/>
        <v>-7104.3442177757006</v>
      </c>
      <c r="L1296" s="16">
        <f>Daten!G1296</f>
        <v>131</v>
      </c>
      <c r="M1296" s="16">
        <f>Daten!H1296</f>
        <v>544</v>
      </c>
      <c r="N1296" s="16">
        <f>Daten!I1296</f>
        <v>220</v>
      </c>
      <c r="O1296" s="28">
        <f t="shared" si="496"/>
        <v>0.64522058823529416</v>
      </c>
      <c r="P1296" s="16">
        <f t="shared" si="497"/>
        <v>306.19964908176394</v>
      </c>
      <c r="Q1296" s="21">
        <f t="shared" si="498"/>
        <v>44.800350918236063</v>
      </c>
      <c r="R1296" s="27">
        <f t="shared" si="499"/>
        <v>8960.0701836472126</v>
      </c>
      <c r="S1296" s="9">
        <f>Daten!K1296</f>
        <v>-34247.56</v>
      </c>
      <c r="T1296" s="9">
        <f>Daten!L1296</f>
        <v>229558.99</v>
      </c>
      <c r="U1296" s="9">
        <f>Daten!M1296</f>
        <v>184126.48</v>
      </c>
      <c r="V1296" s="9">
        <f>Daten!N1296</f>
        <v>500</v>
      </c>
      <c r="W1296" s="9">
        <f>Daten!O1296</f>
        <v>500</v>
      </c>
      <c r="X1296" s="23">
        <f t="shared" si="500"/>
        <v>379437.91000000003</v>
      </c>
      <c r="Y1296" s="9">
        <f t="shared" si="501"/>
        <v>321688.04717707197</v>
      </c>
      <c r="Z1296" s="21">
        <f t="shared" si="502"/>
        <v>57749.862822928058</v>
      </c>
      <c r="AA1296" s="27">
        <f t="shared" si="503"/>
        <v>-5774.9862822928062</v>
      </c>
      <c r="AB1296" s="32">
        <f t="shared" si="504"/>
        <v>-3919.2603164212942</v>
      </c>
      <c r="AC1296" s="31">
        <f t="shared" si="505"/>
        <v>0</v>
      </c>
      <c r="AG1296" s="26">
        <f t="shared" si="506"/>
        <v>0</v>
      </c>
      <c r="AH1296" s="26">
        <f t="shared" si="507"/>
        <v>0</v>
      </c>
      <c r="AI1296" s="26">
        <f t="shared" si="508"/>
        <v>0</v>
      </c>
      <c r="AJ1296" s="26">
        <f t="shared" si="509"/>
        <v>1</v>
      </c>
      <c r="AK1296" s="26">
        <f t="shared" si="510"/>
        <v>0</v>
      </c>
      <c r="AL1296" s="26">
        <f t="shared" ca="1" si="511"/>
        <v>0</v>
      </c>
      <c r="AM1296" s="26">
        <f t="shared" ca="1" si="512"/>
        <v>0</v>
      </c>
      <c r="AN1296" s="26">
        <f ca="1">IF(AM1296=0,0,COUNTIF($AM$19:AM1296,C1296*10+1))</f>
        <v>0</v>
      </c>
      <c r="AO1296" s="21">
        <f t="shared" ca="1" si="513"/>
        <v>0</v>
      </c>
      <c r="AP1296" s="33">
        <f t="shared" ca="1" si="514"/>
        <v>0</v>
      </c>
    </row>
    <row r="1297" spans="1:42" x14ac:dyDescent="0.2">
      <c r="A1297" s="15">
        <f>Daten!A1297</f>
        <v>41741</v>
      </c>
      <c r="B1297" s="8" t="str">
        <f>Daten!B1297</f>
        <v>Straß im Attergau</v>
      </c>
      <c r="C1297" s="15">
        <f t="shared" si="490"/>
        <v>4</v>
      </c>
      <c r="D1297" s="10">
        <f>Daten!D1297</f>
        <v>0</v>
      </c>
      <c r="E1297" s="9">
        <f>Daten!E1297</f>
        <v>1542</v>
      </c>
      <c r="F1297" s="9">
        <f>Daten!F1297</f>
        <v>1471</v>
      </c>
      <c r="G1297" s="27">
        <f t="shared" si="491"/>
        <v>71</v>
      </c>
      <c r="H1297" s="29">
        <f t="shared" si="492"/>
        <v>4.8266485384092457E-2</v>
      </c>
      <c r="I1297" s="21">
        <f t="shared" si="493"/>
        <v>13.128315362318315</v>
      </c>
      <c r="J1297" s="21">
        <f t="shared" si="494"/>
        <v>57.871684637681682</v>
      </c>
      <c r="K1297" s="27">
        <f t="shared" si="495"/>
        <v>-28935.842318840841</v>
      </c>
      <c r="L1297" s="16">
        <f>Daten!G1297</f>
        <v>243</v>
      </c>
      <c r="M1297" s="16">
        <f>Daten!H1297</f>
        <v>1068</v>
      </c>
      <c r="N1297" s="16">
        <f>Daten!I1297</f>
        <v>231</v>
      </c>
      <c r="O1297" s="28">
        <f t="shared" si="496"/>
        <v>0.4438202247191011</v>
      </c>
      <c r="P1297" s="16">
        <f t="shared" si="497"/>
        <v>601.14195812375715</v>
      </c>
      <c r="Q1297" s="21">
        <f t="shared" si="498"/>
        <v>-127.14195812375715</v>
      </c>
      <c r="R1297" s="27">
        <f t="shared" si="499"/>
        <v>-25428.391624751428</v>
      </c>
      <c r="S1297" s="9">
        <f>Daten!K1297</f>
        <v>16898.13</v>
      </c>
      <c r="T1297" s="9">
        <f>Daten!L1297</f>
        <v>143100.01999999999</v>
      </c>
      <c r="U1297" s="9">
        <f>Daten!M1297</f>
        <v>162175.42000000001</v>
      </c>
      <c r="V1297" s="9">
        <f>Daten!N1297</f>
        <v>500</v>
      </c>
      <c r="W1297" s="9">
        <f>Daten!O1297</f>
        <v>500</v>
      </c>
      <c r="X1297" s="23">
        <f t="shared" si="500"/>
        <v>322173.57</v>
      </c>
      <c r="Y1297" s="9">
        <f t="shared" si="501"/>
        <v>554237.95390731283</v>
      </c>
      <c r="Z1297" s="21">
        <f t="shared" si="502"/>
        <v>-232064.38390731282</v>
      </c>
      <c r="AA1297" s="27">
        <f t="shared" si="503"/>
        <v>23206.438390731284</v>
      </c>
      <c r="AB1297" s="32">
        <f t="shared" si="504"/>
        <v>-31157.795552860985</v>
      </c>
      <c r="AC1297" s="31">
        <f t="shared" si="505"/>
        <v>0</v>
      </c>
      <c r="AG1297" s="26">
        <f t="shared" si="506"/>
        <v>0</v>
      </c>
      <c r="AH1297" s="26">
        <f t="shared" si="507"/>
        <v>0</v>
      </c>
      <c r="AI1297" s="26">
        <f t="shared" si="508"/>
        <v>0</v>
      </c>
      <c r="AJ1297" s="26">
        <f t="shared" si="509"/>
        <v>1</v>
      </c>
      <c r="AK1297" s="26">
        <f t="shared" si="510"/>
        <v>0</v>
      </c>
      <c r="AL1297" s="26">
        <f t="shared" ca="1" si="511"/>
        <v>0</v>
      </c>
      <c r="AM1297" s="26">
        <f t="shared" ca="1" si="512"/>
        <v>0</v>
      </c>
      <c r="AN1297" s="26">
        <f ca="1">IF(AM1297=0,0,COUNTIF($AM$19:AM1297,C1297*10+1))</f>
        <v>0</v>
      </c>
      <c r="AO1297" s="21">
        <f t="shared" ca="1" si="513"/>
        <v>0</v>
      </c>
      <c r="AP1297" s="33">
        <f t="shared" ca="1" si="514"/>
        <v>0</v>
      </c>
    </row>
    <row r="1298" spans="1:42" x14ac:dyDescent="0.2">
      <c r="A1298" s="15">
        <f>Daten!A1298</f>
        <v>41742</v>
      </c>
      <c r="B1298" s="8" t="str">
        <f>Daten!B1298</f>
        <v>Tiefgraben</v>
      </c>
      <c r="C1298" s="15">
        <f t="shared" si="490"/>
        <v>4</v>
      </c>
      <c r="D1298" s="10">
        <f>Daten!D1298</f>
        <v>0</v>
      </c>
      <c r="E1298" s="9">
        <f>Daten!E1298</f>
        <v>4027</v>
      </c>
      <c r="F1298" s="9">
        <f>Daten!F1298</f>
        <v>3982</v>
      </c>
      <c r="G1298" s="27">
        <f t="shared" si="491"/>
        <v>45</v>
      </c>
      <c r="H1298" s="29">
        <f t="shared" si="492"/>
        <v>1.1300853842290307E-2</v>
      </c>
      <c r="I1298" s="21">
        <f t="shared" si="493"/>
        <v>35.538376460062224</v>
      </c>
      <c r="J1298" s="21">
        <f t="shared" si="494"/>
        <v>9.4616235399377757</v>
      </c>
      <c r="K1298" s="27">
        <f t="shared" si="495"/>
        <v>-4730.8117699688883</v>
      </c>
      <c r="L1298" s="16">
        <f>Daten!G1298</f>
        <v>675</v>
      </c>
      <c r="M1298" s="16">
        <f>Daten!H1298</f>
        <v>2726</v>
      </c>
      <c r="N1298" s="16">
        <f>Daten!I1298</f>
        <v>626</v>
      </c>
      <c r="O1298" s="28">
        <f t="shared" si="496"/>
        <v>0.4772560528246515</v>
      </c>
      <c r="P1298" s="16">
        <f t="shared" si="497"/>
        <v>1534.375447420751</v>
      </c>
      <c r="Q1298" s="21">
        <f t="shared" si="498"/>
        <v>-233.37544742075102</v>
      </c>
      <c r="R1298" s="27">
        <f t="shared" si="499"/>
        <v>-46675.089484150201</v>
      </c>
      <c r="S1298" s="9">
        <f>Daten!K1298</f>
        <v>-1464.62</v>
      </c>
      <c r="T1298" s="9">
        <f>Daten!L1298</f>
        <v>346407.67</v>
      </c>
      <c r="U1298" s="9">
        <f>Daten!M1298</f>
        <v>853029.73</v>
      </c>
      <c r="V1298" s="9">
        <f>Daten!N1298</f>
        <v>500</v>
      </c>
      <c r="W1298" s="9">
        <f>Daten!O1298</f>
        <v>500</v>
      </c>
      <c r="X1298" s="23">
        <f t="shared" si="500"/>
        <v>1197972.78</v>
      </c>
      <c r="Y1298" s="9">
        <f t="shared" si="501"/>
        <v>1447416.4983039873</v>
      </c>
      <c r="Z1298" s="21">
        <f t="shared" si="502"/>
        <v>-249443.71830398729</v>
      </c>
      <c r="AA1298" s="27">
        <f t="shared" si="503"/>
        <v>24944.37183039873</v>
      </c>
      <c r="AB1298" s="32">
        <f t="shared" si="504"/>
        <v>-26461.52942372036</v>
      </c>
      <c r="AC1298" s="31">
        <f t="shared" si="505"/>
        <v>0</v>
      </c>
      <c r="AG1298" s="26">
        <f t="shared" si="506"/>
        <v>0</v>
      </c>
      <c r="AH1298" s="26">
        <f t="shared" si="507"/>
        <v>0</v>
      </c>
      <c r="AI1298" s="26">
        <f t="shared" si="508"/>
        <v>0</v>
      </c>
      <c r="AJ1298" s="26">
        <f t="shared" si="509"/>
        <v>1</v>
      </c>
      <c r="AK1298" s="26">
        <f t="shared" si="510"/>
        <v>0</v>
      </c>
      <c r="AL1298" s="26">
        <f t="shared" ca="1" si="511"/>
        <v>0</v>
      </c>
      <c r="AM1298" s="26">
        <f t="shared" ca="1" si="512"/>
        <v>0</v>
      </c>
      <c r="AN1298" s="26">
        <f ca="1">IF(AM1298=0,0,COUNTIF($AM$19:AM1298,C1298*10+1))</f>
        <v>0</v>
      </c>
      <c r="AO1298" s="21">
        <f t="shared" ca="1" si="513"/>
        <v>0</v>
      </c>
      <c r="AP1298" s="33">
        <f t="shared" ca="1" si="514"/>
        <v>0</v>
      </c>
    </row>
    <row r="1299" spans="1:42" x14ac:dyDescent="0.2">
      <c r="A1299" s="15">
        <f>Daten!A1299</f>
        <v>41743</v>
      </c>
      <c r="B1299" s="8" t="str">
        <f>Daten!B1299</f>
        <v>Timelkam</v>
      </c>
      <c r="C1299" s="15">
        <f t="shared" ref="C1299:C1362" si="515">INT(A1299/10000)</f>
        <v>4</v>
      </c>
      <c r="D1299" s="10">
        <f>Daten!D1299</f>
        <v>0</v>
      </c>
      <c r="E1299" s="9">
        <f>Daten!E1299</f>
        <v>5962</v>
      </c>
      <c r="F1299" s="9">
        <f>Daten!F1299</f>
        <v>5722</v>
      </c>
      <c r="G1299" s="27">
        <f t="shared" ref="G1299:G1362" si="516">E1299-F1299</f>
        <v>240</v>
      </c>
      <c r="H1299" s="29">
        <f t="shared" ref="H1299:H1362" si="517">G1299/F1299</f>
        <v>4.1943376441803563E-2</v>
      </c>
      <c r="I1299" s="21">
        <f t="shared" ref="I1299:I1362" si="518">F1299*$I$6</f>
        <v>51.067451055870428</v>
      </c>
      <c r="J1299" s="21">
        <f t="shared" ref="J1299:J1362" si="519">G1299-I1299</f>
        <v>188.93254894412956</v>
      </c>
      <c r="K1299" s="27">
        <f t="shared" ref="K1299:K1362" si="520">-J1299*$K$5</f>
        <v>-94466.274472064775</v>
      </c>
      <c r="L1299" s="16">
        <f>Daten!G1299</f>
        <v>772</v>
      </c>
      <c r="M1299" s="16">
        <f>Daten!H1299</f>
        <v>3980</v>
      </c>
      <c r="N1299" s="16">
        <f>Daten!I1299</f>
        <v>1210</v>
      </c>
      <c r="O1299" s="28">
        <f t="shared" ref="O1299:O1362" si="521">(L1299+N1299)/M1299</f>
        <v>0.49798994974874372</v>
      </c>
      <c r="P1299" s="16">
        <f t="shared" ref="P1299:P1362" si="522">M1299*$P$6</f>
        <v>2240.2106679143758</v>
      </c>
      <c r="Q1299" s="21">
        <f t="shared" ref="Q1299:Q1362" si="523">L1299+N1299-P1299</f>
        <v>-258.21066791437579</v>
      </c>
      <c r="R1299" s="27">
        <f t="shared" ref="R1299:R1362" si="524">Q1299*$R$5</f>
        <v>-51642.133582875162</v>
      </c>
      <c r="S1299" s="9">
        <f>Daten!K1299</f>
        <v>10158.5</v>
      </c>
      <c r="T1299" s="9">
        <f>Daten!L1299</f>
        <v>401724.83</v>
      </c>
      <c r="U1299" s="9">
        <f>Daten!M1299</f>
        <v>1459178.93</v>
      </c>
      <c r="V1299" s="9">
        <f>Daten!N1299</f>
        <v>500</v>
      </c>
      <c r="W1299" s="9">
        <f>Daten!O1299</f>
        <v>500</v>
      </c>
      <c r="X1299" s="23">
        <f t="shared" ref="X1299:X1362" si="525">S1299/V1299*500+T1299/W1299*500+U1299</f>
        <v>1871062.26</v>
      </c>
      <c r="Y1299" s="9">
        <f t="shared" ref="Y1299:Y1362" si="526">E1299*$Y$6</f>
        <v>2142909.6505806735</v>
      </c>
      <c r="Z1299" s="21">
        <f t="shared" ref="Z1299:Z1362" si="527">X1299-Y1299</f>
        <v>-271847.39058067347</v>
      </c>
      <c r="AA1299" s="27">
        <f t="shared" ref="AA1299:AA1362" si="528">-Z1299*$AA$5</f>
        <v>27184.739058067349</v>
      </c>
      <c r="AB1299" s="32">
        <f t="shared" ref="AB1299:AB1362" si="529">K1299+R1299+AA1299</f>
        <v>-118923.66899687258</v>
      </c>
      <c r="AC1299" s="31">
        <f t="shared" ref="AC1299:AC1362" si="530">MAX(0,AB1299)</f>
        <v>0</v>
      </c>
      <c r="AG1299" s="26">
        <f t="shared" ref="AG1299:AG1362" si="531">IF(AB1299&gt;0,K1299,0)</f>
        <v>0</v>
      </c>
      <c r="AH1299" s="26">
        <f t="shared" ref="AH1299:AH1362" si="532">IF(AB1299&gt;0,AA1299,0)</f>
        <v>0</v>
      </c>
      <c r="AI1299" s="26">
        <f t="shared" ref="AI1299:AI1362" si="533">AG1299+AH1299</f>
        <v>0</v>
      </c>
      <c r="AJ1299" s="26">
        <f t="shared" ref="AJ1299:AJ1362" si="534">IF(AND(V1299=500,W1299=500),1,0)</f>
        <v>1</v>
      </c>
      <c r="AK1299" s="26">
        <f t="shared" ref="AK1299:AK1362" si="535">IF(AND(AJ1299=1,AI1299&gt;=E1299*$AK$5),AI1299,0)</f>
        <v>0</v>
      </c>
      <c r="AL1299" s="26">
        <f t="shared" ref="AL1299:AL1362" ca="1" si="536">IF(OFFSET($AK$6,C1299,0)=0,0,ROUND(AK1299*OFFSET($AF$6,C1299,0)/OFFSET($AK$6,C1299,0),0))</f>
        <v>0</v>
      </c>
      <c r="AM1299" s="26">
        <f t="shared" ref="AM1299:AM1362" ca="1" si="537">IF(AL1299&gt;0,C1299*10+1,0)</f>
        <v>0</v>
      </c>
      <c r="AN1299" s="26">
        <f ca="1">IF(AM1299=0,0,COUNTIF($AM$19:AM1299,C1299*10+1))</f>
        <v>0</v>
      </c>
      <c r="AO1299" s="21">
        <f t="shared" ref="AO1299:AO1362" ca="1" si="538">IF(AN1299=1,OFFSET($AF$6,C1299,0)-OFFSET($AL$6,C1299,0),0)</f>
        <v>0</v>
      </c>
      <c r="AP1299" s="33">
        <f t="shared" ref="AP1299:AP1362" ca="1" si="539">AL1299+AO1299</f>
        <v>0</v>
      </c>
    </row>
    <row r="1300" spans="1:42" x14ac:dyDescent="0.2">
      <c r="A1300" s="15">
        <f>Daten!A1300</f>
        <v>41744</v>
      </c>
      <c r="B1300" s="8" t="str">
        <f>Daten!B1300</f>
        <v>Ungenach</v>
      </c>
      <c r="C1300" s="15">
        <f t="shared" si="515"/>
        <v>4</v>
      </c>
      <c r="D1300" s="10">
        <f>Daten!D1300</f>
        <v>0</v>
      </c>
      <c r="E1300" s="9">
        <f>Daten!E1300</f>
        <v>1484</v>
      </c>
      <c r="F1300" s="9">
        <f>Daten!F1300</f>
        <v>1489</v>
      </c>
      <c r="G1300" s="27">
        <f t="shared" si="516"/>
        <v>-5</v>
      </c>
      <c r="H1300" s="29">
        <f t="shared" si="517"/>
        <v>-3.3579583613163196E-3</v>
      </c>
      <c r="I1300" s="21">
        <f t="shared" si="518"/>
        <v>13.288960961585296</v>
      </c>
      <c r="J1300" s="21">
        <f t="shared" si="519"/>
        <v>-18.288960961585296</v>
      </c>
      <c r="K1300" s="27">
        <f t="shared" si="520"/>
        <v>9144.4804807926485</v>
      </c>
      <c r="L1300" s="16">
        <f>Daten!G1300</f>
        <v>256</v>
      </c>
      <c r="M1300" s="16">
        <f>Daten!H1300</f>
        <v>970</v>
      </c>
      <c r="N1300" s="16">
        <f>Daten!I1300</f>
        <v>258</v>
      </c>
      <c r="O1300" s="28">
        <f t="shared" si="521"/>
        <v>0.52989690721649485</v>
      </c>
      <c r="P1300" s="16">
        <f t="shared" si="522"/>
        <v>545.9809919288806</v>
      </c>
      <c r="Q1300" s="21">
        <f t="shared" si="523"/>
        <v>-31.980991928880599</v>
      </c>
      <c r="R1300" s="27">
        <f t="shared" si="524"/>
        <v>-6396.1983857761197</v>
      </c>
      <c r="S1300" s="9">
        <f>Daten!K1300</f>
        <v>10474.040000000001</v>
      </c>
      <c r="T1300" s="9">
        <f>Daten!L1300</f>
        <v>79505.490000000005</v>
      </c>
      <c r="U1300" s="9">
        <f>Daten!M1300</f>
        <v>85367.18</v>
      </c>
      <c r="V1300" s="9">
        <f>Daten!N1300</f>
        <v>500</v>
      </c>
      <c r="W1300" s="9">
        <f>Daten!O1300</f>
        <v>500</v>
      </c>
      <c r="X1300" s="23">
        <f t="shared" si="525"/>
        <v>175346.71</v>
      </c>
      <c r="Y1300" s="9">
        <f t="shared" si="526"/>
        <v>533391.13073829585</v>
      </c>
      <c r="Z1300" s="21">
        <f t="shared" si="527"/>
        <v>-358044.42073829588</v>
      </c>
      <c r="AA1300" s="27">
        <f t="shared" si="528"/>
        <v>35804.442073829588</v>
      </c>
      <c r="AB1300" s="32">
        <f t="shared" si="529"/>
        <v>38552.724168846114</v>
      </c>
      <c r="AC1300" s="31">
        <f t="shared" si="530"/>
        <v>38552.724168846114</v>
      </c>
      <c r="AG1300" s="26">
        <f t="shared" si="531"/>
        <v>9144.4804807926485</v>
      </c>
      <c r="AH1300" s="26">
        <f t="shared" si="532"/>
        <v>35804.442073829588</v>
      </c>
      <c r="AI1300" s="26">
        <f t="shared" si="533"/>
        <v>44948.922554622237</v>
      </c>
      <c r="AJ1300" s="26">
        <f t="shared" si="534"/>
        <v>1</v>
      </c>
      <c r="AK1300" s="26">
        <f t="shared" si="535"/>
        <v>44948.922554622237</v>
      </c>
      <c r="AL1300" s="26">
        <f t="shared" ca="1" si="536"/>
        <v>59299</v>
      </c>
      <c r="AM1300" s="26">
        <f t="shared" ca="1" si="537"/>
        <v>41</v>
      </c>
      <c r="AN1300" s="26">
        <f ca="1">IF(AM1300=0,0,COUNTIF($AM$19:AM1300,C1300*10+1))</f>
        <v>172</v>
      </c>
      <c r="AO1300" s="21">
        <f t="shared" ca="1" si="538"/>
        <v>0</v>
      </c>
      <c r="AP1300" s="33">
        <f t="shared" ca="1" si="539"/>
        <v>59299</v>
      </c>
    </row>
    <row r="1301" spans="1:42" x14ac:dyDescent="0.2">
      <c r="A1301" s="15">
        <f>Daten!A1301</f>
        <v>41745</v>
      </c>
      <c r="B1301" s="8" t="str">
        <f>Daten!B1301</f>
        <v>Unterach am Attersee</v>
      </c>
      <c r="C1301" s="15">
        <f t="shared" si="515"/>
        <v>4</v>
      </c>
      <c r="D1301" s="10">
        <f>Daten!D1301</f>
        <v>0</v>
      </c>
      <c r="E1301" s="9">
        <f>Daten!E1301</f>
        <v>1546</v>
      </c>
      <c r="F1301" s="9">
        <f>Daten!F1301</f>
        <v>1438</v>
      </c>
      <c r="G1301" s="27">
        <f t="shared" si="516"/>
        <v>108</v>
      </c>
      <c r="H1301" s="29">
        <f t="shared" si="517"/>
        <v>7.5104311543810851E-2</v>
      </c>
      <c r="I1301" s="21">
        <f t="shared" si="518"/>
        <v>12.83379843032885</v>
      </c>
      <c r="J1301" s="21">
        <f t="shared" si="519"/>
        <v>95.166201569671145</v>
      </c>
      <c r="K1301" s="27">
        <f t="shared" si="520"/>
        <v>-47583.100784835573</v>
      </c>
      <c r="L1301" s="16">
        <f>Daten!G1301</f>
        <v>185</v>
      </c>
      <c r="M1301" s="16">
        <f>Daten!H1301</f>
        <v>998</v>
      </c>
      <c r="N1301" s="16">
        <f>Daten!I1301</f>
        <v>363</v>
      </c>
      <c r="O1301" s="28">
        <f t="shared" si="521"/>
        <v>0.54909819639278556</v>
      </c>
      <c r="P1301" s="16">
        <f t="shared" si="522"/>
        <v>561.74126798455961</v>
      </c>
      <c r="Q1301" s="21">
        <f t="shared" si="523"/>
        <v>-13.741267984559613</v>
      </c>
      <c r="R1301" s="27">
        <f t="shared" si="524"/>
        <v>-2748.2535969119226</v>
      </c>
      <c r="S1301" s="9">
        <f>Daten!K1301</f>
        <v>6526.28</v>
      </c>
      <c r="T1301" s="9">
        <f>Daten!L1301</f>
        <v>236443.51999999999</v>
      </c>
      <c r="U1301" s="9">
        <f>Daten!M1301</f>
        <v>1033115.51</v>
      </c>
      <c r="V1301" s="9">
        <f>Daten!N1301</f>
        <v>500</v>
      </c>
      <c r="W1301" s="9">
        <f>Daten!O1301</f>
        <v>500</v>
      </c>
      <c r="X1301" s="23">
        <f t="shared" si="525"/>
        <v>1276085.31</v>
      </c>
      <c r="Y1301" s="9">
        <f t="shared" si="526"/>
        <v>555675.6658500036</v>
      </c>
      <c r="Z1301" s="21">
        <f t="shared" si="527"/>
        <v>720409.64414999646</v>
      </c>
      <c r="AA1301" s="27">
        <f t="shared" si="528"/>
        <v>-72040.964414999646</v>
      </c>
      <c r="AB1301" s="32">
        <f t="shared" si="529"/>
        <v>-122372.31879674713</v>
      </c>
      <c r="AC1301" s="31">
        <f t="shared" si="530"/>
        <v>0</v>
      </c>
      <c r="AG1301" s="26">
        <f t="shared" si="531"/>
        <v>0</v>
      </c>
      <c r="AH1301" s="26">
        <f t="shared" si="532"/>
        <v>0</v>
      </c>
      <c r="AI1301" s="26">
        <f t="shared" si="533"/>
        <v>0</v>
      </c>
      <c r="AJ1301" s="26">
        <f t="shared" si="534"/>
        <v>1</v>
      </c>
      <c r="AK1301" s="26">
        <f t="shared" si="535"/>
        <v>0</v>
      </c>
      <c r="AL1301" s="26">
        <f t="shared" ca="1" si="536"/>
        <v>0</v>
      </c>
      <c r="AM1301" s="26">
        <f t="shared" ca="1" si="537"/>
        <v>0</v>
      </c>
      <c r="AN1301" s="26">
        <f ca="1">IF(AM1301=0,0,COUNTIF($AM$19:AM1301,C1301*10+1))</f>
        <v>0</v>
      </c>
      <c r="AO1301" s="21">
        <f t="shared" ca="1" si="538"/>
        <v>0</v>
      </c>
      <c r="AP1301" s="33">
        <f t="shared" ca="1" si="539"/>
        <v>0</v>
      </c>
    </row>
    <row r="1302" spans="1:42" x14ac:dyDescent="0.2">
      <c r="A1302" s="15">
        <f>Daten!A1302</f>
        <v>41746</v>
      </c>
      <c r="B1302" s="8" t="str">
        <f>Daten!B1302</f>
        <v>Vöcklabruck</v>
      </c>
      <c r="C1302" s="15">
        <f t="shared" si="515"/>
        <v>4</v>
      </c>
      <c r="D1302" s="10">
        <f>Daten!D1302</f>
        <v>0</v>
      </c>
      <c r="E1302" s="9">
        <f>Daten!E1302</f>
        <v>12531</v>
      </c>
      <c r="F1302" s="9">
        <f>Daten!F1302</f>
        <v>12287</v>
      </c>
      <c r="G1302" s="27">
        <f t="shared" si="516"/>
        <v>244</v>
      </c>
      <c r="H1302" s="29">
        <f t="shared" si="517"/>
        <v>1.9858386912997478E-2</v>
      </c>
      <c r="I1302" s="21">
        <f t="shared" si="518"/>
        <v>109.65847101074449</v>
      </c>
      <c r="J1302" s="21">
        <f t="shared" si="519"/>
        <v>134.34152898925549</v>
      </c>
      <c r="K1302" s="27">
        <f t="shared" si="520"/>
        <v>-67170.764494627743</v>
      </c>
      <c r="L1302" s="16">
        <f>Daten!G1302</f>
        <v>1647</v>
      </c>
      <c r="M1302" s="16">
        <f>Daten!H1302</f>
        <v>7979</v>
      </c>
      <c r="N1302" s="16">
        <f>Daten!I1302</f>
        <v>2905</v>
      </c>
      <c r="O1302" s="28">
        <f t="shared" si="521"/>
        <v>0.57049755608472241</v>
      </c>
      <c r="P1302" s="16">
        <f t="shared" si="522"/>
        <v>4491.1158088665343</v>
      </c>
      <c r="Q1302" s="21">
        <f t="shared" si="523"/>
        <v>60.88419113346572</v>
      </c>
      <c r="R1302" s="27">
        <f t="shared" si="524"/>
        <v>12176.838226693144</v>
      </c>
      <c r="S1302" s="9">
        <f>Daten!K1302</f>
        <v>6193.68</v>
      </c>
      <c r="T1302" s="9">
        <f>Daten!L1302</f>
        <v>1528335.02</v>
      </c>
      <c r="U1302" s="9">
        <f>Daten!M1302</f>
        <v>6665051</v>
      </c>
      <c r="V1302" s="9">
        <f>Daten!N1302</f>
        <v>500</v>
      </c>
      <c r="W1302" s="9">
        <f>Daten!O1302</f>
        <v>500</v>
      </c>
      <c r="X1302" s="23">
        <f t="shared" si="525"/>
        <v>8199579.7000000002</v>
      </c>
      <c r="Y1302" s="9">
        <f t="shared" si="526"/>
        <v>4503992.0884646801</v>
      </c>
      <c r="Z1302" s="21">
        <f t="shared" si="527"/>
        <v>3695587.6115353201</v>
      </c>
      <c r="AA1302" s="27">
        <f t="shared" si="528"/>
        <v>-369558.76115353202</v>
      </c>
      <c r="AB1302" s="32">
        <f t="shared" si="529"/>
        <v>-424552.68742146663</v>
      </c>
      <c r="AC1302" s="31">
        <f t="shared" si="530"/>
        <v>0</v>
      </c>
      <c r="AG1302" s="26">
        <f t="shared" si="531"/>
        <v>0</v>
      </c>
      <c r="AH1302" s="26">
        <f t="shared" si="532"/>
        <v>0</v>
      </c>
      <c r="AI1302" s="26">
        <f t="shared" si="533"/>
        <v>0</v>
      </c>
      <c r="AJ1302" s="26">
        <f t="shared" si="534"/>
        <v>1</v>
      </c>
      <c r="AK1302" s="26">
        <f t="shared" si="535"/>
        <v>0</v>
      </c>
      <c r="AL1302" s="26">
        <f t="shared" ca="1" si="536"/>
        <v>0</v>
      </c>
      <c r="AM1302" s="26">
        <f t="shared" ca="1" si="537"/>
        <v>0</v>
      </c>
      <c r="AN1302" s="26">
        <f ca="1">IF(AM1302=0,0,COUNTIF($AM$19:AM1302,C1302*10+1))</f>
        <v>0</v>
      </c>
      <c r="AO1302" s="21">
        <f t="shared" ca="1" si="538"/>
        <v>0</v>
      </c>
      <c r="AP1302" s="33">
        <f t="shared" ca="1" si="539"/>
        <v>0</v>
      </c>
    </row>
    <row r="1303" spans="1:42" x14ac:dyDescent="0.2">
      <c r="A1303" s="15">
        <f>Daten!A1303</f>
        <v>41747</v>
      </c>
      <c r="B1303" s="8" t="str">
        <f>Daten!B1303</f>
        <v>Vöcklamarkt</v>
      </c>
      <c r="C1303" s="15">
        <f t="shared" si="515"/>
        <v>4</v>
      </c>
      <c r="D1303" s="10">
        <f>Daten!D1303</f>
        <v>0</v>
      </c>
      <c r="E1303" s="9">
        <f>Daten!E1303</f>
        <v>5115</v>
      </c>
      <c r="F1303" s="9">
        <f>Daten!F1303</f>
        <v>4918</v>
      </c>
      <c r="G1303" s="27">
        <f t="shared" si="516"/>
        <v>197</v>
      </c>
      <c r="H1303" s="29">
        <f t="shared" si="517"/>
        <v>4.0056933712891422E-2</v>
      </c>
      <c r="I1303" s="21">
        <f t="shared" si="518"/>
        <v>43.891947621945256</v>
      </c>
      <c r="J1303" s="21">
        <f t="shared" si="519"/>
        <v>153.10805237805474</v>
      </c>
      <c r="K1303" s="27">
        <f t="shared" si="520"/>
        <v>-76554.026189027369</v>
      </c>
      <c r="L1303" s="16">
        <f>Daten!G1303</f>
        <v>819</v>
      </c>
      <c r="M1303" s="16">
        <f>Daten!H1303</f>
        <v>3362</v>
      </c>
      <c r="N1303" s="16">
        <f>Daten!I1303</f>
        <v>934</v>
      </c>
      <c r="O1303" s="28">
        <f t="shared" si="521"/>
        <v>0.52141582391433672</v>
      </c>
      <c r="P1303" s="16">
        <f t="shared" si="522"/>
        <v>1892.3588606854603</v>
      </c>
      <c r="Q1303" s="21">
        <f t="shared" si="523"/>
        <v>-139.35886068546029</v>
      </c>
      <c r="R1303" s="27">
        <f t="shared" si="524"/>
        <v>-27871.772137092055</v>
      </c>
      <c r="S1303" s="9">
        <f>Daten!K1303</f>
        <v>15723.77</v>
      </c>
      <c r="T1303" s="9">
        <f>Daten!L1303</f>
        <v>410295.77</v>
      </c>
      <c r="U1303" s="9">
        <f>Daten!M1303</f>
        <v>1972186.27</v>
      </c>
      <c r="V1303" s="9">
        <f>Daten!N1303</f>
        <v>500</v>
      </c>
      <c r="W1303" s="9">
        <f>Daten!O1303</f>
        <v>500</v>
      </c>
      <c r="X1303" s="23">
        <f t="shared" si="525"/>
        <v>2398205.81</v>
      </c>
      <c r="Y1303" s="9">
        <f t="shared" si="526"/>
        <v>1838474.1467158915</v>
      </c>
      <c r="Z1303" s="21">
        <f t="shared" si="527"/>
        <v>559731.66328410851</v>
      </c>
      <c r="AA1303" s="27">
        <f t="shared" si="528"/>
        <v>-55973.166328410851</v>
      </c>
      <c r="AB1303" s="32">
        <f t="shared" si="529"/>
        <v>-160398.96465453028</v>
      </c>
      <c r="AC1303" s="31">
        <f t="shared" si="530"/>
        <v>0</v>
      </c>
      <c r="AG1303" s="26">
        <f t="shared" si="531"/>
        <v>0</v>
      </c>
      <c r="AH1303" s="26">
        <f t="shared" si="532"/>
        <v>0</v>
      </c>
      <c r="AI1303" s="26">
        <f t="shared" si="533"/>
        <v>0</v>
      </c>
      <c r="AJ1303" s="26">
        <f t="shared" si="534"/>
        <v>1</v>
      </c>
      <c r="AK1303" s="26">
        <f t="shared" si="535"/>
        <v>0</v>
      </c>
      <c r="AL1303" s="26">
        <f t="shared" ca="1" si="536"/>
        <v>0</v>
      </c>
      <c r="AM1303" s="26">
        <f t="shared" ca="1" si="537"/>
        <v>0</v>
      </c>
      <c r="AN1303" s="26">
        <f ca="1">IF(AM1303=0,0,COUNTIF($AM$19:AM1303,C1303*10+1))</f>
        <v>0</v>
      </c>
      <c r="AO1303" s="21">
        <f t="shared" ca="1" si="538"/>
        <v>0</v>
      </c>
      <c r="AP1303" s="33">
        <f t="shared" ca="1" si="539"/>
        <v>0</v>
      </c>
    </row>
    <row r="1304" spans="1:42" x14ac:dyDescent="0.2">
      <c r="A1304" s="15">
        <f>Daten!A1304</f>
        <v>41748</v>
      </c>
      <c r="B1304" s="8" t="str">
        <f>Daten!B1304</f>
        <v>Weißenkirchen im Attergau</v>
      </c>
      <c r="C1304" s="15">
        <f t="shared" si="515"/>
        <v>4</v>
      </c>
      <c r="D1304" s="10">
        <f>Daten!D1304</f>
        <v>0</v>
      </c>
      <c r="E1304" s="9">
        <f>Daten!E1304</f>
        <v>970</v>
      </c>
      <c r="F1304" s="9">
        <f>Daten!F1304</f>
        <v>970</v>
      </c>
      <c r="G1304" s="27">
        <f t="shared" si="516"/>
        <v>0</v>
      </c>
      <c r="H1304" s="29">
        <f t="shared" si="517"/>
        <v>0</v>
      </c>
      <c r="I1304" s="21">
        <f t="shared" si="518"/>
        <v>8.657012849387332</v>
      </c>
      <c r="J1304" s="21">
        <f t="shared" si="519"/>
        <v>-8.657012849387332</v>
      </c>
      <c r="K1304" s="27">
        <f t="shared" si="520"/>
        <v>4328.5064246936663</v>
      </c>
      <c r="L1304" s="16">
        <f>Daten!G1304</f>
        <v>167</v>
      </c>
      <c r="M1304" s="16">
        <f>Daten!H1304</f>
        <v>634</v>
      </c>
      <c r="N1304" s="16">
        <f>Daten!I1304</f>
        <v>169</v>
      </c>
      <c r="O1304" s="28">
        <f t="shared" si="521"/>
        <v>0.52996845425867511</v>
      </c>
      <c r="P1304" s="16">
        <f t="shared" si="522"/>
        <v>356.85767926073225</v>
      </c>
      <c r="Q1304" s="21">
        <f t="shared" si="523"/>
        <v>-20.857679260732255</v>
      </c>
      <c r="R1304" s="27">
        <f t="shared" si="524"/>
        <v>-4171.5358521464514</v>
      </c>
      <c r="S1304" s="9">
        <f>Daten!K1304</f>
        <v>16196.01</v>
      </c>
      <c r="T1304" s="9">
        <f>Daten!L1304</f>
        <v>64097.91</v>
      </c>
      <c r="U1304" s="9">
        <f>Daten!M1304</f>
        <v>254254.13</v>
      </c>
      <c r="V1304" s="9">
        <f>Daten!N1304</f>
        <v>500</v>
      </c>
      <c r="W1304" s="9">
        <f>Daten!O1304</f>
        <v>500</v>
      </c>
      <c r="X1304" s="23">
        <f t="shared" si="525"/>
        <v>334548.05</v>
      </c>
      <c r="Y1304" s="9">
        <f t="shared" si="526"/>
        <v>348645.14610252489</v>
      </c>
      <c r="Z1304" s="21">
        <f t="shared" si="527"/>
        <v>-14097.096102524898</v>
      </c>
      <c r="AA1304" s="27">
        <f t="shared" si="528"/>
        <v>1409.7096102524899</v>
      </c>
      <c r="AB1304" s="32">
        <f t="shared" si="529"/>
        <v>1566.6801827997049</v>
      </c>
      <c r="AC1304" s="31">
        <f t="shared" si="530"/>
        <v>1566.6801827997049</v>
      </c>
      <c r="AG1304" s="26">
        <f t="shared" si="531"/>
        <v>4328.5064246936663</v>
      </c>
      <c r="AH1304" s="26">
        <f t="shared" si="532"/>
        <v>1409.7096102524899</v>
      </c>
      <c r="AI1304" s="26">
        <f t="shared" si="533"/>
        <v>5738.2160349461565</v>
      </c>
      <c r="AJ1304" s="26">
        <f t="shared" si="534"/>
        <v>1</v>
      </c>
      <c r="AK1304" s="26">
        <f t="shared" si="535"/>
        <v>5738.2160349461565</v>
      </c>
      <c r="AL1304" s="26">
        <f t="shared" ca="1" si="536"/>
        <v>7570</v>
      </c>
      <c r="AM1304" s="26">
        <f t="shared" ca="1" si="537"/>
        <v>41</v>
      </c>
      <c r="AN1304" s="26">
        <f ca="1">IF(AM1304=0,0,COUNTIF($AM$19:AM1304,C1304*10+1))</f>
        <v>173</v>
      </c>
      <c r="AO1304" s="21">
        <f t="shared" ca="1" si="538"/>
        <v>0</v>
      </c>
      <c r="AP1304" s="33">
        <f t="shared" ca="1" si="539"/>
        <v>7570</v>
      </c>
    </row>
    <row r="1305" spans="1:42" x14ac:dyDescent="0.2">
      <c r="A1305" s="15">
        <f>Daten!A1305</f>
        <v>41749</v>
      </c>
      <c r="B1305" s="8" t="str">
        <f>Daten!B1305</f>
        <v>Weyregg am Attersee</v>
      </c>
      <c r="C1305" s="15">
        <f t="shared" si="515"/>
        <v>4</v>
      </c>
      <c r="D1305" s="10">
        <f>Daten!D1305</f>
        <v>0</v>
      </c>
      <c r="E1305" s="9">
        <f>Daten!E1305</f>
        <v>1561</v>
      </c>
      <c r="F1305" s="9">
        <f>Daten!F1305</f>
        <v>1583</v>
      </c>
      <c r="G1305" s="27">
        <f t="shared" si="516"/>
        <v>-22</v>
      </c>
      <c r="H1305" s="29">
        <f t="shared" si="517"/>
        <v>-1.3897662665824383E-2</v>
      </c>
      <c r="I1305" s="21">
        <f t="shared" si="518"/>
        <v>14.127887979979533</v>
      </c>
      <c r="J1305" s="21">
        <f t="shared" si="519"/>
        <v>-36.127887979979533</v>
      </c>
      <c r="K1305" s="27">
        <f t="shared" si="520"/>
        <v>18063.943989989766</v>
      </c>
      <c r="L1305" s="16">
        <f>Daten!G1305</f>
        <v>240</v>
      </c>
      <c r="M1305" s="16">
        <f>Daten!H1305</f>
        <v>974</v>
      </c>
      <c r="N1305" s="16">
        <f>Daten!I1305</f>
        <v>347</v>
      </c>
      <c r="O1305" s="28">
        <f t="shared" si="521"/>
        <v>0.60266940451745377</v>
      </c>
      <c r="P1305" s="16">
        <f t="shared" si="522"/>
        <v>548.23245993683474</v>
      </c>
      <c r="Q1305" s="21">
        <f t="shared" si="523"/>
        <v>38.767540063165256</v>
      </c>
      <c r="R1305" s="27">
        <f t="shared" si="524"/>
        <v>7753.5080126330513</v>
      </c>
      <c r="S1305" s="9">
        <f>Daten!K1305</f>
        <v>37373.78</v>
      </c>
      <c r="T1305" s="9">
        <f>Daten!L1305</f>
        <v>258613.59</v>
      </c>
      <c r="U1305" s="9">
        <f>Daten!M1305</f>
        <v>159844.20000000001</v>
      </c>
      <c r="V1305" s="9">
        <f>Daten!N1305</f>
        <v>500</v>
      </c>
      <c r="W1305" s="9">
        <f>Daten!O1305</f>
        <v>500</v>
      </c>
      <c r="X1305" s="23">
        <f t="shared" si="525"/>
        <v>455831.57</v>
      </c>
      <c r="Y1305" s="9">
        <f t="shared" si="526"/>
        <v>561067.0856350942</v>
      </c>
      <c r="Z1305" s="21">
        <f t="shared" si="527"/>
        <v>-105235.5156350942</v>
      </c>
      <c r="AA1305" s="27">
        <f t="shared" si="528"/>
        <v>10523.55156350942</v>
      </c>
      <c r="AB1305" s="32">
        <f t="shared" si="529"/>
        <v>36341.003566132233</v>
      </c>
      <c r="AC1305" s="31">
        <f t="shared" si="530"/>
        <v>36341.003566132233</v>
      </c>
      <c r="AG1305" s="26">
        <f t="shared" si="531"/>
        <v>18063.943989989766</v>
      </c>
      <c r="AH1305" s="26">
        <f t="shared" si="532"/>
        <v>10523.55156350942</v>
      </c>
      <c r="AI1305" s="26">
        <f t="shared" si="533"/>
        <v>28587.495553499186</v>
      </c>
      <c r="AJ1305" s="26">
        <f t="shared" si="534"/>
        <v>1</v>
      </c>
      <c r="AK1305" s="26">
        <f t="shared" si="535"/>
        <v>28587.495553499186</v>
      </c>
      <c r="AL1305" s="26">
        <f t="shared" ca="1" si="536"/>
        <v>37714</v>
      </c>
      <c r="AM1305" s="26">
        <f t="shared" ca="1" si="537"/>
        <v>41</v>
      </c>
      <c r="AN1305" s="26">
        <f ca="1">IF(AM1305=0,0,COUNTIF($AM$19:AM1305,C1305*10+1))</f>
        <v>174</v>
      </c>
      <c r="AO1305" s="21">
        <f t="shared" ca="1" si="538"/>
        <v>0</v>
      </c>
      <c r="AP1305" s="33">
        <f t="shared" ca="1" si="539"/>
        <v>37714</v>
      </c>
    </row>
    <row r="1306" spans="1:42" x14ac:dyDescent="0.2">
      <c r="A1306" s="15">
        <f>Daten!A1306</f>
        <v>41750</v>
      </c>
      <c r="B1306" s="8" t="str">
        <f>Daten!B1306</f>
        <v>Wolfsegg am Hausruck</v>
      </c>
      <c r="C1306" s="15">
        <f t="shared" si="515"/>
        <v>4</v>
      </c>
      <c r="D1306" s="10">
        <f>Daten!D1306</f>
        <v>0</v>
      </c>
      <c r="E1306" s="9">
        <f>Daten!E1306</f>
        <v>2008</v>
      </c>
      <c r="F1306" s="9">
        <f>Daten!F1306</f>
        <v>1987</v>
      </c>
      <c r="G1306" s="27">
        <f t="shared" si="516"/>
        <v>21</v>
      </c>
      <c r="H1306" s="29">
        <f t="shared" si="517"/>
        <v>1.0568696527428284E-2</v>
      </c>
      <c r="I1306" s="21">
        <f t="shared" si="518"/>
        <v>17.733489207971783</v>
      </c>
      <c r="J1306" s="21">
        <f t="shared" si="519"/>
        <v>3.2665107920282175</v>
      </c>
      <c r="K1306" s="27">
        <f t="shared" si="520"/>
        <v>-1633.2553960141088</v>
      </c>
      <c r="L1306" s="16">
        <f>Daten!G1306</f>
        <v>314</v>
      </c>
      <c r="M1306" s="16">
        <f>Daten!H1306</f>
        <v>1290</v>
      </c>
      <c r="N1306" s="16">
        <f>Daten!I1306</f>
        <v>404</v>
      </c>
      <c r="O1306" s="28">
        <f t="shared" si="521"/>
        <v>0.55658914728682174</v>
      </c>
      <c r="P1306" s="16">
        <f t="shared" si="522"/>
        <v>726.09843256521231</v>
      </c>
      <c r="Q1306" s="21">
        <f t="shared" si="523"/>
        <v>-8.0984325652123061</v>
      </c>
      <c r="R1306" s="27">
        <f t="shared" si="524"/>
        <v>-1619.6865130424612</v>
      </c>
      <c r="S1306" s="9">
        <f>Daten!K1306</f>
        <v>7826.69</v>
      </c>
      <c r="T1306" s="9">
        <f>Daten!L1306</f>
        <v>137189.9</v>
      </c>
      <c r="U1306" s="9">
        <f>Daten!M1306</f>
        <v>534398.59</v>
      </c>
      <c r="V1306" s="9">
        <f>Daten!N1306</f>
        <v>500</v>
      </c>
      <c r="W1306" s="9">
        <f>Daten!O1306</f>
        <v>500</v>
      </c>
      <c r="X1306" s="23">
        <f t="shared" si="525"/>
        <v>679415.17999999993</v>
      </c>
      <c r="Y1306" s="9">
        <f t="shared" si="526"/>
        <v>721731.39523079386</v>
      </c>
      <c r="Z1306" s="21">
        <f t="shared" si="527"/>
        <v>-42316.215230793925</v>
      </c>
      <c r="AA1306" s="27">
        <f t="shared" si="528"/>
        <v>4231.6215230793923</v>
      </c>
      <c r="AB1306" s="32">
        <f t="shared" si="529"/>
        <v>978.67961402282253</v>
      </c>
      <c r="AC1306" s="31">
        <f t="shared" si="530"/>
        <v>978.67961402282253</v>
      </c>
      <c r="AG1306" s="26">
        <f t="shared" si="531"/>
        <v>-1633.2553960141088</v>
      </c>
      <c r="AH1306" s="26">
        <f t="shared" si="532"/>
        <v>4231.6215230793923</v>
      </c>
      <c r="AI1306" s="26">
        <f t="shared" si="533"/>
        <v>2598.3661270652838</v>
      </c>
      <c r="AJ1306" s="26">
        <f t="shared" si="534"/>
        <v>1</v>
      </c>
      <c r="AK1306" s="26">
        <f t="shared" si="535"/>
        <v>0</v>
      </c>
      <c r="AL1306" s="26">
        <f t="shared" ca="1" si="536"/>
        <v>0</v>
      </c>
      <c r="AM1306" s="26">
        <f t="shared" ca="1" si="537"/>
        <v>0</v>
      </c>
      <c r="AN1306" s="26">
        <f ca="1">IF(AM1306=0,0,COUNTIF($AM$19:AM1306,C1306*10+1))</f>
        <v>0</v>
      </c>
      <c r="AO1306" s="21">
        <f t="shared" ca="1" si="538"/>
        <v>0</v>
      </c>
      <c r="AP1306" s="33">
        <f t="shared" ca="1" si="539"/>
        <v>0</v>
      </c>
    </row>
    <row r="1307" spans="1:42" x14ac:dyDescent="0.2">
      <c r="A1307" s="15">
        <f>Daten!A1307</f>
        <v>41751</v>
      </c>
      <c r="B1307" s="8" t="str">
        <f>Daten!B1307</f>
        <v>Zell am Moos</v>
      </c>
      <c r="C1307" s="15">
        <f t="shared" si="515"/>
        <v>4</v>
      </c>
      <c r="D1307" s="10">
        <f>Daten!D1307</f>
        <v>0</v>
      </c>
      <c r="E1307" s="9">
        <f>Daten!E1307</f>
        <v>1649</v>
      </c>
      <c r="F1307" s="9">
        <f>Daten!F1307</f>
        <v>1563</v>
      </c>
      <c r="G1307" s="27">
        <f t="shared" si="516"/>
        <v>86</v>
      </c>
      <c r="H1307" s="29">
        <f t="shared" si="517"/>
        <v>5.5022392834293027E-2</v>
      </c>
      <c r="I1307" s="21">
        <f t="shared" si="518"/>
        <v>13.949392869682887</v>
      </c>
      <c r="J1307" s="21">
        <f t="shared" si="519"/>
        <v>72.050607130317118</v>
      </c>
      <c r="K1307" s="27">
        <f t="shared" si="520"/>
        <v>-36025.30356515856</v>
      </c>
      <c r="L1307" s="16">
        <f>Daten!G1307</f>
        <v>264</v>
      </c>
      <c r="M1307" s="16">
        <f>Daten!H1307</f>
        <v>1094</v>
      </c>
      <c r="N1307" s="16">
        <f>Daten!I1307</f>
        <v>291</v>
      </c>
      <c r="O1307" s="28">
        <f t="shared" si="521"/>
        <v>0.50731261425959784</v>
      </c>
      <c r="P1307" s="16">
        <f t="shared" si="522"/>
        <v>615.77650017545909</v>
      </c>
      <c r="Q1307" s="21">
        <f t="shared" si="523"/>
        <v>-60.776500175459091</v>
      </c>
      <c r="R1307" s="27">
        <f t="shared" si="524"/>
        <v>-12155.300035091819</v>
      </c>
      <c r="S1307" s="9">
        <f>Daten!K1307</f>
        <v>9902.33</v>
      </c>
      <c r="T1307" s="9">
        <f>Daten!L1307</f>
        <v>157476.10999999999</v>
      </c>
      <c r="U1307" s="9">
        <f>Daten!M1307</f>
        <v>628409.78</v>
      </c>
      <c r="V1307" s="9">
        <f>Daten!N1307</f>
        <v>500</v>
      </c>
      <c r="W1307" s="9">
        <f>Daten!O1307</f>
        <v>500</v>
      </c>
      <c r="X1307" s="23">
        <f t="shared" si="525"/>
        <v>795788.22</v>
      </c>
      <c r="Y1307" s="9">
        <f t="shared" si="526"/>
        <v>592696.74837429228</v>
      </c>
      <c r="Z1307" s="21">
        <f t="shared" si="527"/>
        <v>203091.47162570769</v>
      </c>
      <c r="AA1307" s="27">
        <f t="shared" si="528"/>
        <v>-20309.147162570771</v>
      </c>
      <c r="AB1307" s="32">
        <f t="shared" si="529"/>
        <v>-68489.750762821146</v>
      </c>
      <c r="AC1307" s="31">
        <f t="shared" si="530"/>
        <v>0</v>
      </c>
      <c r="AG1307" s="26">
        <f t="shared" si="531"/>
        <v>0</v>
      </c>
      <c r="AH1307" s="26">
        <f t="shared" si="532"/>
        <v>0</v>
      </c>
      <c r="AI1307" s="26">
        <f t="shared" si="533"/>
        <v>0</v>
      </c>
      <c r="AJ1307" s="26">
        <f t="shared" si="534"/>
        <v>1</v>
      </c>
      <c r="AK1307" s="26">
        <f t="shared" si="535"/>
        <v>0</v>
      </c>
      <c r="AL1307" s="26">
        <f t="shared" ca="1" si="536"/>
        <v>0</v>
      </c>
      <c r="AM1307" s="26">
        <f t="shared" ca="1" si="537"/>
        <v>0</v>
      </c>
      <c r="AN1307" s="26">
        <f ca="1">IF(AM1307=0,0,COUNTIF($AM$19:AM1307,C1307*10+1))</f>
        <v>0</v>
      </c>
      <c r="AO1307" s="21">
        <f t="shared" ca="1" si="538"/>
        <v>0</v>
      </c>
      <c r="AP1307" s="33">
        <f t="shared" ca="1" si="539"/>
        <v>0</v>
      </c>
    </row>
    <row r="1308" spans="1:42" x14ac:dyDescent="0.2">
      <c r="A1308" s="15">
        <f>Daten!A1308</f>
        <v>41752</v>
      </c>
      <c r="B1308" s="8" t="str">
        <f>Daten!B1308</f>
        <v>Zell am Pettenfirst</v>
      </c>
      <c r="C1308" s="15">
        <f t="shared" si="515"/>
        <v>4</v>
      </c>
      <c r="D1308" s="10">
        <f>Daten!D1308</f>
        <v>0</v>
      </c>
      <c r="E1308" s="9">
        <f>Daten!E1308</f>
        <v>1221</v>
      </c>
      <c r="F1308" s="9">
        <f>Daten!F1308</f>
        <v>1241</v>
      </c>
      <c r="G1308" s="27">
        <f t="shared" si="516"/>
        <v>-20</v>
      </c>
      <c r="H1308" s="29">
        <f t="shared" si="517"/>
        <v>-1.6116035455278E-2</v>
      </c>
      <c r="I1308" s="21">
        <f t="shared" si="518"/>
        <v>11.075621593906886</v>
      </c>
      <c r="J1308" s="21">
        <f t="shared" si="519"/>
        <v>-31.075621593906888</v>
      </c>
      <c r="K1308" s="27">
        <f t="shared" si="520"/>
        <v>15537.810796953445</v>
      </c>
      <c r="L1308" s="16">
        <f>Daten!G1308</f>
        <v>207</v>
      </c>
      <c r="M1308" s="16">
        <f>Daten!H1308</f>
        <v>782</v>
      </c>
      <c r="N1308" s="16">
        <f>Daten!I1308</f>
        <v>232</v>
      </c>
      <c r="O1308" s="28">
        <f t="shared" si="521"/>
        <v>0.5613810741687979</v>
      </c>
      <c r="P1308" s="16">
        <f t="shared" si="522"/>
        <v>440.16199555503567</v>
      </c>
      <c r="Q1308" s="21">
        <f t="shared" si="523"/>
        <v>-1.1619955550356735</v>
      </c>
      <c r="R1308" s="27">
        <f t="shared" si="524"/>
        <v>-232.39911100713471</v>
      </c>
      <c r="S1308" s="9">
        <f>Daten!K1308</f>
        <v>7889.65</v>
      </c>
      <c r="T1308" s="9">
        <f>Daten!L1308</f>
        <v>81666.11</v>
      </c>
      <c r="U1308" s="9">
        <f>Daten!M1308</f>
        <v>152229.41</v>
      </c>
      <c r="V1308" s="9">
        <f>Daten!N1308</f>
        <v>500</v>
      </c>
      <c r="W1308" s="9">
        <f>Daten!O1308</f>
        <v>500</v>
      </c>
      <c r="X1308" s="23">
        <f t="shared" si="525"/>
        <v>241785.16999999998</v>
      </c>
      <c r="Y1308" s="9">
        <f t="shared" si="526"/>
        <v>438861.57050637412</v>
      </c>
      <c r="Z1308" s="21">
        <f t="shared" si="527"/>
        <v>-197076.40050637414</v>
      </c>
      <c r="AA1308" s="27">
        <f t="shared" si="528"/>
        <v>19707.640050637416</v>
      </c>
      <c r="AB1308" s="32">
        <f t="shared" si="529"/>
        <v>35013.05173658373</v>
      </c>
      <c r="AC1308" s="31">
        <f t="shared" si="530"/>
        <v>35013.05173658373</v>
      </c>
      <c r="AG1308" s="26">
        <f t="shared" si="531"/>
        <v>15537.810796953445</v>
      </c>
      <c r="AH1308" s="26">
        <f t="shared" si="532"/>
        <v>19707.640050637416</v>
      </c>
      <c r="AI1308" s="26">
        <f t="shared" si="533"/>
        <v>35245.450847590859</v>
      </c>
      <c r="AJ1308" s="26">
        <f t="shared" si="534"/>
        <v>1</v>
      </c>
      <c r="AK1308" s="26">
        <f t="shared" si="535"/>
        <v>35245.450847590859</v>
      </c>
      <c r="AL1308" s="26">
        <f t="shared" ca="1" si="536"/>
        <v>46498</v>
      </c>
      <c r="AM1308" s="26">
        <f t="shared" ca="1" si="537"/>
        <v>41</v>
      </c>
      <c r="AN1308" s="26">
        <f ca="1">IF(AM1308=0,0,COUNTIF($AM$19:AM1308,C1308*10+1))</f>
        <v>175</v>
      </c>
      <c r="AO1308" s="21">
        <f t="shared" ca="1" si="538"/>
        <v>0</v>
      </c>
      <c r="AP1308" s="33">
        <f t="shared" ca="1" si="539"/>
        <v>46498</v>
      </c>
    </row>
    <row r="1309" spans="1:42" x14ac:dyDescent="0.2">
      <c r="A1309" s="15">
        <f>Daten!A1309</f>
        <v>41801</v>
      </c>
      <c r="B1309" s="8" t="str">
        <f>Daten!B1309</f>
        <v>Aichkirchen</v>
      </c>
      <c r="C1309" s="15">
        <f t="shared" si="515"/>
        <v>4</v>
      </c>
      <c r="D1309" s="10">
        <f>Daten!D1309</f>
        <v>0</v>
      </c>
      <c r="E1309" s="9">
        <f>Daten!E1309</f>
        <v>635</v>
      </c>
      <c r="F1309" s="9">
        <f>Daten!F1309</f>
        <v>579</v>
      </c>
      <c r="G1309" s="27">
        <f t="shared" si="516"/>
        <v>56</v>
      </c>
      <c r="H1309" s="29">
        <f t="shared" si="517"/>
        <v>9.6718480138169263E-2</v>
      </c>
      <c r="I1309" s="21">
        <f t="shared" si="518"/>
        <v>5.1674334430879023</v>
      </c>
      <c r="J1309" s="21">
        <f t="shared" si="519"/>
        <v>50.832566556912099</v>
      </c>
      <c r="K1309" s="27">
        <f t="shared" si="520"/>
        <v>-25416.283278456049</v>
      </c>
      <c r="L1309" s="16">
        <f>Daten!G1309</f>
        <v>133</v>
      </c>
      <c r="M1309" s="16">
        <f>Daten!H1309</f>
        <v>407</v>
      </c>
      <c r="N1309" s="16">
        <f>Daten!I1309</f>
        <v>95</v>
      </c>
      <c r="O1309" s="28">
        <f t="shared" si="521"/>
        <v>0.56019656019656017</v>
      </c>
      <c r="P1309" s="16">
        <f t="shared" si="522"/>
        <v>229.08686980933442</v>
      </c>
      <c r="Q1309" s="21">
        <f t="shared" si="523"/>
        <v>-1.0868698093344165</v>
      </c>
      <c r="R1309" s="27">
        <f t="shared" si="524"/>
        <v>-217.37396186688329</v>
      </c>
      <c r="S1309" s="9">
        <f>Daten!K1309</f>
        <v>5658.97</v>
      </c>
      <c r="T1309" s="9">
        <f>Daten!L1309</f>
        <v>32248.73</v>
      </c>
      <c r="U1309" s="9">
        <f>Daten!M1309</f>
        <v>207220.25</v>
      </c>
      <c r="V1309" s="9">
        <f>Daten!N1309</f>
        <v>500</v>
      </c>
      <c r="W1309" s="9">
        <f>Daten!O1309</f>
        <v>500</v>
      </c>
      <c r="X1309" s="23">
        <f t="shared" si="525"/>
        <v>245127.95</v>
      </c>
      <c r="Y1309" s="9">
        <f t="shared" si="526"/>
        <v>228236.77090216835</v>
      </c>
      <c r="Z1309" s="21">
        <f t="shared" si="527"/>
        <v>16891.179097831657</v>
      </c>
      <c r="AA1309" s="27">
        <f t="shared" si="528"/>
        <v>-1689.1179097831657</v>
      </c>
      <c r="AB1309" s="32">
        <f t="shared" si="529"/>
        <v>-27322.775150106099</v>
      </c>
      <c r="AC1309" s="31">
        <f t="shared" si="530"/>
        <v>0</v>
      </c>
      <c r="AG1309" s="26">
        <f t="shared" si="531"/>
        <v>0</v>
      </c>
      <c r="AH1309" s="26">
        <f t="shared" si="532"/>
        <v>0</v>
      </c>
      <c r="AI1309" s="26">
        <f t="shared" si="533"/>
        <v>0</v>
      </c>
      <c r="AJ1309" s="26">
        <f t="shared" si="534"/>
        <v>1</v>
      </c>
      <c r="AK1309" s="26">
        <f t="shared" si="535"/>
        <v>0</v>
      </c>
      <c r="AL1309" s="26">
        <f t="shared" ca="1" si="536"/>
        <v>0</v>
      </c>
      <c r="AM1309" s="26">
        <f t="shared" ca="1" si="537"/>
        <v>0</v>
      </c>
      <c r="AN1309" s="26">
        <f ca="1">IF(AM1309=0,0,COUNTIF($AM$19:AM1309,C1309*10+1))</f>
        <v>0</v>
      </c>
      <c r="AO1309" s="21">
        <f t="shared" ca="1" si="538"/>
        <v>0</v>
      </c>
      <c r="AP1309" s="33">
        <f t="shared" ca="1" si="539"/>
        <v>0</v>
      </c>
    </row>
    <row r="1310" spans="1:42" x14ac:dyDescent="0.2">
      <c r="A1310" s="15">
        <f>Daten!A1310</f>
        <v>41802</v>
      </c>
      <c r="B1310" s="8" t="str">
        <f>Daten!B1310</f>
        <v>Bachmanning</v>
      </c>
      <c r="C1310" s="15">
        <f t="shared" si="515"/>
        <v>4</v>
      </c>
      <c r="D1310" s="10">
        <f>Daten!D1310</f>
        <v>0</v>
      </c>
      <c r="E1310" s="9">
        <f>Daten!E1310</f>
        <v>732</v>
      </c>
      <c r="F1310" s="9">
        <f>Daten!F1310</f>
        <v>711</v>
      </c>
      <c r="G1310" s="27">
        <f t="shared" si="516"/>
        <v>21</v>
      </c>
      <c r="H1310" s="29">
        <f t="shared" si="517"/>
        <v>2.9535864978902954E-2</v>
      </c>
      <c r="I1310" s="21">
        <f t="shared" si="518"/>
        <v>6.3455011710457665</v>
      </c>
      <c r="J1310" s="21">
        <f t="shared" si="519"/>
        <v>14.654498828954234</v>
      </c>
      <c r="K1310" s="27">
        <f t="shared" si="520"/>
        <v>-7327.2494144771172</v>
      </c>
      <c r="L1310" s="16">
        <f>Daten!G1310</f>
        <v>137</v>
      </c>
      <c r="M1310" s="16">
        <f>Daten!H1310</f>
        <v>465</v>
      </c>
      <c r="N1310" s="16">
        <f>Daten!I1310</f>
        <v>130</v>
      </c>
      <c r="O1310" s="28">
        <f t="shared" si="521"/>
        <v>0.5741935483870968</v>
      </c>
      <c r="P1310" s="16">
        <f t="shared" si="522"/>
        <v>261.73315592466957</v>
      </c>
      <c r="Q1310" s="21">
        <f t="shared" si="523"/>
        <v>5.2668440753304253</v>
      </c>
      <c r="R1310" s="27">
        <f t="shared" si="524"/>
        <v>1053.3688150660851</v>
      </c>
      <c r="S1310" s="9">
        <f>Daten!K1310</f>
        <v>6210.42</v>
      </c>
      <c r="T1310" s="9">
        <f>Daten!L1310</f>
        <v>49751.31</v>
      </c>
      <c r="U1310" s="9">
        <f>Daten!M1310</f>
        <v>145038.32999999999</v>
      </c>
      <c r="V1310" s="9">
        <f>Daten!N1310</f>
        <v>500</v>
      </c>
      <c r="W1310" s="9">
        <f>Daten!O1310</f>
        <v>500</v>
      </c>
      <c r="X1310" s="23">
        <f t="shared" si="525"/>
        <v>201000.06</v>
      </c>
      <c r="Y1310" s="9">
        <f t="shared" si="526"/>
        <v>263101.28551242087</v>
      </c>
      <c r="Z1310" s="21">
        <f t="shared" si="527"/>
        <v>-62101.225512420875</v>
      </c>
      <c r="AA1310" s="27">
        <f t="shared" si="528"/>
        <v>6210.1225512420879</v>
      </c>
      <c r="AB1310" s="32">
        <f t="shared" si="529"/>
        <v>-63.758048168943787</v>
      </c>
      <c r="AC1310" s="31">
        <f t="shared" si="530"/>
        <v>0</v>
      </c>
      <c r="AG1310" s="26">
        <f t="shared" si="531"/>
        <v>0</v>
      </c>
      <c r="AH1310" s="26">
        <f t="shared" si="532"/>
        <v>0</v>
      </c>
      <c r="AI1310" s="26">
        <f t="shared" si="533"/>
        <v>0</v>
      </c>
      <c r="AJ1310" s="26">
        <f t="shared" si="534"/>
        <v>1</v>
      </c>
      <c r="AK1310" s="26">
        <f t="shared" si="535"/>
        <v>0</v>
      </c>
      <c r="AL1310" s="26">
        <f t="shared" ca="1" si="536"/>
        <v>0</v>
      </c>
      <c r="AM1310" s="26">
        <f t="shared" ca="1" si="537"/>
        <v>0</v>
      </c>
      <c r="AN1310" s="26">
        <f ca="1">IF(AM1310=0,0,COUNTIF($AM$19:AM1310,C1310*10+1))</f>
        <v>0</v>
      </c>
      <c r="AO1310" s="21">
        <f t="shared" ca="1" si="538"/>
        <v>0</v>
      </c>
      <c r="AP1310" s="33">
        <f t="shared" ca="1" si="539"/>
        <v>0</v>
      </c>
    </row>
    <row r="1311" spans="1:42" x14ac:dyDescent="0.2">
      <c r="A1311" s="15">
        <f>Daten!A1311</f>
        <v>41803</v>
      </c>
      <c r="B1311" s="8" t="str">
        <f>Daten!B1311</f>
        <v>Bad Wimsbach-Neydharting</v>
      </c>
      <c r="C1311" s="15">
        <f t="shared" si="515"/>
        <v>4</v>
      </c>
      <c r="D1311" s="10">
        <f>Daten!D1311</f>
        <v>0</v>
      </c>
      <c r="E1311" s="9">
        <f>Daten!E1311</f>
        <v>2568</v>
      </c>
      <c r="F1311" s="9">
        <f>Daten!F1311</f>
        <v>2520</v>
      </c>
      <c r="G1311" s="27">
        <f t="shared" si="516"/>
        <v>48</v>
      </c>
      <c r="H1311" s="29">
        <f t="shared" si="517"/>
        <v>1.9047619047619049E-2</v>
      </c>
      <c r="I1311" s="21">
        <f t="shared" si="518"/>
        <v>22.490383897377399</v>
      </c>
      <c r="J1311" s="21">
        <f t="shared" si="519"/>
        <v>25.509616102622601</v>
      </c>
      <c r="K1311" s="27">
        <f t="shared" si="520"/>
        <v>-12754.8080513113</v>
      </c>
      <c r="L1311" s="16">
        <f>Daten!G1311</f>
        <v>427</v>
      </c>
      <c r="M1311" s="16">
        <f>Daten!H1311</f>
        <v>1680</v>
      </c>
      <c r="N1311" s="16">
        <f>Daten!I1311</f>
        <v>461</v>
      </c>
      <c r="O1311" s="28">
        <f t="shared" si="521"/>
        <v>0.52857142857142858</v>
      </c>
      <c r="P1311" s="16">
        <f t="shared" si="522"/>
        <v>945.61656334074166</v>
      </c>
      <c r="Q1311" s="21">
        <f t="shared" si="523"/>
        <v>-57.616563340741664</v>
      </c>
      <c r="R1311" s="27">
        <f t="shared" si="524"/>
        <v>-11523.312668148334</v>
      </c>
      <c r="S1311" s="9">
        <f>Daten!K1311</f>
        <v>23056.17</v>
      </c>
      <c r="T1311" s="9">
        <f>Daten!L1311</f>
        <v>197222.24</v>
      </c>
      <c r="U1311" s="9">
        <f>Daten!M1311</f>
        <v>824231.79</v>
      </c>
      <c r="V1311" s="9">
        <f>Daten!N1311</f>
        <v>500</v>
      </c>
      <c r="W1311" s="9">
        <f>Daten!O1311</f>
        <v>500</v>
      </c>
      <c r="X1311" s="23">
        <f t="shared" si="525"/>
        <v>1044510.2</v>
      </c>
      <c r="Y1311" s="9">
        <f t="shared" si="526"/>
        <v>923011.06720750919</v>
      </c>
      <c r="Z1311" s="21">
        <f t="shared" si="527"/>
        <v>121499.13279249077</v>
      </c>
      <c r="AA1311" s="27">
        <f t="shared" si="528"/>
        <v>-12149.913279249078</v>
      </c>
      <c r="AB1311" s="32">
        <f t="shared" si="529"/>
        <v>-36428.033998708714</v>
      </c>
      <c r="AC1311" s="31">
        <f t="shared" si="530"/>
        <v>0</v>
      </c>
      <c r="AG1311" s="26">
        <f t="shared" si="531"/>
        <v>0</v>
      </c>
      <c r="AH1311" s="26">
        <f t="shared" si="532"/>
        <v>0</v>
      </c>
      <c r="AI1311" s="26">
        <f t="shared" si="533"/>
        <v>0</v>
      </c>
      <c r="AJ1311" s="26">
        <f t="shared" si="534"/>
        <v>1</v>
      </c>
      <c r="AK1311" s="26">
        <f t="shared" si="535"/>
        <v>0</v>
      </c>
      <c r="AL1311" s="26">
        <f t="shared" ca="1" si="536"/>
        <v>0</v>
      </c>
      <c r="AM1311" s="26">
        <f t="shared" ca="1" si="537"/>
        <v>0</v>
      </c>
      <c r="AN1311" s="26">
        <f ca="1">IF(AM1311=0,0,COUNTIF($AM$19:AM1311,C1311*10+1))</f>
        <v>0</v>
      </c>
      <c r="AO1311" s="21">
        <f t="shared" ca="1" si="538"/>
        <v>0</v>
      </c>
      <c r="AP1311" s="33">
        <f t="shared" ca="1" si="539"/>
        <v>0</v>
      </c>
    </row>
    <row r="1312" spans="1:42" x14ac:dyDescent="0.2">
      <c r="A1312" s="15">
        <f>Daten!A1312</f>
        <v>41804</v>
      </c>
      <c r="B1312" s="8" t="str">
        <f>Daten!B1312</f>
        <v>Buchkirchen</v>
      </c>
      <c r="C1312" s="15">
        <f t="shared" si="515"/>
        <v>4</v>
      </c>
      <c r="D1312" s="10">
        <f>Daten!D1312</f>
        <v>0</v>
      </c>
      <c r="E1312" s="9">
        <f>Daten!E1312</f>
        <v>4011</v>
      </c>
      <c r="F1312" s="9">
        <f>Daten!F1312</f>
        <v>4037</v>
      </c>
      <c r="G1312" s="27">
        <f t="shared" si="516"/>
        <v>-26</v>
      </c>
      <c r="H1312" s="29">
        <f t="shared" si="517"/>
        <v>-6.4404260589546692E-3</v>
      </c>
      <c r="I1312" s="21">
        <f t="shared" si="518"/>
        <v>36.029238013377999</v>
      </c>
      <c r="J1312" s="21">
        <f t="shared" si="519"/>
        <v>-62.029238013377999</v>
      </c>
      <c r="K1312" s="27">
        <f t="shared" si="520"/>
        <v>31014.619006688998</v>
      </c>
      <c r="L1312" s="16">
        <f>Daten!G1312</f>
        <v>569</v>
      </c>
      <c r="M1312" s="16">
        <f>Daten!H1312</f>
        <v>2686</v>
      </c>
      <c r="N1312" s="16">
        <f>Daten!I1312</f>
        <v>756</v>
      </c>
      <c r="O1312" s="28">
        <f t="shared" si="521"/>
        <v>0.49329858525688758</v>
      </c>
      <c r="P1312" s="16">
        <f t="shared" si="522"/>
        <v>1511.8607673412096</v>
      </c>
      <c r="Q1312" s="21">
        <f t="shared" si="523"/>
        <v>-186.86076734120957</v>
      </c>
      <c r="R1312" s="27">
        <f t="shared" si="524"/>
        <v>-37372.153468241915</v>
      </c>
      <c r="S1312" s="9">
        <f>Daten!K1312</f>
        <v>35387.96</v>
      </c>
      <c r="T1312" s="9">
        <f>Daten!L1312</f>
        <v>373969.61</v>
      </c>
      <c r="U1312" s="9">
        <f>Daten!M1312</f>
        <v>956922.84</v>
      </c>
      <c r="V1312" s="9">
        <f>Daten!N1312</f>
        <v>500</v>
      </c>
      <c r="W1312" s="9">
        <f>Daten!O1312</f>
        <v>500</v>
      </c>
      <c r="X1312" s="23">
        <f t="shared" si="525"/>
        <v>1366280.41</v>
      </c>
      <c r="Y1312" s="9">
        <f t="shared" si="526"/>
        <v>1441665.6505332242</v>
      </c>
      <c r="Z1312" s="21">
        <f t="shared" si="527"/>
        <v>-75385.240533224307</v>
      </c>
      <c r="AA1312" s="27">
        <f t="shared" si="528"/>
        <v>7538.5240533224314</v>
      </c>
      <c r="AB1312" s="32">
        <f t="shared" si="529"/>
        <v>1180.9895917695139</v>
      </c>
      <c r="AC1312" s="31">
        <f t="shared" si="530"/>
        <v>1180.9895917695139</v>
      </c>
      <c r="AG1312" s="26">
        <f t="shared" si="531"/>
        <v>31014.619006688998</v>
      </c>
      <c r="AH1312" s="26">
        <f t="shared" si="532"/>
        <v>7538.5240533224314</v>
      </c>
      <c r="AI1312" s="26">
        <f t="shared" si="533"/>
        <v>38553.143060011425</v>
      </c>
      <c r="AJ1312" s="26">
        <f t="shared" si="534"/>
        <v>1</v>
      </c>
      <c r="AK1312" s="26">
        <f t="shared" si="535"/>
        <v>38553.143060011425</v>
      </c>
      <c r="AL1312" s="26">
        <f t="shared" ca="1" si="536"/>
        <v>50861</v>
      </c>
      <c r="AM1312" s="26">
        <f t="shared" ca="1" si="537"/>
        <v>41</v>
      </c>
      <c r="AN1312" s="26">
        <f ca="1">IF(AM1312=0,0,COUNTIF($AM$19:AM1312,C1312*10+1))</f>
        <v>176</v>
      </c>
      <c r="AO1312" s="21">
        <f t="shared" ca="1" si="538"/>
        <v>0</v>
      </c>
      <c r="AP1312" s="33">
        <f t="shared" ca="1" si="539"/>
        <v>50861</v>
      </c>
    </row>
    <row r="1313" spans="1:42" x14ac:dyDescent="0.2">
      <c r="A1313" s="15">
        <f>Daten!A1313</f>
        <v>41805</v>
      </c>
      <c r="B1313" s="8" t="str">
        <f>Daten!B1313</f>
        <v>Eberstalzell</v>
      </c>
      <c r="C1313" s="15">
        <f t="shared" si="515"/>
        <v>4</v>
      </c>
      <c r="D1313" s="10">
        <f>Daten!D1313</f>
        <v>0</v>
      </c>
      <c r="E1313" s="9">
        <f>Daten!E1313</f>
        <v>2851</v>
      </c>
      <c r="F1313" s="9">
        <f>Daten!F1313</f>
        <v>2632</v>
      </c>
      <c r="G1313" s="27">
        <f t="shared" si="516"/>
        <v>219</v>
      </c>
      <c r="H1313" s="29">
        <f t="shared" si="517"/>
        <v>8.3206686930091187E-2</v>
      </c>
      <c r="I1313" s="21">
        <f t="shared" si="518"/>
        <v>23.489956515038617</v>
      </c>
      <c r="J1313" s="21">
        <f t="shared" si="519"/>
        <v>195.51004348496139</v>
      </c>
      <c r="K1313" s="27">
        <f t="shared" si="520"/>
        <v>-97755.021742480691</v>
      </c>
      <c r="L1313" s="16">
        <f>Daten!G1313</f>
        <v>516</v>
      </c>
      <c r="M1313" s="16">
        <f>Daten!H1313</f>
        <v>1889</v>
      </c>
      <c r="N1313" s="16">
        <f>Daten!I1313</f>
        <v>446</v>
      </c>
      <c r="O1313" s="28">
        <f t="shared" si="521"/>
        <v>0.5092641609317099</v>
      </c>
      <c r="P1313" s="16">
        <f t="shared" si="522"/>
        <v>1063.2557667563458</v>
      </c>
      <c r="Q1313" s="21">
        <f t="shared" si="523"/>
        <v>-101.25576675634579</v>
      </c>
      <c r="R1313" s="27">
        <f t="shared" si="524"/>
        <v>-20251.15335126916</v>
      </c>
      <c r="S1313" s="9">
        <f>Daten!K1313</f>
        <v>32646.84</v>
      </c>
      <c r="T1313" s="9">
        <f>Daten!L1313</f>
        <v>185852</v>
      </c>
      <c r="U1313" s="9">
        <f>Daten!M1313</f>
        <v>2408061.61</v>
      </c>
      <c r="V1313" s="9">
        <f>Daten!N1313</f>
        <v>500</v>
      </c>
      <c r="W1313" s="9">
        <f>Daten!O1313</f>
        <v>500</v>
      </c>
      <c r="X1313" s="23">
        <f t="shared" si="525"/>
        <v>2626560.4499999997</v>
      </c>
      <c r="Y1313" s="9">
        <f t="shared" si="526"/>
        <v>1024729.187152885</v>
      </c>
      <c r="Z1313" s="21">
        <f t="shared" si="527"/>
        <v>1601831.2628471148</v>
      </c>
      <c r="AA1313" s="27">
        <f t="shared" si="528"/>
        <v>-160183.1262847115</v>
      </c>
      <c r="AB1313" s="32">
        <f t="shared" si="529"/>
        <v>-278189.30137846136</v>
      </c>
      <c r="AC1313" s="31">
        <f t="shared" si="530"/>
        <v>0</v>
      </c>
      <c r="AG1313" s="26">
        <f t="shared" si="531"/>
        <v>0</v>
      </c>
      <c r="AH1313" s="26">
        <f t="shared" si="532"/>
        <v>0</v>
      </c>
      <c r="AI1313" s="26">
        <f t="shared" si="533"/>
        <v>0</v>
      </c>
      <c r="AJ1313" s="26">
        <f t="shared" si="534"/>
        <v>1</v>
      </c>
      <c r="AK1313" s="26">
        <f t="shared" si="535"/>
        <v>0</v>
      </c>
      <c r="AL1313" s="26">
        <f t="shared" ca="1" si="536"/>
        <v>0</v>
      </c>
      <c r="AM1313" s="26">
        <f t="shared" ca="1" si="537"/>
        <v>0</v>
      </c>
      <c r="AN1313" s="26">
        <f ca="1">IF(AM1313=0,0,COUNTIF($AM$19:AM1313,C1313*10+1))</f>
        <v>0</v>
      </c>
      <c r="AO1313" s="21">
        <f t="shared" ca="1" si="538"/>
        <v>0</v>
      </c>
      <c r="AP1313" s="33">
        <f t="shared" ca="1" si="539"/>
        <v>0</v>
      </c>
    </row>
    <row r="1314" spans="1:42" x14ac:dyDescent="0.2">
      <c r="A1314" s="15">
        <f>Daten!A1314</f>
        <v>41806</v>
      </c>
      <c r="B1314" s="8" t="str">
        <f>Daten!B1314</f>
        <v>Edt bei Lambach</v>
      </c>
      <c r="C1314" s="15">
        <f t="shared" si="515"/>
        <v>4</v>
      </c>
      <c r="D1314" s="10">
        <f>Daten!D1314</f>
        <v>0</v>
      </c>
      <c r="E1314" s="9">
        <f>Daten!E1314</f>
        <v>2338</v>
      </c>
      <c r="F1314" s="9">
        <f>Daten!F1314</f>
        <v>2210</v>
      </c>
      <c r="G1314" s="27">
        <f t="shared" si="516"/>
        <v>128</v>
      </c>
      <c r="H1314" s="29">
        <f t="shared" si="517"/>
        <v>5.7918552036199097E-2</v>
      </c>
      <c r="I1314" s="21">
        <f t="shared" si="518"/>
        <v>19.723709687779387</v>
      </c>
      <c r="J1314" s="21">
        <f t="shared" si="519"/>
        <v>108.27629031222061</v>
      </c>
      <c r="K1314" s="27">
        <f t="shared" si="520"/>
        <v>-54138.145156110302</v>
      </c>
      <c r="L1314" s="16">
        <f>Daten!G1314</f>
        <v>365</v>
      </c>
      <c r="M1314" s="16">
        <f>Daten!H1314</f>
        <v>1551</v>
      </c>
      <c r="N1314" s="16">
        <f>Daten!I1314</f>
        <v>422</v>
      </c>
      <c r="O1314" s="28">
        <f t="shared" si="521"/>
        <v>0.50741457124435851</v>
      </c>
      <c r="P1314" s="16">
        <f t="shared" si="522"/>
        <v>873.00672008422043</v>
      </c>
      <c r="Q1314" s="21">
        <f t="shared" si="523"/>
        <v>-86.006720084220433</v>
      </c>
      <c r="R1314" s="27">
        <f t="shared" si="524"/>
        <v>-17201.344016844087</v>
      </c>
      <c r="S1314" s="9">
        <f>Daten!K1314</f>
        <v>16668.75</v>
      </c>
      <c r="T1314" s="9">
        <f>Daten!L1314</f>
        <v>225186.25</v>
      </c>
      <c r="U1314" s="9">
        <f>Daten!M1314</f>
        <v>1653384.8</v>
      </c>
      <c r="V1314" s="9">
        <f>Daten!N1314</f>
        <v>500</v>
      </c>
      <c r="W1314" s="9">
        <f>Daten!O1314</f>
        <v>500</v>
      </c>
      <c r="X1314" s="23">
        <f t="shared" si="525"/>
        <v>1895239.8</v>
      </c>
      <c r="Y1314" s="9">
        <f t="shared" si="526"/>
        <v>840342.63050278684</v>
      </c>
      <c r="Z1314" s="21">
        <f t="shared" si="527"/>
        <v>1054897.1694972133</v>
      </c>
      <c r="AA1314" s="27">
        <f t="shared" si="528"/>
        <v>-105489.71694972133</v>
      </c>
      <c r="AB1314" s="32">
        <f t="shared" si="529"/>
        <v>-176829.20612267574</v>
      </c>
      <c r="AC1314" s="31">
        <f t="shared" si="530"/>
        <v>0</v>
      </c>
      <c r="AG1314" s="26">
        <f t="shared" si="531"/>
        <v>0</v>
      </c>
      <c r="AH1314" s="26">
        <f t="shared" si="532"/>
        <v>0</v>
      </c>
      <c r="AI1314" s="26">
        <f t="shared" si="533"/>
        <v>0</v>
      </c>
      <c r="AJ1314" s="26">
        <f t="shared" si="534"/>
        <v>1</v>
      </c>
      <c r="AK1314" s="26">
        <f t="shared" si="535"/>
        <v>0</v>
      </c>
      <c r="AL1314" s="26">
        <f t="shared" ca="1" si="536"/>
        <v>0</v>
      </c>
      <c r="AM1314" s="26">
        <f t="shared" ca="1" si="537"/>
        <v>0</v>
      </c>
      <c r="AN1314" s="26">
        <f ca="1">IF(AM1314=0,0,COUNTIF($AM$19:AM1314,C1314*10+1))</f>
        <v>0</v>
      </c>
      <c r="AO1314" s="21">
        <f t="shared" ca="1" si="538"/>
        <v>0</v>
      </c>
      <c r="AP1314" s="33">
        <f t="shared" ca="1" si="539"/>
        <v>0</v>
      </c>
    </row>
    <row r="1315" spans="1:42" x14ac:dyDescent="0.2">
      <c r="A1315" s="15">
        <f>Daten!A1315</f>
        <v>41807</v>
      </c>
      <c r="B1315" s="8" t="str">
        <f>Daten!B1315</f>
        <v>Fischlham</v>
      </c>
      <c r="C1315" s="15">
        <f t="shared" si="515"/>
        <v>4</v>
      </c>
      <c r="D1315" s="10">
        <f>Daten!D1315</f>
        <v>0</v>
      </c>
      <c r="E1315" s="9">
        <f>Daten!E1315</f>
        <v>1342</v>
      </c>
      <c r="F1315" s="9">
        <f>Daten!F1315</f>
        <v>1330</v>
      </c>
      <c r="G1315" s="27">
        <f t="shared" si="516"/>
        <v>12</v>
      </c>
      <c r="H1315" s="29">
        <f t="shared" si="517"/>
        <v>9.0225563909774441E-3</v>
      </c>
      <c r="I1315" s="21">
        <f t="shared" si="518"/>
        <v>11.869924834726961</v>
      </c>
      <c r="J1315" s="21">
        <f t="shared" si="519"/>
        <v>0.13007516527303942</v>
      </c>
      <c r="K1315" s="27">
        <f t="shared" si="520"/>
        <v>-65.037582636519716</v>
      </c>
      <c r="L1315" s="16">
        <f>Daten!G1315</f>
        <v>201</v>
      </c>
      <c r="M1315" s="16">
        <f>Daten!H1315</f>
        <v>876</v>
      </c>
      <c r="N1315" s="16">
        <f>Daten!I1315</f>
        <v>265</v>
      </c>
      <c r="O1315" s="28">
        <f t="shared" si="521"/>
        <v>0.53196347031963476</v>
      </c>
      <c r="P1315" s="16">
        <f t="shared" si="522"/>
        <v>493.07149374195814</v>
      </c>
      <c r="Q1315" s="21">
        <f t="shared" si="523"/>
        <v>-27.071493741958136</v>
      </c>
      <c r="R1315" s="27">
        <f t="shared" si="524"/>
        <v>-5414.2987483916277</v>
      </c>
      <c r="S1315" s="9">
        <f>Daten!K1315</f>
        <v>14942.25</v>
      </c>
      <c r="T1315" s="9">
        <f>Daten!L1315</f>
        <v>105256.38</v>
      </c>
      <c r="U1315" s="9">
        <f>Daten!M1315</f>
        <v>377236.57</v>
      </c>
      <c r="V1315" s="9">
        <f>Daten!N1315</f>
        <v>500</v>
      </c>
      <c r="W1315" s="9">
        <f>Daten!O1315</f>
        <v>500</v>
      </c>
      <c r="X1315" s="23">
        <f t="shared" si="525"/>
        <v>497435.2</v>
      </c>
      <c r="Y1315" s="9">
        <f t="shared" si="526"/>
        <v>482352.35677277157</v>
      </c>
      <c r="Z1315" s="21">
        <f t="shared" si="527"/>
        <v>15082.843227228441</v>
      </c>
      <c r="AA1315" s="27">
        <f t="shared" si="528"/>
        <v>-1508.2843227228441</v>
      </c>
      <c r="AB1315" s="32">
        <f t="shared" si="529"/>
        <v>-6987.6206537509916</v>
      </c>
      <c r="AC1315" s="31">
        <f t="shared" si="530"/>
        <v>0</v>
      </c>
      <c r="AG1315" s="26">
        <f t="shared" si="531"/>
        <v>0</v>
      </c>
      <c r="AH1315" s="26">
        <f t="shared" si="532"/>
        <v>0</v>
      </c>
      <c r="AI1315" s="26">
        <f t="shared" si="533"/>
        <v>0</v>
      </c>
      <c r="AJ1315" s="26">
        <f t="shared" si="534"/>
        <v>1</v>
      </c>
      <c r="AK1315" s="26">
        <f t="shared" si="535"/>
        <v>0</v>
      </c>
      <c r="AL1315" s="26">
        <f t="shared" ca="1" si="536"/>
        <v>0</v>
      </c>
      <c r="AM1315" s="26">
        <f t="shared" ca="1" si="537"/>
        <v>0</v>
      </c>
      <c r="AN1315" s="26">
        <f ca="1">IF(AM1315=0,0,COUNTIF($AM$19:AM1315,C1315*10+1))</f>
        <v>0</v>
      </c>
      <c r="AO1315" s="21">
        <f t="shared" ca="1" si="538"/>
        <v>0</v>
      </c>
      <c r="AP1315" s="33">
        <f t="shared" ca="1" si="539"/>
        <v>0</v>
      </c>
    </row>
    <row r="1316" spans="1:42" x14ac:dyDescent="0.2">
      <c r="A1316" s="15">
        <f>Daten!A1316</f>
        <v>41808</v>
      </c>
      <c r="B1316" s="8" t="str">
        <f>Daten!B1316</f>
        <v>Gunskirchen</v>
      </c>
      <c r="C1316" s="15">
        <f t="shared" si="515"/>
        <v>4</v>
      </c>
      <c r="D1316" s="10">
        <f>Daten!D1316</f>
        <v>0</v>
      </c>
      <c r="E1316" s="9">
        <f>Daten!E1316</f>
        <v>6427</v>
      </c>
      <c r="F1316" s="9">
        <f>Daten!F1316</f>
        <v>5985</v>
      </c>
      <c r="G1316" s="27">
        <f t="shared" si="516"/>
        <v>442</v>
      </c>
      <c r="H1316" s="29">
        <f t="shared" si="517"/>
        <v>7.3851294903926487E-2</v>
      </c>
      <c r="I1316" s="21">
        <f t="shared" si="518"/>
        <v>53.414661756271322</v>
      </c>
      <c r="J1316" s="21">
        <f t="shared" si="519"/>
        <v>388.5853382437287</v>
      </c>
      <c r="K1316" s="27">
        <f t="shared" si="520"/>
        <v>-194292.66912186434</v>
      </c>
      <c r="L1316" s="16">
        <f>Daten!G1316</f>
        <v>1047</v>
      </c>
      <c r="M1316" s="16">
        <f>Daten!H1316</f>
        <v>4179</v>
      </c>
      <c r="N1316" s="16">
        <f>Daten!I1316</f>
        <v>1201</v>
      </c>
      <c r="O1316" s="28">
        <f t="shared" si="521"/>
        <v>0.53792773390763338</v>
      </c>
      <c r="P1316" s="16">
        <f t="shared" si="522"/>
        <v>2352.2212013100948</v>
      </c>
      <c r="Q1316" s="21">
        <f t="shared" si="523"/>
        <v>-104.22120131009478</v>
      </c>
      <c r="R1316" s="27">
        <f t="shared" si="524"/>
        <v>-20844.240262018957</v>
      </c>
      <c r="S1316" s="9">
        <f>Daten!K1316</f>
        <v>40138.01</v>
      </c>
      <c r="T1316" s="9">
        <f>Daten!L1316</f>
        <v>717417.83</v>
      </c>
      <c r="U1316" s="9">
        <f>Daten!M1316</f>
        <v>5910842.3899999997</v>
      </c>
      <c r="V1316" s="9">
        <f>Daten!N1316</f>
        <v>500</v>
      </c>
      <c r="W1316" s="9">
        <f>Daten!O1316</f>
        <v>500</v>
      </c>
      <c r="X1316" s="23">
        <f t="shared" si="525"/>
        <v>6668398.2299999995</v>
      </c>
      <c r="Y1316" s="9">
        <f t="shared" si="526"/>
        <v>2310043.6639184821</v>
      </c>
      <c r="Z1316" s="21">
        <f t="shared" si="527"/>
        <v>4358354.5660815174</v>
      </c>
      <c r="AA1316" s="27">
        <f t="shared" si="528"/>
        <v>-435835.45660815178</v>
      </c>
      <c r="AB1316" s="32">
        <f t="shared" si="529"/>
        <v>-650972.36599203502</v>
      </c>
      <c r="AC1316" s="31">
        <f t="shared" si="530"/>
        <v>0</v>
      </c>
      <c r="AG1316" s="26">
        <f t="shared" si="531"/>
        <v>0</v>
      </c>
      <c r="AH1316" s="26">
        <f t="shared" si="532"/>
        <v>0</v>
      </c>
      <c r="AI1316" s="26">
        <f t="shared" si="533"/>
        <v>0</v>
      </c>
      <c r="AJ1316" s="26">
        <f t="shared" si="534"/>
        <v>1</v>
      </c>
      <c r="AK1316" s="26">
        <f t="shared" si="535"/>
        <v>0</v>
      </c>
      <c r="AL1316" s="26">
        <f t="shared" ca="1" si="536"/>
        <v>0</v>
      </c>
      <c r="AM1316" s="26">
        <f t="shared" ca="1" si="537"/>
        <v>0</v>
      </c>
      <c r="AN1316" s="26">
        <f ca="1">IF(AM1316=0,0,COUNTIF($AM$19:AM1316,C1316*10+1))</f>
        <v>0</v>
      </c>
      <c r="AO1316" s="21">
        <f t="shared" ca="1" si="538"/>
        <v>0</v>
      </c>
      <c r="AP1316" s="33">
        <f t="shared" ca="1" si="539"/>
        <v>0</v>
      </c>
    </row>
    <row r="1317" spans="1:42" x14ac:dyDescent="0.2">
      <c r="A1317" s="15">
        <f>Daten!A1317</f>
        <v>41809</v>
      </c>
      <c r="B1317" s="8" t="str">
        <f>Daten!B1317</f>
        <v>Holzhausen</v>
      </c>
      <c r="C1317" s="15">
        <f t="shared" si="515"/>
        <v>4</v>
      </c>
      <c r="D1317" s="10">
        <f>Daten!D1317</f>
        <v>0</v>
      </c>
      <c r="E1317" s="9">
        <f>Daten!E1317</f>
        <v>1027</v>
      </c>
      <c r="F1317" s="9">
        <f>Daten!F1317</f>
        <v>999</v>
      </c>
      <c r="G1317" s="27">
        <f t="shared" si="516"/>
        <v>28</v>
      </c>
      <c r="H1317" s="29">
        <f t="shared" si="517"/>
        <v>2.8028028028028028E-2</v>
      </c>
      <c r="I1317" s="21">
        <f t="shared" si="518"/>
        <v>8.915830759317469</v>
      </c>
      <c r="J1317" s="21">
        <f t="shared" si="519"/>
        <v>19.084169240682531</v>
      </c>
      <c r="K1317" s="27">
        <f t="shared" si="520"/>
        <v>-9542.0846203412657</v>
      </c>
      <c r="L1317" s="16">
        <f>Daten!G1317</f>
        <v>214</v>
      </c>
      <c r="M1317" s="16">
        <f>Daten!H1317</f>
        <v>695</v>
      </c>
      <c r="N1317" s="16">
        <f>Daten!I1317</f>
        <v>118</v>
      </c>
      <c r="O1317" s="28">
        <f t="shared" si="521"/>
        <v>0.47769784172661872</v>
      </c>
      <c r="P1317" s="16">
        <f t="shared" si="522"/>
        <v>391.19256638203296</v>
      </c>
      <c r="Q1317" s="21">
        <f t="shared" si="523"/>
        <v>-59.192566382032965</v>
      </c>
      <c r="R1317" s="27">
        <f t="shared" si="524"/>
        <v>-11838.513276406593</v>
      </c>
      <c r="S1317" s="9">
        <f>Daten!K1317</f>
        <v>10049.469999999999</v>
      </c>
      <c r="T1317" s="9">
        <f>Daten!L1317</f>
        <v>115135.86</v>
      </c>
      <c r="U1317" s="9">
        <f>Daten!M1317</f>
        <v>743282.39</v>
      </c>
      <c r="V1317" s="9">
        <f>Daten!N1317</f>
        <v>500</v>
      </c>
      <c r="W1317" s="9">
        <f>Daten!O1317</f>
        <v>500</v>
      </c>
      <c r="X1317" s="23">
        <f t="shared" si="525"/>
        <v>868467.72</v>
      </c>
      <c r="Y1317" s="9">
        <f t="shared" si="526"/>
        <v>369132.54128586914</v>
      </c>
      <c r="Z1317" s="21">
        <f t="shared" si="527"/>
        <v>499335.17871413083</v>
      </c>
      <c r="AA1317" s="27">
        <f t="shared" si="528"/>
        <v>-49933.517871413089</v>
      </c>
      <c r="AB1317" s="32">
        <f t="shared" si="529"/>
        <v>-71314.115768160947</v>
      </c>
      <c r="AC1317" s="31">
        <f t="shared" si="530"/>
        <v>0</v>
      </c>
      <c r="AG1317" s="26">
        <f t="shared" si="531"/>
        <v>0</v>
      </c>
      <c r="AH1317" s="26">
        <f t="shared" si="532"/>
        <v>0</v>
      </c>
      <c r="AI1317" s="26">
        <f t="shared" si="533"/>
        <v>0</v>
      </c>
      <c r="AJ1317" s="26">
        <f t="shared" si="534"/>
        <v>1</v>
      </c>
      <c r="AK1317" s="26">
        <f t="shared" si="535"/>
        <v>0</v>
      </c>
      <c r="AL1317" s="26">
        <f t="shared" ca="1" si="536"/>
        <v>0</v>
      </c>
      <c r="AM1317" s="26">
        <f t="shared" ca="1" si="537"/>
        <v>0</v>
      </c>
      <c r="AN1317" s="26">
        <f ca="1">IF(AM1317=0,0,COUNTIF($AM$19:AM1317,C1317*10+1))</f>
        <v>0</v>
      </c>
      <c r="AO1317" s="21">
        <f t="shared" ca="1" si="538"/>
        <v>0</v>
      </c>
      <c r="AP1317" s="33">
        <f t="shared" ca="1" si="539"/>
        <v>0</v>
      </c>
    </row>
    <row r="1318" spans="1:42" x14ac:dyDescent="0.2">
      <c r="A1318" s="15">
        <f>Daten!A1318</f>
        <v>41810</v>
      </c>
      <c r="B1318" s="8" t="str">
        <f>Daten!B1318</f>
        <v>Krenglbach</v>
      </c>
      <c r="C1318" s="15">
        <f t="shared" si="515"/>
        <v>4</v>
      </c>
      <c r="D1318" s="10">
        <f>Daten!D1318</f>
        <v>0</v>
      </c>
      <c r="E1318" s="9">
        <f>Daten!E1318</f>
        <v>3218</v>
      </c>
      <c r="F1318" s="9">
        <f>Daten!F1318</f>
        <v>3130</v>
      </c>
      <c r="G1318" s="27">
        <f t="shared" si="516"/>
        <v>88</v>
      </c>
      <c r="H1318" s="29">
        <f t="shared" si="517"/>
        <v>2.8115015974440896E-2</v>
      </c>
      <c r="I1318" s="21">
        <f t="shared" si="518"/>
        <v>27.934484761425104</v>
      </c>
      <c r="J1318" s="21">
        <f t="shared" si="519"/>
        <v>60.065515238574896</v>
      </c>
      <c r="K1318" s="27">
        <f t="shared" si="520"/>
        <v>-30032.757619287448</v>
      </c>
      <c r="L1318" s="16">
        <f>Daten!G1318</f>
        <v>549</v>
      </c>
      <c r="M1318" s="16">
        <f>Daten!H1318</f>
        <v>2083</v>
      </c>
      <c r="N1318" s="16">
        <f>Daten!I1318</f>
        <v>586</v>
      </c>
      <c r="O1318" s="28">
        <f t="shared" si="521"/>
        <v>0.5448871819491119</v>
      </c>
      <c r="P1318" s="16">
        <f t="shared" si="522"/>
        <v>1172.4519651421219</v>
      </c>
      <c r="Q1318" s="21">
        <f t="shared" si="523"/>
        <v>-37.451965142121935</v>
      </c>
      <c r="R1318" s="27">
        <f t="shared" si="524"/>
        <v>-7490.393028424387</v>
      </c>
      <c r="S1318" s="9">
        <f>Daten!K1318</f>
        <v>15029.32</v>
      </c>
      <c r="T1318" s="9">
        <f>Daten!L1318</f>
        <v>283276.87</v>
      </c>
      <c r="U1318" s="9">
        <f>Daten!M1318</f>
        <v>719317.16</v>
      </c>
      <c r="V1318" s="9">
        <f>Daten!N1318</f>
        <v>500</v>
      </c>
      <c r="W1318" s="9">
        <f>Daten!O1318</f>
        <v>500</v>
      </c>
      <c r="X1318" s="23">
        <f t="shared" si="525"/>
        <v>1017623.3500000001</v>
      </c>
      <c r="Y1318" s="9">
        <f t="shared" si="526"/>
        <v>1156639.2578947681</v>
      </c>
      <c r="Z1318" s="21">
        <f t="shared" si="527"/>
        <v>-139015.90789476805</v>
      </c>
      <c r="AA1318" s="27">
        <f t="shared" si="528"/>
        <v>13901.590789476806</v>
      </c>
      <c r="AB1318" s="32">
        <f t="shared" si="529"/>
        <v>-23621.559858235032</v>
      </c>
      <c r="AC1318" s="31">
        <f t="shared" si="530"/>
        <v>0</v>
      </c>
      <c r="AG1318" s="26">
        <f t="shared" si="531"/>
        <v>0</v>
      </c>
      <c r="AH1318" s="26">
        <f t="shared" si="532"/>
        <v>0</v>
      </c>
      <c r="AI1318" s="26">
        <f t="shared" si="533"/>
        <v>0</v>
      </c>
      <c r="AJ1318" s="26">
        <f t="shared" si="534"/>
        <v>1</v>
      </c>
      <c r="AK1318" s="26">
        <f t="shared" si="535"/>
        <v>0</v>
      </c>
      <c r="AL1318" s="26">
        <f t="shared" ca="1" si="536"/>
        <v>0</v>
      </c>
      <c r="AM1318" s="26">
        <f t="shared" ca="1" si="537"/>
        <v>0</v>
      </c>
      <c r="AN1318" s="26">
        <f ca="1">IF(AM1318=0,0,COUNTIF($AM$19:AM1318,C1318*10+1))</f>
        <v>0</v>
      </c>
      <c r="AO1318" s="21">
        <f t="shared" ca="1" si="538"/>
        <v>0</v>
      </c>
      <c r="AP1318" s="33">
        <f t="shared" ca="1" si="539"/>
        <v>0</v>
      </c>
    </row>
    <row r="1319" spans="1:42" x14ac:dyDescent="0.2">
      <c r="A1319" s="15">
        <f>Daten!A1319</f>
        <v>41811</v>
      </c>
      <c r="B1319" s="8" t="str">
        <f>Daten!B1319</f>
        <v>Lambach</v>
      </c>
      <c r="C1319" s="15">
        <f t="shared" si="515"/>
        <v>4</v>
      </c>
      <c r="D1319" s="10">
        <f>Daten!D1319</f>
        <v>0</v>
      </c>
      <c r="E1319" s="9">
        <f>Daten!E1319</f>
        <v>3722</v>
      </c>
      <c r="F1319" s="9">
        <f>Daten!F1319</f>
        <v>3427</v>
      </c>
      <c r="G1319" s="27">
        <f t="shared" si="516"/>
        <v>295</v>
      </c>
      <c r="H1319" s="29">
        <f t="shared" si="517"/>
        <v>8.6081120513568712E-2</v>
      </c>
      <c r="I1319" s="21">
        <f t="shared" si="518"/>
        <v>30.585137149330297</v>
      </c>
      <c r="J1319" s="21">
        <f t="shared" si="519"/>
        <v>264.41486285066969</v>
      </c>
      <c r="K1319" s="27">
        <f t="shared" si="520"/>
        <v>-132207.43142533486</v>
      </c>
      <c r="L1319" s="16">
        <f>Daten!G1319</f>
        <v>540</v>
      </c>
      <c r="M1319" s="16">
        <f>Daten!H1319</f>
        <v>2461</v>
      </c>
      <c r="N1319" s="16">
        <f>Daten!I1319</f>
        <v>721</v>
      </c>
      <c r="O1319" s="28">
        <f t="shared" si="521"/>
        <v>0.51239333604225923</v>
      </c>
      <c r="P1319" s="16">
        <f t="shared" si="522"/>
        <v>1385.2156918937887</v>
      </c>
      <c r="Q1319" s="21">
        <f t="shared" si="523"/>
        <v>-124.21569189378874</v>
      </c>
      <c r="R1319" s="27">
        <f t="shared" si="524"/>
        <v>-24843.138378757751</v>
      </c>
      <c r="S1319" s="9">
        <f>Daten!K1319</f>
        <v>3769.72</v>
      </c>
      <c r="T1319" s="9">
        <f>Daten!L1319</f>
        <v>308451.05</v>
      </c>
      <c r="U1319" s="9">
        <f>Daten!M1319</f>
        <v>837497.42</v>
      </c>
      <c r="V1319" s="9">
        <f>Daten!N1319</f>
        <v>500</v>
      </c>
      <c r="W1319" s="9">
        <f>Daten!O1319</f>
        <v>500</v>
      </c>
      <c r="X1319" s="23">
        <f t="shared" si="525"/>
        <v>1149718.19</v>
      </c>
      <c r="Y1319" s="9">
        <f t="shared" si="526"/>
        <v>1337790.9626738119</v>
      </c>
      <c r="Z1319" s="21">
        <f t="shared" si="527"/>
        <v>-188072.772673812</v>
      </c>
      <c r="AA1319" s="27">
        <f t="shared" si="528"/>
        <v>18807.2772673812</v>
      </c>
      <c r="AB1319" s="32">
        <f t="shared" si="529"/>
        <v>-138243.29253671141</v>
      </c>
      <c r="AC1319" s="31">
        <f t="shared" si="530"/>
        <v>0</v>
      </c>
      <c r="AG1319" s="26">
        <f t="shared" si="531"/>
        <v>0</v>
      </c>
      <c r="AH1319" s="26">
        <f t="shared" si="532"/>
        <v>0</v>
      </c>
      <c r="AI1319" s="26">
        <f t="shared" si="533"/>
        <v>0</v>
      </c>
      <c r="AJ1319" s="26">
        <f t="shared" si="534"/>
        <v>1</v>
      </c>
      <c r="AK1319" s="26">
        <f t="shared" si="535"/>
        <v>0</v>
      </c>
      <c r="AL1319" s="26">
        <f t="shared" ca="1" si="536"/>
        <v>0</v>
      </c>
      <c r="AM1319" s="26">
        <f t="shared" ca="1" si="537"/>
        <v>0</v>
      </c>
      <c r="AN1319" s="26">
        <f ca="1">IF(AM1319=0,0,COUNTIF($AM$19:AM1319,C1319*10+1))</f>
        <v>0</v>
      </c>
      <c r="AO1319" s="21">
        <f t="shared" ca="1" si="538"/>
        <v>0</v>
      </c>
      <c r="AP1319" s="33">
        <f t="shared" ca="1" si="539"/>
        <v>0</v>
      </c>
    </row>
    <row r="1320" spans="1:42" x14ac:dyDescent="0.2">
      <c r="A1320" s="15">
        <f>Daten!A1320</f>
        <v>41812</v>
      </c>
      <c r="B1320" s="8" t="str">
        <f>Daten!B1320</f>
        <v>Marchtrenk</v>
      </c>
      <c r="C1320" s="15">
        <f t="shared" si="515"/>
        <v>4</v>
      </c>
      <c r="D1320" s="10">
        <f>Daten!D1320</f>
        <v>0</v>
      </c>
      <c r="E1320" s="9">
        <f>Daten!E1320</f>
        <v>14454</v>
      </c>
      <c r="F1320" s="9">
        <f>Daten!F1320</f>
        <v>13559</v>
      </c>
      <c r="G1320" s="27">
        <f t="shared" si="516"/>
        <v>895</v>
      </c>
      <c r="H1320" s="29">
        <f t="shared" si="517"/>
        <v>6.6007817685670031E-2</v>
      </c>
      <c r="I1320" s="21">
        <f t="shared" si="518"/>
        <v>121.01076002561118</v>
      </c>
      <c r="J1320" s="21">
        <f t="shared" si="519"/>
        <v>773.98923997438885</v>
      </c>
      <c r="K1320" s="27">
        <f t="shared" si="520"/>
        <v>-386994.61998719443</v>
      </c>
      <c r="L1320" s="16">
        <f>Daten!G1320</f>
        <v>2416</v>
      </c>
      <c r="M1320" s="16">
        <f>Daten!H1320</f>
        <v>9610</v>
      </c>
      <c r="N1320" s="16">
        <f>Daten!I1320</f>
        <v>2428</v>
      </c>
      <c r="O1320" s="28">
        <f t="shared" si="521"/>
        <v>0.50405827263267433</v>
      </c>
      <c r="P1320" s="16">
        <f t="shared" si="522"/>
        <v>5409.1518891098376</v>
      </c>
      <c r="Q1320" s="21">
        <f t="shared" si="523"/>
        <v>-565.15188910983761</v>
      </c>
      <c r="R1320" s="27">
        <f t="shared" si="524"/>
        <v>-113030.37782196753</v>
      </c>
      <c r="S1320" s="9">
        <f>Daten!K1320</f>
        <v>13373.27</v>
      </c>
      <c r="T1320" s="9">
        <f>Daten!L1320</f>
        <v>1357479.44</v>
      </c>
      <c r="U1320" s="9">
        <f>Daten!M1320</f>
        <v>9019697.9600000009</v>
      </c>
      <c r="V1320" s="9">
        <f>Daten!N1320</f>
        <v>500</v>
      </c>
      <c r="W1320" s="9">
        <f>Daten!O1320</f>
        <v>500</v>
      </c>
      <c r="X1320" s="23">
        <f t="shared" si="525"/>
        <v>10390550.670000002</v>
      </c>
      <c r="Y1320" s="9">
        <f t="shared" si="526"/>
        <v>5195172.1049132934</v>
      </c>
      <c r="Z1320" s="21">
        <f t="shared" si="527"/>
        <v>5195378.5650867084</v>
      </c>
      <c r="AA1320" s="27">
        <f t="shared" si="528"/>
        <v>-519537.85650867084</v>
      </c>
      <c r="AB1320" s="32">
        <f t="shared" si="529"/>
        <v>-1019562.8543178327</v>
      </c>
      <c r="AC1320" s="31">
        <f t="shared" si="530"/>
        <v>0</v>
      </c>
      <c r="AG1320" s="26">
        <f t="shared" si="531"/>
        <v>0</v>
      </c>
      <c r="AH1320" s="26">
        <f t="shared" si="532"/>
        <v>0</v>
      </c>
      <c r="AI1320" s="26">
        <f t="shared" si="533"/>
        <v>0</v>
      </c>
      <c r="AJ1320" s="26">
        <f t="shared" si="534"/>
        <v>1</v>
      </c>
      <c r="AK1320" s="26">
        <f t="shared" si="535"/>
        <v>0</v>
      </c>
      <c r="AL1320" s="26">
        <f t="shared" ca="1" si="536"/>
        <v>0</v>
      </c>
      <c r="AM1320" s="26">
        <f t="shared" ca="1" si="537"/>
        <v>0</v>
      </c>
      <c r="AN1320" s="26">
        <f ca="1">IF(AM1320=0,0,COUNTIF($AM$19:AM1320,C1320*10+1))</f>
        <v>0</v>
      </c>
      <c r="AO1320" s="21">
        <f t="shared" ca="1" si="538"/>
        <v>0</v>
      </c>
      <c r="AP1320" s="33">
        <f t="shared" ca="1" si="539"/>
        <v>0</v>
      </c>
    </row>
    <row r="1321" spans="1:42" x14ac:dyDescent="0.2">
      <c r="A1321" s="15">
        <f>Daten!A1321</f>
        <v>41813</v>
      </c>
      <c r="B1321" s="8" t="str">
        <f>Daten!B1321</f>
        <v>Neukirchen bei Lambach</v>
      </c>
      <c r="C1321" s="15">
        <f t="shared" si="515"/>
        <v>4</v>
      </c>
      <c r="D1321" s="10">
        <f>Daten!D1321</f>
        <v>0</v>
      </c>
      <c r="E1321" s="9">
        <f>Daten!E1321</f>
        <v>962</v>
      </c>
      <c r="F1321" s="9">
        <f>Daten!F1321</f>
        <v>915</v>
      </c>
      <c r="G1321" s="27">
        <f t="shared" si="516"/>
        <v>47</v>
      </c>
      <c r="H1321" s="29">
        <f t="shared" si="517"/>
        <v>5.1366120218579232E-2</v>
      </c>
      <c r="I1321" s="21">
        <f t="shared" si="518"/>
        <v>8.1661512960715559</v>
      </c>
      <c r="J1321" s="21">
        <f t="shared" si="519"/>
        <v>38.833848703928446</v>
      </c>
      <c r="K1321" s="27">
        <f t="shared" si="520"/>
        <v>-19416.924351964222</v>
      </c>
      <c r="L1321" s="16">
        <f>Daten!G1321</f>
        <v>173</v>
      </c>
      <c r="M1321" s="16">
        <f>Daten!H1321</f>
        <v>622</v>
      </c>
      <c r="N1321" s="16">
        <f>Daten!I1321</f>
        <v>167</v>
      </c>
      <c r="O1321" s="28">
        <f t="shared" si="521"/>
        <v>0.54662379421221863</v>
      </c>
      <c r="P1321" s="16">
        <f t="shared" si="522"/>
        <v>350.10327523686982</v>
      </c>
      <c r="Q1321" s="21">
        <f t="shared" si="523"/>
        <v>-10.10327523686982</v>
      </c>
      <c r="R1321" s="27">
        <f t="shared" si="524"/>
        <v>-2020.655047373964</v>
      </c>
      <c r="S1321" s="9">
        <f>Daten!K1321</f>
        <v>10629.56</v>
      </c>
      <c r="T1321" s="9">
        <f>Daten!L1321</f>
        <v>60910.17</v>
      </c>
      <c r="U1321" s="9">
        <f>Daten!M1321</f>
        <v>308000.37</v>
      </c>
      <c r="V1321" s="9">
        <f>Daten!N1321</f>
        <v>500</v>
      </c>
      <c r="W1321" s="9">
        <f>Daten!O1321</f>
        <v>500</v>
      </c>
      <c r="X1321" s="23">
        <f t="shared" si="525"/>
        <v>379540.1</v>
      </c>
      <c r="Y1321" s="9">
        <f t="shared" si="526"/>
        <v>345769.72221714328</v>
      </c>
      <c r="Z1321" s="21">
        <f t="shared" si="527"/>
        <v>33770.377782856696</v>
      </c>
      <c r="AA1321" s="27">
        <f t="shared" si="528"/>
        <v>-3377.0377782856699</v>
      </c>
      <c r="AB1321" s="32">
        <f t="shared" si="529"/>
        <v>-24814.617177623855</v>
      </c>
      <c r="AC1321" s="31">
        <f t="shared" si="530"/>
        <v>0</v>
      </c>
      <c r="AG1321" s="26">
        <f t="shared" si="531"/>
        <v>0</v>
      </c>
      <c r="AH1321" s="26">
        <f t="shared" si="532"/>
        <v>0</v>
      </c>
      <c r="AI1321" s="26">
        <f t="shared" si="533"/>
        <v>0</v>
      </c>
      <c r="AJ1321" s="26">
        <f t="shared" si="534"/>
        <v>1</v>
      </c>
      <c r="AK1321" s="26">
        <f t="shared" si="535"/>
        <v>0</v>
      </c>
      <c r="AL1321" s="26">
        <f t="shared" ca="1" si="536"/>
        <v>0</v>
      </c>
      <c r="AM1321" s="26">
        <f t="shared" ca="1" si="537"/>
        <v>0</v>
      </c>
      <c r="AN1321" s="26">
        <f ca="1">IF(AM1321=0,0,COUNTIF($AM$19:AM1321,C1321*10+1))</f>
        <v>0</v>
      </c>
      <c r="AO1321" s="21">
        <f t="shared" ca="1" si="538"/>
        <v>0</v>
      </c>
      <c r="AP1321" s="33">
        <f t="shared" ca="1" si="539"/>
        <v>0</v>
      </c>
    </row>
    <row r="1322" spans="1:42" x14ac:dyDescent="0.2">
      <c r="A1322" s="15">
        <f>Daten!A1322</f>
        <v>41814</v>
      </c>
      <c r="B1322" s="8" t="str">
        <f>Daten!B1322</f>
        <v>Offenhausen</v>
      </c>
      <c r="C1322" s="15">
        <f t="shared" si="515"/>
        <v>4</v>
      </c>
      <c r="D1322" s="10">
        <f>Daten!D1322</f>
        <v>0</v>
      </c>
      <c r="E1322" s="9">
        <f>Daten!E1322</f>
        <v>1719</v>
      </c>
      <c r="F1322" s="9">
        <f>Daten!F1322</f>
        <v>1639</v>
      </c>
      <c r="G1322" s="27">
        <f t="shared" si="516"/>
        <v>80</v>
      </c>
      <c r="H1322" s="29">
        <f t="shared" si="517"/>
        <v>4.8810250152532035E-2</v>
      </c>
      <c r="I1322" s="21">
        <f t="shared" si="518"/>
        <v>14.627674288810141</v>
      </c>
      <c r="J1322" s="21">
        <f t="shared" si="519"/>
        <v>65.372325711189859</v>
      </c>
      <c r="K1322" s="27">
        <f t="shared" si="520"/>
        <v>-32686.162855594928</v>
      </c>
      <c r="L1322" s="16">
        <f>Daten!G1322</f>
        <v>297</v>
      </c>
      <c r="M1322" s="16">
        <f>Daten!H1322</f>
        <v>1157</v>
      </c>
      <c r="N1322" s="16">
        <f>Daten!I1322</f>
        <v>265</v>
      </c>
      <c r="O1322" s="28">
        <f t="shared" si="521"/>
        <v>0.48573898012100258</v>
      </c>
      <c r="P1322" s="16">
        <f t="shared" si="522"/>
        <v>651.23712130073693</v>
      </c>
      <c r="Q1322" s="21">
        <f t="shared" si="523"/>
        <v>-89.237121300736931</v>
      </c>
      <c r="R1322" s="27">
        <f t="shared" si="524"/>
        <v>-17847.424260147385</v>
      </c>
      <c r="S1322" s="9">
        <f>Daten!K1322</f>
        <v>12053.27</v>
      </c>
      <c r="T1322" s="9">
        <f>Daten!L1322</f>
        <v>92858.89</v>
      </c>
      <c r="U1322" s="9">
        <f>Daten!M1322</f>
        <v>226000.91</v>
      </c>
      <c r="V1322" s="9">
        <f>Daten!N1322</f>
        <v>500</v>
      </c>
      <c r="W1322" s="9">
        <f>Daten!O1322</f>
        <v>500</v>
      </c>
      <c r="X1322" s="23">
        <f t="shared" si="525"/>
        <v>330913.07</v>
      </c>
      <c r="Y1322" s="9">
        <f t="shared" si="526"/>
        <v>617856.70737138181</v>
      </c>
      <c r="Z1322" s="21">
        <f t="shared" si="527"/>
        <v>-286943.6373713818</v>
      </c>
      <c r="AA1322" s="27">
        <f t="shared" si="528"/>
        <v>28694.363737138181</v>
      </c>
      <c r="AB1322" s="32">
        <f t="shared" si="529"/>
        <v>-21839.223378604129</v>
      </c>
      <c r="AC1322" s="31">
        <f t="shared" si="530"/>
        <v>0</v>
      </c>
      <c r="AG1322" s="26">
        <f t="shared" si="531"/>
        <v>0</v>
      </c>
      <c r="AH1322" s="26">
        <f t="shared" si="532"/>
        <v>0</v>
      </c>
      <c r="AI1322" s="26">
        <f t="shared" si="533"/>
        <v>0</v>
      </c>
      <c r="AJ1322" s="26">
        <f t="shared" si="534"/>
        <v>1</v>
      </c>
      <c r="AK1322" s="26">
        <f t="shared" si="535"/>
        <v>0</v>
      </c>
      <c r="AL1322" s="26">
        <f t="shared" ca="1" si="536"/>
        <v>0</v>
      </c>
      <c r="AM1322" s="26">
        <f t="shared" ca="1" si="537"/>
        <v>0</v>
      </c>
      <c r="AN1322" s="26">
        <f ca="1">IF(AM1322=0,0,COUNTIF($AM$19:AM1322,C1322*10+1))</f>
        <v>0</v>
      </c>
      <c r="AO1322" s="21">
        <f t="shared" ca="1" si="538"/>
        <v>0</v>
      </c>
      <c r="AP1322" s="33">
        <f t="shared" ca="1" si="539"/>
        <v>0</v>
      </c>
    </row>
    <row r="1323" spans="1:42" x14ac:dyDescent="0.2">
      <c r="A1323" s="15">
        <f>Daten!A1323</f>
        <v>41815</v>
      </c>
      <c r="B1323" s="8" t="str">
        <f>Daten!B1323</f>
        <v>Pennewang</v>
      </c>
      <c r="C1323" s="15">
        <f t="shared" si="515"/>
        <v>4</v>
      </c>
      <c r="D1323" s="10">
        <f>Daten!D1323</f>
        <v>0</v>
      </c>
      <c r="E1323" s="9">
        <f>Daten!E1323</f>
        <v>950</v>
      </c>
      <c r="F1323" s="9">
        <f>Daten!F1323</f>
        <v>890</v>
      </c>
      <c r="G1323" s="27">
        <f t="shared" si="516"/>
        <v>60</v>
      </c>
      <c r="H1323" s="29">
        <f t="shared" si="517"/>
        <v>6.741573033707865E-2</v>
      </c>
      <c r="I1323" s="21">
        <f t="shared" si="518"/>
        <v>7.9430324082007484</v>
      </c>
      <c r="J1323" s="21">
        <f t="shared" si="519"/>
        <v>52.05696759179925</v>
      </c>
      <c r="K1323" s="27">
        <f t="shared" si="520"/>
        <v>-26028.483795899625</v>
      </c>
      <c r="L1323" s="16">
        <f>Daten!G1323</f>
        <v>169</v>
      </c>
      <c r="M1323" s="16">
        <f>Daten!H1323</f>
        <v>639</v>
      </c>
      <c r="N1323" s="16">
        <f>Daten!I1323</f>
        <v>142</v>
      </c>
      <c r="O1323" s="28">
        <f t="shared" si="521"/>
        <v>0.48669796557120498</v>
      </c>
      <c r="P1323" s="16">
        <f t="shared" si="522"/>
        <v>359.67201427067494</v>
      </c>
      <c r="Q1323" s="21">
        <f t="shared" si="523"/>
        <v>-48.672014270674936</v>
      </c>
      <c r="R1323" s="27">
        <f t="shared" si="524"/>
        <v>-9734.4028541349871</v>
      </c>
      <c r="S1323" s="9">
        <f>Daten!K1323</f>
        <v>15660.5</v>
      </c>
      <c r="T1323" s="9">
        <f>Daten!L1323</f>
        <v>50747.21</v>
      </c>
      <c r="U1323" s="9">
        <f>Daten!M1323</f>
        <v>69043.23</v>
      </c>
      <c r="V1323" s="9">
        <f>Daten!N1323</f>
        <v>500</v>
      </c>
      <c r="W1323" s="9">
        <f>Daten!O1323</f>
        <v>500</v>
      </c>
      <c r="X1323" s="23">
        <f t="shared" si="525"/>
        <v>135450.94</v>
      </c>
      <c r="Y1323" s="9">
        <f t="shared" si="526"/>
        <v>341456.58638907078</v>
      </c>
      <c r="Z1323" s="21">
        <f t="shared" si="527"/>
        <v>-206005.64638907078</v>
      </c>
      <c r="AA1323" s="27">
        <f t="shared" si="528"/>
        <v>20600.564638907079</v>
      </c>
      <c r="AB1323" s="32">
        <f t="shared" si="529"/>
        <v>-15162.322011127533</v>
      </c>
      <c r="AC1323" s="31">
        <f t="shared" si="530"/>
        <v>0</v>
      </c>
      <c r="AG1323" s="26">
        <f t="shared" si="531"/>
        <v>0</v>
      </c>
      <c r="AH1323" s="26">
        <f t="shared" si="532"/>
        <v>0</v>
      </c>
      <c r="AI1323" s="26">
        <f t="shared" si="533"/>
        <v>0</v>
      </c>
      <c r="AJ1323" s="26">
        <f t="shared" si="534"/>
        <v>1</v>
      </c>
      <c r="AK1323" s="26">
        <f t="shared" si="535"/>
        <v>0</v>
      </c>
      <c r="AL1323" s="26">
        <f t="shared" ca="1" si="536"/>
        <v>0</v>
      </c>
      <c r="AM1323" s="26">
        <f t="shared" ca="1" si="537"/>
        <v>0</v>
      </c>
      <c r="AN1323" s="26">
        <f ca="1">IF(AM1323=0,0,COUNTIF($AM$19:AM1323,C1323*10+1))</f>
        <v>0</v>
      </c>
      <c r="AO1323" s="21">
        <f t="shared" ca="1" si="538"/>
        <v>0</v>
      </c>
      <c r="AP1323" s="33">
        <f t="shared" ca="1" si="539"/>
        <v>0</v>
      </c>
    </row>
    <row r="1324" spans="1:42" x14ac:dyDescent="0.2">
      <c r="A1324" s="15">
        <f>Daten!A1324</f>
        <v>41816</v>
      </c>
      <c r="B1324" s="8" t="str">
        <f>Daten!B1324</f>
        <v>Pichl bei Wels</v>
      </c>
      <c r="C1324" s="15">
        <f t="shared" si="515"/>
        <v>4</v>
      </c>
      <c r="D1324" s="10">
        <f>Daten!D1324</f>
        <v>0</v>
      </c>
      <c r="E1324" s="9">
        <f>Daten!E1324</f>
        <v>2968</v>
      </c>
      <c r="F1324" s="9">
        <f>Daten!F1324</f>
        <v>2834</v>
      </c>
      <c r="G1324" s="27">
        <f t="shared" si="516"/>
        <v>134</v>
      </c>
      <c r="H1324" s="29">
        <f t="shared" si="517"/>
        <v>4.728299223712068E-2</v>
      </c>
      <c r="I1324" s="21">
        <f t="shared" si="518"/>
        <v>25.29275712903474</v>
      </c>
      <c r="J1324" s="21">
        <f t="shared" si="519"/>
        <v>108.70724287096526</v>
      </c>
      <c r="K1324" s="27">
        <f t="shared" si="520"/>
        <v>-54353.62143548263</v>
      </c>
      <c r="L1324" s="16">
        <f>Daten!G1324</f>
        <v>488</v>
      </c>
      <c r="M1324" s="16">
        <f>Daten!H1324</f>
        <v>1971</v>
      </c>
      <c r="N1324" s="16">
        <f>Daten!I1324</f>
        <v>509</v>
      </c>
      <c r="O1324" s="28">
        <f t="shared" si="521"/>
        <v>0.50583460172501271</v>
      </c>
      <c r="P1324" s="16">
        <f t="shared" si="522"/>
        <v>1109.4108609194059</v>
      </c>
      <c r="Q1324" s="21">
        <f t="shared" si="523"/>
        <v>-112.41086091940588</v>
      </c>
      <c r="R1324" s="27">
        <f t="shared" si="524"/>
        <v>-22482.172183881175</v>
      </c>
      <c r="S1324" s="9">
        <f>Daten!K1324</f>
        <v>21576.6</v>
      </c>
      <c r="T1324" s="9">
        <f>Daten!L1324</f>
        <v>204824.13</v>
      </c>
      <c r="U1324" s="9">
        <f>Daten!M1324</f>
        <v>944276.16</v>
      </c>
      <c r="V1324" s="9">
        <f>Daten!N1324</f>
        <v>500</v>
      </c>
      <c r="W1324" s="9">
        <f>Daten!O1324</f>
        <v>500</v>
      </c>
      <c r="X1324" s="23">
        <f t="shared" si="525"/>
        <v>1170676.8900000001</v>
      </c>
      <c r="Y1324" s="9">
        <f t="shared" si="526"/>
        <v>1066782.2614765917</v>
      </c>
      <c r="Z1324" s="21">
        <f t="shared" si="527"/>
        <v>103894.62852340844</v>
      </c>
      <c r="AA1324" s="27">
        <f t="shared" si="528"/>
        <v>-10389.462852340845</v>
      </c>
      <c r="AB1324" s="32">
        <f t="shared" si="529"/>
        <v>-87225.256471704648</v>
      </c>
      <c r="AC1324" s="31">
        <f t="shared" si="530"/>
        <v>0</v>
      </c>
      <c r="AG1324" s="26">
        <f t="shared" si="531"/>
        <v>0</v>
      </c>
      <c r="AH1324" s="26">
        <f t="shared" si="532"/>
        <v>0</v>
      </c>
      <c r="AI1324" s="26">
        <f t="shared" si="533"/>
        <v>0</v>
      </c>
      <c r="AJ1324" s="26">
        <f t="shared" si="534"/>
        <v>1</v>
      </c>
      <c r="AK1324" s="26">
        <f t="shared" si="535"/>
        <v>0</v>
      </c>
      <c r="AL1324" s="26">
        <f t="shared" ca="1" si="536"/>
        <v>0</v>
      </c>
      <c r="AM1324" s="26">
        <f t="shared" ca="1" si="537"/>
        <v>0</v>
      </c>
      <c r="AN1324" s="26">
        <f ca="1">IF(AM1324=0,0,COUNTIF($AM$19:AM1324,C1324*10+1))</f>
        <v>0</v>
      </c>
      <c r="AO1324" s="21">
        <f t="shared" ca="1" si="538"/>
        <v>0</v>
      </c>
      <c r="AP1324" s="33">
        <f t="shared" ca="1" si="539"/>
        <v>0</v>
      </c>
    </row>
    <row r="1325" spans="1:42" x14ac:dyDescent="0.2">
      <c r="A1325" s="15">
        <f>Daten!A1325</f>
        <v>41817</v>
      </c>
      <c r="B1325" s="8" t="str">
        <f>Daten!B1325</f>
        <v>Sattledt</v>
      </c>
      <c r="C1325" s="15">
        <f t="shared" si="515"/>
        <v>4</v>
      </c>
      <c r="D1325" s="10">
        <f>Daten!D1325</f>
        <v>0</v>
      </c>
      <c r="E1325" s="9">
        <f>Daten!E1325</f>
        <v>2705</v>
      </c>
      <c r="F1325" s="9">
        <f>Daten!F1325</f>
        <v>2638</v>
      </c>
      <c r="G1325" s="27">
        <f t="shared" si="516"/>
        <v>67</v>
      </c>
      <c r="H1325" s="29">
        <f t="shared" si="517"/>
        <v>2.5398028809704321E-2</v>
      </c>
      <c r="I1325" s="21">
        <f t="shared" si="518"/>
        <v>23.54350504812761</v>
      </c>
      <c r="J1325" s="21">
        <f t="shared" si="519"/>
        <v>43.456494951872386</v>
      </c>
      <c r="K1325" s="27">
        <f t="shared" si="520"/>
        <v>-21728.247475936194</v>
      </c>
      <c r="L1325" s="16">
        <f>Daten!G1325</f>
        <v>443</v>
      </c>
      <c r="M1325" s="16">
        <f>Daten!H1325</f>
        <v>1809</v>
      </c>
      <c r="N1325" s="16">
        <f>Daten!I1325</f>
        <v>453</v>
      </c>
      <c r="O1325" s="28">
        <f t="shared" si="521"/>
        <v>0.49530127142067443</v>
      </c>
      <c r="P1325" s="16">
        <f t="shared" si="522"/>
        <v>1018.2264065972629</v>
      </c>
      <c r="Q1325" s="21">
        <f t="shared" si="523"/>
        <v>-122.22640659726289</v>
      </c>
      <c r="R1325" s="27">
        <f t="shared" si="524"/>
        <v>-24445.281319452581</v>
      </c>
      <c r="S1325" s="9">
        <f>Daten!K1325</f>
        <v>23180.880000000001</v>
      </c>
      <c r="T1325" s="9">
        <f>Daten!L1325</f>
        <v>453891.72</v>
      </c>
      <c r="U1325" s="9">
        <f>Daten!M1325</f>
        <v>6116058.29</v>
      </c>
      <c r="V1325" s="9">
        <f>Daten!N1325</f>
        <v>500</v>
      </c>
      <c r="W1325" s="9">
        <f>Daten!O1325</f>
        <v>500</v>
      </c>
      <c r="X1325" s="23">
        <f t="shared" si="525"/>
        <v>6593130.8899999997</v>
      </c>
      <c r="Y1325" s="9">
        <f t="shared" si="526"/>
        <v>972252.70124466997</v>
      </c>
      <c r="Z1325" s="21">
        <f t="shared" si="527"/>
        <v>5620878.1887553297</v>
      </c>
      <c r="AA1325" s="27">
        <f t="shared" si="528"/>
        <v>-562087.81887553295</v>
      </c>
      <c r="AB1325" s="32">
        <f t="shared" si="529"/>
        <v>-608261.34767092171</v>
      </c>
      <c r="AC1325" s="31">
        <f t="shared" si="530"/>
        <v>0</v>
      </c>
      <c r="AG1325" s="26">
        <f t="shared" si="531"/>
        <v>0</v>
      </c>
      <c r="AH1325" s="26">
        <f t="shared" si="532"/>
        <v>0</v>
      </c>
      <c r="AI1325" s="26">
        <f t="shared" si="533"/>
        <v>0</v>
      </c>
      <c r="AJ1325" s="26">
        <f t="shared" si="534"/>
        <v>1</v>
      </c>
      <c r="AK1325" s="26">
        <f t="shared" si="535"/>
        <v>0</v>
      </c>
      <c r="AL1325" s="26">
        <f t="shared" ca="1" si="536"/>
        <v>0</v>
      </c>
      <c r="AM1325" s="26">
        <f t="shared" ca="1" si="537"/>
        <v>0</v>
      </c>
      <c r="AN1325" s="26">
        <f ca="1">IF(AM1325=0,0,COUNTIF($AM$19:AM1325,C1325*10+1))</f>
        <v>0</v>
      </c>
      <c r="AO1325" s="21">
        <f t="shared" ca="1" si="538"/>
        <v>0</v>
      </c>
      <c r="AP1325" s="33">
        <f t="shared" ca="1" si="539"/>
        <v>0</v>
      </c>
    </row>
    <row r="1326" spans="1:42" x14ac:dyDescent="0.2">
      <c r="A1326" s="15">
        <f>Daten!A1326</f>
        <v>41818</v>
      </c>
      <c r="B1326" s="8" t="str">
        <f>Daten!B1326</f>
        <v>Schleißheim</v>
      </c>
      <c r="C1326" s="15">
        <f t="shared" si="515"/>
        <v>4</v>
      </c>
      <c r="D1326" s="10">
        <f>Daten!D1326</f>
        <v>0</v>
      </c>
      <c r="E1326" s="9">
        <f>Daten!E1326</f>
        <v>1404</v>
      </c>
      <c r="F1326" s="9">
        <f>Daten!F1326</f>
        <v>1380</v>
      </c>
      <c r="G1326" s="27">
        <f t="shared" si="516"/>
        <v>24</v>
      </c>
      <c r="H1326" s="29">
        <f t="shared" si="517"/>
        <v>1.7391304347826087E-2</v>
      </c>
      <c r="I1326" s="21">
        <f t="shared" si="518"/>
        <v>12.316162610468576</v>
      </c>
      <c r="J1326" s="21">
        <f t="shared" si="519"/>
        <v>11.683837389531424</v>
      </c>
      <c r="K1326" s="27">
        <f t="shared" si="520"/>
        <v>-5841.9186947657126</v>
      </c>
      <c r="L1326" s="16">
        <f>Daten!G1326</f>
        <v>268</v>
      </c>
      <c r="M1326" s="16">
        <f>Daten!H1326</f>
        <v>925</v>
      </c>
      <c r="N1326" s="16">
        <f>Daten!I1326</f>
        <v>211</v>
      </c>
      <c r="O1326" s="28">
        <f t="shared" si="521"/>
        <v>0.51783783783783788</v>
      </c>
      <c r="P1326" s="16">
        <f t="shared" si="522"/>
        <v>520.65197683939641</v>
      </c>
      <c r="Q1326" s="21">
        <f t="shared" si="523"/>
        <v>-41.651976839396411</v>
      </c>
      <c r="R1326" s="27">
        <f t="shared" si="524"/>
        <v>-8330.3953678792823</v>
      </c>
      <c r="S1326" s="9">
        <f>Daten!K1326</f>
        <v>6724.29</v>
      </c>
      <c r="T1326" s="9">
        <f>Daten!L1326</f>
        <v>97652.82</v>
      </c>
      <c r="U1326" s="9">
        <f>Daten!M1326</f>
        <v>80443.94</v>
      </c>
      <c r="V1326" s="9">
        <f>Daten!N1326</f>
        <v>500</v>
      </c>
      <c r="W1326" s="9">
        <f>Daten!O1326</f>
        <v>500</v>
      </c>
      <c r="X1326" s="23">
        <f t="shared" si="525"/>
        <v>184821.05</v>
      </c>
      <c r="Y1326" s="9">
        <f t="shared" si="526"/>
        <v>504636.89188447932</v>
      </c>
      <c r="Z1326" s="21">
        <f t="shared" si="527"/>
        <v>-319815.84188447933</v>
      </c>
      <c r="AA1326" s="27">
        <f t="shared" si="528"/>
        <v>31981.584188447934</v>
      </c>
      <c r="AB1326" s="32">
        <f t="shared" si="529"/>
        <v>17809.270125802941</v>
      </c>
      <c r="AC1326" s="31">
        <f t="shared" si="530"/>
        <v>17809.270125802941</v>
      </c>
      <c r="AG1326" s="26">
        <f t="shared" si="531"/>
        <v>-5841.9186947657126</v>
      </c>
      <c r="AH1326" s="26">
        <f t="shared" si="532"/>
        <v>31981.584188447934</v>
      </c>
      <c r="AI1326" s="26">
        <f t="shared" si="533"/>
        <v>26139.665493682223</v>
      </c>
      <c r="AJ1326" s="26">
        <f t="shared" si="534"/>
        <v>1</v>
      </c>
      <c r="AK1326" s="26">
        <f t="shared" si="535"/>
        <v>26139.665493682223</v>
      </c>
      <c r="AL1326" s="26">
        <f t="shared" ca="1" si="536"/>
        <v>34485</v>
      </c>
      <c r="AM1326" s="26">
        <f t="shared" ca="1" si="537"/>
        <v>41</v>
      </c>
      <c r="AN1326" s="26">
        <f ca="1">IF(AM1326=0,0,COUNTIF($AM$19:AM1326,C1326*10+1))</f>
        <v>177</v>
      </c>
      <c r="AO1326" s="21">
        <f t="shared" ca="1" si="538"/>
        <v>0</v>
      </c>
      <c r="AP1326" s="33">
        <f t="shared" ca="1" si="539"/>
        <v>34485</v>
      </c>
    </row>
    <row r="1327" spans="1:42" x14ac:dyDescent="0.2">
      <c r="A1327" s="15">
        <f>Daten!A1327</f>
        <v>41819</v>
      </c>
      <c r="B1327" s="8" t="str">
        <f>Daten!B1327</f>
        <v>Sipbachzell</v>
      </c>
      <c r="C1327" s="15">
        <f t="shared" si="515"/>
        <v>4</v>
      </c>
      <c r="D1327" s="10">
        <f>Daten!D1327</f>
        <v>0</v>
      </c>
      <c r="E1327" s="9">
        <f>Daten!E1327</f>
        <v>2193</v>
      </c>
      <c r="F1327" s="9">
        <f>Daten!F1327</f>
        <v>1977</v>
      </c>
      <c r="G1327" s="27">
        <f t="shared" si="516"/>
        <v>216</v>
      </c>
      <c r="H1327" s="29">
        <f t="shared" si="517"/>
        <v>0.10925644916540213</v>
      </c>
      <c r="I1327" s="21">
        <f t="shared" si="518"/>
        <v>17.64424165282346</v>
      </c>
      <c r="J1327" s="21">
        <f t="shared" si="519"/>
        <v>198.35575834717653</v>
      </c>
      <c r="K1327" s="27">
        <f t="shared" si="520"/>
        <v>-99177.87917358827</v>
      </c>
      <c r="L1327" s="16">
        <f>Daten!G1327</f>
        <v>433</v>
      </c>
      <c r="M1327" s="16">
        <f>Daten!H1327</f>
        <v>1442</v>
      </c>
      <c r="N1327" s="16">
        <f>Daten!I1327</f>
        <v>318</v>
      </c>
      <c r="O1327" s="28">
        <f t="shared" si="521"/>
        <v>0.52080443828016643</v>
      </c>
      <c r="P1327" s="16">
        <f t="shared" si="522"/>
        <v>811.65421686746993</v>
      </c>
      <c r="Q1327" s="21">
        <f t="shared" si="523"/>
        <v>-60.654216867469927</v>
      </c>
      <c r="R1327" s="27">
        <f t="shared" si="524"/>
        <v>-12130.843373493986</v>
      </c>
      <c r="S1327" s="9">
        <f>Daten!K1327</f>
        <v>26712.42</v>
      </c>
      <c r="T1327" s="9">
        <f>Daten!L1327</f>
        <v>157788.37</v>
      </c>
      <c r="U1327" s="9">
        <f>Daten!M1327</f>
        <v>442095.24</v>
      </c>
      <c r="V1327" s="9">
        <f>Daten!N1327</f>
        <v>500</v>
      </c>
      <c r="W1327" s="9">
        <f>Daten!O1327</f>
        <v>500</v>
      </c>
      <c r="X1327" s="23">
        <f t="shared" si="525"/>
        <v>626596.03</v>
      </c>
      <c r="Y1327" s="9">
        <f t="shared" si="526"/>
        <v>788225.57258024439</v>
      </c>
      <c r="Z1327" s="21">
        <f t="shared" si="527"/>
        <v>-161629.54258024436</v>
      </c>
      <c r="AA1327" s="27">
        <f t="shared" si="528"/>
        <v>16162.954258024438</v>
      </c>
      <c r="AB1327" s="32">
        <f t="shared" si="529"/>
        <v>-95145.768289057829</v>
      </c>
      <c r="AC1327" s="31">
        <f t="shared" si="530"/>
        <v>0</v>
      </c>
      <c r="AG1327" s="26">
        <f t="shared" si="531"/>
        <v>0</v>
      </c>
      <c r="AH1327" s="26">
        <f t="shared" si="532"/>
        <v>0</v>
      </c>
      <c r="AI1327" s="26">
        <f t="shared" si="533"/>
        <v>0</v>
      </c>
      <c r="AJ1327" s="26">
        <f t="shared" si="534"/>
        <v>1</v>
      </c>
      <c r="AK1327" s="26">
        <f t="shared" si="535"/>
        <v>0</v>
      </c>
      <c r="AL1327" s="26">
        <f t="shared" ca="1" si="536"/>
        <v>0</v>
      </c>
      <c r="AM1327" s="26">
        <f t="shared" ca="1" si="537"/>
        <v>0</v>
      </c>
      <c r="AN1327" s="26">
        <f ca="1">IF(AM1327=0,0,COUNTIF($AM$19:AM1327,C1327*10+1))</f>
        <v>0</v>
      </c>
      <c r="AO1327" s="21">
        <f t="shared" ca="1" si="538"/>
        <v>0</v>
      </c>
      <c r="AP1327" s="33">
        <f t="shared" ca="1" si="539"/>
        <v>0</v>
      </c>
    </row>
    <row r="1328" spans="1:42" x14ac:dyDescent="0.2">
      <c r="A1328" s="15">
        <f>Daten!A1328</f>
        <v>41820</v>
      </c>
      <c r="B1328" s="8" t="str">
        <f>Daten!B1328</f>
        <v>Stadl-Paura</v>
      </c>
      <c r="C1328" s="15">
        <f t="shared" si="515"/>
        <v>4</v>
      </c>
      <c r="D1328" s="10">
        <f>Daten!D1328</f>
        <v>0</v>
      </c>
      <c r="E1328" s="9">
        <f>Daten!E1328</f>
        <v>5021</v>
      </c>
      <c r="F1328" s="9">
        <f>Daten!F1328</f>
        <v>5066</v>
      </c>
      <c r="G1328" s="27">
        <f t="shared" si="516"/>
        <v>-45</v>
      </c>
      <c r="H1328" s="29">
        <f t="shared" si="517"/>
        <v>-8.8827477299644689E-3</v>
      </c>
      <c r="I1328" s="21">
        <f t="shared" si="518"/>
        <v>45.212811438140442</v>
      </c>
      <c r="J1328" s="21">
        <f t="shared" si="519"/>
        <v>-90.212811438140449</v>
      </c>
      <c r="K1328" s="27">
        <f t="shared" si="520"/>
        <v>45106.405719070222</v>
      </c>
      <c r="L1328" s="16">
        <f>Daten!G1328</f>
        <v>690</v>
      </c>
      <c r="M1328" s="16">
        <f>Daten!H1328</f>
        <v>3281</v>
      </c>
      <c r="N1328" s="16">
        <f>Daten!I1328</f>
        <v>1050</v>
      </c>
      <c r="O1328" s="28">
        <f t="shared" si="521"/>
        <v>0.53032612008533986</v>
      </c>
      <c r="P1328" s="16">
        <f t="shared" si="522"/>
        <v>1846.7666335243889</v>
      </c>
      <c r="Q1328" s="21">
        <f t="shared" si="523"/>
        <v>-106.76663352438891</v>
      </c>
      <c r="R1328" s="27">
        <f t="shared" si="524"/>
        <v>-21353.326704877782</v>
      </c>
      <c r="S1328" s="9">
        <f>Daten!K1328</f>
        <v>3730.08</v>
      </c>
      <c r="T1328" s="9">
        <f>Daten!L1328</f>
        <v>422673.61</v>
      </c>
      <c r="U1328" s="9">
        <f>Daten!M1328</f>
        <v>837929.19</v>
      </c>
      <c r="V1328" s="9">
        <f>Daten!N1328</f>
        <v>500</v>
      </c>
      <c r="W1328" s="9">
        <f>Daten!O1328</f>
        <v>500</v>
      </c>
      <c r="X1328" s="23">
        <f t="shared" si="525"/>
        <v>1264332.8799999999</v>
      </c>
      <c r="Y1328" s="9">
        <f t="shared" si="526"/>
        <v>1804687.9160626573</v>
      </c>
      <c r="Z1328" s="21">
        <f t="shared" si="527"/>
        <v>-540355.03606265737</v>
      </c>
      <c r="AA1328" s="27">
        <f t="shared" si="528"/>
        <v>54035.503606265738</v>
      </c>
      <c r="AB1328" s="32">
        <f t="shared" si="529"/>
        <v>77788.582620458183</v>
      </c>
      <c r="AC1328" s="31">
        <f t="shared" si="530"/>
        <v>77788.582620458183</v>
      </c>
      <c r="AG1328" s="26">
        <f t="shared" si="531"/>
        <v>45106.405719070222</v>
      </c>
      <c r="AH1328" s="26">
        <f t="shared" si="532"/>
        <v>54035.503606265738</v>
      </c>
      <c r="AI1328" s="26">
        <f t="shared" si="533"/>
        <v>99141.909325335961</v>
      </c>
      <c r="AJ1328" s="26">
        <f t="shared" si="534"/>
        <v>1</v>
      </c>
      <c r="AK1328" s="26">
        <f t="shared" si="535"/>
        <v>99141.909325335961</v>
      </c>
      <c r="AL1328" s="26">
        <f t="shared" ca="1" si="536"/>
        <v>130793</v>
      </c>
      <c r="AM1328" s="26">
        <f t="shared" ca="1" si="537"/>
        <v>41</v>
      </c>
      <c r="AN1328" s="26">
        <f ca="1">IF(AM1328=0,0,COUNTIF($AM$19:AM1328,C1328*10+1))</f>
        <v>178</v>
      </c>
      <c r="AO1328" s="21">
        <f t="shared" ca="1" si="538"/>
        <v>0</v>
      </c>
      <c r="AP1328" s="33">
        <f t="shared" ca="1" si="539"/>
        <v>130793</v>
      </c>
    </row>
    <row r="1329" spans="1:42" x14ac:dyDescent="0.2">
      <c r="A1329" s="15">
        <f>Daten!A1329</f>
        <v>41821</v>
      </c>
      <c r="B1329" s="8" t="str">
        <f>Daten!B1329</f>
        <v>Steinerkirchen an der Traun</v>
      </c>
      <c r="C1329" s="15">
        <f t="shared" si="515"/>
        <v>4</v>
      </c>
      <c r="D1329" s="10">
        <f>Daten!D1329</f>
        <v>0</v>
      </c>
      <c r="E1329" s="9">
        <f>Daten!E1329</f>
        <v>2442</v>
      </c>
      <c r="F1329" s="9">
        <f>Daten!F1329</f>
        <v>2387</v>
      </c>
      <c r="G1329" s="27">
        <f t="shared" si="516"/>
        <v>55</v>
      </c>
      <c r="H1329" s="29">
        <f t="shared" si="517"/>
        <v>2.3041474654377881E-2</v>
      </c>
      <c r="I1329" s="21">
        <f t="shared" si="518"/>
        <v>21.303391413904702</v>
      </c>
      <c r="J1329" s="21">
        <f t="shared" si="519"/>
        <v>33.696608586095294</v>
      </c>
      <c r="K1329" s="27">
        <f t="shared" si="520"/>
        <v>-16848.304293047648</v>
      </c>
      <c r="L1329" s="16">
        <f>Daten!G1329</f>
        <v>417</v>
      </c>
      <c r="M1329" s="16">
        <f>Daten!H1329</f>
        <v>1553</v>
      </c>
      <c r="N1329" s="16">
        <f>Daten!I1329</f>
        <v>472</v>
      </c>
      <c r="O1329" s="28">
        <f t="shared" si="521"/>
        <v>0.57244043786220222</v>
      </c>
      <c r="P1329" s="16">
        <f t="shared" si="522"/>
        <v>874.13245408819751</v>
      </c>
      <c r="Q1329" s="21">
        <f t="shared" si="523"/>
        <v>14.867545911802495</v>
      </c>
      <c r="R1329" s="27">
        <f t="shared" si="524"/>
        <v>2973.5091823604989</v>
      </c>
      <c r="S1329" s="9">
        <f>Daten!K1329</f>
        <v>35289.74</v>
      </c>
      <c r="T1329" s="9">
        <f>Daten!L1329</f>
        <v>158885.5</v>
      </c>
      <c r="U1329" s="9">
        <f>Daten!M1329</f>
        <v>307508.87</v>
      </c>
      <c r="V1329" s="9">
        <f>Daten!N1329</f>
        <v>500</v>
      </c>
      <c r="W1329" s="9">
        <f>Daten!O1329</f>
        <v>500</v>
      </c>
      <c r="X1329" s="23">
        <f t="shared" si="525"/>
        <v>501684.11</v>
      </c>
      <c r="Y1329" s="9">
        <f t="shared" si="526"/>
        <v>877723.14101274824</v>
      </c>
      <c r="Z1329" s="21">
        <f t="shared" si="527"/>
        <v>-376039.03101274825</v>
      </c>
      <c r="AA1329" s="27">
        <f t="shared" si="528"/>
        <v>37603.903101274824</v>
      </c>
      <c r="AB1329" s="32">
        <f t="shared" si="529"/>
        <v>23729.107990587676</v>
      </c>
      <c r="AC1329" s="31">
        <f t="shared" si="530"/>
        <v>23729.107990587676</v>
      </c>
      <c r="AG1329" s="26">
        <f t="shared" si="531"/>
        <v>-16848.304293047648</v>
      </c>
      <c r="AH1329" s="26">
        <f t="shared" si="532"/>
        <v>37603.903101274824</v>
      </c>
      <c r="AI1329" s="26">
        <f t="shared" si="533"/>
        <v>20755.598808227176</v>
      </c>
      <c r="AJ1329" s="26">
        <f t="shared" si="534"/>
        <v>1</v>
      </c>
      <c r="AK1329" s="26">
        <f t="shared" si="535"/>
        <v>20755.598808227176</v>
      </c>
      <c r="AL1329" s="26">
        <f t="shared" ca="1" si="536"/>
        <v>27382</v>
      </c>
      <c r="AM1329" s="26">
        <f t="shared" ca="1" si="537"/>
        <v>41</v>
      </c>
      <c r="AN1329" s="26">
        <f ca="1">IF(AM1329=0,0,COUNTIF($AM$19:AM1329,C1329*10+1))</f>
        <v>179</v>
      </c>
      <c r="AO1329" s="21">
        <f t="shared" ca="1" si="538"/>
        <v>0</v>
      </c>
      <c r="AP1329" s="33">
        <f t="shared" ca="1" si="539"/>
        <v>27382</v>
      </c>
    </row>
    <row r="1330" spans="1:42" x14ac:dyDescent="0.2">
      <c r="A1330" s="15">
        <f>Daten!A1330</f>
        <v>41822</v>
      </c>
      <c r="B1330" s="8" t="str">
        <f>Daten!B1330</f>
        <v>Steinhaus</v>
      </c>
      <c r="C1330" s="15">
        <f t="shared" si="515"/>
        <v>4</v>
      </c>
      <c r="D1330" s="10">
        <f>Daten!D1330</f>
        <v>0</v>
      </c>
      <c r="E1330" s="9">
        <f>Daten!E1330</f>
        <v>2479</v>
      </c>
      <c r="F1330" s="9">
        <f>Daten!F1330</f>
        <v>2169</v>
      </c>
      <c r="G1330" s="27">
        <f t="shared" si="516"/>
        <v>310</v>
      </c>
      <c r="H1330" s="29">
        <f t="shared" si="517"/>
        <v>0.1429230059935454</v>
      </c>
      <c r="I1330" s="21">
        <f t="shared" si="518"/>
        <v>19.357794711671261</v>
      </c>
      <c r="J1330" s="21">
        <f t="shared" si="519"/>
        <v>290.64220528832874</v>
      </c>
      <c r="K1330" s="27">
        <f t="shared" si="520"/>
        <v>-145321.10264416438</v>
      </c>
      <c r="L1330" s="16">
        <f>Daten!G1330</f>
        <v>438</v>
      </c>
      <c r="M1330" s="16">
        <f>Daten!H1330</f>
        <v>1608</v>
      </c>
      <c r="N1330" s="16">
        <f>Daten!I1330</f>
        <v>433</v>
      </c>
      <c r="O1330" s="28">
        <f t="shared" si="521"/>
        <v>0.54166666666666663</v>
      </c>
      <c r="P1330" s="16">
        <f t="shared" si="522"/>
        <v>905.09013919756694</v>
      </c>
      <c r="Q1330" s="21">
        <f t="shared" si="523"/>
        <v>-34.090139197566941</v>
      </c>
      <c r="R1330" s="27">
        <f t="shared" si="524"/>
        <v>-6818.0278395133882</v>
      </c>
      <c r="S1330" s="9">
        <f>Daten!K1330</f>
        <v>30452.42</v>
      </c>
      <c r="T1330" s="9">
        <f>Daten!L1330</f>
        <v>264942.87</v>
      </c>
      <c r="U1330" s="9">
        <f>Daten!M1330</f>
        <v>2433129.33</v>
      </c>
      <c r="V1330" s="9">
        <f>Daten!N1330</f>
        <v>500</v>
      </c>
      <c r="W1330" s="9">
        <f>Daten!O1330</f>
        <v>500</v>
      </c>
      <c r="X1330" s="23">
        <f t="shared" si="525"/>
        <v>2728524.62</v>
      </c>
      <c r="Y1330" s="9">
        <f t="shared" si="526"/>
        <v>891021.97648263839</v>
      </c>
      <c r="Z1330" s="21">
        <f t="shared" si="527"/>
        <v>1837502.6435173617</v>
      </c>
      <c r="AA1330" s="27">
        <f t="shared" si="528"/>
        <v>-183750.26435173617</v>
      </c>
      <c r="AB1330" s="32">
        <f t="shared" si="529"/>
        <v>-335889.3948354139</v>
      </c>
      <c r="AC1330" s="31">
        <f t="shared" si="530"/>
        <v>0</v>
      </c>
      <c r="AG1330" s="26">
        <f t="shared" si="531"/>
        <v>0</v>
      </c>
      <c r="AH1330" s="26">
        <f t="shared" si="532"/>
        <v>0</v>
      </c>
      <c r="AI1330" s="26">
        <f t="shared" si="533"/>
        <v>0</v>
      </c>
      <c r="AJ1330" s="26">
        <f t="shared" si="534"/>
        <v>1</v>
      </c>
      <c r="AK1330" s="26">
        <f t="shared" si="535"/>
        <v>0</v>
      </c>
      <c r="AL1330" s="26">
        <f t="shared" ca="1" si="536"/>
        <v>0</v>
      </c>
      <c r="AM1330" s="26">
        <f t="shared" ca="1" si="537"/>
        <v>0</v>
      </c>
      <c r="AN1330" s="26">
        <f ca="1">IF(AM1330=0,0,COUNTIF($AM$19:AM1330,C1330*10+1))</f>
        <v>0</v>
      </c>
      <c r="AO1330" s="21">
        <f t="shared" ca="1" si="538"/>
        <v>0</v>
      </c>
      <c r="AP1330" s="33">
        <f t="shared" ca="1" si="539"/>
        <v>0</v>
      </c>
    </row>
    <row r="1331" spans="1:42" x14ac:dyDescent="0.2">
      <c r="A1331" s="15">
        <f>Daten!A1331</f>
        <v>41823</v>
      </c>
      <c r="B1331" s="8" t="str">
        <f>Daten!B1331</f>
        <v>Thalheim bei Wels</v>
      </c>
      <c r="C1331" s="15">
        <f t="shared" si="515"/>
        <v>4</v>
      </c>
      <c r="D1331" s="10">
        <f>Daten!D1331</f>
        <v>0</v>
      </c>
      <c r="E1331" s="9">
        <f>Daten!E1331</f>
        <v>5534</v>
      </c>
      <c r="F1331" s="9">
        <f>Daten!F1331</f>
        <v>5497</v>
      </c>
      <c r="G1331" s="27">
        <f t="shared" si="516"/>
        <v>37</v>
      </c>
      <c r="H1331" s="29">
        <f t="shared" si="517"/>
        <v>6.7309441513552851E-3</v>
      </c>
      <c r="I1331" s="21">
        <f t="shared" si="518"/>
        <v>49.059381065033158</v>
      </c>
      <c r="J1331" s="21">
        <f t="shared" si="519"/>
        <v>-12.059381065033158</v>
      </c>
      <c r="K1331" s="27">
        <f t="shared" si="520"/>
        <v>6029.690532516579</v>
      </c>
      <c r="L1331" s="16">
        <f>Daten!G1331</f>
        <v>807</v>
      </c>
      <c r="M1331" s="16">
        <f>Daten!H1331</f>
        <v>3514</v>
      </c>
      <c r="N1331" s="16">
        <f>Daten!I1331</f>
        <v>1213</v>
      </c>
      <c r="O1331" s="28">
        <f t="shared" si="521"/>
        <v>0.5748434832100171</v>
      </c>
      <c r="P1331" s="16">
        <f t="shared" si="522"/>
        <v>1977.9146449877178</v>
      </c>
      <c r="Q1331" s="21">
        <f t="shared" si="523"/>
        <v>42.085355012282207</v>
      </c>
      <c r="R1331" s="27">
        <f t="shared" si="524"/>
        <v>8417.0710024564414</v>
      </c>
      <c r="S1331" s="9">
        <f>Daten!K1331</f>
        <v>17961.259999999998</v>
      </c>
      <c r="T1331" s="9">
        <f>Daten!L1331</f>
        <v>627151.09</v>
      </c>
      <c r="U1331" s="9">
        <f>Daten!M1331</f>
        <v>3499219.42</v>
      </c>
      <c r="V1331" s="9">
        <f>Daten!N1331</f>
        <v>500</v>
      </c>
      <c r="W1331" s="9">
        <f>Daten!O1331</f>
        <v>500</v>
      </c>
      <c r="X1331" s="23">
        <f t="shared" si="525"/>
        <v>4144331.77</v>
      </c>
      <c r="Y1331" s="9">
        <f t="shared" si="526"/>
        <v>1989074.4727127554</v>
      </c>
      <c r="Z1331" s="21">
        <f t="shared" si="527"/>
        <v>2155257.2972872443</v>
      </c>
      <c r="AA1331" s="27">
        <f t="shared" si="528"/>
        <v>-215525.72972872446</v>
      </c>
      <c r="AB1331" s="32">
        <f t="shared" si="529"/>
        <v>-201078.96819375144</v>
      </c>
      <c r="AC1331" s="31">
        <f t="shared" si="530"/>
        <v>0</v>
      </c>
      <c r="AG1331" s="26">
        <f t="shared" si="531"/>
        <v>0</v>
      </c>
      <c r="AH1331" s="26">
        <f t="shared" si="532"/>
        <v>0</v>
      </c>
      <c r="AI1331" s="26">
        <f t="shared" si="533"/>
        <v>0</v>
      </c>
      <c r="AJ1331" s="26">
        <f t="shared" si="534"/>
        <v>1</v>
      </c>
      <c r="AK1331" s="26">
        <f t="shared" si="535"/>
        <v>0</v>
      </c>
      <c r="AL1331" s="26">
        <f t="shared" ca="1" si="536"/>
        <v>0</v>
      </c>
      <c r="AM1331" s="26">
        <f t="shared" ca="1" si="537"/>
        <v>0</v>
      </c>
      <c r="AN1331" s="26">
        <f ca="1">IF(AM1331=0,0,COUNTIF($AM$19:AM1331,C1331*10+1))</f>
        <v>0</v>
      </c>
      <c r="AO1331" s="21">
        <f t="shared" ca="1" si="538"/>
        <v>0</v>
      </c>
      <c r="AP1331" s="33">
        <f t="shared" ca="1" si="539"/>
        <v>0</v>
      </c>
    </row>
    <row r="1332" spans="1:42" x14ac:dyDescent="0.2">
      <c r="A1332" s="15">
        <f>Daten!A1332</f>
        <v>41824</v>
      </c>
      <c r="B1332" s="8" t="str">
        <f>Daten!B1332</f>
        <v>Weißkirchen an der Traun</v>
      </c>
      <c r="C1332" s="15">
        <f t="shared" si="515"/>
        <v>4</v>
      </c>
      <c r="D1332" s="10">
        <f>Daten!D1332</f>
        <v>0</v>
      </c>
      <c r="E1332" s="9">
        <f>Daten!E1332</f>
        <v>3568</v>
      </c>
      <c r="F1332" s="9">
        <f>Daten!F1332</f>
        <v>3403</v>
      </c>
      <c r="G1332" s="27">
        <f t="shared" si="516"/>
        <v>165</v>
      </c>
      <c r="H1332" s="29">
        <f t="shared" si="517"/>
        <v>4.8486629444607701E-2</v>
      </c>
      <c r="I1332" s="21">
        <f t="shared" si="518"/>
        <v>30.370943016974323</v>
      </c>
      <c r="J1332" s="21">
        <f t="shared" si="519"/>
        <v>134.62905698302569</v>
      </c>
      <c r="K1332" s="27">
        <f t="shared" si="520"/>
        <v>-67314.528491512843</v>
      </c>
      <c r="L1332" s="16">
        <f>Daten!G1332</f>
        <v>561</v>
      </c>
      <c r="M1332" s="16">
        <f>Daten!H1332</f>
        <v>2423</v>
      </c>
      <c r="N1332" s="16">
        <f>Daten!I1332</f>
        <v>584</v>
      </c>
      <c r="O1332" s="28">
        <f t="shared" si="521"/>
        <v>0.47255468427569131</v>
      </c>
      <c r="P1332" s="16">
        <f t="shared" si="522"/>
        <v>1363.8267458182243</v>
      </c>
      <c r="Q1332" s="21">
        <f t="shared" si="523"/>
        <v>-218.82674581822425</v>
      </c>
      <c r="R1332" s="27">
        <f t="shared" si="524"/>
        <v>-43765.349163644853</v>
      </c>
      <c r="S1332" s="9">
        <f>Daten!K1332</f>
        <v>18738.57</v>
      </c>
      <c r="T1332" s="9">
        <f>Daten!L1332</f>
        <v>347051.48</v>
      </c>
      <c r="U1332" s="9">
        <f>Daten!M1332</f>
        <v>1344797.61</v>
      </c>
      <c r="V1332" s="9">
        <f>Daten!N1332</f>
        <v>500</v>
      </c>
      <c r="W1332" s="9">
        <f>Daten!O1332</f>
        <v>500</v>
      </c>
      <c r="X1332" s="23">
        <f t="shared" si="525"/>
        <v>1710587.6600000001</v>
      </c>
      <c r="Y1332" s="9">
        <f t="shared" si="526"/>
        <v>1282439.0528802152</v>
      </c>
      <c r="Z1332" s="21">
        <f t="shared" si="527"/>
        <v>428148.60711978492</v>
      </c>
      <c r="AA1332" s="27">
        <f t="shared" si="528"/>
        <v>-42814.860711978494</v>
      </c>
      <c r="AB1332" s="32">
        <f t="shared" si="529"/>
        <v>-153894.73836713619</v>
      </c>
      <c r="AC1332" s="31">
        <f t="shared" si="530"/>
        <v>0</v>
      </c>
      <c r="AG1332" s="26">
        <f t="shared" si="531"/>
        <v>0</v>
      </c>
      <c r="AH1332" s="26">
        <f t="shared" si="532"/>
        <v>0</v>
      </c>
      <c r="AI1332" s="26">
        <f t="shared" si="533"/>
        <v>0</v>
      </c>
      <c r="AJ1332" s="26">
        <f t="shared" si="534"/>
        <v>1</v>
      </c>
      <c r="AK1332" s="26">
        <f t="shared" si="535"/>
        <v>0</v>
      </c>
      <c r="AL1332" s="26">
        <f t="shared" ca="1" si="536"/>
        <v>0</v>
      </c>
      <c r="AM1332" s="26">
        <f t="shared" ca="1" si="537"/>
        <v>0</v>
      </c>
      <c r="AN1332" s="26">
        <f ca="1">IF(AM1332=0,0,COUNTIF($AM$19:AM1332,C1332*10+1))</f>
        <v>0</v>
      </c>
      <c r="AO1332" s="21">
        <f t="shared" ca="1" si="538"/>
        <v>0</v>
      </c>
      <c r="AP1332" s="33">
        <f t="shared" ca="1" si="539"/>
        <v>0</v>
      </c>
    </row>
    <row r="1333" spans="1:42" x14ac:dyDescent="0.2">
      <c r="A1333" s="15">
        <f>Daten!A1333</f>
        <v>50101</v>
      </c>
      <c r="B1333" s="8" t="str">
        <f>Daten!B1333</f>
        <v>Salzburg</v>
      </c>
      <c r="C1333" s="15">
        <f t="shared" si="515"/>
        <v>5</v>
      </c>
      <c r="D1333" s="10">
        <f>Daten!D1333</f>
        <v>1</v>
      </c>
      <c r="E1333" s="9">
        <f>Daten!E1333</f>
        <v>154604</v>
      </c>
      <c r="F1333" s="9">
        <f>Daten!F1333</f>
        <v>153173</v>
      </c>
      <c r="G1333" s="27">
        <f t="shared" si="516"/>
        <v>1431</v>
      </c>
      <c r="H1333" s="29">
        <f t="shared" si="517"/>
        <v>9.3423775730709716E-3</v>
      </c>
      <c r="I1333" s="21">
        <f t="shared" si="518"/>
        <v>1367.031576473408</v>
      </c>
      <c r="J1333" s="21">
        <f t="shared" si="519"/>
        <v>63.968423526592005</v>
      </c>
      <c r="K1333" s="27">
        <f t="shared" si="520"/>
        <v>-31984.211763296003</v>
      </c>
      <c r="L1333" s="16">
        <f>Daten!G1333</f>
        <v>19959</v>
      </c>
      <c r="M1333" s="16">
        <f>Daten!H1333</f>
        <v>102382</v>
      </c>
      <c r="N1333" s="16">
        <f>Daten!I1333</f>
        <v>32261</v>
      </c>
      <c r="O1333" s="28">
        <f t="shared" si="521"/>
        <v>0.51005059483112269</v>
      </c>
      <c r="P1333" s="16">
        <f t="shared" si="522"/>
        <v>57627.449397590361</v>
      </c>
      <c r="Q1333" s="21">
        <f t="shared" si="523"/>
        <v>-5407.4493975903606</v>
      </c>
      <c r="R1333" s="27">
        <f t="shared" si="524"/>
        <v>-1081489.8795180721</v>
      </c>
      <c r="S1333" s="9">
        <f>Daten!K1333</f>
        <v>18599.7</v>
      </c>
      <c r="T1333" s="9">
        <f>Daten!L1333</f>
        <v>15480126.49</v>
      </c>
      <c r="U1333" s="9">
        <f>Daten!M1333</f>
        <v>86928637.829999998</v>
      </c>
      <c r="V1333" s="9">
        <f>Daten!N1333</f>
        <v>500</v>
      </c>
      <c r="W1333" s="9">
        <f>Daten!O1333</f>
        <v>500</v>
      </c>
      <c r="X1333" s="23">
        <f t="shared" si="525"/>
        <v>102427364.02</v>
      </c>
      <c r="Y1333" s="9">
        <f t="shared" si="526"/>
        <v>55569004.296943054</v>
      </c>
      <c r="Z1333" s="21">
        <f t="shared" si="527"/>
        <v>46858359.723056942</v>
      </c>
      <c r="AA1333" s="27">
        <f t="shared" si="528"/>
        <v>-4685835.9723056946</v>
      </c>
      <c r="AB1333" s="32">
        <f t="shared" si="529"/>
        <v>-5799310.063587063</v>
      </c>
      <c r="AC1333" s="31">
        <f t="shared" si="530"/>
        <v>0</v>
      </c>
      <c r="AG1333" s="26">
        <f t="shared" si="531"/>
        <v>0</v>
      </c>
      <c r="AH1333" s="26">
        <f t="shared" si="532"/>
        <v>0</v>
      </c>
      <c r="AI1333" s="26">
        <f t="shared" si="533"/>
        <v>0</v>
      </c>
      <c r="AJ1333" s="26">
        <f t="shared" si="534"/>
        <v>1</v>
      </c>
      <c r="AK1333" s="26">
        <f t="shared" si="535"/>
        <v>0</v>
      </c>
      <c r="AL1333" s="26">
        <f t="shared" ca="1" si="536"/>
        <v>0</v>
      </c>
      <c r="AM1333" s="26">
        <f t="shared" ca="1" si="537"/>
        <v>0</v>
      </c>
      <c r="AN1333" s="26">
        <f ca="1">IF(AM1333=0,0,COUNTIF($AM$19:AM1333,C1333*10+1))</f>
        <v>0</v>
      </c>
      <c r="AO1333" s="21">
        <f t="shared" ca="1" si="538"/>
        <v>0</v>
      </c>
      <c r="AP1333" s="33">
        <f t="shared" ca="1" si="539"/>
        <v>0</v>
      </c>
    </row>
    <row r="1334" spans="1:42" x14ac:dyDescent="0.2">
      <c r="A1334" s="15">
        <f>Daten!A1334</f>
        <v>50201</v>
      </c>
      <c r="B1334" s="8" t="str">
        <f>Daten!B1334</f>
        <v>Abtenau</v>
      </c>
      <c r="C1334" s="15">
        <f t="shared" si="515"/>
        <v>5</v>
      </c>
      <c r="D1334" s="10">
        <f>Daten!D1334</f>
        <v>0</v>
      </c>
      <c r="E1334" s="9">
        <f>Daten!E1334</f>
        <v>5905</v>
      </c>
      <c r="F1334" s="9">
        <f>Daten!F1334</f>
        <v>5843</v>
      </c>
      <c r="G1334" s="27">
        <f t="shared" si="516"/>
        <v>62</v>
      </c>
      <c r="H1334" s="29">
        <f t="shared" si="517"/>
        <v>1.0610987506417936E-2</v>
      </c>
      <c r="I1334" s="21">
        <f t="shared" si="518"/>
        <v>52.147346473165136</v>
      </c>
      <c r="J1334" s="21">
        <f t="shared" si="519"/>
        <v>9.8526535268348638</v>
      </c>
      <c r="K1334" s="27">
        <f t="shared" si="520"/>
        <v>-4926.3267634174317</v>
      </c>
      <c r="L1334" s="16">
        <f>Daten!G1334</f>
        <v>896</v>
      </c>
      <c r="M1334" s="16">
        <f>Daten!H1334</f>
        <v>3833</v>
      </c>
      <c r="N1334" s="16">
        <f>Daten!I1334</f>
        <v>1176</v>
      </c>
      <c r="O1334" s="28">
        <f t="shared" si="521"/>
        <v>0.54056874510827024</v>
      </c>
      <c r="P1334" s="16">
        <f t="shared" si="522"/>
        <v>2157.4692186220609</v>
      </c>
      <c r="Q1334" s="21">
        <f t="shared" si="523"/>
        <v>-85.469218622060907</v>
      </c>
      <c r="R1334" s="27">
        <f t="shared" si="524"/>
        <v>-17093.843724412181</v>
      </c>
      <c r="S1334" s="9">
        <f>Daten!K1334</f>
        <v>8839.36</v>
      </c>
      <c r="T1334" s="9">
        <f>Daten!L1334</f>
        <v>552026.80000000005</v>
      </c>
      <c r="U1334" s="9">
        <f>Daten!M1334</f>
        <v>1701293.31</v>
      </c>
      <c r="V1334" s="9">
        <f>Daten!N1334</f>
        <v>500</v>
      </c>
      <c r="W1334" s="9">
        <f>Daten!O1334</f>
        <v>500</v>
      </c>
      <c r="X1334" s="23">
        <f t="shared" si="525"/>
        <v>2262159.4700000002</v>
      </c>
      <c r="Y1334" s="9">
        <f t="shared" si="526"/>
        <v>2122422.2553973296</v>
      </c>
      <c r="Z1334" s="21">
        <f t="shared" si="527"/>
        <v>139737.21460267063</v>
      </c>
      <c r="AA1334" s="27">
        <f t="shared" si="528"/>
        <v>-13973.721460267065</v>
      </c>
      <c r="AB1334" s="32">
        <f t="shared" si="529"/>
        <v>-35993.89194809668</v>
      </c>
      <c r="AC1334" s="31">
        <f t="shared" si="530"/>
        <v>0</v>
      </c>
      <c r="AG1334" s="26">
        <f t="shared" si="531"/>
        <v>0</v>
      </c>
      <c r="AH1334" s="26">
        <f t="shared" si="532"/>
        <v>0</v>
      </c>
      <c r="AI1334" s="26">
        <f t="shared" si="533"/>
        <v>0</v>
      </c>
      <c r="AJ1334" s="26">
        <f t="shared" si="534"/>
        <v>1</v>
      </c>
      <c r="AK1334" s="26">
        <f t="shared" si="535"/>
        <v>0</v>
      </c>
      <c r="AL1334" s="26">
        <f t="shared" ca="1" si="536"/>
        <v>0</v>
      </c>
      <c r="AM1334" s="26">
        <f t="shared" ca="1" si="537"/>
        <v>0</v>
      </c>
      <c r="AN1334" s="26">
        <f ca="1">IF(AM1334=0,0,COUNTIF($AM$19:AM1334,C1334*10+1))</f>
        <v>0</v>
      </c>
      <c r="AO1334" s="21">
        <f t="shared" ca="1" si="538"/>
        <v>0</v>
      </c>
      <c r="AP1334" s="33">
        <f t="shared" ca="1" si="539"/>
        <v>0</v>
      </c>
    </row>
    <row r="1335" spans="1:42" x14ac:dyDescent="0.2">
      <c r="A1335" s="15">
        <f>Daten!A1335</f>
        <v>50202</v>
      </c>
      <c r="B1335" s="8" t="str">
        <f>Daten!B1335</f>
        <v>Adnet</v>
      </c>
      <c r="C1335" s="15">
        <f t="shared" si="515"/>
        <v>5</v>
      </c>
      <c r="D1335" s="10">
        <f>Daten!D1335</f>
        <v>0</v>
      </c>
      <c r="E1335" s="9">
        <f>Daten!E1335</f>
        <v>3675</v>
      </c>
      <c r="F1335" s="9">
        <f>Daten!F1335</f>
        <v>3567</v>
      </c>
      <c r="G1335" s="27">
        <f t="shared" si="516"/>
        <v>108</v>
      </c>
      <c r="H1335" s="29">
        <f t="shared" si="517"/>
        <v>3.0277544154751892E-2</v>
      </c>
      <c r="I1335" s="21">
        <f t="shared" si="518"/>
        <v>31.83460292140682</v>
      </c>
      <c r="J1335" s="21">
        <f t="shared" si="519"/>
        <v>76.165397078593173</v>
      </c>
      <c r="K1335" s="27">
        <f t="shared" si="520"/>
        <v>-38082.698539296587</v>
      </c>
      <c r="L1335" s="16">
        <f>Daten!G1335</f>
        <v>587</v>
      </c>
      <c r="M1335" s="16">
        <f>Daten!H1335</f>
        <v>2377</v>
      </c>
      <c r="N1335" s="16">
        <f>Daten!I1335</f>
        <v>711</v>
      </c>
      <c r="O1335" s="28">
        <f t="shared" si="521"/>
        <v>0.54606647034076572</v>
      </c>
      <c r="P1335" s="16">
        <f t="shared" si="522"/>
        <v>1337.9348637267517</v>
      </c>
      <c r="Q1335" s="21">
        <f t="shared" si="523"/>
        <v>-39.934863726751701</v>
      </c>
      <c r="R1335" s="27">
        <f t="shared" si="524"/>
        <v>-7986.9727453503401</v>
      </c>
      <c r="S1335" s="9">
        <f>Daten!K1335</f>
        <v>7713.22</v>
      </c>
      <c r="T1335" s="9">
        <f>Daten!L1335</f>
        <v>313293.18</v>
      </c>
      <c r="U1335" s="9">
        <f>Daten!M1335</f>
        <v>1425489.63</v>
      </c>
      <c r="V1335" s="9">
        <f>Daten!N1335</f>
        <v>500</v>
      </c>
      <c r="W1335" s="9">
        <f>Daten!O1335</f>
        <v>500</v>
      </c>
      <c r="X1335" s="23">
        <f t="shared" si="525"/>
        <v>1746496.0299999998</v>
      </c>
      <c r="Y1335" s="9">
        <f t="shared" si="526"/>
        <v>1320897.8473471948</v>
      </c>
      <c r="Z1335" s="21">
        <f t="shared" si="527"/>
        <v>425598.182652805</v>
      </c>
      <c r="AA1335" s="27">
        <f t="shared" si="528"/>
        <v>-42559.818265280504</v>
      </c>
      <c r="AB1335" s="32">
        <f t="shared" si="529"/>
        <v>-88629.489549927443</v>
      </c>
      <c r="AC1335" s="31">
        <f t="shared" si="530"/>
        <v>0</v>
      </c>
      <c r="AG1335" s="26">
        <f t="shared" si="531"/>
        <v>0</v>
      </c>
      <c r="AH1335" s="26">
        <f t="shared" si="532"/>
        <v>0</v>
      </c>
      <c r="AI1335" s="26">
        <f t="shared" si="533"/>
        <v>0</v>
      </c>
      <c r="AJ1335" s="26">
        <f t="shared" si="534"/>
        <v>1</v>
      </c>
      <c r="AK1335" s="26">
        <f t="shared" si="535"/>
        <v>0</v>
      </c>
      <c r="AL1335" s="26">
        <f t="shared" ca="1" si="536"/>
        <v>0</v>
      </c>
      <c r="AM1335" s="26">
        <f t="shared" ca="1" si="537"/>
        <v>0</v>
      </c>
      <c r="AN1335" s="26">
        <f ca="1">IF(AM1335=0,0,COUNTIF($AM$19:AM1335,C1335*10+1))</f>
        <v>0</v>
      </c>
      <c r="AO1335" s="21">
        <f t="shared" ca="1" si="538"/>
        <v>0</v>
      </c>
      <c r="AP1335" s="33">
        <f t="shared" ca="1" si="539"/>
        <v>0</v>
      </c>
    </row>
    <row r="1336" spans="1:42" x14ac:dyDescent="0.2">
      <c r="A1336" s="15">
        <f>Daten!A1336</f>
        <v>50203</v>
      </c>
      <c r="B1336" s="8" t="str">
        <f>Daten!B1336</f>
        <v>Annaberg-Lungötz</v>
      </c>
      <c r="C1336" s="15">
        <f t="shared" si="515"/>
        <v>5</v>
      </c>
      <c r="D1336" s="10">
        <f>Daten!D1336</f>
        <v>0</v>
      </c>
      <c r="E1336" s="9">
        <f>Daten!E1336</f>
        <v>2228</v>
      </c>
      <c r="F1336" s="9">
        <f>Daten!F1336</f>
        <v>2194</v>
      </c>
      <c r="G1336" s="27">
        <f t="shared" si="516"/>
        <v>34</v>
      </c>
      <c r="H1336" s="29">
        <f t="shared" si="517"/>
        <v>1.5496809480401094E-2</v>
      </c>
      <c r="I1336" s="21">
        <f t="shared" si="518"/>
        <v>19.580913599542068</v>
      </c>
      <c r="J1336" s="21">
        <f t="shared" si="519"/>
        <v>14.419086400457932</v>
      </c>
      <c r="K1336" s="27">
        <f t="shared" si="520"/>
        <v>-7209.5432002289663</v>
      </c>
      <c r="L1336" s="16">
        <f>Daten!G1336</f>
        <v>356</v>
      </c>
      <c r="M1336" s="16">
        <f>Daten!H1336</f>
        <v>1407</v>
      </c>
      <c r="N1336" s="16">
        <f>Daten!I1336</f>
        <v>465</v>
      </c>
      <c r="O1336" s="28">
        <f t="shared" si="521"/>
        <v>0.58351101634683722</v>
      </c>
      <c r="P1336" s="16">
        <f t="shared" si="522"/>
        <v>791.9538717978711</v>
      </c>
      <c r="Q1336" s="21">
        <f t="shared" si="523"/>
        <v>29.046128202128898</v>
      </c>
      <c r="R1336" s="27">
        <f t="shared" si="524"/>
        <v>5809.2256404257796</v>
      </c>
      <c r="S1336" s="9">
        <f>Daten!K1336</f>
        <v>-3692.75</v>
      </c>
      <c r="T1336" s="9">
        <f>Daten!L1336</f>
        <v>216535.8</v>
      </c>
      <c r="U1336" s="9">
        <f>Daten!M1336</f>
        <v>690132.71</v>
      </c>
      <c r="V1336" s="9">
        <f>Daten!N1336</f>
        <v>500</v>
      </c>
      <c r="W1336" s="9">
        <f>Daten!O1336</f>
        <v>500</v>
      </c>
      <c r="X1336" s="23">
        <f t="shared" si="525"/>
        <v>902975.76</v>
      </c>
      <c r="Y1336" s="9">
        <f t="shared" si="526"/>
        <v>800805.55207878922</v>
      </c>
      <c r="Z1336" s="21">
        <f t="shared" si="527"/>
        <v>102170.20792121079</v>
      </c>
      <c r="AA1336" s="27">
        <f t="shared" si="528"/>
        <v>-10217.02079212108</v>
      </c>
      <c r="AB1336" s="32">
        <f t="shared" si="529"/>
        <v>-11617.338351924267</v>
      </c>
      <c r="AC1336" s="31">
        <f t="shared" si="530"/>
        <v>0</v>
      </c>
      <c r="AG1336" s="26">
        <f t="shared" si="531"/>
        <v>0</v>
      </c>
      <c r="AH1336" s="26">
        <f t="shared" si="532"/>
        <v>0</v>
      </c>
      <c r="AI1336" s="26">
        <f t="shared" si="533"/>
        <v>0</v>
      </c>
      <c r="AJ1336" s="26">
        <f t="shared" si="534"/>
        <v>1</v>
      </c>
      <c r="AK1336" s="26">
        <f t="shared" si="535"/>
        <v>0</v>
      </c>
      <c r="AL1336" s="26">
        <f t="shared" ca="1" si="536"/>
        <v>0</v>
      </c>
      <c r="AM1336" s="26">
        <f t="shared" ca="1" si="537"/>
        <v>0</v>
      </c>
      <c r="AN1336" s="26">
        <f ca="1">IF(AM1336=0,0,COUNTIF($AM$19:AM1336,C1336*10+1))</f>
        <v>0</v>
      </c>
      <c r="AO1336" s="21">
        <f t="shared" ca="1" si="538"/>
        <v>0</v>
      </c>
      <c r="AP1336" s="33">
        <f t="shared" ca="1" si="539"/>
        <v>0</v>
      </c>
    </row>
    <row r="1337" spans="1:42" x14ac:dyDescent="0.2">
      <c r="A1337" s="15">
        <f>Daten!A1337</f>
        <v>50204</v>
      </c>
      <c r="B1337" s="8" t="str">
        <f>Daten!B1337</f>
        <v>Golling an der Salzach</v>
      </c>
      <c r="C1337" s="15">
        <f t="shared" si="515"/>
        <v>5</v>
      </c>
      <c r="D1337" s="10">
        <f>Daten!D1337</f>
        <v>0</v>
      </c>
      <c r="E1337" s="9">
        <f>Daten!E1337</f>
        <v>4348</v>
      </c>
      <c r="F1337" s="9">
        <f>Daten!F1337</f>
        <v>4259</v>
      </c>
      <c r="G1337" s="27">
        <f t="shared" si="516"/>
        <v>89</v>
      </c>
      <c r="H1337" s="29">
        <f t="shared" si="517"/>
        <v>2.0896924160601082E-2</v>
      </c>
      <c r="I1337" s="21">
        <f t="shared" si="518"/>
        <v>38.010533737670769</v>
      </c>
      <c r="J1337" s="21">
        <f t="shared" si="519"/>
        <v>50.989466262329231</v>
      </c>
      <c r="K1337" s="27">
        <f t="shared" si="520"/>
        <v>-25494.733131164616</v>
      </c>
      <c r="L1337" s="16">
        <f>Daten!G1337</f>
        <v>762</v>
      </c>
      <c r="M1337" s="16">
        <f>Daten!H1337</f>
        <v>2755</v>
      </c>
      <c r="N1337" s="16">
        <f>Daten!I1337</f>
        <v>831</v>
      </c>
      <c r="O1337" s="28">
        <f t="shared" si="521"/>
        <v>0.57822141560798546</v>
      </c>
      <c r="P1337" s="16">
        <f t="shared" si="522"/>
        <v>1550.6985904784185</v>
      </c>
      <c r="Q1337" s="21">
        <f t="shared" si="523"/>
        <v>42.30140952158149</v>
      </c>
      <c r="R1337" s="27">
        <f t="shared" si="524"/>
        <v>8460.2819043162981</v>
      </c>
      <c r="S1337" s="9">
        <f>Daten!K1337</f>
        <v>40602.14</v>
      </c>
      <c r="T1337" s="9">
        <f>Daten!L1337</f>
        <v>342190.49</v>
      </c>
      <c r="U1337" s="9">
        <f>Daten!M1337</f>
        <v>1367074.37</v>
      </c>
      <c r="V1337" s="9">
        <f>Daten!N1337</f>
        <v>500</v>
      </c>
      <c r="W1337" s="9">
        <f>Daten!O1337</f>
        <v>500</v>
      </c>
      <c r="X1337" s="23">
        <f t="shared" si="525"/>
        <v>1749867</v>
      </c>
      <c r="Y1337" s="9">
        <f t="shared" si="526"/>
        <v>1562792.881704926</v>
      </c>
      <c r="Z1337" s="21">
        <f t="shared" si="527"/>
        <v>187074.11829507397</v>
      </c>
      <c r="AA1337" s="27">
        <f t="shared" si="528"/>
        <v>-18707.411829507397</v>
      </c>
      <c r="AB1337" s="32">
        <f t="shared" si="529"/>
        <v>-35741.863056355709</v>
      </c>
      <c r="AC1337" s="31">
        <f t="shared" si="530"/>
        <v>0</v>
      </c>
      <c r="AG1337" s="26">
        <f t="shared" si="531"/>
        <v>0</v>
      </c>
      <c r="AH1337" s="26">
        <f t="shared" si="532"/>
        <v>0</v>
      </c>
      <c r="AI1337" s="26">
        <f t="shared" si="533"/>
        <v>0</v>
      </c>
      <c r="AJ1337" s="26">
        <f t="shared" si="534"/>
        <v>1</v>
      </c>
      <c r="AK1337" s="26">
        <f t="shared" si="535"/>
        <v>0</v>
      </c>
      <c r="AL1337" s="26">
        <f t="shared" ca="1" si="536"/>
        <v>0</v>
      </c>
      <c r="AM1337" s="26">
        <f t="shared" ca="1" si="537"/>
        <v>0</v>
      </c>
      <c r="AN1337" s="26">
        <f ca="1">IF(AM1337=0,0,COUNTIF($AM$19:AM1337,C1337*10+1))</f>
        <v>0</v>
      </c>
      <c r="AO1337" s="21">
        <f t="shared" ca="1" si="538"/>
        <v>0</v>
      </c>
      <c r="AP1337" s="33">
        <f t="shared" ca="1" si="539"/>
        <v>0</v>
      </c>
    </row>
    <row r="1338" spans="1:42" x14ac:dyDescent="0.2">
      <c r="A1338" s="15">
        <f>Daten!A1338</f>
        <v>50205</v>
      </c>
      <c r="B1338" s="8" t="str">
        <f>Daten!B1338</f>
        <v>Hallein</v>
      </c>
      <c r="C1338" s="15">
        <f t="shared" si="515"/>
        <v>5</v>
      </c>
      <c r="D1338" s="10">
        <f>Daten!D1338</f>
        <v>0</v>
      </c>
      <c r="E1338" s="9">
        <f>Daten!E1338</f>
        <v>21403</v>
      </c>
      <c r="F1338" s="9">
        <f>Daten!F1338</f>
        <v>21140</v>
      </c>
      <c r="G1338" s="27">
        <f t="shared" si="516"/>
        <v>263</v>
      </c>
      <c r="H1338" s="29">
        <f t="shared" si="517"/>
        <v>1.2440870387890256E-2</v>
      </c>
      <c r="I1338" s="21">
        <f t="shared" si="518"/>
        <v>188.66933158355485</v>
      </c>
      <c r="J1338" s="21">
        <f t="shared" si="519"/>
        <v>74.33066841644515</v>
      </c>
      <c r="K1338" s="27">
        <f t="shared" si="520"/>
        <v>-37165.334208222572</v>
      </c>
      <c r="L1338" s="16">
        <f>Daten!G1338</f>
        <v>3397</v>
      </c>
      <c r="M1338" s="16">
        <f>Daten!H1338</f>
        <v>14285</v>
      </c>
      <c r="N1338" s="16">
        <f>Daten!I1338</f>
        <v>3721</v>
      </c>
      <c r="O1338" s="28">
        <f t="shared" si="521"/>
        <v>0.49828491424571231</v>
      </c>
      <c r="P1338" s="16">
        <f t="shared" si="522"/>
        <v>8040.5551234062468</v>
      </c>
      <c r="Q1338" s="21">
        <f t="shared" si="523"/>
        <v>-922.55512340624682</v>
      </c>
      <c r="R1338" s="27">
        <f t="shared" si="524"/>
        <v>-184511.02468124937</v>
      </c>
      <c r="S1338" s="9">
        <f>Daten!K1338</f>
        <v>7721.8</v>
      </c>
      <c r="T1338" s="9">
        <f>Daten!L1338</f>
        <v>1864869.43</v>
      </c>
      <c r="U1338" s="9">
        <f>Daten!M1338</f>
        <v>7891933</v>
      </c>
      <c r="V1338" s="9">
        <f>Daten!N1338</f>
        <v>500</v>
      </c>
      <c r="W1338" s="9">
        <f>Daten!O1338</f>
        <v>500</v>
      </c>
      <c r="X1338" s="23">
        <f t="shared" si="525"/>
        <v>9764524.2300000004</v>
      </c>
      <c r="Y1338" s="9">
        <f t="shared" si="526"/>
        <v>7692837.1773529286</v>
      </c>
      <c r="Z1338" s="21">
        <f t="shared" si="527"/>
        <v>2071687.0526470719</v>
      </c>
      <c r="AA1338" s="27">
        <f t="shared" si="528"/>
        <v>-207168.70526470721</v>
      </c>
      <c r="AB1338" s="32">
        <f t="shared" si="529"/>
        <v>-428845.06415417918</v>
      </c>
      <c r="AC1338" s="31">
        <f t="shared" si="530"/>
        <v>0</v>
      </c>
      <c r="AG1338" s="26">
        <f t="shared" si="531"/>
        <v>0</v>
      </c>
      <c r="AH1338" s="26">
        <f t="shared" si="532"/>
        <v>0</v>
      </c>
      <c r="AI1338" s="26">
        <f t="shared" si="533"/>
        <v>0</v>
      </c>
      <c r="AJ1338" s="26">
        <f t="shared" si="534"/>
        <v>1</v>
      </c>
      <c r="AK1338" s="26">
        <f t="shared" si="535"/>
        <v>0</v>
      </c>
      <c r="AL1338" s="26">
        <f t="shared" ca="1" si="536"/>
        <v>0</v>
      </c>
      <c r="AM1338" s="26">
        <f t="shared" ca="1" si="537"/>
        <v>0</v>
      </c>
      <c r="AN1338" s="26">
        <f ca="1">IF(AM1338=0,0,COUNTIF($AM$19:AM1338,C1338*10+1))</f>
        <v>0</v>
      </c>
      <c r="AO1338" s="21">
        <f t="shared" ca="1" si="538"/>
        <v>0</v>
      </c>
      <c r="AP1338" s="33">
        <f t="shared" ca="1" si="539"/>
        <v>0</v>
      </c>
    </row>
    <row r="1339" spans="1:42" x14ac:dyDescent="0.2">
      <c r="A1339" s="15">
        <f>Daten!A1339</f>
        <v>50206</v>
      </c>
      <c r="B1339" s="8" t="str">
        <f>Daten!B1339</f>
        <v>Krispl</v>
      </c>
      <c r="C1339" s="15">
        <f t="shared" si="515"/>
        <v>5</v>
      </c>
      <c r="D1339" s="10">
        <f>Daten!D1339</f>
        <v>0</v>
      </c>
      <c r="E1339" s="9">
        <f>Daten!E1339</f>
        <v>868</v>
      </c>
      <c r="F1339" s="9">
        <f>Daten!F1339</f>
        <v>880</v>
      </c>
      <c r="G1339" s="27">
        <f t="shared" si="516"/>
        <v>-12</v>
      </c>
      <c r="H1339" s="29">
        <f t="shared" si="517"/>
        <v>-1.3636363636363636E-2</v>
      </c>
      <c r="I1339" s="21">
        <f t="shared" si="518"/>
        <v>7.8537848530524252</v>
      </c>
      <c r="J1339" s="21">
        <f t="shared" si="519"/>
        <v>-19.853784853052424</v>
      </c>
      <c r="K1339" s="27">
        <f t="shared" si="520"/>
        <v>9926.8924265262121</v>
      </c>
      <c r="L1339" s="16">
        <f>Daten!G1339</f>
        <v>140</v>
      </c>
      <c r="M1339" s="16">
        <f>Daten!H1339</f>
        <v>556</v>
      </c>
      <c r="N1339" s="16">
        <f>Daten!I1339</f>
        <v>172</v>
      </c>
      <c r="O1339" s="28">
        <f t="shared" si="521"/>
        <v>0.5611510791366906</v>
      </c>
      <c r="P1339" s="16">
        <f t="shared" si="522"/>
        <v>312.95405310562637</v>
      </c>
      <c r="Q1339" s="21">
        <f t="shared" si="523"/>
        <v>-0.95405310562637169</v>
      </c>
      <c r="R1339" s="27">
        <f t="shared" si="524"/>
        <v>-190.81062112527434</v>
      </c>
      <c r="S1339" s="9">
        <f>Daten!K1339</f>
        <v>551.98</v>
      </c>
      <c r="T1339" s="9">
        <f>Daten!L1339</f>
        <v>52829.5</v>
      </c>
      <c r="U1339" s="9">
        <f>Daten!M1339</f>
        <v>74952.86</v>
      </c>
      <c r="V1339" s="9">
        <f>Daten!N1339</f>
        <v>500</v>
      </c>
      <c r="W1339" s="9">
        <f>Daten!O1339</f>
        <v>500</v>
      </c>
      <c r="X1339" s="23">
        <f t="shared" si="525"/>
        <v>128334.34</v>
      </c>
      <c r="Y1339" s="9">
        <f t="shared" si="526"/>
        <v>311983.49156390887</v>
      </c>
      <c r="Z1339" s="21">
        <f t="shared" si="527"/>
        <v>-183649.15156390888</v>
      </c>
      <c r="AA1339" s="27">
        <f t="shared" si="528"/>
        <v>18364.915156390889</v>
      </c>
      <c r="AB1339" s="32">
        <f t="shared" si="529"/>
        <v>28100.996961791825</v>
      </c>
      <c r="AC1339" s="31">
        <f t="shared" si="530"/>
        <v>28100.996961791825</v>
      </c>
      <c r="AG1339" s="26">
        <f t="shared" si="531"/>
        <v>9926.8924265262121</v>
      </c>
      <c r="AH1339" s="26">
        <f t="shared" si="532"/>
        <v>18364.915156390889</v>
      </c>
      <c r="AI1339" s="26">
        <f t="shared" si="533"/>
        <v>28291.807582917099</v>
      </c>
      <c r="AJ1339" s="26">
        <f t="shared" si="534"/>
        <v>1</v>
      </c>
      <c r="AK1339" s="26">
        <f t="shared" si="535"/>
        <v>28291.807582917099</v>
      </c>
      <c r="AL1339" s="26">
        <f t="shared" ca="1" si="536"/>
        <v>38555</v>
      </c>
      <c r="AM1339" s="26">
        <f t="shared" ca="1" si="537"/>
        <v>51</v>
      </c>
      <c r="AN1339" s="26">
        <f ca="1">IF(AM1339=0,0,COUNTIF($AM$19:AM1339,C1339*10+1))</f>
        <v>1</v>
      </c>
      <c r="AO1339" s="21">
        <f t="shared" ca="1" si="538"/>
        <v>-1</v>
      </c>
      <c r="AP1339" s="33">
        <f t="shared" ca="1" si="539"/>
        <v>38554</v>
      </c>
    </row>
    <row r="1340" spans="1:42" x14ac:dyDescent="0.2">
      <c r="A1340" s="15">
        <f>Daten!A1340</f>
        <v>50207</v>
      </c>
      <c r="B1340" s="8" t="str">
        <f>Daten!B1340</f>
        <v>Kuchl</v>
      </c>
      <c r="C1340" s="15">
        <f t="shared" si="515"/>
        <v>5</v>
      </c>
      <c r="D1340" s="10">
        <f>Daten!D1340</f>
        <v>0</v>
      </c>
      <c r="E1340" s="9">
        <f>Daten!E1340</f>
        <v>7480</v>
      </c>
      <c r="F1340" s="9">
        <f>Daten!F1340</f>
        <v>7270</v>
      </c>
      <c r="G1340" s="27">
        <f t="shared" si="516"/>
        <v>210</v>
      </c>
      <c r="H1340" s="29">
        <f t="shared" si="517"/>
        <v>2.8885832187070151E-2</v>
      </c>
      <c r="I1340" s="21">
        <f t="shared" si="518"/>
        <v>64.882972592830825</v>
      </c>
      <c r="J1340" s="21">
        <f t="shared" si="519"/>
        <v>145.11702740716919</v>
      </c>
      <c r="K1340" s="27">
        <f t="shared" si="520"/>
        <v>-72558.513703584598</v>
      </c>
      <c r="L1340" s="16">
        <f>Daten!G1340</f>
        <v>1282</v>
      </c>
      <c r="M1340" s="16">
        <f>Daten!H1340</f>
        <v>4895</v>
      </c>
      <c r="N1340" s="16">
        <f>Daten!I1340</f>
        <v>1303</v>
      </c>
      <c r="O1340" s="28">
        <f t="shared" si="521"/>
        <v>0.5280898876404494</v>
      </c>
      <c r="P1340" s="16">
        <f t="shared" si="522"/>
        <v>2755.233974733887</v>
      </c>
      <c r="Q1340" s="21">
        <f t="shared" si="523"/>
        <v>-170.23397473388695</v>
      </c>
      <c r="R1340" s="27">
        <f t="shared" si="524"/>
        <v>-34046.794946777387</v>
      </c>
      <c r="S1340" s="9">
        <f>Daten!K1340</f>
        <v>18061.439999999999</v>
      </c>
      <c r="T1340" s="9">
        <f>Daten!L1340</f>
        <v>659679.98</v>
      </c>
      <c r="U1340" s="9">
        <f>Daten!M1340</f>
        <v>2313191.63</v>
      </c>
      <c r="V1340" s="9">
        <f>Daten!N1340</f>
        <v>500</v>
      </c>
      <c r="W1340" s="9">
        <f>Daten!O1340</f>
        <v>500</v>
      </c>
      <c r="X1340" s="23">
        <f t="shared" si="525"/>
        <v>2990933.05</v>
      </c>
      <c r="Y1340" s="9">
        <f t="shared" si="526"/>
        <v>2688521.3328318414</v>
      </c>
      <c r="Z1340" s="21">
        <f t="shared" si="527"/>
        <v>302411.71716815839</v>
      </c>
      <c r="AA1340" s="27">
        <f t="shared" si="528"/>
        <v>-30241.171716815839</v>
      </c>
      <c r="AB1340" s="32">
        <f t="shared" si="529"/>
        <v>-136846.48036717784</v>
      </c>
      <c r="AC1340" s="31">
        <f t="shared" si="530"/>
        <v>0</v>
      </c>
      <c r="AG1340" s="26">
        <f t="shared" si="531"/>
        <v>0</v>
      </c>
      <c r="AH1340" s="26">
        <f t="shared" si="532"/>
        <v>0</v>
      </c>
      <c r="AI1340" s="26">
        <f t="shared" si="533"/>
        <v>0</v>
      </c>
      <c r="AJ1340" s="26">
        <f t="shared" si="534"/>
        <v>1</v>
      </c>
      <c r="AK1340" s="26">
        <f t="shared" si="535"/>
        <v>0</v>
      </c>
      <c r="AL1340" s="26">
        <f t="shared" ca="1" si="536"/>
        <v>0</v>
      </c>
      <c r="AM1340" s="26">
        <f t="shared" ca="1" si="537"/>
        <v>0</v>
      </c>
      <c r="AN1340" s="26">
        <f ca="1">IF(AM1340=0,0,COUNTIF($AM$19:AM1340,C1340*10+1))</f>
        <v>0</v>
      </c>
      <c r="AO1340" s="21">
        <f t="shared" ca="1" si="538"/>
        <v>0</v>
      </c>
      <c r="AP1340" s="33">
        <f t="shared" ca="1" si="539"/>
        <v>0</v>
      </c>
    </row>
    <row r="1341" spans="1:42" x14ac:dyDescent="0.2">
      <c r="A1341" s="15">
        <f>Daten!A1341</f>
        <v>50208</v>
      </c>
      <c r="B1341" s="8" t="str">
        <f>Daten!B1341</f>
        <v>Oberalm</v>
      </c>
      <c r="C1341" s="15">
        <f t="shared" si="515"/>
        <v>5</v>
      </c>
      <c r="D1341" s="10">
        <f>Daten!D1341</f>
        <v>0</v>
      </c>
      <c r="E1341" s="9">
        <f>Daten!E1341</f>
        <v>4403</v>
      </c>
      <c r="F1341" s="9">
        <f>Daten!F1341</f>
        <v>4316</v>
      </c>
      <c r="G1341" s="27">
        <f t="shared" si="516"/>
        <v>87</v>
      </c>
      <c r="H1341" s="29">
        <f t="shared" si="517"/>
        <v>2.015755329008341E-2</v>
      </c>
      <c r="I1341" s="21">
        <f t="shared" si="518"/>
        <v>38.51924480201621</v>
      </c>
      <c r="J1341" s="21">
        <f t="shared" si="519"/>
        <v>48.48075519798379</v>
      </c>
      <c r="K1341" s="27">
        <f t="shared" si="520"/>
        <v>-24240.377598991894</v>
      </c>
      <c r="L1341" s="16">
        <f>Daten!G1341</f>
        <v>629</v>
      </c>
      <c r="M1341" s="16">
        <f>Daten!H1341</f>
        <v>2796</v>
      </c>
      <c r="N1341" s="16">
        <f>Daten!I1341</f>
        <v>978</v>
      </c>
      <c r="O1341" s="28">
        <f t="shared" si="521"/>
        <v>0.57474964234620884</v>
      </c>
      <c r="P1341" s="16">
        <f t="shared" si="522"/>
        <v>1573.7761375599484</v>
      </c>
      <c r="Q1341" s="21">
        <f t="shared" si="523"/>
        <v>33.223862440051562</v>
      </c>
      <c r="R1341" s="27">
        <f t="shared" si="524"/>
        <v>6644.7724880103124</v>
      </c>
      <c r="S1341" s="9">
        <f>Daten!K1341</f>
        <v>2362.52</v>
      </c>
      <c r="T1341" s="9">
        <f>Daten!L1341</f>
        <v>315851.8</v>
      </c>
      <c r="U1341" s="9">
        <f>Daten!M1341</f>
        <v>789386.03</v>
      </c>
      <c r="V1341" s="9">
        <f>Daten!N1341</f>
        <v>500</v>
      </c>
      <c r="W1341" s="9">
        <f>Daten!O1341</f>
        <v>500</v>
      </c>
      <c r="X1341" s="23">
        <f t="shared" si="525"/>
        <v>1107600.3500000001</v>
      </c>
      <c r="Y1341" s="9">
        <f t="shared" si="526"/>
        <v>1582561.420916925</v>
      </c>
      <c r="Z1341" s="21">
        <f t="shared" si="527"/>
        <v>-474961.07091692486</v>
      </c>
      <c r="AA1341" s="27">
        <f t="shared" si="528"/>
        <v>47496.107091692487</v>
      </c>
      <c r="AB1341" s="32">
        <f t="shared" si="529"/>
        <v>29900.501980710906</v>
      </c>
      <c r="AC1341" s="31">
        <f t="shared" si="530"/>
        <v>29900.501980710906</v>
      </c>
      <c r="AG1341" s="26">
        <f t="shared" si="531"/>
        <v>-24240.377598991894</v>
      </c>
      <c r="AH1341" s="26">
        <f t="shared" si="532"/>
        <v>47496.107091692487</v>
      </c>
      <c r="AI1341" s="26">
        <f t="shared" si="533"/>
        <v>23255.729492700593</v>
      </c>
      <c r="AJ1341" s="26">
        <f t="shared" si="534"/>
        <v>1</v>
      </c>
      <c r="AK1341" s="26">
        <f t="shared" si="535"/>
        <v>23255.729492700593</v>
      </c>
      <c r="AL1341" s="26">
        <f t="shared" ca="1" si="536"/>
        <v>31692</v>
      </c>
      <c r="AM1341" s="26">
        <f t="shared" ca="1" si="537"/>
        <v>51</v>
      </c>
      <c r="AN1341" s="26">
        <f ca="1">IF(AM1341=0,0,COUNTIF($AM$19:AM1341,C1341*10+1))</f>
        <v>2</v>
      </c>
      <c r="AO1341" s="21">
        <f t="shared" ca="1" si="538"/>
        <v>0</v>
      </c>
      <c r="AP1341" s="33">
        <f t="shared" ca="1" si="539"/>
        <v>31692</v>
      </c>
    </row>
    <row r="1342" spans="1:42" x14ac:dyDescent="0.2">
      <c r="A1342" s="15">
        <f>Daten!A1342</f>
        <v>50209</v>
      </c>
      <c r="B1342" s="8" t="str">
        <f>Daten!B1342</f>
        <v>Puch bei Hallein</v>
      </c>
      <c r="C1342" s="15">
        <f t="shared" si="515"/>
        <v>5</v>
      </c>
      <c r="D1342" s="10">
        <f>Daten!D1342</f>
        <v>0</v>
      </c>
      <c r="E1342" s="9">
        <f>Daten!E1342</f>
        <v>4791</v>
      </c>
      <c r="F1342" s="9">
        <f>Daten!F1342</f>
        <v>4687</v>
      </c>
      <c r="G1342" s="27">
        <f t="shared" si="516"/>
        <v>104</v>
      </c>
      <c r="H1342" s="29">
        <f t="shared" si="517"/>
        <v>2.2189033496906336E-2</v>
      </c>
      <c r="I1342" s="21">
        <f t="shared" si="518"/>
        <v>41.830329098018993</v>
      </c>
      <c r="J1342" s="21">
        <f t="shared" si="519"/>
        <v>62.169670901981007</v>
      </c>
      <c r="K1342" s="27">
        <f t="shared" si="520"/>
        <v>-31084.835450990504</v>
      </c>
      <c r="L1342" s="16">
        <f>Daten!G1342</f>
        <v>713</v>
      </c>
      <c r="M1342" s="16">
        <f>Daten!H1342</f>
        <v>3206</v>
      </c>
      <c r="N1342" s="16">
        <f>Daten!I1342</f>
        <v>872</v>
      </c>
      <c r="O1342" s="28">
        <f t="shared" si="521"/>
        <v>0.49438552713661882</v>
      </c>
      <c r="P1342" s="16">
        <f t="shared" si="522"/>
        <v>1804.5516083752486</v>
      </c>
      <c r="Q1342" s="21">
        <f t="shared" si="523"/>
        <v>-219.55160837524863</v>
      </c>
      <c r="R1342" s="27">
        <f t="shared" si="524"/>
        <v>-43910.321675049723</v>
      </c>
      <c r="S1342" s="9">
        <f>Daten!K1342</f>
        <v>5661.51</v>
      </c>
      <c r="T1342" s="9">
        <f>Daten!L1342</f>
        <v>563799.93999999994</v>
      </c>
      <c r="U1342" s="9">
        <f>Daten!M1342</f>
        <v>3098774.75</v>
      </c>
      <c r="V1342" s="9">
        <f>Daten!N1342</f>
        <v>500</v>
      </c>
      <c r="W1342" s="9">
        <f>Daten!O1342</f>
        <v>500</v>
      </c>
      <c r="X1342" s="23">
        <f t="shared" si="525"/>
        <v>3668236.2</v>
      </c>
      <c r="Y1342" s="9">
        <f t="shared" si="526"/>
        <v>1722019.4793579348</v>
      </c>
      <c r="Z1342" s="21">
        <f t="shared" si="527"/>
        <v>1946216.7206420654</v>
      </c>
      <c r="AA1342" s="27">
        <f t="shared" si="528"/>
        <v>-194621.67206420656</v>
      </c>
      <c r="AB1342" s="32">
        <f t="shared" si="529"/>
        <v>-269616.82919024676</v>
      </c>
      <c r="AC1342" s="31">
        <f t="shared" si="530"/>
        <v>0</v>
      </c>
      <c r="AG1342" s="26">
        <f t="shared" si="531"/>
        <v>0</v>
      </c>
      <c r="AH1342" s="26">
        <f t="shared" si="532"/>
        <v>0</v>
      </c>
      <c r="AI1342" s="26">
        <f t="shared" si="533"/>
        <v>0</v>
      </c>
      <c r="AJ1342" s="26">
        <f t="shared" si="534"/>
        <v>1</v>
      </c>
      <c r="AK1342" s="26">
        <f t="shared" si="535"/>
        <v>0</v>
      </c>
      <c r="AL1342" s="26">
        <f t="shared" ca="1" si="536"/>
        <v>0</v>
      </c>
      <c r="AM1342" s="26">
        <f t="shared" ca="1" si="537"/>
        <v>0</v>
      </c>
      <c r="AN1342" s="26">
        <f ca="1">IF(AM1342=0,0,COUNTIF($AM$19:AM1342,C1342*10+1))</f>
        <v>0</v>
      </c>
      <c r="AO1342" s="21">
        <f t="shared" ca="1" si="538"/>
        <v>0</v>
      </c>
      <c r="AP1342" s="33">
        <f t="shared" ca="1" si="539"/>
        <v>0</v>
      </c>
    </row>
    <row r="1343" spans="1:42" x14ac:dyDescent="0.2">
      <c r="A1343" s="15">
        <f>Daten!A1343</f>
        <v>50210</v>
      </c>
      <c r="B1343" s="8" t="str">
        <f>Daten!B1343</f>
        <v>Rußbach am Paß Gschütt</v>
      </c>
      <c r="C1343" s="15">
        <f t="shared" si="515"/>
        <v>5</v>
      </c>
      <c r="D1343" s="10">
        <f>Daten!D1343</f>
        <v>0</v>
      </c>
      <c r="E1343" s="9">
        <f>Daten!E1343</f>
        <v>775</v>
      </c>
      <c r="F1343" s="9">
        <f>Daten!F1343</f>
        <v>768</v>
      </c>
      <c r="G1343" s="27">
        <f t="shared" si="516"/>
        <v>7</v>
      </c>
      <c r="H1343" s="29">
        <f t="shared" si="517"/>
        <v>9.1145833333333339E-3</v>
      </c>
      <c r="I1343" s="21">
        <f t="shared" si="518"/>
        <v>6.8542122353912074</v>
      </c>
      <c r="J1343" s="21">
        <f t="shared" si="519"/>
        <v>0.14578776460879261</v>
      </c>
      <c r="K1343" s="27">
        <f t="shared" si="520"/>
        <v>-72.8938823043963</v>
      </c>
      <c r="L1343" s="16">
        <f>Daten!G1343</f>
        <v>97</v>
      </c>
      <c r="M1343" s="16">
        <f>Daten!H1343</f>
        <v>514</v>
      </c>
      <c r="N1343" s="16">
        <f>Daten!I1343</f>
        <v>164</v>
      </c>
      <c r="O1343" s="28">
        <f t="shared" si="521"/>
        <v>0.50778210116731515</v>
      </c>
      <c r="P1343" s="16">
        <f t="shared" si="522"/>
        <v>289.31363902210785</v>
      </c>
      <c r="Q1343" s="21">
        <f t="shared" si="523"/>
        <v>-28.31363902210785</v>
      </c>
      <c r="R1343" s="27">
        <f t="shared" si="524"/>
        <v>-5662.72780442157</v>
      </c>
      <c r="S1343" s="9">
        <f>Daten!K1343</f>
        <v>-4830.1000000000004</v>
      </c>
      <c r="T1343" s="9">
        <f>Daten!L1343</f>
        <v>69972.429999999993</v>
      </c>
      <c r="U1343" s="9">
        <f>Daten!M1343</f>
        <v>143071.20000000001</v>
      </c>
      <c r="V1343" s="9">
        <f>Daten!N1343</f>
        <v>500</v>
      </c>
      <c r="W1343" s="9">
        <f>Daten!O1343</f>
        <v>500</v>
      </c>
      <c r="X1343" s="23">
        <f t="shared" si="525"/>
        <v>208213.53</v>
      </c>
      <c r="Y1343" s="9">
        <f t="shared" si="526"/>
        <v>278556.68889634724</v>
      </c>
      <c r="Z1343" s="21">
        <f t="shared" si="527"/>
        <v>-70343.158896347246</v>
      </c>
      <c r="AA1343" s="27">
        <f t="shared" si="528"/>
        <v>7034.315889634725</v>
      </c>
      <c r="AB1343" s="32">
        <f t="shared" si="529"/>
        <v>1298.6942029087586</v>
      </c>
      <c r="AC1343" s="31">
        <f t="shared" si="530"/>
        <v>1298.6942029087586</v>
      </c>
      <c r="AG1343" s="26">
        <f t="shared" si="531"/>
        <v>-72.8938823043963</v>
      </c>
      <c r="AH1343" s="26">
        <f t="shared" si="532"/>
        <v>7034.315889634725</v>
      </c>
      <c r="AI1343" s="26">
        <f t="shared" si="533"/>
        <v>6961.4220073303286</v>
      </c>
      <c r="AJ1343" s="26">
        <f t="shared" si="534"/>
        <v>1</v>
      </c>
      <c r="AK1343" s="26">
        <f t="shared" si="535"/>
        <v>6961.4220073303286</v>
      </c>
      <c r="AL1343" s="26">
        <f t="shared" ca="1" si="536"/>
        <v>9487</v>
      </c>
      <c r="AM1343" s="26">
        <f t="shared" ca="1" si="537"/>
        <v>51</v>
      </c>
      <c r="AN1343" s="26">
        <f ca="1">IF(AM1343=0,0,COUNTIF($AM$19:AM1343,C1343*10+1))</f>
        <v>3</v>
      </c>
      <c r="AO1343" s="21">
        <f t="shared" ca="1" si="538"/>
        <v>0</v>
      </c>
      <c r="AP1343" s="33">
        <f t="shared" ca="1" si="539"/>
        <v>9487</v>
      </c>
    </row>
    <row r="1344" spans="1:42" x14ac:dyDescent="0.2">
      <c r="A1344" s="15">
        <f>Daten!A1344</f>
        <v>50211</v>
      </c>
      <c r="B1344" s="8" t="str">
        <f>Daten!B1344</f>
        <v>Sankt Koloman</v>
      </c>
      <c r="C1344" s="15">
        <f t="shared" si="515"/>
        <v>5</v>
      </c>
      <c r="D1344" s="10">
        <f>Daten!D1344</f>
        <v>0</v>
      </c>
      <c r="E1344" s="9">
        <f>Daten!E1344</f>
        <v>1776</v>
      </c>
      <c r="F1344" s="9">
        <f>Daten!F1344</f>
        <v>1722</v>
      </c>
      <c r="G1344" s="27">
        <f t="shared" si="516"/>
        <v>54</v>
      </c>
      <c r="H1344" s="29">
        <f t="shared" si="517"/>
        <v>3.1358885017421602E-2</v>
      </c>
      <c r="I1344" s="21">
        <f t="shared" si="518"/>
        <v>15.368428996541223</v>
      </c>
      <c r="J1344" s="21">
        <f t="shared" si="519"/>
        <v>38.631571003458774</v>
      </c>
      <c r="K1344" s="27">
        <f t="shared" si="520"/>
        <v>-19315.785501729388</v>
      </c>
      <c r="L1344" s="16">
        <f>Daten!G1344</f>
        <v>312</v>
      </c>
      <c r="M1344" s="16">
        <f>Daten!H1344</f>
        <v>1156</v>
      </c>
      <c r="N1344" s="16">
        <f>Daten!I1344</f>
        <v>308</v>
      </c>
      <c r="O1344" s="28">
        <f t="shared" si="521"/>
        <v>0.53633217993079585</v>
      </c>
      <c r="P1344" s="16">
        <f t="shared" si="522"/>
        <v>650.67425429874845</v>
      </c>
      <c r="Q1344" s="21">
        <f t="shared" si="523"/>
        <v>-30.674254298748451</v>
      </c>
      <c r="R1344" s="27">
        <f t="shared" si="524"/>
        <v>-6134.8508597496902</v>
      </c>
      <c r="S1344" s="9">
        <f>Daten!K1344</f>
        <v>1752.92</v>
      </c>
      <c r="T1344" s="9">
        <f>Daten!L1344</f>
        <v>130956.6</v>
      </c>
      <c r="U1344" s="9">
        <f>Daten!M1344</f>
        <v>110694.21</v>
      </c>
      <c r="V1344" s="9">
        <f>Daten!N1344</f>
        <v>500</v>
      </c>
      <c r="W1344" s="9">
        <f>Daten!O1344</f>
        <v>500</v>
      </c>
      <c r="X1344" s="23">
        <f t="shared" si="525"/>
        <v>243403.73000000004</v>
      </c>
      <c r="Y1344" s="9">
        <f t="shared" si="526"/>
        <v>638344.10255472607</v>
      </c>
      <c r="Z1344" s="21">
        <f t="shared" si="527"/>
        <v>-394940.37255472603</v>
      </c>
      <c r="AA1344" s="27">
        <f t="shared" si="528"/>
        <v>39494.037255472605</v>
      </c>
      <c r="AB1344" s="32">
        <f t="shared" si="529"/>
        <v>14043.400893993527</v>
      </c>
      <c r="AC1344" s="31">
        <f t="shared" si="530"/>
        <v>14043.400893993527</v>
      </c>
      <c r="AG1344" s="26">
        <f t="shared" si="531"/>
        <v>-19315.785501729388</v>
      </c>
      <c r="AH1344" s="26">
        <f t="shared" si="532"/>
        <v>39494.037255472605</v>
      </c>
      <c r="AI1344" s="26">
        <f t="shared" si="533"/>
        <v>20178.251753743218</v>
      </c>
      <c r="AJ1344" s="26">
        <f t="shared" si="534"/>
        <v>1</v>
      </c>
      <c r="AK1344" s="26">
        <f t="shared" si="535"/>
        <v>20178.251753743218</v>
      </c>
      <c r="AL1344" s="26">
        <f t="shared" ca="1" si="536"/>
        <v>27498</v>
      </c>
      <c r="AM1344" s="26">
        <f t="shared" ca="1" si="537"/>
        <v>51</v>
      </c>
      <c r="AN1344" s="26">
        <f ca="1">IF(AM1344=0,0,COUNTIF($AM$19:AM1344,C1344*10+1))</f>
        <v>4</v>
      </c>
      <c r="AO1344" s="21">
        <f t="shared" ca="1" si="538"/>
        <v>0</v>
      </c>
      <c r="AP1344" s="33">
        <f t="shared" ca="1" si="539"/>
        <v>27498</v>
      </c>
    </row>
    <row r="1345" spans="1:42" x14ac:dyDescent="0.2">
      <c r="A1345" s="15">
        <f>Daten!A1345</f>
        <v>50212</v>
      </c>
      <c r="B1345" s="8" t="str">
        <f>Daten!B1345</f>
        <v>Scheffau am Tennengebirge</v>
      </c>
      <c r="C1345" s="15">
        <f t="shared" si="515"/>
        <v>5</v>
      </c>
      <c r="D1345" s="10">
        <f>Daten!D1345</f>
        <v>0</v>
      </c>
      <c r="E1345" s="9">
        <f>Daten!E1345</f>
        <v>1390</v>
      </c>
      <c r="F1345" s="9">
        <f>Daten!F1345</f>
        <v>1392</v>
      </c>
      <c r="G1345" s="27">
        <f t="shared" si="516"/>
        <v>-2</v>
      </c>
      <c r="H1345" s="29">
        <f t="shared" si="517"/>
        <v>-1.4367816091954023E-3</v>
      </c>
      <c r="I1345" s="21">
        <f t="shared" si="518"/>
        <v>12.423259676646563</v>
      </c>
      <c r="J1345" s="21">
        <f t="shared" si="519"/>
        <v>-14.423259676646563</v>
      </c>
      <c r="K1345" s="27">
        <f t="shared" si="520"/>
        <v>7211.6298383232815</v>
      </c>
      <c r="L1345" s="16">
        <f>Daten!G1345</f>
        <v>217</v>
      </c>
      <c r="M1345" s="16">
        <f>Daten!H1345</f>
        <v>903</v>
      </c>
      <c r="N1345" s="16">
        <f>Daten!I1345</f>
        <v>270</v>
      </c>
      <c r="O1345" s="28">
        <f t="shared" si="521"/>
        <v>0.53931339977851611</v>
      </c>
      <c r="P1345" s="16">
        <f t="shared" si="522"/>
        <v>508.26890279564861</v>
      </c>
      <c r="Q1345" s="21">
        <f t="shared" si="523"/>
        <v>-21.268902795648614</v>
      </c>
      <c r="R1345" s="27">
        <f t="shared" si="524"/>
        <v>-4253.7805591297229</v>
      </c>
      <c r="S1345" s="9">
        <f>Daten!K1345</f>
        <v>23030.37</v>
      </c>
      <c r="T1345" s="9">
        <f>Daten!L1345</f>
        <v>99259.86</v>
      </c>
      <c r="U1345" s="9">
        <f>Daten!M1345</f>
        <v>229705.27</v>
      </c>
      <c r="V1345" s="9">
        <f>Daten!N1345</f>
        <v>500</v>
      </c>
      <c r="W1345" s="9">
        <f>Daten!O1345</f>
        <v>500</v>
      </c>
      <c r="X1345" s="23">
        <f t="shared" si="525"/>
        <v>351995.5</v>
      </c>
      <c r="Y1345" s="9">
        <f t="shared" si="526"/>
        <v>499604.90008506144</v>
      </c>
      <c r="Z1345" s="21">
        <f t="shared" si="527"/>
        <v>-147609.40008506144</v>
      </c>
      <c r="AA1345" s="27">
        <f t="shared" si="528"/>
        <v>14760.940008506144</v>
      </c>
      <c r="AB1345" s="32">
        <f t="shared" si="529"/>
        <v>17718.789287699703</v>
      </c>
      <c r="AC1345" s="31">
        <f t="shared" si="530"/>
        <v>17718.789287699703</v>
      </c>
      <c r="AG1345" s="26">
        <f t="shared" si="531"/>
        <v>7211.6298383232815</v>
      </c>
      <c r="AH1345" s="26">
        <f t="shared" si="532"/>
        <v>14760.940008506144</v>
      </c>
      <c r="AI1345" s="26">
        <f t="shared" si="533"/>
        <v>21972.569846829425</v>
      </c>
      <c r="AJ1345" s="26">
        <f t="shared" si="534"/>
        <v>1</v>
      </c>
      <c r="AK1345" s="26">
        <f t="shared" si="535"/>
        <v>21972.569846829425</v>
      </c>
      <c r="AL1345" s="26">
        <f t="shared" ca="1" si="536"/>
        <v>29943</v>
      </c>
      <c r="AM1345" s="26">
        <f t="shared" ca="1" si="537"/>
        <v>51</v>
      </c>
      <c r="AN1345" s="26">
        <f ca="1">IF(AM1345=0,0,COUNTIF($AM$19:AM1345,C1345*10+1))</f>
        <v>5</v>
      </c>
      <c r="AO1345" s="21">
        <f t="shared" ca="1" si="538"/>
        <v>0</v>
      </c>
      <c r="AP1345" s="33">
        <f t="shared" ca="1" si="539"/>
        <v>29943</v>
      </c>
    </row>
    <row r="1346" spans="1:42" x14ac:dyDescent="0.2">
      <c r="A1346" s="15">
        <f>Daten!A1346</f>
        <v>50213</v>
      </c>
      <c r="B1346" s="8" t="str">
        <f>Daten!B1346</f>
        <v>Bad Vigaun</v>
      </c>
      <c r="C1346" s="15">
        <f t="shared" si="515"/>
        <v>5</v>
      </c>
      <c r="D1346" s="10">
        <f>Daten!D1346</f>
        <v>0</v>
      </c>
      <c r="E1346" s="9">
        <f>Daten!E1346</f>
        <v>2120</v>
      </c>
      <c r="F1346" s="9">
        <f>Daten!F1346</f>
        <v>2087</v>
      </c>
      <c r="G1346" s="27">
        <f t="shared" si="516"/>
        <v>33</v>
      </c>
      <c r="H1346" s="29">
        <f t="shared" si="517"/>
        <v>1.5812170579779589E-2</v>
      </c>
      <c r="I1346" s="21">
        <f t="shared" si="518"/>
        <v>18.625964759455012</v>
      </c>
      <c r="J1346" s="21">
        <f t="shared" si="519"/>
        <v>14.374035240544988</v>
      </c>
      <c r="K1346" s="27">
        <f t="shared" si="520"/>
        <v>-7187.0176202724942</v>
      </c>
      <c r="L1346" s="16">
        <f>Daten!G1346</f>
        <v>363</v>
      </c>
      <c r="M1346" s="16">
        <f>Daten!H1346</f>
        <v>1378</v>
      </c>
      <c r="N1346" s="16">
        <f>Daten!I1346</f>
        <v>379</v>
      </c>
      <c r="O1346" s="28">
        <f t="shared" si="521"/>
        <v>0.53846153846153844</v>
      </c>
      <c r="P1346" s="16">
        <f t="shared" si="522"/>
        <v>775.63072874020349</v>
      </c>
      <c r="Q1346" s="21">
        <f t="shared" si="523"/>
        <v>-33.630728740203494</v>
      </c>
      <c r="R1346" s="27">
        <f t="shared" si="524"/>
        <v>-6726.1457480406989</v>
      </c>
      <c r="S1346" s="9">
        <f>Daten!K1346</f>
        <v>3354.18</v>
      </c>
      <c r="T1346" s="9">
        <f>Daten!L1346</f>
        <v>170228.91</v>
      </c>
      <c r="U1346" s="9">
        <f>Daten!M1346</f>
        <v>453047.23</v>
      </c>
      <c r="V1346" s="9">
        <f>Daten!N1346</f>
        <v>500</v>
      </c>
      <c r="W1346" s="9">
        <f>Daten!O1346</f>
        <v>500</v>
      </c>
      <c r="X1346" s="23">
        <f t="shared" si="525"/>
        <v>626630.31999999995</v>
      </c>
      <c r="Y1346" s="9">
        <f t="shared" si="526"/>
        <v>761987.32962613693</v>
      </c>
      <c r="Z1346" s="21">
        <f t="shared" si="527"/>
        <v>-135357.00962613698</v>
      </c>
      <c r="AA1346" s="27">
        <f t="shared" si="528"/>
        <v>13535.700962613699</v>
      </c>
      <c r="AB1346" s="32">
        <f t="shared" si="529"/>
        <v>-377.46240569949441</v>
      </c>
      <c r="AC1346" s="31">
        <f t="shared" si="530"/>
        <v>0</v>
      </c>
      <c r="AG1346" s="26">
        <f t="shared" si="531"/>
        <v>0</v>
      </c>
      <c r="AH1346" s="26">
        <f t="shared" si="532"/>
        <v>0</v>
      </c>
      <c r="AI1346" s="26">
        <f t="shared" si="533"/>
        <v>0</v>
      </c>
      <c r="AJ1346" s="26">
        <f t="shared" si="534"/>
        <v>1</v>
      </c>
      <c r="AK1346" s="26">
        <f t="shared" si="535"/>
        <v>0</v>
      </c>
      <c r="AL1346" s="26">
        <f t="shared" ca="1" si="536"/>
        <v>0</v>
      </c>
      <c r="AM1346" s="26">
        <f t="shared" ca="1" si="537"/>
        <v>0</v>
      </c>
      <c r="AN1346" s="26">
        <f ca="1">IF(AM1346=0,0,COUNTIF($AM$19:AM1346,C1346*10+1))</f>
        <v>0</v>
      </c>
      <c r="AO1346" s="21">
        <f t="shared" ca="1" si="538"/>
        <v>0</v>
      </c>
      <c r="AP1346" s="33">
        <f t="shared" ca="1" si="539"/>
        <v>0</v>
      </c>
    </row>
    <row r="1347" spans="1:42" x14ac:dyDescent="0.2">
      <c r="A1347" s="15">
        <f>Daten!A1347</f>
        <v>50301</v>
      </c>
      <c r="B1347" s="8" t="str">
        <f>Daten!B1347</f>
        <v>Anif</v>
      </c>
      <c r="C1347" s="15">
        <f t="shared" si="515"/>
        <v>5</v>
      </c>
      <c r="D1347" s="10">
        <f>Daten!D1347</f>
        <v>0</v>
      </c>
      <c r="E1347" s="9">
        <f>Daten!E1347</f>
        <v>4306</v>
      </c>
      <c r="F1347" s="9">
        <f>Daten!F1347</f>
        <v>4176</v>
      </c>
      <c r="G1347" s="27">
        <f t="shared" si="516"/>
        <v>130</v>
      </c>
      <c r="H1347" s="29">
        <f t="shared" si="517"/>
        <v>3.1130268199233715E-2</v>
      </c>
      <c r="I1347" s="21">
        <f t="shared" si="518"/>
        <v>37.269779029939691</v>
      </c>
      <c r="J1347" s="21">
        <f t="shared" si="519"/>
        <v>92.730220970060316</v>
      </c>
      <c r="K1347" s="27">
        <f t="shared" si="520"/>
        <v>-46365.110485030156</v>
      </c>
      <c r="L1347" s="16">
        <f>Daten!G1347</f>
        <v>630</v>
      </c>
      <c r="M1347" s="16">
        <f>Daten!H1347</f>
        <v>2684</v>
      </c>
      <c r="N1347" s="16">
        <f>Daten!I1347</f>
        <v>992</v>
      </c>
      <c r="O1347" s="28">
        <f t="shared" si="521"/>
        <v>0.60432190760059612</v>
      </c>
      <c r="P1347" s="16">
        <f t="shared" si="522"/>
        <v>1510.7350333372324</v>
      </c>
      <c r="Q1347" s="21">
        <f t="shared" si="523"/>
        <v>111.26496666276762</v>
      </c>
      <c r="R1347" s="27">
        <f t="shared" si="524"/>
        <v>22252.993332553524</v>
      </c>
      <c r="S1347" s="9">
        <f>Daten!K1347</f>
        <v>4935.75</v>
      </c>
      <c r="T1347" s="9">
        <f>Daten!L1347</f>
        <v>531190.16</v>
      </c>
      <c r="U1347" s="9">
        <f>Daten!M1347</f>
        <v>2705063.69</v>
      </c>
      <c r="V1347" s="9">
        <f>Daten!N1347</f>
        <v>500</v>
      </c>
      <c r="W1347" s="9">
        <f>Daten!O1347</f>
        <v>500</v>
      </c>
      <c r="X1347" s="23">
        <f t="shared" si="525"/>
        <v>3241189.6</v>
      </c>
      <c r="Y1347" s="9">
        <f t="shared" si="526"/>
        <v>1547696.9063066724</v>
      </c>
      <c r="Z1347" s="21">
        <f t="shared" si="527"/>
        <v>1693492.6936933277</v>
      </c>
      <c r="AA1347" s="27">
        <f t="shared" si="528"/>
        <v>-169349.26936933279</v>
      </c>
      <c r="AB1347" s="32">
        <f t="shared" si="529"/>
        <v>-193461.38652180941</v>
      </c>
      <c r="AC1347" s="31">
        <f t="shared" si="530"/>
        <v>0</v>
      </c>
      <c r="AG1347" s="26">
        <f t="shared" si="531"/>
        <v>0</v>
      </c>
      <c r="AH1347" s="26">
        <f t="shared" si="532"/>
        <v>0</v>
      </c>
      <c r="AI1347" s="26">
        <f t="shared" si="533"/>
        <v>0</v>
      </c>
      <c r="AJ1347" s="26">
        <f t="shared" si="534"/>
        <v>1</v>
      </c>
      <c r="AK1347" s="26">
        <f t="shared" si="535"/>
        <v>0</v>
      </c>
      <c r="AL1347" s="26">
        <f t="shared" ca="1" si="536"/>
        <v>0</v>
      </c>
      <c r="AM1347" s="26">
        <f t="shared" ca="1" si="537"/>
        <v>0</v>
      </c>
      <c r="AN1347" s="26">
        <f ca="1">IF(AM1347=0,0,COUNTIF($AM$19:AM1347,C1347*10+1))</f>
        <v>0</v>
      </c>
      <c r="AO1347" s="21">
        <f t="shared" ca="1" si="538"/>
        <v>0</v>
      </c>
      <c r="AP1347" s="33">
        <f t="shared" ca="1" si="539"/>
        <v>0</v>
      </c>
    </row>
    <row r="1348" spans="1:42" x14ac:dyDescent="0.2">
      <c r="A1348" s="15">
        <f>Daten!A1348</f>
        <v>50302</v>
      </c>
      <c r="B1348" s="8" t="str">
        <f>Daten!B1348</f>
        <v>Anthering</v>
      </c>
      <c r="C1348" s="15">
        <f t="shared" si="515"/>
        <v>5</v>
      </c>
      <c r="D1348" s="10">
        <f>Daten!D1348</f>
        <v>0</v>
      </c>
      <c r="E1348" s="9">
        <f>Daten!E1348</f>
        <v>3722</v>
      </c>
      <c r="F1348" s="9">
        <f>Daten!F1348</f>
        <v>3730</v>
      </c>
      <c r="G1348" s="27">
        <f t="shared" si="516"/>
        <v>-8</v>
      </c>
      <c r="H1348" s="29">
        <f t="shared" si="517"/>
        <v>-2.1447721179624667E-3</v>
      </c>
      <c r="I1348" s="21">
        <f t="shared" si="518"/>
        <v>33.289338070324483</v>
      </c>
      <c r="J1348" s="21">
        <f t="shared" si="519"/>
        <v>-41.289338070324483</v>
      </c>
      <c r="K1348" s="27">
        <f t="shared" si="520"/>
        <v>20644.669035162242</v>
      </c>
      <c r="L1348" s="16">
        <f>Daten!G1348</f>
        <v>556</v>
      </c>
      <c r="M1348" s="16">
        <f>Daten!H1348</f>
        <v>2501</v>
      </c>
      <c r="N1348" s="16">
        <f>Daten!I1348</f>
        <v>665</v>
      </c>
      <c r="O1348" s="28">
        <f t="shared" si="521"/>
        <v>0.4882047181127549</v>
      </c>
      <c r="P1348" s="16">
        <f t="shared" si="522"/>
        <v>1407.7303719733302</v>
      </c>
      <c r="Q1348" s="21">
        <f t="shared" si="523"/>
        <v>-186.73037197333019</v>
      </c>
      <c r="R1348" s="27">
        <f t="shared" si="524"/>
        <v>-37346.074394666037</v>
      </c>
      <c r="S1348" s="9">
        <f>Daten!K1348</f>
        <v>17066.169999999998</v>
      </c>
      <c r="T1348" s="9">
        <f>Daten!L1348</f>
        <v>320347.21000000002</v>
      </c>
      <c r="U1348" s="9">
        <f>Daten!M1348</f>
        <v>1169094.06</v>
      </c>
      <c r="V1348" s="9">
        <f>Daten!N1348</f>
        <v>500</v>
      </c>
      <c r="W1348" s="9">
        <f>Daten!O1348</f>
        <v>500</v>
      </c>
      <c r="X1348" s="23">
        <f t="shared" si="525"/>
        <v>1506507.44</v>
      </c>
      <c r="Y1348" s="9">
        <f t="shared" si="526"/>
        <v>1337790.9626738119</v>
      </c>
      <c r="Z1348" s="21">
        <f t="shared" si="527"/>
        <v>168716.477326188</v>
      </c>
      <c r="AA1348" s="27">
        <f t="shared" si="528"/>
        <v>-16871.6477326188</v>
      </c>
      <c r="AB1348" s="32">
        <f t="shared" si="529"/>
        <v>-33573.053092122595</v>
      </c>
      <c r="AC1348" s="31">
        <f t="shared" si="530"/>
        <v>0</v>
      </c>
      <c r="AG1348" s="26">
        <f t="shared" si="531"/>
        <v>0</v>
      </c>
      <c r="AH1348" s="26">
        <f t="shared" si="532"/>
        <v>0</v>
      </c>
      <c r="AI1348" s="26">
        <f t="shared" si="533"/>
        <v>0</v>
      </c>
      <c r="AJ1348" s="26">
        <f t="shared" si="534"/>
        <v>1</v>
      </c>
      <c r="AK1348" s="26">
        <f t="shared" si="535"/>
        <v>0</v>
      </c>
      <c r="AL1348" s="26">
        <f t="shared" ca="1" si="536"/>
        <v>0</v>
      </c>
      <c r="AM1348" s="26">
        <f t="shared" ca="1" si="537"/>
        <v>0</v>
      </c>
      <c r="AN1348" s="26">
        <f ca="1">IF(AM1348=0,0,COUNTIF($AM$19:AM1348,C1348*10+1))</f>
        <v>0</v>
      </c>
      <c r="AO1348" s="21">
        <f t="shared" ca="1" si="538"/>
        <v>0</v>
      </c>
      <c r="AP1348" s="33">
        <f t="shared" ca="1" si="539"/>
        <v>0</v>
      </c>
    </row>
    <row r="1349" spans="1:42" x14ac:dyDescent="0.2">
      <c r="A1349" s="15">
        <f>Daten!A1349</f>
        <v>50303</v>
      </c>
      <c r="B1349" s="8" t="str">
        <f>Daten!B1349</f>
        <v>Bergheim</v>
      </c>
      <c r="C1349" s="15">
        <f t="shared" si="515"/>
        <v>5</v>
      </c>
      <c r="D1349" s="10">
        <f>Daten!D1349</f>
        <v>0</v>
      </c>
      <c r="E1349" s="9">
        <f>Daten!E1349</f>
        <v>5813</v>
      </c>
      <c r="F1349" s="9">
        <f>Daten!F1349</f>
        <v>5365</v>
      </c>
      <c r="G1349" s="27">
        <f t="shared" si="516"/>
        <v>448</v>
      </c>
      <c r="H1349" s="29">
        <f t="shared" si="517"/>
        <v>8.3504193849021441E-2</v>
      </c>
      <c r="I1349" s="21">
        <f t="shared" si="518"/>
        <v>47.881313337075298</v>
      </c>
      <c r="J1349" s="21">
        <f t="shared" si="519"/>
        <v>400.11868666292469</v>
      </c>
      <c r="K1349" s="27">
        <f t="shared" si="520"/>
        <v>-200059.34333146235</v>
      </c>
      <c r="L1349" s="16">
        <f>Daten!G1349</f>
        <v>847</v>
      </c>
      <c r="M1349" s="16">
        <f>Daten!H1349</f>
        <v>3875</v>
      </c>
      <c r="N1349" s="16">
        <f>Daten!I1349</f>
        <v>1091</v>
      </c>
      <c r="O1349" s="28">
        <f t="shared" si="521"/>
        <v>0.50012903225806449</v>
      </c>
      <c r="P1349" s="16">
        <f t="shared" si="522"/>
        <v>2181.1096327055798</v>
      </c>
      <c r="Q1349" s="21">
        <f t="shared" si="523"/>
        <v>-243.10963270557977</v>
      </c>
      <c r="R1349" s="27">
        <f t="shared" si="524"/>
        <v>-48621.926541115958</v>
      </c>
      <c r="S1349" s="9">
        <f>Daten!K1349</f>
        <v>8715.73</v>
      </c>
      <c r="T1349" s="9">
        <f>Daten!L1349</f>
        <v>747768.28</v>
      </c>
      <c r="U1349" s="9">
        <f>Daten!M1349</f>
        <v>5337817.91</v>
      </c>
      <c r="V1349" s="9">
        <f>Daten!N1349</f>
        <v>500</v>
      </c>
      <c r="W1349" s="9">
        <f>Daten!O1349</f>
        <v>500</v>
      </c>
      <c r="X1349" s="23">
        <f t="shared" si="525"/>
        <v>6094301.9199999999</v>
      </c>
      <c r="Y1349" s="9">
        <f t="shared" si="526"/>
        <v>2089354.8807154405</v>
      </c>
      <c r="Z1349" s="21">
        <f t="shared" si="527"/>
        <v>4004947.0392845594</v>
      </c>
      <c r="AA1349" s="27">
        <f t="shared" si="528"/>
        <v>-400494.70392845594</v>
      </c>
      <c r="AB1349" s="32">
        <f t="shared" si="529"/>
        <v>-649175.97380103427</v>
      </c>
      <c r="AC1349" s="31">
        <f t="shared" si="530"/>
        <v>0</v>
      </c>
      <c r="AG1349" s="26">
        <f t="shared" si="531"/>
        <v>0</v>
      </c>
      <c r="AH1349" s="26">
        <f t="shared" si="532"/>
        <v>0</v>
      </c>
      <c r="AI1349" s="26">
        <f t="shared" si="533"/>
        <v>0</v>
      </c>
      <c r="AJ1349" s="26">
        <f t="shared" si="534"/>
        <v>1</v>
      </c>
      <c r="AK1349" s="26">
        <f t="shared" si="535"/>
        <v>0</v>
      </c>
      <c r="AL1349" s="26">
        <f t="shared" ca="1" si="536"/>
        <v>0</v>
      </c>
      <c r="AM1349" s="26">
        <f t="shared" ca="1" si="537"/>
        <v>0</v>
      </c>
      <c r="AN1349" s="26">
        <f ca="1">IF(AM1349=0,0,COUNTIF($AM$19:AM1349,C1349*10+1))</f>
        <v>0</v>
      </c>
      <c r="AO1349" s="21">
        <f t="shared" ca="1" si="538"/>
        <v>0</v>
      </c>
      <c r="AP1349" s="33">
        <f t="shared" ca="1" si="539"/>
        <v>0</v>
      </c>
    </row>
    <row r="1350" spans="1:42" x14ac:dyDescent="0.2">
      <c r="A1350" s="15">
        <f>Daten!A1350</f>
        <v>50304</v>
      </c>
      <c r="B1350" s="8" t="str">
        <f>Daten!B1350</f>
        <v>Berndorf bei Salzburg</v>
      </c>
      <c r="C1350" s="15">
        <f t="shared" si="515"/>
        <v>5</v>
      </c>
      <c r="D1350" s="10">
        <f>Daten!D1350</f>
        <v>0</v>
      </c>
      <c r="E1350" s="9">
        <f>Daten!E1350</f>
        <v>1729</v>
      </c>
      <c r="F1350" s="9">
        <f>Daten!F1350</f>
        <v>1680</v>
      </c>
      <c r="G1350" s="27">
        <f t="shared" si="516"/>
        <v>49</v>
      </c>
      <c r="H1350" s="29">
        <f t="shared" si="517"/>
        <v>2.9166666666666667E-2</v>
      </c>
      <c r="I1350" s="21">
        <f t="shared" si="518"/>
        <v>14.993589264918267</v>
      </c>
      <c r="J1350" s="21">
        <f t="shared" si="519"/>
        <v>34.00641073508173</v>
      </c>
      <c r="K1350" s="27">
        <f t="shared" si="520"/>
        <v>-17003.205367540864</v>
      </c>
      <c r="L1350" s="16">
        <f>Daten!G1350</f>
        <v>245</v>
      </c>
      <c r="M1350" s="16">
        <f>Daten!H1350</f>
        <v>1174</v>
      </c>
      <c r="N1350" s="16">
        <f>Daten!I1350</f>
        <v>310</v>
      </c>
      <c r="O1350" s="28">
        <f t="shared" si="521"/>
        <v>0.47274275979557068</v>
      </c>
      <c r="P1350" s="16">
        <f t="shared" si="522"/>
        <v>660.8058603345421</v>
      </c>
      <c r="Q1350" s="21">
        <f t="shared" si="523"/>
        <v>-105.8058603345421</v>
      </c>
      <c r="R1350" s="27">
        <f t="shared" si="524"/>
        <v>-21161.172066908421</v>
      </c>
      <c r="S1350" s="9">
        <f>Daten!K1350</f>
        <v>10486.75</v>
      </c>
      <c r="T1350" s="9">
        <f>Daten!L1350</f>
        <v>122318.04</v>
      </c>
      <c r="U1350" s="9">
        <f>Daten!M1350</f>
        <v>308787.8</v>
      </c>
      <c r="V1350" s="9">
        <f>Daten!N1350</f>
        <v>500</v>
      </c>
      <c r="W1350" s="9">
        <f>Daten!O1350</f>
        <v>500</v>
      </c>
      <c r="X1350" s="23">
        <f t="shared" si="525"/>
        <v>441592.58999999997</v>
      </c>
      <c r="Y1350" s="9">
        <f t="shared" si="526"/>
        <v>621450.9872281088</v>
      </c>
      <c r="Z1350" s="21">
        <f t="shared" si="527"/>
        <v>-179858.39722810884</v>
      </c>
      <c r="AA1350" s="27">
        <f t="shared" si="528"/>
        <v>17985.839722810884</v>
      </c>
      <c r="AB1350" s="32">
        <f t="shared" si="529"/>
        <v>-20178.537711638401</v>
      </c>
      <c r="AC1350" s="31">
        <f t="shared" si="530"/>
        <v>0</v>
      </c>
      <c r="AG1350" s="26">
        <f t="shared" si="531"/>
        <v>0</v>
      </c>
      <c r="AH1350" s="26">
        <f t="shared" si="532"/>
        <v>0</v>
      </c>
      <c r="AI1350" s="26">
        <f t="shared" si="533"/>
        <v>0</v>
      </c>
      <c r="AJ1350" s="26">
        <f t="shared" si="534"/>
        <v>1</v>
      </c>
      <c r="AK1350" s="26">
        <f t="shared" si="535"/>
        <v>0</v>
      </c>
      <c r="AL1350" s="26">
        <f t="shared" ca="1" si="536"/>
        <v>0</v>
      </c>
      <c r="AM1350" s="26">
        <f t="shared" ca="1" si="537"/>
        <v>0</v>
      </c>
      <c r="AN1350" s="26">
        <f ca="1">IF(AM1350=0,0,COUNTIF($AM$19:AM1350,C1350*10+1))</f>
        <v>0</v>
      </c>
      <c r="AO1350" s="21">
        <f t="shared" ca="1" si="538"/>
        <v>0</v>
      </c>
      <c r="AP1350" s="33">
        <f t="shared" ca="1" si="539"/>
        <v>0</v>
      </c>
    </row>
    <row r="1351" spans="1:42" x14ac:dyDescent="0.2">
      <c r="A1351" s="15">
        <f>Daten!A1351</f>
        <v>50305</v>
      </c>
      <c r="B1351" s="8" t="str">
        <f>Daten!B1351</f>
        <v>Bürmoos</v>
      </c>
      <c r="C1351" s="15">
        <f t="shared" si="515"/>
        <v>5</v>
      </c>
      <c r="D1351" s="10">
        <f>Daten!D1351</f>
        <v>0</v>
      </c>
      <c r="E1351" s="9">
        <f>Daten!E1351</f>
        <v>4983</v>
      </c>
      <c r="F1351" s="9">
        <f>Daten!F1351</f>
        <v>4920</v>
      </c>
      <c r="G1351" s="27">
        <f t="shared" si="516"/>
        <v>63</v>
      </c>
      <c r="H1351" s="29">
        <f t="shared" si="517"/>
        <v>1.2804878048780487E-2</v>
      </c>
      <c r="I1351" s="21">
        <f t="shared" si="518"/>
        <v>43.909797132974923</v>
      </c>
      <c r="J1351" s="21">
        <f t="shared" si="519"/>
        <v>19.090202867025077</v>
      </c>
      <c r="K1351" s="27">
        <f t="shared" si="520"/>
        <v>-9545.1014335125383</v>
      </c>
      <c r="L1351" s="16">
        <f>Daten!G1351</f>
        <v>793</v>
      </c>
      <c r="M1351" s="16">
        <f>Daten!H1351</f>
        <v>3269</v>
      </c>
      <c r="N1351" s="16">
        <f>Daten!I1351</f>
        <v>921</v>
      </c>
      <c r="O1351" s="28">
        <f t="shared" si="521"/>
        <v>0.52431936371979193</v>
      </c>
      <c r="P1351" s="16">
        <f t="shared" si="522"/>
        <v>1840.0122295005265</v>
      </c>
      <c r="Q1351" s="21">
        <f t="shared" si="523"/>
        <v>-126.01222950052647</v>
      </c>
      <c r="R1351" s="27">
        <f t="shared" si="524"/>
        <v>-25202.445900105296</v>
      </c>
      <c r="S1351" s="9">
        <f>Daten!K1351</f>
        <v>1555.16</v>
      </c>
      <c r="T1351" s="9">
        <f>Daten!L1351</f>
        <v>333181.67</v>
      </c>
      <c r="U1351" s="9">
        <f>Daten!M1351</f>
        <v>1850959.58</v>
      </c>
      <c r="V1351" s="9">
        <f>Daten!N1351</f>
        <v>500</v>
      </c>
      <c r="W1351" s="9">
        <f>Daten!O1351</f>
        <v>500</v>
      </c>
      <c r="X1351" s="23">
        <f t="shared" si="525"/>
        <v>2185696.41</v>
      </c>
      <c r="Y1351" s="9">
        <f t="shared" si="526"/>
        <v>1791029.6526070945</v>
      </c>
      <c r="Z1351" s="21">
        <f t="shared" si="527"/>
        <v>394666.75739290565</v>
      </c>
      <c r="AA1351" s="27">
        <f t="shared" si="528"/>
        <v>-39466.675739290571</v>
      </c>
      <c r="AB1351" s="32">
        <f t="shared" si="529"/>
        <v>-74214.223072908411</v>
      </c>
      <c r="AC1351" s="31">
        <f t="shared" si="530"/>
        <v>0</v>
      </c>
      <c r="AG1351" s="26">
        <f t="shared" si="531"/>
        <v>0</v>
      </c>
      <c r="AH1351" s="26">
        <f t="shared" si="532"/>
        <v>0</v>
      </c>
      <c r="AI1351" s="26">
        <f t="shared" si="533"/>
        <v>0</v>
      </c>
      <c r="AJ1351" s="26">
        <f t="shared" si="534"/>
        <v>1</v>
      </c>
      <c r="AK1351" s="26">
        <f t="shared" si="535"/>
        <v>0</v>
      </c>
      <c r="AL1351" s="26">
        <f t="shared" ca="1" si="536"/>
        <v>0</v>
      </c>
      <c r="AM1351" s="26">
        <f t="shared" ca="1" si="537"/>
        <v>0</v>
      </c>
      <c r="AN1351" s="26">
        <f ca="1">IF(AM1351=0,0,COUNTIF($AM$19:AM1351,C1351*10+1))</f>
        <v>0</v>
      </c>
      <c r="AO1351" s="21">
        <f t="shared" ca="1" si="538"/>
        <v>0</v>
      </c>
      <c r="AP1351" s="33">
        <f t="shared" ca="1" si="539"/>
        <v>0</v>
      </c>
    </row>
    <row r="1352" spans="1:42" x14ac:dyDescent="0.2">
      <c r="A1352" s="15">
        <f>Daten!A1352</f>
        <v>50306</v>
      </c>
      <c r="B1352" s="8" t="str">
        <f>Daten!B1352</f>
        <v>Dorfbeuern</v>
      </c>
      <c r="C1352" s="15">
        <f t="shared" si="515"/>
        <v>5</v>
      </c>
      <c r="D1352" s="10">
        <f>Daten!D1352</f>
        <v>0</v>
      </c>
      <c r="E1352" s="9">
        <f>Daten!E1352</f>
        <v>1591</v>
      </c>
      <c r="F1352" s="9">
        <f>Daten!F1352</f>
        <v>1543</v>
      </c>
      <c r="G1352" s="27">
        <f t="shared" si="516"/>
        <v>48</v>
      </c>
      <c r="H1352" s="29">
        <f t="shared" si="517"/>
        <v>3.1108230719377836E-2</v>
      </c>
      <c r="I1352" s="21">
        <f t="shared" si="518"/>
        <v>13.770897759386241</v>
      </c>
      <c r="J1352" s="21">
        <f t="shared" si="519"/>
        <v>34.229102240613756</v>
      </c>
      <c r="K1352" s="27">
        <f t="shared" si="520"/>
        <v>-17114.551120306878</v>
      </c>
      <c r="L1352" s="16">
        <f>Daten!G1352</f>
        <v>273</v>
      </c>
      <c r="M1352" s="16">
        <f>Daten!H1352</f>
        <v>1046</v>
      </c>
      <c r="N1352" s="16">
        <f>Daten!I1352</f>
        <v>272</v>
      </c>
      <c r="O1352" s="28">
        <f t="shared" si="521"/>
        <v>0.52103250478011476</v>
      </c>
      <c r="P1352" s="16">
        <f t="shared" si="522"/>
        <v>588.75888408000935</v>
      </c>
      <c r="Q1352" s="21">
        <f t="shared" si="523"/>
        <v>-43.758884080009352</v>
      </c>
      <c r="R1352" s="27">
        <f t="shared" si="524"/>
        <v>-8751.7768160018713</v>
      </c>
      <c r="S1352" s="9">
        <f>Daten!K1352</f>
        <v>9172.8700000000008</v>
      </c>
      <c r="T1352" s="9">
        <f>Daten!L1352</f>
        <v>89240.67</v>
      </c>
      <c r="U1352" s="9">
        <f>Daten!M1352</f>
        <v>122437.78</v>
      </c>
      <c r="V1352" s="9">
        <f>Daten!N1352</f>
        <v>500</v>
      </c>
      <c r="W1352" s="9">
        <f>Daten!O1352</f>
        <v>500</v>
      </c>
      <c r="X1352" s="23">
        <f t="shared" si="525"/>
        <v>220851.32</v>
      </c>
      <c r="Y1352" s="9">
        <f t="shared" si="526"/>
        <v>571849.92520527542</v>
      </c>
      <c r="Z1352" s="21">
        <f t="shared" si="527"/>
        <v>-350998.60520527541</v>
      </c>
      <c r="AA1352" s="27">
        <f t="shared" si="528"/>
        <v>35099.860520527545</v>
      </c>
      <c r="AB1352" s="32">
        <f t="shared" si="529"/>
        <v>9233.5325842187958</v>
      </c>
      <c r="AC1352" s="31">
        <f t="shared" si="530"/>
        <v>9233.5325842187958</v>
      </c>
      <c r="AG1352" s="26">
        <f t="shared" si="531"/>
        <v>-17114.551120306878</v>
      </c>
      <c r="AH1352" s="26">
        <f t="shared" si="532"/>
        <v>35099.860520527545</v>
      </c>
      <c r="AI1352" s="26">
        <f t="shared" si="533"/>
        <v>17985.309400220667</v>
      </c>
      <c r="AJ1352" s="26">
        <f t="shared" si="534"/>
        <v>1</v>
      </c>
      <c r="AK1352" s="26">
        <f t="shared" si="535"/>
        <v>17985.309400220667</v>
      </c>
      <c r="AL1352" s="26">
        <f t="shared" ca="1" si="536"/>
        <v>24510</v>
      </c>
      <c r="AM1352" s="26">
        <f t="shared" ca="1" si="537"/>
        <v>51</v>
      </c>
      <c r="AN1352" s="26">
        <f ca="1">IF(AM1352=0,0,COUNTIF($AM$19:AM1352,C1352*10+1))</f>
        <v>6</v>
      </c>
      <c r="AO1352" s="21">
        <f t="shared" ca="1" si="538"/>
        <v>0</v>
      </c>
      <c r="AP1352" s="33">
        <f t="shared" ca="1" si="539"/>
        <v>24510</v>
      </c>
    </row>
    <row r="1353" spans="1:42" x14ac:dyDescent="0.2">
      <c r="A1353" s="15">
        <f>Daten!A1353</f>
        <v>50307</v>
      </c>
      <c r="B1353" s="8" t="str">
        <f>Daten!B1353</f>
        <v>Ebenau</v>
      </c>
      <c r="C1353" s="15">
        <f t="shared" si="515"/>
        <v>5</v>
      </c>
      <c r="D1353" s="10">
        <f>Daten!D1353</f>
        <v>0</v>
      </c>
      <c r="E1353" s="9">
        <f>Daten!E1353</f>
        <v>1443</v>
      </c>
      <c r="F1353" s="9">
        <f>Daten!F1353</f>
        <v>1453</v>
      </c>
      <c r="G1353" s="27">
        <f t="shared" si="516"/>
        <v>-10</v>
      </c>
      <c r="H1353" s="29">
        <f t="shared" si="517"/>
        <v>-6.8823124569855473E-3</v>
      </c>
      <c r="I1353" s="21">
        <f t="shared" si="518"/>
        <v>12.967669763051333</v>
      </c>
      <c r="J1353" s="21">
        <f t="shared" si="519"/>
        <v>-22.967669763051333</v>
      </c>
      <c r="K1353" s="27">
        <f t="shared" si="520"/>
        <v>11483.834881525667</v>
      </c>
      <c r="L1353" s="16">
        <f>Daten!G1353</f>
        <v>256</v>
      </c>
      <c r="M1353" s="16">
        <f>Daten!H1353</f>
        <v>924</v>
      </c>
      <c r="N1353" s="16">
        <f>Daten!I1353</f>
        <v>263</v>
      </c>
      <c r="O1353" s="28">
        <f t="shared" si="521"/>
        <v>0.56168831168831168</v>
      </c>
      <c r="P1353" s="16">
        <f t="shared" si="522"/>
        <v>520.08910983740793</v>
      </c>
      <c r="Q1353" s="21">
        <f t="shared" si="523"/>
        <v>-1.089109837407932</v>
      </c>
      <c r="R1353" s="27">
        <f t="shared" si="524"/>
        <v>-217.8219674815864</v>
      </c>
      <c r="S1353" s="9">
        <f>Daten!K1353</f>
        <v>4244.3599999999997</v>
      </c>
      <c r="T1353" s="9">
        <f>Daten!L1353</f>
        <v>93749.47</v>
      </c>
      <c r="U1353" s="9">
        <f>Daten!M1353</f>
        <v>86780.64</v>
      </c>
      <c r="V1353" s="9">
        <f>Daten!N1353</f>
        <v>500</v>
      </c>
      <c r="W1353" s="9">
        <f>Daten!O1353</f>
        <v>500</v>
      </c>
      <c r="X1353" s="23">
        <f t="shared" si="525"/>
        <v>184774.47</v>
      </c>
      <c r="Y1353" s="9">
        <f t="shared" si="526"/>
        <v>518654.58332571486</v>
      </c>
      <c r="Z1353" s="21">
        <f t="shared" si="527"/>
        <v>-333880.11332571483</v>
      </c>
      <c r="AA1353" s="27">
        <f t="shared" si="528"/>
        <v>33388.011332571485</v>
      </c>
      <c r="AB1353" s="32">
        <f t="shared" si="529"/>
        <v>44654.024246615561</v>
      </c>
      <c r="AC1353" s="31">
        <f t="shared" si="530"/>
        <v>44654.024246615561</v>
      </c>
      <c r="AG1353" s="26">
        <f t="shared" si="531"/>
        <v>11483.834881525667</v>
      </c>
      <c r="AH1353" s="26">
        <f t="shared" si="532"/>
        <v>33388.011332571485</v>
      </c>
      <c r="AI1353" s="26">
        <f t="shared" si="533"/>
        <v>44871.846214097153</v>
      </c>
      <c r="AJ1353" s="26">
        <f t="shared" si="534"/>
        <v>1</v>
      </c>
      <c r="AK1353" s="26">
        <f t="shared" si="535"/>
        <v>44871.846214097153</v>
      </c>
      <c r="AL1353" s="26">
        <f t="shared" ca="1" si="536"/>
        <v>61150</v>
      </c>
      <c r="AM1353" s="26">
        <f t="shared" ca="1" si="537"/>
        <v>51</v>
      </c>
      <c r="AN1353" s="26">
        <f ca="1">IF(AM1353=0,0,COUNTIF($AM$19:AM1353,C1353*10+1))</f>
        <v>7</v>
      </c>
      <c r="AO1353" s="21">
        <f t="shared" ca="1" si="538"/>
        <v>0</v>
      </c>
      <c r="AP1353" s="33">
        <f t="shared" ca="1" si="539"/>
        <v>61150</v>
      </c>
    </row>
    <row r="1354" spans="1:42" x14ac:dyDescent="0.2">
      <c r="A1354" s="15">
        <f>Daten!A1354</f>
        <v>50308</v>
      </c>
      <c r="B1354" s="8" t="str">
        <f>Daten!B1354</f>
        <v>Elixhausen</v>
      </c>
      <c r="C1354" s="15">
        <f t="shared" si="515"/>
        <v>5</v>
      </c>
      <c r="D1354" s="10">
        <f>Daten!D1354</f>
        <v>0</v>
      </c>
      <c r="E1354" s="9">
        <f>Daten!E1354</f>
        <v>3074</v>
      </c>
      <c r="F1354" s="9">
        <f>Daten!F1354</f>
        <v>2963</v>
      </c>
      <c r="G1354" s="27">
        <f t="shared" si="516"/>
        <v>111</v>
      </c>
      <c r="H1354" s="29">
        <f t="shared" si="517"/>
        <v>3.746203172460344E-2</v>
      </c>
      <c r="I1354" s="21">
        <f t="shared" si="518"/>
        <v>26.444050590448107</v>
      </c>
      <c r="J1354" s="21">
        <f t="shared" si="519"/>
        <v>84.555949409551886</v>
      </c>
      <c r="K1354" s="27">
        <f t="shared" si="520"/>
        <v>-42277.974704775945</v>
      </c>
      <c r="L1354" s="16">
        <f>Daten!G1354</f>
        <v>459</v>
      </c>
      <c r="M1354" s="16">
        <f>Daten!H1354</f>
        <v>1979</v>
      </c>
      <c r="N1354" s="16">
        <f>Daten!I1354</f>
        <v>636</v>
      </c>
      <c r="O1354" s="28">
        <f t="shared" si="521"/>
        <v>0.55330975240020208</v>
      </c>
      <c r="P1354" s="16">
        <f t="shared" si="522"/>
        <v>1113.9137969353142</v>
      </c>
      <c r="Q1354" s="21">
        <f t="shared" si="523"/>
        <v>-18.913796935314167</v>
      </c>
      <c r="R1354" s="27">
        <f t="shared" si="524"/>
        <v>-3782.7593870628334</v>
      </c>
      <c r="S1354" s="9">
        <f>Daten!K1354</f>
        <v>6024.89</v>
      </c>
      <c r="T1354" s="9">
        <f>Daten!L1354</f>
        <v>268097.95</v>
      </c>
      <c r="U1354" s="9">
        <f>Daten!M1354</f>
        <v>891290.13</v>
      </c>
      <c r="V1354" s="9">
        <f>Daten!N1354</f>
        <v>500</v>
      </c>
      <c r="W1354" s="9">
        <f>Daten!O1354</f>
        <v>500</v>
      </c>
      <c r="X1354" s="23">
        <f t="shared" si="525"/>
        <v>1165412.97</v>
      </c>
      <c r="Y1354" s="9">
        <f t="shared" si="526"/>
        <v>1104881.6279578984</v>
      </c>
      <c r="Z1354" s="21">
        <f t="shared" si="527"/>
        <v>60531.342042101547</v>
      </c>
      <c r="AA1354" s="27">
        <f t="shared" si="528"/>
        <v>-6053.1342042101551</v>
      </c>
      <c r="AB1354" s="32">
        <f t="shared" si="529"/>
        <v>-52113.868296048931</v>
      </c>
      <c r="AC1354" s="31">
        <f t="shared" si="530"/>
        <v>0</v>
      </c>
      <c r="AG1354" s="26">
        <f t="shared" si="531"/>
        <v>0</v>
      </c>
      <c r="AH1354" s="26">
        <f t="shared" si="532"/>
        <v>0</v>
      </c>
      <c r="AI1354" s="26">
        <f t="shared" si="533"/>
        <v>0</v>
      </c>
      <c r="AJ1354" s="26">
        <f t="shared" si="534"/>
        <v>1</v>
      </c>
      <c r="AK1354" s="26">
        <f t="shared" si="535"/>
        <v>0</v>
      </c>
      <c r="AL1354" s="26">
        <f t="shared" ca="1" si="536"/>
        <v>0</v>
      </c>
      <c r="AM1354" s="26">
        <f t="shared" ca="1" si="537"/>
        <v>0</v>
      </c>
      <c r="AN1354" s="26">
        <f ca="1">IF(AM1354=0,0,COUNTIF($AM$19:AM1354,C1354*10+1))</f>
        <v>0</v>
      </c>
      <c r="AO1354" s="21">
        <f t="shared" ca="1" si="538"/>
        <v>0</v>
      </c>
      <c r="AP1354" s="33">
        <f t="shared" ca="1" si="539"/>
        <v>0</v>
      </c>
    </row>
    <row r="1355" spans="1:42" x14ac:dyDescent="0.2">
      <c r="A1355" s="15">
        <f>Daten!A1355</f>
        <v>50309</v>
      </c>
      <c r="B1355" s="8" t="str">
        <f>Daten!B1355</f>
        <v>Elsbethen</v>
      </c>
      <c r="C1355" s="15">
        <f t="shared" si="515"/>
        <v>5</v>
      </c>
      <c r="D1355" s="10">
        <f>Daten!D1355</f>
        <v>0</v>
      </c>
      <c r="E1355" s="9">
        <f>Daten!E1355</f>
        <v>5511</v>
      </c>
      <c r="F1355" s="9">
        <f>Daten!F1355</f>
        <v>5404</v>
      </c>
      <c r="G1355" s="27">
        <f t="shared" si="516"/>
        <v>107</v>
      </c>
      <c r="H1355" s="29">
        <f t="shared" si="517"/>
        <v>1.9800148038490006E-2</v>
      </c>
      <c r="I1355" s="21">
        <f t="shared" si="518"/>
        <v>48.229378802153754</v>
      </c>
      <c r="J1355" s="21">
        <f t="shared" si="519"/>
        <v>58.770621197846246</v>
      </c>
      <c r="K1355" s="27">
        <f t="shared" si="520"/>
        <v>-29385.310598923123</v>
      </c>
      <c r="L1355" s="16">
        <f>Daten!G1355</f>
        <v>765</v>
      </c>
      <c r="M1355" s="16">
        <f>Daten!H1355</f>
        <v>3554</v>
      </c>
      <c r="N1355" s="16">
        <f>Daten!I1355</f>
        <v>1192</v>
      </c>
      <c r="O1355" s="28">
        <f t="shared" si="521"/>
        <v>0.55064715813168263</v>
      </c>
      <c r="P1355" s="16">
        <f t="shared" si="522"/>
        <v>2000.4293250672592</v>
      </c>
      <c r="Q1355" s="21">
        <f t="shared" si="523"/>
        <v>-43.429325067259242</v>
      </c>
      <c r="R1355" s="27">
        <f t="shared" si="524"/>
        <v>-8685.8650134518484</v>
      </c>
      <c r="S1355" s="9">
        <f>Daten!K1355</f>
        <v>6644.54</v>
      </c>
      <c r="T1355" s="9">
        <f>Daten!L1355</f>
        <v>447348.92</v>
      </c>
      <c r="U1355" s="9">
        <f>Daten!M1355</f>
        <v>3774565.13</v>
      </c>
      <c r="V1355" s="9">
        <f>Daten!N1355</f>
        <v>500</v>
      </c>
      <c r="W1355" s="9">
        <f>Daten!O1355</f>
        <v>500</v>
      </c>
      <c r="X1355" s="23">
        <f t="shared" si="525"/>
        <v>4228558.59</v>
      </c>
      <c r="Y1355" s="9">
        <f t="shared" si="526"/>
        <v>1980807.6290422832</v>
      </c>
      <c r="Z1355" s="21">
        <f t="shared" si="527"/>
        <v>2247750.9609577167</v>
      </c>
      <c r="AA1355" s="27">
        <f t="shared" si="528"/>
        <v>-224775.09609577167</v>
      </c>
      <c r="AB1355" s="32">
        <f t="shared" si="529"/>
        <v>-262846.27170814667</v>
      </c>
      <c r="AC1355" s="31">
        <f t="shared" si="530"/>
        <v>0</v>
      </c>
      <c r="AG1355" s="26">
        <f t="shared" si="531"/>
        <v>0</v>
      </c>
      <c r="AH1355" s="26">
        <f t="shared" si="532"/>
        <v>0</v>
      </c>
      <c r="AI1355" s="26">
        <f t="shared" si="533"/>
        <v>0</v>
      </c>
      <c r="AJ1355" s="26">
        <f t="shared" si="534"/>
        <v>1</v>
      </c>
      <c r="AK1355" s="26">
        <f t="shared" si="535"/>
        <v>0</v>
      </c>
      <c r="AL1355" s="26">
        <f t="shared" ca="1" si="536"/>
        <v>0</v>
      </c>
      <c r="AM1355" s="26">
        <f t="shared" ca="1" si="537"/>
        <v>0</v>
      </c>
      <c r="AN1355" s="26">
        <f ca="1">IF(AM1355=0,0,COUNTIF($AM$19:AM1355,C1355*10+1))</f>
        <v>0</v>
      </c>
      <c r="AO1355" s="21">
        <f t="shared" ca="1" si="538"/>
        <v>0</v>
      </c>
      <c r="AP1355" s="33">
        <f t="shared" ca="1" si="539"/>
        <v>0</v>
      </c>
    </row>
    <row r="1356" spans="1:42" x14ac:dyDescent="0.2">
      <c r="A1356" s="15">
        <f>Daten!A1356</f>
        <v>50310</v>
      </c>
      <c r="B1356" s="8" t="str">
        <f>Daten!B1356</f>
        <v>Eugendorf</v>
      </c>
      <c r="C1356" s="15">
        <f t="shared" si="515"/>
        <v>5</v>
      </c>
      <c r="D1356" s="10">
        <f>Daten!D1356</f>
        <v>0</v>
      </c>
      <c r="E1356" s="9">
        <f>Daten!E1356</f>
        <v>7149</v>
      </c>
      <c r="F1356" s="9">
        <f>Daten!F1356</f>
        <v>6928</v>
      </c>
      <c r="G1356" s="27">
        <f t="shared" si="516"/>
        <v>221</v>
      </c>
      <c r="H1356" s="29">
        <f t="shared" si="517"/>
        <v>3.1899538106235567E-2</v>
      </c>
      <c r="I1356" s="21">
        <f t="shared" si="518"/>
        <v>61.830706206758187</v>
      </c>
      <c r="J1356" s="21">
        <f t="shared" si="519"/>
        <v>159.16929379324182</v>
      </c>
      <c r="K1356" s="27">
        <f t="shared" si="520"/>
        <v>-79584.646896620907</v>
      </c>
      <c r="L1356" s="16">
        <f>Daten!G1356</f>
        <v>1076</v>
      </c>
      <c r="M1356" s="16">
        <f>Daten!H1356</f>
        <v>4785</v>
      </c>
      <c r="N1356" s="16">
        <f>Daten!I1356</f>
        <v>1288</v>
      </c>
      <c r="O1356" s="28">
        <f t="shared" si="521"/>
        <v>0.49404388714733544</v>
      </c>
      <c r="P1356" s="16">
        <f t="shared" si="522"/>
        <v>2693.3186045151479</v>
      </c>
      <c r="Q1356" s="21">
        <f t="shared" si="523"/>
        <v>-329.31860451514785</v>
      </c>
      <c r="R1356" s="27">
        <f t="shared" si="524"/>
        <v>-65863.720903029578</v>
      </c>
      <c r="S1356" s="9">
        <f>Daten!K1356</f>
        <v>17691.37</v>
      </c>
      <c r="T1356" s="9">
        <f>Daten!L1356</f>
        <v>842429.36</v>
      </c>
      <c r="U1356" s="9">
        <f>Daten!M1356</f>
        <v>4885814.4400000004</v>
      </c>
      <c r="V1356" s="9">
        <f>Daten!N1356</f>
        <v>500</v>
      </c>
      <c r="W1356" s="9">
        <f>Daten!O1356</f>
        <v>500</v>
      </c>
      <c r="X1356" s="23">
        <f t="shared" si="525"/>
        <v>5745935.1699999999</v>
      </c>
      <c r="Y1356" s="9">
        <f t="shared" si="526"/>
        <v>2569550.669574176</v>
      </c>
      <c r="Z1356" s="21">
        <f t="shared" si="527"/>
        <v>3176384.500425824</v>
      </c>
      <c r="AA1356" s="27">
        <f t="shared" si="528"/>
        <v>-317638.45004258241</v>
      </c>
      <c r="AB1356" s="32">
        <f t="shared" si="529"/>
        <v>-463086.81784223288</v>
      </c>
      <c r="AC1356" s="31">
        <f t="shared" si="530"/>
        <v>0</v>
      </c>
      <c r="AG1356" s="26">
        <f t="shared" si="531"/>
        <v>0</v>
      </c>
      <c r="AH1356" s="26">
        <f t="shared" si="532"/>
        <v>0</v>
      </c>
      <c r="AI1356" s="26">
        <f t="shared" si="533"/>
        <v>0</v>
      </c>
      <c r="AJ1356" s="26">
        <f t="shared" si="534"/>
        <v>1</v>
      </c>
      <c r="AK1356" s="26">
        <f t="shared" si="535"/>
        <v>0</v>
      </c>
      <c r="AL1356" s="26">
        <f t="shared" ca="1" si="536"/>
        <v>0</v>
      </c>
      <c r="AM1356" s="26">
        <f t="shared" ca="1" si="537"/>
        <v>0</v>
      </c>
      <c r="AN1356" s="26">
        <f ca="1">IF(AM1356=0,0,COUNTIF($AM$19:AM1356,C1356*10+1))</f>
        <v>0</v>
      </c>
      <c r="AO1356" s="21">
        <f t="shared" ca="1" si="538"/>
        <v>0</v>
      </c>
      <c r="AP1356" s="33">
        <f t="shared" ca="1" si="539"/>
        <v>0</v>
      </c>
    </row>
    <row r="1357" spans="1:42" x14ac:dyDescent="0.2">
      <c r="A1357" s="15">
        <f>Daten!A1357</f>
        <v>50311</v>
      </c>
      <c r="B1357" s="8" t="str">
        <f>Daten!B1357</f>
        <v>Faistenau</v>
      </c>
      <c r="C1357" s="15">
        <f t="shared" si="515"/>
        <v>5</v>
      </c>
      <c r="D1357" s="10">
        <f>Daten!D1357</f>
        <v>0</v>
      </c>
      <c r="E1357" s="9">
        <f>Daten!E1357</f>
        <v>3086</v>
      </c>
      <c r="F1357" s="9">
        <f>Daten!F1357</f>
        <v>3105</v>
      </c>
      <c r="G1357" s="27">
        <f t="shared" si="516"/>
        <v>-19</v>
      </c>
      <c r="H1357" s="29">
        <f t="shared" si="517"/>
        <v>-6.1191626409017709E-3</v>
      </c>
      <c r="I1357" s="21">
        <f t="shared" si="518"/>
        <v>27.711365873554296</v>
      </c>
      <c r="J1357" s="21">
        <f t="shared" si="519"/>
        <v>-46.7113658735543</v>
      </c>
      <c r="K1357" s="27">
        <f t="shared" si="520"/>
        <v>23355.68293677715</v>
      </c>
      <c r="L1357" s="16">
        <f>Daten!G1357</f>
        <v>525</v>
      </c>
      <c r="M1357" s="16">
        <f>Daten!H1357</f>
        <v>2056</v>
      </c>
      <c r="N1357" s="16">
        <f>Daten!I1357</f>
        <v>505</v>
      </c>
      <c r="O1357" s="28">
        <f t="shared" si="521"/>
        <v>0.50097276264591439</v>
      </c>
      <c r="P1357" s="16">
        <f t="shared" si="522"/>
        <v>1157.2545560884314</v>
      </c>
      <c r="Q1357" s="21">
        <f t="shared" si="523"/>
        <v>-127.2545560884314</v>
      </c>
      <c r="R1357" s="27">
        <f t="shared" si="524"/>
        <v>-25450.91121768628</v>
      </c>
      <c r="S1357" s="9">
        <f>Daten!K1357</f>
        <v>1015.65</v>
      </c>
      <c r="T1357" s="9">
        <f>Daten!L1357</f>
        <v>224353.49</v>
      </c>
      <c r="U1357" s="9">
        <f>Daten!M1357</f>
        <v>254097.29</v>
      </c>
      <c r="V1357" s="9">
        <f>Daten!N1357</f>
        <v>500</v>
      </c>
      <c r="W1357" s="9">
        <f>Daten!O1357</f>
        <v>500</v>
      </c>
      <c r="X1357" s="23">
        <f t="shared" si="525"/>
        <v>479466.43</v>
      </c>
      <c r="Y1357" s="9">
        <f t="shared" si="526"/>
        <v>1109194.7637859711</v>
      </c>
      <c r="Z1357" s="21">
        <f t="shared" si="527"/>
        <v>-629728.33378597116</v>
      </c>
      <c r="AA1357" s="27">
        <f t="shared" si="528"/>
        <v>62972.833378597119</v>
      </c>
      <c r="AB1357" s="32">
        <f t="shared" si="529"/>
        <v>60877.605097687992</v>
      </c>
      <c r="AC1357" s="31">
        <f t="shared" si="530"/>
        <v>60877.605097687992</v>
      </c>
      <c r="AG1357" s="26">
        <f t="shared" si="531"/>
        <v>23355.68293677715</v>
      </c>
      <c r="AH1357" s="26">
        <f t="shared" si="532"/>
        <v>62972.833378597119</v>
      </c>
      <c r="AI1357" s="26">
        <f t="shared" si="533"/>
        <v>86328.516315374261</v>
      </c>
      <c r="AJ1357" s="26">
        <f t="shared" si="534"/>
        <v>1</v>
      </c>
      <c r="AK1357" s="26">
        <f t="shared" si="535"/>
        <v>86328.516315374261</v>
      </c>
      <c r="AL1357" s="26">
        <f t="shared" ca="1" si="536"/>
        <v>117645</v>
      </c>
      <c r="AM1357" s="26">
        <f t="shared" ca="1" si="537"/>
        <v>51</v>
      </c>
      <c r="AN1357" s="26">
        <f ca="1">IF(AM1357=0,0,COUNTIF($AM$19:AM1357,C1357*10+1))</f>
        <v>8</v>
      </c>
      <c r="AO1357" s="21">
        <f t="shared" ca="1" si="538"/>
        <v>0</v>
      </c>
      <c r="AP1357" s="33">
        <f t="shared" ca="1" si="539"/>
        <v>117645</v>
      </c>
    </row>
    <row r="1358" spans="1:42" x14ac:dyDescent="0.2">
      <c r="A1358" s="15">
        <f>Daten!A1358</f>
        <v>50312</v>
      </c>
      <c r="B1358" s="8" t="str">
        <f>Daten!B1358</f>
        <v>Fuschl am See</v>
      </c>
      <c r="C1358" s="15">
        <f t="shared" si="515"/>
        <v>5</v>
      </c>
      <c r="D1358" s="10">
        <f>Daten!D1358</f>
        <v>0</v>
      </c>
      <c r="E1358" s="9">
        <f>Daten!E1358</f>
        <v>1628</v>
      </c>
      <c r="F1358" s="9">
        <f>Daten!F1358</f>
        <v>1522</v>
      </c>
      <c r="G1358" s="27">
        <f t="shared" si="516"/>
        <v>106</v>
      </c>
      <c r="H1358" s="29">
        <f t="shared" si="517"/>
        <v>6.9645203679369244E-2</v>
      </c>
      <c r="I1358" s="21">
        <f t="shared" si="518"/>
        <v>13.583477893574763</v>
      </c>
      <c r="J1358" s="21">
        <f t="shared" si="519"/>
        <v>92.416522106425234</v>
      </c>
      <c r="K1358" s="27">
        <f t="shared" si="520"/>
        <v>-46208.26105321262</v>
      </c>
      <c r="L1358" s="16">
        <f>Daten!G1358</f>
        <v>238</v>
      </c>
      <c r="M1358" s="16">
        <f>Daten!H1358</f>
        <v>1115</v>
      </c>
      <c r="N1358" s="16">
        <f>Daten!I1358</f>
        <v>275</v>
      </c>
      <c r="O1358" s="28">
        <f t="shared" si="521"/>
        <v>0.46008968609865469</v>
      </c>
      <c r="P1358" s="16">
        <f t="shared" si="522"/>
        <v>627.59670721721841</v>
      </c>
      <c r="Q1358" s="21">
        <f t="shared" si="523"/>
        <v>-114.59670721721841</v>
      </c>
      <c r="R1358" s="27">
        <f t="shared" si="524"/>
        <v>-22919.341443443682</v>
      </c>
      <c r="S1358" s="9">
        <f>Daten!K1358</f>
        <v>7239.31</v>
      </c>
      <c r="T1358" s="9">
        <f>Daten!L1358</f>
        <v>284090.12</v>
      </c>
      <c r="U1358" s="9">
        <f>Daten!M1358</f>
        <v>3043197.4</v>
      </c>
      <c r="V1358" s="9">
        <f>Daten!N1358</f>
        <v>500</v>
      </c>
      <c r="W1358" s="9">
        <f>Daten!O1358</f>
        <v>500</v>
      </c>
      <c r="X1358" s="23">
        <f t="shared" si="525"/>
        <v>3334526.83</v>
      </c>
      <c r="Y1358" s="9">
        <f t="shared" si="526"/>
        <v>585148.76067516545</v>
      </c>
      <c r="Z1358" s="21">
        <f t="shared" si="527"/>
        <v>2749378.0693248347</v>
      </c>
      <c r="AA1358" s="27">
        <f t="shared" si="528"/>
        <v>-274937.80693248351</v>
      </c>
      <c r="AB1358" s="32">
        <f t="shared" si="529"/>
        <v>-344065.40942913981</v>
      </c>
      <c r="AC1358" s="31">
        <f t="shared" si="530"/>
        <v>0</v>
      </c>
      <c r="AG1358" s="26">
        <f t="shared" si="531"/>
        <v>0</v>
      </c>
      <c r="AH1358" s="26">
        <f t="shared" si="532"/>
        <v>0</v>
      </c>
      <c r="AI1358" s="26">
        <f t="shared" si="533"/>
        <v>0</v>
      </c>
      <c r="AJ1358" s="26">
        <f t="shared" si="534"/>
        <v>1</v>
      </c>
      <c r="AK1358" s="26">
        <f t="shared" si="535"/>
        <v>0</v>
      </c>
      <c r="AL1358" s="26">
        <f t="shared" ca="1" si="536"/>
        <v>0</v>
      </c>
      <c r="AM1358" s="26">
        <f t="shared" ca="1" si="537"/>
        <v>0</v>
      </c>
      <c r="AN1358" s="26">
        <f ca="1">IF(AM1358=0,0,COUNTIF($AM$19:AM1358,C1358*10+1))</f>
        <v>0</v>
      </c>
      <c r="AO1358" s="21">
        <f t="shared" ca="1" si="538"/>
        <v>0</v>
      </c>
      <c r="AP1358" s="33">
        <f t="shared" ca="1" si="539"/>
        <v>0</v>
      </c>
    </row>
    <row r="1359" spans="1:42" x14ac:dyDescent="0.2">
      <c r="A1359" s="15">
        <f>Daten!A1359</f>
        <v>50313</v>
      </c>
      <c r="B1359" s="8" t="str">
        <f>Daten!B1359</f>
        <v>Göming</v>
      </c>
      <c r="C1359" s="15">
        <f t="shared" si="515"/>
        <v>5</v>
      </c>
      <c r="D1359" s="10">
        <f>Daten!D1359</f>
        <v>0</v>
      </c>
      <c r="E1359" s="9">
        <f>Daten!E1359</f>
        <v>778</v>
      </c>
      <c r="F1359" s="9">
        <f>Daten!F1359</f>
        <v>768</v>
      </c>
      <c r="G1359" s="27">
        <f t="shared" si="516"/>
        <v>10</v>
      </c>
      <c r="H1359" s="29">
        <f t="shared" si="517"/>
        <v>1.3020833333333334E-2</v>
      </c>
      <c r="I1359" s="21">
        <f t="shared" si="518"/>
        <v>6.8542122353912074</v>
      </c>
      <c r="J1359" s="21">
        <f t="shared" si="519"/>
        <v>3.1457877646087926</v>
      </c>
      <c r="K1359" s="27">
        <f t="shared" si="520"/>
        <v>-1572.8938823043964</v>
      </c>
      <c r="L1359" s="16">
        <f>Daten!G1359</f>
        <v>133</v>
      </c>
      <c r="M1359" s="16">
        <f>Daten!H1359</f>
        <v>526</v>
      </c>
      <c r="N1359" s="16">
        <f>Daten!I1359</f>
        <v>119</v>
      </c>
      <c r="O1359" s="28">
        <f t="shared" si="521"/>
        <v>0.47908745247148288</v>
      </c>
      <c r="P1359" s="16">
        <f t="shared" si="522"/>
        <v>296.06804304597028</v>
      </c>
      <c r="Q1359" s="21">
        <f t="shared" si="523"/>
        <v>-44.068043045970285</v>
      </c>
      <c r="R1359" s="27">
        <f t="shared" si="524"/>
        <v>-8813.608609194056</v>
      </c>
      <c r="S1359" s="9">
        <f>Daten!K1359</f>
        <v>7084.96</v>
      </c>
      <c r="T1359" s="9">
        <f>Daten!L1359</f>
        <v>68511.649999999994</v>
      </c>
      <c r="U1359" s="9">
        <f>Daten!M1359</f>
        <v>91919.84</v>
      </c>
      <c r="V1359" s="9">
        <f>Daten!N1359</f>
        <v>500</v>
      </c>
      <c r="W1359" s="9">
        <f>Daten!O1359</f>
        <v>500</v>
      </c>
      <c r="X1359" s="23">
        <f t="shared" si="525"/>
        <v>167516.45000000001</v>
      </c>
      <c r="Y1359" s="9">
        <f t="shared" si="526"/>
        <v>279634.97285336535</v>
      </c>
      <c r="Z1359" s="21">
        <f t="shared" si="527"/>
        <v>-112118.52285336534</v>
      </c>
      <c r="AA1359" s="27">
        <f t="shared" si="528"/>
        <v>11211.852285336536</v>
      </c>
      <c r="AB1359" s="32">
        <f t="shared" si="529"/>
        <v>825.34979383808241</v>
      </c>
      <c r="AC1359" s="31">
        <f t="shared" si="530"/>
        <v>825.34979383808241</v>
      </c>
      <c r="AG1359" s="26">
        <f t="shared" si="531"/>
        <v>-1572.8938823043964</v>
      </c>
      <c r="AH1359" s="26">
        <f t="shared" si="532"/>
        <v>11211.852285336536</v>
      </c>
      <c r="AI1359" s="26">
        <f t="shared" si="533"/>
        <v>9638.9584030321384</v>
      </c>
      <c r="AJ1359" s="26">
        <f t="shared" si="534"/>
        <v>1</v>
      </c>
      <c r="AK1359" s="26">
        <f t="shared" si="535"/>
        <v>9638.9584030321384</v>
      </c>
      <c r="AL1359" s="26">
        <f t="shared" ca="1" si="536"/>
        <v>13136</v>
      </c>
      <c r="AM1359" s="26">
        <f t="shared" ca="1" si="537"/>
        <v>51</v>
      </c>
      <c r="AN1359" s="26">
        <f ca="1">IF(AM1359=0,0,COUNTIF($AM$19:AM1359,C1359*10+1))</f>
        <v>9</v>
      </c>
      <c r="AO1359" s="21">
        <f t="shared" ca="1" si="538"/>
        <v>0</v>
      </c>
      <c r="AP1359" s="33">
        <f t="shared" ca="1" si="539"/>
        <v>13136</v>
      </c>
    </row>
    <row r="1360" spans="1:42" x14ac:dyDescent="0.2">
      <c r="A1360" s="15">
        <f>Daten!A1360</f>
        <v>50314</v>
      </c>
      <c r="B1360" s="8" t="str">
        <f>Daten!B1360</f>
        <v>Grödig</v>
      </c>
      <c r="C1360" s="15">
        <f t="shared" si="515"/>
        <v>5</v>
      </c>
      <c r="D1360" s="10">
        <f>Daten!D1360</f>
        <v>0</v>
      </c>
      <c r="E1360" s="9">
        <f>Daten!E1360</f>
        <v>7424</v>
      </c>
      <c r="F1360" s="9">
        <f>Daten!F1360</f>
        <v>7262</v>
      </c>
      <c r="G1360" s="27">
        <f t="shared" si="516"/>
        <v>162</v>
      </c>
      <c r="H1360" s="29">
        <f t="shared" si="517"/>
        <v>2.2307904158633984E-2</v>
      </c>
      <c r="I1360" s="21">
        <f t="shared" si="518"/>
        <v>64.811574548712173</v>
      </c>
      <c r="J1360" s="21">
        <f t="shared" si="519"/>
        <v>97.188425451287827</v>
      </c>
      <c r="K1360" s="27">
        <f t="shared" si="520"/>
        <v>-48594.212725643913</v>
      </c>
      <c r="L1360" s="16">
        <f>Daten!G1360</f>
        <v>1070</v>
      </c>
      <c r="M1360" s="16">
        <f>Daten!H1360</f>
        <v>4816</v>
      </c>
      <c r="N1360" s="16">
        <f>Daten!I1360</f>
        <v>1538</v>
      </c>
      <c r="O1360" s="28">
        <f t="shared" si="521"/>
        <v>0.5415282392026578</v>
      </c>
      <c r="P1360" s="16">
        <f t="shared" si="522"/>
        <v>2710.7674815767928</v>
      </c>
      <c r="Q1360" s="21">
        <f t="shared" si="523"/>
        <v>-102.76748157679276</v>
      </c>
      <c r="R1360" s="27">
        <f t="shared" si="524"/>
        <v>-20553.496315358552</v>
      </c>
      <c r="S1360" s="9">
        <f>Daten!K1360</f>
        <v>10937.09</v>
      </c>
      <c r="T1360" s="9">
        <f>Daten!L1360</f>
        <v>553443.25</v>
      </c>
      <c r="U1360" s="9">
        <f>Daten!M1360</f>
        <v>3875262.4</v>
      </c>
      <c r="V1360" s="9">
        <f>Daten!N1360</f>
        <v>500</v>
      </c>
      <c r="W1360" s="9">
        <f>Daten!O1360</f>
        <v>500</v>
      </c>
      <c r="X1360" s="23">
        <f t="shared" si="525"/>
        <v>4439642.74</v>
      </c>
      <c r="Y1360" s="9">
        <f t="shared" si="526"/>
        <v>2668393.3656341699</v>
      </c>
      <c r="Z1360" s="21">
        <f t="shared" si="527"/>
        <v>1771249.3743658303</v>
      </c>
      <c r="AA1360" s="27">
        <f t="shared" si="528"/>
        <v>-177124.93743658304</v>
      </c>
      <c r="AB1360" s="32">
        <f t="shared" si="529"/>
        <v>-246272.64647758551</v>
      </c>
      <c r="AC1360" s="31">
        <f t="shared" si="530"/>
        <v>0</v>
      </c>
      <c r="AG1360" s="26">
        <f t="shared" si="531"/>
        <v>0</v>
      </c>
      <c r="AH1360" s="26">
        <f t="shared" si="532"/>
        <v>0</v>
      </c>
      <c r="AI1360" s="26">
        <f t="shared" si="533"/>
        <v>0</v>
      </c>
      <c r="AJ1360" s="26">
        <f t="shared" si="534"/>
        <v>1</v>
      </c>
      <c r="AK1360" s="26">
        <f t="shared" si="535"/>
        <v>0</v>
      </c>
      <c r="AL1360" s="26">
        <f t="shared" ca="1" si="536"/>
        <v>0</v>
      </c>
      <c r="AM1360" s="26">
        <f t="shared" ca="1" si="537"/>
        <v>0</v>
      </c>
      <c r="AN1360" s="26">
        <f ca="1">IF(AM1360=0,0,COUNTIF($AM$19:AM1360,C1360*10+1))</f>
        <v>0</v>
      </c>
      <c r="AO1360" s="21">
        <f t="shared" ca="1" si="538"/>
        <v>0</v>
      </c>
      <c r="AP1360" s="33">
        <f t="shared" ca="1" si="539"/>
        <v>0</v>
      </c>
    </row>
    <row r="1361" spans="1:42" x14ac:dyDescent="0.2">
      <c r="A1361" s="15">
        <f>Daten!A1361</f>
        <v>50315</v>
      </c>
      <c r="B1361" s="8" t="str">
        <f>Daten!B1361</f>
        <v>Großgmain</v>
      </c>
      <c r="C1361" s="15">
        <f t="shared" si="515"/>
        <v>5</v>
      </c>
      <c r="D1361" s="10">
        <f>Daten!D1361</f>
        <v>0</v>
      </c>
      <c r="E1361" s="9">
        <f>Daten!E1361</f>
        <v>2632</v>
      </c>
      <c r="F1361" s="9">
        <f>Daten!F1361</f>
        <v>2599</v>
      </c>
      <c r="G1361" s="27">
        <f t="shared" si="516"/>
        <v>33</v>
      </c>
      <c r="H1361" s="29">
        <f t="shared" si="517"/>
        <v>1.2697191227395151E-2</v>
      </c>
      <c r="I1361" s="21">
        <f t="shared" si="518"/>
        <v>23.195439583049151</v>
      </c>
      <c r="J1361" s="21">
        <f t="shared" si="519"/>
        <v>9.8045604169508493</v>
      </c>
      <c r="K1361" s="27">
        <f t="shared" si="520"/>
        <v>-4902.2802084754248</v>
      </c>
      <c r="L1361" s="16">
        <f>Daten!G1361</f>
        <v>400</v>
      </c>
      <c r="M1361" s="16">
        <f>Daten!H1361</f>
        <v>1618</v>
      </c>
      <c r="N1361" s="16">
        <f>Daten!I1361</f>
        <v>614</v>
      </c>
      <c r="O1361" s="28">
        <f t="shared" si="521"/>
        <v>0.6266996291718171</v>
      </c>
      <c r="P1361" s="16">
        <f t="shared" si="522"/>
        <v>910.7188092174523</v>
      </c>
      <c r="Q1361" s="21">
        <f t="shared" si="523"/>
        <v>103.2811907825477</v>
      </c>
      <c r="R1361" s="27">
        <f t="shared" si="524"/>
        <v>20656.238156509538</v>
      </c>
      <c r="S1361" s="9">
        <f>Daten!K1361</f>
        <v>3789.22</v>
      </c>
      <c r="T1361" s="9">
        <f>Daten!L1361</f>
        <v>263341.13</v>
      </c>
      <c r="U1361" s="9">
        <f>Daten!M1361</f>
        <v>461906.78</v>
      </c>
      <c r="V1361" s="9">
        <f>Daten!N1361</f>
        <v>500</v>
      </c>
      <c r="W1361" s="9">
        <f>Daten!O1361</f>
        <v>500</v>
      </c>
      <c r="X1361" s="23">
        <f t="shared" si="525"/>
        <v>729037.13</v>
      </c>
      <c r="Y1361" s="9">
        <f t="shared" si="526"/>
        <v>946014.45829056238</v>
      </c>
      <c r="Z1361" s="21">
        <f t="shared" si="527"/>
        <v>-216977.32829056238</v>
      </c>
      <c r="AA1361" s="27">
        <f t="shared" si="528"/>
        <v>21697.73282905624</v>
      </c>
      <c r="AB1361" s="32">
        <f t="shared" si="529"/>
        <v>37451.690777090349</v>
      </c>
      <c r="AC1361" s="31">
        <f t="shared" si="530"/>
        <v>37451.690777090349</v>
      </c>
      <c r="AG1361" s="26">
        <f t="shared" si="531"/>
        <v>-4902.2802084754248</v>
      </c>
      <c r="AH1361" s="26">
        <f t="shared" si="532"/>
        <v>21697.73282905624</v>
      </c>
      <c r="AI1361" s="26">
        <f t="shared" si="533"/>
        <v>16795.452620580814</v>
      </c>
      <c r="AJ1361" s="26">
        <f t="shared" si="534"/>
        <v>1</v>
      </c>
      <c r="AK1361" s="26">
        <f t="shared" si="535"/>
        <v>16795.452620580814</v>
      </c>
      <c r="AL1361" s="26">
        <f t="shared" ca="1" si="536"/>
        <v>22888</v>
      </c>
      <c r="AM1361" s="26">
        <f t="shared" ca="1" si="537"/>
        <v>51</v>
      </c>
      <c r="AN1361" s="26">
        <f ca="1">IF(AM1361=0,0,COUNTIF($AM$19:AM1361,C1361*10+1))</f>
        <v>10</v>
      </c>
      <c r="AO1361" s="21">
        <f t="shared" ca="1" si="538"/>
        <v>0</v>
      </c>
      <c r="AP1361" s="33">
        <f t="shared" ca="1" si="539"/>
        <v>22888</v>
      </c>
    </row>
    <row r="1362" spans="1:42" x14ac:dyDescent="0.2">
      <c r="A1362" s="15">
        <f>Daten!A1362</f>
        <v>50316</v>
      </c>
      <c r="B1362" s="8" t="str">
        <f>Daten!B1362</f>
        <v>Hallwang</v>
      </c>
      <c r="C1362" s="15">
        <f t="shared" si="515"/>
        <v>5</v>
      </c>
      <c r="D1362" s="10">
        <f>Daten!D1362</f>
        <v>0</v>
      </c>
      <c r="E1362" s="9">
        <f>Daten!E1362</f>
        <v>4217</v>
      </c>
      <c r="F1362" s="9">
        <f>Daten!F1362</f>
        <v>4153</v>
      </c>
      <c r="G1362" s="27">
        <f t="shared" si="516"/>
        <v>64</v>
      </c>
      <c r="H1362" s="29">
        <f t="shared" si="517"/>
        <v>1.5410546592824464E-2</v>
      </c>
      <c r="I1362" s="21">
        <f t="shared" si="518"/>
        <v>37.064509653098547</v>
      </c>
      <c r="J1362" s="21">
        <f t="shared" si="519"/>
        <v>26.935490346901453</v>
      </c>
      <c r="K1362" s="27">
        <f t="shared" si="520"/>
        <v>-13467.745173450727</v>
      </c>
      <c r="L1362" s="16">
        <f>Daten!G1362</f>
        <v>647</v>
      </c>
      <c r="M1362" s="16">
        <f>Daten!H1362</f>
        <v>2736</v>
      </c>
      <c r="N1362" s="16">
        <f>Daten!I1362</f>
        <v>834</v>
      </c>
      <c r="O1362" s="28">
        <f t="shared" si="521"/>
        <v>0.54130116959064323</v>
      </c>
      <c r="P1362" s="16">
        <f t="shared" si="522"/>
        <v>1540.0041174406363</v>
      </c>
      <c r="Q1362" s="21">
        <f t="shared" si="523"/>
        <v>-59.004117440636264</v>
      </c>
      <c r="R1362" s="27">
        <f t="shared" si="524"/>
        <v>-11800.823488127253</v>
      </c>
      <c r="S1362" s="9">
        <f>Daten!K1362</f>
        <v>7261.7</v>
      </c>
      <c r="T1362" s="9">
        <f>Daten!L1362</f>
        <v>387800.63</v>
      </c>
      <c r="U1362" s="9">
        <f>Daten!M1362</f>
        <v>2035219.71</v>
      </c>
      <c r="V1362" s="9">
        <f>Daten!N1362</f>
        <v>500</v>
      </c>
      <c r="W1362" s="9">
        <f>Daten!O1362</f>
        <v>500</v>
      </c>
      <c r="X1362" s="23">
        <f t="shared" si="525"/>
        <v>2430282.04</v>
      </c>
      <c r="Y1362" s="9">
        <f t="shared" si="526"/>
        <v>1515707.8155818016</v>
      </c>
      <c r="Z1362" s="21">
        <f t="shared" si="527"/>
        <v>914574.22441819846</v>
      </c>
      <c r="AA1362" s="27">
        <f t="shared" si="528"/>
        <v>-91457.422441819857</v>
      </c>
      <c r="AB1362" s="32">
        <f t="shared" si="529"/>
        <v>-116725.99110339783</v>
      </c>
      <c r="AC1362" s="31">
        <f t="shared" si="530"/>
        <v>0</v>
      </c>
      <c r="AG1362" s="26">
        <f t="shared" si="531"/>
        <v>0</v>
      </c>
      <c r="AH1362" s="26">
        <f t="shared" si="532"/>
        <v>0</v>
      </c>
      <c r="AI1362" s="26">
        <f t="shared" si="533"/>
        <v>0</v>
      </c>
      <c r="AJ1362" s="26">
        <f t="shared" si="534"/>
        <v>1</v>
      </c>
      <c r="AK1362" s="26">
        <f t="shared" si="535"/>
        <v>0</v>
      </c>
      <c r="AL1362" s="26">
        <f t="shared" ca="1" si="536"/>
        <v>0</v>
      </c>
      <c r="AM1362" s="26">
        <f t="shared" ca="1" si="537"/>
        <v>0</v>
      </c>
      <c r="AN1362" s="26">
        <f ca="1">IF(AM1362=0,0,COUNTIF($AM$19:AM1362,C1362*10+1))</f>
        <v>0</v>
      </c>
      <c r="AO1362" s="21">
        <f t="shared" ca="1" si="538"/>
        <v>0</v>
      </c>
      <c r="AP1362" s="33">
        <f t="shared" ca="1" si="539"/>
        <v>0</v>
      </c>
    </row>
    <row r="1363" spans="1:42" x14ac:dyDescent="0.2">
      <c r="A1363" s="15">
        <f>Daten!A1363</f>
        <v>50317</v>
      </c>
      <c r="B1363" s="8" t="str">
        <f>Daten!B1363</f>
        <v>Henndorf am Wallersee</v>
      </c>
      <c r="C1363" s="15">
        <f t="shared" ref="C1363:C1426" si="540">INT(A1363/10000)</f>
        <v>5</v>
      </c>
      <c r="D1363" s="10">
        <f>Daten!D1363</f>
        <v>0</v>
      </c>
      <c r="E1363" s="9">
        <f>Daten!E1363</f>
        <v>4990</v>
      </c>
      <c r="F1363" s="9">
        <f>Daten!F1363</f>
        <v>4946</v>
      </c>
      <c r="G1363" s="27">
        <f t="shared" ref="G1363:G1426" si="541">E1363-F1363</f>
        <v>44</v>
      </c>
      <c r="H1363" s="29">
        <f t="shared" ref="H1363:H1426" si="542">G1363/F1363</f>
        <v>8.8960776384957533E-3</v>
      </c>
      <c r="I1363" s="21">
        <f t="shared" ref="I1363:I1426" si="543">F1363*$I$6</f>
        <v>44.14184077636056</v>
      </c>
      <c r="J1363" s="21">
        <f t="shared" ref="J1363:J1426" si="544">G1363-I1363</f>
        <v>-0.14184077636056003</v>
      </c>
      <c r="K1363" s="27">
        <f t="shared" ref="K1363:K1426" si="545">-J1363*$K$5</f>
        <v>70.920388180280014</v>
      </c>
      <c r="L1363" s="16">
        <f>Daten!G1363</f>
        <v>740</v>
      </c>
      <c r="M1363" s="16">
        <f>Daten!H1363</f>
        <v>3277</v>
      </c>
      <c r="N1363" s="16">
        <f>Daten!I1363</f>
        <v>973</v>
      </c>
      <c r="O1363" s="28">
        <f t="shared" ref="O1363:O1426" si="546">(L1363+N1363)/M1363</f>
        <v>0.5227342081171803</v>
      </c>
      <c r="P1363" s="16">
        <f t="shared" ref="P1363:P1426" si="547">M1363*$P$6</f>
        <v>1844.5151655164348</v>
      </c>
      <c r="Q1363" s="21">
        <f t="shared" ref="Q1363:Q1426" si="548">L1363+N1363-P1363</f>
        <v>-131.51516551643476</v>
      </c>
      <c r="R1363" s="27">
        <f t="shared" ref="R1363:R1426" si="549">Q1363*$R$5</f>
        <v>-26303.033103286951</v>
      </c>
      <c r="S1363" s="9">
        <f>Daten!K1363</f>
        <v>14755.2</v>
      </c>
      <c r="T1363" s="9">
        <f>Daten!L1363</f>
        <v>473521.27</v>
      </c>
      <c r="U1363" s="9">
        <f>Daten!M1363</f>
        <v>1689307.73</v>
      </c>
      <c r="V1363" s="9">
        <f>Daten!N1363</f>
        <v>500</v>
      </c>
      <c r="W1363" s="9">
        <f>Daten!O1363</f>
        <v>500</v>
      </c>
      <c r="X1363" s="23">
        <f t="shared" ref="X1363:X1426" si="550">S1363/V1363*500+T1363/W1363*500+U1363</f>
        <v>2177584.2000000002</v>
      </c>
      <c r="Y1363" s="9">
        <f t="shared" ref="Y1363:Y1426" si="551">E1363*$Y$6</f>
        <v>1793545.6485068034</v>
      </c>
      <c r="Z1363" s="21">
        <f t="shared" ref="Z1363:Z1426" si="552">X1363-Y1363</f>
        <v>384038.55149319675</v>
      </c>
      <c r="AA1363" s="27">
        <f t="shared" ref="AA1363:AA1426" si="553">-Z1363*$AA$5</f>
        <v>-38403.855149319679</v>
      </c>
      <c r="AB1363" s="32">
        <f t="shared" ref="AB1363:AB1426" si="554">K1363+R1363+AA1363</f>
        <v>-64635.967864426348</v>
      </c>
      <c r="AC1363" s="31">
        <f t="shared" ref="AC1363:AC1426" si="555">MAX(0,AB1363)</f>
        <v>0</v>
      </c>
      <c r="AG1363" s="26">
        <f t="shared" ref="AG1363:AG1426" si="556">IF(AB1363&gt;0,K1363,0)</f>
        <v>0</v>
      </c>
      <c r="AH1363" s="26">
        <f t="shared" ref="AH1363:AH1426" si="557">IF(AB1363&gt;0,AA1363,0)</f>
        <v>0</v>
      </c>
      <c r="AI1363" s="26">
        <f t="shared" ref="AI1363:AI1426" si="558">AG1363+AH1363</f>
        <v>0</v>
      </c>
      <c r="AJ1363" s="26">
        <f t="shared" ref="AJ1363:AJ1426" si="559">IF(AND(V1363=500,W1363=500),1,0)</f>
        <v>1</v>
      </c>
      <c r="AK1363" s="26">
        <f t="shared" ref="AK1363:AK1426" si="560">IF(AND(AJ1363=1,AI1363&gt;=E1363*$AK$5),AI1363,0)</f>
        <v>0</v>
      </c>
      <c r="AL1363" s="26">
        <f t="shared" ref="AL1363:AL1426" ca="1" si="561">IF(OFFSET($AK$6,C1363,0)=0,0,ROUND(AK1363*OFFSET($AF$6,C1363,0)/OFFSET($AK$6,C1363,0),0))</f>
        <v>0</v>
      </c>
      <c r="AM1363" s="26">
        <f t="shared" ref="AM1363:AM1426" ca="1" si="562">IF(AL1363&gt;0,C1363*10+1,0)</f>
        <v>0</v>
      </c>
      <c r="AN1363" s="26">
        <f ca="1">IF(AM1363=0,0,COUNTIF($AM$19:AM1363,C1363*10+1))</f>
        <v>0</v>
      </c>
      <c r="AO1363" s="21">
        <f t="shared" ref="AO1363:AO1426" ca="1" si="563">IF(AN1363=1,OFFSET($AF$6,C1363,0)-OFFSET($AL$6,C1363,0),0)</f>
        <v>0</v>
      </c>
      <c r="AP1363" s="33">
        <f t="shared" ref="AP1363:AP1426" ca="1" si="564">AL1363+AO1363</f>
        <v>0</v>
      </c>
    </row>
    <row r="1364" spans="1:42" x14ac:dyDescent="0.2">
      <c r="A1364" s="15">
        <f>Daten!A1364</f>
        <v>50318</v>
      </c>
      <c r="B1364" s="8" t="str">
        <f>Daten!B1364</f>
        <v>Hintersee</v>
      </c>
      <c r="C1364" s="15">
        <f t="shared" si="540"/>
        <v>5</v>
      </c>
      <c r="D1364" s="10">
        <f>Daten!D1364</f>
        <v>0</v>
      </c>
      <c r="E1364" s="9">
        <f>Daten!E1364</f>
        <v>465</v>
      </c>
      <c r="F1364" s="9">
        <f>Daten!F1364</f>
        <v>444</v>
      </c>
      <c r="G1364" s="27">
        <f t="shared" si="541"/>
        <v>21</v>
      </c>
      <c r="H1364" s="29">
        <f t="shared" si="542"/>
        <v>4.72972972972973E-2</v>
      </c>
      <c r="I1364" s="21">
        <f t="shared" si="543"/>
        <v>3.9625914485855418</v>
      </c>
      <c r="J1364" s="21">
        <f t="shared" si="544"/>
        <v>17.037408551414458</v>
      </c>
      <c r="K1364" s="27">
        <f t="shared" si="545"/>
        <v>-8518.7042757072286</v>
      </c>
      <c r="L1364" s="16">
        <f>Daten!G1364</f>
        <v>79</v>
      </c>
      <c r="M1364" s="16">
        <f>Daten!H1364</f>
        <v>317</v>
      </c>
      <c r="N1364" s="16">
        <f>Daten!I1364</f>
        <v>69</v>
      </c>
      <c r="O1364" s="28">
        <f t="shared" si="546"/>
        <v>0.46687697160883279</v>
      </c>
      <c r="P1364" s="16">
        <f t="shared" si="547"/>
        <v>178.42883963036613</v>
      </c>
      <c r="Q1364" s="21">
        <f t="shared" si="548"/>
        <v>-30.428839630366127</v>
      </c>
      <c r="R1364" s="27">
        <f t="shared" si="549"/>
        <v>-6085.7679260732257</v>
      </c>
      <c r="S1364" s="9">
        <f>Daten!K1364</f>
        <v>7245.37</v>
      </c>
      <c r="T1364" s="9">
        <f>Daten!L1364</f>
        <v>26221.06</v>
      </c>
      <c r="U1364" s="9">
        <f>Daten!M1364</f>
        <v>59601.42</v>
      </c>
      <c r="V1364" s="9">
        <f>Daten!N1364</f>
        <v>500</v>
      </c>
      <c r="W1364" s="9">
        <f>Daten!O1364</f>
        <v>500</v>
      </c>
      <c r="X1364" s="23">
        <f t="shared" si="550"/>
        <v>93067.85</v>
      </c>
      <c r="Y1364" s="9">
        <f t="shared" si="551"/>
        <v>167134.01333780834</v>
      </c>
      <c r="Z1364" s="21">
        <f t="shared" si="552"/>
        <v>-74066.163337808335</v>
      </c>
      <c r="AA1364" s="27">
        <f t="shared" si="553"/>
        <v>7406.6163337808339</v>
      </c>
      <c r="AB1364" s="32">
        <f t="shared" si="554"/>
        <v>-7197.8558679996204</v>
      </c>
      <c r="AC1364" s="31">
        <f t="shared" si="555"/>
        <v>0</v>
      </c>
      <c r="AG1364" s="26">
        <f t="shared" si="556"/>
        <v>0</v>
      </c>
      <c r="AH1364" s="26">
        <f t="shared" si="557"/>
        <v>0</v>
      </c>
      <c r="AI1364" s="26">
        <f t="shared" si="558"/>
        <v>0</v>
      </c>
      <c r="AJ1364" s="26">
        <f t="shared" si="559"/>
        <v>1</v>
      </c>
      <c r="AK1364" s="26">
        <f t="shared" si="560"/>
        <v>0</v>
      </c>
      <c r="AL1364" s="26">
        <f t="shared" ca="1" si="561"/>
        <v>0</v>
      </c>
      <c r="AM1364" s="26">
        <f t="shared" ca="1" si="562"/>
        <v>0</v>
      </c>
      <c r="AN1364" s="26">
        <f ca="1">IF(AM1364=0,0,COUNTIF($AM$19:AM1364,C1364*10+1))</f>
        <v>0</v>
      </c>
      <c r="AO1364" s="21">
        <f t="shared" ca="1" si="563"/>
        <v>0</v>
      </c>
      <c r="AP1364" s="33">
        <f t="shared" ca="1" si="564"/>
        <v>0</v>
      </c>
    </row>
    <row r="1365" spans="1:42" x14ac:dyDescent="0.2">
      <c r="A1365" s="15">
        <f>Daten!A1365</f>
        <v>50319</v>
      </c>
      <c r="B1365" s="8" t="str">
        <f>Daten!B1365</f>
        <v>Hof bei Salzburg</v>
      </c>
      <c r="C1365" s="15">
        <f t="shared" si="540"/>
        <v>5</v>
      </c>
      <c r="D1365" s="10">
        <f>Daten!D1365</f>
        <v>0</v>
      </c>
      <c r="E1365" s="9">
        <f>Daten!E1365</f>
        <v>3574</v>
      </c>
      <c r="F1365" s="9">
        <f>Daten!F1365</f>
        <v>3579</v>
      </c>
      <c r="G1365" s="27">
        <f t="shared" si="541"/>
        <v>-5</v>
      </c>
      <c r="H1365" s="29">
        <f t="shared" si="542"/>
        <v>-1.3970382788488405E-3</v>
      </c>
      <c r="I1365" s="21">
        <f t="shared" si="543"/>
        <v>31.941699987584805</v>
      </c>
      <c r="J1365" s="21">
        <f t="shared" si="544"/>
        <v>-36.941699987584805</v>
      </c>
      <c r="K1365" s="27">
        <f t="shared" si="545"/>
        <v>18470.849993792403</v>
      </c>
      <c r="L1365" s="16">
        <f>Daten!G1365</f>
        <v>528</v>
      </c>
      <c r="M1365" s="16">
        <f>Daten!H1365</f>
        <v>2331</v>
      </c>
      <c r="N1365" s="16">
        <f>Daten!I1365</f>
        <v>715</v>
      </c>
      <c r="O1365" s="28">
        <f t="shared" si="546"/>
        <v>0.53324753324753327</v>
      </c>
      <c r="P1365" s="16">
        <f t="shared" si="547"/>
        <v>1312.0429816352789</v>
      </c>
      <c r="Q1365" s="21">
        <f t="shared" si="548"/>
        <v>-69.04298163527892</v>
      </c>
      <c r="R1365" s="27">
        <f t="shared" si="549"/>
        <v>-13808.596327055784</v>
      </c>
      <c r="S1365" s="9">
        <f>Daten!K1365</f>
        <v>6529.49</v>
      </c>
      <c r="T1365" s="9">
        <f>Daten!L1365</f>
        <v>361644.93</v>
      </c>
      <c r="U1365" s="9">
        <f>Daten!M1365</f>
        <v>1225905.75</v>
      </c>
      <c r="V1365" s="9">
        <f>Daten!N1365</f>
        <v>500</v>
      </c>
      <c r="W1365" s="9">
        <f>Daten!O1365</f>
        <v>500</v>
      </c>
      <c r="X1365" s="23">
        <f t="shared" si="550"/>
        <v>1594080.17</v>
      </c>
      <c r="Y1365" s="9">
        <f t="shared" si="551"/>
        <v>1284595.6207942516</v>
      </c>
      <c r="Z1365" s="21">
        <f t="shared" si="552"/>
        <v>309484.54920574836</v>
      </c>
      <c r="AA1365" s="27">
        <f t="shared" si="553"/>
        <v>-30948.454920574837</v>
      </c>
      <c r="AB1365" s="32">
        <f t="shared" si="554"/>
        <v>-26286.201253838219</v>
      </c>
      <c r="AC1365" s="31">
        <f t="shared" si="555"/>
        <v>0</v>
      </c>
      <c r="AG1365" s="26">
        <f t="shared" si="556"/>
        <v>0</v>
      </c>
      <c r="AH1365" s="26">
        <f t="shared" si="557"/>
        <v>0</v>
      </c>
      <c r="AI1365" s="26">
        <f t="shared" si="558"/>
        <v>0</v>
      </c>
      <c r="AJ1365" s="26">
        <f t="shared" si="559"/>
        <v>1</v>
      </c>
      <c r="AK1365" s="26">
        <f t="shared" si="560"/>
        <v>0</v>
      </c>
      <c r="AL1365" s="26">
        <f t="shared" ca="1" si="561"/>
        <v>0</v>
      </c>
      <c r="AM1365" s="26">
        <f t="shared" ca="1" si="562"/>
        <v>0</v>
      </c>
      <c r="AN1365" s="26">
        <f ca="1">IF(AM1365=0,0,COUNTIF($AM$19:AM1365,C1365*10+1))</f>
        <v>0</v>
      </c>
      <c r="AO1365" s="21">
        <f t="shared" ca="1" si="563"/>
        <v>0</v>
      </c>
      <c r="AP1365" s="33">
        <f t="shared" ca="1" si="564"/>
        <v>0</v>
      </c>
    </row>
    <row r="1366" spans="1:42" x14ac:dyDescent="0.2">
      <c r="A1366" s="15">
        <f>Daten!A1366</f>
        <v>50320</v>
      </c>
      <c r="B1366" s="8" t="str">
        <f>Daten!B1366</f>
        <v>Köstendorf</v>
      </c>
      <c r="C1366" s="15">
        <f t="shared" si="540"/>
        <v>5</v>
      </c>
      <c r="D1366" s="10">
        <f>Daten!D1366</f>
        <v>0</v>
      </c>
      <c r="E1366" s="9">
        <f>Daten!E1366</f>
        <v>2661</v>
      </c>
      <c r="F1366" s="9">
        <f>Daten!F1366</f>
        <v>2626</v>
      </c>
      <c r="G1366" s="27">
        <f t="shared" si="541"/>
        <v>35</v>
      </c>
      <c r="H1366" s="29">
        <f t="shared" si="542"/>
        <v>1.3328255902513329E-2</v>
      </c>
      <c r="I1366" s="21">
        <f t="shared" si="543"/>
        <v>23.436407981949625</v>
      </c>
      <c r="J1366" s="21">
        <f t="shared" si="544"/>
        <v>11.563592018050375</v>
      </c>
      <c r="K1366" s="27">
        <f t="shared" si="545"/>
        <v>-5781.7960090251872</v>
      </c>
      <c r="L1366" s="16">
        <f>Daten!G1366</f>
        <v>433</v>
      </c>
      <c r="M1366" s="16">
        <f>Daten!H1366</f>
        <v>1741</v>
      </c>
      <c r="N1366" s="16">
        <f>Daten!I1366</f>
        <v>487</v>
      </c>
      <c r="O1366" s="28">
        <f t="shared" si="546"/>
        <v>0.52843193566915569</v>
      </c>
      <c r="P1366" s="16">
        <f t="shared" si="547"/>
        <v>979.95145046204232</v>
      </c>
      <c r="Q1366" s="21">
        <f t="shared" si="548"/>
        <v>-59.951450462042317</v>
      </c>
      <c r="R1366" s="27">
        <f t="shared" si="549"/>
        <v>-11990.290092408464</v>
      </c>
      <c r="S1366" s="9">
        <f>Daten!K1366</f>
        <v>16810.09</v>
      </c>
      <c r="T1366" s="9">
        <f>Daten!L1366</f>
        <v>183565.41</v>
      </c>
      <c r="U1366" s="9">
        <f>Daten!M1366</f>
        <v>1376956.04</v>
      </c>
      <c r="V1366" s="9">
        <f>Daten!N1366</f>
        <v>500</v>
      </c>
      <c r="W1366" s="9">
        <f>Daten!O1366</f>
        <v>500</v>
      </c>
      <c r="X1366" s="23">
        <f t="shared" si="550"/>
        <v>1577331.54</v>
      </c>
      <c r="Y1366" s="9">
        <f t="shared" si="551"/>
        <v>956437.86987507087</v>
      </c>
      <c r="Z1366" s="21">
        <f t="shared" si="552"/>
        <v>620893.67012492917</v>
      </c>
      <c r="AA1366" s="27">
        <f t="shared" si="553"/>
        <v>-62089.367012492919</v>
      </c>
      <c r="AB1366" s="32">
        <f t="shared" si="554"/>
        <v>-79861.453113926575</v>
      </c>
      <c r="AC1366" s="31">
        <f t="shared" si="555"/>
        <v>0</v>
      </c>
      <c r="AG1366" s="26">
        <f t="shared" si="556"/>
        <v>0</v>
      </c>
      <c r="AH1366" s="26">
        <f t="shared" si="557"/>
        <v>0</v>
      </c>
      <c r="AI1366" s="26">
        <f t="shared" si="558"/>
        <v>0</v>
      </c>
      <c r="AJ1366" s="26">
        <f t="shared" si="559"/>
        <v>1</v>
      </c>
      <c r="AK1366" s="26">
        <f t="shared" si="560"/>
        <v>0</v>
      </c>
      <c r="AL1366" s="26">
        <f t="shared" ca="1" si="561"/>
        <v>0</v>
      </c>
      <c r="AM1366" s="26">
        <f t="shared" ca="1" si="562"/>
        <v>0</v>
      </c>
      <c r="AN1366" s="26">
        <f ca="1">IF(AM1366=0,0,COUNTIF($AM$19:AM1366,C1366*10+1))</f>
        <v>0</v>
      </c>
      <c r="AO1366" s="21">
        <f t="shared" ca="1" si="563"/>
        <v>0</v>
      </c>
      <c r="AP1366" s="33">
        <f t="shared" ca="1" si="564"/>
        <v>0</v>
      </c>
    </row>
    <row r="1367" spans="1:42" x14ac:dyDescent="0.2">
      <c r="A1367" s="15">
        <f>Daten!A1367</f>
        <v>50321</v>
      </c>
      <c r="B1367" s="8" t="str">
        <f>Daten!B1367</f>
        <v>Koppl</v>
      </c>
      <c r="C1367" s="15">
        <f t="shared" si="540"/>
        <v>5</v>
      </c>
      <c r="D1367" s="10">
        <f>Daten!D1367</f>
        <v>0</v>
      </c>
      <c r="E1367" s="9">
        <f>Daten!E1367</f>
        <v>3642</v>
      </c>
      <c r="F1367" s="9">
        <f>Daten!F1367</f>
        <v>3452</v>
      </c>
      <c r="G1367" s="27">
        <f t="shared" si="541"/>
        <v>190</v>
      </c>
      <c r="H1367" s="29">
        <f t="shared" si="542"/>
        <v>5.5040556199304751E-2</v>
      </c>
      <c r="I1367" s="21">
        <f t="shared" si="543"/>
        <v>30.808256037201105</v>
      </c>
      <c r="J1367" s="21">
        <f t="shared" si="544"/>
        <v>159.19174396279891</v>
      </c>
      <c r="K1367" s="27">
        <f t="shared" si="545"/>
        <v>-79595.871981399454</v>
      </c>
      <c r="L1367" s="16">
        <f>Daten!G1367</f>
        <v>617</v>
      </c>
      <c r="M1367" s="16">
        <f>Daten!H1367</f>
        <v>2437</v>
      </c>
      <c r="N1367" s="16">
        <f>Daten!I1367</f>
        <v>588</v>
      </c>
      <c r="O1367" s="28">
        <f t="shared" si="546"/>
        <v>0.49446040213377102</v>
      </c>
      <c r="P1367" s="16">
        <f t="shared" si="547"/>
        <v>1371.7068838460639</v>
      </c>
      <c r="Q1367" s="21">
        <f t="shared" si="548"/>
        <v>-166.70688384606387</v>
      </c>
      <c r="R1367" s="27">
        <f t="shared" si="549"/>
        <v>-33341.376769212773</v>
      </c>
      <c r="S1367" s="9">
        <f>Daten!K1367</f>
        <v>8561.83</v>
      </c>
      <c r="T1367" s="9">
        <f>Daten!L1367</f>
        <v>334319.86</v>
      </c>
      <c r="U1367" s="9">
        <f>Daten!M1367</f>
        <v>675689.69</v>
      </c>
      <c r="V1367" s="9">
        <f>Daten!N1367</f>
        <v>500</v>
      </c>
      <c r="W1367" s="9">
        <f>Daten!O1367</f>
        <v>500</v>
      </c>
      <c r="X1367" s="23">
        <f t="shared" si="550"/>
        <v>1018571.3799999999</v>
      </c>
      <c r="Y1367" s="9">
        <f t="shared" si="551"/>
        <v>1309036.7238199955</v>
      </c>
      <c r="Z1367" s="21">
        <f t="shared" si="552"/>
        <v>-290465.34381999564</v>
      </c>
      <c r="AA1367" s="27">
        <f t="shared" si="553"/>
        <v>29046.534381999565</v>
      </c>
      <c r="AB1367" s="32">
        <f t="shared" si="554"/>
        <v>-83890.714368612666</v>
      </c>
      <c r="AC1367" s="31">
        <f t="shared" si="555"/>
        <v>0</v>
      </c>
      <c r="AG1367" s="26">
        <f t="shared" si="556"/>
        <v>0</v>
      </c>
      <c r="AH1367" s="26">
        <f t="shared" si="557"/>
        <v>0</v>
      </c>
      <c r="AI1367" s="26">
        <f t="shared" si="558"/>
        <v>0</v>
      </c>
      <c r="AJ1367" s="26">
        <f t="shared" si="559"/>
        <v>1</v>
      </c>
      <c r="AK1367" s="26">
        <f t="shared" si="560"/>
        <v>0</v>
      </c>
      <c r="AL1367" s="26">
        <f t="shared" ca="1" si="561"/>
        <v>0</v>
      </c>
      <c r="AM1367" s="26">
        <f t="shared" ca="1" si="562"/>
        <v>0</v>
      </c>
      <c r="AN1367" s="26">
        <f ca="1">IF(AM1367=0,0,COUNTIF($AM$19:AM1367,C1367*10+1))</f>
        <v>0</v>
      </c>
      <c r="AO1367" s="21">
        <f t="shared" ca="1" si="563"/>
        <v>0</v>
      </c>
      <c r="AP1367" s="33">
        <f t="shared" ca="1" si="564"/>
        <v>0</v>
      </c>
    </row>
    <row r="1368" spans="1:42" x14ac:dyDescent="0.2">
      <c r="A1368" s="15">
        <f>Daten!A1368</f>
        <v>50322</v>
      </c>
      <c r="B1368" s="8" t="str">
        <f>Daten!B1368</f>
        <v>Lamprechtshausen</v>
      </c>
      <c r="C1368" s="15">
        <f t="shared" si="540"/>
        <v>5</v>
      </c>
      <c r="D1368" s="10">
        <f>Daten!D1368</f>
        <v>0</v>
      </c>
      <c r="E1368" s="9">
        <f>Daten!E1368</f>
        <v>4070</v>
      </c>
      <c r="F1368" s="9">
        <f>Daten!F1368</f>
        <v>4023</v>
      </c>
      <c r="G1368" s="27">
        <f t="shared" si="541"/>
        <v>47</v>
      </c>
      <c r="H1368" s="29">
        <f t="shared" si="542"/>
        <v>1.1682823763360677E-2</v>
      </c>
      <c r="I1368" s="21">
        <f t="shared" si="543"/>
        <v>35.904291436170347</v>
      </c>
      <c r="J1368" s="21">
        <f t="shared" si="544"/>
        <v>11.095708563829653</v>
      </c>
      <c r="K1368" s="27">
        <f t="shared" si="545"/>
        <v>-5547.854281914827</v>
      </c>
      <c r="L1368" s="16">
        <f>Daten!G1368</f>
        <v>694</v>
      </c>
      <c r="M1368" s="16">
        <f>Daten!H1368</f>
        <v>2724</v>
      </c>
      <c r="N1368" s="16">
        <f>Daten!I1368</f>
        <v>652</v>
      </c>
      <c r="O1368" s="28">
        <f t="shared" si="546"/>
        <v>0.49412628487518356</v>
      </c>
      <c r="P1368" s="16">
        <f t="shared" si="547"/>
        <v>1533.2497134167738</v>
      </c>
      <c r="Q1368" s="21">
        <f t="shared" si="548"/>
        <v>-187.24971341677383</v>
      </c>
      <c r="R1368" s="27">
        <f t="shared" si="549"/>
        <v>-37449.942683354762</v>
      </c>
      <c r="S1368" s="9">
        <f>Daten!K1368</f>
        <v>27000.97</v>
      </c>
      <c r="T1368" s="9">
        <f>Daten!L1368</f>
        <v>306490.78999999998</v>
      </c>
      <c r="U1368" s="9">
        <f>Daten!M1368</f>
        <v>1742035.13</v>
      </c>
      <c r="V1368" s="9">
        <f>Daten!N1368</f>
        <v>500</v>
      </c>
      <c r="W1368" s="9">
        <f>Daten!O1368</f>
        <v>500</v>
      </c>
      <c r="X1368" s="23">
        <f t="shared" si="550"/>
        <v>2075526.89</v>
      </c>
      <c r="Y1368" s="9">
        <f t="shared" si="551"/>
        <v>1462871.9016879138</v>
      </c>
      <c r="Z1368" s="21">
        <f t="shared" si="552"/>
        <v>612654.98831208609</v>
      </c>
      <c r="AA1368" s="27">
        <f t="shared" si="553"/>
        <v>-61265.498831208613</v>
      </c>
      <c r="AB1368" s="32">
        <f t="shared" si="554"/>
        <v>-104263.2957964782</v>
      </c>
      <c r="AC1368" s="31">
        <f t="shared" si="555"/>
        <v>0</v>
      </c>
      <c r="AG1368" s="26">
        <f t="shared" si="556"/>
        <v>0</v>
      </c>
      <c r="AH1368" s="26">
        <f t="shared" si="557"/>
        <v>0</v>
      </c>
      <c r="AI1368" s="26">
        <f t="shared" si="558"/>
        <v>0</v>
      </c>
      <c r="AJ1368" s="26">
        <f t="shared" si="559"/>
        <v>1</v>
      </c>
      <c r="AK1368" s="26">
        <f t="shared" si="560"/>
        <v>0</v>
      </c>
      <c r="AL1368" s="26">
        <f t="shared" ca="1" si="561"/>
        <v>0</v>
      </c>
      <c r="AM1368" s="26">
        <f t="shared" ca="1" si="562"/>
        <v>0</v>
      </c>
      <c r="AN1368" s="26">
        <f ca="1">IF(AM1368=0,0,COUNTIF($AM$19:AM1368,C1368*10+1))</f>
        <v>0</v>
      </c>
      <c r="AO1368" s="21">
        <f t="shared" ca="1" si="563"/>
        <v>0</v>
      </c>
      <c r="AP1368" s="33">
        <f t="shared" ca="1" si="564"/>
        <v>0</v>
      </c>
    </row>
    <row r="1369" spans="1:42" x14ac:dyDescent="0.2">
      <c r="A1369" s="15">
        <f>Daten!A1369</f>
        <v>50323</v>
      </c>
      <c r="B1369" s="8" t="str">
        <f>Daten!B1369</f>
        <v>Mattsee</v>
      </c>
      <c r="C1369" s="15">
        <f t="shared" si="540"/>
        <v>5</v>
      </c>
      <c r="D1369" s="10">
        <f>Daten!D1369</f>
        <v>0</v>
      </c>
      <c r="E1369" s="9">
        <f>Daten!E1369</f>
        <v>3442</v>
      </c>
      <c r="F1369" s="9">
        <f>Daten!F1369</f>
        <v>3266</v>
      </c>
      <c r="G1369" s="27">
        <f t="shared" si="541"/>
        <v>176</v>
      </c>
      <c r="H1369" s="29">
        <f t="shared" si="542"/>
        <v>5.3888548683404779E-2</v>
      </c>
      <c r="I1369" s="21">
        <f t="shared" si="543"/>
        <v>29.148251511442297</v>
      </c>
      <c r="J1369" s="21">
        <f t="shared" si="544"/>
        <v>146.85174848855769</v>
      </c>
      <c r="K1369" s="27">
        <f t="shared" si="545"/>
        <v>-73425.87424427885</v>
      </c>
      <c r="L1369" s="16">
        <f>Daten!G1369</f>
        <v>529</v>
      </c>
      <c r="M1369" s="16">
        <f>Daten!H1369</f>
        <v>2172</v>
      </c>
      <c r="N1369" s="16">
        <f>Daten!I1369</f>
        <v>741</v>
      </c>
      <c r="O1369" s="28">
        <f t="shared" si="546"/>
        <v>0.5847145488029466</v>
      </c>
      <c r="P1369" s="16">
        <f t="shared" si="547"/>
        <v>1222.5471283191016</v>
      </c>
      <c r="Q1369" s="21">
        <f t="shared" si="548"/>
        <v>47.452871680898397</v>
      </c>
      <c r="R1369" s="27">
        <f t="shared" si="549"/>
        <v>9490.5743361796794</v>
      </c>
      <c r="S1369" s="9">
        <f>Daten!K1369</f>
        <v>10246.56</v>
      </c>
      <c r="T1369" s="9">
        <f>Daten!L1369</f>
        <v>388699.11</v>
      </c>
      <c r="U1369" s="9">
        <f>Daten!M1369</f>
        <v>608045.59</v>
      </c>
      <c r="V1369" s="9">
        <f>Daten!N1369</f>
        <v>500</v>
      </c>
      <c r="W1369" s="9">
        <f>Daten!O1369</f>
        <v>500</v>
      </c>
      <c r="X1369" s="23">
        <f t="shared" si="550"/>
        <v>1006991.26</v>
      </c>
      <c r="Y1369" s="9">
        <f t="shared" si="551"/>
        <v>1237151.1266854543</v>
      </c>
      <c r="Z1369" s="21">
        <f t="shared" si="552"/>
        <v>-230159.86668545427</v>
      </c>
      <c r="AA1369" s="27">
        <f t="shared" si="553"/>
        <v>23015.986668545429</v>
      </c>
      <c r="AB1369" s="32">
        <f t="shared" si="554"/>
        <v>-40919.31323955374</v>
      </c>
      <c r="AC1369" s="31">
        <f t="shared" si="555"/>
        <v>0</v>
      </c>
      <c r="AG1369" s="26">
        <f t="shared" si="556"/>
        <v>0</v>
      </c>
      <c r="AH1369" s="26">
        <f t="shared" si="557"/>
        <v>0</v>
      </c>
      <c r="AI1369" s="26">
        <f t="shared" si="558"/>
        <v>0</v>
      </c>
      <c r="AJ1369" s="26">
        <f t="shared" si="559"/>
        <v>1</v>
      </c>
      <c r="AK1369" s="26">
        <f t="shared" si="560"/>
        <v>0</v>
      </c>
      <c r="AL1369" s="26">
        <f t="shared" ca="1" si="561"/>
        <v>0</v>
      </c>
      <c r="AM1369" s="26">
        <f t="shared" ca="1" si="562"/>
        <v>0</v>
      </c>
      <c r="AN1369" s="26">
        <f ca="1">IF(AM1369=0,0,COUNTIF($AM$19:AM1369,C1369*10+1))</f>
        <v>0</v>
      </c>
      <c r="AO1369" s="21">
        <f t="shared" ca="1" si="563"/>
        <v>0</v>
      </c>
      <c r="AP1369" s="33">
        <f t="shared" ca="1" si="564"/>
        <v>0</v>
      </c>
    </row>
    <row r="1370" spans="1:42" x14ac:dyDescent="0.2">
      <c r="A1370" s="15">
        <f>Daten!A1370</f>
        <v>50324</v>
      </c>
      <c r="B1370" s="8" t="str">
        <f>Daten!B1370</f>
        <v>Neumarkt am Wallersee</v>
      </c>
      <c r="C1370" s="15">
        <f t="shared" si="540"/>
        <v>5</v>
      </c>
      <c r="D1370" s="10">
        <f>Daten!D1370</f>
        <v>0</v>
      </c>
      <c r="E1370" s="9">
        <f>Daten!E1370</f>
        <v>6592</v>
      </c>
      <c r="F1370" s="9">
        <f>Daten!F1370</f>
        <v>6298</v>
      </c>
      <c r="G1370" s="27">
        <f t="shared" si="541"/>
        <v>294</v>
      </c>
      <c r="H1370" s="29">
        <f t="shared" si="542"/>
        <v>4.6681486186090825E-2</v>
      </c>
      <c r="I1370" s="21">
        <f t="shared" si="543"/>
        <v>56.20811023241383</v>
      </c>
      <c r="J1370" s="21">
        <f t="shared" si="544"/>
        <v>237.79188976758616</v>
      </c>
      <c r="K1370" s="27">
        <f t="shared" si="545"/>
        <v>-118895.94488379308</v>
      </c>
      <c r="L1370" s="16">
        <f>Daten!G1370</f>
        <v>1157</v>
      </c>
      <c r="M1370" s="16">
        <f>Daten!H1370</f>
        <v>4358</v>
      </c>
      <c r="N1370" s="16">
        <f>Daten!I1370</f>
        <v>1077</v>
      </c>
      <c r="O1370" s="28">
        <f t="shared" si="546"/>
        <v>0.51262046810463513</v>
      </c>
      <c r="P1370" s="16">
        <f t="shared" si="547"/>
        <v>2452.9743946660428</v>
      </c>
      <c r="Q1370" s="21">
        <f t="shared" si="548"/>
        <v>-218.97439466604283</v>
      </c>
      <c r="R1370" s="27">
        <f t="shared" si="549"/>
        <v>-43794.878933208565</v>
      </c>
      <c r="S1370" s="9">
        <f>Daten!K1370</f>
        <v>20809.14</v>
      </c>
      <c r="T1370" s="9">
        <f>Daten!L1370</f>
        <v>561049.24</v>
      </c>
      <c r="U1370" s="9">
        <f>Daten!M1370</f>
        <v>2448153.34</v>
      </c>
      <c r="V1370" s="9">
        <f>Daten!N1370</f>
        <v>500</v>
      </c>
      <c r="W1370" s="9">
        <f>Daten!O1370</f>
        <v>500</v>
      </c>
      <c r="X1370" s="23">
        <f t="shared" si="550"/>
        <v>3030011.7199999997</v>
      </c>
      <c r="Y1370" s="9">
        <f t="shared" si="551"/>
        <v>2369349.2815544787</v>
      </c>
      <c r="Z1370" s="21">
        <f t="shared" si="552"/>
        <v>660662.43844552105</v>
      </c>
      <c r="AA1370" s="27">
        <f t="shared" si="553"/>
        <v>-66066.243844552111</v>
      </c>
      <c r="AB1370" s="32">
        <f t="shared" si="554"/>
        <v>-228757.06766155377</v>
      </c>
      <c r="AC1370" s="31">
        <f t="shared" si="555"/>
        <v>0</v>
      </c>
      <c r="AG1370" s="26">
        <f t="shared" si="556"/>
        <v>0</v>
      </c>
      <c r="AH1370" s="26">
        <f t="shared" si="557"/>
        <v>0</v>
      </c>
      <c r="AI1370" s="26">
        <f t="shared" si="558"/>
        <v>0</v>
      </c>
      <c r="AJ1370" s="26">
        <f t="shared" si="559"/>
        <v>1</v>
      </c>
      <c r="AK1370" s="26">
        <f t="shared" si="560"/>
        <v>0</v>
      </c>
      <c r="AL1370" s="26">
        <f t="shared" ca="1" si="561"/>
        <v>0</v>
      </c>
      <c r="AM1370" s="26">
        <f t="shared" ca="1" si="562"/>
        <v>0</v>
      </c>
      <c r="AN1370" s="26">
        <f ca="1">IF(AM1370=0,0,COUNTIF($AM$19:AM1370,C1370*10+1))</f>
        <v>0</v>
      </c>
      <c r="AO1370" s="21">
        <f t="shared" ca="1" si="563"/>
        <v>0</v>
      </c>
      <c r="AP1370" s="33">
        <f t="shared" ca="1" si="564"/>
        <v>0</v>
      </c>
    </row>
    <row r="1371" spans="1:42" x14ac:dyDescent="0.2">
      <c r="A1371" s="15">
        <f>Daten!A1371</f>
        <v>50325</v>
      </c>
      <c r="B1371" s="8" t="str">
        <f>Daten!B1371</f>
        <v>Nußdorf am Haunsberg</v>
      </c>
      <c r="C1371" s="15">
        <f t="shared" si="540"/>
        <v>5</v>
      </c>
      <c r="D1371" s="10">
        <f>Daten!D1371</f>
        <v>0</v>
      </c>
      <c r="E1371" s="9">
        <f>Daten!E1371</f>
        <v>2445</v>
      </c>
      <c r="F1371" s="9">
        <f>Daten!F1371</f>
        <v>2378</v>
      </c>
      <c r="G1371" s="27">
        <f t="shared" si="541"/>
        <v>67</v>
      </c>
      <c r="H1371" s="29">
        <f t="shared" si="542"/>
        <v>2.8174936921783012E-2</v>
      </c>
      <c r="I1371" s="21">
        <f t="shared" si="543"/>
        <v>21.223068614271213</v>
      </c>
      <c r="J1371" s="21">
        <f t="shared" si="544"/>
        <v>45.776931385728787</v>
      </c>
      <c r="K1371" s="27">
        <f t="shared" si="545"/>
        <v>-22888.465692864393</v>
      </c>
      <c r="L1371" s="16">
        <f>Daten!G1371</f>
        <v>412</v>
      </c>
      <c r="M1371" s="16">
        <f>Daten!H1371</f>
        <v>1634</v>
      </c>
      <c r="N1371" s="16">
        <f>Daten!I1371</f>
        <v>399</v>
      </c>
      <c r="O1371" s="28">
        <f t="shared" si="546"/>
        <v>0.49632802937576498</v>
      </c>
      <c r="P1371" s="16">
        <f t="shared" si="547"/>
        <v>919.72468124926888</v>
      </c>
      <c r="Q1371" s="21">
        <f t="shared" si="548"/>
        <v>-108.72468124926888</v>
      </c>
      <c r="R1371" s="27">
        <f t="shared" si="549"/>
        <v>-21744.936249853778</v>
      </c>
      <c r="S1371" s="9">
        <f>Daten!K1371</f>
        <v>23432.3</v>
      </c>
      <c r="T1371" s="9">
        <f>Daten!L1371</f>
        <v>183767.25</v>
      </c>
      <c r="U1371" s="9">
        <f>Daten!M1371</f>
        <v>706142.49</v>
      </c>
      <c r="V1371" s="9">
        <f>Daten!N1371</f>
        <v>500</v>
      </c>
      <c r="W1371" s="9">
        <f>Daten!O1371</f>
        <v>500</v>
      </c>
      <c r="X1371" s="23">
        <f t="shared" si="550"/>
        <v>913342.04</v>
      </c>
      <c r="Y1371" s="9">
        <f t="shared" si="551"/>
        <v>878801.42496976641</v>
      </c>
      <c r="Z1371" s="21">
        <f t="shared" si="552"/>
        <v>34540.615030233632</v>
      </c>
      <c r="AA1371" s="27">
        <f t="shared" si="553"/>
        <v>-3454.0615030233635</v>
      </c>
      <c r="AB1371" s="32">
        <f t="shared" si="554"/>
        <v>-48087.46344574153</v>
      </c>
      <c r="AC1371" s="31">
        <f t="shared" si="555"/>
        <v>0</v>
      </c>
      <c r="AG1371" s="26">
        <f t="shared" si="556"/>
        <v>0</v>
      </c>
      <c r="AH1371" s="26">
        <f t="shared" si="557"/>
        <v>0</v>
      </c>
      <c r="AI1371" s="26">
        <f t="shared" si="558"/>
        <v>0</v>
      </c>
      <c r="AJ1371" s="26">
        <f t="shared" si="559"/>
        <v>1</v>
      </c>
      <c r="AK1371" s="26">
        <f t="shared" si="560"/>
        <v>0</v>
      </c>
      <c r="AL1371" s="26">
        <f t="shared" ca="1" si="561"/>
        <v>0</v>
      </c>
      <c r="AM1371" s="26">
        <f t="shared" ca="1" si="562"/>
        <v>0</v>
      </c>
      <c r="AN1371" s="26">
        <f ca="1">IF(AM1371=0,0,COUNTIF($AM$19:AM1371,C1371*10+1))</f>
        <v>0</v>
      </c>
      <c r="AO1371" s="21">
        <f t="shared" ca="1" si="563"/>
        <v>0</v>
      </c>
      <c r="AP1371" s="33">
        <f t="shared" ca="1" si="564"/>
        <v>0</v>
      </c>
    </row>
    <row r="1372" spans="1:42" x14ac:dyDescent="0.2">
      <c r="A1372" s="15">
        <f>Daten!A1372</f>
        <v>50326</v>
      </c>
      <c r="B1372" s="8" t="str">
        <f>Daten!B1372</f>
        <v>Oberndorf bei Salzburg</v>
      </c>
      <c r="C1372" s="15">
        <f t="shared" si="540"/>
        <v>5</v>
      </c>
      <c r="D1372" s="10">
        <f>Daten!D1372</f>
        <v>0</v>
      </c>
      <c r="E1372" s="9">
        <f>Daten!E1372</f>
        <v>5929</v>
      </c>
      <c r="F1372" s="9">
        <f>Daten!F1372</f>
        <v>5794</v>
      </c>
      <c r="G1372" s="27">
        <f t="shared" si="541"/>
        <v>135</v>
      </c>
      <c r="H1372" s="29">
        <f t="shared" si="542"/>
        <v>2.3299965481532622E-2</v>
      </c>
      <c r="I1372" s="21">
        <f t="shared" si="543"/>
        <v>51.710033452938355</v>
      </c>
      <c r="J1372" s="21">
        <f t="shared" si="544"/>
        <v>83.289966547061653</v>
      </c>
      <c r="K1372" s="27">
        <f t="shared" si="545"/>
        <v>-41644.983273530823</v>
      </c>
      <c r="L1372" s="16">
        <f>Daten!G1372</f>
        <v>899</v>
      </c>
      <c r="M1372" s="16">
        <f>Daten!H1372</f>
        <v>3892</v>
      </c>
      <c r="N1372" s="16">
        <f>Daten!I1372</f>
        <v>1138</v>
      </c>
      <c r="O1372" s="28">
        <f t="shared" si="546"/>
        <v>0.52338129496402874</v>
      </c>
      <c r="P1372" s="16">
        <f t="shared" si="547"/>
        <v>2190.6783717393846</v>
      </c>
      <c r="Q1372" s="21">
        <f t="shared" si="548"/>
        <v>-153.6783717393846</v>
      </c>
      <c r="R1372" s="27">
        <f t="shared" si="549"/>
        <v>-30735.67434787692</v>
      </c>
      <c r="S1372" s="9">
        <f>Daten!K1372</f>
        <v>2566.7199999999998</v>
      </c>
      <c r="T1372" s="9">
        <f>Daten!L1372</f>
        <v>416067.63</v>
      </c>
      <c r="U1372" s="9">
        <f>Daten!M1372</f>
        <v>1202206.43</v>
      </c>
      <c r="V1372" s="9">
        <f>Daten!N1372</f>
        <v>500</v>
      </c>
      <c r="W1372" s="9">
        <f>Daten!O1372</f>
        <v>500</v>
      </c>
      <c r="X1372" s="23">
        <f t="shared" si="550"/>
        <v>1620840.7799999998</v>
      </c>
      <c r="Y1372" s="9">
        <f t="shared" si="551"/>
        <v>2131048.5270534744</v>
      </c>
      <c r="Z1372" s="21">
        <f t="shared" si="552"/>
        <v>-510207.74705347465</v>
      </c>
      <c r="AA1372" s="27">
        <f t="shared" si="553"/>
        <v>51020.774705347467</v>
      </c>
      <c r="AB1372" s="32">
        <f t="shared" si="554"/>
        <v>-21359.882916060269</v>
      </c>
      <c r="AC1372" s="31">
        <f t="shared" si="555"/>
        <v>0</v>
      </c>
      <c r="AG1372" s="26">
        <f t="shared" si="556"/>
        <v>0</v>
      </c>
      <c r="AH1372" s="26">
        <f t="shared" si="557"/>
        <v>0</v>
      </c>
      <c r="AI1372" s="26">
        <f t="shared" si="558"/>
        <v>0</v>
      </c>
      <c r="AJ1372" s="26">
        <f t="shared" si="559"/>
        <v>1</v>
      </c>
      <c r="AK1372" s="26">
        <f t="shared" si="560"/>
        <v>0</v>
      </c>
      <c r="AL1372" s="26">
        <f t="shared" ca="1" si="561"/>
        <v>0</v>
      </c>
      <c r="AM1372" s="26">
        <f t="shared" ca="1" si="562"/>
        <v>0</v>
      </c>
      <c r="AN1372" s="26">
        <f ca="1">IF(AM1372=0,0,COUNTIF($AM$19:AM1372,C1372*10+1))</f>
        <v>0</v>
      </c>
      <c r="AO1372" s="21">
        <f t="shared" ca="1" si="563"/>
        <v>0</v>
      </c>
      <c r="AP1372" s="33">
        <f t="shared" ca="1" si="564"/>
        <v>0</v>
      </c>
    </row>
    <row r="1373" spans="1:42" x14ac:dyDescent="0.2">
      <c r="A1373" s="15">
        <f>Daten!A1373</f>
        <v>50327</v>
      </c>
      <c r="B1373" s="8" t="str">
        <f>Daten!B1373</f>
        <v>Obertrum am See</v>
      </c>
      <c r="C1373" s="15">
        <f t="shared" si="540"/>
        <v>5</v>
      </c>
      <c r="D1373" s="10">
        <f>Daten!D1373</f>
        <v>0</v>
      </c>
      <c r="E1373" s="9">
        <f>Daten!E1373</f>
        <v>4978</v>
      </c>
      <c r="F1373" s="9">
        <f>Daten!F1373</f>
        <v>4788</v>
      </c>
      <c r="G1373" s="27">
        <f t="shared" si="541"/>
        <v>190</v>
      </c>
      <c r="H1373" s="29">
        <f t="shared" si="542"/>
        <v>3.968253968253968E-2</v>
      </c>
      <c r="I1373" s="21">
        <f t="shared" si="543"/>
        <v>42.731729405017056</v>
      </c>
      <c r="J1373" s="21">
        <f t="shared" si="544"/>
        <v>147.26827059498294</v>
      </c>
      <c r="K1373" s="27">
        <f t="shared" si="545"/>
        <v>-73634.135297491463</v>
      </c>
      <c r="L1373" s="16">
        <f>Daten!G1373</f>
        <v>799</v>
      </c>
      <c r="M1373" s="16">
        <f>Daten!H1373</f>
        <v>3328</v>
      </c>
      <c r="N1373" s="16">
        <f>Daten!I1373</f>
        <v>851</v>
      </c>
      <c r="O1373" s="28">
        <f t="shared" si="546"/>
        <v>0.49579326923076922</v>
      </c>
      <c r="P1373" s="16">
        <f t="shared" si="547"/>
        <v>1873.2213826178499</v>
      </c>
      <c r="Q1373" s="21">
        <f t="shared" si="548"/>
        <v>-223.22138261784994</v>
      </c>
      <c r="R1373" s="27">
        <f t="shared" si="549"/>
        <v>-44644.276523569992</v>
      </c>
      <c r="S1373" s="9">
        <f>Daten!K1373</f>
        <v>14684.6</v>
      </c>
      <c r="T1373" s="9">
        <f>Daten!L1373</f>
        <v>439282.41</v>
      </c>
      <c r="U1373" s="9">
        <f>Daten!M1373</f>
        <v>1288520.47</v>
      </c>
      <c r="V1373" s="9">
        <f>Daten!N1373</f>
        <v>500</v>
      </c>
      <c r="W1373" s="9">
        <f>Daten!O1373</f>
        <v>500</v>
      </c>
      <c r="X1373" s="23">
        <f t="shared" si="550"/>
        <v>1742487.48</v>
      </c>
      <c r="Y1373" s="9">
        <f t="shared" si="551"/>
        <v>1789232.512678731</v>
      </c>
      <c r="Z1373" s="21">
        <f t="shared" si="552"/>
        <v>-46745.032678731019</v>
      </c>
      <c r="AA1373" s="27">
        <f t="shared" si="553"/>
        <v>4674.5032678731022</v>
      </c>
      <c r="AB1373" s="32">
        <f t="shared" si="554"/>
        <v>-113603.90855318835</v>
      </c>
      <c r="AC1373" s="31">
        <f t="shared" si="555"/>
        <v>0</v>
      </c>
      <c r="AG1373" s="26">
        <f t="shared" si="556"/>
        <v>0</v>
      </c>
      <c r="AH1373" s="26">
        <f t="shared" si="557"/>
        <v>0</v>
      </c>
      <c r="AI1373" s="26">
        <f t="shared" si="558"/>
        <v>0</v>
      </c>
      <c r="AJ1373" s="26">
        <f t="shared" si="559"/>
        <v>1</v>
      </c>
      <c r="AK1373" s="26">
        <f t="shared" si="560"/>
        <v>0</v>
      </c>
      <c r="AL1373" s="26">
        <f t="shared" ca="1" si="561"/>
        <v>0</v>
      </c>
      <c r="AM1373" s="26">
        <f t="shared" ca="1" si="562"/>
        <v>0</v>
      </c>
      <c r="AN1373" s="26">
        <f ca="1">IF(AM1373=0,0,COUNTIF($AM$19:AM1373,C1373*10+1))</f>
        <v>0</v>
      </c>
      <c r="AO1373" s="21">
        <f t="shared" ca="1" si="563"/>
        <v>0</v>
      </c>
      <c r="AP1373" s="33">
        <f t="shared" ca="1" si="564"/>
        <v>0</v>
      </c>
    </row>
    <row r="1374" spans="1:42" x14ac:dyDescent="0.2">
      <c r="A1374" s="15">
        <f>Daten!A1374</f>
        <v>50328</v>
      </c>
      <c r="B1374" s="8" t="str">
        <f>Daten!B1374</f>
        <v>Plainfeld</v>
      </c>
      <c r="C1374" s="15">
        <f t="shared" si="540"/>
        <v>5</v>
      </c>
      <c r="D1374" s="10">
        <f>Daten!D1374</f>
        <v>0</v>
      </c>
      <c r="E1374" s="9">
        <f>Daten!E1374</f>
        <v>1275</v>
      </c>
      <c r="F1374" s="9">
        <f>Daten!F1374</f>
        <v>1240</v>
      </c>
      <c r="G1374" s="27">
        <f t="shared" si="541"/>
        <v>35</v>
      </c>
      <c r="H1374" s="29">
        <f t="shared" si="542"/>
        <v>2.8225806451612902E-2</v>
      </c>
      <c r="I1374" s="21">
        <f t="shared" si="543"/>
        <v>11.066696838392053</v>
      </c>
      <c r="J1374" s="21">
        <f t="shared" si="544"/>
        <v>23.933303161607945</v>
      </c>
      <c r="K1374" s="27">
        <f t="shared" si="545"/>
        <v>-11966.651580803973</v>
      </c>
      <c r="L1374" s="16">
        <f>Daten!G1374</f>
        <v>174</v>
      </c>
      <c r="M1374" s="16">
        <f>Daten!H1374</f>
        <v>878</v>
      </c>
      <c r="N1374" s="16">
        <f>Daten!I1374</f>
        <v>223</v>
      </c>
      <c r="O1374" s="28">
        <f t="shared" si="546"/>
        <v>0.4521640091116173</v>
      </c>
      <c r="P1374" s="16">
        <f t="shared" si="547"/>
        <v>494.19722774593521</v>
      </c>
      <c r="Q1374" s="21">
        <f t="shared" si="548"/>
        <v>-97.197227745935209</v>
      </c>
      <c r="R1374" s="27">
        <f t="shared" si="549"/>
        <v>-19439.445549187043</v>
      </c>
      <c r="S1374" s="9">
        <f>Daten!K1374</f>
        <v>3174.59</v>
      </c>
      <c r="T1374" s="9">
        <f>Daten!L1374</f>
        <v>97735.72</v>
      </c>
      <c r="U1374" s="9">
        <f>Daten!M1374</f>
        <v>233685.48</v>
      </c>
      <c r="V1374" s="9">
        <f>Daten!N1374</f>
        <v>500</v>
      </c>
      <c r="W1374" s="9">
        <f>Daten!O1374</f>
        <v>500</v>
      </c>
      <c r="X1374" s="23">
        <f t="shared" si="550"/>
        <v>334595.79000000004</v>
      </c>
      <c r="Y1374" s="9">
        <f t="shared" si="551"/>
        <v>458270.68173270026</v>
      </c>
      <c r="Z1374" s="21">
        <f t="shared" si="552"/>
        <v>-123674.89173270023</v>
      </c>
      <c r="AA1374" s="27">
        <f t="shared" si="553"/>
        <v>12367.489173270023</v>
      </c>
      <c r="AB1374" s="32">
        <f t="shared" si="554"/>
        <v>-19038.607956720993</v>
      </c>
      <c r="AC1374" s="31">
        <f t="shared" si="555"/>
        <v>0</v>
      </c>
      <c r="AG1374" s="26">
        <f t="shared" si="556"/>
        <v>0</v>
      </c>
      <c r="AH1374" s="26">
        <f t="shared" si="557"/>
        <v>0</v>
      </c>
      <c r="AI1374" s="26">
        <f t="shared" si="558"/>
        <v>0</v>
      </c>
      <c r="AJ1374" s="26">
        <f t="shared" si="559"/>
        <v>1</v>
      </c>
      <c r="AK1374" s="26">
        <f t="shared" si="560"/>
        <v>0</v>
      </c>
      <c r="AL1374" s="26">
        <f t="shared" ca="1" si="561"/>
        <v>0</v>
      </c>
      <c r="AM1374" s="26">
        <f t="shared" ca="1" si="562"/>
        <v>0</v>
      </c>
      <c r="AN1374" s="26">
        <f ca="1">IF(AM1374=0,0,COUNTIF($AM$19:AM1374,C1374*10+1))</f>
        <v>0</v>
      </c>
      <c r="AO1374" s="21">
        <f t="shared" ca="1" si="563"/>
        <v>0</v>
      </c>
      <c r="AP1374" s="33">
        <f t="shared" ca="1" si="564"/>
        <v>0</v>
      </c>
    </row>
    <row r="1375" spans="1:42" x14ac:dyDescent="0.2">
      <c r="A1375" s="15">
        <f>Daten!A1375</f>
        <v>50329</v>
      </c>
      <c r="B1375" s="8" t="str">
        <f>Daten!B1375</f>
        <v>Sankt Georgen bei Salzburg</v>
      </c>
      <c r="C1375" s="15">
        <f t="shared" si="540"/>
        <v>5</v>
      </c>
      <c r="D1375" s="10">
        <f>Daten!D1375</f>
        <v>0</v>
      </c>
      <c r="E1375" s="9">
        <f>Daten!E1375</f>
        <v>3044</v>
      </c>
      <c r="F1375" s="9">
        <f>Daten!F1375</f>
        <v>2940</v>
      </c>
      <c r="G1375" s="27">
        <f t="shared" si="541"/>
        <v>104</v>
      </c>
      <c r="H1375" s="29">
        <f t="shared" si="542"/>
        <v>3.5374149659863949E-2</v>
      </c>
      <c r="I1375" s="21">
        <f t="shared" si="543"/>
        <v>26.238781213606966</v>
      </c>
      <c r="J1375" s="21">
        <f t="shared" si="544"/>
        <v>77.76121878639303</v>
      </c>
      <c r="K1375" s="27">
        <f t="shared" si="545"/>
        <v>-38880.609393196515</v>
      </c>
      <c r="L1375" s="16">
        <f>Daten!G1375</f>
        <v>509</v>
      </c>
      <c r="M1375" s="16">
        <f>Daten!H1375</f>
        <v>2012</v>
      </c>
      <c r="N1375" s="16">
        <f>Daten!I1375</f>
        <v>523</v>
      </c>
      <c r="O1375" s="28">
        <f t="shared" si="546"/>
        <v>0.51292246520874751</v>
      </c>
      <c r="P1375" s="16">
        <f t="shared" si="547"/>
        <v>1132.4884080009358</v>
      </c>
      <c r="Q1375" s="21">
        <f t="shared" si="548"/>
        <v>-100.48840800093581</v>
      </c>
      <c r="R1375" s="27">
        <f t="shared" si="549"/>
        <v>-20097.681600187163</v>
      </c>
      <c r="S1375" s="9">
        <f>Daten!K1375</f>
        <v>17791.740000000002</v>
      </c>
      <c r="T1375" s="9">
        <f>Daten!L1375</f>
        <v>211133.22</v>
      </c>
      <c r="U1375" s="9">
        <f>Daten!M1375</f>
        <v>679526.25</v>
      </c>
      <c r="V1375" s="9">
        <f>Daten!N1375</f>
        <v>500</v>
      </c>
      <c r="W1375" s="9">
        <f>Daten!O1375</f>
        <v>500</v>
      </c>
      <c r="X1375" s="23">
        <f t="shared" si="550"/>
        <v>908451.21</v>
      </c>
      <c r="Y1375" s="9">
        <f t="shared" si="551"/>
        <v>1094098.7883877172</v>
      </c>
      <c r="Z1375" s="21">
        <f t="shared" si="552"/>
        <v>-185647.57838771725</v>
      </c>
      <c r="AA1375" s="27">
        <f t="shared" si="553"/>
        <v>18564.757838771726</v>
      </c>
      <c r="AB1375" s="32">
        <f t="shared" si="554"/>
        <v>-40413.533154611956</v>
      </c>
      <c r="AC1375" s="31">
        <f t="shared" si="555"/>
        <v>0</v>
      </c>
      <c r="AG1375" s="26">
        <f t="shared" si="556"/>
        <v>0</v>
      </c>
      <c r="AH1375" s="26">
        <f t="shared" si="557"/>
        <v>0</v>
      </c>
      <c r="AI1375" s="26">
        <f t="shared" si="558"/>
        <v>0</v>
      </c>
      <c r="AJ1375" s="26">
        <f t="shared" si="559"/>
        <v>1</v>
      </c>
      <c r="AK1375" s="26">
        <f t="shared" si="560"/>
        <v>0</v>
      </c>
      <c r="AL1375" s="26">
        <f t="shared" ca="1" si="561"/>
        <v>0</v>
      </c>
      <c r="AM1375" s="26">
        <f t="shared" ca="1" si="562"/>
        <v>0</v>
      </c>
      <c r="AN1375" s="26">
        <f ca="1">IF(AM1375=0,0,COUNTIF($AM$19:AM1375,C1375*10+1))</f>
        <v>0</v>
      </c>
      <c r="AO1375" s="21">
        <f t="shared" ca="1" si="563"/>
        <v>0</v>
      </c>
      <c r="AP1375" s="33">
        <f t="shared" ca="1" si="564"/>
        <v>0</v>
      </c>
    </row>
    <row r="1376" spans="1:42" x14ac:dyDescent="0.2">
      <c r="A1376" s="15">
        <f>Daten!A1376</f>
        <v>50330</v>
      </c>
      <c r="B1376" s="8" t="str">
        <f>Daten!B1376</f>
        <v>Sankt Gilgen</v>
      </c>
      <c r="C1376" s="15">
        <f t="shared" si="540"/>
        <v>5</v>
      </c>
      <c r="D1376" s="10">
        <f>Daten!D1376</f>
        <v>0</v>
      </c>
      <c r="E1376" s="9">
        <f>Daten!E1376</f>
        <v>4023</v>
      </c>
      <c r="F1376" s="9">
        <f>Daten!F1376</f>
        <v>3922</v>
      </c>
      <c r="G1376" s="27">
        <f t="shared" si="541"/>
        <v>101</v>
      </c>
      <c r="H1376" s="29">
        <f t="shared" si="542"/>
        <v>2.5752167261601223E-2</v>
      </c>
      <c r="I1376" s="21">
        <f t="shared" si="543"/>
        <v>35.002891129172284</v>
      </c>
      <c r="J1376" s="21">
        <f t="shared" si="544"/>
        <v>65.997108870827716</v>
      </c>
      <c r="K1376" s="27">
        <f t="shared" si="545"/>
        <v>-32998.554435413855</v>
      </c>
      <c r="L1376" s="16">
        <f>Daten!G1376</f>
        <v>551</v>
      </c>
      <c r="M1376" s="16">
        <f>Daten!H1376</f>
        <v>2571</v>
      </c>
      <c r="N1376" s="16">
        <f>Daten!I1376</f>
        <v>901</v>
      </c>
      <c r="O1376" s="28">
        <f t="shared" si="546"/>
        <v>0.56476079346557762</v>
      </c>
      <c r="P1376" s="16">
        <f t="shared" si="547"/>
        <v>1447.1310621125278</v>
      </c>
      <c r="Q1376" s="21">
        <f t="shared" si="548"/>
        <v>4.8689378874721569</v>
      </c>
      <c r="R1376" s="27">
        <f t="shared" si="549"/>
        <v>973.78757749443139</v>
      </c>
      <c r="S1376" s="9">
        <f>Daten!K1376</f>
        <v>9791</v>
      </c>
      <c r="T1376" s="9">
        <f>Daten!L1376</f>
        <v>667639.86</v>
      </c>
      <c r="U1376" s="9">
        <f>Daten!M1376</f>
        <v>1276109.3600000001</v>
      </c>
      <c r="V1376" s="9">
        <f>Daten!N1376</f>
        <v>500</v>
      </c>
      <c r="W1376" s="9">
        <f>Daten!O1376</f>
        <v>500</v>
      </c>
      <c r="X1376" s="23">
        <f t="shared" si="550"/>
        <v>1953540.2200000002</v>
      </c>
      <c r="Y1376" s="9">
        <f t="shared" si="551"/>
        <v>1445978.7863612967</v>
      </c>
      <c r="Z1376" s="21">
        <f t="shared" si="552"/>
        <v>507561.43363870354</v>
      </c>
      <c r="AA1376" s="27">
        <f t="shared" si="553"/>
        <v>-50756.14336387036</v>
      </c>
      <c r="AB1376" s="32">
        <f t="shared" si="554"/>
        <v>-82780.910221789789</v>
      </c>
      <c r="AC1376" s="31">
        <f t="shared" si="555"/>
        <v>0</v>
      </c>
      <c r="AG1376" s="26">
        <f t="shared" si="556"/>
        <v>0</v>
      </c>
      <c r="AH1376" s="26">
        <f t="shared" si="557"/>
        <v>0</v>
      </c>
      <c r="AI1376" s="26">
        <f t="shared" si="558"/>
        <v>0</v>
      </c>
      <c r="AJ1376" s="26">
        <f t="shared" si="559"/>
        <v>1</v>
      </c>
      <c r="AK1376" s="26">
        <f t="shared" si="560"/>
        <v>0</v>
      </c>
      <c r="AL1376" s="26">
        <f t="shared" ca="1" si="561"/>
        <v>0</v>
      </c>
      <c r="AM1376" s="26">
        <f t="shared" ca="1" si="562"/>
        <v>0</v>
      </c>
      <c r="AN1376" s="26">
        <f ca="1">IF(AM1376=0,0,COUNTIF($AM$19:AM1376,C1376*10+1))</f>
        <v>0</v>
      </c>
      <c r="AO1376" s="21">
        <f t="shared" ca="1" si="563"/>
        <v>0</v>
      </c>
      <c r="AP1376" s="33">
        <f t="shared" ca="1" si="564"/>
        <v>0</v>
      </c>
    </row>
    <row r="1377" spans="1:42" x14ac:dyDescent="0.2">
      <c r="A1377" s="15">
        <f>Daten!A1377</f>
        <v>50331</v>
      </c>
      <c r="B1377" s="8" t="str">
        <f>Daten!B1377</f>
        <v>Schleedorf</v>
      </c>
      <c r="C1377" s="15">
        <f t="shared" si="540"/>
        <v>5</v>
      </c>
      <c r="D1377" s="10">
        <f>Daten!D1377</f>
        <v>0</v>
      </c>
      <c r="E1377" s="9">
        <f>Daten!E1377</f>
        <v>1139</v>
      </c>
      <c r="F1377" s="9">
        <f>Daten!F1377</f>
        <v>1069</v>
      </c>
      <c r="G1377" s="27">
        <f t="shared" si="541"/>
        <v>70</v>
      </c>
      <c r="H1377" s="29">
        <f t="shared" si="542"/>
        <v>6.5481758652946684E-2</v>
      </c>
      <c r="I1377" s="21">
        <f t="shared" si="543"/>
        <v>9.5405636453557303</v>
      </c>
      <c r="J1377" s="21">
        <f t="shared" si="544"/>
        <v>60.459436354644268</v>
      </c>
      <c r="K1377" s="27">
        <f t="shared" si="545"/>
        <v>-30229.718177322135</v>
      </c>
      <c r="L1377" s="16">
        <f>Daten!G1377</f>
        <v>184</v>
      </c>
      <c r="M1377" s="16">
        <f>Daten!H1377</f>
        <v>792</v>
      </c>
      <c r="N1377" s="16">
        <f>Daten!I1377</f>
        <v>163</v>
      </c>
      <c r="O1377" s="28">
        <f t="shared" si="546"/>
        <v>0.43813131313131315</v>
      </c>
      <c r="P1377" s="16">
        <f t="shared" si="547"/>
        <v>445.79066557492104</v>
      </c>
      <c r="Q1377" s="21">
        <f t="shared" si="548"/>
        <v>-98.790665574921036</v>
      </c>
      <c r="R1377" s="27">
        <f t="shared" si="549"/>
        <v>-19758.133114984208</v>
      </c>
      <c r="S1377" s="9">
        <f>Daten!K1377</f>
        <v>7270.03</v>
      </c>
      <c r="T1377" s="9">
        <f>Daten!L1377</f>
        <v>60803.199999999997</v>
      </c>
      <c r="U1377" s="9">
        <f>Daten!M1377</f>
        <v>72727.33</v>
      </c>
      <c r="V1377" s="9">
        <f>Daten!N1377</f>
        <v>500</v>
      </c>
      <c r="W1377" s="9">
        <f>Daten!O1377</f>
        <v>500</v>
      </c>
      <c r="X1377" s="23">
        <f t="shared" si="550"/>
        <v>140800.56</v>
      </c>
      <c r="Y1377" s="9">
        <f t="shared" si="551"/>
        <v>409388.47568121221</v>
      </c>
      <c r="Z1377" s="21">
        <f t="shared" si="552"/>
        <v>-268587.91568121221</v>
      </c>
      <c r="AA1377" s="27">
        <f t="shared" si="553"/>
        <v>26858.791568121222</v>
      </c>
      <c r="AB1377" s="32">
        <f t="shared" si="554"/>
        <v>-23129.059724185117</v>
      </c>
      <c r="AC1377" s="31">
        <f t="shared" si="555"/>
        <v>0</v>
      </c>
      <c r="AG1377" s="26">
        <f t="shared" si="556"/>
        <v>0</v>
      </c>
      <c r="AH1377" s="26">
        <f t="shared" si="557"/>
        <v>0</v>
      </c>
      <c r="AI1377" s="26">
        <f t="shared" si="558"/>
        <v>0</v>
      </c>
      <c r="AJ1377" s="26">
        <f t="shared" si="559"/>
        <v>1</v>
      </c>
      <c r="AK1377" s="26">
        <f t="shared" si="560"/>
        <v>0</v>
      </c>
      <c r="AL1377" s="26">
        <f t="shared" ca="1" si="561"/>
        <v>0</v>
      </c>
      <c r="AM1377" s="26">
        <f t="shared" ca="1" si="562"/>
        <v>0</v>
      </c>
      <c r="AN1377" s="26">
        <f ca="1">IF(AM1377=0,0,COUNTIF($AM$19:AM1377,C1377*10+1))</f>
        <v>0</v>
      </c>
      <c r="AO1377" s="21">
        <f t="shared" ca="1" si="563"/>
        <v>0</v>
      </c>
      <c r="AP1377" s="33">
        <f t="shared" ca="1" si="564"/>
        <v>0</v>
      </c>
    </row>
    <row r="1378" spans="1:42" x14ac:dyDescent="0.2">
      <c r="A1378" s="15">
        <f>Daten!A1378</f>
        <v>50332</v>
      </c>
      <c r="B1378" s="8" t="str">
        <f>Daten!B1378</f>
        <v>Seeham</v>
      </c>
      <c r="C1378" s="15">
        <f t="shared" si="540"/>
        <v>5</v>
      </c>
      <c r="D1378" s="10">
        <f>Daten!D1378</f>
        <v>0</v>
      </c>
      <c r="E1378" s="9">
        <f>Daten!E1378</f>
        <v>1951</v>
      </c>
      <c r="F1378" s="9">
        <f>Daten!F1378</f>
        <v>1929</v>
      </c>
      <c r="G1378" s="27">
        <f t="shared" si="541"/>
        <v>22</v>
      </c>
      <c r="H1378" s="29">
        <f t="shared" si="542"/>
        <v>1.1404872991187144E-2</v>
      </c>
      <c r="I1378" s="21">
        <f t="shared" si="543"/>
        <v>17.215853388111508</v>
      </c>
      <c r="J1378" s="21">
        <f t="shared" si="544"/>
        <v>4.7841466118884917</v>
      </c>
      <c r="K1378" s="27">
        <f t="shared" si="545"/>
        <v>-2392.0733059442459</v>
      </c>
      <c r="L1378" s="16">
        <f>Daten!G1378</f>
        <v>281</v>
      </c>
      <c r="M1378" s="16">
        <f>Daten!H1378</f>
        <v>1299</v>
      </c>
      <c r="N1378" s="16">
        <f>Daten!I1378</f>
        <v>371</v>
      </c>
      <c r="O1378" s="28">
        <f t="shared" si="546"/>
        <v>0.50192455735180908</v>
      </c>
      <c r="P1378" s="16">
        <f t="shared" si="547"/>
        <v>731.16423558310919</v>
      </c>
      <c r="Q1378" s="21">
        <f t="shared" si="548"/>
        <v>-79.164235583109189</v>
      </c>
      <c r="R1378" s="27">
        <f t="shared" si="549"/>
        <v>-15832.847116621837</v>
      </c>
      <c r="S1378" s="9">
        <f>Daten!K1378</f>
        <v>6719.22</v>
      </c>
      <c r="T1378" s="9">
        <f>Daten!L1378</f>
        <v>173339.45</v>
      </c>
      <c r="U1378" s="9">
        <f>Daten!M1378</f>
        <v>232268.99</v>
      </c>
      <c r="V1378" s="9">
        <f>Daten!N1378</f>
        <v>500</v>
      </c>
      <c r="W1378" s="9">
        <f>Daten!O1378</f>
        <v>500</v>
      </c>
      <c r="X1378" s="23">
        <f t="shared" si="550"/>
        <v>412327.66000000003</v>
      </c>
      <c r="Y1378" s="9">
        <f t="shared" si="551"/>
        <v>701244.0000474496</v>
      </c>
      <c r="Z1378" s="21">
        <f t="shared" si="552"/>
        <v>-288916.34004744957</v>
      </c>
      <c r="AA1378" s="27">
        <f t="shared" si="553"/>
        <v>28891.634004744959</v>
      </c>
      <c r="AB1378" s="32">
        <f t="shared" si="554"/>
        <v>10666.713582178876</v>
      </c>
      <c r="AC1378" s="31">
        <f t="shared" si="555"/>
        <v>10666.713582178876</v>
      </c>
      <c r="AG1378" s="26">
        <f t="shared" si="556"/>
        <v>-2392.0733059442459</v>
      </c>
      <c r="AH1378" s="26">
        <f t="shared" si="557"/>
        <v>28891.634004744959</v>
      </c>
      <c r="AI1378" s="26">
        <f t="shared" si="558"/>
        <v>26499.560698800713</v>
      </c>
      <c r="AJ1378" s="26">
        <f t="shared" si="559"/>
        <v>1</v>
      </c>
      <c r="AK1378" s="26">
        <f t="shared" si="560"/>
        <v>26499.560698800713</v>
      </c>
      <c r="AL1378" s="26">
        <f t="shared" ca="1" si="561"/>
        <v>36113</v>
      </c>
      <c r="AM1378" s="26">
        <f t="shared" ca="1" si="562"/>
        <v>51</v>
      </c>
      <c r="AN1378" s="26">
        <f ca="1">IF(AM1378=0,0,COUNTIF($AM$19:AM1378,C1378*10+1))</f>
        <v>11</v>
      </c>
      <c r="AO1378" s="21">
        <f t="shared" ca="1" si="563"/>
        <v>0</v>
      </c>
      <c r="AP1378" s="33">
        <f t="shared" ca="1" si="564"/>
        <v>36113</v>
      </c>
    </row>
    <row r="1379" spans="1:42" x14ac:dyDescent="0.2">
      <c r="A1379" s="15">
        <f>Daten!A1379</f>
        <v>50335</v>
      </c>
      <c r="B1379" s="8" t="str">
        <f>Daten!B1379</f>
        <v>Straßwalchen</v>
      </c>
      <c r="C1379" s="15">
        <f t="shared" si="540"/>
        <v>5</v>
      </c>
      <c r="D1379" s="10">
        <f>Daten!D1379</f>
        <v>0</v>
      </c>
      <c r="E1379" s="9">
        <f>Daten!E1379</f>
        <v>7903</v>
      </c>
      <c r="F1379" s="9">
        <f>Daten!F1379</f>
        <v>7427</v>
      </c>
      <c r="G1379" s="27">
        <f t="shared" si="541"/>
        <v>476</v>
      </c>
      <c r="H1379" s="29">
        <f t="shared" si="542"/>
        <v>6.4090480678605094E-2</v>
      </c>
      <c r="I1379" s="21">
        <f t="shared" si="543"/>
        <v>66.284159208659503</v>
      </c>
      <c r="J1379" s="21">
        <f t="shared" si="544"/>
        <v>409.7158407913405</v>
      </c>
      <c r="K1379" s="27">
        <f t="shared" si="545"/>
        <v>-204857.92039567025</v>
      </c>
      <c r="L1379" s="16">
        <f>Daten!G1379</f>
        <v>1329</v>
      </c>
      <c r="M1379" s="16">
        <f>Daten!H1379</f>
        <v>5384</v>
      </c>
      <c r="N1379" s="16">
        <f>Daten!I1379</f>
        <v>1190</v>
      </c>
      <c r="O1379" s="28">
        <f t="shared" si="546"/>
        <v>0.46786775631500743</v>
      </c>
      <c r="P1379" s="16">
        <f t="shared" si="547"/>
        <v>3030.4759387062813</v>
      </c>
      <c r="Q1379" s="21">
        <f t="shared" si="548"/>
        <v>-511.47593870628134</v>
      </c>
      <c r="R1379" s="27">
        <f t="shared" si="549"/>
        <v>-102295.18774125626</v>
      </c>
      <c r="S1379" s="9">
        <f>Daten!K1379</f>
        <v>29760.799999999999</v>
      </c>
      <c r="T1379" s="9">
        <f>Daten!L1379</f>
        <v>698007.19</v>
      </c>
      <c r="U1379" s="9">
        <f>Daten!M1379</f>
        <v>3327843.15</v>
      </c>
      <c r="V1379" s="9">
        <f>Daten!N1379</f>
        <v>500</v>
      </c>
      <c r="W1379" s="9">
        <f>Daten!O1379</f>
        <v>500</v>
      </c>
      <c r="X1379" s="23">
        <f t="shared" si="550"/>
        <v>4055611.1399999997</v>
      </c>
      <c r="Y1379" s="9">
        <f t="shared" si="551"/>
        <v>2840559.370771396</v>
      </c>
      <c r="Z1379" s="21">
        <f t="shared" si="552"/>
        <v>1215051.7692286037</v>
      </c>
      <c r="AA1379" s="27">
        <f t="shared" si="553"/>
        <v>-121505.17692286038</v>
      </c>
      <c r="AB1379" s="32">
        <f t="shared" si="554"/>
        <v>-428658.28505978693</v>
      </c>
      <c r="AC1379" s="31">
        <f t="shared" si="555"/>
        <v>0</v>
      </c>
      <c r="AG1379" s="26">
        <f t="shared" si="556"/>
        <v>0</v>
      </c>
      <c r="AH1379" s="26">
        <f t="shared" si="557"/>
        <v>0</v>
      </c>
      <c r="AI1379" s="26">
        <f t="shared" si="558"/>
        <v>0</v>
      </c>
      <c r="AJ1379" s="26">
        <f t="shared" si="559"/>
        <v>1</v>
      </c>
      <c r="AK1379" s="26">
        <f t="shared" si="560"/>
        <v>0</v>
      </c>
      <c r="AL1379" s="26">
        <f t="shared" ca="1" si="561"/>
        <v>0</v>
      </c>
      <c r="AM1379" s="26">
        <f t="shared" ca="1" si="562"/>
        <v>0</v>
      </c>
      <c r="AN1379" s="26">
        <f ca="1">IF(AM1379=0,0,COUNTIF($AM$19:AM1379,C1379*10+1))</f>
        <v>0</v>
      </c>
      <c r="AO1379" s="21">
        <f t="shared" ca="1" si="563"/>
        <v>0</v>
      </c>
      <c r="AP1379" s="33">
        <f t="shared" ca="1" si="564"/>
        <v>0</v>
      </c>
    </row>
    <row r="1380" spans="1:42" x14ac:dyDescent="0.2">
      <c r="A1380" s="15">
        <f>Daten!A1380</f>
        <v>50336</v>
      </c>
      <c r="B1380" s="8" t="str">
        <f>Daten!B1380</f>
        <v>Strobl</v>
      </c>
      <c r="C1380" s="15">
        <f t="shared" si="540"/>
        <v>5</v>
      </c>
      <c r="D1380" s="10">
        <f>Daten!D1380</f>
        <v>0</v>
      </c>
      <c r="E1380" s="9">
        <f>Daten!E1380</f>
        <v>3704</v>
      </c>
      <c r="F1380" s="9">
        <f>Daten!F1380</f>
        <v>3636</v>
      </c>
      <c r="G1380" s="27">
        <f t="shared" si="541"/>
        <v>68</v>
      </c>
      <c r="H1380" s="29">
        <f t="shared" si="542"/>
        <v>1.8701870187018702E-2</v>
      </c>
      <c r="I1380" s="21">
        <f t="shared" si="543"/>
        <v>32.450411051930246</v>
      </c>
      <c r="J1380" s="21">
        <f t="shared" si="544"/>
        <v>35.549588948069754</v>
      </c>
      <c r="K1380" s="27">
        <f t="shared" si="545"/>
        <v>-17774.794474034876</v>
      </c>
      <c r="L1380" s="16">
        <f>Daten!G1380</f>
        <v>575</v>
      </c>
      <c r="M1380" s="16">
        <f>Daten!H1380</f>
        <v>2328</v>
      </c>
      <c r="N1380" s="16">
        <f>Daten!I1380</f>
        <v>801</v>
      </c>
      <c r="O1380" s="28">
        <f t="shared" si="546"/>
        <v>0.59106529209621994</v>
      </c>
      <c r="P1380" s="16">
        <f t="shared" si="547"/>
        <v>1310.3543806293135</v>
      </c>
      <c r="Q1380" s="21">
        <f t="shared" si="548"/>
        <v>65.645619370686518</v>
      </c>
      <c r="R1380" s="27">
        <f t="shared" si="549"/>
        <v>13129.123874137304</v>
      </c>
      <c r="S1380" s="9">
        <f>Daten!K1380</f>
        <v>18473.25</v>
      </c>
      <c r="T1380" s="9">
        <f>Daten!L1380</f>
        <v>471662.59</v>
      </c>
      <c r="U1380" s="9">
        <f>Daten!M1380</f>
        <v>996922.65</v>
      </c>
      <c r="V1380" s="9">
        <f>Daten!N1380</f>
        <v>500</v>
      </c>
      <c r="W1380" s="9">
        <f>Daten!O1380</f>
        <v>500</v>
      </c>
      <c r="X1380" s="23">
        <f t="shared" si="550"/>
        <v>1487058.49</v>
      </c>
      <c r="Y1380" s="9">
        <f t="shared" si="551"/>
        <v>1331321.2589317034</v>
      </c>
      <c r="Z1380" s="21">
        <f t="shared" si="552"/>
        <v>155737.23106829659</v>
      </c>
      <c r="AA1380" s="27">
        <f t="shared" si="553"/>
        <v>-15573.723106829661</v>
      </c>
      <c r="AB1380" s="32">
        <f t="shared" si="554"/>
        <v>-20219.393706727235</v>
      </c>
      <c r="AC1380" s="31">
        <f t="shared" si="555"/>
        <v>0</v>
      </c>
      <c r="AG1380" s="26">
        <f t="shared" si="556"/>
        <v>0</v>
      </c>
      <c r="AH1380" s="26">
        <f t="shared" si="557"/>
        <v>0</v>
      </c>
      <c r="AI1380" s="26">
        <f t="shared" si="558"/>
        <v>0</v>
      </c>
      <c r="AJ1380" s="26">
        <f t="shared" si="559"/>
        <v>1</v>
      </c>
      <c r="AK1380" s="26">
        <f t="shared" si="560"/>
        <v>0</v>
      </c>
      <c r="AL1380" s="26">
        <f t="shared" ca="1" si="561"/>
        <v>0</v>
      </c>
      <c r="AM1380" s="26">
        <f t="shared" ca="1" si="562"/>
        <v>0</v>
      </c>
      <c r="AN1380" s="26">
        <f ca="1">IF(AM1380=0,0,COUNTIF($AM$19:AM1380,C1380*10+1))</f>
        <v>0</v>
      </c>
      <c r="AO1380" s="21">
        <f t="shared" ca="1" si="563"/>
        <v>0</v>
      </c>
      <c r="AP1380" s="33">
        <f t="shared" ca="1" si="564"/>
        <v>0</v>
      </c>
    </row>
    <row r="1381" spans="1:42" x14ac:dyDescent="0.2">
      <c r="A1381" s="15">
        <f>Daten!A1381</f>
        <v>50337</v>
      </c>
      <c r="B1381" s="8" t="str">
        <f>Daten!B1381</f>
        <v>Thalgau</v>
      </c>
      <c r="C1381" s="15">
        <f t="shared" si="540"/>
        <v>5</v>
      </c>
      <c r="D1381" s="10">
        <f>Daten!D1381</f>
        <v>0</v>
      </c>
      <c r="E1381" s="9">
        <f>Daten!E1381</f>
        <v>5998</v>
      </c>
      <c r="F1381" s="9">
        <f>Daten!F1381</f>
        <v>5915</v>
      </c>
      <c r="G1381" s="27">
        <f t="shared" si="541"/>
        <v>83</v>
      </c>
      <c r="H1381" s="29">
        <f t="shared" si="542"/>
        <v>1.4032121724429417E-2</v>
      </c>
      <c r="I1381" s="21">
        <f t="shared" si="543"/>
        <v>52.789928870233062</v>
      </c>
      <c r="J1381" s="21">
        <f t="shared" si="544"/>
        <v>30.210071129766938</v>
      </c>
      <c r="K1381" s="27">
        <f t="shared" si="545"/>
        <v>-15105.035564883468</v>
      </c>
      <c r="L1381" s="16">
        <f>Daten!G1381</f>
        <v>907</v>
      </c>
      <c r="M1381" s="16">
        <f>Daten!H1381</f>
        <v>4005</v>
      </c>
      <c r="N1381" s="16">
        <f>Daten!I1381</f>
        <v>1086</v>
      </c>
      <c r="O1381" s="28">
        <f t="shared" si="546"/>
        <v>0.49762796504369539</v>
      </c>
      <c r="P1381" s="16">
        <f t="shared" si="547"/>
        <v>2254.2823429640894</v>
      </c>
      <c r="Q1381" s="21">
        <f t="shared" si="548"/>
        <v>-261.28234296408937</v>
      </c>
      <c r="R1381" s="27">
        <f t="shared" si="549"/>
        <v>-52256.468592817873</v>
      </c>
      <c r="S1381" s="9">
        <f>Daten!K1381</f>
        <v>22731.89</v>
      </c>
      <c r="T1381" s="9">
        <f>Daten!L1381</f>
        <v>523940.55</v>
      </c>
      <c r="U1381" s="9">
        <f>Daten!M1381</f>
        <v>3372688.75</v>
      </c>
      <c r="V1381" s="9">
        <f>Daten!N1381</f>
        <v>500</v>
      </c>
      <c r="W1381" s="9">
        <f>Daten!O1381</f>
        <v>500</v>
      </c>
      <c r="X1381" s="23">
        <f t="shared" si="550"/>
        <v>3919361.19</v>
      </c>
      <c r="Y1381" s="9">
        <f t="shared" si="551"/>
        <v>2155849.058064891</v>
      </c>
      <c r="Z1381" s="21">
        <f t="shared" si="552"/>
        <v>1763512.1319351089</v>
      </c>
      <c r="AA1381" s="27">
        <f t="shared" si="553"/>
        <v>-176351.21319351089</v>
      </c>
      <c r="AB1381" s="32">
        <f t="shared" si="554"/>
        <v>-243712.71735121222</v>
      </c>
      <c r="AC1381" s="31">
        <f t="shared" si="555"/>
        <v>0</v>
      </c>
      <c r="AG1381" s="26">
        <f t="shared" si="556"/>
        <v>0</v>
      </c>
      <c r="AH1381" s="26">
        <f t="shared" si="557"/>
        <v>0</v>
      </c>
      <c r="AI1381" s="26">
        <f t="shared" si="558"/>
        <v>0</v>
      </c>
      <c r="AJ1381" s="26">
        <f t="shared" si="559"/>
        <v>1</v>
      </c>
      <c r="AK1381" s="26">
        <f t="shared" si="560"/>
        <v>0</v>
      </c>
      <c r="AL1381" s="26">
        <f t="shared" ca="1" si="561"/>
        <v>0</v>
      </c>
      <c r="AM1381" s="26">
        <f t="shared" ca="1" si="562"/>
        <v>0</v>
      </c>
      <c r="AN1381" s="26">
        <f ca="1">IF(AM1381=0,0,COUNTIF($AM$19:AM1381,C1381*10+1))</f>
        <v>0</v>
      </c>
      <c r="AO1381" s="21">
        <f t="shared" ca="1" si="563"/>
        <v>0</v>
      </c>
      <c r="AP1381" s="33">
        <f t="shared" ca="1" si="564"/>
        <v>0</v>
      </c>
    </row>
    <row r="1382" spans="1:42" x14ac:dyDescent="0.2">
      <c r="A1382" s="15">
        <f>Daten!A1382</f>
        <v>50338</v>
      </c>
      <c r="B1382" s="8" t="str">
        <f>Daten!B1382</f>
        <v>Wals-Siezenheim</v>
      </c>
      <c r="C1382" s="15">
        <f t="shared" si="540"/>
        <v>5</v>
      </c>
      <c r="D1382" s="10">
        <f>Daten!D1382</f>
        <v>0</v>
      </c>
      <c r="E1382" s="9">
        <f>Daten!E1382</f>
        <v>13731</v>
      </c>
      <c r="F1382" s="9">
        <f>Daten!F1382</f>
        <v>13045</v>
      </c>
      <c r="G1382" s="27">
        <f t="shared" si="541"/>
        <v>686</v>
      </c>
      <c r="H1382" s="29">
        <f t="shared" si="542"/>
        <v>5.2587198160214642E-2</v>
      </c>
      <c r="I1382" s="21">
        <f t="shared" si="543"/>
        <v>116.42343569098738</v>
      </c>
      <c r="J1382" s="21">
        <f t="shared" si="544"/>
        <v>569.57656430901261</v>
      </c>
      <c r="K1382" s="27">
        <f t="shared" si="545"/>
        <v>-284788.28215450631</v>
      </c>
      <c r="L1382" s="16">
        <f>Daten!G1382</f>
        <v>2111</v>
      </c>
      <c r="M1382" s="16">
        <f>Daten!H1382</f>
        <v>9147</v>
      </c>
      <c r="N1382" s="16">
        <f>Daten!I1382</f>
        <v>2473</v>
      </c>
      <c r="O1382" s="28">
        <f t="shared" si="546"/>
        <v>0.50114791734995079</v>
      </c>
      <c r="P1382" s="16">
        <f t="shared" si="547"/>
        <v>5148.5444671891446</v>
      </c>
      <c r="Q1382" s="21">
        <f t="shared" si="548"/>
        <v>-564.5444671891446</v>
      </c>
      <c r="R1382" s="27">
        <f t="shared" si="549"/>
        <v>-112908.89343782893</v>
      </c>
      <c r="S1382" s="9">
        <f>Daten!K1382</f>
        <v>30178.27</v>
      </c>
      <c r="T1382" s="9">
        <f>Daten!L1382</f>
        <v>1712056.38</v>
      </c>
      <c r="U1382" s="9">
        <f>Daten!M1382</f>
        <v>14411089.779999999</v>
      </c>
      <c r="V1382" s="9">
        <f>Daten!N1382</f>
        <v>500</v>
      </c>
      <c r="W1382" s="9">
        <f>Daten!O1382</f>
        <v>500</v>
      </c>
      <c r="X1382" s="23">
        <f t="shared" si="550"/>
        <v>16153324.43</v>
      </c>
      <c r="Y1382" s="9">
        <f t="shared" si="551"/>
        <v>4935305.6712719277</v>
      </c>
      <c r="Z1382" s="21">
        <f t="shared" si="552"/>
        <v>11218018.758728072</v>
      </c>
      <c r="AA1382" s="27">
        <f t="shared" si="553"/>
        <v>-1121801.8758728073</v>
      </c>
      <c r="AB1382" s="32">
        <f t="shared" si="554"/>
        <v>-1519499.0514651425</v>
      </c>
      <c r="AC1382" s="31">
        <f t="shared" si="555"/>
        <v>0</v>
      </c>
      <c r="AG1382" s="26">
        <f t="shared" si="556"/>
        <v>0</v>
      </c>
      <c r="AH1382" s="26">
        <f t="shared" si="557"/>
        <v>0</v>
      </c>
      <c r="AI1382" s="26">
        <f t="shared" si="558"/>
        <v>0</v>
      </c>
      <c r="AJ1382" s="26">
        <f t="shared" si="559"/>
        <v>1</v>
      </c>
      <c r="AK1382" s="26">
        <f t="shared" si="560"/>
        <v>0</v>
      </c>
      <c r="AL1382" s="26">
        <f t="shared" ca="1" si="561"/>
        <v>0</v>
      </c>
      <c r="AM1382" s="26">
        <f t="shared" ca="1" si="562"/>
        <v>0</v>
      </c>
      <c r="AN1382" s="26">
        <f ca="1">IF(AM1382=0,0,COUNTIF($AM$19:AM1382,C1382*10+1))</f>
        <v>0</v>
      </c>
      <c r="AO1382" s="21">
        <f t="shared" ca="1" si="563"/>
        <v>0</v>
      </c>
      <c r="AP1382" s="33">
        <f t="shared" ca="1" si="564"/>
        <v>0</v>
      </c>
    </row>
    <row r="1383" spans="1:42" x14ac:dyDescent="0.2">
      <c r="A1383" s="15">
        <f>Daten!A1383</f>
        <v>50339</v>
      </c>
      <c r="B1383" s="8" t="str">
        <f>Daten!B1383</f>
        <v>Seekirchen am Wallersee</v>
      </c>
      <c r="C1383" s="15">
        <f t="shared" si="540"/>
        <v>5</v>
      </c>
      <c r="D1383" s="10">
        <f>Daten!D1383</f>
        <v>0</v>
      </c>
      <c r="E1383" s="9">
        <f>Daten!E1383</f>
        <v>11053</v>
      </c>
      <c r="F1383" s="9">
        <f>Daten!F1383</f>
        <v>10758</v>
      </c>
      <c r="G1383" s="27">
        <f t="shared" si="541"/>
        <v>295</v>
      </c>
      <c r="H1383" s="29">
        <f t="shared" si="542"/>
        <v>2.7421453801821899E-2</v>
      </c>
      <c r="I1383" s="21">
        <f t="shared" si="543"/>
        <v>96.0125198285659</v>
      </c>
      <c r="J1383" s="21">
        <f t="shared" si="544"/>
        <v>198.9874801714341</v>
      </c>
      <c r="K1383" s="27">
        <f t="shared" si="545"/>
        <v>-99493.740085717043</v>
      </c>
      <c r="L1383" s="16">
        <f>Daten!G1383</f>
        <v>1824</v>
      </c>
      <c r="M1383" s="16">
        <f>Daten!H1383</f>
        <v>7209</v>
      </c>
      <c r="N1383" s="16">
        <f>Daten!I1383</f>
        <v>2020</v>
      </c>
      <c r="O1383" s="28">
        <f t="shared" si="546"/>
        <v>0.53322236093771669</v>
      </c>
      <c r="P1383" s="16">
        <f t="shared" si="547"/>
        <v>4057.708217335361</v>
      </c>
      <c r="Q1383" s="21">
        <f t="shared" si="548"/>
        <v>-213.70821733536104</v>
      </c>
      <c r="R1383" s="27">
        <f t="shared" si="549"/>
        <v>-42741.643467072208</v>
      </c>
      <c r="S1383" s="9">
        <f>Daten!K1383</f>
        <v>39375.01</v>
      </c>
      <c r="T1383" s="9">
        <f>Daten!L1383</f>
        <v>852882.52</v>
      </c>
      <c r="U1383" s="9">
        <f>Daten!M1383</f>
        <v>4481372.5</v>
      </c>
      <c r="V1383" s="9">
        <f>Daten!N1383</f>
        <v>500</v>
      </c>
      <c r="W1383" s="9">
        <f>Daten!O1383</f>
        <v>500</v>
      </c>
      <c r="X1383" s="23">
        <f t="shared" si="550"/>
        <v>5373630.0300000003</v>
      </c>
      <c r="Y1383" s="9">
        <f t="shared" si="551"/>
        <v>3972757.5256404202</v>
      </c>
      <c r="Z1383" s="21">
        <f t="shared" si="552"/>
        <v>1400872.5043595801</v>
      </c>
      <c r="AA1383" s="27">
        <f t="shared" si="553"/>
        <v>-140087.25043595801</v>
      </c>
      <c r="AB1383" s="32">
        <f t="shared" si="554"/>
        <v>-282322.63398874726</v>
      </c>
      <c r="AC1383" s="31">
        <f t="shared" si="555"/>
        <v>0</v>
      </c>
      <c r="AG1383" s="26">
        <f t="shared" si="556"/>
        <v>0</v>
      </c>
      <c r="AH1383" s="26">
        <f t="shared" si="557"/>
        <v>0</v>
      </c>
      <c r="AI1383" s="26">
        <f t="shared" si="558"/>
        <v>0</v>
      </c>
      <c r="AJ1383" s="26">
        <f t="shared" si="559"/>
        <v>1</v>
      </c>
      <c r="AK1383" s="26">
        <f t="shared" si="560"/>
        <v>0</v>
      </c>
      <c r="AL1383" s="26">
        <f t="shared" ca="1" si="561"/>
        <v>0</v>
      </c>
      <c r="AM1383" s="26">
        <f t="shared" ca="1" si="562"/>
        <v>0</v>
      </c>
      <c r="AN1383" s="26">
        <f ca="1">IF(AM1383=0,0,COUNTIF($AM$19:AM1383,C1383*10+1))</f>
        <v>0</v>
      </c>
      <c r="AO1383" s="21">
        <f t="shared" ca="1" si="563"/>
        <v>0</v>
      </c>
      <c r="AP1383" s="33">
        <f t="shared" ca="1" si="564"/>
        <v>0</v>
      </c>
    </row>
    <row r="1384" spans="1:42" x14ac:dyDescent="0.2">
      <c r="A1384" s="15">
        <f>Daten!A1384</f>
        <v>50401</v>
      </c>
      <c r="B1384" s="8" t="str">
        <f>Daten!B1384</f>
        <v>Altenmarkt im Pongau</v>
      </c>
      <c r="C1384" s="15">
        <f t="shared" si="540"/>
        <v>5</v>
      </c>
      <c r="D1384" s="10">
        <f>Daten!D1384</f>
        <v>0</v>
      </c>
      <c r="E1384" s="9">
        <f>Daten!E1384</f>
        <v>4584</v>
      </c>
      <c r="F1384" s="9">
        <f>Daten!F1384</f>
        <v>4199</v>
      </c>
      <c r="G1384" s="27">
        <f t="shared" si="541"/>
        <v>385</v>
      </c>
      <c r="H1384" s="29">
        <f t="shared" si="542"/>
        <v>9.168849726125268E-2</v>
      </c>
      <c r="I1384" s="21">
        <f t="shared" si="543"/>
        <v>37.475048406780836</v>
      </c>
      <c r="J1384" s="21">
        <f t="shared" si="544"/>
        <v>347.52495159321916</v>
      </c>
      <c r="K1384" s="27">
        <f t="shared" si="545"/>
        <v>-173762.47579660959</v>
      </c>
      <c r="L1384" s="16">
        <f>Daten!G1384</f>
        <v>742</v>
      </c>
      <c r="M1384" s="16">
        <f>Daten!H1384</f>
        <v>3096</v>
      </c>
      <c r="N1384" s="16">
        <f>Daten!I1384</f>
        <v>746</v>
      </c>
      <c r="O1384" s="28">
        <f t="shared" si="546"/>
        <v>0.48062015503875971</v>
      </c>
      <c r="P1384" s="16">
        <f t="shared" si="547"/>
        <v>1742.6362381565095</v>
      </c>
      <c r="Q1384" s="21">
        <f t="shared" si="548"/>
        <v>-254.63623815650953</v>
      </c>
      <c r="R1384" s="27">
        <f t="shared" si="549"/>
        <v>-50927.247631301907</v>
      </c>
      <c r="S1384" s="9">
        <f>Daten!K1384</f>
        <v>10177.120000000001</v>
      </c>
      <c r="T1384" s="9">
        <f>Daten!L1384</f>
        <v>587774.17000000004</v>
      </c>
      <c r="U1384" s="9">
        <f>Daten!M1384</f>
        <v>2504893.35</v>
      </c>
      <c r="V1384" s="9">
        <f>Daten!N1384</f>
        <v>500</v>
      </c>
      <c r="W1384" s="9">
        <f>Daten!O1384</f>
        <v>500</v>
      </c>
      <c r="X1384" s="23">
        <f t="shared" si="550"/>
        <v>3102844.64</v>
      </c>
      <c r="Y1384" s="9">
        <f t="shared" si="551"/>
        <v>1647617.8863236846</v>
      </c>
      <c r="Z1384" s="21">
        <f t="shared" si="552"/>
        <v>1455226.7536763155</v>
      </c>
      <c r="AA1384" s="27">
        <f t="shared" si="553"/>
        <v>-145522.67536763157</v>
      </c>
      <c r="AB1384" s="32">
        <f t="shared" si="554"/>
        <v>-370212.39879554306</v>
      </c>
      <c r="AC1384" s="31">
        <f t="shared" si="555"/>
        <v>0</v>
      </c>
      <c r="AG1384" s="26">
        <f t="shared" si="556"/>
        <v>0</v>
      </c>
      <c r="AH1384" s="26">
        <f t="shared" si="557"/>
        <v>0</v>
      </c>
      <c r="AI1384" s="26">
        <f t="shared" si="558"/>
        <v>0</v>
      </c>
      <c r="AJ1384" s="26">
        <f t="shared" si="559"/>
        <v>1</v>
      </c>
      <c r="AK1384" s="26">
        <f t="shared" si="560"/>
        <v>0</v>
      </c>
      <c r="AL1384" s="26">
        <f t="shared" ca="1" si="561"/>
        <v>0</v>
      </c>
      <c r="AM1384" s="26">
        <f t="shared" ca="1" si="562"/>
        <v>0</v>
      </c>
      <c r="AN1384" s="26">
        <f ca="1">IF(AM1384=0,0,COUNTIF($AM$19:AM1384,C1384*10+1))</f>
        <v>0</v>
      </c>
      <c r="AO1384" s="21">
        <f t="shared" ca="1" si="563"/>
        <v>0</v>
      </c>
      <c r="AP1384" s="33">
        <f t="shared" ca="1" si="564"/>
        <v>0</v>
      </c>
    </row>
    <row r="1385" spans="1:42" x14ac:dyDescent="0.2">
      <c r="A1385" s="15">
        <f>Daten!A1385</f>
        <v>50402</v>
      </c>
      <c r="B1385" s="8" t="str">
        <f>Daten!B1385</f>
        <v>Bad Hofgastein</v>
      </c>
      <c r="C1385" s="15">
        <f t="shared" si="540"/>
        <v>5</v>
      </c>
      <c r="D1385" s="10">
        <f>Daten!D1385</f>
        <v>0</v>
      </c>
      <c r="E1385" s="9">
        <f>Daten!E1385</f>
        <v>6748</v>
      </c>
      <c r="F1385" s="9">
        <f>Daten!F1385</f>
        <v>6913</v>
      </c>
      <c r="G1385" s="27">
        <f t="shared" si="541"/>
        <v>-165</v>
      </c>
      <c r="H1385" s="29">
        <f t="shared" si="542"/>
        <v>-2.3868074641978879E-2</v>
      </c>
      <c r="I1385" s="21">
        <f t="shared" si="543"/>
        <v>61.696834874035702</v>
      </c>
      <c r="J1385" s="21">
        <f t="shared" si="544"/>
        <v>-226.69683487403569</v>
      </c>
      <c r="K1385" s="27">
        <f t="shared" si="545"/>
        <v>113348.41743701784</v>
      </c>
      <c r="L1385" s="16">
        <f>Daten!G1385</f>
        <v>866</v>
      </c>
      <c r="M1385" s="16">
        <f>Daten!H1385</f>
        <v>4340</v>
      </c>
      <c r="N1385" s="16">
        <f>Daten!I1385</f>
        <v>1542</v>
      </c>
      <c r="O1385" s="28">
        <f t="shared" si="546"/>
        <v>0.55483870967741933</v>
      </c>
      <c r="P1385" s="16">
        <f t="shared" si="547"/>
        <v>2442.8427886302493</v>
      </c>
      <c r="Q1385" s="21">
        <f t="shared" si="548"/>
        <v>-34.842788630249288</v>
      </c>
      <c r="R1385" s="27">
        <f t="shared" si="549"/>
        <v>-6968.5577260498576</v>
      </c>
      <c r="S1385" s="9">
        <f>Daten!K1385</f>
        <v>13871.51</v>
      </c>
      <c r="T1385" s="9">
        <f>Daten!L1385</f>
        <v>924455.04</v>
      </c>
      <c r="U1385" s="9">
        <f>Daten!M1385</f>
        <v>1726662.9</v>
      </c>
      <c r="V1385" s="9">
        <f>Daten!N1385</f>
        <v>500</v>
      </c>
      <c r="W1385" s="9">
        <f>Daten!O1385</f>
        <v>500</v>
      </c>
      <c r="X1385" s="23">
        <f t="shared" si="550"/>
        <v>2664989.4500000002</v>
      </c>
      <c r="Y1385" s="9">
        <f t="shared" si="551"/>
        <v>2425420.0473194206</v>
      </c>
      <c r="Z1385" s="21">
        <f t="shared" si="552"/>
        <v>239569.40268057957</v>
      </c>
      <c r="AA1385" s="27">
        <f t="shared" si="553"/>
        <v>-23956.940268057959</v>
      </c>
      <c r="AB1385" s="32">
        <f t="shared" si="554"/>
        <v>82422.919442910032</v>
      </c>
      <c r="AC1385" s="31">
        <f t="shared" si="555"/>
        <v>82422.919442910032</v>
      </c>
      <c r="AG1385" s="26">
        <f t="shared" si="556"/>
        <v>113348.41743701784</v>
      </c>
      <c r="AH1385" s="26">
        <f t="shared" si="557"/>
        <v>-23956.940268057959</v>
      </c>
      <c r="AI1385" s="26">
        <f t="shared" si="558"/>
        <v>89391.477168959886</v>
      </c>
      <c r="AJ1385" s="26">
        <f t="shared" si="559"/>
        <v>1</v>
      </c>
      <c r="AK1385" s="26">
        <f t="shared" si="560"/>
        <v>89391.477168959886</v>
      </c>
      <c r="AL1385" s="26">
        <f t="shared" ca="1" si="561"/>
        <v>121819</v>
      </c>
      <c r="AM1385" s="26">
        <f t="shared" ca="1" si="562"/>
        <v>51</v>
      </c>
      <c r="AN1385" s="26">
        <f ca="1">IF(AM1385=0,0,COUNTIF($AM$19:AM1385,C1385*10+1))</f>
        <v>12</v>
      </c>
      <c r="AO1385" s="21">
        <f t="shared" ca="1" si="563"/>
        <v>0</v>
      </c>
      <c r="AP1385" s="33">
        <f t="shared" ca="1" si="564"/>
        <v>121819</v>
      </c>
    </row>
    <row r="1386" spans="1:42" x14ac:dyDescent="0.2">
      <c r="A1386" s="15">
        <f>Daten!A1386</f>
        <v>50403</v>
      </c>
      <c r="B1386" s="8" t="str">
        <f>Daten!B1386</f>
        <v>Bad Gastein</v>
      </c>
      <c r="C1386" s="15">
        <f t="shared" si="540"/>
        <v>5</v>
      </c>
      <c r="D1386" s="10">
        <f>Daten!D1386</f>
        <v>0</v>
      </c>
      <c r="E1386" s="9">
        <f>Daten!E1386</f>
        <v>3921</v>
      </c>
      <c r="F1386" s="9">
        <f>Daten!F1386</f>
        <v>3971</v>
      </c>
      <c r="G1386" s="27">
        <f t="shared" si="541"/>
        <v>-50</v>
      </c>
      <c r="H1386" s="29">
        <f t="shared" si="542"/>
        <v>-1.2591286829513977E-2</v>
      </c>
      <c r="I1386" s="21">
        <f t="shared" si="543"/>
        <v>35.440204149399065</v>
      </c>
      <c r="J1386" s="21">
        <f t="shared" si="544"/>
        <v>-85.440204149399065</v>
      </c>
      <c r="K1386" s="27">
        <f t="shared" si="545"/>
        <v>42720.102074699535</v>
      </c>
      <c r="L1386" s="16">
        <f>Daten!G1386</f>
        <v>449</v>
      </c>
      <c r="M1386" s="16">
        <f>Daten!H1386</f>
        <v>2466</v>
      </c>
      <c r="N1386" s="16">
        <f>Daten!I1386</f>
        <v>1006</v>
      </c>
      <c r="O1386" s="28">
        <f t="shared" si="546"/>
        <v>0.59002433090024331</v>
      </c>
      <c r="P1386" s="16">
        <f t="shared" si="547"/>
        <v>1388.0300269037314</v>
      </c>
      <c r="Q1386" s="21">
        <f t="shared" si="548"/>
        <v>66.969973096268632</v>
      </c>
      <c r="R1386" s="27">
        <f t="shared" si="549"/>
        <v>13393.994619253726</v>
      </c>
      <c r="S1386" s="9">
        <f>Daten!K1386</f>
        <v>10812.1</v>
      </c>
      <c r="T1386" s="9">
        <f>Daten!L1386</f>
        <v>750375.37</v>
      </c>
      <c r="U1386" s="9">
        <f>Daten!M1386</f>
        <v>991247.08</v>
      </c>
      <c r="V1386" s="9">
        <f>Daten!N1386</f>
        <v>500</v>
      </c>
      <c r="W1386" s="9">
        <f>Daten!O1386</f>
        <v>500</v>
      </c>
      <c r="X1386" s="23">
        <f t="shared" si="550"/>
        <v>1752434.5499999998</v>
      </c>
      <c r="Y1386" s="9">
        <f t="shared" si="551"/>
        <v>1409317.1318226806</v>
      </c>
      <c r="Z1386" s="21">
        <f t="shared" si="552"/>
        <v>343117.41817731922</v>
      </c>
      <c r="AA1386" s="27">
        <f t="shared" si="553"/>
        <v>-34311.741817731927</v>
      </c>
      <c r="AB1386" s="32">
        <f t="shared" si="554"/>
        <v>21802.354876221332</v>
      </c>
      <c r="AC1386" s="31">
        <f t="shared" si="555"/>
        <v>21802.354876221332</v>
      </c>
      <c r="AG1386" s="26">
        <f t="shared" si="556"/>
        <v>42720.102074699535</v>
      </c>
      <c r="AH1386" s="26">
        <f t="shared" si="557"/>
        <v>-34311.741817731927</v>
      </c>
      <c r="AI1386" s="26">
        <f t="shared" si="558"/>
        <v>8408.3602569676077</v>
      </c>
      <c r="AJ1386" s="26">
        <f t="shared" si="559"/>
        <v>1</v>
      </c>
      <c r="AK1386" s="26">
        <f t="shared" si="560"/>
        <v>0</v>
      </c>
      <c r="AL1386" s="26">
        <f t="shared" ca="1" si="561"/>
        <v>0</v>
      </c>
      <c r="AM1386" s="26">
        <f t="shared" ca="1" si="562"/>
        <v>0</v>
      </c>
      <c r="AN1386" s="26">
        <f ca="1">IF(AM1386=0,0,COUNTIF($AM$19:AM1386,C1386*10+1))</f>
        <v>0</v>
      </c>
      <c r="AO1386" s="21">
        <f t="shared" ca="1" si="563"/>
        <v>0</v>
      </c>
      <c r="AP1386" s="33">
        <f t="shared" ca="1" si="564"/>
        <v>0</v>
      </c>
    </row>
    <row r="1387" spans="1:42" x14ac:dyDescent="0.2">
      <c r="A1387" s="15">
        <f>Daten!A1387</f>
        <v>50404</v>
      </c>
      <c r="B1387" s="8" t="str">
        <f>Daten!B1387</f>
        <v>Bischofshofen</v>
      </c>
      <c r="C1387" s="15">
        <f t="shared" si="540"/>
        <v>5</v>
      </c>
      <c r="D1387" s="10">
        <f>Daten!D1387</f>
        <v>0</v>
      </c>
      <c r="E1387" s="9">
        <f>Daten!E1387</f>
        <v>10506</v>
      </c>
      <c r="F1387" s="9">
        <f>Daten!F1387</f>
        <v>10541</v>
      </c>
      <c r="G1387" s="27">
        <f t="shared" si="541"/>
        <v>-35</v>
      </c>
      <c r="H1387" s="29">
        <f t="shared" si="542"/>
        <v>-3.3203680865193054E-3</v>
      </c>
      <c r="I1387" s="21">
        <f t="shared" si="543"/>
        <v>94.075847881847281</v>
      </c>
      <c r="J1387" s="21">
        <f t="shared" si="544"/>
        <v>-129.07584788184727</v>
      </c>
      <c r="K1387" s="27">
        <f t="shared" si="545"/>
        <v>64537.923940923632</v>
      </c>
      <c r="L1387" s="16">
        <f>Daten!G1387</f>
        <v>1485</v>
      </c>
      <c r="M1387" s="16">
        <f>Daten!H1387</f>
        <v>6835</v>
      </c>
      <c r="N1387" s="16">
        <f>Daten!I1387</f>
        <v>2186</v>
      </c>
      <c r="O1387" s="28">
        <f t="shared" si="546"/>
        <v>0.53708851499634236</v>
      </c>
      <c r="P1387" s="16">
        <f t="shared" si="547"/>
        <v>3847.1959585916484</v>
      </c>
      <c r="Q1387" s="21">
        <f t="shared" si="548"/>
        <v>-176.19595859164838</v>
      </c>
      <c r="R1387" s="27">
        <f t="shared" si="549"/>
        <v>-35239.191718329675</v>
      </c>
      <c r="S1387" s="9">
        <f>Daten!K1387</f>
        <v>10083.91</v>
      </c>
      <c r="T1387" s="9">
        <f>Daten!L1387</f>
        <v>718786.55</v>
      </c>
      <c r="U1387" s="9">
        <f>Daten!M1387</f>
        <v>4385407.67</v>
      </c>
      <c r="V1387" s="9">
        <f>Daten!N1387</f>
        <v>500</v>
      </c>
      <c r="W1387" s="9">
        <f>Daten!O1387</f>
        <v>500</v>
      </c>
      <c r="X1387" s="23">
        <f t="shared" si="550"/>
        <v>5114278.13</v>
      </c>
      <c r="Y1387" s="9">
        <f t="shared" si="551"/>
        <v>3776150.4174774503</v>
      </c>
      <c r="Z1387" s="21">
        <f t="shared" si="552"/>
        <v>1338127.7125225496</v>
      </c>
      <c r="AA1387" s="27">
        <f t="shared" si="553"/>
        <v>-133812.77125225496</v>
      </c>
      <c r="AB1387" s="32">
        <f t="shared" si="554"/>
        <v>-104514.039029661</v>
      </c>
      <c r="AC1387" s="31">
        <f t="shared" si="555"/>
        <v>0</v>
      </c>
      <c r="AG1387" s="26">
        <f t="shared" si="556"/>
        <v>0</v>
      </c>
      <c r="AH1387" s="26">
        <f t="shared" si="557"/>
        <v>0</v>
      </c>
      <c r="AI1387" s="26">
        <f t="shared" si="558"/>
        <v>0</v>
      </c>
      <c r="AJ1387" s="26">
        <f t="shared" si="559"/>
        <v>1</v>
      </c>
      <c r="AK1387" s="26">
        <f t="shared" si="560"/>
        <v>0</v>
      </c>
      <c r="AL1387" s="26">
        <f t="shared" ca="1" si="561"/>
        <v>0</v>
      </c>
      <c r="AM1387" s="26">
        <f t="shared" ca="1" si="562"/>
        <v>0</v>
      </c>
      <c r="AN1387" s="26">
        <f ca="1">IF(AM1387=0,0,COUNTIF($AM$19:AM1387,C1387*10+1))</f>
        <v>0</v>
      </c>
      <c r="AO1387" s="21">
        <f t="shared" ca="1" si="563"/>
        <v>0</v>
      </c>
      <c r="AP1387" s="33">
        <f t="shared" ca="1" si="564"/>
        <v>0</v>
      </c>
    </row>
    <row r="1388" spans="1:42" x14ac:dyDescent="0.2">
      <c r="A1388" s="15">
        <f>Daten!A1388</f>
        <v>50405</v>
      </c>
      <c r="B1388" s="8" t="str">
        <f>Daten!B1388</f>
        <v>Dorfgastein</v>
      </c>
      <c r="C1388" s="15">
        <f t="shared" si="540"/>
        <v>5</v>
      </c>
      <c r="D1388" s="10">
        <f>Daten!D1388</f>
        <v>0</v>
      </c>
      <c r="E1388" s="9">
        <f>Daten!E1388</f>
        <v>1665</v>
      </c>
      <c r="F1388" s="9">
        <f>Daten!F1388</f>
        <v>1624</v>
      </c>
      <c r="G1388" s="27">
        <f t="shared" si="541"/>
        <v>41</v>
      </c>
      <c r="H1388" s="29">
        <f t="shared" si="542"/>
        <v>2.5246305418719212E-2</v>
      </c>
      <c r="I1388" s="21">
        <f t="shared" si="543"/>
        <v>14.493802956087658</v>
      </c>
      <c r="J1388" s="21">
        <f t="shared" si="544"/>
        <v>26.506197043912344</v>
      </c>
      <c r="K1388" s="27">
        <f t="shared" si="545"/>
        <v>-13253.098521956172</v>
      </c>
      <c r="L1388" s="16">
        <f>Daten!G1388</f>
        <v>242</v>
      </c>
      <c r="M1388" s="16">
        <f>Daten!H1388</f>
        <v>1094</v>
      </c>
      <c r="N1388" s="16">
        <f>Daten!I1388</f>
        <v>329</v>
      </c>
      <c r="O1388" s="28">
        <f t="shared" si="546"/>
        <v>0.5219378427787934</v>
      </c>
      <c r="P1388" s="16">
        <f t="shared" si="547"/>
        <v>615.77650017545909</v>
      </c>
      <c r="Q1388" s="21">
        <f t="shared" si="548"/>
        <v>-44.776500175459091</v>
      </c>
      <c r="R1388" s="27">
        <f t="shared" si="549"/>
        <v>-8955.3000350918192</v>
      </c>
      <c r="S1388" s="9">
        <f>Daten!K1388</f>
        <v>7656.12</v>
      </c>
      <c r="T1388" s="9">
        <f>Daten!L1388</f>
        <v>151540.28</v>
      </c>
      <c r="U1388" s="9">
        <f>Daten!M1388</f>
        <v>338347.48</v>
      </c>
      <c r="V1388" s="9">
        <f>Daten!N1388</f>
        <v>500</v>
      </c>
      <c r="W1388" s="9">
        <f>Daten!O1388</f>
        <v>500</v>
      </c>
      <c r="X1388" s="23">
        <f t="shared" si="550"/>
        <v>497543.88</v>
      </c>
      <c r="Y1388" s="9">
        <f t="shared" si="551"/>
        <v>598447.59614505561</v>
      </c>
      <c r="Z1388" s="21">
        <f t="shared" si="552"/>
        <v>-100903.7161450556</v>
      </c>
      <c r="AA1388" s="27">
        <f t="shared" si="553"/>
        <v>10090.371614505561</v>
      </c>
      <c r="AB1388" s="32">
        <f t="shared" si="554"/>
        <v>-12118.026942542432</v>
      </c>
      <c r="AC1388" s="31">
        <f t="shared" si="555"/>
        <v>0</v>
      </c>
      <c r="AG1388" s="26">
        <f t="shared" si="556"/>
        <v>0</v>
      </c>
      <c r="AH1388" s="26">
        <f t="shared" si="557"/>
        <v>0</v>
      </c>
      <c r="AI1388" s="26">
        <f t="shared" si="558"/>
        <v>0</v>
      </c>
      <c r="AJ1388" s="26">
        <f t="shared" si="559"/>
        <v>1</v>
      </c>
      <c r="AK1388" s="26">
        <f t="shared" si="560"/>
        <v>0</v>
      </c>
      <c r="AL1388" s="26">
        <f t="shared" ca="1" si="561"/>
        <v>0</v>
      </c>
      <c r="AM1388" s="26">
        <f t="shared" ca="1" si="562"/>
        <v>0</v>
      </c>
      <c r="AN1388" s="26">
        <f ca="1">IF(AM1388=0,0,COUNTIF($AM$19:AM1388,C1388*10+1))</f>
        <v>0</v>
      </c>
      <c r="AO1388" s="21">
        <f t="shared" ca="1" si="563"/>
        <v>0</v>
      </c>
      <c r="AP1388" s="33">
        <f t="shared" ca="1" si="564"/>
        <v>0</v>
      </c>
    </row>
    <row r="1389" spans="1:42" x14ac:dyDescent="0.2">
      <c r="A1389" s="15">
        <f>Daten!A1389</f>
        <v>50406</v>
      </c>
      <c r="B1389" s="8" t="str">
        <f>Daten!B1389</f>
        <v>Eben im Pongau</v>
      </c>
      <c r="C1389" s="15">
        <f t="shared" si="540"/>
        <v>5</v>
      </c>
      <c r="D1389" s="10">
        <f>Daten!D1389</f>
        <v>0</v>
      </c>
      <c r="E1389" s="9">
        <f>Daten!E1389</f>
        <v>2602</v>
      </c>
      <c r="F1389" s="9">
        <f>Daten!F1389</f>
        <v>2421</v>
      </c>
      <c r="G1389" s="27">
        <f t="shared" si="541"/>
        <v>181</v>
      </c>
      <c r="H1389" s="29">
        <f t="shared" si="542"/>
        <v>7.4762494836844273E-2</v>
      </c>
      <c r="I1389" s="21">
        <f t="shared" si="543"/>
        <v>21.606833101409002</v>
      </c>
      <c r="J1389" s="21">
        <f t="shared" si="544"/>
        <v>159.39316689859101</v>
      </c>
      <c r="K1389" s="27">
        <f t="shared" si="545"/>
        <v>-79696.583449295504</v>
      </c>
      <c r="L1389" s="16">
        <f>Daten!G1389</f>
        <v>487</v>
      </c>
      <c r="M1389" s="16">
        <f>Daten!H1389</f>
        <v>1708</v>
      </c>
      <c r="N1389" s="16">
        <f>Daten!I1389</f>
        <v>407</v>
      </c>
      <c r="O1389" s="28">
        <f t="shared" si="546"/>
        <v>0.52341920374707263</v>
      </c>
      <c r="P1389" s="16">
        <f t="shared" si="547"/>
        <v>961.37683939642068</v>
      </c>
      <c r="Q1389" s="21">
        <f t="shared" si="548"/>
        <v>-67.376839396420678</v>
      </c>
      <c r="R1389" s="27">
        <f t="shared" si="549"/>
        <v>-13475.367879284135</v>
      </c>
      <c r="S1389" s="9">
        <f>Daten!K1389</f>
        <v>6410.68</v>
      </c>
      <c r="T1389" s="9">
        <f>Daten!L1389</f>
        <v>250716.04</v>
      </c>
      <c r="U1389" s="9">
        <f>Daten!M1389</f>
        <v>904924.19</v>
      </c>
      <c r="V1389" s="9">
        <f>Daten!N1389</f>
        <v>500</v>
      </c>
      <c r="W1389" s="9">
        <f>Daten!O1389</f>
        <v>500</v>
      </c>
      <c r="X1389" s="23">
        <f t="shared" si="550"/>
        <v>1162050.9099999999</v>
      </c>
      <c r="Y1389" s="9">
        <f t="shared" si="551"/>
        <v>935231.61872038129</v>
      </c>
      <c r="Z1389" s="21">
        <f t="shared" si="552"/>
        <v>226819.29127961863</v>
      </c>
      <c r="AA1389" s="27">
        <f t="shared" si="553"/>
        <v>-22681.929127961863</v>
      </c>
      <c r="AB1389" s="32">
        <f t="shared" si="554"/>
        <v>-115853.8804565415</v>
      </c>
      <c r="AC1389" s="31">
        <f t="shared" si="555"/>
        <v>0</v>
      </c>
      <c r="AG1389" s="26">
        <f t="shared" si="556"/>
        <v>0</v>
      </c>
      <c r="AH1389" s="26">
        <f t="shared" si="557"/>
        <v>0</v>
      </c>
      <c r="AI1389" s="26">
        <f t="shared" si="558"/>
        <v>0</v>
      </c>
      <c r="AJ1389" s="26">
        <f t="shared" si="559"/>
        <v>1</v>
      </c>
      <c r="AK1389" s="26">
        <f t="shared" si="560"/>
        <v>0</v>
      </c>
      <c r="AL1389" s="26">
        <f t="shared" ca="1" si="561"/>
        <v>0</v>
      </c>
      <c r="AM1389" s="26">
        <f t="shared" ca="1" si="562"/>
        <v>0</v>
      </c>
      <c r="AN1389" s="26">
        <f ca="1">IF(AM1389=0,0,COUNTIF($AM$19:AM1389,C1389*10+1))</f>
        <v>0</v>
      </c>
      <c r="AO1389" s="21">
        <f t="shared" ca="1" si="563"/>
        <v>0</v>
      </c>
      <c r="AP1389" s="33">
        <f t="shared" ca="1" si="564"/>
        <v>0</v>
      </c>
    </row>
    <row r="1390" spans="1:42" x14ac:dyDescent="0.2">
      <c r="A1390" s="15">
        <f>Daten!A1390</f>
        <v>50407</v>
      </c>
      <c r="B1390" s="8" t="str">
        <f>Daten!B1390</f>
        <v>Filzmoos</v>
      </c>
      <c r="C1390" s="15">
        <f t="shared" si="540"/>
        <v>5</v>
      </c>
      <c r="D1390" s="10">
        <f>Daten!D1390</f>
        <v>0</v>
      </c>
      <c r="E1390" s="9">
        <f>Daten!E1390</f>
        <v>1494</v>
      </c>
      <c r="F1390" s="9">
        <f>Daten!F1390</f>
        <v>1470</v>
      </c>
      <c r="G1390" s="27">
        <f t="shared" si="541"/>
        <v>24</v>
      </c>
      <c r="H1390" s="29">
        <f t="shared" si="542"/>
        <v>1.6326530612244899E-2</v>
      </c>
      <c r="I1390" s="21">
        <f t="shared" si="543"/>
        <v>13.119390606803483</v>
      </c>
      <c r="J1390" s="21">
        <f t="shared" si="544"/>
        <v>10.880609393196517</v>
      </c>
      <c r="K1390" s="27">
        <f t="shared" si="545"/>
        <v>-5440.3046965982585</v>
      </c>
      <c r="L1390" s="16">
        <f>Daten!G1390</f>
        <v>258</v>
      </c>
      <c r="M1390" s="16">
        <f>Daten!H1390</f>
        <v>1007</v>
      </c>
      <c r="N1390" s="16">
        <f>Daten!I1390</f>
        <v>229</v>
      </c>
      <c r="O1390" s="28">
        <f t="shared" si="546"/>
        <v>0.48361469712015887</v>
      </c>
      <c r="P1390" s="16">
        <f t="shared" si="547"/>
        <v>566.80707100245638</v>
      </c>
      <c r="Q1390" s="21">
        <f t="shared" si="548"/>
        <v>-79.807071002456382</v>
      </c>
      <c r="R1390" s="27">
        <f t="shared" si="549"/>
        <v>-15961.414200491276</v>
      </c>
      <c r="S1390" s="9">
        <f>Daten!K1390</f>
        <v>12810.74</v>
      </c>
      <c r="T1390" s="9">
        <f>Daten!L1390</f>
        <v>238215.87</v>
      </c>
      <c r="U1390" s="9">
        <f>Daten!M1390</f>
        <v>272746.34000000003</v>
      </c>
      <c r="V1390" s="9">
        <f>Daten!N1390</f>
        <v>500</v>
      </c>
      <c r="W1390" s="9">
        <f>Daten!O1390</f>
        <v>500</v>
      </c>
      <c r="X1390" s="23">
        <f t="shared" si="550"/>
        <v>523772.95</v>
      </c>
      <c r="Y1390" s="9">
        <f t="shared" si="551"/>
        <v>536985.41059502284</v>
      </c>
      <c r="Z1390" s="21">
        <f t="shared" si="552"/>
        <v>-13212.460595022829</v>
      </c>
      <c r="AA1390" s="27">
        <f t="shared" si="553"/>
        <v>1321.2460595022831</v>
      </c>
      <c r="AB1390" s="32">
        <f t="shared" si="554"/>
        <v>-20080.472837587251</v>
      </c>
      <c r="AC1390" s="31">
        <f t="shared" si="555"/>
        <v>0</v>
      </c>
      <c r="AG1390" s="26">
        <f t="shared" si="556"/>
        <v>0</v>
      </c>
      <c r="AH1390" s="26">
        <f t="shared" si="557"/>
        <v>0</v>
      </c>
      <c r="AI1390" s="26">
        <f t="shared" si="558"/>
        <v>0</v>
      </c>
      <c r="AJ1390" s="26">
        <f t="shared" si="559"/>
        <v>1</v>
      </c>
      <c r="AK1390" s="26">
        <f t="shared" si="560"/>
        <v>0</v>
      </c>
      <c r="AL1390" s="26">
        <f t="shared" ca="1" si="561"/>
        <v>0</v>
      </c>
      <c r="AM1390" s="26">
        <f t="shared" ca="1" si="562"/>
        <v>0</v>
      </c>
      <c r="AN1390" s="26">
        <f ca="1">IF(AM1390=0,0,COUNTIF($AM$19:AM1390,C1390*10+1))</f>
        <v>0</v>
      </c>
      <c r="AO1390" s="21">
        <f t="shared" ca="1" si="563"/>
        <v>0</v>
      </c>
      <c r="AP1390" s="33">
        <f t="shared" ca="1" si="564"/>
        <v>0</v>
      </c>
    </row>
    <row r="1391" spans="1:42" x14ac:dyDescent="0.2">
      <c r="A1391" s="15">
        <f>Daten!A1391</f>
        <v>50408</v>
      </c>
      <c r="B1391" s="8" t="str">
        <f>Daten!B1391</f>
        <v>Flachau</v>
      </c>
      <c r="C1391" s="15">
        <f t="shared" si="540"/>
        <v>5</v>
      </c>
      <c r="D1391" s="10">
        <f>Daten!D1391</f>
        <v>0</v>
      </c>
      <c r="E1391" s="9">
        <f>Daten!E1391</f>
        <v>2980</v>
      </c>
      <c r="F1391" s="9">
        <f>Daten!F1391</f>
        <v>2786</v>
      </c>
      <c r="G1391" s="27">
        <f t="shared" si="541"/>
        <v>194</v>
      </c>
      <c r="H1391" s="29">
        <f t="shared" si="542"/>
        <v>6.9633883704235469E-2</v>
      </c>
      <c r="I1391" s="21">
        <f t="shared" si="543"/>
        <v>24.864368864322792</v>
      </c>
      <c r="J1391" s="21">
        <f t="shared" si="544"/>
        <v>169.13563113567722</v>
      </c>
      <c r="K1391" s="27">
        <f t="shared" si="545"/>
        <v>-84567.81556783861</v>
      </c>
      <c r="L1391" s="16">
        <f>Daten!G1391</f>
        <v>512</v>
      </c>
      <c r="M1391" s="16">
        <f>Daten!H1391</f>
        <v>2019</v>
      </c>
      <c r="N1391" s="16">
        <f>Daten!I1391</f>
        <v>449</v>
      </c>
      <c r="O1391" s="28">
        <f t="shared" si="546"/>
        <v>0.47597820703318472</v>
      </c>
      <c r="P1391" s="16">
        <f t="shared" si="547"/>
        <v>1136.4284770148556</v>
      </c>
      <c r="Q1391" s="21">
        <f t="shared" si="548"/>
        <v>-175.42847701485562</v>
      </c>
      <c r="R1391" s="27">
        <f t="shared" si="549"/>
        <v>-35085.69540297112</v>
      </c>
      <c r="S1391" s="9">
        <f>Daten!K1391</f>
        <v>14749.28</v>
      </c>
      <c r="T1391" s="9">
        <f>Daten!L1391</f>
        <v>624366.4</v>
      </c>
      <c r="U1391" s="9">
        <f>Daten!M1391</f>
        <v>1234080.6200000001</v>
      </c>
      <c r="V1391" s="9">
        <f>Daten!N1391</f>
        <v>500</v>
      </c>
      <c r="W1391" s="9">
        <f>Daten!O1391</f>
        <v>500</v>
      </c>
      <c r="X1391" s="23">
        <f t="shared" si="550"/>
        <v>1873196.3000000003</v>
      </c>
      <c r="Y1391" s="9">
        <f t="shared" si="551"/>
        <v>1071095.3973046641</v>
      </c>
      <c r="Z1391" s="21">
        <f t="shared" si="552"/>
        <v>802100.90269533615</v>
      </c>
      <c r="AA1391" s="27">
        <f t="shared" si="553"/>
        <v>-80210.090269533626</v>
      </c>
      <c r="AB1391" s="32">
        <f t="shared" si="554"/>
        <v>-199863.60124034336</v>
      </c>
      <c r="AC1391" s="31">
        <f t="shared" si="555"/>
        <v>0</v>
      </c>
      <c r="AG1391" s="26">
        <f t="shared" si="556"/>
        <v>0</v>
      </c>
      <c r="AH1391" s="26">
        <f t="shared" si="557"/>
        <v>0</v>
      </c>
      <c r="AI1391" s="26">
        <f t="shared" si="558"/>
        <v>0</v>
      </c>
      <c r="AJ1391" s="26">
        <f t="shared" si="559"/>
        <v>1</v>
      </c>
      <c r="AK1391" s="26">
        <f t="shared" si="560"/>
        <v>0</v>
      </c>
      <c r="AL1391" s="26">
        <f t="shared" ca="1" si="561"/>
        <v>0</v>
      </c>
      <c r="AM1391" s="26">
        <f t="shared" ca="1" si="562"/>
        <v>0</v>
      </c>
      <c r="AN1391" s="26">
        <f ca="1">IF(AM1391=0,0,COUNTIF($AM$19:AM1391,C1391*10+1))</f>
        <v>0</v>
      </c>
      <c r="AO1391" s="21">
        <f t="shared" ca="1" si="563"/>
        <v>0</v>
      </c>
      <c r="AP1391" s="33">
        <f t="shared" ca="1" si="564"/>
        <v>0</v>
      </c>
    </row>
    <row r="1392" spans="1:42" x14ac:dyDescent="0.2">
      <c r="A1392" s="15">
        <f>Daten!A1392</f>
        <v>50409</v>
      </c>
      <c r="B1392" s="8" t="str">
        <f>Daten!B1392</f>
        <v>Forstau</v>
      </c>
      <c r="C1392" s="15">
        <f t="shared" si="540"/>
        <v>5</v>
      </c>
      <c r="D1392" s="10">
        <f>Daten!D1392</f>
        <v>0</v>
      </c>
      <c r="E1392" s="9">
        <f>Daten!E1392</f>
        <v>551</v>
      </c>
      <c r="F1392" s="9">
        <f>Daten!F1392</f>
        <v>540</v>
      </c>
      <c r="G1392" s="27">
        <f t="shared" si="541"/>
        <v>11</v>
      </c>
      <c r="H1392" s="29">
        <f t="shared" si="542"/>
        <v>2.0370370370370372E-2</v>
      </c>
      <c r="I1392" s="21">
        <f t="shared" si="543"/>
        <v>4.8193679780094429</v>
      </c>
      <c r="J1392" s="21">
        <f t="shared" si="544"/>
        <v>6.1806320219905571</v>
      </c>
      <c r="K1392" s="27">
        <f t="shared" si="545"/>
        <v>-3090.3160109952787</v>
      </c>
      <c r="L1392" s="16">
        <f>Daten!G1392</f>
        <v>101</v>
      </c>
      <c r="M1392" s="16">
        <f>Daten!H1392</f>
        <v>349</v>
      </c>
      <c r="N1392" s="16">
        <f>Daten!I1392</f>
        <v>101</v>
      </c>
      <c r="O1392" s="28">
        <f t="shared" si="546"/>
        <v>0.57879656160458448</v>
      </c>
      <c r="P1392" s="16">
        <f t="shared" si="547"/>
        <v>196.44058369399929</v>
      </c>
      <c r="Q1392" s="21">
        <f t="shared" si="548"/>
        <v>5.5594163060007133</v>
      </c>
      <c r="R1392" s="27">
        <f t="shared" si="549"/>
        <v>1111.8832612001427</v>
      </c>
      <c r="S1392" s="9">
        <f>Daten!K1392</f>
        <v>6146.58</v>
      </c>
      <c r="T1392" s="9">
        <f>Daten!L1392</f>
        <v>71440.05</v>
      </c>
      <c r="U1392" s="9">
        <f>Daten!M1392</f>
        <v>262368.40000000002</v>
      </c>
      <c r="V1392" s="9">
        <f>Daten!N1392</f>
        <v>500</v>
      </c>
      <c r="W1392" s="9">
        <f>Daten!O1392</f>
        <v>500</v>
      </c>
      <c r="X1392" s="23">
        <f t="shared" si="550"/>
        <v>339955.03</v>
      </c>
      <c r="Y1392" s="9">
        <f t="shared" si="551"/>
        <v>198044.82010566106</v>
      </c>
      <c r="Z1392" s="21">
        <f t="shared" si="552"/>
        <v>141910.20989433897</v>
      </c>
      <c r="AA1392" s="27">
        <f t="shared" si="553"/>
        <v>-14191.020989433899</v>
      </c>
      <c r="AB1392" s="32">
        <f t="shared" si="554"/>
        <v>-16169.453739229035</v>
      </c>
      <c r="AC1392" s="31">
        <f t="shared" si="555"/>
        <v>0</v>
      </c>
      <c r="AG1392" s="26">
        <f t="shared" si="556"/>
        <v>0</v>
      </c>
      <c r="AH1392" s="26">
        <f t="shared" si="557"/>
        <v>0</v>
      </c>
      <c r="AI1392" s="26">
        <f t="shared" si="558"/>
        <v>0</v>
      </c>
      <c r="AJ1392" s="26">
        <f t="shared" si="559"/>
        <v>1</v>
      </c>
      <c r="AK1392" s="26">
        <f t="shared" si="560"/>
        <v>0</v>
      </c>
      <c r="AL1392" s="26">
        <f t="shared" ca="1" si="561"/>
        <v>0</v>
      </c>
      <c r="AM1392" s="26">
        <f t="shared" ca="1" si="562"/>
        <v>0</v>
      </c>
      <c r="AN1392" s="26">
        <f ca="1">IF(AM1392=0,0,COUNTIF($AM$19:AM1392,C1392*10+1))</f>
        <v>0</v>
      </c>
      <c r="AO1392" s="21">
        <f t="shared" ca="1" si="563"/>
        <v>0</v>
      </c>
      <c r="AP1392" s="33">
        <f t="shared" ca="1" si="564"/>
        <v>0</v>
      </c>
    </row>
    <row r="1393" spans="1:42" x14ac:dyDescent="0.2">
      <c r="A1393" s="15">
        <f>Daten!A1393</f>
        <v>50410</v>
      </c>
      <c r="B1393" s="8" t="str">
        <f>Daten!B1393</f>
        <v>Goldegg</v>
      </c>
      <c r="C1393" s="15">
        <f t="shared" si="540"/>
        <v>5</v>
      </c>
      <c r="D1393" s="10">
        <f>Daten!D1393</f>
        <v>0</v>
      </c>
      <c r="E1393" s="9">
        <f>Daten!E1393</f>
        <v>2609</v>
      </c>
      <c r="F1393" s="9">
        <f>Daten!F1393</f>
        <v>2538</v>
      </c>
      <c r="G1393" s="27">
        <f t="shared" si="541"/>
        <v>71</v>
      </c>
      <c r="H1393" s="29">
        <f t="shared" si="542"/>
        <v>2.7974783293932229E-2</v>
      </c>
      <c r="I1393" s="21">
        <f t="shared" si="543"/>
        <v>22.65102949664438</v>
      </c>
      <c r="J1393" s="21">
        <f t="shared" si="544"/>
        <v>48.348970503355616</v>
      </c>
      <c r="K1393" s="27">
        <f t="shared" si="545"/>
        <v>-24174.485251677808</v>
      </c>
      <c r="L1393" s="16">
        <f>Daten!G1393</f>
        <v>419</v>
      </c>
      <c r="M1393" s="16">
        <f>Daten!H1393</f>
        <v>1736</v>
      </c>
      <c r="N1393" s="16">
        <f>Daten!I1393</f>
        <v>454</v>
      </c>
      <c r="O1393" s="28">
        <f t="shared" si="546"/>
        <v>0.50288018433179726</v>
      </c>
      <c r="P1393" s="16">
        <f t="shared" si="547"/>
        <v>977.13711545209969</v>
      </c>
      <c r="Q1393" s="21">
        <f t="shared" si="548"/>
        <v>-104.13711545209969</v>
      </c>
      <c r="R1393" s="27">
        <f t="shared" si="549"/>
        <v>-20827.423090419939</v>
      </c>
      <c r="S1393" s="9">
        <f>Daten!K1393</f>
        <v>7544.08</v>
      </c>
      <c r="T1393" s="9">
        <f>Daten!L1393</f>
        <v>188926.25</v>
      </c>
      <c r="U1393" s="9">
        <f>Daten!M1393</f>
        <v>185966.79</v>
      </c>
      <c r="V1393" s="9">
        <f>Daten!N1393</f>
        <v>500</v>
      </c>
      <c r="W1393" s="9">
        <f>Daten!O1393</f>
        <v>500</v>
      </c>
      <c r="X1393" s="23">
        <f t="shared" si="550"/>
        <v>382437.12</v>
      </c>
      <c r="Y1393" s="9">
        <f t="shared" si="551"/>
        <v>937747.61462009023</v>
      </c>
      <c r="Z1393" s="21">
        <f t="shared" si="552"/>
        <v>-555310.49462009023</v>
      </c>
      <c r="AA1393" s="27">
        <f t="shared" si="553"/>
        <v>55531.049462009025</v>
      </c>
      <c r="AB1393" s="32">
        <f t="shared" si="554"/>
        <v>10529.141119911277</v>
      </c>
      <c r="AC1393" s="31">
        <f t="shared" si="555"/>
        <v>10529.141119911277</v>
      </c>
      <c r="AG1393" s="26">
        <f t="shared" si="556"/>
        <v>-24174.485251677808</v>
      </c>
      <c r="AH1393" s="26">
        <f t="shared" si="557"/>
        <v>55531.049462009025</v>
      </c>
      <c r="AI1393" s="26">
        <f t="shared" si="558"/>
        <v>31356.564210331217</v>
      </c>
      <c r="AJ1393" s="26">
        <f t="shared" si="559"/>
        <v>1</v>
      </c>
      <c r="AK1393" s="26">
        <f t="shared" si="560"/>
        <v>31356.564210331217</v>
      </c>
      <c r="AL1393" s="26">
        <f t="shared" ca="1" si="561"/>
        <v>42732</v>
      </c>
      <c r="AM1393" s="26">
        <f t="shared" ca="1" si="562"/>
        <v>51</v>
      </c>
      <c r="AN1393" s="26">
        <f ca="1">IF(AM1393=0,0,COUNTIF($AM$19:AM1393,C1393*10+1))</f>
        <v>13</v>
      </c>
      <c r="AO1393" s="21">
        <f t="shared" ca="1" si="563"/>
        <v>0</v>
      </c>
      <c r="AP1393" s="33">
        <f t="shared" ca="1" si="564"/>
        <v>42732</v>
      </c>
    </row>
    <row r="1394" spans="1:42" x14ac:dyDescent="0.2">
      <c r="A1394" s="15">
        <f>Daten!A1394</f>
        <v>50411</v>
      </c>
      <c r="B1394" s="8" t="str">
        <f>Daten!B1394</f>
        <v>Großarl</v>
      </c>
      <c r="C1394" s="15">
        <f t="shared" si="540"/>
        <v>5</v>
      </c>
      <c r="D1394" s="10">
        <f>Daten!D1394</f>
        <v>0</v>
      </c>
      <c r="E1394" s="9">
        <f>Daten!E1394</f>
        <v>3772</v>
      </c>
      <c r="F1394" s="9">
        <f>Daten!F1394</f>
        <v>3825</v>
      </c>
      <c r="G1394" s="27">
        <f t="shared" si="541"/>
        <v>-53</v>
      </c>
      <c r="H1394" s="29">
        <f t="shared" si="542"/>
        <v>-1.3856209150326797E-2</v>
      </c>
      <c r="I1394" s="21">
        <f t="shared" si="543"/>
        <v>34.137189844233554</v>
      </c>
      <c r="J1394" s="21">
        <f t="shared" si="544"/>
        <v>-87.137189844233546</v>
      </c>
      <c r="K1394" s="27">
        <f t="shared" si="545"/>
        <v>43568.594922116776</v>
      </c>
      <c r="L1394" s="16">
        <f>Daten!G1394</f>
        <v>687</v>
      </c>
      <c r="M1394" s="16">
        <f>Daten!H1394</f>
        <v>2515</v>
      </c>
      <c r="N1394" s="16">
        <f>Daten!I1394</f>
        <v>570</v>
      </c>
      <c r="O1394" s="28">
        <f t="shared" si="546"/>
        <v>0.49980119284294233</v>
      </c>
      <c r="P1394" s="16">
        <f t="shared" si="547"/>
        <v>1415.6105100011698</v>
      </c>
      <c r="Q1394" s="21">
        <f t="shared" si="548"/>
        <v>-158.61051000116981</v>
      </c>
      <c r="R1394" s="27">
        <f t="shared" si="549"/>
        <v>-31722.102000233965</v>
      </c>
      <c r="S1394" s="9">
        <f>Daten!K1394</f>
        <v>9994.43</v>
      </c>
      <c r="T1394" s="9">
        <f>Daten!L1394</f>
        <v>412409.08</v>
      </c>
      <c r="U1394" s="9">
        <f>Daten!M1394</f>
        <v>1215553.96</v>
      </c>
      <c r="V1394" s="9">
        <f>Daten!N1394</f>
        <v>500</v>
      </c>
      <c r="W1394" s="9">
        <f>Daten!O1394</f>
        <v>500</v>
      </c>
      <c r="X1394" s="23">
        <f t="shared" si="550"/>
        <v>1637957.47</v>
      </c>
      <c r="Y1394" s="9">
        <f t="shared" si="551"/>
        <v>1355762.3619574474</v>
      </c>
      <c r="Z1394" s="21">
        <f t="shared" si="552"/>
        <v>282195.1080425526</v>
      </c>
      <c r="AA1394" s="27">
        <f t="shared" si="553"/>
        <v>-28219.51080425526</v>
      </c>
      <c r="AB1394" s="32">
        <f t="shared" si="554"/>
        <v>-16373.017882372449</v>
      </c>
      <c r="AC1394" s="31">
        <f t="shared" si="555"/>
        <v>0</v>
      </c>
      <c r="AG1394" s="26">
        <f t="shared" si="556"/>
        <v>0</v>
      </c>
      <c r="AH1394" s="26">
        <f t="shared" si="557"/>
        <v>0</v>
      </c>
      <c r="AI1394" s="26">
        <f t="shared" si="558"/>
        <v>0</v>
      </c>
      <c r="AJ1394" s="26">
        <f t="shared" si="559"/>
        <v>1</v>
      </c>
      <c r="AK1394" s="26">
        <f t="shared" si="560"/>
        <v>0</v>
      </c>
      <c r="AL1394" s="26">
        <f t="shared" ca="1" si="561"/>
        <v>0</v>
      </c>
      <c r="AM1394" s="26">
        <f t="shared" ca="1" si="562"/>
        <v>0</v>
      </c>
      <c r="AN1394" s="26">
        <f ca="1">IF(AM1394=0,0,COUNTIF($AM$19:AM1394,C1394*10+1))</f>
        <v>0</v>
      </c>
      <c r="AO1394" s="21">
        <f t="shared" ca="1" si="563"/>
        <v>0</v>
      </c>
      <c r="AP1394" s="33">
        <f t="shared" ca="1" si="564"/>
        <v>0</v>
      </c>
    </row>
    <row r="1395" spans="1:42" x14ac:dyDescent="0.2">
      <c r="A1395" s="15">
        <f>Daten!A1395</f>
        <v>50412</v>
      </c>
      <c r="B1395" s="8" t="str">
        <f>Daten!B1395</f>
        <v>Hüttau</v>
      </c>
      <c r="C1395" s="15">
        <f t="shared" si="540"/>
        <v>5</v>
      </c>
      <c r="D1395" s="10">
        <f>Daten!D1395</f>
        <v>0</v>
      </c>
      <c r="E1395" s="9">
        <f>Daten!E1395</f>
        <v>1467</v>
      </c>
      <c r="F1395" s="9">
        <f>Daten!F1395</f>
        <v>1483</v>
      </c>
      <c r="G1395" s="27">
        <f t="shared" si="541"/>
        <v>-16</v>
      </c>
      <c r="H1395" s="29">
        <f t="shared" si="542"/>
        <v>-1.078894133513149E-2</v>
      </c>
      <c r="I1395" s="21">
        <f t="shared" si="543"/>
        <v>13.235412428496304</v>
      </c>
      <c r="J1395" s="21">
        <f t="shared" si="544"/>
        <v>-29.235412428496304</v>
      </c>
      <c r="K1395" s="27">
        <f t="shared" si="545"/>
        <v>14617.706214248152</v>
      </c>
      <c r="L1395" s="16">
        <f>Daten!G1395</f>
        <v>232</v>
      </c>
      <c r="M1395" s="16">
        <f>Daten!H1395</f>
        <v>942</v>
      </c>
      <c r="N1395" s="16">
        <f>Daten!I1395</f>
        <v>293</v>
      </c>
      <c r="O1395" s="28">
        <f t="shared" si="546"/>
        <v>0.5573248407643312</v>
      </c>
      <c r="P1395" s="16">
        <f t="shared" si="547"/>
        <v>530.22071587320158</v>
      </c>
      <c r="Q1395" s="21">
        <f t="shared" si="548"/>
        <v>-5.2207158732015841</v>
      </c>
      <c r="R1395" s="27">
        <f t="shared" si="549"/>
        <v>-1044.1431746403168</v>
      </c>
      <c r="S1395" s="9">
        <f>Daten!K1395</f>
        <v>7143.99</v>
      </c>
      <c r="T1395" s="9">
        <f>Daten!L1395</f>
        <v>90110.02</v>
      </c>
      <c r="U1395" s="9">
        <f>Daten!M1395</f>
        <v>240206.24</v>
      </c>
      <c r="V1395" s="9">
        <f>Daten!N1395</f>
        <v>500</v>
      </c>
      <c r="W1395" s="9">
        <f>Daten!O1395</f>
        <v>500</v>
      </c>
      <c r="X1395" s="23">
        <f t="shared" si="550"/>
        <v>337460.25</v>
      </c>
      <c r="Y1395" s="9">
        <f t="shared" si="551"/>
        <v>527280.8549818598</v>
      </c>
      <c r="Z1395" s="21">
        <f t="shared" si="552"/>
        <v>-189820.6049818598</v>
      </c>
      <c r="AA1395" s="27">
        <f t="shared" si="553"/>
        <v>18982.06049818598</v>
      </c>
      <c r="AB1395" s="32">
        <f t="shared" si="554"/>
        <v>32555.623537793814</v>
      </c>
      <c r="AC1395" s="31">
        <f t="shared" si="555"/>
        <v>32555.623537793814</v>
      </c>
      <c r="AG1395" s="26">
        <f t="shared" si="556"/>
        <v>14617.706214248152</v>
      </c>
      <c r="AH1395" s="26">
        <f t="shared" si="557"/>
        <v>18982.06049818598</v>
      </c>
      <c r="AI1395" s="26">
        <f t="shared" si="558"/>
        <v>33599.766712434131</v>
      </c>
      <c r="AJ1395" s="26">
        <f t="shared" si="559"/>
        <v>1</v>
      </c>
      <c r="AK1395" s="26">
        <f t="shared" si="560"/>
        <v>33599.766712434131</v>
      </c>
      <c r="AL1395" s="26">
        <f t="shared" ca="1" si="561"/>
        <v>45788</v>
      </c>
      <c r="AM1395" s="26">
        <f t="shared" ca="1" si="562"/>
        <v>51</v>
      </c>
      <c r="AN1395" s="26">
        <f ca="1">IF(AM1395=0,0,COUNTIF($AM$19:AM1395,C1395*10+1))</f>
        <v>14</v>
      </c>
      <c r="AO1395" s="21">
        <f t="shared" ca="1" si="563"/>
        <v>0</v>
      </c>
      <c r="AP1395" s="33">
        <f t="shared" ca="1" si="564"/>
        <v>45788</v>
      </c>
    </row>
    <row r="1396" spans="1:42" x14ac:dyDescent="0.2">
      <c r="A1396" s="15">
        <f>Daten!A1396</f>
        <v>50413</v>
      </c>
      <c r="B1396" s="8" t="str">
        <f>Daten!B1396</f>
        <v>Hüttschlag</v>
      </c>
      <c r="C1396" s="15">
        <f t="shared" si="540"/>
        <v>5</v>
      </c>
      <c r="D1396" s="10">
        <f>Daten!D1396</f>
        <v>0</v>
      </c>
      <c r="E1396" s="9">
        <f>Daten!E1396</f>
        <v>909</v>
      </c>
      <c r="F1396" s="9">
        <f>Daten!F1396</f>
        <v>914</v>
      </c>
      <c r="G1396" s="27">
        <f t="shared" si="541"/>
        <v>-5</v>
      </c>
      <c r="H1396" s="29">
        <f t="shared" si="542"/>
        <v>-5.4704595185995622E-3</v>
      </c>
      <c r="I1396" s="21">
        <f t="shared" si="543"/>
        <v>8.1572265405567226</v>
      </c>
      <c r="J1396" s="21">
        <f t="shared" si="544"/>
        <v>-13.157226540556723</v>
      </c>
      <c r="K1396" s="27">
        <f t="shared" si="545"/>
        <v>6578.6132702783616</v>
      </c>
      <c r="L1396" s="16">
        <f>Daten!G1396</f>
        <v>168</v>
      </c>
      <c r="M1396" s="16">
        <f>Daten!H1396</f>
        <v>559</v>
      </c>
      <c r="N1396" s="16">
        <f>Daten!I1396</f>
        <v>182</v>
      </c>
      <c r="O1396" s="28">
        <f t="shared" si="546"/>
        <v>0.62611806797853309</v>
      </c>
      <c r="P1396" s="16">
        <f t="shared" si="547"/>
        <v>314.64265411159198</v>
      </c>
      <c r="Q1396" s="21">
        <f t="shared" si="548"/>
        <v>35.35734588840802</v>
      </c>
      <c r="R1396" s="27">
        <f t="shared" si="549"/>
        <v>7071.4691776816035</v>
      </c>
      <c r="S1396" s="9">
        <f>Daten!K1396</f>
        <v>3365.13</v>
      </c>
      <c r="T1396" s="9">
        <f>Daten!L1396</f>
        <v>52583.79</v>
      </c>
      <c r="U1396" s="9">
        <f>Daten!M1396</f>
        <v>86594.29</v>
      </c>
      <c r="V1396" s="9">
        <f>Daten!N1396</f>
        <v>500</v>
      </c>
      <c r="W1396" s="9">
        <f>Daten!O1396</f>
        <v>500</v>
      </c>
      <c r="X1396" s="23">
        <f t="shared" si="550"/>
        <v>142543.21</v>
      </c>
      <c r="Y1396" s="9">
        <f t="shared" si="551"/>
        <v>326720.03897648986</v>
      </c>
      <c r="Z1396" s="21">
        <f t="shared" si="552"/>
        <v>-184176.82897648987</v>
      </c>
      <c r="AA1396" s="27">
        <f t="shared" si="553"/>
        <v>18417.682897648989</v>
      </c>
      <c r="AB1396" s="32">
        <f t="shared" si="554"/>
        <v>32067.765345608954</v>
      </c>
      <c r="AC1396" s="31">
        <f t="shared" si="555"/>
        <v>32067.765345608954</v>
      </c>
      <c r="AG1396" s="26">
        <f t="shared" si="556"/>
        <v>6578.6132702783616</v>
      </c>
      <c r="AH1396" s="26">
        <f t="shared" si="557"/>
        <v>18417.682897648989</v>
      </c>
      <c r="AI1396" s="26">
        <f t="shared" si="558"/>
        <v>24996.29616792735</v>
      </c>
      <c r="AJ1396" s="26">
        <f t="shared" si="559"/>
        <v>1</v>
      </c>
      <c r="AK1396" s="26">
        <f t="shared" si="560"/>
        <v>24996.29616792735</v>
      </c>
      <c r="AL1396" s="26">
        <f t="shared" ca="1" si="561"/>
        <v>34064</v>
      </c>
      <c r="AM1396" s="26">
        <f t="shared" ca="1" si="562"/>
        <v>51</v>
      </c>
      <c r="AN1396" s="26">
        <f ca="1">IF(AM1396=0,0,COUNTIF($AM$19:AM1396,C1396*10+1))</f>
        <v>15</v>
      </c>
      <c r="AO1396" s="21">
        <f t="shared" ca="1" si="563"/>
        <v>0</v>
      </c>
      <c r="AP1396" s="33">
        <f t="shared" ca="1" si="564"/>
        <v>34064</v>
      </c>
    </row>
    <row r="1397" spans="1:42" x14ac:dyDescent="0.2">
      <c r="A1397" s="15">
        <f>Daten!A1397</f>
        <v>50414</v>
      </c>
      <c r="B1397" s="8" t="str">
        <f>Daten!B1397</f>
        <v>Kleinarl</v>
      </c>
      <c r="C1397" s="15">
        <f t="shared" si="540"/>
        <v>5</v>
      </c>
      <c r="D1397" s="10">
        <f>Daten!D1397</f>
        <v>0</v>
      </c>
      <c r="E1397" s="9">
        <f>Daten!E1397</f>
        <v>811</v>
      </c>
      <c r="F1397" s="9">
        <f>Daten!F1397</f>
        <v>786</v>
      </c>
      <c r="G1397" s="27">
        <f t="shared" si="541"/>
        <v>25</v>
      </c>
      <c r="H1397" s="29">
        <f t="shared" si="542"/>
        <v>3.1806615776081425E-2</v>
      </c>
      <c r="I1397" s="21">
        <f t="shared" si="543"/>
        <v>7.0148578346581889</v>
      </c>
      <c r="J1397" s="21">
        <f t="shared" si="544"/>
        <v>17.985142165341813</v>
      </c>
      <c r="K1397" s="27">
        <f t="shared" si="545"/>
        <v>-8992.5710826709073</v>
      </c>
      <c r="L1397" s="16">
        <f>Daten!G1397</f>
        <v>132</v>
      </c>
      <c r="M1397" s="16">
        <f>Daten!H1397</f>
        <v>534</v>
      </c>
      <c r="N1397" s="16">
        <f>Daten!I1397</f>
        <v>145</v>
      </c>
      <c r="O1397" s="28">
        <f t="shared" si="546"/>
        <v>0.51872659176029967</v>
      </c>
      <c r="P1397" s="16">
        <f t="shared" si="547"/>
        <v>300.57097906187857</v>
      </c>
      <c r="Q1397" s="21">
        <f t="shared" si="548"/>
        <v>-23.570979061878575</v>
      </c>
      <c r="R1397" s="27">
        <f t="shared" si="549"/>
        <v>-4714.1958123757149</v>
      </c>
      <c r="S1397" s="9">
        <f>Daten!K1397</f>
        <v>10077.57</v>
      </c>
      <c r="T1397" s="9">
        <f>Daten!L1397</f>
        <v>132021.62</v>
      </c>
      <c r="U1397" s="9">
        <f>Daten!M1397</f>
        <v>184659.09</v>
      </c>
      <c r="V1397" s="9">
        <f>Daten!N1397</f>
        <v>500</v>
      </c>
      <c r="W1397" s="9">
        <f>Daten!O1397</f>
        <v>500</v>
      </c>
      <c r="X1397" s="23">
        <f t="shared" si="550"/>
        <v>326758.28000000003</v>
      </c>
      <c r="Y1397" s="9">
        <f t="shared" si="551"/>
        <v>291496.09638056462</v>
      </c>
      <c r="Z1397" s="21">
        <f t="shared" si="552"/>
        <v>35262.183619435411</v>
      </c>
      <c r="AA1397" s="27">
        <f t="shared" si="553"/>
        <v>-3526.2183619435414</v>
      </c>
      <c r="AB1397" s="32">
        <f t="shared" si="554"/>
        <v>-17232.985256990163</v>
      </c>
      <c r="AC1397" s="31">
        <f t="shared" si="555"/>
        <v>0</v>
      </c>
      <c r="AG1397" s="26">
        <f t="shared" si="556"/>
        <v>0</v>
      </c>
      <c r="AH1397" s="26">
        <f t="shared" si="557"/>
        <v>0</v>
      </c>
      <c r="AI1397" s="26">
        <f t="shared" si="558"/>
        <v>0</v>
      </c>
      <c r="AJ1397" s="26">
        <f t="shared" si="559"/>
        <v>1</v>
      </c>
      <c r="AK1397" s="26">
        <f t="shared" si="560"/>
        <v>0</v>
      </c>
      <c r="AL1397" s="26">
        <f t="shared" ca="1" si="561"/>
        <v>0</v>
      </c>
      <c r="AM1397" s="26">
        <f t="shared" ca="1" si="562"/>
        <v>0</v>
      </c>
      <c r="AN1397" s="26">
        <f ca="1">IF(AM1397=0,0,COUNTIF($AM$19:AM1397,C1397*10+1))</f>
        <v>0</v>
      </c>
      <c r="AO1397" s="21">
        <f t="shared" ca="1" si="563"/>
        <v>0</v>
      </c>
      <c r="AP1397" s="33">
        <f t="shared" ca="1" si="564"/>
        <v>0</v>
      </c>
    </row>
    <row r="1398" spans="1:42" x14ac:dyDescent="0.2">
      <c r="A1398" s="15">
        <f>Daten!A1398</f>
        <v>50415</v>
      </c>
      <c r="B1398" s="8" t="str">
        <f>Daten!B1398</f>
        <v>Mühlbach am Hochkönig</v>
      </c>
      <c r="C1398" s="15">
        <f t="shared" si="540"/>
        <v>5</v>
      </c>
      <c r="D1398" s="10">
        <f>Daten!D1398</f>
        <v>0</v>
      </c>
      <c r="E1398" s="9">
        <f>Daten!E1398</f>
        <v>1429</v>
      </c>
      <c r="F1398" s="9">
        <f>Daten!F1398</f>
        <v>1459</v>
      </c>
      <c r="G1398" s="27">
        <f t="shared" si="541"/>
        <v>-30</v>
      </c>
      <c r="H1398" s="29">
        <f t="shared" si="542"/>
        <v>-2.0562028786840301E-2</v>
      </c>
      <c r="I1398" s="21">
        <f t="shared" si="543"/>
        <v>13.021218296140328</v>
      </c>
      <c r="J1398" s="21">
        <f t="shared" si="544"/>
        <v>-43.021218296140326</v>
      </c>
      <c r="K1398" s="27">
        <f t="shared" si="545"/>
        <v>21510.609148070162</v>
      </c>
      <c r="L1398" s="16">
        <f>Daten!G1398</f>
        <v>184</v>
      </c>
      <c r="M1398" s="16">
        <f>Daten!H1398</f>
        <v>908</v>
      </c>
      <c r="N1398" s="16">
        <f>Daten!I1398</f>
        <v>337</v>
      </c>
      <c r="O1398" s="28">
        <f t="shared" si="546"/>
        <v>0.57378854625550657</v>
      </c>
      <c r="P1398" s="16">
        <f t="shared" si="547"/>
        <v>511.0832378055913</v>
      </c>
      <c r="Q1398" s="21">
        <f t="shared" si="548"/>
        <v>9.9167621944087045</v>
      </c>
      <c r="R1398" s="27">
        <f t="shared" si="549"/>
        <v>1983.3524388817409</v>
      </c>
      <c r="S1398" s="9">
        <f>Daten!K1398</f>
        <v>11260.52</v>
      </c>
      <c r="T1398" s="9">
        <f>Daten!L1398</f>
        <v>207808</v>
      </c>
      <c r="U1398" s="9">
        <f>Daten!M1398</f>
        <v>239581.86</v>
      </c>
      <c r="V1398" s="9">
        <f>Daten!N1398</f>
        <v>500</v>
      </c>
      <c r="W1398" s="9">
        <f>Daten!O1398</f>
        <v>500</v>
      </c>
      <c r="X1398" s="23">
        <f t="shared" si="550"/>
        <v>458650.38</v>
      </c>
      <c r="Y1398" s="9">
        <f t="shared" si="551"/>
        <v>513622.59152629698</v>
      </c>
      <c r="Z1398" s="21">
        <f t="shared" si="552"/>
        <v>-54972.211526296975</v>
      </c>
      <c r="AA1398" s="27">
        <f t="shared" si="553"/>
        <v>5497.2211526296978</v>
      </c>
      <c r="AB1398" s="32">
        <f t="shared" si="554"/>
        <v>28991.1827395816</v>
      </c>
      <c r="AC1398" s="31">
        <f t="shared" si="555"/>
        <v>28991.1827395816</v>
      </c>
      <c r="AG1398" s="26">
        <f t="shared" si="556"/>
        <v>21510.609148070162</v>
      </c>
      <c r="AH1398" s="26">
        <f t="shared" si="557"/>
        <v>5497.2211526296978</v>
      </c>
      <c r="AI1398" s="26">
        <f t="shared" si="558"/>
        <v>27007.830300699861</v>
      </c>
      <c r="AJ1398" s="26">
        <f t="shared" si="559"/>
        <v>1</v>
      </c>
      <c r="AK1398" s="26">
        <f t="shared" si="560"/>
        <v>27007.830300699861</v>
      </c>
      <c r="AL1398" s="26">
        <f t="shared" ca="1" si="561"/>
        <v>36805</v>
      </c>
      <c r="AM1398" s="26">
        <f t="shared" ca="1" si="562"/>
        <v>51</v>
      </c>
      <c r="AN1398" s="26">
        <f ca="1">IF(AM1398=0,0,COUNTIF($AM$19:AM1398,C1398*10+1))</f>
        <v>16</v>
      </c>
      <c r="AO1398" s="21">
        <f t="shared" ca="1" si="563"/>
        <v>0</v>
      </c>
      <c r="AP1398" s="33">
        <f t="shared" ca="1" si="564"/>
        <v>36805</v>
      </c>
    </row>
    <row r="1399" spans="1:42" x14ac:dyDescent="0.2">
      <c r="A1399" s="15">
        <f>Daten!A1399</f>
        <v>50416</v>
      </c>
      <c r="B1399" s="8" t="str">
        <f>Daten!B1399</f>
        <v>Pfarrwerfen</v>
      </c>
      <c r="C1399" s="15">
        <f t="shared" si="540"/>
        <v>5</v>
      </c>
      <c r="D1399" s="10">
        <f>Daten!D1399</f>
        <v>0</v>
      </c>
      <c r="E1399" s="9">
        <f>Daten!E1399</f>
        <v>2529</v>
      </c>
      <c r="F1399" s="9">
        <f>Daten!F1399</f>
        <v>2287</v>
      </c>
      <c r="G1399" s="27">
        <f t="shared" si="541"/>
        <v>242</v>
      </c>
      <c r="H1399" s="29">
        <f t="shared" si="542"/>
        <v>0.10581547879317883</v>
      </c>
      <c r="I1399" s="21">
        <f t="shared" si="543"/>
        <v>20.410915862421472</v>
      </c>
      <c r="J1399" s="21">
        <f t="shared" si="544"/>
        <v>221.58908413757854</v>
      </c>
      <c r="K1399" s="27">
        <f t="shared" si="545"/>
        <v>-110794.54206878928</v>
      </c>
      <c r="L1399" s="16">
        <f>Daten!G1399</f>
        <v>450</v>
      </c>
      <c r="M1399" s="16">
        <f>Daten!H1399</f>
        <v>1649</v>
      </c>
      <c r="N1399" s="16">
        <f>Daten!I1399</f>
        <v>430</v>
      </c>
      <c r="O1399" s="28">
        <f t="shared" si="546"/>
        <v>0.53365676167374165</v>
      </c>
      <c r="P1399" s="16">
        <f t="shared" si="547"/>
        <v>928.16768627909698</v>
      </c>
      <c r="Q1399" s="21">
        <f t="shared" si="548"/>
        <v>-48.167686279096984</v>
      </c>
      <c r="R1399" s="27">
        <f t="shared" si="549"/>
        <v>-9633.5372558193958</v>
      </c>
      <c r="S1399" s="9">
        <f>Daten!K1399</f>
        <v>19591.61</v>
      </c>
      <c r="T1399" s="9">
        <f>Daten!L1399</f>
        <v>177466.04</v>
      </c>
      <c r="U1399" s="9">
        <f>Daten!M1399</f>
        <v>563593.15</v>
      </c>
      <c r="V1399" s="9">
        <f>Daten!N1399</f>
        <v>500</v>
      </c>
      <c r="W1399" s="9">
        <f>Daten!O1399</f>
        <v>500</v>
      </c>
      <c r="X1399" s="23">
        <f t="shared" si="550"/>
        <v>760650.8</v>
      </c>
      <c r="Y1399" s="9">
        <f t="shared" si="551"/>
        <v>908993.3757662737</v>
      </c>
      <c r="Z1399" s="21">
        <f t="shared" si="552"/>
        <v>-148342.57576627366</v>
      </c>
      <c r="AA1399" s="27">
        <f t="shared" si="553"/>
        <v>14834.257576627366</v>
      </c>
      <c r="AB1399" s="32">
        <f t="shared" si="554"/>
        <v>-105593.8217479813</v>
      </c>
      <c r="AC1399" s="31">
        <f t="shared" si="555"/>
        <v>0</v>
      </c>
      <c r="AG1399" s="26">
        <f t="shared" si="556"/>
        <v>0</v>
      </c>
      <c r="AH1399" s="26">
        <f t="shared" si="557"/>
        <v>0</v>
      </c>
      <c r="AI1399" s="26">
        <f t="shared" si="558"/>
        <v>0</v>
      </c>
      <c r="AJ1399" s="26">
        <f t="shared" si="559"/>
        <v>1</v>
      </c>
      <c r="AK1399" s="26">
        <f t="shared" si="560"/>
        <v>0</v>
      </c>
      <c r="AL1399" s="26">
        <f t="shared" ca="1" si="561"/>
        <v>0</v>
      </c>
      <c r="AM1399" s="26">
        <f t="shared" ca="1" si="562"/>
        <v>0</v>
      </c>
      <c r="AN1399" s="26">
        <f ca="1">IF(AM1399=0,0,COUNTIF($AM$19:AM1399,C1399*10+1))</f>
        <v>0</v>
      </c>
      <c r="AO1399" s="21">
        <f t="shared" ca="1" si="563"/>
        <v>0</v>
      </c>
      <c r="AP1399" s="33">
        <f t="shared" ca="1" si="564"/>
        <v>0</v>
      </c>
    </row>
    <row r="1400" spans="1:42" x14ac:dyDescent="0.2">
      <c r="A1400" s="15">
        <f>Daten!A1400</f>
        <v>50417</v>
      </c>
      <c r="B1400" s="8" t="str">
        <f>Daten!B1400</f>
        <v>Radstadt</v>
      </c>
      <c r="C1400" s="15">
        <f t="shared" si="540"/>
        <v>5</v>
      </c>
      <c r="D1400" s="10">
        <f>Daten!D1400</f>
        <v>0</v>
      </c>
      <c r="E1400" s="9">
        <f>Daten!E1400</f>
        <v>4851</v>
      </c>
      <c r="F1400" s="9">
        <f>Daten!F1400</f>
        <v>4829</v>
      </c>
      <c r="G1400" s="27">
        <f t="shared" si="541"/>
        <v>22</v>
      </c>
      <c r="H1400" s="29">
        <f t="shared" si="542"/>
        <v>4.5558086560364463E-3</v>
      </c>
      <c r="I1400" s="21">
        <f t="shared" si="543"/>
        <v>43.097644381125185</v>
      </c>
      <c r="J1400" s="21">
        <f t="shared" si="544"/>
        <v>-21.097644381125185</v>
      </c>
      <c r="K1400" s="27">
        <f t="shared" si="545"/>
        <v>10548.822190562592</v>
      </c>
      <c r="L1400" s="16">
        <f>Daten!G1400</f>
        <v>766</v>
      </c>
      <c r="M1400" s="16">
        <f>Daten!H1400</f>
        <v>3157</v>
      </c>
      <c r="N1400" s="16">
        <f>Daten!I1400</f>
        <v>928</v>
      </c>
      <c r="O1400" s="28">
        <f t="shared" si="546"/>
        <v>0.53658536585365857</v>
      </c>
      <c r="P1400" s="16">
        <f t="shared" si="547"/>
        <v>1776.9711252778102</v>
      </c>
      <c r="Q1400" s="21">
        <f t="shared" si="548"/>
        <v>-82.971125277810188</v>
      </c>
      <c r="R1400" s="27">
        <f t="shared" si="549"/>
        <v>-16594.225055562038</v>
      </c>
      <c r="S1400" s="9">
        <f>Daten!K1400</f>
        <v>-35262.629999999997</v>
      </c>
      <c r="T1400" s="9">
        <f>Daten!L1400</f>
        <v>526357.52</v>
      </c>
      <c r="U1400" s="9">
        <f>Daten!M1400</f>
        <v>1778093.41</v>
      </c>
      <c r="V1400" s="9">
        <f>Daten!N1400</f>
        <v>500</v>
      </c>
      <c r="W1400" s="9">
        <f>Daten!O1400</f>
        <v>500</v>
      </c>
      <c r="X1400" s="23">
        <f t="shared" si="550"/>
        <v>2269188.2999999998</v>
      </c>
      <c r="Y1400" s="9">
        <f t="shared" si="551"/>
        <v>1743585.1584982972</v>
      </c>
      <c r="Z1400" s="21">
        <f t="shared" si="552"/>
        <v>525603.1415017026</v>
      </c>
      <c r="AA1400" s="27">
        <f t="shared" si="553"/>
        <v>-52560.314150170263</v>
      </c>
      <c r="AB1400" s="32">
        <f t="shared" si="554"/>
        <v>-58605.717015169706</v>
      </c>
      <c r="AC1400" s="31">
        <f t="shared" si="555"/>
        <v>0</v>
      </c>
      <c r="AG1400" s="26">
        <f t="shared" si="556"/>
        <v>0</v>
      </c>
      <c r="AH1400" s="26">
        <f t="shared" si="557"/>
        <v>0</v>
      </c>
      <c r="AI1400" s="26">
        <f t="shared" si="558"/>
        <v>0</v>
      </c>
      <c r="AJ1400" s="26">
        <f t="shared" si="559"/>
        <v>1</v>
      </c>
      <c r="AK1400" s="26">
        <f t="shared" si="560"/>
        <v>0</v>
      </c>
      <c r="AL1400" s="26">
        <f t="shared" ca="1" si="561"/>
        <v>0</v>
      </c>
      <c r="AM1400" s="26">
        <f t="shared" ca="1" si="562"/>
        <v>0</v>
      </c>
      <c r="AN1400" s="26">
        <f ca="1">IF(AM1400=0,0,COUNTIF($AM$19:AM1400,C1400*10+1))</f>
        <v>0</v>
      </c>
      <c r="AO1400" s="21">
        <f t="shared" ca="1" si="563"/>
        <v>0</v>
      </c>
      <c r="AP1400" s="33">
        <f t="shared" ca="1" si="564"/>
        <v>0</v>
      </c>
    </row>
    <row r="1401" spans="1:42" x14ac:dyDescent="0.2">
      <c r="A1401" s="15">
        <f>Daten!A1401</f>
        <v>50418</v>
      </c>
      <c r="B1401" s="8" t="str">
        <f>Daten!B1401</f>
        <v>Sankt Johann im Pongau</v>
      </c>
      <c r="C1401" s="15">
        <f t="shared" si="540"/>
        <v>5</v>
      </c>
      <c r="D1401" s="10">
        <f>Daten!D1401</f>
        <v>0</v>
      </c>
      <c r="E1401" s="9">
        <f>Daten!E1401</f>
        <v>11371</v>
      </c>
      <c r="F1401" s="9">
        <f>Daten!F1401</f>
        <v>10917</v>
      </c>
      <c r="G1401" s="27">
        <f t="shared" si="541"/>
        <v>454</v>
      </c>
      <c r="H1401" s="29">
        <f t="shared" si="542"/>
        <v>4.1586516442246035E-2</v>
      </c>
      <c r="I1401" s="21">
        <f t="shared" si="543"/>
        <v>97.43155595542423</v>
      </c>
      <c r="J1401" s="21">
        <f t="shared" si="544"/>
        <v>356.56844404457576</v>
      </c>
      <c r="K1401" s="27">
        <f t="shared" si="545"/>
        <v>-178284.22202228787</v>
      </c>
      <c r="L1401" s="16">
        <f>Daten!G1401</f>
        <v>1769</v>
      </c>
      <c r="M1401" s="16">
        <f>Daten!H1401</f>
        <v>7683</v>
      </c>
      <c r="N1401" s="16">
        <f>Daten!I1401</f>
        <v>1919</v>
      </c>
      <c r="O1401" s="28">
        <f t="shared" si="546"/>
        <v>0.48002082519849015</v>
      </c>
      <c r="P1401" s="16">
        <f t="shared" si="547"/>
        <v>4324.5071762779271</v>
      </c>
      <c r="Q1401" s="21">
        <f t="shared" si="548"/>
        <v>-636.5071762779271</v>
      </c>
      <c r="R1401" s="27">
        <f t="shared" si="549"/>
        <v>-127301.43525558541</v>
      </c>
      <c r="S1401" s="9">
        <f>Daten!K1401</f>
        <v>10362.790000000001</v>
      </c>
      <c r="T1401" s="9">
        <f>Daten!L1401</f>
        <v>1141802.18</v>
      </c>
      <c r="U1401" s="9">
        <f>Daten!M1401</f>
        <v>5033305.42</v>
      </c>
      <c r="V1401" s="9">
        <f>Daten!N1401</f>
        <v>500</v>
      </c>
      <c r="W1401" s="9">
        <f>Daten!O1401</f>
        <v>500</v>
      </c>
      <c r="X1401" s="23">
        <f t="shared" si="550"/>
        <v>6185470.3899999997</v>
      </c>
      <c r="Y1401" s="9">
        <f t="shared" si="551"/>
        <v>4087055.625084341</v>
      </c>
      <c r="Z1401" s="21">
        <f t="shared" si="552"/>
        <v>2098414.7649156586</v>
      </c>
      <c r="AA1401" s="27">
        <f t="shared" si="553"/>
        <v>-209841.47649156587</v>
      </c>
      <c r="AB1401" s="32">
        <f t="shared" si="554"/>
        <v>-515427.13376943913</v>
      </c>
      <c r="AC1401" s="31">
        <f t="shared" si="555"/>
        <v>0</v>
      </c>
      <c r="AG1401" s="26">
        <f t="shared" si="556"/>
        <v>0</v>
      </c>
      <c r="AH1401" s="26">
        <f t="shared" si="557"/>
        <v>0</v>
      </c>
      <c r="AI1401" s="26">
        <f t="shared" si="558"/>
        <v>0</v>
      </c>
      <c r="AJ1401" s="26">
        <f t="shared" si="559"/>
        <v>1</v>
      </c>
      <c r="AK1401" s="26">
        <f t="shared" si="560"/>
        <v>0</v>
      </c>
      <c r="AL1401" s="26">
        <f t="shared" ca="1" si="561"/>
        <v>0</v>
      </c>
      <c r="AM1401" s="26">
        <f t="shared" ca="1" si="562"/>
        <v>0</v>
      </c>
      <c r="AN1401" s="26">
        <f ca="1">IF(AM1401=0,0,COUNTIF($AM$19:AM1401,C1401*10+1))</f>
        <v>0</v>
      </c>
      <c r="AO1401" s="21">
        <f t="shared" ca="1" si="563"/>
        <v>0</v>
      </c>
      <c r="AP1401" s="33">
        <f t="shared" ca="1" si="564"/>
        <v>0</v>
      </c>
    </row>
    <row r="1402" spans="1:42" x14ac:dyDescent="0.2">
      <c r="A1402" s="15">
        <f>Daten!A1402</f>
        <v>50419</v>
      </c>
      <c r="B1402" s="8" t="str">
        <f>Daten!B1402</f>
        <v>Sankt Martin am Tennengebirge</v>
      </c>
      <c r="C1402" s="15">
        <f t="shared" si="540"/>
        <v>5</v>
      </c>
      <c r="D1402" s="10">
        <f>Daten!D1402</f>
        <v>0</v>
      </c>
      <c r="E1402" s="9">
        <f>Daten!E1402</f>
        <v>1753</v>
      </c>
      <c r="F1402" s="9">
        <f>Daten!F1402</f>
        <v>1653</v>
      </c>
      <c r="G1402" s="27">
        <f t="shared" si="541"/>
        <v>100</v>
      </c>
      <c r="H1402" s="29">
        <f t="shared" si="542"/>
        <v>6.0496067755595885E-2</v>
      </c>
      <c r="I1402" s="21">
        <f t="shared" si="543"/>
        <v>14.752620866017795</v>
      </c>
      <c r="J1402" s="21">
        <f t="shared" si="544"/>
        <v>85.247379133982207</v>
      </c>
      <c r="K1402" s="27">
        <f t="shared" si="545"/>
        <v>-42623.689566991103</v>
      </c>
      <c r="L1402" s="16">
        <f>Daten!G1402</f>
        <v>271</v>
      </c>
      <c r="M1402" s="16">
        <f>Daten!H1402</f>
        <v>1178</v>
      </c>
      <c r="N1402" s="16">
        <f>Daten!I1402</f>
        <v>304</v>
      </c>
      <c r="O1402" s="28">
        <f t="shared" si="546"/>
        <v>0.48811544991511036</v>
      </c>
      <c r="P1402" s="16">
        <f t="shared" si="547"/>
        <v>663.05732834249625</v>
      </c>
      <c r="Q1402" s="21">
        <f t="shared" si="548"/>
        <v>-88.057328342496248</v>
      </c>
      <c r="R1402" s="27">
        <f t="shared" si="549"/>
        <v>-17611.465668499251</v>
      </c>
      <c r="S1402" s="9">
        <f>Daten!K1402</f>
        <v>6291.12</v>
      </c>
      <c r="T1402" s="9">
        <f>Daten!L1402</f>
        <v>131746.79</v>
      </c>
      <c r="U1402" s="9">
        <f>Daten!M1402</f>
        <v>212681.4</v>
      </c>
      <c r="V1402" s="9">
        <f>Daten!N1402</f>
        <v>500</v>
      </c>
      <c r="W1402" s="9">
        <f>Daten!O1402</f>
        <v>500</v>
      </c>
      <c r="X1402" s="23">
        <f t="shared" si="550"/>
        <v>350719.31</v>
      </c>
      <c r="Y1402" s="9">
        <f t="shared" si="551"/>
        <v>630077.2588842538</v>
      </c>
      <c r="Z1402" s="21">
        <f t="shared" si="552"/>
        <v>-279357.9488842538</v>
      </c>
      <c r="AA1402" s="27">
        <f t="shared" si="553"/>
        <v>27935.794888425382</v>
      </c>
      <c r="AB1402" s="32">
        <f t="shared" si="554"/>
        <v>-32299.360347064972</v>
      </c>
      <c r="AC1402" s="31">
        <f t="shared" si="555"/>
        <v>0</v>
      </c>
      <c r="AG1402" s="26">
        <f t="shared" si="556"/>
        <v>0</v>
      </c>
      <c r="AH1402" s="26">
        <f t="shared" si="557"/>
        <v>0</v>
      </c>
      <c r="AI1402" s="26">
        <f t="shared" si="558"/>
        <v>0</v>
      </c>
      <c r="AJ1402" s="26">
        <f t="shared" si="559"/>
        <v>1</v>
      </c>
      <c r="AK1402" s="26">
        <f t="shared" si="560"/>
        <v>0</v>
      </c>
      <c r="AL1402" s="26">
        <f t="shared" ca="1" si="561"/>
        <v>0</v>
      </c>
      <c r="AM1402" s="26">
        <f t="shared" ca="1" si="562"/>
        <v>0</v>
      </c>
      <c r="AN1402" s="26">
        <f ca="1">IF(AM1402=0,0,COUNTIF($AM$19:AM1402,C1402*10+1))</f>
        <v>0</v>
      </c>
      <c r="AO1402" s="21">
        <f t="shared" ca="1" si="563"/>
        <v>0</v>
      </c>
      <c r="AP1402" s="33">
        <f t="shared" ca="1" si="564"/>
        <v>0</v>
      </c>
    </row>
    <row r="1403" spans="1:42" x14ac:dyDescent="0.2">
      <c r="A1403" s="15">
        <f>Daten!A1403</f>
        <v>50420</v>
      </c>
      <c r="B1403" s="8" t="str">
        <f>Daten!B1403</f>
        <v>Sankt Veit im Pongau</v>
      </c>
      <c r="C1403" s="15">
        <f t="shared" si="540"/>
        <v>5</v>
      </c>
      <c r="D1403" s="10">
        <f>Daten!D1403</f>
        <v>0</v>
      </c>
      <c r="E1403" s="9">
        <f>Daten!E1403</f>
        <v>3906</v>
      </c>
      <c r="F1403" s="9">
        <f>Daten!F1403</f>
        <v>3798</v>
      </c>
      <c r="G1403" s="27">
        <f t="shared" si="541"/>
        <v>108</v>
      </c>
      <c r="H1403" s="29">
        <f t="shared" si="542"/>
        <v>2.843601895734597E-2</v>
      </c>
      <c r="I1403" s="21">
        <f t="shared" si="543"/>
        <v>33.896221445333083</v>
      </c>
      <c r="J1403" s="21">
        <f t="shared" si="544"/>
        <v>74.103778554666917</v>
      </c>
      <c r="K1403" s="27">
        <f t="shared" si="545"/>
        <v>-37051.889277333459</v>
      </c>
      <c r="L1403" s="16">
        <f>Daten!G1403</f>
        <v>649</v>
      </c>
      <c r="M1403" s="16">
        <f>Daten!H1403</f>
        <v>2537</v>
      </c>
      <c r="N1403" s="16">
        <f>Daten!I1403</f>
        <v>720</v>
      </c>
      <c r="O1403" s="28">
        <f t="shared" si="546"/>
        <v>0.53961371698856919</v>
      </c>
      <c r="P1403" s="16">
        <f t="shared" si="547"/>
        <v>1427.9935840449175</v>
      </c>
      <c r="Q1403" s="21">
        <f t="shared" si="548"/>
        <v>-58.993584044917498</v>
      </c>
      <c r="R1403" s="27">
        <f t="shared" si="549"/>
        <v>-11798.7168089835</v>
      </c>
      <c r="S1403" s="9">
        <f>Daten!K1403</f>
        <v>11767.66</v>
      </c>
      <c r="T1403" s="9">
        <f>Daten!L1403</f>
        <v>242612.19</v>
      </c>
      <c r="U1403" s="9">
        <f>Daten!M1403</f>
        <v>985805.37</v>
      </c>
      <c r="V1403" s="9">
        <f>Daten!N1403</f>
        <v>500</v>
      </c>
      <c r="W1403" s="9">
        <f>Daten!O1403</f>
        <v>500</v>
      </c>
      <c r="X1403" s="23">
        <f t="shared" si="550"/>
        <v>1240185.22</v>
      </c>
      <c r="Y1403" s="9">
        <f t="shared" si="551"/>
        <v>1403925.7120375899</v>
      </c>
      <c r="Z1403" s="21">
        <f t="shared" si="552"/>
        <v>-163740.49203758989</v>
      </c>
      <c r="AA1403" s="27">
        <f t="shared" si="553"/>
        <v>16374.04920375899</v>
      </c>
      <c r="AB1403" s="32">
        <f t="shared" si="554"/>
        <v>-32476.556882557965</v>
      </c>
      <c r="AC1403" s="31">
        <f t="shared" si="555"/>
        <v>0</v>
      </c>
      <c r="AG1403" s="26">
        <f t="shared" si="556"/>
        <v>0</v>
      </c>
      <c r="AH1403" s="26">
        <f t="shared" si="557"/>
        <v>0</v>
      </c>
      <c r="AI1403" s="26">
        <f t="shared" si="558"/>
        <v>0</v>
      </c>
      <c r="AJ1403" s="26">
        <f t="shared" si="559"/>
        <v>1</v>
      </c>
      <c r="AK1403" s="26">
        <f t="shared" si="560"/>
        <v>0</v>
      </c>
      <c r="AL1403" s="26">
        <f t="shared" ca="1" si="561"/>
        <v>0</v>
      </c>
      <c r="AM1403" s="26">
        <f t="shared" ca="1" si="562"/>
        <v>0</v>
      </c>
      <c r="AN1403" s="26">
        <f ca="1">IF(AM1403=0,0,COUNTIF($AM$19:AM1403,C1403*10+1))</f>
        <v>0</v>
      </c>
      <c r="AO1403" s="21">
        <f t="shared" ca="1" si="563"/>
        <v>0</v>
      </c>
      <c r="AP1403" s="33">
        <f t="shared" ca="1" si="564"/>
        <v>0</v>
      </c>
    </row>
    <row r="1404" spans="1:42" x14ac:dyDescent="0.2">
      <c r="A1404" s="15">
        <f>Daten!A1404</f>
        <v>50421</v>
      </c>
      <c r="B1404" s="8" t="str">
        <f>Daten!B1404</f>
        <v>Schwarzach im Pongau</v>
      </c>
      <c r="C1404" s="15">
        <f t="shared" si="540"/>
        <v>5</v>
      </c>
      <c r="D1404" s="10">
        <f>Daten!D1404</f>
        <v>0</v>
      </c>
      <c r="E1404" s="9">
        <f>Daten!E1404</f>
        <v>3491</v>
      </c>
      <c r="F1404" s="9">
        <f>Daten!F1404</f>
        <v>3503</v>
      </c>
      <c r="G1404" s="27">
        <f t="shared" si="541"/>
        <v>-12</v>
      </c>
      <c r="H1404" s="29">
        <f t="shared" si="542"/>
        <v>-3.4256351698544107E-3</v>
      </c>
      <c r="I1404" s="21">
        <f t="shared" si="543"/>
        <v>31.263418568457553</v>
      </c>
      <c r="J1404" s="21">
        <f t="shared" si="544"/>
        <v>-43.263418568457553</v>
      </c>
      <c r="K1404" s="27">
        <f t="shared" si="545"/>
        <v>21631.709284228775</v>
      </c>
      <c r="L1404" s="16">
        <f>Daten!G1404</f>
        <v>476</v>
      </c>
      <c r="M1404" s="16">
        <f>Daten!H1404</f>
        <v>2287</v>
      </c>
      <c r="N1404" s="16">
        <f>Daten!I1404</f>
        <v>728</v>
      </c>
      <c r="O1404" s="28">
        <f t="shared" si="546"/>
        <v>0.52645386969829466</v>
      </c>
      <c r="P1404" s="16">
        <f t="shared" si="547"/>
        <v>1287.2768335477833</v>
      </c>
      <c r="Q1404" s="21">
        <f t="shared" si="548"/>
        <v>-83.276833547783326</v>
      </c>
      <c r="R1404" s="27">
        <f t="shared" si="549"/>
        <v>-16655.366709556663</v>
      </c>
      <c r="S1404" s="9">
        <f>Daten!K1404</f>
        <v>600.76</v>
      </c>
      <c r="T1404" s="9">
        <f>Daten!L1404</f>
        <v>240220.45</v>
      </c>
      <c r="U1404" s="9">
        <f>Daten!M1404</f>
        <v>983292.95</v>
      </c>
      <c r="V1404" s="9">
        <f>Daten!N1404</f>
        <v>500</v>
      </c>
      <c r="W1404" s="9">
        <f>Daten!O1404</f>
        <v>500</v>
      </c>
      <c r="X1404" s="23">
        <f t="shared" si="550"/>
        <v>1224114.1599999999</v>
      </c>
      <c r="Y1404" s="9">
        <f t="shared" si="551"/>
        <v>1254763.0979834169</v>
      </c>
      <c r="Z1404" s="21">
        <f t="shared" si="552"/>
        <v>-30648.937983416952</v>
      </c>
      <c r="AA1404" s="27">
        <f t="shared" si="553"/>
        <v>3064.8937983416954</v>
      </c>
      <c r="AB1404" s="32">
        <f t="shared" si="554"/>
        <v>8041.2363730138068</v>
      </c>
      <c r="AC1404" s="31">
        <f t="shared" si="555"/>
        <v>8041.2363730138068</v>
      </c>
      <c r="AG1404" s="26">
        <f t="shared" si="556"/>
        <v>21631.709284228775</v>
      </c>
      <c r="AH1404" s="26">
        <f t="shared" si="557"/>
        <v>3064.8937983416954</v>
      </c>
      <c r="AI1404" s="26">
        <f t="shared" si="558"/>
        <v>24696.603082570469</v>
      </c>
      <c r="AJ1404" s="26">
        <f t="shared" si="559"/>
        <v>1</v>
      </c>
      <c r="AK1404" s="26">
        <f t="shared" si="560"/>
        <v>24696.603082570469</v>
      </c>
      <c r="AL1404" s="26">
        <f t="shared" ca="1" si="561"/>
        <v>33656</v>
      </c>
      <c r="AM1404" s="26">
        <f t="shared" ca="1" si="562"/>
        <v>51</v>
      </c>
      <c r="AN1404" s="26">
        <f ca="1">IF(AM1404=0,0,COUNTIF($AM$19:AM1404,C1404*10+1))</f>
        <v>17</v>
      </c>
      <c r="AO1404" s="21">
        <f t="shared" ca="1" si="563"/>
        <v>0</v>
      </c>
      <c r="AP1404" s="33">
        <f t="shared" ca="1" si="564"/>
        <v>33656</v>
      </c>
    </row>
    <row r="1405" spans="1:42" x14ac:dyDescent="0.2">
      <c r="A1405" s="15">
        <f>Daten!A1405</f>
        <v>50422</v>
      </c>
      <c r="B1405" s="8" t="str">
        <f>Daten!B1405</f>
        <v>Untertauern</v>
      </c>
      <c r="C1405" s="15">
        <f t="shared" si="540"/>
        <v>5</v>
      </c>
      <c r="D1405" s="10">
        <f>Daten!D1405</f>
        <v>0</v>
      </c>
      <c r="E1405" s="9">
        <f>Daten!E1405</f>
        <v>458</v>
      </c>
      <c r="F1405" s="9">
        <f>Daten!F1405</f>
        <v>462</v>
      </c>
      <c r="G1405" s="27">
        <f t="shared" si="541"/>
        <v>-4</v>
      </c>
      <c r="H1405" s="29">
        <f t="shared" si="542"/>
        <v>-8.658008658008658E-3</v>
      </c>
      <c r="I1405" s="21">
        <f t="shared" si="543"/>
        <v>4.1232370478525233</v>
      </c>
      <c r="J1405" s="21">
        <f t="shared" si="544"/>
        <v>-8.1232370478525233</v>
      </c>
      <c r="K1405" s="27">
        <f t="shared" si="545"/>
        <v>4061.6185239262618</v>
      </c>
      <c r="L1405" s="16">
        <f>Daten!G1405</f>
        <v>87</v>
      </c>
      <c r="M1405" s="16">
        <f>Daten!H1405</f>
        <v>301</v>
      </c>
      <c r="N1405" s="16">
        <f>Daten!I1405</f>
        <v>70</v>
      </c>
      <c r="O1405" s="28">
        <f t="shared" si="546"/>
        <v>0.52159468438538203</v>
      </c>
      <c r="P1405" s="16">
        <f t="shared" si="547"/>
        <v>169.42296759854955</v>
      </c>
      <c r="Q1405" s="21">
        <f t="shared" si="548"/>
        <v>-12.422967598549548</v>
      </c>
      <c r="R1405" s="27">
        <f t="shared" si="549"/>
        <v>-2484.5935197099097</v>
      </c>
      <c r="S1405" s="9">
        <f>Daten!K1405</f>
        <v>9067.84</v>
      </c>
      <c r="T1405" s="9">
        <f>Daten!L1405</f>
        <v>300682.42</v>
      </c>
      <c r="U1405" s="9">
        <f>Daten!M1405</f>
        <v>323741.93</v>
      </c>
      <c r="V1405" s="9">
        <f>Daten!N1405</f>
        <v>500</v>
      </c>
      <c r="W1405" s="9">
        <f>Daten!O1405</f>
        <v>500</v>
      </c>
      <c r="X1405" s="23">
        <f t="shared" si="550"/>
        <v>633492.18999999994</v>
      </c>
      <c r="Y1405" s="9">
        <f t="shared" si="551"/>
        <v>164618.0174380994</v>
      </c>
      <c r="Z1405" s="21">
        <f t="shared" si="552"/>
        <v>468874.17256190057</v>
      </c>
      <c r="AA1405" s="27">
        <f t="shared" si="553"/>
        <v>-46887.417256190063</v>
      </c>
      <c r="AB1405" s="32">
        <f t="shared" si="554"/>
        <v>-45310.39225197371</v>
      </c>
      <c r="AC1405" s="31">
        <f t="shared" si="555"/>
        <v>0</v>
      </c>
      <c r="AG1405" s="26">
        <f t="shared" si="556"/>
        <v>0</v>
      </c>
      <c r="AH1405" s="26">
        <f t="shared" si="557"/>
        <v>0</v>
      </c>
      <c r="AI1405" s="26">
        <f t="shared" si="558"/>
        <v>0</v>
      </c>
      <c r="AJ1405" s="26">
        <f t="shared" si="559"/>
        <v>1</v>
      </c>
      <c r="AK1405" s="26">
        <f t="shared" si="560"/>
        <v>0</v>
      </c>
      <c r="AL1405" s="26">
        <f t="shared" ca="1" si="561"/>
        <v>0</v>
      </c>
      <c r="AM1405" s="26">
        <f t="shared" ca="1" si="562"/>
        <v>0</v>
      </c>
      <c r="AN1405" s="26">
        <f ca="1">IF(AM1405=0,0,COUNTIF($AM$19:AM1405,C1405*10+1))</f>
        <v>0</v>
      </c>
      <c r="AO1405" s="21">
        <f t="shared" ca="1" si="563"/>
        <v>0</v>
      </c>
      <c r="AP1405" s="33">
        <f t="shared" ca="1" si="564"/>
        <v>0</v>
      </c>
    </row>
    <row r="1406" spans="1:42" x14ac:dyDescent="0.2">
      <c r="A1406" s="15">
        <f>Daten!A1406</f>
        <v>50423</v>
      </c>
      <c r="B1406" s="8" t="str">
        <f>Daten!B1406</f>
        <v>Wagrain</v>
      </c>
      <c r="C1406" s="15">
        <f t="shared" si="540"/>
        <v>5</v>
      </c>
      <c r="D1406" s="10">
        <f>Daten!D1406</f>
        <v>0</v>
      </c>
      <c r="E1406" s="9">
        <f>Daten!E1406</f>
        <v>3138</v>
      </c>
      <c r="F1406" s="9">
        <f>Daten!F1406</f>
        <v>3090</v>
      </c>
      <c r="G1406" s="27">
        <f t="shared" si="541"/>
        <v>48</v>
      </c>
      <c r="H1406" s="29">
        <f t="shared" si="542"/>
        <v>1.5533980582524271E-2</v>
      </c>
      <c r="I1406" s="21">
        <f t="shared" si="543"/>
        <v>27.577494540831811</v>
      </c>
      <c r="J1406" s="21">
        <f t="shared" si="544"/>
        <v>20.422505459168189</v>
      </c>
      <c r="K1406" s="27">
        <f t="shared" si="545"/>
        <v>-10211.252729584094</v>
      </c>
      <c r="L1406" s="16">
        <f>Daten!G1406</f>
        <v>475</v>
      </c>
      <c r="M1406" s="16">
        <f>Daten!H1406</f>
        <v>2039</v>
      </c>
      <c r="N1406" s="16">
        <f>Daten!I1406</f>
        <v>624</v>
      </c>
      <c r="O1406" s="28">
        <f t="shared" si="546"/>
        <v>0.53898970083374198</v>
      </c>
      <c r="P1406" s="16">
        <f t="shared" si="547"/>
        <v>1147.6858170546263</v>
      </c>
      <c r="Q1406" s="21">
        <f t="shared" si="548"/>
        <v>-48.685817054626341</v>
      </c>
      <c r="R1406" s="27">
        <f t="shared" si="549"/>
        <v>-9737.1634109252682</v>
      </c>
      <c r="S1406" s="9">
        <f>Daten!K1406</f>
        <v>25103.46</v>
      </c>
      <c r="T1406" s="9">
        <f>Daten!L1406</f>
        <v>461382.14</v>
      </c>
      <c r="U1406" s="9">
        <f>Daten!M1406</f>
        <v>1430039.42</v>
      </c>
      <c r="V1406" s="9">
        <f>Daten!N1406</f>
        <v>500</v>
      </c>
      <c r="W1406" s="9">
        <f>Daten!O1406</f>
        <v>500</v>
      </c>
      <c r="X1406" s="23">
        <f t="shared" si="550"/>
        <v>1916525.02</v>
      </c>
      <c r="Y1406" s="9">
        <f t="shared" si="551"/>
        <v>1127885.0190409517</v>
      </c>
      <c r="Z1406" s="21">
        <f t="shared" si="552"/>
        <v>788640.00095904828</v>
      </c>
      <c r="AA1406" s="27">
        <f t="shared" si="553"/>
        <v>-78864.000095904834</v>
      </c>
      <c r="AB1406" s="32">
        <f t="shared" si="554"/>
        <v>-98812.416236414196</v>
      </c>
      <c r="AC1406" s="31">
        <f t="shared" si="555"/>
        <v>0</v>
      </c>
      <c r="AG1406" s="26">
        <f t="shared" si="556"/>
        <v>0</v>
      </c>
      <c r="AH1406" s="26">
        <f t="shared" si="557"/>
        <v>0</v>
      </c>
      <c r="AI1406" s="26">
        <f t="shared" si="558"/>
        <v>0</v>
      </c>
      <c r="AJ1406" s="26">
        <f t="shared" si="559"/>
        <v>1</v>
      </c>
      <c r="AK1406" s="26">
        <f t="shared" si="560"/>
        <v>0</v>
      </c>
      <c r="AL1406" s="26">
        <f t="shared" ca="1" si="561"/>
        <v>0</v>
      </c>
      <c r="AM1406" s="26">
        <f t="shared" ca="1" si="562"/>
        <v>0</v>
      </c>
      <c r="AN1406" s="26">
        <f ca="1">IF(AM1406=0,0,COUNTIF($AM$19:AM1406,C1406*10+1))</f>
        <v>0</v>
      </c>
      <c r="AO1406" s="21">
        <f t="shared" ca="1" si="563"/>
        <v>0</v>
      </c>
      <c r="AP1406" s="33">
        <f t="shared" ca="1" si="564"/>
        <v>0</v>
      </c>
    </row>
    <row r="1407" spans="1:42" x14ac:dyDescent="0.2">
      <c r="A1407" s="15">
        <f>Daten!A1407</f>
        <v>50424</v>
      </c>
      <c r="B1407" s="8" t="str">
        <f>Daten!B1407</f>
        <v>Werfen</v>
      </c>
      <c r="C1407" s="15">
        <f t="shared" si="540"/>
        <v>5</v>
      </c>
      <c r="D1407" s="10">
        <f>Daten!D1407</f>
        <v>0</v>
      </c>
      <c r="E1407" s="9">
        <f>Daten!E1407</f>
        <v>3070</v>
      </c>
      <c r="F1407" s="9">
        <f>Daten!F1407</f>
        <v>3010</v>
      </c>
      <c r="G1407" s="27">
        <f t="shared" si="541"/>
        <v>60</v>
      </c>
      <c r="H1407" s="29">
        <f t="shared" si="542"/>
        <v>1.9933554817275746E-2</v>
      </c>
      <c r="I1407" s="21">
        <f t="shared" si="543"/>
        <v>26.863514099645226</v>
      </c>
      <c r="J1407" s="21">
        <f t="shared" si="544"/>
        <v>33.136485900354771</v>
      </c>
      <c r="K1407" s="27">
        <f t="shared" si="545"/>
        <v>-16568.242950177384</v>
      </c>
      <c r="L1407" s="16">
        <f>Daten!G1407</f>
        <v>470</v>
      </c>
      <c r="M1407" s="16">
        <f>Daten!H1407</f>
        <v>1998</v>
      </c>
      <c r="N1407" s="16">
        <f>Daten!I1407</f>
        <v>602</v>
      </c>
      <c r="O1407" s="28">
        <f t="shared" si="546"/>
        <v>0.53653653653653655</v>
      </c>
      <c r="P1407" s="16">
        <f t="shared" si="547"/>
        <v>1124.6082699730962</v>
      </c>
      <c r="Q1407" s="21">
        <f t="shared" si="548"/>
        <v>-52.608269973096185</v>
      </c>
      <c r="R1407" s="27">
        <f t="shared" si="549"/>
        <v>-10521.653994619237</v>
      </c>
      <c r="S1407" s="9">
        <f>Daten!K1407</f>
        <v>49630.03</v>
      </c>
      <c r="T1407" s="9">
        <f>Daten!L1407</f>
        <v>230232.51</v>
      </c>
      <c r="U1407" s="9">
        <f>Daten!M1407</f>
        <v>1202554.82</v>
      </c>
      <c r="V1407" s="9">
        <f>Daten!N1407</f>
        <v>500</v>
      </c>
      <c r="W1407" s="9">
        <f>Daten!O1407</f>
        <v>500</v>
      </c>
      <c r="X1407" s="23">
        <f t="shared" si="550"/>
        <v>1482417.36</v>
      </c>
      <c r="Y1407" s="9">
        <f t="shared" si="551"/>
        <v>1103443.9160152078</v>
      </c>
      <c r="Z1407" s="21">
        <f t="shared" si="552"/>
        <v>378973.44398479233</v>
      </c>
      <c r="AA1407" s="27">
        <f t="shared" si="553"/>
        <v>-37897.344398479232</v>
      </c>
      <c r="AB1407" s="32">
        <f t="shared" si="554"/>
        <v>-64987.241343275855</v>
      </c>
      <c r="AC1407" s="31">
        <f t="shared" si="555"/>
        <v>0</v>
      </c>
      <c r="AG1407" s="26">
        <f t="shared" si="556"/>
        <v>0</v>
      </c>
      <c r="AH1407" s="26">
        <f t="shared" si="557"/>
        <v>0</v>
      </c>
      <c r="AI1407" s="26">
        <f t="shared" si="558"/>
        <v>0</v>
      </c>
      <c r="AJ1407" s="26">
        <f t="shared" si="559"/>
        <v>1</v>
      </c>
      <c r="AK1407" s="26">
        <f t="shared" si="560"/>
        <v>0</v>
      </c>
      <c r="AL1407" s="26">
        <f t="shared" ca="1" si="561"/>
        <v>0</v>
      </c>
      <c r="AM1407" s="26">
        <f t="shared" ca="1" si="562"/>
        <v>0</v>
      </c>
      <c r="AN1407" s="26">
        <f ca="1">IF(AM1407=0,0,COUNTIF($AM$19:AM1407,C1407*10+1))</f>
        <v>0</v>
      </c>
      <c r="AO1407" s="21">
        <f t="shared" ca="1" si="563"/>
        <v>0</v>
      </c>
      <c r="AP1407" s="33">
        <f t="shared" ca="1" si="564"/>
        <v>0</v>
      </c>
    </row>
    <row r="1408" spans="1:42" x14ac:dyDescent="0.2">
      <c r="A1408" s="15">
        <f>Daten!A1408</f>
        <v>50425</v>
      </c>
      <c r="B1408" s="8" t="str">
        <f>Daten!B1408</f>
        <v>Werfenweng</v>
      </c>
      <c r="C1408" s="15">
        <f t="shared" si="540"/>
        <v>5</v>
      </c>
      <c r="D1408" s="10">
        <f>Daten!D1408</f>
        <v>0</v>
      </c>
      <c r="E1408" s="9">
        <f>Daten!E1408</f>
        <v>1071</v>
      </c>
      <c r="F1408" s="9">
        <f>Daten!F1408</f>
        <v>1010</v>
      </c>
      <c r="G1408" s="27">
        <f t="shared" si="541"/>
        <v>61</v>
      </c>
      <c r="H1408" s="29">
        <f t="shared" si="542"/>
        <v>6.0396039603960394E-2</v>
      </c>
      <c r="I1408" s="21">
        <f t="shared" si="543"/>
        <v>9.0140030699806246</v>
      </c>
      <c r="J1408" s="21">
        <f t="shared" si="544"/>
        <v>51.985996930019375</v>
      </c>
      <c r="K1408" s="27">
        <f t="shared" si="545"/>
        <v>-25992.998465009689</v>
      </c>
      <c r="L1408" s="16">
        <f>Daten!G1408</f>
        <v>208</v>
      </c>
      <c r="M1408" s="16">
        <f>Daten!H1408</f>
        <v>733</v>
      </c>
      <c r="N1408" s="16">
        <f>Daten!I1408</f>
        <v>130</v>
      </c>
      <c r="O1408" s="28">
        <f t="shared" si="546"/>
        <v>0.461118690313779</v>
      </c>
      <c r="P1408" s="16">
        <f t="shared" si="547"/>
        <v>412.5815124575974</v>
      </c>
      <c r="Q1408" s="21">
        <f t="shared" si="548"/>
        <v>-74.581512457597398</v>
      </c>
      <c r="R1408" s="27">
        <f t="shared" si="549"/>
        <v>-14916.30249151948</v>
      </c>
      <c r="S1408" s="9">
        <f>Daten!K1408</f>
        <v>3593.46</v>
      </c>
      <c r="T1408" s="9">
        <f>Daten!L1408</f>
        <v>83735.259999999995</v>
      </c>
      <c r="U1408" s="9">
        <f>Daten!M1408</f>
        <v>223454.15</v>
      </c>
      <c r="V1408" s="9">
        <f>Daten!N1408</f>
        <v>500</v>
      </c>
      <c r="W1408" s="9">
        <f>Daten!O1408</f>
        <v>500</v>
      </c>
      <c r="X1408" s="23">
        <f t="shared" si="550"/>
        <v>310782.87</v>
      </c>
      <c r="Y1408" s="9">
        <f t="shared" si="551"/>
        <v>384947.37265546824</v>
      </c>
      <c r="Z1408" s="21">
        <f t="shared" si="552"/>
        <v>-74164.502655468241</v>
      </c>
      <c r="AA1408" s="27">
        <f t="shared" si="553"/>
        <v>7416.4502655468241</v>
      </c>
      <c r="AB1408" s="32">
        <f t="shared" si="554"/>
        <v>-33492.850690982348</v>
      </c>
      <c r="AC1408" s="31">
        <f t="shared" si="555"/>
        <v>0</v>
      </c>
      <c r="AG1408" s="26">
        <f t="shared" si="556"/>
        <v>0</v>
      </c>
      <c r="AH1408" s="26">
        <f t="shared" si="557"/>
        <v>0</v>
      </c>
      <c r="AI1408" s="26">
        <f t="shared" si="558"/>
        <v>0</v>
      </c>
      <c r="AJ1408" s="26">
        <f t="shared" si="559"/>
        <v>1</v>
      </c>
      <c r="AK1408" s="26">
        <f t="shared" si="560"/>
        <v>0</v>
      </c>
      <c r="AL1408" s="26">
        <f t="shared" ca="1" si="561"/>
        <v>0</v>
      </c>
      <c r="AM1408" s="26">
        <f t="shared" ca="1" si="562"/>
        <v>0</v>
      </c>
      <c r="AN1408" s="26">
        <f ca="1">IF(AM1408=0,0,COUNTIF($AM$19:AM1408,C1408*10+1))</f>
        <v>0</v>
      </c>
      <c r="AO1408" s="21">
        <f t="shared" ca="1" si="563"/>
        <v>0</v>
      </c>
      <c r="AP1408" s="33">
        <f t="shared" ca="1" si="564"/>
        <v>0</v>
      </c>
    </row>
    <row r="1409" spans="1:42" x14ac:dyDescent="0.2">
      <c r="A1409" s="15">
        <f>Daten!A1409</f>
        <v>50501</v>
      </c>
      <c r="B1409" s="8" t="str">
        <f>Daten!B1409</f>
        <v>Göriach</v>
      </c>
      <c r="C1409" s="15">
        <f t="shared" si="540"/>
        <v>5</v>
      </c>
      <c r="D1409" s="10">
        <f>Daten!D1409</f>
        <v>0</v>
      </c>
      <c r="E1409" s="9">
        <f>Daten!E1409</f>
        <v>347</v>
      </c>
      <c r="F1409" s="9">
        <f>Daten!F1409</f>
        <v>338</v>
      </c>
      <c r="G1409" s="27">
        <f t="shared" si="541"/>
        <v>9</v>
      </c>
      <c r="H1409" s="29">
        <f t="shared" si="542"/>
        <v>2.6627218934911243E-2</v>
      </c>
      <c r="I1409" s="21">
        <f t="shared" si="543"/>
        <v>3.0165673640133179</v>
      </c>
      <c r="J1409" s="21">
        <f t="shared" si="544"/>
        <v>5.9834326359866825</v>
      </c>
      <c r="K1409" s="27">
        <f t="shared" si="545"/>
        <v>-2991.7163179933414</v>
      </c>
      <c r="L1409" s="16">
        <f>Daten!G1409</f>
        <v>47</v>
      </c>
      <c r="M1409" s="16">
        <f>Daten!H1409</f>
        <v>237</v>
      </c>
      <c r="N1409" s="16">
        <f>Daten!I1409</f>
        <v>63</v>
      </c>
      <c r="O1409" s="28">
        <f t="shared" si="546"/>
        <v>0.46413502109704641</v>
      </c>
      <c r="P1409" s="16">
        <f t="shared" si="547"/>
        <v>133.3994794712832</v>
      </c>
      <c r="Q1409" s="21">
        <f t="shared" si="548"/>
        <v>-23.3994794712832</v>
      </c>
      <c r="R1409" s="27">
        <f t="shared" si="549"/>
        <v>-4679.8958942566405</v>
      </c>
      <c r="S1409" s="9">
        <f>Daten!K1409</f>
        <v>2720.2</v>
      </c>
      <c r="T1409" s="9">
        <f>Daten!L1409</f>
        <v>17557.599999999999</v>
      </c>
      <c r="U1409" s="9">
        <f>Daten!M1409</f>
        <v>2255.25</v>
      </c>
      <c r="V1409" s="9">
        <f>Daten!N1409</f>
        <v>500</v>
      </c>
      <c r="W1409" s="9">
        <f>Daten!O1409</f>
        <v>500</v>
      </c>
      <c r="X1409" s="23">
        <f t="shared" si="550"/>
        <v>22533.05</v>
      </c>
      <c r="Y1409" s="9">
        <f t="shared" si="551"/>
        <v>124721.51102842901</v>
      </c>
      <c r="Z1409" s="21">
        <f t="shared" si="552"/>
        <v>-102188.46102842901</v>
      </c>
      <c r="AA1409" s="27">
        <f t="shared" si="553"/>
        <v>10218.846102842901</v>
      </c>
      <c r="AB1409" s="32">
        <f t="shared" si="554"/>
        <v>2547.2338905929191</v>
      </c>
      <c r="AC1409" s="31">
        <f t="shared" si="555"/>
        <v>2547.2338905929191</v>
      </c>
      <c r="AG1409" s="26">
        <f t="shared" si="556"/>
        <v>-2991.7163179933414</v>
      </c>
      <c r="AH1409" s="26">
        <f t="shared" si="557"/>
        <v>10218.846102842901</v>
      </c>
      <c r="AI1409" s="26">
        <f t="shared" si="558"/>
        <v>7227.1297848495597</v>
      </c>
      <c r="AJ1409" s="26">
        <f t="shared" si="559"/>
        <v>1</v>
      </c>
      <c r="AK1409" s="26">
        <f t="shared" si="560"/>
        <v>7227.1297848495597</v>
      </c>
      <c r="AL1409" s="26">
        <f t="shared" ca="1" si="561"/>
        <v>9849</v>
      </c>
      <c r="AM1409" s="26">
        <f t="shared" ca="1" si="562"/>
        <v>51</v>
      </c>
      <c r="AN1409" s="26">
        <f ca="1">IF(AM1409=0,0,COUNTIF($AM$19:AM1409,C1409*10+1))</f>
        <v>18</v>
      </c>
      <c r="AO1409" s="21">
        <f t="shared" ca="1" si="563"/>
        <v>0</v>
      </c>
      <c r="AP1409" s="33">
        <f t="shared" ca="1" si="564"/>
        <v>9849</v>
      </c>
    </row>
    <row r="1410" spans="1:42" x14ac:dyDescent="0.2">
      <c r="A1410" s="15">
        <f>Daten!A1410</f>
        <v>50502</v>
      </c>
      <c r="B1410" s="8" t="str">
        <f>Daten!B1410</f>
        <v>Lessach</v>
      </c>
      <c r="C1410" s="15">
        <f t="shared" si="540"/>
        <v>5</v>
      </c>
      <c r="D1410" s="10">
        <f>Daten!D1410</f>
        <v>0</v>
      </c>
      <c r="E1410" s="9">
        <f>Daten!E1410</f>
        <v>548</v>
      </c>
      <c r="F1410" s="9">
        <f>Daten!F1410</f>
        <v>557</v>
      </c>
      <c r="G1410" s="27">
        <f t="shared" si="541"/>
        <v>-9</v>
      </c>
      <c r="H1410" s="29">
        <f t="shared" si="542"/>
        <v>-1.615798922800718E-2</v>
      </c>
      <c r="I1410" s="21">
        <f t="shared" si="543"/>
        <v>4.9710888217615921</v>
      </c>
      <c r="J1410" s="21">
        <f t="shared" si="544"/>
        <v>-13.971088821761592</v>
      </c>
      <c r="K1410" s="27">
        <f t="shared" si="545"/>
        <v>6985.544410880796</v>
      </c>
      <c r="L1410" s="16">
        <f>Daten!G1410</f>
        <v>79</v>
      </c>
      <c r="M1410" s="16">
        <f>Daten!H1410</f>
        <v>368</v>
      </c>
      <c r="N1410" s="16">
        <f>Daten!I1410</f>
        <v>101</v>
      </c>
      <c r="O1410" s="28">
        <f t="shared" si="546"/>
        <v>0.4891304347826087</v>
      </c>
      <c r="P1410" s="16">
        <f t="shared" si="547"/>
        <v>207.1350567317815</v>
      </c>
      <c r="Q1410" s="21">
        <f t="shared" si="548"/>
        <v>-27.135056731781503</v>
      </c>
      <c r="R1410" s="27">
        <f t="shared" si="549"/>
        <v>-5427.0113463563011</v>
      </c>
      <c r="S1410" s="9">
        <f>Daten!K1410</f>
        <v>4761.26</v>
      </c>
      <c r="T1410" s="9">
        <f>Daten!L1410</f>
        <v>22469.82</v>
      </c>
      <c r="U1410" s="9">
        <f>Daten!M1410</f>
        <v>10299.27</v>
      </c>
      <c r="V1410" s="9">
        <f>Daten!N1410</f>
        <v>500</v>
      </c>
      <c r="W1410" s="9">
        <f>Daten!O1410</f>
        <v>500</v>
      </c>
      <c r="X1410" s="23">
        <f t="shared" si="550"/>
        <v>37530.350000000006</v>
      </c>
      <c r="Y1410" s="9">
        <f t="shared" si="551"/>
        <v>196966.53614864295</v>
      </c>
      <c r="Z1410" s="21">
        <f t="shared" si="552"/>
        <v>-159436.18614864294</v>
      </c>
      <c r="AA1410" s="27">
        <f t="shared" si="553"/>
        <v>15943.618614864296</v>
      </c>
      <c r="AB1410" s="32">
        <f t="shared" si="554"/>
        <v>17502.151679388789</v>
      </c>
      <c r="AC1410" s="31">
        <f t="shared" si="555"/>
        <v>17502.151679388789</v>
      </c>
      <c r="AG1410" s="26">
        <f t="shared" si="556"/>
        <v>6985.544410880796</v>
      </c>
      <c r="AH1410" s="26">
        <f t="shared" si="557"/>
        <v>15943.618614864296</v>
      </c>
      <c r="AI1410" s="26">
        <f t="shared" si="558"/>
        <v>22929.163025745092</v>
      </c>
      <c r="AJ1410" s="26">
        <f t="shared" si="559"/>
        <v>1</v>
      </c>
      <c r="AK1410" s="26">
        <f t="shared" si="560"/>
        <v>22929.163025745092</v>
      </c>
      <c r="AL1410" s="26">
        <f t="shared" ca="1" si="561"/>
        <v>31247</v>
      </c>
      <c r="AM1410" s="26">
        <f t="shared" ca="1" si="562"/>
        <v>51</v>
      </c>
      <c r="AN1410" s="26">
        <f ca="1">IF(AM1410=0,0,COUNTIF($AM$19:AM1410,C1410*10+1))</f>
        <v>19</v>
      </c>
      <c r="AO1410" s="21">
        <f t="shared" ca="1" si="563"/>
        <v>0</v>
      </c>
      <c r="AP1410" s="33">
        <f t="shared" ca="1" si="564"/>
        <v>31247</v>
      </c>
    </row>
    <row r="1411" spans="1:42" x14ac:dyDescent="0.2">
      <c r="A1411" s="15">
        <f>Daten!A1411</f>
        <v>50503</v>
      </c>
      <c r="B1411" s="8" t="str">
        <f>Daten!B1411</f>
        <v>Mariapfarr</v>
      </c>
      <c r="C1411" s="15">
        <f t="shared" si="540"/>
        <v>5</v>
      </c>
      <c r="D1411" s="10">
        <f>Daten!D1411</f>
        <v>0</v>
      </c>
      <c r="E1411" s="9">
        <f>Daten!E1411</f>
        <v>2455</v>
      </c>
      <c r="F1411" s="9">
        <f>Daten!F1411</f>
        <v>2377</v>
      </c>
      <c r="G1411" s="27">
        <f t="shared" si="541"/>
        <v>78</v>
      </c>
      <c r="H1411" s="29">
        <f t="shared" si="542"/>
        <v>3.281447202355911E-2</v>
      </c>
      <c r="I1411" s="21">
        <f t="shared" si="543"/>
        <v>21.21414385875638</v>
      </c>
      <c r="J1411" s="21">
        <f t="shared" si="544"/>
        <v>56.78585614124362</v>
      </c>
      <c r="K1411" s="27">
        <f t="shared" si="545"/>
        <v>-28392.928070621809</v>
      </c>
      <c r="L1411" s="16">
        <f>Daten!G1411</f>
        <v>340</v>
      </c>
      <c r="M1411" s="16">
        <f>Daten!H1411</f>
        <v>1524</v>
      </c>
      <c r="N1411" s="16">
        <f>Daten!I1411</f>
        <v>591</v>
      </c>
      <c r="O1411" s="28">
        <f t="shared" si="546"/>
        <v>0.61089238845144356</v>
      </c>
      <c r="P1411" s="16">
        <f t="shared" si="547"/>
        <v>857.8093110305299</v>
      </c>
      <c r="Q1411" s="21">
        <f t="shared" si="548"/>
        <v>73.190688969470102</v>
      </c>
      <c r="R1411" s="27">
        <f t="shared" si="549"/>
        <v>14638.13779389402</v>
      </c>
      <c r="S1411" s="9">
        <f>Daten!K1411</f>
        <v>12134.66</v>
      </c>
      <c r="T1411" s="9">
        <f>Daten!L1411</f>
        <v>207011.62</v>
      </c>
      <c r="U1411" s="9">
        <f>Daten!M1411</f>
        <v>288484.76</v>
      </c>
      <c r="V1411" s="9">
        <f>Daten!N1411</f>
        <v>500</v>
      </c>
      <c r="W1411" s="9">
        <f>Daten!O1411</f>
        <v>500</v>
      </c>
      <c r="X1411" s="23">
        <f t="shared" si="550"/>
        <v>507631.04000000004</v>
      </c>
      <c r="Y1411" s="9">
        <f t="shared" si="551"/>
        <v>882395.7048264934</v>
      </c>
      <c r="Z1411" s="21">
        <f t="shared" si="552"/>
        <v>-374764.66482649336</v>
      </c>
      <c r="AA1411" s="27">
        <f t="shared" si="553"/>
        <v>37476.466482649339</v>
      </c>
      <c r="AB1411" s="32">
        <f t="shared" si="554"/>
        <v>23721.676205921551</v>
      </c>
      <c r="AC1411" s="31">
        <f t="shared" si="555"/>
        <v>23721.676205921551</v>
      </c>
      <c r="AG1411" s="26">
        <f t="shared" si="556"/>
        <v>-28392.928070621809</v>
      </c>
      <c r="AH1411" s="26">
        <f t="shared" si="557"/>
        <v>37476.466482649339</v>
      </c>
      <c r="AI1411" s="26">
        <f t="shared" si="558"/>
        <v>9083.5384120275303</v>
      </c>
      <c r="AJ1411" s="26">
        <f t="shared" si="559"/>
        <v>1</v>
      </c>
      <c r="AK1411" s="26">
        <f t="shared" si="560"/>
        <v>9083.5384120275303</v>
      </c>
      <c r="AL1411" s="26">
        <f t="shared" ca="1" si="561"/>
        <v>12379</v>
      </c>
      <c r="AM1411" s="26">
        <f t="shared" ca="1" si="562"/>
        <v>51</v>
      </c>
      <c r="AN1411" s="26">
        <f ca="1">IF(AM1411=0,0,COUNTIF($AM$19:AM1411,C1411*10+1))</f>
        <v>20</v>
      </c>
      <c r="AO1411" s="21">
        <f t="shared" ca="1" si="563"/>
        <v>0</v>
      </c>
      <c r="AP1411" s="33">
        <f t="shared" ca="1" si="564"/>
        <v>12379</v>
      </c>
    </row>
    <row r="1412" spans="1:42" x14ac:dyDescent="0.2">
      <c r="A1412" s="15">
        <f>Daten!A1412</f>
        <v>50504</v>
      </c>
      <c r="B1412" s="8" t="str">
        <f>Daten!B1412</f>
        <v>Mauterndorf</v>
      </c>
      <c r="C1412" s="15">
        <f t="shared" si="540"/>
        <v>5</v>
      </c>
      <c r="D1412" s="10">
        <f>Daten!D1412</f>
        <v>0</v>
      </c>
      <c r="E1412" s="9">
        <f>Daten!E1412</f>
        <v>1609</v>
      </c>
      <c r="F1412" s="9">
        <f>Daten!F1412</f>
        <v>1632</v>
      </c>
      <c r="G1412" s="27">
        <f t="shared" si="541"/>
        <v>-23</v>
      </c>
      <c r="H1412" s="29">
        <f t="shared" si="542"/>
        <v>-1.4093137254901961E-2</v>
      </c>
      <c r="I1412" s="21">
        <f t="shared" si="543"/>
        <v>14.565201000206315</v>
      </c>
      <c r="J1412" s="21">
        <f t="shared" si="544"/>
        <v>-37.565201000206315</v>
      </c>
      <c r="K1412" s="27">
        <f t="shared" si="545"/>
        <v>18782.600500103159</v>
      </c>
      <c r="L1412" s="16">
        <f>Daten!G1412</f>
        <v>224</v>
      </c>
      <c r="M1412" s="16">
        <f>Daten!H1412</f>
        <v>933</v>
      </c>
      <c r="N1412" s="16">
        <f>Daten!I1412</f>
        <v>452</v>
      </c>
      <c r="O1412" s="28">
        <f t="shared" si="546"/>
        <v>0.72454448017148987</v>
      </c>
      <c r="P1412" s="16">
        <f t="shared" si="547"/>
        <v>525.1549128553047</v>
      </c>
      <c r="Q1412" s="21">
        <f t="shared" si="548"/>
        <v>150.8450871446953</v>
      </c>
      <c r="R1412" s="27">
        <f t="shared" si="549"/>
        <v>30169.01742893906</v>
      </c>
      <c r="S1412" s="9">
        <f>Daten!K1412</f>
        <v>6862.82</v>
      </c>
      <c r="T1412" s="9">
        <f>Daten!L1412</f>
        <v>224446.96</v>
      </c>
      <c r="U1412" s="9">
        <f>Daten!M1412</f>
        <v>558069.68000000005</v>
      </c>
      <c r="V1412" s="9">
        <f>Daten!N1412</f>
        <v>500</v>
      </c>
      <c r="W1412" s="9">
        <f>Daten!O1412</f>
        <v>500</v>
      </c>
      <c r="X1412" s="23">
        <f t="shared" si="550"/>
        <v>789379.46000000008</v>
      </c>
      <c r="Y1412" s="9">
        <f t="shared" si="551"/>
        <v>578319.62894738407</v>
      </c>
      <c r="Z1412" s="21">
        <f t="shared" si="552"/>
        <v>211059.83105261601</v>
      </c>
      <c r="AA1412" s="27">
        <f t="shared" si="553"/>
        <v>-21105.983105261603</v>
      </c>
      <c r="AB1412" s="32">
        <f t="shared" si="554"/>
        <v>27845.634823780612</v>
      </c>
      <c r="AC1412" s="31">
        <f t="shared" si="555"/>
        <v>27845.634823780612</v>
      </c>
      <c r="AG1412" s="26">
        <f t="shared" si="556"/>
        <v>18782.600500103159</v>
      </c>
      <c r="AH1412" s="26">
        <f t="shared" si="557"/>
        <v>-21105.983105261603</v>
      </c>
      <c r="AI1412" s="26">
        <f t="shared" si="558"/>
        <v>-2323.3826051584438</v>
      </c>
      <c r="AJ1412" s="26">
        <f t="shared" si="559"/>
        <v>1</v>
      </c>
      <c r="AK1412" s="26">
        <f t="shared" si="560"/>
        <v>0</v>
      </c>
      <c r="AL1412" s="26">
        <f t="shared" ca="1" si="561"/>
        <v>0</v>
      </c>
      <c r="AM1412" s="26">
        <f t="shared" ca="1" si="562"/>
        <v>0</v>
      </c>
      <c r="AN1412" s="26">
        <f ca="1">IF(AM1412=0,0,COUNTIF($AM$19:AM1412,C1412*10+1))</f>
        <v>0</v>
      </c>
      <c r="AO1412" s="21">
        <f t="shared" ca="1" si="563"/>
        <v>0</v>
      </c>
      <c r="AP1412" s="33">
        <f t="shared" ca="1" si="564"/>
        <v>0</v>
      </c>
    </row>
    <row r="1413" spans="1:42" x14ac:dyDescent="0.2">
      <c r="A1413" s="15">
        <f>Daten!A1413</f>
        <v>50505</v>
      </c>
      <c r="B1413" s="8" t="str">
        <f>Daten!B1413</f>
        <v>Muhr</v>
      </c>
      <c r="C1413" s="15">
        <f t="shared" si="540"/>
        <v>5</v>
      </c>
      <c r="D1413" s="10">
        <f>Daten!D1413</f>
        <v>0</v>
      </c>
      <c r="E1413" s="9">
        <f>Daten!E1413</f>
        <v>479</v>
      </c>
      <c r="F1413" s="9">
        <f>Daten!F1413</f>
        <v>510</v>
      </c>
      <c r="G1413" s="27">
        <f t="shared" si="541"/>
        <v>-31</v>
      </c>
      <c r="H1413" s="29">
        <f t="shared" si="542"/>
        <v>-6.0784313725490195E-2</v>
      </c>
      <c r="I1413" s="21">
        <f t="shared" si="543"/>
        <v>4.5516253125644734</v>
      </c>
      <c r="J1413" s="21">
        <f t="shared" si="544"/>
        <v>-35.551625312564475</v>
      </c>
      <c r="K1413" s="27">
        <f t="shared" si="545"/>
        <v>17775.812656282236</v>
      </c>
      <c r="L1413" s="16">
        <f>Daten!G1413</f>
        <v>49</v>
      </c>
      <c r="M1413" s="16">
        <f>Daten!H1413</f>
        <v>322</v>
      </c>
      <c r="N1413" s="16">
        <f>Daten!I1413</f>
        <v>108</v>
      </c>
      <c r="O1413" s="28">
        <f t="shared" si="546"/>
        <v>0.48757763975155277</v>
      </c>
      <c r="P1413" s="16">
        <f t="shared" si="547"/>
        <v>181.24317464030881</v>
      </c>
      <c r="Q1413" s="21">
        <f t="shared" si="548"/>
        <v>-24.243174640308808</v>
      </c>
      <c r="R1413" s="27">
        <f t="shared" si="549"/>
        <v>-4848.6349280617615</v>
      </c>
      <c r="S1413" s="9">
        <f>Daten!K1413</f>
        <v>45575.7</v>
      </c>
      <c r="T1413" s="9">
        <f>Daten!L1413</f>
        <v>24738.2</v>
      </c>
      <c r="U1413" s="9">
        <f>Daten!M1413</f>
        <v>44483.63</v>
      </c>
      <c r="V1413" s="9">
        <f>Daten!N1413</f>
        <v>500</v>
      </c>
      <c r="W1413" s="9">
        <f>Daten!O1413</f>
        <v>500</v>
      </c>
      <c r="X1413" s="23">
        <f t="shared" si="550"/>
        <v>114797.53</v>
      </c>
      <c r="Y1413" s="9">
        <f t="shared" si="551"/>
        <v>172166.00513722622</v>
      </c>
      <c r="Z1413" s="21">
        <f t="shared" si="552"/>
        <v>-57368.475137226225</v>
      </c>
      <c r="AA1413" s="27">
        <f t="shared" si="553"/>
        <v>5736.8475137226233</v>
      </c>
      <c r="AB1413" s="32">
        <f t="shared" si="554"/>
        <v>18664.025241943098</v>
      </c>
      <c r="AC1413" s="31">
        <f t="shared" si="555"/>
        <v>18664.025241943098</v>
      </c>
      <c r="AG1413" s="26">
        <f t="shared" si="556"/>
        <v>17775.812656282236</v>
      </c>
      <c r="AH1413" s="26">
        <f t="shared" si="557"/>
        <v>5736.8475137226233</v>
      </c>
      <c r="AI1413" s="26">
        <f t="shared" si="558"/>
        <v>23512.66017000486</v>
      </c>
      <c r="AJ1413" s="26">
        <f t="shared" si="559"/>
        <v>1</v>
      </c>
      <c r="AK1413" s="26">
        <f t="shared" si="560"/>
        <v>23512.66017000486</v>
      </c>
      <c r="AL1413" s="26">
        <f t="shared" ca="1" si="561"/>
        <v>32042</v>
      </c>
      <c r="AM1413" s="26">
        <f t="shared" ca="1" si="562"/>
        <v>51</v>
      </c>
      <c r="AN1413" s="26">
        <f ca="1">IF(AM1413=0,0,COUNTIF($AM$19:AM1413,C1413*10+1))</f>
        <v>21</v>
      </c>
      <c r="AO1413" s="21">
        <f t="shared" ca="1" si="563"/>
        <v>0</v>
      </c>
      <c r="AP1413" s="33">
        <f t="shared" ca="1" si="564"/>
        <v>32042</v>
      </c>
    </row>
    <row r="1414" spans="1:42" x14ac:dyDescent="0.2">
      <c r="A1414" s="15">
        <f>Daten!A1414</f>
        <v>50506</v>
      </c>
      <c r="B1414" s="8" t="str">
        <f>Daten!B1414</f>
        <v>Ramingstein</v>
      </c>
      <c r="C1414" s="15">
        <f t="shared" si="540"/>
        <v>5</v>
      </c>
      <c r="D1414" s="10">
        <f>Daten!D1414</f>
        <v>0</v>
      </c>
      <c r="E1414" s="9">
        <f>Daten!E1414</f>
        <v>1034</v>
      </c>
      <c r="F1414" s="9">
        <f>Daten!F1414</f>
        <v>1069</v>
      </c>
      <c r="G1414" s="27">
        <f t="shared" si="541"/>
        <v>-35</v>
      </c>
      <c r="H1414" s="29">
        <f t="shared" si="542"/>
        <v>-3.2740879326473342E-2</v>
      </c>
      <c r="I1414" s="21">
        <f t="shared" si="543"/>
        <v>9.5405636453557303</v>
      </c>
      <c r="J1414" s="21">
        <f t="shared" si="544"/>
        <v>-44.540563645355732</v>
      </c>
      <c r="K1414" s="27">
        <f t="shared" si="545"/>
        <v>22270.281822677865</v>
      </c>
      <c r="L1414" s="16">
        <f>Daten!G1414</f>
        <v>120</v>
      </c>
      <c r="M1414" s="16">
        <f>Daten!H1414</f>
        <v>686</v>
      </c>
      <c r="N1414" s="16">
        <f>Daten!I1414</f>
        <v>228</v>
      </c>
      <c r="O1414" s="28">
        <f t="shared" si="546"/>
        <v>0.50728862973760935</v>
      </c>
      <c r="P1414" s="16">
        <f t="shared" si="547"/>
        <v>386.12676336413614</v>
      </c>
      <c r="Q1414" s="21">
        <f t="shared" si="548"/>
        <v>-38.126763364136139</v>
      </c>
      <c r="R1414" s="27">
        <f t="shared" si="549"/>
        <v>-7625.3526728272282</v>
      </c>
      <c r="S1414" s="9">
        <f>Daten!K1414</f>
        <v>9263.7199999999993</v>
      </c>
      <c r="T1414" s="9">
        <f>Daten!L1414</f>
        <v>60832.95</v>
      </c>
      <c r="U1414" s="9">
        <f>Daten!M1414</f>
        <v>122597.17</v>
      </c>
      <c r="V1414" s="9">
        <f>Daten!N1414</f>
        <v>500</v>
      </c>
      <c r="W1414" s="9">
        <f>Daten!O1414</f>
        <v>500</v>
      </c>
      <c r="X1414" s="23">
        <f t="shared" si="550"/>
        <v>192693.84</v>
      </c>
      <c r="Y1414" s="9">
        <f t="shared" si="551"/>
        <v>371648.53718557808</v>
      </c>
      <c r="Z1414" s="21">
        <f t="shared" si="552"/>
        <v>-178954.69718557809</v>
      </c>
      <c r="AA1414" s="27">
        <f t="shared" si="553"/>
        <v>17895.469718557808</v>
      </c>
      <c r="AB1414" s="32">
        <f t="shared" si="554"/>
        <v>32540.398868408447</v>
      </c>
      <c r="AC1414" s="31">
        <f t="shared" si="555"/>
        <v>32540.398868408447</v>
      </c>
      <c r="AG1414" s="26">
        <f t="shared" si="556"/>
        <v>22270.281822677865</v>
      </c>
      <c r="AH1414" s="26">
        <f t="shared" si="557"/>
        <v>17895.469718557808</v>
      </c>
      <c r="AI1414" s="26">
        <f t="shared" si="558"/>
        <v>40165.751541235673</v>
      </c>
      <c r="AJ1414" s="26">
        <f t="shared" si="559"/>
        <v>1</v>
      </c>
      <c r="AK1414" s="26">
        <f t="shared" si="560"/>
        <v>40165.751541235673</v>
      </c>
      <c r="AL1414" s="26">
        <f t="shared" ca="1" si="561"/>
        <v>54736</v>
      </c>
      <c r="AM1414" s="26">
        <f t="shared" ca="1" si="562"/>
        <v>51</v>
      </c>
      <c r="AN1414" s="26">
        <f ca="1">IF(AM1414=0,0,COUNTIF($AM$19:AM1414,C1414*10+1))</f>
        <v>22</v>
      </c>
      <c r="AO1414" s="21">
        <f t="shared" ca="1" si="563"/>
        <v>0</v>
      </c>
      <c r="AP1414" s="33">
        <f t="shared" ca="1" si="564"/>
        <v>54736</v>
      </c>
    </row>
    <row r="1415" spans="1:42" x14ac:dyDescent="0.2">
      <c r="A1415" s="15">
        <f>Daten!A1415</f>
        <v>50507</v>
      </c>
      <c r="B1415" s="8" t="str">
        <f>Daten!B1415</f>
        <v>Sankt Andrä im Lungau</v>
      </c>
      <c r="C1415" s="15">
        <f t="shared" si="540"/>
        <v>5</v>
      </c>
      <c r="D1415" s="10">
        <f>Daten!D1415</f>
        <v>0</v>
      </c>
      <c r="E1415" s="9">
        <f>Daten!E1415</f>
        <v>761</v>
      </c>
      <c r="F1415" s="9">
        <f>Daten!F1415</f>
        <v>770</v>
      </c>
      <c r="G1415" s="27">
        <f t="shared" si="541"/>
        <v>-9</v>
      </c>
      <c r="H1415" s="29">
        <f t="shared" si="542"/>
        <v>-1.1688311688311689E-2</v>
      </c>
      <c r="I1415" s="21">
        <f t="shared" si="543"/>
        <v>6.8720617464208722</v>
      </c>
      <c r="J1415" s="21">
        <f t="shared" si="544"/>
        <v>-15.872061746420872</v>
      </c>
      <c r="K1415" s="27">
        <f t="shared" si="545"/>
        <v>7936.0308732104359</v>
      </c>
      <c r="L1415" s="16">
        <f>Daten!G1415</f>
        <v>104</v>
      </c>
      <c r="M1415" s="16">
        <f>Daten!H1415</f>
        <v>485</v>
      </c>
      <c r="N1415" s="16">
        <f>Daten!I1415</f>
        <v>172</v>
      </c>
      <c r="O1415" s="28">
        <f t="shared" si="546"/>
        <v>0.56907216494845358</v>
      </c>
      <c r="P1415" s="16">
        <f t="shared" si="547"/>
        <v>272.9904959644403</v>
      </c>
      <c r="Q1415" s="21">
        <f t="shared" si="548"/>
        <v>3.0095040355597007</v>
      </c>
      <c r="R1415" s="27">
        <f t="shared" si="549"/>
        <v>601.90080711194014</v>
      </c>
      <c r="S1415" s="9">
        <f>Daten!K1415</f>
        <v>2290.6999999999998</v>
      </c>
      <c r="T1415" s="9">
        <f>Daten!L1415</f>
        <v>60253.74</v>
      </c>
      <c r="U1415" s="9">
        <f>Daten!M1415</f>
        <v>39353.51</v>
      </c>
      <c r="V1415" s="9">
        <f>Daten!N1415</f>
        <v>500</v>
      </c>
      <c r="W1415" s="9">
        <f>Daten!O1415</f>
        <v>500</v>
      </c>
      <c r="X1415" s="23">
        <f t="shared" si="550"/>
        <v>101897.95</v>
      </c>
      <c r="Y1415" s="9">
        <f t="shared" si="551"/>
        <v>273524.6970969293</v>
      </c>
      <c r="Z1415" s="21">
        <f t="shared" si="552"/>
        <v>-171626.74709692929</v>
      </c>
      <c r="AA1415" s="27">
        <f t="shared" si="553"/>
        <v>17162.674709692928</v>
      </c>
      <c r="AB1415" s="32">
        <f t="shared" si="554"/>
        <v>25700.606390015302</v>
      </c>
      <c r="AC1415" s="31">
        <f t="shared" si="555"/>
        <v>25700.606390015302</v>
      </c>
      <c r="AG1415" s="26">
        <f t="shared" si="556"/>
        <v>7936.0308732104359</v>
      </c>
      <c r="AH1415" s="26">
        <f t="shared" si="557"/>
        <v>17162.674709692928</v>
      </c>
      <c r="AI1415" s="26">
        <f t="shared" si="558"/>
        <v>25098.705582903363</v>
      </c>
      <c r="AJ1415" s="26">
        <f t="shared" si="559"/>
        <v>1</v>
      </c>
      <c r="AK1415" s="26">
        <f t="shared" si="560"/>
        <v>25098.705582903363</v>
      </c>
      <c r="AL1415" s="26">
        <f t="shared" ca="1" si="561"/>
        <v>34204</v>
      </c>
      <c r="AM1415" s="26">
        <f t="shared" ca="1" si="562"/>
        <v>51</v>
      </c>
      <c r="AN1415" s="26">
        <f ca="1">IF(AM1415=0,0,COUNTIF($AM$19:AM1415,C1415*10+1))</f>
        <v>23</v>
      </c>
      <c r="AO1415" s="21">
        <f t="shared" ca="1" si="563"/>
        <v>0</v>
      </c>
      <c r="AP1415" s="33">
        <f t="shared" ca="1" si="564"/>
        <v>34204</v>
      </c>
    </row>
    <row r="1416" spans="1:42" x14ac:dyDescent="0.2">
      <c r="A1416" s="15">
        <f>Daten!A1416</f>
        <v>50508</v>
      </c>
      <c r="B1416" s="8" t="str">
        <f>Daten!B1416</f>
        <v>Sankt Margarethen im Lungau</v>
      </c>
      <c r="C1416" s="15">
        <f t="shared" si="540"/>
        <v>5</v>
      </c>
      <c r="D1416" s="10">
        <f>Daten!D1416</f>
        <v>0</v>
      </c>
      <c r="E1416" s="9">
        <f>Daten!E1416</f>
        <v>711</v>
      </c>
      <c r="F1416" s="9">
        <f>Daten!F1416</f>
        <v>725</v>
      </c>
      <c r="G1416" s="27">
        <f t="shared" si="541"/>
        <v>-14</v>
      </c>
      <c r="H1416" s="29">
        <f t="shared" si="542"/>
        <v>-1.9310344827586208E-2</v>
      </c>
      <c r="I1416" s="21">
        <f t="shared" si="543"/>
        <v>6.4704477482534184</v>
      </c>
      <c r="J1416" s="21">
        <f t="shared" si="544"/>
        <v>-20.47044774825342</v>
      </c>
      <c r="K1416" s="27">
        <f t="shared" si="545"/>
        <v>10235.22387412671</v>
      </c>
      <c r="L1416" s="16">
        <f>Daten!G1416</f>
        <v>105</v>
      </c>
      <c r="M1416" s="16">
        <f>Daten!H1416</f>
        <v>483</v>
      </c>
      <c r="N1416" s="16">
        <f>Daten!I1416</f>
        <v>123</v>
      </c>
      <c r="O1416" s="28">
        <f t="shared" si="546"/>
        <v>0.47204968944099379</v>
      </c>
      <c r="P1416" s="16">
        <f t="shared" si="547"/>
        <v>271.86476196046323</v>
      </c>
      <c r="Q1416" s="21">
        <f t="shared" si="548"/>
        <v>-43.864761960463227</v>
      </c>
      <c r="R1416" s="27">
        <f t="shared" si="549"/>
        <v>-8772.9523920926458</v>
      </c>
      <c r="S1416" s="9">
        <f>Daten!K1416</f>
        <v>4723.88</v>
      </c>
      <c r="T1416" s="9">
        <f>Daten!L1416</f>
        <v>72759</v>
      </c>
      <c r="U1416" s="9">
        <f>Daten!M1416</f>
        <v>229955.89</v>
      </c>
      <c r="V1416" s="9">
        <f>Daten!N1416</f>
        <v>500</v>
      </c>
      <c r="W1416" s="9">
        <f>Daten!O1416</f>
        <v>500</v>
      </c>
      <c r="X1416" s="23">
        <f t="shared" si="550"/>
        <v>307438.77</v>
      </c>
      <c r="Y1416" s="9">
        <f t="shared" si="551"/>
        <v>255553.29781329402</v>
      </c>
      <c r="Z1416" s="21">
        <f t="shared" si="552"/>
        <v>51885.472186706</v>
      </c>
      <c r="AA1416" s="27">
        <f t="shared" si="553"/>
        <v>-5188.5472186706002</v>
      </c>
      <c r="AB1416" s="32">
        <f t="shared" si="554"/>
        <v>-3726.2757366365358</v>
      </c>
      <c r="AC1416" s="31">
        <f t="shared" si="555"/>
        <v>0</v>
      </c>
      <c r="AG1416" s="26">
        <f t="shared" si="556"/>
        <v>0</v>
      </c>
      <c r="AH1416" s="26">
        <f t="shared" si="557"/>
        <v>0</v>
      </c>
      <c r="AI1416" s="26">
        <f t="shared" si="558"/>
        <v>0</v>
      </c>
      <c r="AJ1416" s="26">
        <f t="shared" si="559"/>
        <v>1</v>
      </c>
      <c r="AK1416" s="26">
        <f t="shared" si="560"/>
        <v>0</v>
      </c>
      <c r="AL1416" s="26">
        <f t="shared" ca="1" si="561"/>
        <v>0</v>
      </c>
      <c r="AM1416" s="26">
        <f t="shared" ca="1" si="562"/>
        <v>0</v>
      </c>
      <c r="AN1416" s="26">
        <f ca="1">IF(AM1416=0,0,COUNTIF($AM$19:AM1416,C1416*10+1))</f>
        <v>0</v>
      </c>
      <c r="AO1416" s="21">
        <f t="shared" ca="1" si="563"/>
        <v>0</v>
      </c>
      <c r="AP1416" s="33">
        <f t="shared" ca="1" si="564"/>
        <v>0</v>
      </c>
    </row>
    <row r="1417" spans="1:42" x14ac:dyDescent="0.2">
      <c r="A1417" s="15">
        <f>Daten!A1417</f>
        <v>50509</v>
      </c>
      <c r="B1417" s="8" t="str">
        <f>Daten!B1417</f>
        <v>Sankt Michael im Lungau</v>
      </c>
      <c r="C1417" s="15">
        <f t="shared" si="540"/>
        <v>5</v>
      </c>
      <c r="D1417" s="10">
        <f>Daten!D1417</f>
        <v>0</v>
      </c>
      <c r="E1417" s="9">
        <f>Daten!E1417</f>
        <v>3496</v>
      </c>
      <c r="F1417" s="9">
        <f>Daten!F1417</f>
        <v>3534</v>
      </c>
      <c r="G1417" s="27">
        <f t="shared" si="541"/>
        <v>-38</v>
      </c>
      <c r="H1417" s="29">
        <f t="shared" si="542"/>
        <v>-1.0752688172043012E-2</v>
      </c>
      <c r="I1417" s="21">
        <f t="shared" si="543"/>
        <v>31.540085989417353</v>
      </c>
      <c r="J1417" s="21">
        <f t="shared" si="544"/>
        <v>-69.540085989417349</v>
      </c>
      <c r="K1417" s="27">
        <f t="shared" si="545"/>
        <v>34770.042994708674</v>
      </c>
      <c r="L1417" s="16">
        <f>Daten!G1417</f>
        <v>470</v>
      </c>
      <c r="M1417" s="16">
        <f>Daten!H1417</f>
        <v>2285</v>
      </c>
      <c r="N1417" s="16">
        <f>Daten!I1417</f>
        <v>741</v>
      </c>
      <c r="O1417" s="28">
        <f t="shared" si="546"/>
        <v>0.52997811816192564</v>
      </c>
      <c r="P1417" s="16">
        <f t="shared" si="547"/>
        <v>1286.1510995438064</v>
      </c>
      <c r="Q1417" s="21">
        <f t="shared" si="548"/>
        <v>-75.151099543806367</v>
      </c>
      <c r="R1417" s="27">
        <f t="shared" si="549"/>
        <v>-15030.219908761273</v>
      </c>
      <c r="S1417" s="9">
        <f>Daten!K1417</f>
        <v>10374.06</v>
      </c>
      <c r="T1417" s="9">
        <f>Daten!L1417</f>
        <v>456859.57</v>
      </c>
      <c r="U1417" s="9">
        <f>Daten!M1417</f>
        <v>1423577.28</v>
      </c>
      <c r="V1417" s="9">
        <f>Daten!N1417</f>
        <v>500</v>
      </c>
      <c r="W1417" s="9">
        <f>Daten!O1417</f>
        <v>500</v>
      </c>
      <c r="X1417" s="23">
        <f t="shared" si="550"/>
        <v>1890810.9100000001</v>
      </c>
      <c r="Y1417" s="9">
        <f t="shared" si="551"/>
        <v>1256560.2379117804</v>
      </c>
      <c r="Z1417" s="21">
        <f t="shared" si="552"/>
        <v>634250.67208821978</v>
      </c>
      <c r="AA1417" s="27">
        <f t="shared" si="553"/>
        <v>-63425.06720882198</v>
      </c>
      <c r="AB1417" s="32">
        <f t="shared" si="554"/>
        <v>-43685.244122874581</v>
      </c>
      <c r="AC1417" s="31">
        <f t="shared" si="555"/>
        <v>0</v>
      </c>
      <c r="AG1417" s="26">
        <f t="shared" si="556"/>
        <v>0</v>
      </c>
      <c r="AH1417" s="26">
        <f t="shared" si="557"/>
        <v>0</v>
      </c>
      <c r="AI1417" s="26">
        <f t="shared" si="558"/>
        <v>0</v>
      </c>
      <c r="AJ1417" s="26">
        <f t="shared" si="559"/>
        <v>1</v>
      </c>
      <c r="AK1417" s="26">
        <f t="shared" si="560"/>
        <v>0</v>
      </c>
      <c r="AL1417" s="26">
        <f t="shared" ca="1" si="561"/>
        <v>0</v>
      </c>
      <c r="AM1417" s="26">
        <f t="shared" ca="1" si="562"/>
        <v>0</v>
      </c>
      <c r="AN1417" s="26">
        <f ca="1">IF(AM1417=0,0,COUNTIF($AM$19:AM1417,C1417*10+1))</f>
        <v>0</v>
      </c>
      <c r="AO1417" s="21">
        <f t="shared" ca="1" si="563"/>
        <v>0</v>
      </c>
      <c r="AP1417" s="33">
        <f t="shared" ca="1" si="564"/>
        <v>0</v>
      </c>
    </row>
    <row r="1418" spans="1:42" x14ac:dyDescent="0.2">
      <c r="A1418" s="15">
        <f>Daten!A1418</f>
        <v>50510</v>
      </c>
      <c r="B1418" s="8" t="str">
        <f>Daten!B1418</f>
        <v>Tamsweg</v>
      </c>
      <c r="C1418" s="15">
        <f t="shared" si="540"/>
        <v>5</v>
      </c>
      <c r="D1418" s="10">
        <f>Daten!D1418</f>
        <v>0</v>
      </c>
      <c r="E1418" s="9">
        <f>Daten!E1418</f>
        <v>5669</v>
      </c>
      <c r="F1418" s="9">
        <f>Daten!F1418</f>
        <v>5707</v>
      </c>
      <c r="G1418" s="27">
        <f t="shared" si="541"/>
        <v>-38</v>
      </c>
      <c r="H1418" s="29">
        <f t="shared" si="542"/>
        <v>-6.6584895742071142E-3</v>
      </c>
      <c r="I1418" s="21">
        <f t="shared" si="543"/>
        <v>50.933579723147943</v>
      </c>
      <c r="J1418" s="21">
        <f t="shared" si="544"/>
        <v>-88.933579723147943</v>
      </c>
      <c r="K1418" s="27">
        <f t="shared" si="545"/>
        <v>44466.789861573969</v>
      </c>
      <c r="L1418" s="16">
        <f>Daten!G1418</f>
        <v>720</v>
      </c>
      <c r="M1418" s="16">
        <f>Daten!H1418</f>
        <v>3761</v>
      </c>
      <c r="N1418" s="16">
        <f>Daten!I1418</f>
        <v>1188</v>
      </c>
      <c r="O1418" s="28">
        <f t="shared" si="546"/>
        <v>0.50731188513693171</v>
      </c>
      <c r="P1418" s="16">
        <f t="shared" si="547"/>
        <v>2116.9427944788863</v>
      </c>
      <c r="Q1418" s="21">
        <f t="shared" si="548"/>
        <v>-208.9427944788863</v>
      </c>
      <c r="R1418" s="27">
        <f t="shared" si="549"/>
        <v>-41788.558895777256</v>
      </c>
      <c r="S1418" s="9">
        <f>Daten!K1418</f>
        <v>-25836.45</v>
      </c>
      <c r="T1418" s="9">
        <f>Daten!L1418</f>
        <v>581674.28</v>
      </c>
      <c r="U1418" s="9">
        <f>Daten!M1418</f>
        <v>1643270.42</v>
      </c>
      <c r="V1418" s="9">
        <f>Daten!N1418</f>
        <v>500</v>
      </c>
      <c r="W1418" s="9">
        <f>Daten!O1418</f>
        <v>500</v>
      </c>
      <c r="X1418" s="23">
        <f t="shared" si="550"/>
        <v>2199108.25</v>
      </c>
      <c r="Y1418" s="9">
        <f t="shared" si="551"/>
        <v>2037597.2507785708</v>
      </c>
      <c r="Z1418" s="21">
        <f t="shared" si="552"/>
        <v>161510.99922142923</v>
      </c>
      <c r="AA1418" s="27">
        <f t="shared" si="553"/>
        <v>-16151.099922142923</v>
      </c>
      <c r="AB1418" s="32">
        <f t="shared" si="554"/>
        <v>-13472.86895634621</v>
      </c>
      <c r="AC1418" s="31">
        <f t="shared" si="555"/>
        <v>0</v>
      </c>
      <c r="AG1418" s="26">
        <f t="shared" si="556"/>
        <v>0</v>
      </c>
      <c r="AH1418" s="26">
        <f t="shared" si="557"/>
        <v>0</v>
      </c>
      <c r="AI1418" s="26">
        <f t="shared" si="558"/>
        <v>0</v>
      </c>
      <c r="AJ1418" s="26">
        <f t="shared" si="559"/>
        <v>1</v>
      </c>
      <c r="AK1418" s="26">
        <f t="shared" si="560"/>
        <v>0</v>
      </c>
      <c r="AL1418" s="26">
        <f t="shared" ca="1" si="561"/>
        <v>0</v>
      </c>
      <c r="AM1418" s="26">
        <f t="shared" ca="1" si="562"/>
        <v>0</v>
      </c>
      <c r="AN1418" s="26">
        <f ca="1">IF(AM1418=0,0,COUNTIF($AM$19:AM1418,C1418*10+1))</f>
        <v>0</v>
      </c>
      <c r="AO1418" s="21">
        <f t="shared" ca="1" si="563"/>
        <v>0</v>
      </c>
      <c r="AP1418" s="33">
        <f t="shared" ca="1" si="564"/>
        <v>0</v>
      </c>
    </row>
    <row r="1419" spans="1:42" x14ac:dyDescent="0.2">
      <c r="A1419" s="15">
        <f>Daten!A1419</f>
        <v>50511</v>
      </c>
      <c r="B1419" s="8" t="str">
        <f>Daten!B1419</f>
        <v>Thomatal</v>
      </c>
      <c r="C1419" s="15">
        <f t="shared" si="540"/>
        <v>5</v>
      </c>
      <c r="D1419" s="10">
        <f>Daten!D1419</f>
        <v>0</v>
      </c>
      <c r="E1419" s="9">
        <f>Daten!E1419</f>
        <v>347</v>
      </c>
      <c r="F1419" s="9">
        <f>Daten!F1419</f>
        <v>335</v>
      </c>
      <c r="G1419" s="27">
        <f t="shared" si="541"/>
        <v>12</v>
      </c>
      <c r="H1419" s="29">
        <f t="shared" si="542"/>
        <v>3.5820895522388062E-2</v>
      </c>
      <c r="I1419" s="21">
        <f t="shared" si="543"/>
        <v>2.9897930974688207</v>
      </c>
      <c r="J1419" s="21">
        <f t="shared" si="544"/>
        <v>9.0102069025311788</v>
      </c>
      <c r="K1419" s="27">
        <f t="shared" si="545"/>
        <v>-4505.1034512655897</v>
      </c>
      <c r="L1419" s="16">
        <f>Daten!G1419</f>
        <v>55</v>
      </c>
      <c r="M1419" s="16">
        <f>Daten!H1419</f>
        <v>219</v>
      </c>
      <c r="N1419" s="16">
        <f>Daten!I1419</f>
        <v>73</v>
      </c>
      <c r="O1419" s="28">
        <f t="shared" si="546"/>
        <v>0.58447488584474883</v>
      </c>
      <c r="P1419" s="16">
        <f t="shared" si="547"/>
        <v>123.26787343548953</v>
      </c>
      <c r="Q1419" s="21">
        <f t="shared" si="548"/>
        <v>4.732126564510466</v>
      </c>
      <c r="R1419" s="27">
        <f t="shared" si="549"/>
        <v>946.4253129020932</v>
      </c>
      <c r="S1419" s="9">
        <f>Daten!K1419</f>
        <v>7728.49</v>
      </c>
      <c r="T1419" s="9">
        <f>Daten!L1419</f>
        <v>30751.08</v>
      </c>
      <c r="U1419" s="9">
        <f>Daten!M1419</f>
        <v>42883.71</v>
      </c>
      <c r="V1419" s="9">
        <f>Daten!N1419</f>
        <v>500</v>
      </c>
      <c r="W1419" s="9">
        <f>Daten!O1419</f>
        <v>500</v>
      </c>
      <c r="X1419" s="23">
        <f t="shared" si="550"/>
        <v>81363.28</v>
      </c>
      <c r="Y1419" s="9">
        <f t="shared" si="551"/>
        <v>124721.51102842901</v>
      </c>
      <c r="Z1419" s="21">
        <f t="shared" si="552"/>
        <v>-43358.231028429014</v>
      </c>
      <c r="AA1419" s="27">
        <f t="shared" si="553"/>
        <v>4335.8231028429018</v>
      </c>
      <c r="AB1419" s="32">
        <f t="shared" si="554"/>
        <v>777.14496447940519</v>
      </c>
      <c r="AC1419" s="31">
        <f t="shared" si="555"/>
        <v>777.14496447940519</v>
      </c>
      <c r="AG1419" s="26">
        <f t="shared" si="556"/>
        <v>-4505.1034512655897</v>
      </c>
      <c r="AH1419" s="26">
        <f t="shared" si="557"/>
        <v>4335.8231028429018</v>
      </c>
      <c r="AI1419" s="26">
        <f t="shared" si="558"/>
        <v>-169.28034842268789</v>
      </c>
      <c r="AJ1419" s="26">
        <f t="shared" si="559"/>
        <v>1</v>
      </c>
      <c r="AK1419" s="26">
        <f t="shared" si="560"/>
        <v>0</v>
      </c>
      <c r="AL1419" s="26">
        <f t="shared" ca="1" si="561"/>
        <v>0</v>
      </c>
      <c r="AM1419" s="26">
        <f t="shared" ca="1" si="562"/>
        <v>0</v>
      </c>
      <c r="AN1419" s="26">
        <f ca="1">IF(AM1419=0,0,COUNTIF($AM$19:AM1419,C1419*10+1))</f>
        <v>0</v>
      </c>
      <c r="AO1419" s="21">
        <f t="shared" ca="1" si="563"/>
        <v>0</v>
      </c>
      <c r="AP1419" s="33">
        <f t="shared" ca="1" si="564"/>
        <v>0</v>
      </c>
    </row>
    <row r="1420" spans="1:42" x14ac:dyDescent="0.2">
      <c r="A1420" s="15">
        <f>Daten!A1420</f>
        <v>50512</v>
      </c>
      <c r="B1420" s="8" t="str">
        <f>Daten!B1420</f>
        <v>Tweng</v>
      </c>
      <c r="C1420" s="15">
        <f t="shared" si="540"/>
        <v>5</v>
      </c>
      <c r="D1420" s="10">
        <f>Daten!D1420</f>
        <v>0</v>
      </c>
      <c r="E1420" s="9">
        <f>Daten!E1420</f>
        <v>235</v>
      </c>
      <c r="F1420" s="9">
        <f>Daten!F1420</f>
        <v>260</v>
      </c>
      <c r="G1420" s="27">
        <f t="shared" si="541"/>
        <v>-25</v>
      </c>
      <c r="H1420" s="29">
        <f t="shared" si="542"/>
        <v>-9.6153846153846159E-2</v>
      </c>
      <c r="I1420" s="21">
        <f t="shared" si="543"/>
        <v>2.3204364338563983</v>
      </c>
      <c r="J1420" s="21">
        <f t="shared" si="544"/>
        <v>-27.320436433856397</v>
      </c>
      <c r="K1420" s="27">
        <f t="shared" si="545"/>
        <v>13660.218216928199</v>
      </c>
      <c r="L1420" s="16">
        <f>Daten!G1420</f>
        <v>36</v>
      </c>
      <c r="M1420" s="16">
        <f>Daten!H1420</f>
        <v>154</v>
      </c>
      <c r="N1420" s="16">
        <f>Daten!I1420</f>
        <v>45</v>
      </c>
      <c r="O1420" s="28">
        <f t="shared" si="546"/>
        <v>0.52597402597402598</v>
      </c>
      <c r="P1420" s="16">
        <f t="shared" si="547"/>
        <v>86.681518306234651</v>
      </c>
      <c r="Q1420" s="21">
        <f t="shared" si="548"/>
        <v>-5.6815183062346506</v>
      </c>
      <c r="R1420" s="27">
        <f t="shared" si="549"/>
        <v>-1136.30366124693</v>
      </c>
      <c r="S1420" s="9">
        <f>Daten!K1420</f>
        <v>12104</v>
      </c>
      <c r="T1420" s="9">
        <f>Daten!L1420</f>
        <v>160893.32999999999</v>
      </c>
      <c r="U1420" s="9">
        <f>Daten!M1420</f>
        <v>243540.78</v>
      </c>
      <c r="V1420" s="9">
        <f>Daten!N1420</f>
        <v>500</v>
      </c>
      <c r="W1420" s="9">
        <f>Daten!O1420</f>
        <v>500</v>
      </c>
      <c r="X1420" s="23">
        <f t="shared" si="550"/>
        <v>416538.11</v>
      </c>
      <c r="Y1420" s="9">
        <f t="shared" si="551"/>
        <v>84465.576633085933</v>
      </c>
      <c r="Z1420" s="21">
        <f t="shared" si="552"/>
        <v>332072.53336691402</v>
      </c>
      <c r="AA1420" s="27">
        <f t="shared" si="553"/>
        <v>-33207.253336691407</v>
      </c>
      <c r="AB1420" s="32">
        <f t="shared" si="554"/>
        <v>-20683.338781010138</v>
      </c>
      <c r="AC1420" s="31">
        <f t="shared" si="555"/>
        <v>0</v>
      </c>
      <c r="AG1420" s="26">
        <f t="shared" si="556"/>
        <v>0</v>
      </c>
      <c r="AH1420" s="26">
        <f t="shared" si="557"/>
        <v>0</v>
      </c>
      <c r="AI1420" s="26">
        <f t="shared" si="558"/>
        <v>0</v>
      </c>
      <c r="AJ1420" s="26">
        <f t="shared" si="559"/>
        <v>1</v>
      </c>
      <c r="AK1420" s="26">
        <f t="shared" si="560"/>
        <v>0</v>
      </c>
      <c r="AL1420" s="26">
        <f t="shared" ca="1" si="561"/>
        <v>0</v>
      </c>
      <c r="AM1420" s="26">
        <f t="shared" ca="1" si="562"/>
        <v>0</v>
      </c>
      <c r="AN1420" s="26">
        <f ca="1">IF(AM1420=0,0,COUNTIF($AM$19:AM1420,C1420*10+1))</f>
        <v>0</v>
      </c>
      <c r="AO1420" s="21">
        <f t="shared" ca="1" si="563"/>
        <v>0</v>
      </c>
      <c r="AP1420" s="33">
        <f t="shared" ca="1" si="564"/>
        <v>0</v>
      </c>
    </row>
    <row r="1421" spans="1:42" x14ac:dyDescent="0.2">
      <c r="A1421" s="15">
        <f>Daten!A1421</f>
        <v>50513</v>
      </c>
      <c r="B1421" s="8" t="str">
        <f>Daten!B1421</f>
        <v>Unternberg</v>
      </c>
      <c r="C1421" s="15">
        <f t="shared" si="540"/>
        <v>5</v>
      </c>
      <c r="D1421" s="10">
        <f>Daten!D1421</f>
        <v>0</v>
      </c>
      <c r="E1421" s="9">
        <f>Daten!E1421</f>
        <v>1001</v>
      </c>
      <c r="F1421" s="9">
        <f>Daten!F1421</f>
        <v>1034</v>
      </c>
      <c r="G1421" s="27">
        <f t="shared" si="541"/>
        <v>-33</v>
      </c>
      <c r="H1421" s="29">
        <f t="shared" si="542"/>
        <v>-3.1914893617021274E-2</v>
      </c>
      <c r="I1421" s="21">
        <f t="shared" si="543"/>
        <v>9.2281972023365988</v>
      </c>
      <c r="J1421" s="21">
        <f t="shared" si="544"/>
        <v>-42.228197202336602</v>
      </c>
      <c r="K1421" s="27">
        <f t="shared" si="545"/>
        <v>21114.098601168302</v>
      </c>
      <c r="L1421" s="16">
        <f>Daten!G1421</f>
        <v>159</v>
      </c>
      <c r="M1421" s="16">
        <f>Daten!H1421</f>
        <v>643</v>
      </c>
      <c r="N1421" s="16">
        <f>Daten!I1421</f>
        <v>199</v>
      </c>
      <c r="O1421" s="28">
        <f t="shared" si="546"/>
        <v>0.55676516329704506</v>
      </c>
      <c r="P1421" s="16">
        <f t="shared" si="547"/>
        <v>361.92348227862908</v>
      </c>
      <c r="Q1421" s="21">
        <f t="shared" si="548"/>
        <v>-3.9234822786290806</v>
      </c>
      <c r="R1421" s="27">
        <f t="shared" si="549"/>
        <v>-784.69645572581612</v>
      </c>
      <c r="S1421" s="9">
        <f>Daten!K1421</f>
        <v>8315.6</v>
      </c>
      <c r="T1421" s="9">
        <f>Daten!L1421</f>
        <v>80461.91</v>
      </c>
      <c r="U1421" s="9">
        <f>Daten!M1421</f>
        <v>537222.06000000006</v>
      </c>
      <c r="V1421" s="9">
        <f>Daten!N1421</f>
        <v>500</v>
      </c>
      <c r="W1421" s="9">
        <f>Daten!O1421</f>
        <v>500</v>
      </c>
      <c r="X1421" s="23">
        <f t="shared" si="550"/>
        <v>625999.57000000007</v>
      </c>
      <c r="Y1421" s="9">
        <f t="shared" si="551"/>
        <v>359787.41365837882</v>
      </c>
      <c r="Z1421" s="21">
        <f t="shared" si="552"/>
        <v>266212.15634162124</v>
      </c>
      <c r="AA1421" s="27">
        <f t="shared" si="553"/>
        <v>-26621.215634162127</v>
      </c>
      <c r="AB1421" s="32">
        <f t="shared" si="554"/>
        <v>-6291.8134887196393</v>
      </c>
      <c r="AC1421" s="31">
        <f t="shared" si="555"/>
        <v>0</v>
      </c>
      <c r="AG1421" s="26">
        <f t="shared" si="556"/>
        <v>0</v>
      </c>
      <c r="AH1421" s="26">
        <f t="shared" si="557"/>
        <v>0</v>
      </c>
      <c r="AI1421" s="26">
        <f t="shared" si="558"/>
        <v>0</v>
      </c>
      <c r="AJ1421" s="26">
        <f t="shared" si="559"/>
        <v>1</v>
      </c>
      <c r="AK1421" s="26">
        <f t="shared" si="560"/>
        <v>0</v>
      </c>
      <c r="AL1421" s="26">
        <f t="shared" ca="1" si="561"/>
        <v>0</v>
      </c>
      <c r="AM1421" s="26">
        <f t="shared" ca="1" si="562"/>
        <v>0</v>
      </c>
      <c r="AN1421" s="26">
        <f ca="1">IF(AM1421=0,0,COUNTIF($AM$19:AM1421,C1421*10+1))</f>
        <v>0</v>
      </c>
      <c r="AO1421" s="21">
        <f t="shared" ca="1" si="563"/>
        <v>0</v>
      </c>
      <c r="AP1421" s="33">
        <f t="shared" ca="1" si="564"/>
        <v>0</v>
      </c>
    </row>
    <row r="1422" spans="1:42" x14ac:dyDescent="0.2">
      <c r="A1422" s="15">
        <f>Daten!A1422</f>
        <v>50514</v>
      </c>
      <c r="B1422" s="8" t="str">
        <f>Daten!B1422</f>
        <v>Weißpriach</v>
      </c>
      <c r="C1422" s="15">
        <f t="shared" si="540"/>
        <v>5</v>
      </c>
      <c r="D1422" s="10">
        <f>Daten!D1422</f>
        <v>0</v>
      </c>
      <c r="E1422" s="9">
        <f>Daten!E1422</f>
        <v>306</v>
      </c>
      <c r="F1422" s="9">
        <f>Daten!F1422</f>
        <v>307</v>
      </c>
      <c r="G1422" s="27">
        <f t="shared" si="541"/>
        <v>-1</v>
      </c>
      <c r="H1422" s="29">
        <f t="shared" si="542"/>
        <v>-3.2573289902280132E-3</v>
      </c>
      <c r="I1422" s="21">
        <f t="shared" si="543"/>
        <v>2.7398999430535165</v>
      </c>
      <c r="J1422" s="21">
        <f t="shared" si="544"/>
        <v>-3.7398999430535165</v>
      </c>
      <c r="K1422" s="27">
        <f t="shared" si="545"/>
        <v>1869.9499715267582</v>
      </c>
      <c r="L1422" s="16">
        <f>Daten!G1422</f>
        <v>58</v>
      </c>
      <c r="M1422" s="16">
        <f>Daten!H1422</f>
        <v>182</v>
      </c>
      <c r="N1422" s="16">
        <f>Daten!I1422</f>
        <v>66</v>
      </c>
      <c r="O1422" s="28">
        <f t="shared" si="546"/>
        <v>0.68131868131868134</v>
      </c>
      <c r="P1422" s="16">
        <f t="shared" si="547"/>
        <v>102.44179436191368</v>
      </c>
      <c r="Q1422" s="21">
        <f t="shared" si="548"/>
        <v>21.558205638086321</v>
      </c>
      <c r="R1422" s="27">
        <f t="shared" si="549"/>
        <v>4311.6411276172639</v>
      </c>
      <c r="S1422" s="9">
        <f>Daten!K1422</f>
        <v>4083.18</v>
      </c>
      <c r="T1422" s="9">
        <f>Daten!L1422</f>
        <v>26184.48</v>
      </c>
      <c r="U1422" s="9">
        <f>Daten!M1422</f>
        <v>49770.28</v>
      </c>
      <c r="V1422" s="9">
        <f>Daten!N1422</f>
        <v>500</v>
      </c>
      <c r="W1422" s="9">
        <f>Daten!O1422</f>
        <v>500</v>
      </c>
      <c r="X1422" s="23">
        <f t="shared" si="550"/>
        <v>80037.94</v>
      </c>
      <c r="Y1422" s="9">
        <f t="shared" si="551"/>
        <v>109984.96361584806</v>
      </c>
      <c r="Z1422" s="21">
        <f t="shared" si="552"/>
        <v>-29947.023615848055</v>
      </c>
      <c r="AA1422" s="27">
        <f t="shared" si="553"/>
        <v>2994.7023615848057</v>
      </c>
      <c r="AB1422" s="32">
        <f t="shared" si="554"/>
        <v>9176.293460728828</v>
      </c>
      <c r="AC1422" s="31">
        <f t="shared" si="555"/>
        <v>9176.293460728828</v>
      </c>
      <c r="AG1422" s="26">
        <f t="shared" si="556"/>
        <v>1869.9499715267582</v>
      </c>
      <c r="AH1422" s="26">
        <f t="shared" si="557"/>
        <v>2994.7023615848057</v>
      </c>
      <c r="AI1422" s="26">
        <f t="shared" si="558"/>
        <v>4864.6523331115641</v>
      </c>
      <c r="AJ1422" s="26">
        <f t="shared" si="559"/>
        <v>1</v>
      </c>
      <c r="AK1422" s="26">
        <f t="shared" si="560"/>
        <v>4864.6523331115641</v>
      </c>
      <c r="AL1422" s="26">
        <f t="shared" ca="1" si="561"/>
        <v>6629</v>
      </c>
      <c r="AM1422" s="26">
        <f t="shared" ca="1" si="562"/>
        <v>51</v>
      </c>
      <c r="AN1422" s="26">
        <f ca="1">IF(AM1422=0,0,COUNTIF($AM$19:AM1422,C1422*10+1))</f>
        <v>24</v>
      </c>
      <c r="AO1422" s="21">
        <f t="shared" ca="1" si="563"/>
        <v>0</v>
      </c>
      <c r="AP1422" s="33">
        <f t="shared" ca="1" si="564"/>
        <v>6629</v>
      </c>
    </row>
    <row r="1423" spans="1:42" x14ac:dyDescent="0.2">
      <c r="A1423" s="15">
        <f>Daten!A1423</f>
        <v>50515</v>
      </c>
      <c r="B1423" s="8" t="str">
        <f>Daten!B1423</f>
        <v>Zederhaus</v>
      </c>
      <c r="C1423" s="15">
        <f t="shared" si="540"/>
        <v>5</v>
      </c>
      <c r="D1423" s="10">
        <f>Daten!D1423</f>
        <v>0</v>
      </c>
      <c r="E1423" s="9">
        <f>Daten!E1423</f>
        <v>1171</v>
      </c>
      <c r="F1423" s="9">
        <f>Daten!F1423</f>
        <v>1198</v>
      </c>
      <c r="G1423" s="27">
        <f t="shared" si="541"/>
        <v>-27</v>
      </c>
      <c r="H1423" s="29">
        <f t="shared" si="542"/>
        <v>-2.2537562604340568E-2</v>
      </c>
      <c r="I1423" s="21">
        <f t="shared" si="543"/>
        <v>10.691857106769097</v>
      </c>
      <c r="J1423" s="21">
        <f t="shared" si="544"/>
        <v>-37.691857106769099</v>
      </c>
      <c r="K1423" s="27">
        <f t="shared" si="545"/>
        <v>18845.92855338455</v>
      </c>
      <c r="L1423" s="16">
        <f>Daten!G1423</f>
        <v>208</v>
      </c>
      <c r="M1423" s="16">
        <f>Daten!H1423</f>
        <v>749</v>
      </c>
      <c r="N1423" s="16">
        <f>Daten!I1423</f>
        <v>214</v>
      </c>
      <c r="O1423" s="28">
        <f t="shared" si="546"/>
        <v>0.56341789052069424</v>
      </c>
      <c r="P1423" s="16">
        <f t="shared" si="547"/>
        <v>421.58738448941398</v>
      </c>
      <c r="Q1423" s="21">
        <f t="shared" si="548"/>
        <v>0.41261551058602208</v>
      </c>
      <c r="R1423" s="27">
        <f t="shared" si="549"/>
        <v>82.523102117204417</v>
      </c>
      <c r="S1423" s="9">
        <f>Daten!K1423</f>
        <v>18071.12</v>
      </c>
      <c r="T1423" s="9">
        <f>Daten!L1423</f>
        <v>59013.42</v>
      </c>
      <c r="U1423" s="9">
        <f>Daten!M1423</f>
        <v>36500.51</v>
      </c>
      <c r="V1423" s="9">
        <f>Daten!N1423</f>
        <v>500</v>
      </c>
      <c r="W1423" s="9">
        <f>Daten!O1423</f>
        <v>500</v>
      </c>
      <c r="X1423" s="23">
        <f t="shared" si="550"/>
        <v>113585.04999999999</v>
      </c>
      <c r="Y1423" s="9">
        <f t="shared" si="551"/>
        <v>420890.17122273881</v>
      </c>
      <c r="Z1423" s="21">
        <f t="shared" si="552"/>
        <v>-307305.12122273882</v>
      </c>
      <c r="AA1423" s="27">
        <f t="shared" si="553"/>
        <v>30730.512122273882</v>
      </c>
      <c r="AB1423" s="32">
        <f t="shared" si="554"/>
        <v>49658.963777775636</v>
      </c>
      <c r="AC1423" s="31">
        <f t="shared" si="555"/>
        <v>49658.963777775636</v>
      </c>
      <c r="AG1423" s="26">
        <f t="shared" si="556"/>
        <v>18845.92855338455</v>
      </c>
      <c r="AH1423" s="26">
        <f t="shared" si="557"/>
        <v>30730.512122273882</v>
      </c>
      <c r="AI1423" s="26">
        <f t="shared" si="558"/>
        <v>49576.440675658436</v>
      </c>
      <c r="AJ1423" s="26">
        <f t="shared" si="559"/>
        <v>1</v>
      </c>
      <c r="AK1423" s="26">
        <f t="shared" si="560"/>
        <v>49576.440675658436</v>
      </c>
      <c r="AL1423" s="26">
        <f t="shared" ca="1" si="561"/>
        <v>67561</v>
      </c>
      <c r="AM1423" s="26">
        <f t="shared" ca="1" si="562"/>
        <v>51</v>
      </c>
      <c r="AN1423" s="26">
        <f ca="1">IF(AM1423=0,0,COUNTIF($AM$19:AM1423,C1423*10+1))</f>
        <v>25</v>
      </c>
      <c r="AO1423" s="21">
        <f t="shared" ca="1" si="563"/>
        <v>0</v>
      </c>
      <c r="AP1423" s="33">
        <f t="shared" ca="1" si="564"/>
        <v>67561</v>
      </c>
    </row>
    <row r="1424" spans="1:42" x14ac:dyDescent="0.2">
      <c r="A1424" s="15">
        <f>Daten!A1424</f>
        <v>50601</v>
      </c>
      <c r="B1424" s="8" t="str">
        <f>Daten!B1424</f>
        <v>Bramberg am Wildkogel</v>
      </c>
      <c r="C1424" s="15">
        <f t="shared" si="540"/>
        <v>5</v>
      </c>
      <c r="D1424" s="10">
        <f>Daten!D1424</f>
        <v>0</v>
      </c>
      <c r="E1424" s="9">
        <f>Daten!E1424</f>
        <v>3985</v>
      </c>
      <c r="F1424" s="9">
        <f>Daten!F1424</f>
        <v>3945</v>
      </c>
      <c r="G1424" s="27">
        <f t="shared" si="541"/>
        <v>40</v>
      </c>
      <c r="H1424" s="29">
        <f t="shared" si="542"/>
        <v>1.0139416983523447E-2</v>
      </c>
      <c r="I1424" s="21">
        <f t="shared" si="543"/>
        <v>35.208160506013428</v>
      </c>
      <c r="J1424" s="21">
        <f t="shared" si="544"/>
        <v>4.7918394939865721</v>
      </c>
      <c r="K1424" s="27">
        <f t="shared" si="545"/>
        <v>-2395.919746993286</v>
      </c>
      <c r="L1424" s="16">
        <f>Daten!G1424</f>
        <v>611</v>
      </c>
      <c r="M1424" s="16">
        <f>Daten!H1424</f>
        <v>2610</v>
      </c>
      <c r="N1424" s="16">
        <f>Daten!I1424</f>
        <v>764</v>
      </c>
      <c r="O1424" s="28">
        <f t="shared" si="546"/>
        <v>0.52681992337164751</v>
      </c>
      <c r="P1424" s="16">
        <f t="shared" si="547"/>
        <v>1469.0828751900808</v>
      </c>
      <c r="Q1424" s="21">
        <f t="shared" si="548"/>
        <v>-94.082875190080813</v>
      </c>
      <c r="R1424" s="27">
        <f t="shared" si="549"/>
        <v>-18816.575038016163</v>
      </c>
      <c r="S1424" s="9">
        <f>Daten!K1424</f>
        <v>12350.65</v>
      </c>
      <c r="T1424" s="9">
        <f>Daten!L1424</f>
        <v>358625.88</v>
      </c>
      <c r="U1424" s="9">
        <f>Daten!M1424</f>
        <v>868269.32</v>
      </c>
      <c r="V1424" s="9">
        <f>Daten!N1424</f>
        <v>500</v>
      </c>
      <c r="W1424" s="9">
        <f>Daten!O1424</f>
        <v>500</v>
      </c>
      <c r="X1424" s="23">
        <f t="shared" si="550"/>
        <v>1239245.8500000001</v>
      </c>
      <c r="Y1424" s="9">
        <f t="shared" si="551"/>
        <v>1432320.5229057337</v>
      </c>
      <c r="Z1424" s="21">
        <f t="shared" si="552"/>
        <v>-193074.67290573358</v>
      </c>
      <c r="AA1424" s="27">
        <f t="shared" si="553"/>
        <v>19307.467290573357</v>
      </c>
      <c r="AB1424" s="32">
        <f t="shared" si="554"/>
        <v>-1905.0274944360899</v>
      </c>
      <c r="AC1424" s="31">
        <f t="shared" si="555"/>
        <v>0</v>
      </c>
      <c r="AG1424" s="26">
        <f t="shared" si="556"/>
        <v>0</v>
      </c>
      <c r="AH1424" s="26">
        <f t="shared" si="557"/>
        <v>0</v>
      </c>
      <c r="AI1424" s="26">
        <f t="shared" si="558"/>
        <v>0</v>
      </c>
      <c r="AJ1424" s="26">
        <f t="shared" si="559"/>
        <v>1</v>
      </c>
      <c r="AK1424" s="26">
        <f t="shared" si="560"/>
        <v>0</v>
      </c>
      <c r="AL1424" s="26">
        <f t="shared" ca="1" si="561"/>
        <v>0</v>
      </c>
      <c r="AM1424" s="26">
        <f t="shared" ca="1" si="562"/>
        <v>0</v>
      </c>
      <c r="AN1424" s="26">
        <f ca="1">IF(AM1424=0,0,COUNTIF($AM$19:AM1424,C1424*10+1))</f>
        <v>0</v>
      </c>
      <c r="AO1424" s="21">
        <f t="shared" ca="1" si="563"/>
        <v>0</v>
      </c>
      <c r="AP1424" s="33">
        <f t="shared" ca="1" si="564"/>
        <v>0</v>
      </c>
    </row>
    <row r="1425" spans="1:42" x14ac:dyDescent="0.2">
      <c r="A1425" s="15">
        <f>Daten!A1425</f>
        <v>50602</v>
      </c>
      <c r="B1425" s="8" t="str">
        <f>Daten!B1425</f>
        <v>Bruck an der Großglocknerstraße</v>
      </c>
      <c r="C1425" s="15">
        <f t="shared" si="540"/>
        <v>5</v>
      </c>
      <c r="D1425" s="10">
        <f>Daten!D1425</f>
        <v>0</v>
      </c>
      <c r="E1425" s="9">
        <f>Daten!E1425</f>
        <v>4881</v>
      </c>
      <c r="F1425" s="9">
        <f>Daten!F1425</f>
        <v>4697</v>
      </c>
      <c r="G1425" s="27">
        <f t="shared" si="541"/>
        <v>184</v>
      </c>
      <c r="H1425" s="29">
        <f t="shared" si="542"/>
        <v>3.9173940813285076E-2</v>
      </c>
      <c r="I1425" s="21">
        <f t="shared" si="543"/>
        <v>41.919576653167319</v>
      </c>
      <c r="J1425" s="21">
        <f t="shared" si="544"/>
        <v>142.08042334683267</v>
      </c>
      <c r="K1425" s="27">
        <f t="shared" si="545"/>
        <v>-71040.211673416343</v>
      </c>
      <c r="L1425" s="16">
        <f>Daten!G1425</f>
        <v>731</v>
      </c>
      <c r="M1425" s="16">
        <f>Daten!H1425</f>
        <v>3189</v>
      </c>
      <c r="N1425" s="16">
        <f>Daten!I1425</f>
        <v>961</v>
      </c>
      <c r="O1425" s="28">
        <f t="shared" si="546"/>
        <v>0.53057384760112891</v>
      </c>
      <c r="P1425" s="16">
        <f t="shared" si="547"/>
        <v>1794.9828693414433</v>
      </c>
      <c r="Q1425" s="21">
        <f t="shared" si="548"/>
        <v>-102.98286934144335</v>
      </c>
      <c r="R1425" s="27">
        <f t="shared" si="549"/>
        <v>-20596.573868288669</v>
      </c>
      <c r="S1425" s="9">
        <f>Daten!K1425</f>
        <v>6299.24</v>
      </c>
      <c r="T1425" s="9">
        <f>Daten!L1425</f>
        <v>368059.67</v>
      </c>
      <c r="U1425" s="9">
        <f>Daten!M1425</f>
        <v>1360557.13</v>
      </c>
      <c r="V1425" s="9">
        <f>Daten!N1425</f>
        <v>500</v>
      </c>
      <c r="W1425" s="9">
        <f>Daten!O1425</f>
        <v>500</v>
      </c>
      <c r="X1425" s="23">
        <f t="shared" si="550"/>
        <v>1734916.0399999998</v>
      </c>
      <c r="Y1425" s="9">
        <f t="shared" si="551"/>
        <v>1754367.9980684784</v>
      </c>
      <c r="Z1425" s="21">
        <f t="shared" si="552"/>
        <v>-19451.95806847862</v>
      </c>
      <c r="AA1425" s="27">
        <f t="shared" si="553"/>
        <v>1945.1958068478621</v>
      </c>
      <c r="AB1425" s="32">
        <f t="shared" si="554"/>
        <v>-89691.58973485716</v>
      </c>
      <c r="AC1425" s="31">
        <f t="shared" si="555"/>
        <v>0</v>
      </c>
      <c r="AG1425" s="26">
        <f t="shared" si="556"/>
        <v>0</v>
      </c>
      <c r="AH1425" s="26">
        <f t="shared" si="557"/>
        <v>0</v>
      </c>
      <c r="AI1425" s="26">
        <f t="shared" si="558"/>
        <v>0</v>
      </c>
      <c r="AJ1425" s="26">
        <f t="shared" si="559"/>
        <v>1</v>
      </c>
      <c r="AK1425" s="26">
        <f t="shared" si="560"/>
        <v>0</v>
      </c>
      <c r="AL1425" s="26">
        <f t="shared" ca="1" si="561"/>
        <v>0</v>
      </c>
      <c r="AM1425" s="26">
        <f t="shared" ca="1" si="562"/>
        <v>0</v>
      </c>
      <c r="AN1425" s="26">
        <f ca="1">IF(AM1425=0,0,COUNTIF($AM$19:AM1425,C1425*10+1))</f>
        <v>0</v>
      </c>
      <c r="AO1425" s="21">
        <f t="shared" ca="1" si="563"/>
        <v>0</v>
      </c>
      <c r="AP1425" s="33">
        <f t="shared" ca="1" si="564"/>
        <v>0</v>
      </c>
    </row>
    <row r="1426" spans="1:42" x14ac:dyDescent="0.2">
      <c r="A1426" s="15">
        <f>Daten!A1426</f>
        <v>50603</v>
      </c>
      <c r="B1426" s="8" t="str">
        <f>Daten!B1426</f>
        <v>Dienten am Hochkönig</v>
      </c>
      <c r="C1426" s="15">
        <f t="shared" si="540"/>
        <v>5</v>
      </c>
      <c r="D1426" s="10">
        <f>Daten!D1426</f>
        <v>0</v>
      </c>
      <c r="E1426" s="9">
        <f>Daten!E1426</f>
        <v>723</v>
      </c>
      <c r="F1426" s="9">
        <f>Daten!F1426</f>
        <v>755</v>
      </c>
      <c r="G1426" s="27">
        <f t="shared" si="541"/>
        <v>-32</v>
      </c>
      <c r="H1426" s="29">
        <f t="shared" si="542"/>
        <v>-4.2384105960264901E-2</v>
      </c>
      <c r="I1426" s="21">
        <f t="shared" si="543"/>
        <v>6.7381904136983879</v>
      </c>
      <c r="J1426" s="21">
        <f t="shared" si="544"/>
        <v>-38.738190413698391</v>
      </c>
      <c r="K1426" s="27">
        <f t="shared" si="545"/>
        <v>19369.095206849197</v>
      </c>
      <c r="L1426" s="16">
        <f>Daten!G1426</f>
        <v>88</v>
      </c>
      <c r="M1426" s="16">
        <f>Daten!H1426</f>
        <v>474</v>
      </c>
      <c r="N1426" s="16">
        <f>Daten!I1426</f>
        <v>161</v>
      </c>
      <c r="O1426" s="28">
        <f t="shared" si="546"/>
        <v>0.52531645569620256</v>
      </c>
      <c r="P1426" s="16">
        <f t="shared" si="547"/>
        <v>266.7989589425664</v>
      </c>
      <c r="Q1426" s="21">
        <f t="shared" si="548"/>
        <v>-17.798958942566401</v>
      </c>
      <c r="R1426" s="27">
        <f t="shared" si="549"/>
        <v>-3559.7917885132802</v>
      </c>
      <c r="S1426" s="9">
        <f>Daten!K1426</f>
        <v>6994.8</v>
      </c>
      <c r="T1426" s="9">
        <f>Daten!L1426</f>
        <v>103670.93</v>
      </c>
      <c r="U1426" s="9">
        <f>Daten!M1426</f>
        <v>176305.38</v>
      </c>
      <c r="V1426" s="9">
        <f>Daten!N1426</f>
        <v>500</v>
      </c>
      <c r="W1426" s="9">
        <f>Daten!O1426</f>
        <v>500</v>
      </c>
      <c r="X1426" s="23">
        <f t="shared" si="550"/>
        <v>286971.11</v>
      </c>
      <c r="Y1426" s="9">
        <f t="shared" si="551"/>
        <v>259866.43364136649</v>
      </c>
      <c r="Z1426" s="21">
        <f t="shared" si="552"/>
        <v>27104.6763586335</v>
      </c>
      <c r="AA1426" s="27">
        <f t="shared" si="553"/>
        <v>-2710.4676358633501</v>
      </c>
      <c r="AB1426" s="32">
        <f t="shared" si="554"/>
        <v>13098.835782472566</v>
      </c>
      <c r="AC1426" s="31">
        <f t="shared" si="555"/>
        <v>13098.835782472566</v>
      </c>
      <c r="AG1426" s="26">
        <f t="shared" si="556"/>
        <v>19369.095206849197</v>
      </c>
      <c r="AH1426" s="26">
        <f t="shared" si="557"/>
        <v>-2710.4676358633501</v>
      </c>
      <c r="AI1426" s="26">
        <f t="shared" si="558"/>
        <v>16658.627570985846</v>
      </c>
      <c r="AJ1426" s="26">
        <f t="shared" si="559"/>
        <v>1</v>
      </c>
      <c r="AK1426" s="26">
        <f t="shared" si="560"/>
        <v>16658.627570985846</v>
      </c>
      <c r="AL1426" s="26">
        <f t="shared" ca="1" si="561"/>
        <v>22702</v>
      </c>
      <c r="AM1426" s="26">
        <f t="shared" ca="1" si="562"/>
        <v>51</v>
      </c>
      <c r="AN1426" s="26">
        <f ca="1">IF(AM1426=0,0,COUNTIF($AM$19:AM1426,C1426*10+1))</f>
        <v>26</v>
      </c>
      <c r="AO1426" s="21">
        <f t="shared" ca="1" si="563"/>
        <v>0</v>
      </c>
      <c r="AP1426" s="33">
        <f t="shared" ca="1" si="564"/>
        <v>22702</v>
      </c>
    </row>
    <row r="1427" spans="1:42" x14ac:dyDescent="0.2">
      <c r="A1427" s="15">
        <f>Daten!A1427</f>
        <v>50604</v>
      </c>
      <c r="B1427" s="8" t="str">
        <f>Daten!B1427</f>
        <v>Fusch an der Großglocknerstraße</v>
      </c>
      <c r="C1427" s="15">
        <f t="shared" ref="C1427:C1490" si="565">INT(A1427/10000)</f>
        <v>5</v>
      </c>
      <c r="D1427" s="10">
        <f>Daten!D1427</f>
        <v>0</v>
      </c>
      <c r="E1427" s="9">
        <f>Daten!E1427</f>
        <v>751</v>
      </c>
      <c r="F1427" s="9">
        <f>Daten!F1427</f>
        <v>714</v>
      </c>
      <c r="G1427" s="27">
        <f t="shared" ref="G1427:G1490" si="566">E1427-F1427</f>
        <v>37</v>
      </c>
      <c r="H1427" s="29">
        <f t="shared" ref="H1427:H1490" si="567">G1427/F1427</f>
        <v>5.182072829131653E-2</v>
      </c>
      <c r="I1427" s="21">
        <f t="shared" ref="I1427:I1490" si="568">F1427*$I$6</f>
        <v>6.3722754375902628</v>
      </c>
      <c r="J1427" s="21">
        <f t="shared" ref="J1427:J1490" si="569">G1427-I1427</f>
        <v>30.627724562409739</v>
      </c>
      <c r="K1427" s="27">
        <f t="shared" ref="K1427:K1490" si="570">-J1427*$K$5</f>
        <v>-15313.862281204869</v>
      </c>
      <c r="L1427" s="16">
        <f>Daten!G1427</f>
        <v>128</v>
      </c>
      <c r="M1427" s="16">
        <f>Daten!H1427</f>
        <v>478</v>
      </c>
      <c r="N1427" s="16">
        <f>Daten!I1427</f>
        <v>145</v>
      </c>
      <c r="O1427" s="28">
        <f t="shared" ref="O1427:O1490" si="571">(L1427+N1427)/M1427</f>
        <v>0.57112970711297073</v>
      </c>
      <c r="P1427" s="16">
        <f t="shared" ref="P1427:P1490" si="572">M1427*$P$6</f>
        <v>269.05042695052055</v>
      </c>
      <c r="Q1427" s="21">
        <f t="shared" ref="Q1427:Q1490" si="573">L1427+N1427-P1427</f>
        <v>3.9495730494794543</v>
      </c>
      <c r="R1427" s="27">
        <f t="shared" ref="R1427:R1490" si="574">Q1427*$R$5</f>
        <v>789.91460989589086</v>
      </c>
      <c r="S1427" s="9">
        <f>Daten!K1427</f>
        <v>8268.73</v>
      </c>
      <c r="T1427" s="9">
        <f>Daten!L1427</f>
        <v>66802.3</v>
      </c>
      <c r="U1427" s="9">
        <f>Daten!M1427</f>
        <v>320320.90999999997</v>
      </c>
      <c r="V1427" s="9">
        <f>Daten!N1427</f>
        <v>500</v>
      </c>
      <c r="W1427" s="9">
        <f>Daten!O1427</f>
        <v>500</v>
      </c>
      <c r="X1427" s="23">
        <f t="shared" ref="X1427:X1490" si="575">S1427/V1427*500+T1427/W1427*500+U1427</f>
        <v>395391.93999999994</v>
      </c>
      <c r="Y1427" s="9">
        <f t="shared" ref="Y1427:Y1490" si="576">E1427*$Y$6</f>
        <v>269930.41724020225</v>
      </c>
      <c r="Z1427" s="21">
        <f t="shared" ref="Z1427:Z1490" si="577">X1427-Y1427</f>
        <v>125461.52275979769</v>
      </c>
      <c r="AA1427" s="27">
        <f t="shared" ref="AA1427:AA1490" si="578">-Z1427*$AA$5</f>
        <v>-12546.15227597977</v>
      </c>
      <c r="AB1427" s="32">
        <f t="shared" ref="AB1427:AB1490" si="579">K1427+R1427+AA1427</f>
        <v>-27070.099947288749</v>
      </c>
      <c r="AC1427" s="31">
        <f t="shared" ref="AC1427:AC1490" si="580">MAX(0,AB1427)</f>
        <v>0</v>
      </c>
      <c r="AG1427" s="26">
        <f t="shared" ref="AG1427:AG1490" si="581">IF(AB1427&gt;0,K1427,0)</f>
        <v>0</v>
      </c>
      <c r="AH1427" s="26">
        <f t="shared" ref="AH1427:AH1490" si="582">IF(AB1427&gt;0,AA1427,0)</f>
        <v>0</v>
      </c>
      <c r="AI1427" s="26">
        <f t="shared" ref="AI1427:AI1490" si="583">AG1427+AH1427</f>
        <v>0</v>
      </c>
      <c r="AJ1427" s="26">
        <f t="shared" ref="AJ1427:AJ1490" si="584">IF(AND(V1427=500,W1427=500),1,0)</f>
        <v>1</v>
      </c>
      <c r="AK1427" s="26">
        <f t="shared" ref="AK1427:AK1490" si="585">IF(AND(AJ1427=1,AI1427&gt;=E1427*$AK$5),AI1427,0)</f>
        <v>0</v>
      </c>
      <c r="AL1427" s="26">
        <f t="shared" ref="AL1427:AL1490" ca="1" si="586">IF(OFFSET($AK$6,C1427,0)=0,0,ROUND(AK1427*OFFSET($AF$6,C1427,0)/OFFSET($AK$6,C1427,0),0))</f>
        <v>0</v>
      </c>
      <c r="AM1427" s="26">
        <f t="shared" ref="AM1427:AM1490" ca="1" si="587">IF(AL1427&gt;0,C1427*10+1,0)</f>
        <v>0</v>
      </c>
      <c r="AN1427" s="26">
        <f ca="1">IF(AM1427=0,0,COUNTIF($AM$19:AM1427,C1427*10+1))</f>
        <v>0</v>
      </c>
      <c r="AO1427" s="21">
        <f t="shared" ref="AO1427:AO1490" ca="1" si="588">IF(AN1427=1,OFFSET($AF$6,C1427,0)-OFFSET($AL$6,C1427,0),0)</f>
        <v>0</v>
      </c>
      <c r="AP1427" s="33">
        <f t="shared" ref="AP1427:AP1490" ca="1" si="589">AL1427+AO1427</f>
        <v>0</v>
      </c>
    </row>
    <row r="1428" spans="1:42" x14ac:dyDescent="0.2">
      <c r="A1428" s="15">
        <f>Daten!A1428</f>
        <v>50605</v>
      </c>
      <c r="B1428" s="8" t="str">
        <f>Daten!B1428</f>
        <v>Hollersbach im Pinzgau</v>
      </c>
      <c r="C1428" s="15">
        <f t="shared" si="565"/>
        <v>5</v>
      </c>
      <c r="D1428" s="10">
        <f>Daten!D1428</f>
        <v>0</v>
      </c>
      <c r="E1428" s="9">
        <f>Daten!E1428</f>
        <v>1223</v>
      </c>
      <c r="F1428" s="9">
        <f>Daten!F1428</f>
        <v>1211</v>
      </c>
      <c r="G1428" s="27">
        <f t="shared" si="566"/>
        <v>12</v>
      </c>
      <c r="H1428" s="29">
        <f t="shared" si="567"/>
        <v>9.9091659785301399E-3</v>
      </c>
      <c r="I1428" s="21">
        <f t="shared" si="568"/>
        <v>10.807878928461918</v>
      </c>
      <c r="J1428" s="21">
        <f t="shared" si="569"/>
        <v>1.1921210715380823</v>
      </c>
      <c r="K1428" s="27">
        <f t="shared" si="570"/>
        <v>-596.06053576904117</v>
      </c>
      <c r="L1428" s="16">
        <f>Daten!G1428</f>
        <v>193</v>
      </c>
      <c r="M1428" s="16">
        <f>Daten!H1428</f>
        <v>805</v>
      </c>
      <c r="N1428" s="16">
        <f>Daten!I1428</f>
        <v>225</v>
      </c>
      <c r="O1428" s="28">
        <f t="shared" si="571"/>
        <v>0.51925465838509322</v>
      </c>
      <c r="P1428" s="16">
        <f t="shared" si="572"/>
        <v>453.10793660077201</v>
      </c>
      <c r="Q1428" s="21">
        <f t="shared" si="573"/>
        <v>-35.107936600772007</v>
      </c>
      <c r="R1428" s="27">
        <f t="shared" si="574"/>
        <v>-7021.5873201544018</v>
      </c>
      <c r="S1428" s="9">
        <f>Daten!K1428</f>
        <v>17189.5</v>
      </c>
      <c r="T1428" s="9">
        <f>Daten!L1428</f>
        <v>118378.61</v>
      </c>
      <c r="U1428" s="9">
        <f>Daten!M1428</f>
        <v>541309.69999999995</v>
      </c>
      <c r="V1428" s="9">
        <f>Daten!N1428</f>
        <v>500</v>
      </c>
      <c r="W1428" s="9">
        <f>Daten!O1428</f>
        <v>500</v>
      </c>
      <c r="X1428" s="23">
        <f t="shared" si="575"/>
        <v>676877.80999999994</v>
      </c>
      <c r="Y1428" s="9">
        <f t="shared" si="576"/>
        <v>439580.42647771956</v>
      </c>
      <c r="Z1428" s="21">
        <f t="shared" si="577"/>
        <v>237297.38352228038</v>
      </c>
      <c r="AA1428" s="27">
        <f t="shared" si="578"/>
        <v>-23729.73835222804</v>
      </c>
      <c r="AB1428" s="32">
        <f t="shared" si="579"/>
        <v>-31347.386208151482</v>
      </c>
      <c r="AC1428" s="31">
        <f t="shared" si="580"/>
        <v>0</v>
      </c>
      <c r="AG1428" s="26">
        <f t="shared" si="581"/>
        <v>0</v>
      </c>
      <c r="AH1428" s="26">
        <f t="shared" si="582"/>
        <v>0</v>
      </c>
      <c r="AI1428" s="26">
        <f t="shared" si="583"/>
        <v>0</v>
      </c>
      <c r="AJ1428" s="26">
        <f t="shared" si="584"/>
        <v>1</v>
      </c>
      <c r="AK1428" s="26">
        <f t="shared" si="585"/>
        <v>0</v>
      </c>
      <c r="AL1428" s="26">
        <f t="shared" ca="1" si="586"/>
        <v>0</v>
      </c>
      <c r="AM1428" s="26">
        <f t="shared" ca="1" si="587"/>
        <v>0</v>
      </c>
      <c r="AN1428" s="26">
        <f ca="1">IF(AM1428=0,0,COUNTIF($AM$19:AM1428,C1428*10+1))</f>
        <v>0</v>
      </c>
      <c r="AO1428" s="21">
        <f t="shared" ca="1" si="588"/>
        <v>0</v>
      </c>
      <c r="AP1428" s="33">
        <f t="shared" ca="1" si="589"/>
        <v>0</v>
      </c>
    </row>
    <row r="1429" spans="1:42" x14ac:dyDescent="0.2">
      <c r="A1429" s="15">
        <f>Daten!A1429</f>
        <v>50606</v>
      </c>
      <c r="B1429" s="8" t="str">
        <f>Daten!B1429</f>
        <v>Kaprun</v>
      </c>
      <c r="C1429" s="15">
        <f t="shared" si="565"/>
        <v>5</v>
      </c>
      <c r="D1429" s="10">
        <f>Daten!D1429</f>
        <v>0</v>
      </c>
      <c r="E1429" s="9">
        <f>Daten!E1429</f>
        <v>3085</v>
      </c>
      <c r="F1429" s="9">
        <f>Daten!F1429</f>
        <v>3164</v>
      </c>
      <c r="G1429" s="27">
        <f t="shared" si="566"/>
        <v>-79</v>
      </c>
      <c r="H1429" s="29">
        <f t="shared" si="567"/>
        <v>-2.4968394437420986E-2</v>
      </c>
      <c r="I1429" s="21">
        <f t="shared" si="568"/>
        <v>28.2379264489294</v>
      </c>
      <c r="J1429" s="21">
        <f t="shared" si="569"/>
        <v>-107.2379264489294</v>
      </c>
      <c r="K1429" s="27">
        <f t="shared" si="570"/>
        <v>53618.9632244647</v>
      </c>
      <c r="L1429" s="16">
        <f>Daten!G1429</f>
        <v>369</v>
      </c>
      <c r="M1429" s="16">
        <f>Daten!H1429</f>
        <v>2050</v>
      </c>
      <c r="N1429" s="16">
        <f>Daten!I1429</f>
        <v>666</v>
      </c>
      <c r="O1429" s="28">
        <f t="shared" si="571"/>
        <v>0.50487804878048781</v>
      </c>
      <c r="P1429" s="16">
        <f t="shared" si="572"/>
        <v>1153.8773540765003</v>
      </c>
      <c r="Q1429" s="21">
        <f t="shared" si="573"/>
        <v>-118.8773540765003</v>
      </c>
      <c r="R1429" s="27">
        <f t="shared" si="574"/>
        <v>-23775.470815300061</v>
      </c>
      <c r="S1429" s="9">
        <f>Daten!K1429</f>
        <v>6098.16</v>
      </c>
      <c r="T1429" s="9">
        <f>Daten!L1429</f>
        <v>546255.31000000006</v>
      </c>
      <c r="U1429" s="9">
        <f>Daten!M1429</f>
        <v>1865742.15</v>
      </c>
      <c r="V1429" s="9">
        <f>Daten!N1429</f>
        <v>500</v>
      </c>
      <c r="W1429" s="9">
        <f>Daten!O1429</f>
        <v>500</v>
      </c>
      <c r="X1429" s="23">
        <f t="shared" si="575"/>
        <v>2418095.62</v>
      </c>
      <c r="Y1429" s="9">
        <f t="shared" si="576"/>
        <v>1108835.3358002983</v>
      </c>
      <c r="Z1429" s="21">
        <f t="shared" si="577"/>
        <v>1309260.2841997019</v>
      </c>
      <c r="AA1429" s="27">
        <f t="shared" si="578"/>
        <v>-130926.02841997019</v>
      </c>
      <c r="AB1429" s="32">
        <f t="shared" si="579"/>
        <v>-101082.53601080555</v>
      </c>
      <c r="AC1429" s="31">
        <f t="shared" si="580"/>
        <v>0</v>
      </c>
      <c r="AG1429" s="26">
        <f t="shared" si="581"/>
        <v>0</v>
      </c>
      <c r="AH1429" s="26">
        <f t="shared" si="582"/>
        <v>0</v>
      </c>
      <c r="AI1429" s="26">
        <f t="shared" si="583"/>
        <v>0</v>
      </c>
      <c r="AJ1429" s="26">
        <f t="shared" si="584"/>
        <v>1</v>
      </c>
      <c r="AK1429" s="26">
        <f t="shared" si="585"/>
        <v>0</v>
      </c>
      <c r="AL1429" s="26">
        <f t="shared" ca="1" si="586"/>
        <v>0</v>
      </c>
      <c r="AM1429" s="26">
        <f t="shared" ca="1" si="587"/>
        <v>0</v>
      </c>
      <c r="AN1429" s="26">
        <f ca="1">IF(AM1429=0,0,COUNTIF($AM$19:AM1429,C1429*10+1))</f>
        <v>0</v>
      </c>
      <c r="AO1429" s="21">
        <f t="shared" ca="1" si="588"/>
        <v>0</v>
      </c>
      <c r="AP1429" s="33">
        <f t="shared" ca="1" si="589"/>
        <v>0</v>
      </c>
    </row>
    <row r="1430" spans="1:42" x14ac:dyDescent="0.2">
      <c r="A1430" s="15">
        <f>Daten!A1430</f>
        <v>50607</v>
      </c>
      <c r="B1430" s="8" t="str">
        <f>Daten!B1430</f>
        <v>Krimml</v>
      </c>
      <c r="C1430" s="15">
        <f t="shared" si="565"/>
        <v>5</v>
      </c>
      <c r="D1430" s="10">
        <f>Daten!D1430</f>
        <v>0</v>
      </c>
      <c r="E1430" s="9">
        <f>Daten!E1430</f>
        <v>837</v>
      </c>
      <c r="F1430" s="9">
        <f>Daten!F1430</f>
        <v>837</v>
      </c>
      <c r="G1430" s="27">
        <f t="shared" si="566"/>
        <v>0</v>
      </c>
      <c r="H1430" s="29">
        <f t="shared" si="567"/>
        <v>0</v>
      </c>
      <c r="I1430" s="21">
        <f t="shared" si="568"/>
        <v>7.4700203659146363</v>
      </c>
      <c r="J1430" s="21">
        <f t="shared" si="569"/>
        <v>-7.4700203659146363</v>
      </c>
      <c r="K1430" s="27">
        <f t="shared" si="570"/>
        <v>3735.0101829573182</v>
      </c>
      <c r="L1430" s="16">
        <f>Daten!G1430</f>
        <v>116</v>
      </c>
      <c r="M1430" s="16">
        <f>Daten!H1430</f>
        <v>548</v>
      </c>
      <c r="N1430" s="16">
        <f>Daten!I1430</f>
        <v>173</v>
      </c>
      <c r="O1430" s="28">
        <f t="shared" si="571"/>
        <v>0.52737226277372262</v>
      </c>
      <c r="P1430" s="16">
        <f t="shared" si="572"/>
        <v>308.45111708971808</v>
      </c>
      <c r="Q1430" s="21">
        <f t="shared" si="573"/>
        <v>-19.451117089718082</v>
      </c>
      <c r="R1430" s="27">
        <f t="shared" si="574"/>
        <v>-3890.2234179436164</v>
      </c>
      <c r="S1430" s="9">
        <f>Daten!K1430</f>
        <v>10206.57</v>
      </c>
      <c r="T1430" s="9">
        <f>Daten!L1430</f>
        <v>184659.97</v>
      </c>
      <c r="U1430" s="9">
        <f>Daten!M1430</f>
        <v>221936.05</v>
      </c>
      <c r="V1430" s="9">
        <f>Daten!N1430</f>
        <v>500</v>
      </c>
      <c r="W1430" s="9">
        <f>Daten!O1430</f>
        <v>500</v>
      </c>
      <c r="X1430" s="23">
        <f t="shared" si="575"/>
        <v>416802.58999999997</v>
      </c>
      <c r="Y1430" s="9">
        <f t="shared" si="576"/>
        <v>300841.224008055</v>
      </c>
      <c r="Z1430" s="21">
        <f t="shared" si="577"/>
        <v>115961.36599194497</v>
      </c>
      <c r="AA1430" s="27">
        <f t="shared" si="578"/>
        <v>-11596.136599194499</v>
      </c>
      <c r="AB1430" s="32">
        <f t="shared" si="579"/>
        <v>-11751.349834180797</v>
      </c>
      <c r="AC1430" s="31">
        <f t="shared" si="580"/>
        <v>0</v>
      </c>
      <c r="AG1430" s="26">
        <f t="shared" si="581"/>
        <v>0</v>
      </c>
      <c r="AH1430" s="26">
        <f t="shared" si="582"/>
        <v>0</v>
      </c>
      <c r="AI1430" s="26">
        <f t="shared" si="583"/>
        <v>0</v>
      </c>
      <c r="AJ1430" s="26">
        <f t="shared" si="584"/>
        <v>1</v>
      </c>
      <c r="AK1430" s="26">
        <f t="shared" si="585"/>
        <v>0</v>
      </c>
      <c r="AL1430" s="26">
        <f t="shared" ca="1" si="586"/>
        <v>0</v>
      </c>
      <c r="AM1430" s="26">
        <f t="shared" ca="1" si="587"/>
        <v>0</v>
      </c>
      <c r="AN1430" s="26">
        <f ca="1">IF(AM1430=0,0,COUNTIF($AM$19:AM1430,C1430*10+1))</f>
        <v>0</v>
      </c>
      <c r="AO1430" s="21">
        <f t="shared" ca="1" si="588"/>
        <v>0</v>
      </c>
      <c r="AP1430" s="33">
        <f t="shared" ca="1" si="589"/>
        <v>0</v>
      </c>
    </row>
    <row r="1431" spans="1:42" x14ac:dyDescent="0.2">
      <c r="A1431" s="15">
        <f>Daten!A1431</f>
        <v>50608</v>
      </c>
      <c r="B1431" s="8" t="str">
        <f>Daten!B1431</f>
        <v>Lend</v>
      </c>
      <c r="C1431" s="15">
        <f t="shared" si="565"/>
        <v>5</v>
      </c>
      <c r="D1431" s="10">
        <f>Daten!D1431</f>
        <v>0</v>
      </c>
      <c r="E1431" s="9">
        <f>Daten!E1431</f>
        <v>1279</v>
      </c>
      <c r="F1431" s="9">
        <f>Daten!F1431</f>
        <v>1374</v>
      </c>
      <c r="G1431" s="27">
        <f t="shared" si="566"/>
        <v>-95</v>
      </c>
      <c r="H1431" s="29">
        <f t="shared" si="567"/>
        <v>-6.9141193595342071E-2</v>
      </c>
      <c r="I1431" s="21">
        <f t="shared" si="568"/>
        <v>12.262614077379581</v>
      </c>
      <c r="J1431" s="21">
        <f t="shared" si="569"/>
        <v>-107.26261407737958</v>
      </c>
      <c r="K1431" s="27">
        <f t="shared" si="570"/>
        <v>53631.307038689789</v>
      </c>
      <c r="L1431" s="16">
        <f>Daten!G1431</f>
        <v>166</v>
      </c>
      <c r="M1431" s="16">
        <f>Daten!H1431</f>
        <v>840</v>
      </c>
      <c r="N1431" s="16">
        <f>Daten!I1431</f>
        <v>273</v>
      </c>
      <c r="O1431" s="28">
        <f t="shared" si="571"/>
        <v>0.52261904761904765</v>
      </c>
      <c r="P1431" s="16">
        <f t="shared" si="572"/>
        <v>472.80828167037083</v>
      </c>
      <c r="Q1431" s="21">
        <f t="shared" si="573"/>
        <v>-33.808281670370832</v>
      </c>
      <c r="R1431" s="27">
        <f t="shared" si="574"/>
        <v>-6761.6563340741668</v>
      </c>
      <c r="S1431" s="9">
        <f>Daten!K1431</f>
        <v>9856.7800000000007</v>
      </c>
      <c r="T1431" s="9">
        <f>Daten!L1431</f>
        <v>93151.39</v>
      </c>
      <c r="U1431" s="9">
        <f>Daten!M1431</f>
        <v>431992.62</v>
      </c>
      <c r="V1431" s="9">
        <f>Daten!N1431</f>
        <v>500</v>
      </c>
      <c r="W1431" s="9">
        <f>Daten!O1431</f>
        <v>500</v>
      </c>
      <c r="X1431" s="23">
        <f t="shared" si="575"/>
        <v>535000.79</v>
      </c>
      <c r="Y1431" s="9">
        <f t="shared" si="576"/>
        <v>459708.3936753911</v>
      </c>
      <c r="Z1431" s="21">
        <f t="shared" si="577"/>
        <v>75292.396324608941</v>
      </c>
      <c r="AA1431" s="27">
        <f t="shared" si="578"/>
        <v>-7529.2396324608944</v>
      </c>
      <c r="AB1431" s="32">
        <f t="shared" si="579"/>
        <v>39340.411072154726</v>
      </c>
      <c r="AC1431" s="31">
        <f t="shared" si="580"/>
        <v>39340.411072154726</v>
      </c>
      <c r="AG1431" s="26">
        <f t="shared" si="581"/>
        <v>53631.307038689789</v>
      </c>
      <c r="AH1431" s="26">
        <f t="shared" si="582"/>
        <v>-7529.2396324608944</v>
      </c>
      <c r="AI1431" s="26">
        <f t="shared" si="583"/>
        <v>46102.067406228896</v>
      </c>
      <c r="AJ1431" s="26">
        <f t="shared" si="584"/>
        <v>1</v>
      </c>
      <c r="AK1431" s="26">
        <f t="shared" si="585"/>
        <v>46102.067406228896</v>
      </c>
      <c r="AL1431" s="26">
        <f t="shared" ca="1" si="586"/>
        <v>62826</v>
      </c>
      <c r="AM1431" s="26">
        <f t="shared" ca="1" si="587"/>
        <v>51</v>
      </c>
      <c r="AN1431" s="26">
        <f ca="1">IF(AM1431=0,0,COUNTIF($AM$19:AM1431,C1431*10+1))</f>
        <v>27</v>
      </c>
      <c r="AO1431" s="21">
        <f t="shared" ca="1" si="588"/>
        <v>0</v>
      </c>
      <c r="AP1431" s="33">
        <f t="shared" ca="1" si="589"/>
        <v>62826</v>
      </c>
    </row>
    <row r="1432" spans="1:42" x14ac:dyDescent="0.2">
      <c r="A1432" s="15">
        <f>Daten!A1432</f>
        <v>50609</v>
      </c>
      <c r="B1432" s="8" t="str">
        <f>Daten!B1432</f>
        <v>Leogang</v>
      </c>
      <c r="C1432" s="15">
        <f t="shared" si="565"/>
        <v>5</v>
      </c>
      <c r="D1432" s="10">
        <f>Daten!D1432</f>
        <v>0</v>
      </c>
      <c r="E1432" s="9">
        <f>Daten!E1432</f>
        <v>3430</v>
      </c>
      <c r="F1432" s="9">
        <f>Daten!F1432</f>
        <v>3244</v>
      </c>
      <c r="G1432" s="27">
        <f t="shared" si="566"/>
        <v>186</v>
      </c>
      <c r="H1432" s="29">
        <f t="shared" si="567"/>
        <v>5.7336621454993832E-2</v>
      </c>
      <c r="I1432" s="21">
        <f t="shared" si="568"/>
        <v>28.951906890115986</v>
      </c>
      <c r="J1432" s="21">
        <f t="shared" si="569"/>
        <v>157.04809310988401</v>
      </c>
      <c r="K1432" s="27">
        <f t="shared" si="570"/>
        <v>-78524.046554942004</v>
      </c>
      <c r="L1432" s="16">
        <f>Daten!G1432</f>
        <v>530</v>
      </c>
      <c r="M1432" s="16">
        <f>Daten!H1432</f>
        <v>2270</v>
      </c>
      <c r="N1432" s="16">
        <f>Daten!I1432</f>
        <v>630</v>
      </c>
      <c r="O1432" s="28">
        <f t="shared" si="571"/>
        <v>0.51101321585903081</v>
      </c>
      <c r="P1432" s="16">
        <f t="shared" si="572"/>
        <v>1277.7080945139783</v>
      </c>
      <c r="Q1432" s="21">
        <f t="shared" si="573"/>
        <v>-117.70809451397827</v>
      </c>
      <c r="R1432" s="27">
        <f t="shared" si="574"/>
        <v>-23541.618902795653</v>
      </c>
      <c r="S1432" s="9">
        <f>Daten!K1432</f>
        <v>14900.69</v>
      </c>
      <c r="T1432" s="9">
        <f>Daten!L1432</f>
        <v>418479.58</v>
      </c>
      <c r="U1432" s="9">
        <f>Daten!M1432</f>
        <v>1203896.67</v>
      </c>
      <c r="V1432" s="9">
        <f>Daten!N1432</f>
        <v>500</v>
      </c>
      <c r="W1432" s="9">
        <f>Daten!O1432</f>
        <v>500</v>
      </c>
      <c r="X1432" s="23">
        <f t="shared" si="575"/>
        <v>1637276.94</v>
      </c>
      <c r="Y1432" s="9">
        <f t="shared" si="576"/>
        <v>1232837.9908573818</v>
      </c>
      <c r="Z1432" s="21">
        <f t="shared" si="577"/>
        <v>404438.9491426181</v>
      </c>
      <c r="AA1432" s="27">
        <f t="shared" si="578"/>
        <v>-40443.894914261815</v>
      </c>
      <c r="AB1432" s="32">
        <f t="shared" si="579"/>
        <v>-142509.56037199948</v>
      </c>
      <c r="AC1432" s="31">
        <f t="shared" si="580"/>
        <v>0</v>
      </c>
      <c r="AG1432" s="26">
        <f t="shared" si="581"/>
        <v>0</v>
      </c>
      <c r="AH1432" s="26">
        <f t="shared" si="582"/>
        <v>0</v>
      </c>
      <c r="AI1432" s="26">
        <f t="shared" si="583"/>
        <v>0</v>
      </c>
      <c r="AJ1432" s="26">
        <f t="shared" si="584"/>
        <v>1</v>
      </c>
      <c r="AK1432" s="26">
        <f t="shared" si="585"/>
        <v>0</v>
      </c>
      <c r="AL1432" s="26">
        <f t="shared" ca="1" si="586"/>
        <v>0</v>
      </c>
      <c r="AM1432" s="26">
        <f t="shared" ca="1" si="587"/>
        <v>0</v>
      </c>
      <c r="AN1432" s="26">
        <f ca="1">IF(AM1432=0,0,COUNTIF($AM$19:AM1432,C1432*10+1))</f>
        <v>0</v>
      </c>
      <c r="AO1432" s="21">
        <f t="shared" ca="1" si="588"/>
        <v>0</v>
      </c>
      <c r="AP1432" s="33">
        <f t="shared" ca="1" si="589"/>
        <v>0</v>
      </c>
    </row>
    <row r="1433" spans="1:42" x14ac:dyDescent="0.2">
      <c r="A1433" s="15">
        <f>Daten!A1433</f>
        <v>50610</v>
      </c>
      <c r="B1433" s="8" t="str">
        <f>Daten!B1433</f>
        <v>Lofer</v>
      </c>
      <c r="C1433" s="15">
        <f t="shared" si="565"/>
        <v>5</v>
      </c>
      <c r="D1433" s="10">
        <f>Daten!D1433</f>
        <v>0</v>
      </c>
      <c r="E1433" s="9">
        <f>Daten!E1433</f>
        <v>2111</v>
      </c>
      <c r="F1433" s="9">
        <f>Daten!F1433</f>
        <v>2032</v>
      </c>
      <c r="G1433" s="27">
        <f t="shared" si="566"/>
        <v>79</v>
      </c>
      <c r="H1433" s="29">
        <f t="shared" si="567"/>
        <v>3.8877952755905512E-2</v>
      </c>
      <c r="I1433" s="21">
        <f t="shared" si="568"/>
        <v>18.135103206139235</v>
      </c>
      <c r="J1433" s="21">
        <f t="shared" si="569"/>
        <v>60.864896793860765</v>
      </c>
      <c r="K1433" s="27">
        <f t="shared" si="570"/>
        <v>-30432.448396930384</v>
      </c>
      <c r="L1433" s="16">
        <f>Daten!G1433</f>
        <v>323</v>
      </c>
      <c r="M1433" s="16">
        <f>Daten!H1433</f>
        <v>1290</v>
      </c>
      <c r="N1433" s="16">
        <f>Daten!I1433</f>
        <v>498</v>
      </c>
      <c r="O1433" s="28">
        <f t="shared" si="571"/>
        <v>0.63643410852713178</v>
      </c>
      <c r="P1433" s="16">
        <f t="shared" si="572"/>
        <v>726.09843256521231</v>
      </c>
      <c r="Q1433" s="21">
        <f t="shared" si="573"/>
        <v>94.901567434787694</v>
      </c>
      <c r="R1433" s="27">
        <f t="shared" si="574"/>
        <v>18980.313486957537</v>
      </c>
      <c r="S1433" s="9">
        <f>Daten!K1433</f>
        <v>8360.93</v>
      </c>
      <c r="T1433" s="9">
        <f>Daten!L1433</f>
        <v>259481.46</v>
      </c>
      <c r="U1433" s="9">
        <f>Daten!M1433</f>
        <v>493990.24</v>
      </c>
      <c r="V1433" s="9">
        <f>Daten!N1433</f>
        <v>500</v>
      </c>
      <c r="W1433" s="9">
        <f>Daten!O1433</f>
        <v>500</v>
      </c>
      <c r="X1433" s="23">
        <f t="shared" si="575"/>
        <v>761832.62999999989</v>
      </c>
      <c r="Y1433" s="9">
        <f t="shared" si="576"/>
        <v>758752.47775508254</v>
      </c>
      <c r="Z1433" s="21">
        <f t="shared" si="577"/>
        <v>3080.1522449173499</v>
      </c>
      <c r="AA1433" s="27">
        <f t="shared" si="578"/>
        <v>-308.01522449173501</v>
      </c>
      <c r="AB1433" s="32">
        <f t="shared" si="579"/>
        <v>-11760.150134464582</v>
      </c>
      <c r="AC1433" s="31">
        <f t="shared" si="580"/>
        <v>0</v>
      </c>
      <c r="AG1433" s="26">
        <f t="shared" si="581"/>
        <v>0</v>
      </c>
      <c r="AH1433" s="26">
        <f t="shared" si="582"/>
        <v>0</v>
      </c>
      <c r="AI1433" s="26">
        <f t="shared" si="583"/>
        <v>0</v>
      </c>
      <c r="AJ1433" s="26">
        <f t="shared" si="584"/>
        <v>1</v>
      </c>
      <c r="AK1433" s="26">
        <f t="shared" si="585"/>
        <v>0</v>
      </c>
      <c r="AL1433" s="26">
        <f t="shared" ca="1" si="586"/>
        <v>0</v>
      </c>
      <c r="AM1433" s="26">
        <f t="shared" ca="1" si="587"/>
        <v>0</v>
      </c>
      <c r="AN1433" s="26">
        <f ca="1">IF(AM1433=0,0,COUNTIF($AM$19:AM1433,C1433*10+1))</f>
        <v>0</v>
      </c>
      <c r="AO1433" s="21">
        <f t="shared" ca="1" si="588"/>
        <v>0</v>
      </c>
      <c r="AP1433" s="33">
        <f t="shared" ca="1" si="589"/>
        <v>0</v>
      </c>
    </row>
    <row r="1434" spans="1:42" x14ac:dyDescent="0.2">
      <c r="A1434" s="15">
        <f>Daten!A1434</f>
        <v>50611</v>
      </c>
      <c r="B1434" s="8" t="str">
        <f>Daten!B1434</f>
        <v>Maishofen</v>
      </c>
      <c r="C1434" s="15">
        <f t="shared" si="565"/>
        <v>5</v>
      </c>
      <c r="D1434" s="10">
        <f>Daten!D1434</f>
        <v>0</v>
      </c>
      <c r="E1434" s="9">
        <f>Daten!E1434</f>
        <v>3641</v>
      </c>
      <c r="F1434" s="9">
        <f>Daten!F1434</f>
        <v>3591</v>
      </c>
      <c r="G1434" s="27">
        <f t="shared" si="566"/>
        <v>50</v>
      </c>
      <c r="H1434" s="29">
        <f t="shared" si="567"/>
        <v>1.3923698134224449E-2</v>
      </c>
      <c r="I1434" s="21">
        <f t="shared" si="568"/>
        <v>32.048797053762797</v>
      </c>
      <c r="J1434" s="21">
        <f t="shared" si="569"/>
        <v>17.951202946237203</v>
      </c>
      <c r="K1434" s="27">
        <f t="shared" si="570"/>
        <v>-8975.6014731186006</v>
      </c>
      <c r="L1434" s="16">
        <f>Daten!G1434</f>
        <v>627</v>
      </c>
      <c r="M1434" s="16">
        <f>Daten!H1434</f>
        <v>2363</v>
      </c>
      <c r="N1434" s="16">
        <f>Daten!I1434</f>
        <v>651</v>
      </c>
      <c r="O1434" s="28">
        <f t="shared" si="571"/>
        <v>0.54083791790097335</v>
      </c>
      <c r="P1434" s="16">
        <f t="shared" si="572"/>
        <v>1330.0547256989121</v>
      </c>
      <c r="Q1434" s="21">
        <f t="shared" si="573"/>
        <v>-52.05472569891208</v>
      </c>
      <c r="R1434" s="27">
        <f t="shared" si="574"/>
        <v>-10410.945139782416</v>
      </c>
      <c r="S1434" s="9">
        <f>Daten!K1434</f>
        <v>2659.98</v>
      </c>
      <c r="T1434" s="9">
        <f>Daten!L1434</f>
        <v>352061.99</v>
      </c>
      <c r="U1434" s="9">
        <f>Daten!M1434</f>
        <v>2057173.11</v>
      </c>
      <c r="V1434" s="9">
        <f>Daten!N1434</f>
        <v>500</v>
      </c>
      <c r="W1434" s="9">
        <f>Daten!O1434</f>
        <v>500</v>
      </c>
      <c r="X1434" s="23">
        <f t="shared" si="575"/>
        <v>2411895.08</v>
      </c>
      <c r="Y1434" s="9">
        <f t="shared" si="576"/>
        <v>1308677.2958343229</v>
      </c>
      <c r="Z1434" s="21">
        <f t="shared" si="577"/>
        <v>1103217.7841656771</v>
      </c>
      <c r="AA1434" s="27">
        <f t="shared" si="578"/>
        <v>-110321.77841656771</v>
      </c>
      <c r="AB1434" s="32">
        <f t="shared" si="579"/>
        <v>-129708.32502946873</v>
      </c>
      <c r="AC1434" s="31">
        <f t="shared" si="580"/>
        <v>0</v>
      </c>
      <c r="AG1434" s="26">
        <f t="shared" si="581"/>
        <v>0</v>
      </c>
      <c r="AH1434" s="26">
        <f t="shared" si="582"/>
        <v>0</v>
      </c>
      <c r="AI1434" s="26">
        <f t="shared" si="583"/>
        <v>0</v>
      </c>
      <c r="AJ1434" s="26">
        <f t="shared" si="584"/>
        <v>1</v>
      </c>
      <c r="AK1434" s="26">
        <f t="shared" si="585"/>
        <v>0</v>
      </c>
      <c r="AL1434" s="26">
        <f t="shared" ca="1" si="586"/>
        <v>0</v>
      </c>
      <c r="AM1434" s="26">
        <f t="shared" ca="1" si="587"/>
        <v>0</v>
      </c>
      <c r="AN1434" s="26">
        <f ca="1">IF(AM1434=0,0,COUNTIF($AM$19:AM1434,C1434*10+1))</f>
        <v>0</v>
      </c>
      <c r="AO1434" s="21">
        <f t="shared" ca="1" si="588"/>
        <v>0</v>
      </c>
      <c r="AP1434" s="33">
        <f t="shared" ca="1" si="589"/>
        <v>0</v>
      </c>
    </row>
    <row r="1435" spans="1:42" x14ac:dyDescent="0.2">
      <c r="A1435" s="15">
        <f>Daten!A1435</f>
        <v>50612</v>
      </c>
      <c r="B1435" s="8" t="str">
        <f>Daten!B1435</f>
        <v>Maria Alm am Steinernen Meer</v>
      </c>
      <c r="C1435" s="15">
        <f t="shared" si="565"/>
        <v>5</v>
      </c>
      <c r="D1435" s="10">
        <f>Daten!D1435</f>
        <v>0</v>
      </c>
      <c r="E1435" s="9">
        <f>Daten!E1435</f>
        <v>2220</v>
      </c>
      <c r="F1435" s="9">
        <f>Daten!F1435</f>
        <v>2200</v>
      </c>
      <c r="G1435" s="27">
        <f t="shared" si="566"/>
        <v>20</v>
      </c>
      <c r="H1435" s="29">
        <f t="shared" si="567"/>
        <v>9.0909090909090905E-3</v>
      </c>
      <c r="I1435" s="21">
        <f t="shared" si="568"/>
        <v>19.634462132631064</v>
      </c>
      <c r="J1435" s="21">
        <f t="shared" si="569"/>
        <v>0.36553786736893557</v>
      </c>
      <c r="K1435" s="27">
        <f t="shared" si="570"/>
        <v>-182.76893368446778</v>
      </c>
      <c r="L1435" s="16">
        <f>Daten!G1435</f>
        <v>399</v>
      </c>
      <c r="M1435" s="16">
        <f>Daten!H1435</f>
        <v>1408</v>
      </c>
      <c r="N1435" s="16">
        <f>Daten!I1435</f>
        <v>413</v>
      </c>
      <c r="O1435" s="28">
        <f t="shared" si="571"/>
        <v>0.57670454545454541</v>
      </c>
      <c r="P1435" s="16">
        <f t="shared" si="572"/>
        <v>792.5167387998597</v>
      </c>
      <c r="Q1435" s="21">
        <f t="shared" si="573"/>
        <v>19.483261200140305</v>
      </c>
      <c r="R1435" s="27">
        <f t="shared" si="574"/>
        <v>3896.652240028061</v>
      </c>
      <c r="S1435" s="9">
        <f>Daten!K1435</f>
        <v>29676.27</v>
      </c>
      <c r="T1435" s="9">
        <f>Daten!L1435</f>
        <v>572660.78</v>
      </c>
      <c r="U1435" s="9">
        <f>Daten!M1435</f>
        <v>569372.84</v>
      </c>
      <c r="V1435" s="9">
        <f>Daten!N1435</f>
        <v>500</v>
      </c>
      <c r="W1435" s="9">
        <f>Daten!O1435</f>
        <v>500</v>
      </c>
      <c r="X1435" s="23">
        <f t="shared" si="575"/>
        <v>1171709.8900000001</v>
      </c>
      <c r="Y1435" s="9">
        <f t="shared" si="576"/>
        <v>797930.12819340755</v>
      </c>
      <c r="Z1435" s="21">
        <f t="shared" si="577"/>
        <v>373779.76180659258</v>
      </c>
      <c r="AA1435" s="27">
        <f t="shared" si="578"/>
        <v>-37377.976180659258</v>
      </c>
      <c r="AB1435" s="32">
        <f t="shared" si="579"/>
        <v>-33664.092874315662</v>
      </c>
      <c r="AC1435" s="31">
        <f t="shared" si="580"/>
        <v>0</v>
      </c>
      <c r="AG1435" s="26">
        <f t="shared" si="581"/>
        <v>0</v>
      </c>
      <c r="AH1435" s="26">
        <f t="shared" si="582"/>
        <v>0</v>
      </c>
      <c r="AI1435" s="26">
        <f t="shared" si="583"/>
        <v>0</v>
      </c>
      <c r="AJ1435" s="26">
        <f t="shared" si="584"/>
        <v>1</v>
      </c>
      <c r="AK1435" s="26">
        <f t="shared" si="585"/>
        <v>0</v>
      </c>
      <c r="AL1435" s="26">
        <f t="shared" ca="1" si="586"/>
        <v>0</v>
      </c>
      <c r="AM1435" s="26">
        <f t="shared" ca="1" si="587"/>
        <v>0</v>
      </c>
      <c r="AN1435" s="26">
        <f ca="1">IF(AM1435=0,0,COUNTIF($AM$19:AM1435,C1435*10+1))</f>
        <v>0</v>
      </c>
      <c r="AO1435" s="21">
        <f t="shared" ca="1" si="588"/>
        <v>0</v>
      </c>
      <c r="AP1435" s="33">
        <f t="shared" ca="1" si="589"/>
        <v>0</v>
      </c>
    </row>
    <row r="1436" spans="1:42" x14ac:dyDescent="0.2">
      <c r="A1436" s="15">
        <f>Daten!A1436</f>
        <v>50613</v>
      </c>
      <c r="B1436" s="8" t="str">
        <f>Daten!B1436</f>
        <v>Mittersill</v>
      </c>
      <c r="C1436" s="15">
        <f t="shared" si="565"/>
        <v>5</v>
      </c>
      <c r="D1436" s="10">
        <f>Daten!D1436</f>
        <v>0</v>
      </c>
      <c r="E1436" s="9">
        <f>Daten!E1436</f>
        <v>5708</v>
      </c>
      <c r="F1436" s="9">
        <f>Daten!F1436</f>
        <v>5375</v>
      </c>
      <c r="G1436" s="27">
        <f t="shared" si="566"/>
        <v>333</v>
      </c>
      <c r="H1436" s="29">
        <f t="shared" si="567"/>
        <v>6.1953488372093024E-2</v>
      </c>
      <c r="I1436" s="21">
        <f t="shared" si="568"/>
        <v>47.970560892223617</v>
      </c>
      <c r="J1436" s="21">
        <f t="shared" si="569"/>
        <v>285.0294391077764</v>
      </c>
      <c r="K1436" s="27">
        <f t="shared" si="570"/>
        <v>-142514.71955388819</v>
      </c>
      <c r="L1436" s="16">
        <f>Daten!G1436</f>
        <v>836</v>
      </c>
      <c r="M1436" s="16">
        <f>Daten!H1436</f>
        <v>3743</v>
      </c>
      <c r="N1436" s="16">
        <f>Daten!I1436</f>
        <v>1129</v>
      </c>
      <c r="O1436" s="28">
        <f t="shared" si="571"/>
        <v>0.52497996259684743</v>
      </c>
      <c r="P1436" s="16">
        <f t="shared" si="572"/>
        <v>2106.8111884430928</v>
      </c>
      <c r="Q1436" s="21">
        <f t="shared" si="573"/>
        <v>-141.81118844309276</v>
      </c>
      <c r="R1436" s="27">
        <f t="shared" si="574"/>
        <v>-28362.237688618552</v>
      </c>
      <c r="S1436" s="9">
        <f>Daten!K1436</f>
        <v>21780.639999999999</v>
      </c>
      <c r="T1436" s="9">
        <f>Daten!L1436</f>
        <v>543334.67000000004</v>
      </c>
      <c r="U1436" s="9">
        <f>Daten!M1436</f>
        <v>2188978.63</v>
      </c>
      <c r="V1436" s="9">
        <f>Daten!N1436</f>
        <v>500</v>
      </c>
      <c r="W1436" s="9">
        <f>Daten!O1436</f>
        <v>500</v>
      </c>
      <c r="X1436" s="23">
        <f t="shared" si="575"/>
        <v>2754093.94</v>
      </c>
      <c r="Y1436" s="9">
        <f t="shared" si="576"/>
        <v>2051614.9422198064</v>
      </c>
      <c r="Z1436" s="21">
        <f t="shared" si="577"/>
        <v>702478.99778019357</v>
      </c>
      <c r="AA1436" s="27">
        <f t="shared" si="578"/>
        <v>-70247.89977801936</v>
      </c>
      <c r="AB1436" s="32">
        <f t="shared" si="579"/>
        <v>-241124.85702052608</v>
      </c>
      <c r="AC1436" s="31">
        <f t="shared" si="580"/>
        <v>0</v>
      </c>
      <c r="AG1436" s="26">
        <f t="shared" si="581"/>
        <v>0</v>
      </c>
      <c r="AH1436" s="26">
        <f t="shared" si="582"/>
        <v>0</v>
      </c>
      <c r="AI1436" s="26">
        <f t="shared" si="583"/>
        <v>0</v>
      </c>
      <c r="AJ1436" s="26">
        <f t="shared" si="584"/>
        <v>1</v>
      </c>
      <c r="AK1436" s="26">
        <f t="shared" si="585"/>
        <v>0</v>
      </c>
      <c r="AL1436" s="26">
        <f t="shared" ca="1" si="586"/>
        <v>0</v>
      </c>
      <c r="AM1436" s="26">
        <f t="shared" ca="1" si="587"/>
        <v>0</v>
      </c>
      <c r="AN1436" s="26">
        <f ca="1">IF(AM1436=0,0,COUNTIF($AM$19:AM1436,C1436*10+1))</f>
        <v>0</v>
      </c>
      <c r="AO1436" s="21">
        <f t="shared" ca="1" si="588"/>
        <v>0</v>
      </c>
      <c r="AP1436" s="33">
        <f t="shared" ca="1" si="589"/>
        <v>0</v>
      </c>
    </row>
    <row r="1437" spans="1:42" x14ac:dyDescent="0.2">
      <c r="A1437" s="15">
        <f>Daten!A1437</f>
        <v>50614</v>
      </c>
      <c r="B1437" s="8" t="str">
        <f>Daten!B1437</f>
        <v>Neukirchen am Großvenediger</v>
      </c>
      <c r="C1437" s="15">
        <f t="shared" si="565"/>
        <v>5</v>
      </c>
      <c r="D1437" s="10">
        <f>Daten!D1437</f>
        <v>0</v>
      </c>
      <c r="E1437" s="9">
        <f>Daten!E1437</f>
        <v>2578</v>
      </c>
      <c r="F1437" s="9">
        <f>Daten!F1437</f>
        <v>2526</v>
      </c>
      <c r="G1437" s="27">
        <f t="shared" si="566"/>
        <v>52</v>
      </c>
      <c r="H1437" s="29">
        <f t="shared" si="567"/>
        <v>2.0585906571654791E-2</v>
      </c>
      <c r="I1437" s="21">
        <f t="shared" si="568"/>
        <v>22.543932430466391</v>
      </c>
      <c r="J1437" s="21">
        <f t="shared" si="569"/>
        <v>29.456067569533609</v>
      </c>
      <c r="K1437" s="27">
        <f t="shared" si="570"/>
        <v>-14728.033784766805</v>
      </c>
      <c r="L1437" s="16">
        <f>Daten!G1437</f>
        <v>372</v>
      </c>
      <c r="M1437" s="16">
        <f>Daten!H1437</f>
        <v>1712</v>
      </c>
      <c r="N1437" s="16">
        <f>Daten!I1437</f>
        <v>494</v>
      </c>
      <c r="O1437" s="28">
        <f t="shared" si="571"/>
        <v>0.50584112149532712</v>
      </c>
      <c r="P1437" s="16">
        <f t="shared" si="572"/>
        <v>963.62830740437482</v>
      </c>
      <c r="Q1437" s="21">
        <f t="shared" si="573"/>
        <v>-97.628307404374823</v>
      </c>
      <c r="R1437" s="27">
        <f t="shared" si="574"/>
        <v>-19525.661480874965</v>
      </c>
      <c r="S1437" s="9">
        <f>Daten!K1437</f>
        <v>13372.12</v>
      </c>
      <c r="T1437" s="9">
        <f>Daten!L1437</f>
        <v>327909.46000000002</v>
      </c>
      <c r="U1437" s="9">
        <f>Daten!M1437</f>
        <v>711415.26</v>
      </c>
      <c r="V1437" s="9">
        <f>Daten!N1437</f>
        <v>500</v>
      </c>
      <c r="W1437" s="9">
        <f>Daten!O1437</f>
        <v>500</v>
      </c>
      <c r="X1437" s="23">
        <f t="shared" si="575"/>
        <v>1052696.8400000001</v>
      </c>
      <c r="Y1437" s="9">
        <f t="shared" si="576"/>
        <v>926605.3470642363</v>
      </c>
      <c r="Z1437" s="21">
        <f t="shared" si="577"/>
        <v>126091.49293576379</v>
      </c>
      <c r="AA1437" s="27">
        <f t="shared" si="578"/>
        <v>-12609.14929357638</v>
      </c>
      <c r="AB1437" s="32">
        <f t="shared" si="579"/>
        <v>-46862.844559218152</v>
      </c>
      <c r="AC1437" s="31">
        <f t="shared" si="580"/>
        <v>0</v>
      </c>
      <c r="AG1437" s="26">
        <f t="shared" si="581"/>
        <v>0</v>
      </c>
      <c r="AH1437" s="26">
        <f t="shared" si="582"/>
        <v>0</v>
      </c>
      <c r="AI1437" s="26">
        <f t="shared" si="583"/>
        <v>0</v>
      </c>
      <c r="AJ1437" s="26">
        <f t="shared" si="584"/>
        <v>1</v>
      </c>
      <c r="AK1437" s="26">
        <f t="shared" si="585"/>
        <v>0</v>
      </c>
      <c r="AL1437" s="26">
        <f t="shared" ca="1" si="586"/>
        <v>0</v>
      </c>
      <c r="AM1437" s="26">
        <f t="shared" ca="1" si="587"/>
        <v>0</v>
      </c>
      <c r="AN1437" s="26">
        <f ca="1">IF(AM1437=0,0,COUNTIF($AM$19:AM1437,C1437*10+1))</f>
        <v>0</v>
      </c>
      <c r="AO1437" s="21">
        <f t="shared" ca="1" si="588"/>
        <v>0</v>
      </c>
      <c r="AP1437" s="33">
        <f t="shared" ca="1" si="589"/>
        <v>0</v>
      </c>
    </row>
    <row r="1438" spans="1:42" x14ac:dyDescent="0.2">
      <c r="A1438" s="15">
        <f>Daten!A1438</f>
        <v>50615</v>
      </c>
      <c r="B1438" s="8" t="str">
        <f>Daten!B1438</f>
        <v>Niedernsill</v>
      </c>
      <c r="C1438" s="15">
        <f t="shared" si="565"/>
        <v>5</v>
      </c>
      <c r="D1438" s="10">
        <f>Daten!D1438</f>
        <v>0</v>
      </c>
      <c r="E1438" s="9">
        <f>Daten!E1438</f>
        <v>2770</v>
      </c>
      <c r="F1438" s="9">
        <f>Daten!F1438</f>
        <v>2690</v>
      </c>
      <c r="G1438" s="27">
        <f t="shared" si="566"/>
        <v>80</v>
      </c>
      <c r="H1438" s="29">
        <f t="shared" si="567"/>
        <v>2.9739776951672861E-2</v>
      </c>
      <c r="I1438" s="21">
        <f t="shared" si="568"/>
        <v>24.007592334898892</v>
      </c>
      <c r="J1438" s="21">
        <f t="shared" si="569"/>
        <v>55.992407665101112</v>
      </c>
      <c r="K1438" s="27">
        <f t="shared" si="570"/>
        <v>-27996.203832550556</v>
      </c>
      <c r="L1438" s="16">
        <f>Daten!G1438</f>
        <v>495</v>
      </c>
      <c r="M1438" s="16">
        <f>Daten!H1438</f>
        <v>1804</v>
      </c>
      <c r="N1438" s="16">
        <f>Daten!I1438</f>
        <v>471</v>
      </c>
      <c r="O1438" s="28">
        <f t="shared" si="571"/>
        <v>0.53547671840354771</v>
      </c>
      <c r="P1438" s="16">
        <f t="shared" si="572"/>
        <v>1015.4120715873202</v>
      </c>
      <c r="Q1438" s="21">
        <f t="shared" si="573"/>
        <v>-49.412071587320156</v>
      </c>
      <c r="R1438" s="27">
        <f t="shared" si="574"/>
        <v>-9882.4143174640303</v>
      </c>
      <c r="S1438" s="9">
        <f>Daten!K1438</f>
        <v>7199.08</v>
      </c>
      <c r="T1438" s="9">
        <f>Daten!L1438</f>
        <v>169442.37</v>
      </c>
      <c r="U1438" s="9">
        <f>Daten!M1438</f>
        <v>353735.28</v>
      </c>
      <c r="V1438" s="9">
        <f>Daten!N1438</f>
        <v>500</v>
      </c>
      <c r="W1438" s="9">
        <f>Daten!O1438</f>
        <v>500</v>
      </c>
      <c r="X1438" s="23">
        <f t="shared" si="575"/>
        <v>530376.73</v>
      </c>
      <c r="Y1438" s="9">
        <f t="shared" si="576"/>
        <v>995615.52031339589</v>
      </c>
      <c r="Z1438" s="21">
        <f t="shared" si="577"/>
        <v>-465238.7903133959</v>
      </c>
      <c r="AA1438" s="27">
        <f t="shared" si="578"/>
        <v>46523.879031339595</v>
      </c>
      <c r="AB1438" s="32">
        <f t="shared" si="579"/>
        <v>8645.2608813250044</v>
      </c>
      <c r="AC1438" s="31">
        <f t="shared" si="580"/>
        <v>8645.2608813250044</v>
      </c>
      <c r="AG1438" s="26">
        <f t="shared" si="581"/>
        <v>-27996.203832550556</v>
      </c>
      <c r="AH1438" s="26">
        <f t="shared" si="582"/>
        <v>46523.879031339595</v>
      </c>
      <c r="AI1438" s="26">
        <f t="shared" si="583"/>
        <v>18527.675198789038</v>
      </c>
      <c r="AJ1438" s="26">
        <f t="shared" si="584"/>
        <v>1</v>
      </c>
      <c r="AK1438" s="26">
        <f t="shared" si="585"/>
        <v>18527.675198789038</v>
      </c>
      <c r="AL1438" s="26">
        <f t="shared" ca="1" si="586"/>
        <v>25249</v>
      </c>
      <c r="AM1438" s="26">
        <f t="shared" ca="1" si="587"/>
        <v>51</v>
      </c>
      <c r="AN1438" s="26">
        <f ca="1">IF(AM1438=0,0,COUNTIF($AM$19:AM1438,C1438*10+1))</f>
        <v>28</v>
      </c>
      <c r="AO1438" s="21">
        <f t="shared" ca="1" si="588"/>
        <v>0</v>
      </c>
      <c r="AP1438" s="33">
        <f t="shared" ca="1" si="589"/>
        <v>25249</v>
      </c>
    </row>
    <row r="1439" spans="1:42" x14ac:dyDescent="0.2">
      <c r="A1439" s="15">
        <f>Daten!A1439</f>
        <v>50616</v>
      </c>
      <c r="B1439" s="8" t="str">
        <f>Daten!B1439</f>
        <v>Piesendorf</v>
      </c>
      <c r="C1439" s="15">
        <f t="shared" si="565"/>
        <v>5</v>
      </c>
      <c r="D1439" s="10">
        <f>Daten!D1439</f>
        <v>0</v>
      </c>
      <c r="E1439" s="9">
        <f>Daten!E1439</f>
        <v>3790</v>
      </c>
      <c r="F1439" s="9">
        <f>Daten!F1439</f>
        <v>3800</v>
      </c>
      <c r="G1439" s="27">
        <f t="shared" si="566"/>
        <v>-10</v>
      </c>
      <c r="H1439" s="29">
        <f t="shared" si="567"/>
        <v>-2.631578947368421E-3</v>
      </c>
      <c r="I1439" s="21">
        <f t="shared" si="568"/>
        <v>33.914070956362742</v>
      </c>
      <c r="J1439" s="21">
        <f t="shared" si="569"/>
        <v>-43.914070956362742</v>
      </c>
      <c r="K1439" s="27">
        <f t="shared" si="570"/>
        <v>21957.035478181373</v>
      </c>
      <c r="L1439" s="16">
        <f>Daten!G1439</f>
        <v>538</v>
      </c>
      <c r="M1439" s="16">
        <f>Daten!H1439</f>
        <v>2455</v>
      </c>
      <c r="N1439" s="16">
        <f>Daten!I1439</f>
        <v>797</v>
      </c>
      <c r="O1439" s="28">
        <f t="shared" si="571"/>
        <v>0.54378818737270873</v>
      </c>
      <c r="P1439" s="16">
        <f t="shared" si="572"/>
        <v>1381.8384898818576</v>
      </c>
      <c r="Q1439" s="21">
        <f t="shared" si="573"/>
        <v>-46.83848988185764</v>
      </c>
      <c r="R1439" s="27">
        <f t="shared" si="574"/>
        <v>-9367.6979763715281</v>
      </c>
      <c r="S1439" s="9">
        <f>Daten!K1439</f>
        <v>9310.33</v>
      </c>
      <c r="T1439" s="9">
        <f>Daten!L1439</f>
        <v>353731</v>
      </c>
      <c r="U1439" s="9">
        <f>Daten!M1439</f>
        <v>1540836.34</v>
      </c>
      <c r="V1439" s="9">
        <f>Daten!N1439</f>
        <v>500</v>
      </c>
      <c r="W1439" s="9">
        <f>Daten!O1439</f>
        <v>500</v>
      </c>
      <c r="X1439" s="23">
        <f t="shared" si="575"/>
        <v>1903877.6700000002</v>
      </c>
      <c r="Y1439" s="9">
        <f t="shared" si="576"/>
        <v>1362232.0656995561</v>
      </c>
      <c r="Z1439" s="21">
        <f t="shared" si="577"/>
        <v>541645.60430044401</v>
      </c>
      <c r="AA1439" s="27">
        <f t="shared" si="578"/>
        <v>-54164.560430044403</v>
      </c>
      <c r="AB1439" s="32">
        <f t="shared" si="579"/>
        <v>-41575.222928234558</v>
      </c>
      <c r="AC1439" s="31">
        <f t="shared" si="580"/>
        <v>0</v>
      </c>
      <c r="AG1439" s="26">
        <f t="shared" si="581"/>
        <v>0</v>
      </c>
      <c r="AH1439" s="26">
        <f t="shared" si="582"/>
        <v>0</v>
      </c>
      <c r="AI1439" s="26">
        <f t="shared" si="583"/>
        <v>0</v>
      </c>
      <c r="AJ1439" s="26">
        <f t="shared" si="584"/>
        <v>1</v>
      </c>
      <c r="AK1439" s="26">
        <f t="shared" si="585"/>
        <v>0</v>
      </c>
      <c r="AL1439" s="26">
        <f t="shared" ca="1" si="586"/>
        <v>0</v>
      </c>
      <c r="AM1439" s="26">
        <f t="shared" ca="1" si="587"/>
        <v>0</v>
      </c>
      <c r="AN1439" s="26">
        <f ca="1">IF(AM1439=0,0,COUNTIF($AM$19:AM1439,C1439*10+1))</f>
        <v>0</v>
      </c>
      <c r="AO1439" s="21">
        <f t="shared" ca="1" si="588"/>
        <v>0</v>
      </c>
      <c r="AP1439" s="33">
        <f t="shared" ca="1" si="589"/>
        <v>0</v>
      </c>
    </row>
    <row r="1440" spans="1:42" x14ac:dyDescent="0.2">
      <c r="A1440" s="15">
        <f>Daten!A1440</f>
        <v>50617</v>
      </c>
      <c r="B1440" s="8" t="str">
        <f>Daten!B1440</f>
        <v>Rauris</v>
      </c>
      <c r="C1440" s="15">
        <f t="shared" si="565"/>
        <v>5</v>
      </c>
      <c r="D1440" s="10">
        <f>Daten!D1440</f>
        <v>0</v>
      </c>
      <c r="E1440" s="9">
        <f>Daten!E1440</f>
        <v>3077</v>
      </c>
      <c r="F1440" s="9">
        <f>Daten!F1440</f>
        <v>3044</v>
      </c>
      <c r="G1440" s="27">
        <f t="shared" si="566"/>
        <v>33</v>
      </c>
      <c r="H1440" s="29">
        <f t="shared" si="567"/>
        <v>1.0840998685939553E-2</v>
      </c>
      <c r="I1440" s="21">
        <f t="shared" si="568"/>
        <v>27.166955787149526</v>
      </c>
      <c r="J1440" s="21">
        <f t="shared" si="569"/>
        <v>5.8330442128504743</v>
      </c>
      <c r="K1440" s="27">
        <f t="shared" si="570"/>
        <v>-2916.5221064252373</v>
      </c>
      <c r="L1440" s="16">
        <f>Daten!G1440</f>
        <v>459</v>
      </c>
      <c r="M1440" s="16">
        <f>Daten!H1440</f>
        <v>2007</v>
      </c>
      <c r="N1440" s="16">
        <f>Daten!I1440</f>
        <v>611</v>
      </c>
      <c r="O1440" s="28">
        <f t="shared" si="571"/>
        <v>0.53313403089187839</v>
      </c>
      <c r="P1440" s="16">
        <f t="shared" si="572"/>
        <v>1129.6740729909932</v>
      </c>
      <c r="Q1440" s="21">
        <f t="shared" si="573"/>
        <v>-59.674072990993182</v>
      </c>
      <c r="R1440" s="27">
        <f t="shared" si="574"/>
        <v>-11934.814598198636</v>
      </c>
      <c r="S1440" s="9">
        <f>Daten!K1440</f>
        <v>18040.72</v>
      </c>
      <c r="T1440" s="9">
        <f>Daten!L1440</f>
        <v>282669.34999999998</v>
      </c>
      <c r="U1440" s="9">
        <f>Daten!M1440</f>
        <v>439725.62</v>
      </c>
      <c r="V1440" s="9">
        <f>Daten!N1440</f>
        <v>500</v>
      </c>
      <c r="W1440" s="9">
        <f>Daten!O1440</f>
        <v>500</v>
      </c>
      <c r="X1440" s="23">
        <f t="shared" si="575"/>
        <v>740435.69</v>
      </c>
      <c r="Y1440" s="9">
        <f t="shared" si="576"/>
        <v>1105959.9119149167</v>
      </c>
      <c r="Z1440" s="21">
        <f t="shared" si="577"/>
        <v>-365524.22191491676</v>
      </c>
      <c r="AA1440" s="27">
        <f t="shared" si="578"/>
        <v>36552.422191491678</v>
      </c>
      <c r="AB1440" s="32">
        <f t="shared" si="579"/>
        <v>21701.085486867803</v>
      </c>
      <c r="AC1440" s="31">
        <f t="shared" si="580"/>
        <v>21701.085486867803</v>
      </c>
      <c r="AG1440" s="26">
        <f t="shared" si="581"/>
        <v>-2916.5221064252373</v>
      </c>
      <c r="AH1440" s="26">
        <f t="shared" si="582"/>
        <v>36552.422191491678</v>
      </c>
      <c r="AI1440" s="26">
        <f t="shared" si="583"/>
        <v>33635.900085066438</v>
      </c>
      <c r="AJ1440" s="26">
        <f t="shared" si="584"/>
        <v>1</v>
      </c>
      <c r="AK1440" s="26">
        <f t="shared" si="585"/>
        <v>33635.900085066438</v>
      </c>
      <c r="AL1440" s="26">
        <f t="shared" ca="1" si="586"/>
        <v>45838</v>
      </c>
      <c r="AM1440" s="26">
        <f t="shared" ca="1" si="587"/>
        <v>51</v>
      </c>
      <c r="AN1440" s="26">
        <f ca="1">IF(AM1440=0,0,COUNTIF($AM$19:AM1440,C1440*10+1))</f>
        <v>29</v>
      </c>
      <c r="AO1440" s="21">
        <f t="shared" ca="1" si="588"/>
        <v>0</v>
      </c>
      <c r="AP1440" s="33">
        <f t="shared" ca="1" si="589"/>
        <v>45838</v>
      </c>
    </row>
    <row r="1441" spans="1:42" x14ac:dyDescent="0.2">
      <c r="A1441" s="15">
        <f>Daten!A1441</f>
        <v>50618</v>
      </c>
      <c r="B1441" s="8" t="str">
        <f>Daten!B1441</f>
        <v>Saalbach-Hinterglemm</v>
      </c>
      <c r="C1441" s="15">
        <f t="shared" si="565"/>
        <v>5</v>
      </c>
      <c r="D1441" s="10">
        <f>Daten!D1441</f>
        <v>0</v>
      </c>
      <c r="E1441" s="9">
        <f>Daten!E1441</f>
        <v>2814</v>
      </c>
      <c r="F1441" s="9">
        <f>Daten!F1441</f>
        <v>2845</v>
      </c>
      <c r="G1441" s="27">
        <f t="shared" si="566"/>
        <v>-31</v>
      </c>
      <c r="H1441" s="29">
        <f t="shared" si="567"/>
        <v>-1.0896309314586995E-2</v>
      </c>
      <c r="I1441" s="21">
        <f t="shared" si="568"/>
        <v>25.390929439697896</v>
      </c>
      <c r="J1441" s="21">
        <f t="shared" si="569"/>
        <v>-56.390929439697899</v>
      </c>
      <c r="K1441" s="27">
        <f t="shared" si="570"/>
        <v>28195.464719848951</v>
      </c>
      <c r="L1441" s="16">
        <f>Daten!G1441</f>
        <v>369</v>
      </c>
      <c r="M1441" s="16">
        <f>Daten!H1441</f>
        <v>1931</v>
      </c>
      <c r="N1441" s="16">
        <f>Daten!I1441</f>
        <v>514</v>
      </c>
      <c r="O1441" s="28">
        <f t="shared" si="571"/>
        <v>0.45727602278612117</v>
      </c>
      <c r="P1441" s="16">
        <f t="shared" si="572"/>
        <v>1086.8961808398644</v>
      </c>
      <c r="Q1441" s="21">
        <f t="shared" si="573"/>
        <v>-203.89618083986443</v>
      </c>
      <c r="R1441" s="27">
        <f t="shared" si="574"/>
        <v>-40779.236167972886</v>
      </c>
      <c r="S1441" s="9">
        <f>Daten!K1441</f>
        <v>16675.810000000001</v>
      </c>
      <c r="T1441" s="9">
        <f>Daten!L1441</f>
        <v>1150409.24</v>
      </c>
      <c r="U1441" s="9">
        <f>Daten!M1441</f>
        <v>1786622.03</v>
      </c>
      <c r="V1441" s="9">
        <f>Daten!N1441</f>
        <v>500</v>
      </c>
      <c r="W1441" s="9">
        <f>Daten!O1441</f>
        <v>500</v>
      </c>
      <c r="X1441" s="23">
        <f t="shared" si="575"/>
        <v>2953707.08</v>
      </c>
      <c r="Y1441" s="9">
        <f t="shared" si="576"/>
        <v>1011430.351682995</v>
      </c>
      <c r="Z1441" s="21">
        <f t="shared" si="577"/>
        <v>1942276.7283170051</v>
      </c>
      <c r="AA1441" s="27">
        <f t="shared" si="578"/>
        <v>-194227.67283170053</v>
      </c>
      <c r="AB1441" s="32">
        <f t="shared" si="579"/>
        <v>-206811.44427982447</v>
      </c>
      <c r="AC1441" s="31">
        <f t="shared" si="580"/>
        <v>0</v>
      </c>
      <c r="AG1441" s="26">
        <f t="shared" si="581"/>
        <v>0</v>
      </c>
      <c r="AH1441" s="26">
        <f t="shared" si="582"/>
        <v>0</v>
      </c>
      <c r="AI1441" s="26">
        <f t="shared" si="583"/>
        <v>0</v>
      </c>
      <c r="AJ1441" s="26">
        <f t="shared" si="584"/>
        <v>1</v>
      </c>
      <c r="AK1441" s="26">
        <f t="shared" si="585"/>
        <v>0</v>
      </c>
      <c r="AL1441" s="26">
        <f t="shared" ca="1" si="586"/>
        <v>0</v>
      </c>
      <c r="AM1441" s="26">
        <f t="shared" ca="1" si="587"/>
        <v>0</v>
      </c>
      <c r="AN1441" s="26">
        <f ca="1">IF(AM1441=0,0,COUNTIF($AM$19:AM1441,C1441*10+1))</f>
        <v>0</v>
      </c>
      <c r="AO1441" s="21">
        <f t="shared" ca="1" si="588"/>
        <v>0</v>
      </c>
      <c r="AP1441" s="33">
        <f t="shared" ca="1" si="589"/>
        <v>0</v>
      </c>
    </row>
    <row r="1442" spans="1:42" x14ac:dyDescent="0.2">
      <c r="A1442" s="15">
        <f>Daten!A1442</f>
        <v>50619</v>
      </c>
      <c r="B1442" s="8" t="str">
        <f>Daten!B1442</f>
        <v>Saalfelden am Steinernen Meer</v>
      </c>
      <c r="C1442" s="15">
        <f t="shared" si="565"/>
        <v>5</v>
      </c>
      <c r="D1442" s="10">
        <f>Daten!D1442</f>
        <v>0</v>
      </c>
      <c r="E1442" s="9">
        <f>Daten!E1442</f>
        <v>16911</v>
      </c>
      <c r="F1442" s="9">
        <f>Daten!F1442</f>
        <v>16704</v>
      </c>
      <c r="G1442" s="27">
        <f t="shared" si="566"/>
        <v>207</v>
      </c>
      <c r="H1442" s="29">
        <f t="shared" si="567"/>
        <v>1.2392241379310345E-2</v>
      </c>
      <c r="I1442" s="21">
        <f t="shared" si="568"/>
        <v>149.07911611975877</v>
      </c>
      <c r="J1442" s="21">
        <f t="shared" si="569"/>
        <v>57.920883880241234</v>
      </c>
      <c r="K1442" s="27">
        <f t="shared" si="570"/>
        <v>-28960.441940120618</v>
      </c>
      <c r="L1442" s="16">
        <f>Daten!G1442</f>
        <v>2427</v>
      </c>
      <c r="M1442" s="16">
        <f>Daten!H1442</f>
        <v>11256</v>
      </c>
      <c r="N1442" s="16">
        <f>Daten!I1442</f>
        <v>3228</v>
      </c>
      <c r="O1442" s="28">
        <f t="shared" si="571"/>
        <v>0.50239872068230274</v>
      </c>
      <c r="P1442" s="16">
        <f t="shared" si="572"/>
        <v>6335.6309743829688</v>
      </c>
      <c r="Q1442" s="21">
        <f t="shared" si="573"/>
        <v>-680.63097438296882</v>
      </c>
      <c r="R1442" s="27">
        <f t="shared" si="574"/>
        <v>-136126.19487659377</v>
      </c>
      <c r="S1442" s="9">
        <f>Daten!K1442</f>
        <v>51773.54</v>
      </c>
      <c r="T1442" s="9">
        <f>Daten!L1442</f>
        <v>1505074.07</v>
      </c>
      <c r="U1442" s="9">
        <f>Daten!M1442</f>
        <v>4811347.68</v>
      </c>
      <c r="V1442" s="9">
        <f>Daten!N1442</f>
        <v>500</v>
      </c>
      <c r="W1442" s="9">
        <f>Daten!O1442</f>
        <v>500</v>
      </c>
      <c r="X1442" s="23">
        <f t="shared" si="575"/>
        <v>6368195.29</v>
      </c>
      <c r="Y1442" s="9">
        <f t="shared" si="576"/>
        <v>6078286.6657111328</v>
      </c>
      <c r="Z1442" s="21">
        <f t="shared" si="577"/>
        <v>289908.62428886723</v>
      </c>
      <c r="AA1442" s="27">
        <f t="shared" si="578"/>
        <v>-28990.862428886725</v>
      </c>
      <c r="AB1442" s="32">
        <f t="shared" si="579"/>
        <v>-194077.49924560112</v>
      </c>
      <c r="AC1442" s="31">
        <f t="shared" si="580"/>
        <v>0</v>
      </c>
      <c r="AG1442" s="26">
        <f t="shared" si="581"/>
        <v>0</v>
      </c>
      <c r="AH1442" s="26">
        <f t="shared" si="582"/>
        <v>0</v>
      </c>
      <c r="AI1442" s="26">
        <f t="shared" si="583"/>
        <v>0</v>
      </c>
      <c r="AJ1442" s="26">
        <f t="shared" si="584"/>
        <v>1</v>
      </c>
      <c r="AK1442" s="26">
        <f t="shared" si="585"/>
        <v>0</v>
      </c>
      <c r="AL1442" s="26">
        <f t="shared" ca="1" si="586"/>
        <v>0</v>
      </c>
      <c r="AM1442" s="26">
        <f t="shared" ca="1" si="587"/>
        <v>0</v>
      </c>
      <c r="AN1442" s="26">
        <f ca="1">IF(AM1442=0,0,COUNTIF($AM$19:AM1442,C1442*10+1))</f>
        <v>0</v>
      </c>
      <c r="AO1442" s="21">
        <f t="shared" ca="1" si="588"/>
        <v>0</v>
      </c>
      <c r="AP1442" s="33">
        <f t="shared" ca="1" si="589"/>
        <v>0</v>
      </c>
    </row>
    <row r="1443" spans="1:42" x14ac:dyDescent="0.2">
      <c r="A1443" s="15">
        <f>Daten!A1443</f>
        <v>50620</v>
      </c>
      <c r="B1443" s="8" t="str">
        <f>Daten!B1443</f>
        <v>Sankt Martin bei Lofer</v>
      </c>
      <c r="C1443" s="15">
        <f t="shared" si="565"/>
        <v>5</v>
      </c>
      <c r="D1443" s="10">
        <f>Daten!D1443</f>
        <v>0</v>
      </c>
      <c r="E1443" s="9">
        <f>Daten!E1443</f>
        <v>1200</v>
      </c>
      <c r="F1443" s="9">
        <f>Daten!F1443</f>
        <v>1152</v>
      </c>
      <c r="G1443" s="27">
        <f t="shared" si="566"/>
        <v>48</v>
      </c>
      <c r="H1443" s="29">
        <f t="shared" si="567"/>
        <v>4.1666666666666664E-2</v>
      </c>
      <c r="I1443" s="21">
        <f t="shared" si="568"/>
        <v>10.28131835308681</v>
      </c>
      <c r="J1443" s="21">
        <f t="shared" si="569"/>
        <v>37.71868164691319</v>
      </c>
      <c r="K1443" s="27">
        <f t="shared" si="570"/>
        <v>-18859.340823456594</v>
      </c>
      <c r="L1443" s="16">
        <f>Daten!G1443</f>
        <v>188</v>
      </c>
      <c r="M1443" s="16">
        <f>Daten!H1443</f>
        <v>785</v>
      </c>
      <c r="N1443" s="16">
        <f>Daten!I1443</f>
        <v>227</v>
      </c>
      <c r="O1443" s="28">
        <f t="shared" si="571"/>
        <v>0.5286624203821656</v>
      </c>
      <c r="P1443" s="16">
        <f t="shared" si="572"/>
        <v>441.85059656100128</v>
      </c>
      <c r="Q1443" s="21">
        <f t="shared" si="573"/>
        <v>-26.850596561001282</v>
      </c>
      <c r="R1443" s="27">
        <f t="shared" si="574"/>
        <v>-5370.1193122002569</v>
      </c>
      <c r="S1443" s="9">
        <f>Daten!K1443</f>
        <v>18742.07</v>
      </c>
      <c r="T1443" s="9">
        <f>Daten!L1443</f>
        <v>132150.29999999999</v>
      </c>
      <c r="U1443" s="9">
        <f>Daten!M1443</f>
        <v>282934.46000000002</v>
      </c>
      <c r="V1443" s="9">
        <f>Daten!N1443</f>
        <v>500</v>
      </c>
      <c r="W1443" s="9">
        <f>Daten!O1443</f>
        <v>500</v>
      </c>
      <c r="X1443" s="23">
        <f t="shared" si="575"/>
        <v>433826.83</v>
      </c>
      <c r="Y1443" s="9">
        <f t="shared" si="576"/>
        <v>431313.58280724729</v>
      </c>
      <c r="Z1443" s="21">
        <f t="shared" si="577"/>
        <v>2513.2471927527222</v>
      </c>
      <c r="AA1443" s="27">
        <f t="shared" si="578"/>
        <v>-251.32471927527223</v>
      </c>
      <c r="AB1443" s="32">
        <f t="shared" si="579"/>
        <v>-24480.784854932124</v>
      </c>
      <c r="AC1443" s="31">
        <f t="shared" si="580"/>
        <v>0</v>
      </c>
      <c r="AG1443" s="26">
        <f t="shared" si="581"/>
        <v>0</v>
      </c>
      <c r="AH1443" s="26">
        <f t="shared" si="582"/>
        <v>0</v>
      </c>
      <c r="AI1443" s="26">
        <f t="shared" si="583"/>
        <v>0</v>
      </c>
      <c r="AJ1443" s="26">
        <f t="shared" si="584"/>
        <v>1</v>
      </c>
      <c r="AK1443" s="26">
        <f t="shared" si="585"/>
        <v>0</v>
      </c>
      <c r="AL1443" s="26">
        <f t="shared" ca="1" si="586"/>
        <v>0</v>
      </c>
      <c r="AM1443" s="26">
        <f t="shared" ca="1" si="587"/>
        <v>0</v>
      </c>
      <c r="AN1443" s="26">
        <f ca="1">IF(AM1443=0,0,COUNTIF($AM$19:AM1443,C1443*10+1))</f>
        <v>0</v>
      </c>
      <c r="AO1443" s="21">
        <f t="shared" ca="1" si="588"/>
        <v>0</v>
      </c>
      <c r="AP1443" s="33">
        <f t="shared" ca="1" si="589"/>
        <v>0</v>
      </c>
    </row>
    <row r="1444" spans="1:42" x14ac:dyDescent="0.2">
      <c r="A1444" s="15">
        <f>Daten!A1444</f>
        <v>50621</v>
      </c>
      <c r="B1444" s="8" t="str">
        <f>Daten!B1444</f>
        <v>Stuhlfelden</v>
      </c>
      <c r="C1444" s="15">
        <f t="shared" si="565"/>
        <v>5</v>
      </c>
      <c r="D1444" s="10">
        <f>Daten!D1444</f>
        <v>0</v>
      </c>
      <c r="E1444" s="9">
        <f>Daten!E1444</f>
        <v>1558</v>
      </c>
      <c r="F1444" s="9">
        <f>Daten!F1444</f>
        <v>1616</v>
      </c>
      <c r="G1444" s="27">
        <f t="shared" si="566"/>
        <v>-58</v>
      </c>
      <c r="H1444" s="29">
        <f t="shared" si="567"/>
        <v>-3.5891089108910888E-2</v>
      </c>
      <c r="I1444" s="21">
        <f t="shared" si="568"/>
        <v>14.422404911968998</v>
      </c>
      <c r="J1444" s="21">
        <f t="shared" si="569"/>
        <v>-72.422404911968997</v>
      </c>
      <c r="K1444" s="27">
        <f t="shared" si="570"/>
        <v>36211.202455984501</v>
      </c>
      <c r="L1444" s="16">
        <f>Daten!G1444</f>
        <v>215</v>
      </c>
      <c r="M1444" s="16">
        <f>Daten!H1444</f>
        <v>1065</v>
      </c>
      <c r="N1444" s="16">
        <f>Daten!I1444</f>
        <v>278</v>
      </c>
      <c r="O1444" s="28">
        <f t="shared" si="571"/>
        <v>0.4629107981220657</v>
      </c>
      <c r="P1444" s="16">
        <f t="shared" si="572"/>
        <v>599.4533571177916</v>
      </c>
      <c r="Q1444" s="21">
        <f t="shared" si="573"/>
        <v>-106.4533571177916</v>
      </c>
      <c r="R1444" s="27">
        <f t="shared" si="574"/>
        <v>-21290.67142355832</v>
      </c>
      <c r="S1444" s="9">
        <f>Daten!K1444</f>
        <v>4374.2</v>
      </c>
      <c r="T1444" s="9">
        <f>Daten!L1444</f>
        <v>127664.25</v>
      </c>
      <c r="U1444" s="9">
        <f>Daten!M1444</f>
        <v>278867.84000000003</v>
      </c>
      <c r="V1444" s="9">
        <f>Daten!N1444</f>
        <v>500</v>
      </c>
      <c r="W1444" s="9">
        <f>Daten!O1444</f>
        <v>500</v>
      </c>
      <c r="X1444" s="23">
        <f t="shared" si="575"/>
        <v>410906.29000000004</v>
      </c>
      <c r="Y1444" s="9">
        <f t="shared" si="576"/>
        <v>559988.80167807604</v>
      </c>
      <c r="Z1444" s="21">
        <f t="shared" si="577"/>
        <v>-149082.511678076</v>
      </c>
      <c r="AA1444" s="27">
        <f t="shared" si="578"/>
        <v>14908.251167807601</v>
      </c>
      <c r="AB1444" s="32">
        <f t="shared" si="579"/>
        <v>29828.782200233782</v>
      </c>
      <c r="AC1444" s="31">
        <f t="shared" si="580"/>
        <v>29828.782200233782</v>
      </c>
      <c r="AG1444" s="26">
        <f t="shared" si="581"/>
        <v>36211.202455984501</v>
      </c>
      <c r="AH1444" s="26">
        <f t="shared" si="582"/>
        <v>14908.251167807601</v>
      </c>
      <c r="AI1444" s="26">
        <f t="shared" si="583"/>
        <v>51119.453623792098</v>
      </c>
      <c r="AJ1444" s="26">
        <f t="shared" si="584"/>
        <v>1</v>
      </c>
      <c r="AK1444" s="26">
        <f t="shared" si="585"/>
        <v>51119.453623792098</v>
      </c>
      <c r="AL1444" s="26">
        <f t="shared" ca="1" si="586"/>
        <v>69664</v>
      </c>
      <c r="AM1444" s="26">
        <f t="shared" ca="1" si="587"/>
        <v>51</v>
      </c>
      <c r="AN1444" s="26">
        <f ca="1">IF(AM1444=0,0,COUNTIF($AM$19:AM1444,C1444*10+1))</f>
        <v>30</v>
      </c>
      <c r="AO1444" s="21">
        <f t="shared" ca="1" si="588"/>
        <v>0</v>
      </c>
      <c r="AP1444" s="33">
        <f t="shared" ca="1" si="589"/>
        <v>69664</v>
      </c>
    </row>
    <row r="1445" spans="1:42" x14ac:dyDescent="0.2">
      <c r="A1445" s="15">
        <f>Daten!A1445</f>
        <v>50622</v>
      </c>
      <c r="B1445" s="8" t="str">
        <f>Daten!B1445</f>
        <v>Taxenbach</v>
      </c>
      <c r="C1445" s="15">
        <f t="shared" si="565"/>
        <v>5</v>
      </c>
      <c r="D1445" s="10">
        <f>Daten!D1445</f>
        <v>0</v>
      </c>
      <c r="E1445" s="9">
        <f>Daten!E1445</f>
        <v>2714</v>
      </c>
      <c r="F1445" s="9">
        <f>Daten!F1445</f>
        <v>2765</v>
      </c>
      <c r="G1445" s="27">
        <f t="shared" si="566"/>
        <v>-51</v>
      </c>
      <c r="H1445" s="29">
        <f t="shared" si="567"/>
        <v>-1.8444846292947559E-2</v>
      </c>
      <c r="I1445" s="21">
        <f t="shared" si="568"/>
        <v>24.676948998511314</v>
      </c>
      <c r="J1445" s="21">
        <f t="shared" si="569"/>
        <v>-75.676948998511307</v>
      </c>
      <c r="K1445" s="27">
        <f t="shared" si="570"/>
        <v>37838.474499255652</v>
      </c>
      <c r="L1445" s="16">
        <f>Daten!G1445</f>
        <v>449</v>
      </c>
      <c r="M1445" s="16">
        <f>Daten!H1445</f>
        <v>1778</v>
      </c>
      <c r="N1445" s="16">
        <f>Daten!I1445</f>
        <v>487</v>
      </c>
      <c r="O1445" s="28">
        <f t="shared" si="571"/>
        <v>0.52643419572553429</v>
      </c>
      <c r="P1445" s="16">
        <f t="shared" si="572"/>
        <v>1000.7775295356182</v>
      </c>
      <c r="Q1445" s="21">
        <f t="shared" si="573"/>
        <v>-64.777529535618214</v>
      </c>
      <c r="R1445" s="27">
        <f t="shared" si="574"/>
        <v>-12955.505907123643</v>
      </c>
      <c r="S1445" s="9">
        <f>Daten!K1445</f>
        <v>11537.95</v>
      </c>
      <c r="T1445" s="9">
        <f>Daten!L1445</f>
        <v>157444.23000000001</v>
      </c>
      <c r="U1445" s="9">
        <f>Daten!M1445</f>
        <v>444097.28000000003</v>
      </c>
      <c r="V1445" s="9">
        <f>Daten!N1445</f>
        <v>500</v>
      </c>
      <c r="W1445" s="9">
        <f>Daten!O1445</f>
        <v>500</v>
      </c>
      <c r="X1445" s="23">
        <f t="shared" si="575"/>
        <v>613079.46000000008</v>
      </c>
      <c r="Y1445" s="9">
        <f t="shared" si="576"/>
        <v>975487.55311572435</v>
      </c>
      <c r="Z1445" s="21">
        <f t="shared" si="577"/>
        <v>-362408.09311572427</v>
      </c>
      <c r="AA1445" s="27">
        <f t="shared" si="578"/>
        <v>36240.809311572426</v>
      </c>
      <c r="AB1445" s="32">
        <f t="shared" si="579"/>
        <v>61123.777903704438</v>
      </c>
      <c r="AC1445" s="31">
        <f t="shared" si="580"/>
        <v>61123.777903704438</v>
      </c>
      <c r="AG1445" s="26">
        <f t="shared" si="581"/>
        <v>37838.474499255652</v>
      </c>
      <c r="AH1445" s="26">
        <f t="shared" si="582"/>
        <v>36240.809311572426</v>
      </c>
      <c r="AI1445" s="26">
        <f t="shared" si="583"/>
        <v>74079.283810828085</v>
      </c>
      <c r="AJ1445" s="26">
        <f t="shared" si="584"/>
        <v>1</v>
      </c>
      <c r="AK1445" s="26">
        <f t="shared" si="585"/>
        <v>74079.283810828085</v>
      </c>
      <c r="AL1445" s="26">
        <f t="shared" ca="1" si="586"/>
        <v>100952</v>
      </c>
      <c r="AM1445" s="26">
        <f t="shared" ca="1" si="587"/>
        <v>51</v>
      </c>
      <c r="AN1445" s="26">
        <f ca="1">IF(AM1445=0,0,COUNTIF($AM$19:AM1445,C1445*10+1))</f>
        <v>31</v>
      </c>
      <c r="AO1445" s="21">
        <f t="shared" ca="1" si="588"/>
        <v>0</v>
      </c>
      <c r="AP1445" s="33">
        <f t="shared" ca="1" si="589"/>
        <v>100952</v>
      </c>
    </row>
    <row r="1446" spans="1:42" x14ac:dyDescent="0.2">
      <c r="A1446" s="15">
        <f>Daten!A1446</f>
        <v>50623</v>
      </c>
      <c r="B1446" s="8" t="str">
        <f>Daten!B1446</f>
        <v>Unken</v>
      </c>
      <c r="C1446" s="15">
        <f t="shared" si="565"/>
        <v>5</v>
      </c>
      <c r="D1446" s="10">
        <f>Daten!D1446</f>
        <v>0</v>
      </c>
      <c r="E1446" s="9">
        <f>Daten!E1446</f>
        <v>1947</v>
      </c>
      <c r="F1446" s="9">
        <f>Daten!F1446</f>
        <v>1956</v>
      </c>
      <c r="G1446" s="27">
        <f t="shared" si="566"/>
        <v>-9</v>
      </c>
      <c r="H1446" s="29">
        <f t="shared" si="567"/>
        <v>-4.601226993865031E-3</v>
      </c>
      <c r="I1446" s="21">
        <f t="shared" si="568"/>
        <v>17.456821787011982</v>
      </c>
      <c r="J1446" s="21">
        <f t="shared" si="569"/>
        <v>-26.456821787011982</v>
      </c>
      <c r="K1446" s="27">
        <f t="shared" si="570"/>
        <v>13228.41089350599</v>
      </c>
      <c r="L1446" s="16">
        <f>Daten!G1446</f>
        <v>294</v>
      </c>
      <c r="M1446" s="16">
        <f>Daten!H1446</f>
        <v>1191</v>
      </c>
      <c r="N1446" s="16">
        <f>Daten!I1446</f>
        <v>462</v>
      </c>
      <c r="O1446" s="28">
        <f t="shared" si="571"/>
        <v>0.63476070528967254</v>
      </c>
      <c r="P1446" s="16">
        <f t="shared" si="572"/>
        <v>670.37459936834716</v>
      </c>
      <c r="Q1446" s="21">
        <f t="shared" si="573"/>
        <v>85.625400631652838</v>
      </c>
      <c r="R1446" s="27">
        <f t="shared" si="574"/>
        <v>17125.080126330569</v>
      </c>
      <c r="S1446" s="9">
        <f>Daten!K1446</f>
        <v>16666.86</v>
      </c>
      <c r="T1446" s="9">
        <f>Daten!L1446</f>
        <v>183337.7</v>
      </c>
      <c r="U1446" s="9">
        <f>Daten!M1446</f>
        <v>435858.98</v>
      </c>
      <c r="V1446" s="9">
        <f>Daten!N1446</f>
        <v>500</v>
      </c>
      <c r="W1446" s="9">
        <f>Daten!O1446</f>
        <v>500</v>
      </c>
      <c r="X1446" s="23">
        <f t="shared" si="575"/>
        <v>635863.54</v>
      </c>
      <c r="Y1446" s="9">
        <f t="shared" si="576"/>
        <v>699806.28810475871</v>
      </c>
      <c r="Z1446" s="21">
        <f t="shared" si="577"/>
        <v>-63942.748104758677</v>
      </c>
      <c r="AA1446" s="27">
        <f t="shared" si="578"/>
        <v>6394.2748104758684</v>
      </c>
      <c r="AB1446" s="32">
        <f t="shared" si="579"/>
        <v>36747.765830312434</v>
      </c>
      <c r="AC1446" s="31">
        <f t="shared" si="580"/>
        <v>36747.765830312434</v>
      </c>
      <c r="AG1446" s="26">
        <f t="shared" si="581"/>
        <v>13228.41089350599</v>
      </c>
      <c r="AH1446" s="26">
        <f t="shared" si="582"/>
        <v>6394.2748104758684</v>
      </c>
      <c r="AI1446" s="26">
        <f t="shared" si="583"/>
        <v>19622.685703981857</v>
      </c>
      <c r="AJ1446" s="26">
        <f t="shared" si="584"/>
        <v>1</v>
      </c>
      <c r="AK1446" s="26">
        <f t="shared" si="585"/>
        <v>19622.685703981857</v>
      </c>
      <c r="AL1446" s="26">
        <f t="shared" ca="1" si="586"/>
        <v>26741</v>
      </c>
      <c r="AM1446" s="26">
        <f t="shared" ca="1" si="587"/>
        <v>51</v>
      </c>
      <c r="AN1446" s="26">
        <f ca="1">IF(AM1446=0,0,COUNTIF($AM$19:AM1446,C1446*10+1))</f>
        <v>32</v>
      </c>
      <c r="AO1446" s="21">
        <f t="shared" ca="1" si="588"/>
        <v>0</v>
      </c>
      <c r="AP1446" s="33">
        <f t="shared" ca="1" si="589"/>
        <v>26741</v>
      </c>
    </row>
    <row r="1447" spans="1:42" x14ac:dyDescent="0.2">
      <c r="A1447" s="15">
        <f>Daten!A1447</f>
        <v>50624</v>
      </c>
      <c r="B1447" s="8" t="str">
        <f>Daten!B1447</f>
        <v>Uttendorf</v>
      </c>
      <c r="C1447" s="15">
        <f t="shared" si="565"/>
        <v>5</v>
      </c>
      <c r="D1447" s="10">
        <f>Daten!D1447</f>
        <v>0</v>
      </c>
      <c r="E1447" s="9">
        <f>Daten!E1447</f>
        <v>3014</v>
      </c>
      <c r="F1447" s="9">
        <f>Daten!F1447</f>
        <v>2986</v>
      </c>
      <c r="G1447" s="27">
        <f t="shared" si="566"/>
        <v>28</v>
      </c>
      <c r="H1447" s="29">
        <f t="shared" si="567"/>
        <v>9.3770931011386473E-3</v>
      </c>
      <c r="I1447" s="21">
        <f t="shared" si="568"/>
        <v>26.649319967289252</v>
      </c>
      <c r="J1447" s="21">
        <f t="shared" si="569"/>
        <v>1.3506800327107484</v>
      </c>
      <c r="K1447" s="27">
        <f t="shared" si="570"/>
        <v>-675.34001635537425</v>
      </c>
      <c r="L1447" s="16">
        <f>Daten!G1447</f>
        <v>473</v>
      </c>
      <c r="M1447" s="16">
        <f>Daten!H1447</f>
        <v>1952</v>
      </c>
      <c r="N1447" s="16">
        <f>Daten!I1447</f>
        <v>589</v>
      </c>
      <c r="O1447" s="28">
        <f t="shared" si="571"/>
        <v>0.54405737704918034</v>
      </c>
      <c r="P1447" s="16">
        <f t="shared" si="572"/>
        <v>1098.7163878816236</v>
      </c>
      <c r="Q1447" s="21">
        <f t="shared" si="573"/>
        <v>-36.716387881623632</v>
      </c>
      <c r="R1447" s="27">
        <f t="shared" si="574"/>
        <v>-7343.2775763247264</v>
      </c>
      <c r="S1447" s="9">
        <f>Daten!K1447</f>
        <v>14658.45</v>
      </c>
      <c r="T1447" s="9">
        <f>Daten!L1447</f>
        <v>223374.48</v>
      </c>
      <c r="U1447" s="9">
        <f>Daten!M1447</f>
        <v>993558.94</v>
      </c>
      <c r="V1447" s="9">
        <f>Daten!N1447</f>
        <v>500</v>
      </c>
      <c r="W1447" s="9">
        <f>Daten!O1447</f>
        <v>500</v>
      </c>
      <c r="X1447" s="23">
        <f t="shared" si="575"/>
        <v>1231591.8699999999</v>
      </c>
      <c r="Y1447" s="9">
        <f t="shared" si="576"/>
        <v>1083315.9488175362</v>
      </c>
      <c r="Z1447" s="21">
        <f t="shared" si="577"/>
        <v>148275.92118246364</v>
      </c>
      <c r="AA1447" s="27">
        <f t="shared" si="578"/>
        <v>-14827.592118246364</v>
      </c>
      <c r="AB1447" s="32">
        <f t="shared" si="579"/>
        <v>-22846.209710926465</v>
      </c>
      <c r="AC1447" s="31">
        <f t="shared" si="580"/>
        <v>0</v>
      </c>
      <c r="AG1447" s="26">
        <f t="shared" si="581"/>
        <v>0</v>
      </c>
      <c r="AH1447" s="26">
        <f t="shared" si="582"/>
        <v>0</v>
      </c>
      <c r="AI1447" s="26">
        <f t="shared" si="583"/>
        <v>0</v>
      </c>
      <c r="AJ1447" s="26">
        <f t="shared" si="584"/>
        <v>1</v>
      </c>
      <c r="AK1447" s="26">
        <f t="shared" si="585"/>
        <v>0</v>
      </c>
      <c r="AL1447" s="26">
        <f t="shared" ca="1" si="586"/>
        <v>0</v>
      </c>
      <c r="AM1447" s="26">
        <f t="shared" ca="1" si="587"/>
        <v>0</v>
      </c>
      <c r="AN1447" s="26">
        <f ca="1">IF(AM1447=0,0,COUNTIF($AM$19:AM1447,C1447*10+1))</f>
        <v>0</v>
      </c>
      <c r="AO1447" s="21">
        <f t="shared" ca="1" si="588"/>
        <v>0</v>
      </c>
      <c r="AP1447" s="33">
        <f t="shared" ca="1" si="589"/>
        <v>0</v>
      </c>
    </row>
    <row r="1448" spans="1:42" x14ac:dyDescent="0.2">
      <c r="A1448" s="15">
        <f>Daten!A1448</f>
        <v>50625</v>
      </c>
      <c r="B1448" s="8" t="str">
        <f>Daten!B1448</f>
        <v>Viehhofen</v>
      </c>
      <c r="C1448" s="15">
        <f t="shared" si="565"/>
        <v>5</v>
      </c>
      <c r="D1448" s="10">
        <f>Daten!D1448</f>
        <v>0</v>
      </c>
      <c r="E1448" s="9">
        <f>Daten!E1448</f>
        <v>589</v>
      </c>
      <c r="F1448" s="9">
        <f>Daten!F1448</f>
        <v>600</v>
      </c>
      <c r="G1448" s="27">
        <f t="shared" si="566"/>
        <v>-11</v>
      </c>
      <c r="H1448" s="29">
        <f t="shared" si="567"/>
        <v>-1.8333333333333333E-2</v>
      </c>
      <c r="I1448" s="21">
        <f t="shared" si="568"/>
        <v>5.354853308899381</v>
      </c>
      <c r="J1448" s="21">
        <f t="shared" si="569"/>
        <v>-16.354853308899379</v>
      </c>
      <c r="K1448" s="27">
        <f t="shared" si="570"/>
        <v>8177.4266544496895</v>
      </c>
      <c r="L1448" s="16">
        <f>Daten!G1448</f>
        <v>93</v>
      </c>
      <c r="M1448" s="16">
        <f>Daten!H1448</f>
        <v>384</v>
      </c>
      <c r="N1448" s="16">
        <f>Daten!I1448</f>
        <v>112</v>
      </c>
      <c r="O1448" s="28">
        <f t="shared" si="571"/>
        <v>0.53385416666666663</v>
      </c>
      <c r="P1448" s="16">
        <f t="shared" si="572"/>
        <v>216.14092876359808</v>
      </c>
      <c r="Q1448" s="21">
        <f t="shared" si="573"/>
        <v>-11.140928763598083</v>
      </c>
      <c r="R1448" s="27">
        <f t="shared" si="574"/>
        <v>-2228.1857527196166</v>
      </c>
      <c r="S1448" s="9">
        <f>Daten!K1448</f>
        <v>4725.7299999999996</v>
      </c>
      <c r="T1448" s="9">
        <f>Daten!L1448</f>
        <v>68903.64</v>
      </c>
      <c r="U1448" s="9">
        <f>Daten!M1448</f>
        <v>89503.039999999994</v>
      </c>
      <c r="V1448" s="9">
        <f>Daten!N1448</f>
        <v>500</v>
      </c>
      <c r="W1448" s="9">
        <f>Daten!O1448</f>
        <v>500</v>
      </c>
      <c r="X1448" s="23">
        <f t="shared" si="575"/>
        <v>163132.40999999997</v>
      </c>
      <c r="Y1448" s="9">
        <f t="shared" si="576"/>
        <v>211703.08356122387</v>
      </c>
      <c r="Z1448" s="21">
        <f t="shared" si="577"/>
        <v>-48570.673561223899</v>
      </c>
      <c r="AA1448" s="27">
        <f t="shared" si="578"/>
        <v>4857.0673561223903</v>
      </c>
      <c r="AB1448" s="32">
        <f t="shared" si="579"/>
        <v>10806.308257852463</v>
      </c>
      <c r="AC1448" s="31">
        <f t="shared" si="580"/>
        <v>10806.308257852463</v>
      </c>
      <c r="AG1448" s="26">
        <f t="shared" si="581"/>
        <v>8177.4266544496895</v>
      </c>
      <c r="AH1448" s="26">
        <f t="shared" si="582"/>
        <v>4857.0673561223903</v>
      </c>
      <c r="AI1448" s="26">
        <f t="shared" si="583"/>
        <v>13034.49401057208</v>
      </c>
      <c r="AJ1448" s="26">
        <f t="shared" si="584"/>
        <v>1</v>
      </c>
      <c r="AK1448" s="26">
        <f t="shared" si="585"/>
        <v>13034.49401057208</v>
      </c>
      <c r="AL1448" s="26">
        <f t="shared" ca="1" si="586"/>
        <v>17763</v>
      </c>
      <c r="AM1448" s="26">
        <f t="shared" ca="1" si="587"/>
        <v>51</v>
      </c>
      <c r="AN1448" s="26">
        <f ca="1">IF(AM1448=0,0,COUNTIF($AM$19:AM1448,C1448*10+1))</f>
        <v>33</v>
      </c>
      <c r="AO1448" s="21">
        <f t="shared" ca="1" si="588"/>
        <v>0</v>
      </c>
      <c r="AP1448" s="33">
        <f t="shared" ca="1" si="589"/>
        <v>17763</v>
      </c>
    </row>
    <row r="1449" spans="1:42" x14ac:dyDescent="0.2">
      <c r="A1449" s="15">
        <f>Daten!A1449</f>
        <v>50626</v>
      </c>
      <c r="B1449" s="8" t="str">
        <f>Daten!B1449</f>
        <v>Wald im Pinzgau</v>
      </c>
      <c r="C1449" s="15">
        <f t="shared" si="565"/>
        <v>5</v>
      </c>
      <c r="D1449" s="10">
        <f>Daten!D1449</f>
        <v>0</v>
      </c>
      <c r="E1449" s="9">
        <f>Daten!E1449</f>
        <v>1128</v>
      </c>
      <c r="F1449" s="9">
        <f>Daten!F1449</f>
        <v>1104</v>
      </c>
      <c r="G1449" s="27">
        <f t="shared" si="566"/>
        <v>24</v>
      </c>
      <c r="H1449" s="29">
        <f t="shared" si="567"/>
        <v>2.1739130434782608E-2</v>
      </c>
      <c r="I1449" s="21">
        <f t="shared" si="568"/>
        <v>9.8529300883748601</v>
      </c>
      <c r="J1449" s="21">
        <f t="shared" si="569"/>
        <v>14.14706991162514</v>
      </c>
      <c r="K1449" s="27">
        <f t="shared" si="570"/>
        <v>-7073.5349558125699</v>
      </c>
      <c r="L1449" s="16">
        <f>Daten!G1449</f>
        <v>170</v>
      </c>
      <c r="M1449" s="16">
        <f>Daten!H1449</f>
        <v>743</v>
      </c>
      <c r="N1449" s="16">
        <f>Daten!I1449</f>
        <v>215</v>
      </c>
      <c r="O1449" s="28">
        <f t="shared" si="571"/>
        <v>0.51816958277254377</v>
      </c>
      <c r="P1449" s="16">
        <f t="shared" si="572"/>
        <v>418.21018247748276</v>
      </c>
      <c r="Q1449" s="21">
        <f t="shared" si="573"/>
        <v>-33.210182477482761</v>
      </c>
      <c r="R1449" s="27">
        <f t="shared" si="574"/>
        <v>-6642.0364954965517</v>
      </c>
      <c r="S1449" s="9">
        <f>Daten!K1449</f>
        <v>7134.7</v>
      </c>
      <c r="T1449" s="9">
        <f>Daten!L1449</f>
        <v>251158.35</v>
      </c>
      <c r="U1449" s="9">
        <f>Daten!M1449</f>
        <v>279782.45</v>
      </c>
      <c r="V1449" s="9">
        <f>Daten!N1449</f>
        <v>500</v>
      </c>
      <c r="W1449" s="9">
        <f>Daten!O1449</f>
        <v>500</v>
      </c>
      <c r="X1449" s="23">
        <f t="shared" si="575"/>
        <v>538075.5</v>
      </c>
      <c r="Y1449" s="9">
        <f t="shared" si="576"/>
        <v>405434.76783881249</v>
      </c>
      <c r="Z1449" s="21">
        <f t="shared" si="577"/>
        <v>132640.73216118751</v>
      </c>
      <c r="AA1449" s="27">
        <f t="shared" si="578"/>
        <v>-13264.073216118752</v>
      </c>
      <c r="AB1449" s="32">
        <f t="shared" si="579"/>
        <v>-26979.644667427874</v>
      </c>
      <c r="AC1449" s="31">
        <f t="shared" si="580"/>
        <v>0</v>
      </c>
      <c r="AG1449" s="26">
        <f t="shared" si="581"/>
        <v>0</v>
      </c>
      <c r="AH1449" s="26">
        <f t="shared" si="582"/>
        <v>0</v>
      </c>
      <c r="AI1449" s="26">
        <f t="shared" si="583"/>
        <v>0</v>
      </c>
      <c r="AJ1449" s="26">
        <f t="shared" si="584"/>
        <v>1</v>
      </c>
      <c r="AK1449" s="26">
        <f t="shared" si="585"/>
        <v>0</v>
      </c>
      <c r="AL1449" s="26">
        <f t="shared" ca="1" si="586"/>
        <v>0</v>
      </c>
      <c r="AM1449" s="26">
        <f t="shared" ca="1" si="587"/>
        <v>0</v>
      </c>
      <c r="AN1449" s="26">
        <f ca="1">IF(AM1449=0,0,COUNTIF($AM$19:AM1449,C1449*10+1))</f>
        <v>0</v>
      </c>
      <c r="AO1449" s="21">
        <f t="shared" ca="1" si="588"/>
        <v>0</v>
      </c>
      <c r="AP1449" s="33">
        <f t="shared" ca="1" si="589"/>
        <v>0</v>
      </c>
    </row>
    <row r="1450" spans="1:42" x14ac:dyDescent="0.2">
      <c r="A1450" s="15">
        <f>Daten!A1450</f>
        <v>50627</v>
      </c>
      <c r="B1450" s="8" t="str">
        <f>Daten!B1450</f>
        <v>Weißbach bei Lofer</v>
      </c>
      <c r="C1450" s="15">
        <f t="shared" si="565"/>
        <v>5</v>
      </c>
      <c r="D1450" s="10">
        <f>Daten!D1450</f>
        <v>0</v>
      </c>
      <c r="E1450" s="9">
        <f>Daten!E1450</f>
        <v>403</v>
      </c>
      <c r="F1450" s="9">
        <f>Daten!F1450</f>
        <v>436</v>
      </c>
      <c r="G1450" s="27">
        <f t="shared" si="566"/>
        <v>-33</v>
      </c>
      <c r="H1450" s="29">
        <f t="shared" si="567"/>
        <v>-7.5688073394495417E-2</v>
      </c>
      <c r="I1450" s="21">
        <f t="shared" si="568"/>
        <v>3.8911934044668834</v>
      </c>
      <c r="J1450" s="21">
        <f t="shared" si="569"/>
        <v>-36.891193404466883</v>
      </c>
      <c r="K1450" s="27">
        <f t="shared" si="570"/>
        <v>18445.596702233441</v>
      </c>
      <c r="L1450" s="16">
        <f>Daten!G1450</f>
        <v>58</v>
      </c>
      <c r="M1450" s="16">
        <f>Daten!H1450</f>
        <v>270</v>
      </c>
      <c r="N1450" s="16">
        <f>Daten!I1450</f>
        <v>75</v>
      </c>
      <c r="O1450" s="28">
        <f t="shared" si="571"/>
        <v>0.49259259259259258</v>
      </c>
      <c r="P1450" s="16">
        <f t="shared" si="572"/>
        <v>151.9740905369049</v>
      </c>
      <c r="Q1450" s="21">
        <f t="shared" si="573"/>
        <v>-18.974090536904896</v>
      </c>
      <c r="R1450" s="27">
        <f t="shared" si="574"/>
        <v>-3794.8181073809792</v>
      </c>
      <c r="S1450" s="9">
        <f>Daten!K1450</f>
        <v>12360.51</v>
      </c>
      <c r="T1450" s="9">
        <f>Daten!L1450</f>
        <v>23422.33</v>
      </c>
      <c r="U1450" s="9">
        <f>Daten!M1450</f>
        <v>69273.14</v>
      </c>
      <c r="V1450" s="9">
        <f>Daten!N1450</f>
        <v>500</v>
      </c>
      <c r="W1450" s="9">
        <f>Daten!O1450</f>
        <v>500</v>
      </c>
      <c r="X1450" s="23">
        <f t="shared" si="575"/>
        <v>105055.98000000001</v>
      </c>
      <c r="Y1450" s="9">
        <f t="shared" si="576"/>
        <v>144849.47822610056</v>
      </c>
      <c r="Z1450" s="21">
        <f t="shared" si="577"/>
        <v>-39793.49822610055</v>
      </c>
      <c r="AA1450" s="27">
        <f t="shared" si="578"/>
        <v>3979.3498226100551</v>
      </c>
      <c r="AB1450" s="32">
        <f t="shared" si="579"/>
        <v>18630.128417462518</v>
      </c>
      <c r="AC1450" s="31">
        <f t="shared" si="580"/>
        <v>18630.128417462518</v>
      </c>
      <c r="AG1450" s="26">
        <f t="shared" si="581"/>
        <v>18445.596702233441</v>
      </c>
      <c r="AH1450" s="26">
        <f t="shared" si="582"/>
        <v>3979.3498226100551</v>
      </c>
      <c r="AI1450" s="26">
        <f t="shared" si="583"/>
        <v>22424.946524843497</v>
      </c>
      <c r="AJ1450" s="26">
        <f t="shared" si="584"/>
        <v>1</v>
      </c>
      <c r="AK1450" s="26">
        <f t="shared" si="585"/>
        <v>22424.946524843497</v>
      </c>
      <c r="AL1450" s="26">
        <f t="shared" ca="1" si="586"/>
        <v>30560</v>
      </c>
      <c r="AM1450" s="26">
        <f t="shared" ca="1" si="587"/>
        <v>51</v>
      </c>
      <c r="AN1450" s="26">
        <f ca="1">IF(AM1450=0,0,COUNTIF($AM$19:AM1450,C1450*10+1))</f>
        <v>34</v>
      </c>
      <c r="AO1450" s="21">
        <f t="shared" ca="1" si="588"/>
        <v>0</v>
      </c>
      <c r="AP1450" s="33">
        <f t="shared" ca="1" si="589"/>
        <v>30560</v>
      </c>
    </row>
    <row r="1451" spans="1:42" x14ac:dyDescent="0.2">
      <c r="A1451" s="15">
        <f>Daten!A1451</f>
        <v>50628</v>
      </c>
      <c r="B1451" s="8" t="str">
        <f>Daten!B1451</f>
        <v>Zell am See</v>
      </c>
      <c r="C1451" s="15">
        <f t="shared" si="565"/>
        <v>5</v>
      </c>
      <c r="D1451" s="10">
        <f>Daten!D1451</f>
        <v>0</v>
      </c>
      <c r="E1451" s="9">
        <f>Daten!E1451</f>
        <v>10031</v>
      </c>
      <c r="F1451" s="9">
        <f>Daten!F1451</f>
        <v>9774</v>
      </c>
      <c r="G1451" s="27">
        <f t="shared" si="566"/>
        <v>257</v>
      </c>
      <c r="H1451" s="29">
        <f t="shared" si="567"/>
        <v>2.629425005115613E-2</v>
      </c>
      <c r="I1451" s="21">
        <f t="shared" si="568"/>
        <v>87.230560401970919</v>
      </c>
      <c r="J1451" s="21">
        <f t="shared" si="569"/>
        <v>169.76943959802907</v>
      </c>
      <c r="K1451" s="27">
        <f t="shared" si="570"/>
        <v>-84884.719799014536</v>
      </c>
      <c r="L1451" s="16">
        <f>Daten!G1451</f>
        <v>1257</v>
      </c>
      <c r="M1451" s="16">
        <f>Daten!H1451</f>
        <v>6626</v>
      </c>
      <c r="N1451" s="16">
        <f>Daten!I1451</f>
        <v>2148</v>
      </c>
      <c r="O1451" s="28">
        <f t="shared" si="571"/>
        <v>0.51388469664956238</v>
      </c>
      <c r="P1451" s="16">
        <f t="shared" si="572"/>
        <v>3729.5567551760441</v>
      </c>
      <c r="Q1451" s="21">
        <f t="shared" si="573"/>
        <v>-324.55675517604413</v>
      </c>
      <c r="R1451" s="27">
        <f t="shared" si="574"/>
        <v>-64911.351035208827</v>
      </c>
      <c r="S1451" s="9">
        <f>Daten!K1451</f>
        <v>10416.459999999999</v>
      </c>
      <c r="T1451" s="9">
        <f>Daten!L1451</f>
        <v>1632317.19</v>
      </c>
      <c r="U1451" s="9">
        <f>Daten!M1451</f>
        <v>4381430.0999999996</v>
      </c>
      <c r="V1451" s="9">
        <f>Daten!N1451</f>
        <v>500</v>
      </c>
      <c r="W1451" s="9">
        <f>Daten!O1451</f>
        <v>500</v>
      </c>
      <c r="X1451" s="23">
        <f t="shared" si="575"/>
        <v>6024163.75</v>
      </c>
      <c r="Y1451" s="9">
        <f t="shared" si="576"/>
        <v>3605422.1242829147</v>
      </c>
      <c r="Z1451" s="21">
        <f t="shared" si="577"/>
        <v>2418741.6257170853</v>
      </c>
      <c r="AA1451" s="27">
        <f t="shared" si="578"/>
        <v>-241874.16257170856</v>
      </c>
      <c r="AB1451" s="32">
        <f t="shared" si="579"/>
        <v>-391670.23340593191</v>
      </c>
      <c r="AC1451" s="31">
        <f t="shared" si="580"/>
        <v>0</v>
      </c>
      <c r="AG1451" s="26">
        <f t="shared" si="581"/>
        <v>0</v>
      </c>
      <c r="AH1451" s="26">
        <f t="shared" si="582"/>
        <v>0</v>
      </c>
      <c r="AI1451" s="26">
        <f t="shared" si="583"/>
        <v>0</v>
      </c>
      <c r="AJ1451" s="26">
        <f t="shared" si="584"/>
        <v>1</v>
      </c>
      <c r="AK1451" s="26">
        <f t="shared" si="585"/>
        <v>0</v>
      </c>
      <c r="AL1451" s="26">
        <f t="shared" ca="1" si="586"/>
        <v>0</v>
      </c>
      <c r="AM1451" s="26">
        <f t="shared" ca="1" si="587"/>
        <v>0</v>
      </c>
      <c r="AN1451" s="26">
        <f ca="1">IF(AM1451=0,0,COUNTIF($AM$19:AM1451,C1451*10+1))</f>
        <v>0</v>
      </c>
      <c r="AO1451" s="21">
        <f t="shared" ca="1" si="588"/>
        <v>0</v>
      </c>
      <c r="AP1451" s="33">
        <f t="shared" ca="1" si="589"/>
        <v>0</v>
      </c>
    </row>
    <row r="1452" spans="1:42" x14ac:dyDescent="0.2">
      <c r="A1452" s="15">
        <f>Daten!A1452</f>
        <v>60101</v>
      </c>
      <c r="B1452" s="8" t="str">
        <f>Daten!B1452</f>
        <v>Graz</v>
      </c>
      <c r="C1452" s="15">
        <f t="shared" si="565"/>
        <v>6</v>
      </c>
      <c r="D1452" s="10">
        <f>Daten!D1452</f>
        <v>1</v>
      </c>
      <c r="E1452" s="9">
        <f>Daten!E1452</f>
        <v>291731</v>
      </c>
      <c r="F1452" s="9">
        <f>Daten!F1452</f>
        <v>285430</v>
      </c>
      <c r="G1452" s="27">
        <f t="shared" si="566"/>
        <v>6301</v>
      </c>
      <c r="H1452" s="29">
        <f t="shared" si="567"/>
        <v>2.2075465087762324E-2</v>
      </c>
      <c r="I1452" s="21">
        <f t="shared" si="568"/>
        <v>2547.3929665985838</v>
      </c>
      <c r="J1452" s="21">
        <f t="shared" si="569"/>
        <v>3753.6070334014162</v>
      </c>
      <c r="K1452" s="27">
        <f t="shared" si="570"/>
        <v>-1876803.5167007081</v>
      </c>
      <c r="L1452" s="16">
        <f>Daten!G1452</f>
        <v>38728</v>
      </c>
      <c r="M1452" s="16">
        <f>Daten!H1452</f>
        <v>203161</v>
      </c>
      <c r="N1452" s="16">
        <f>Daten!I1452</f>
        <v>49841</v>
      </c>
      <c r="O1452" s="28">
        <f t="shared" si="571"/>
        <v>0.43595473540689406</v>
      </c>
      <c r="P1452" s="16">
        <f t="shared" si="572"/>
        <v>114352.6229909931</v>
      </c>
      <c r="Q1452" s="21">
        <f t="shared" si="573"/>
        <v>-25783.622990993099</v>
      </c>
      <c r="R1452" s="27">
        <f t="shared" si="574"/>
        <v>-5156724.5981986197</v>
      </c>
      <c r="S1452" s="9">
        <f>Daten!K1452</f>
        <v>27246.48</v>
      </c>
      <c r="T1452" s="9">
        <f>Daten!L1452</f>
        <v>27808850.859999999</v>
      </c>
      <c r="U1452" s="9">
        <f>Daten!M1452</f>
        <v>148975130.84</v>
      </c>
      <c r="V1452" s="9">
        <f>Daten!N1452</f>
        <v>500</v>
      </c>
      <c r="W1452" s="9">
        <f>Daten!O1452</f>
        <v>500</v>
      </c>
      <c r="X1452" s="23">
        <f t="shared" si="575"/>
        <v>176811228.18000001</v>
      </c>
      <c r="Y1452" s="9">
        <f t="shared" si="576"/>
        <v>104856285.68828422</v>
      </c>
      <c r="Z1452" s="21">
        <f t="shared" si="577"/>
        <v>71954942.491715789</v>
      </c>
      <c r="AA1452" s="27">
        <f t="shared" si="578"/>
        <v>-7195494.2491715793</v>
      </c>
      <c r="AB1452" s="32">
        <f t="shared" si="579"/>
        <v>-14229022.364070907</v>
      </c>
      <c r="AC1452" s="31">
        <f t="shared" si="580"/>
        <v>0</v>
      </c>
      <c r="AG1452" s="26">
        <f t="shared" si="581"/>
        <v>0</v>
      </c>
      <c r="AH1452" s="26">
        <f t="shared" si="582"/>
        <v>0</v>
      </c>
      <c r="AI1452" s="26">
        <f t="shared" si="583"/>
        <v>0</v>
      </c>
      <c r="AJ1452" s="26">
        <f t="shared" si="584"/>
        <v>1</v>
      </c>
      <c r="AK1452" s="26">
        <f t="shared" si="585"/>
        <v>0</v>
      </c>
      <c r="AL1452" s="26">
        <f t="shared" ca="1" si="586"/>
        <v>0</v>
      </c>
      <c r="AM1452" s="26">
        <f t="shared" ca="1" si="587"/>
        <v>0</v>
      </c>
      <c r="AN1452" s="26">
        <f ca="1">IF(AM1452=0,0,COUNTIF($AM$19:AM1452,C1452*10+1))</f>
        <v>0</v>
      </c>
      <c r="AO1452" s="21">
        <f t="shared" ca="1" si="588"/>
        <v>0</v>
      </c>
      <c r="AP1452" s="33">
        <f t="shared" ca="1" si="589"/>
        <v>0</v>
      </c>
    </row>
    <row r="1453" spans="1:42" x14ac:dyDescent="0.2">
      <c r="A1453" s="15">
        <f>Daten!A1453</f>
        <v>60305</v>
      </c>
      <c r="B1453" s="8" t="str">
        <f>Daten!B1453</f>
        <v>Frauental an der Laßnitz</v>
      </c>
      <c r="C1453" s="15">
        <f t="shared" si="565"/>
        <v>6</v>
      </c>
      <c r="D1453" s="10">
        <f>Daten!D1453</f>
        <v>0</v>
      </c>
      <c r="E1453" s="9">
        <f>Daten!E1453</f>
        <v>3043</v>
      </c>
      <c r="F1453" s="9">
        <f>Daten!F1453</f>
        <v>2885</v>
      </c>
      <c r="G1453" s="27">
        <f t="shared" si="566"/>
        <v>158</v>
      </c>
      <c r="H1453" s="29">
        <f t="shared" si="567"/>
        <v>5.4766031195840552E-2</v>
      </c>
      <c r="I1453" s="21">
        <f t="shared" si="568"/>
        <v>25.747919660291188</v>
      </c>
      <c r="J1453" s="21">
        <f t="shared" si="569"/>
        <v>132.25208033970881</v>
      </c>
      <c r="K1453" s="27">
        <f t="shared" si="570"/>
        <v>-66126.040169854401</v>
      </c>
      <c r="L1453" s="16">
        <f>Daten!G1453</f>
        <v>443</v>
      </c>
      <c r="M1453" s="16">
        <f>Daten!H1453</f>
        <v>2024</v>
      </c>
      <c r="N1453" s="16">
        <f>Daten!I1453</f>
        <v>576</v>
      </c>
      <c r="O1453" s="28">
        <f t="shared" si="571"/>
        <v>0.50345849802371545</v>
      </c>
      <c r="P1453" s="16">
        <f t="shared" si="572"/>
        <v>1139.2428120247982</v>
      </c>
      <c r="Q1453" s="21">
        <f t="shared" si="573"/>
        <v>-120.24281202479824</v>
      </c>
      <c r="R1453" s="27">
        <f t="shared" si="574"/>
        <v>-24048.562404959648</v>
      </c>
      <c r="S1453" s="9">
        <f>Daten!K1453</f>
        <v>8829.85</v>
      </c>
      <c r="T1453" s="9">
        <f>Daten!L1453</f>
        <v>209004.45</v>
      </c>
      <c r="U1453" s="9">
        <f>Daten!M1453</f>
        <v>1630911.51</v>
      </c>
      <c r="V1453" s="9">
        <f>Daten!N1453</f>
        <v>500</v>
      </c>
      <c r="W1453" s="9">
        <f>Daten!O1453</f>
        <v>500</v>
      </c>
      <c r="X1453" s="23">
        <f t="shared" si="575"/>
        <v>1848745.81</v>
      </c>
      <c r="Y1453" s="9">
        <f t="shared" si="576"/>
        <v>1093739.3604020446</v>
      </c>
      <c r="Z1453" s="21">
        <f t="shared" si="577"/>
        <v>755006.44959795545</v>
      </c>
      <c r="AA1453" s="27">
        <f t="shared" si="578"/>
        <v>-75500.644959795551</v>
      </c>
      <c r="AB1453" s="32">
        <f t="shared" si="579"/>
        <v>-165675.2475346096</v>
      </c>
      <c r="AC1453" s="31">
        <f t="shared" si="580"/>
        <v>0</v>
      </c>
      <c r="AG1453" s="26">
        <f t="shared" si="581"/>
        <v>0</v>
      </c>
      <c r="AH1453" s="26">
        <f t="shared" si="582"/>
        <v>0</v>
      </c>
      <c r="AI1453" s="26">
        <f t="shared" si="583"/>
        <v>0</v>
      </c>
      <c r="AJ1453" s="26">
        <f t="shared" si="584"/>
        <v>1</v>
      </c>
      <c r="AK1453" s="26">
        <f t="shared" si="585"/>
        <v>0</v>
      </c>
      <c r="AL1453" s="26">
        <f t="shared" ca="1" si="586"/>
        <v>0</v>
      </c>
      <c r="AM1453" s="26">
        <f t="shared" ca="1" si="587"/>
        <v>0</v>
      </c>
      <c r="AN1453" s="26">
        <f ca="1">IF(AM1453=0,0,COUNTIF($AM$19:AM1453,C1453*10+1))</f>
        <v>0</v>
      </c>
      <c r="AO1453" s="21">
        <f t="shared" ca="1" si="588"/>
        <v>0</v>
      </c>
      <c r="AP1453" s="33">
        <f t="shared" ca="1" si="589"/>
        <v>0</v>
      </c>
    </row>
    <row r="1454" spans="1:42" x14ac:dyDescent="0.2">
      <c r="A1454" s="15">
        <f>Daten!A1454</f>
        <v>60318</v>
      </c>
      <c r="B1454" s="8" t="str">
        <f>Daten!B1454</f>
        <v>Lannach</v>
      </c>
      <c r="C1454" s="15">
        <f t="shared" si="565"/>
        <v>6</v>
      </c>
      <c r="D1454" s="10">
        <f>Daten!D1454</f>
        <v>0</v>
      </c>
      <c r="E1454" s="9">
        <f>Daten!E1454</f>
        <v>3648</v>
      </c>
      <c r="F1454" s="9">
        <f>Daten!F1454</f>
        <v>3462</v>
      </c>
      <c r="G1454" s="27">
        <f t="shared" si="566"/>
        <v>186</v>
      </c>
      <c r="H1454" s="29">
        <f t="shared" si="567"/>
        <v>5.3726169844020795E-2</v>
      </c>
      <c r="I1454" s="21">
        <f t="shared" si="568"/>
        <v>30.897503592349427</v>
      </c>
      <c r="J1454" s="21">
        <f t="shared" si="569"/>
        <v>155.10249640765056</v>
      </c>
      <c r="K1454" s="27">
        <f t="shared" si="570"/>
        <v>-77551.248203825278</v>
      </c>
      <c r="L1454" s="16">
        <f>Daten!G1454</f>
        <v>512</v>
      </c>
      <c r="M1454" s="16">
        <f>Daten!H1454</f>
        <v>2457</v>
      </c>
      <c r="N1454" s="16">
        <f>Daten!I1454</f>
        <v>679</v>
      </c>
      <c r="O1454" s="28">
        <f t="shared" si="571"/>
        <v>0.48473748473748474</v>
      </c>
      <c r="P1454" s="16">
        <f t="shared" si="572"/>
        <v>1382.9642238858346</v>
      </c>
      <c r="Q1454" s="21">
        <f t="shared" si="573"/>
        <v>-191.9642238858346</v>
      </c>
      <c r="R1454" s="27">
        <f t="shared" si="574"/>
        <v>-38392.844777166916</v>
      </c>
      <c r="S1454" s="9">
        <f>Daten!K1454</f>
        <v>7685.84</v>
      </c>
      <c r="T1454" s="9">
        <f>Daten!L1454</f>
        <v>357209.03</v>
      </c>
      <c r="U1454" s="9">
        <f>Daten!M1454</f>
        <v>5852683.0199999996</v>
      </c>
      <c r="V1454" s="9">
        <f>Daten!N1454</f>
        <v>500</v>
      </c>
      <c r="W1454" s="9">
        <f>Daten!O1454</f>
        <v>500</v>
      </c>
      <c r="X1454" s="23">
        <f t="shared" si="575"/>
        <v>6217577.8899999997</v>
      </c>
      <c r="Y1454" s="9">
        <f t="shared" si="576"/>
        <v>1311193.2917340319</v>
      </c>
      <c r="Z1454" s="21">
        <f t="shared" si="577"/>
        <v>4906384.5982659683</v>
      </c>
      <c r="AA1454" s="27">
        <f t="shared" si="578"/>
        <v>-490638.45982659684</v>
      </c>
      <c r="AB1454" s="32">
        <f t="shared" si="579"/>
        <v>-606582.55280758906</v>
      </c>
      <c r="AC1454" s="31">
        <f t="shared" si="580"/>
        <v>0</v>
      </c>
      <c r="AG1454" s="26">
        <f t="shared" si="581"/>
        <v>0</v>
      </c>
      <c r="AH1454" s="26">
        <f t="shared" si="582"/>
        <v>0</v>
      </c>
      <c r="AI1454" s="26">
        <f t="shared" si="583"/>
        <v>0</v>
      </c>
      <c r="AJ1454" s="26">
        <f t="shared" si="584"/>
        <v>1</v>
      </c>
      <c r="AK1454" s="26">
        <f t="shared" si="585"/>
        <v>0</v>
      </c>
      <c r="AL1454" s="26">
        <f t="shared" ca="1" si="586"/>
        <v>0</v>
      </c>
      <c r="AM1454" s="26">
        <f t="shared" ca="1" si="587"/>
        <v>0</v>
      </c>
      <c r="AN1454" s="26">
        <f ca="1">IF(AM1454=0,0,COUNTIF($AM$19:AM1454,C1454*10+1))</f>
        <v>0</v>
      </c>
      <c r="AO1454" s="21">
        <f t="shared" ca="1" si="588"/>
        <v>0</v>
      </c>
      <c r="AP1454" s="33">
        <f t="shared" ca="1" si="589"/>
        <v>0</v>
      </c>
    </row>
    <row r="1455" spans="1:42" x14ac:dyDescent="0.2">
      <c r="A1455" s="15">
        <f>Daten!A1455</f>
        <v>60323</v>
      </c>
      <c r="B1455" s="8" t="str">
        <f>Daten!B1455</f>
        <v>Pölfing-Brunn</v>
      </c>
      <c r="C1455" s="15">
        <f t="shared" si="565"/>
        <v>6</v>
      </c>
      <c r="D1455" s="10">
        <f>Daten!D1455</f>
        <v>0</v>
      </c>
      <c r="E1455" s="9">
        <f>Daten!E1455</f>
        <v>1594</v>
      </c>
      <c r="F1455" s="9">
        <f>Daten!F1455</f>
        <v>1624</v>
      </c>
      <c r="G1455" s="27">
        <f t="shared" si="566"/>
        <v>-30</v>
      </c>
      <c r="H1455" s="29">
        <f t="shared" si="567"/>
        <v>-1.8472906403940888E-2</v>
      </c>
      <c r="I1455" s="21">
        <f t="shared" si="568"/>
        <v>14.493802956087658</v>
      </c>
      <c r="J1455" s="21">
        <f t="shared" si="569"/>
        <v>-44.493802956087656</v>
      </c>
      <c r="K1455" s="27">
        <f t="shared" si="570"/>
        <v>22246.901478043827</v>
      </c>
      <c r="L1455" s="16">
        <f>Daten!G1455</f>
        <v>175</v>
      </c>
      <c r="M1455" s="16">
        <f>Daten!H1455</f>
        <v>998</v>
      </c>
      <c r="N1455" s="16">
        <f>Daten!I1455</f>
        <v>421</v>
      </c>
      <c r="O1455" s="28">
        <f t="shared" si="571"/>
        <v>0.59719438877755515</v>
      </c>
      <c r="P1455" s="16">
        <f t="shared" si="572"/>
        <v>561.74126798455961</v>
      </c>
      <c r="Q1455" s="21">
        <f t="shared" si="573"/>
        <v>34.258732015440387</v>
      </c>
      <c r="R1455" s="27">
        <f t="shared" si="574"/>
        <v>6851.7464030880774</v>
      </c>
      <c r="S1455" s="9">
        <f>Daten!K1455</f>
        <v>2638.39</v>
      </c>
      <c r="T1455" s="9">
        <f>Daten!L1455</f>
        <v>82428.77</v>
      </c>
      <c r="U1455" s="9">
        <f>Daten!M1455</f>
        <v>398182.29</v>
      </c>
      <c r="V1455" s="9">
        <f>Daten!N1455</f>
        <v>500</v>
      </c>
      <c r="W1455" s="9">
        <f>Daten!O1455</f>
        <v>500</v>
      </c>
      <c r="X1455" s="23">
        <f t="shared" si="575"/>
        <v>483249.44999999995</v>
      </c>
      <c r="Y1455" s="9">
        <f t="shared" si="576"/>
        <v>572928.20916229347</v>
      </c>
      <c r="Z1455" s="21">
        <f t="shared" si="577"/>
        <v>-89678.759162293514</v>
      </c>
      <c r="AA1455" s="27">
        <f t="shared" si="578"/>
        <v>8967.8759162293518</v>
      </c>
      <c r="AB1455" s="32">
        <f t="shared" si="579"/>
        <v>38066.523797361253</v>
      </c>
      <c r="AC1455" s="31">
        <f t="shared" si="580"/>
        <v>38066.523797361253</v>
      </c>
      <c r="AG1455" s="26">
        <f t="shared" si="581"/>
        <v>22246.901478043827</v>
      </c>
      <c r="AH1455" s="26">
        <f t="shared" si="582"/>
        <v>8967.8759162293518</v>
      </c>
      <c r="AI1455" s="26">
        <f t="shared" si="583"/>
        <v>31214.77739427318</v>
      </c>
      <c r="AJ1455" s="26">
        <f t="shared" si="584"/>
        <v>1</v>
      </c>
      <c r="AK1455" s="26">
        <f t="shared" si="585"/>
        <v>31214.77739427318</v>
      </c>
      <c r="AL1455" s="26">
        <f t="shared" ca="1" si="586"/>
        <v>52281</v>
      </c>
      <c r="AM1455" s="26">
        <f t="shared" ca="1" si="587"/>
        <v>61</v>
      </c>
      <c r="AN1455" s="26">
        <f ca="1">IF(AM1455=0,0,COUNTIF($AM$19:AM1455,C1455*10+1))</f>
        <v>1</v>
      </c>
      <c r="AO1455" s="21">
        <f t="shared" ca="1" si="588"/>
        <v>0</v>
      </c>
      <c r="AP1455" s="33">
        <f t="shared" ca="1" si="589"/>
        <v>52281</v>
      </c>
    </row>
    <row r="1456" spans="1:42" x14ac:dyDescent="0.2">
      <c r="A1456" s="15">
        <f>Daten!A1456</f>
        <v>60324</v>
      </c>
      <c r="B1456" s="8" t="str">
        <f>Daten!B1456</f>
        <v>Preding</v>
      </c>
      <c r="C1456" s="15">
        <f t="shared" si="565"/>
        <v>6</v>
      </c>
      <c r="D1456" s="10">
        <f>Daten!D1456</f>
        <v>0</v>
      </c>
      <c r="E1456" s="9">
        <f>Daten!E1456</f>
        <v>1885</v>
      </c>
      <c r="F1456" s="9">
        <f>Daten!F1456</f>
        <v>1772</v>
      </c>
      <c r="G1456" s="27">
        <f t="shared" si="566"/>
        <v>113</v>
      </c>
      <c r="H1456" s="29">
        <f t="shared" si="567"/>
        <v>6.3769751693002252E-2</v>
      </c>
      <c r="I1456" s="21">
        <f t="shared" si="568"/>
        <v>15.814666772282838</v>
      </c>
      <c r="J1456" s="21">
        <f t="shared" si="569"/>
        <v>97.185333227717166</v>
      </c>
      <c r="K1456" s="27">
        <f t="shared" si="570"/>
        <v>-48592.666613858586</v>
      </c>
      <c r="L1456" s="16">
        <f>Daten!G1456</f>
        <v>283</v>
      </c>
      <c r="M1456" s="16">
        <f>Daten!H1456</f>
        <v>1209</v>
      </c>
      <c r="N1456" s="16">
        <f>Daten!I1456</f>
        <v>393</v>
      </c>
      <c r="O1456" s="28">
        <f t="shared" si="571"/>
        <v>0.55913978494623651</v>
      </c>
      <c r="P1456" s="16">
        <f t="shared" si="572"/>
        <v>680.50620540414081</v>
      </c>
      <c r="Q1456" s="21">
        <f t="shared" si="573"/>
        <v>-4.5062054041408146</v>
      </c>
      <c r="R1456" s="27">
        <f t="shared" si="574"/>
        <v>-901.24108082816292</v>
      </c>
      <c r="S1456" s="9">
        <f>Daten!K1456</f>
        <v>7986.34</v>
      </c>
      <c r="T1456" s="9">
        <f>Daten!L1456</f>
        <v>123112.09</v>
      </c>
      <c r="U1456" s="9">
        <f>Daten!M1456</f>
        <v>579884.79</v>
      </c>
      <c r="V1456" s="9">
        <f>Daten!N1456</f>
        <v>500</v>
      </c>
      <c r="W1456" s="9">
        <f>Daten!O1456</f>
        <v>500</v>
      </c>
      <c r="X1456" s="23">
        <f t="shared" si="575"/>
        <v>710983.22</v>
      </c>
      <c r="Y1456" s="9">
        <f t="shared" si="576"/>
        <v>677521.75299305096</v>
      </c>
      <c r="Z1456" s="21">
        <f t="shared" si="577"/>
        <v>33461.467006949009</v>
      </c>
      <c r="AA1456" s="27">
        <f t="shared" si="578"/>
        <v>-3346.146700694901</v>
      </c>
      <c r="AB1456" s="32">
        <f t="shared" si="579"/>
        <v>-52840.054395381652</v>
      </c>
      <c r="AC1456" s="31">
        <f t="shared" si="580"/>
        <v>0</v>
      </c>
      <c r="AG1456" s="26">
        <f t="shared" si="581"/>
        <v>0</v>
      </c>
      <c r="AH1456" s="26">
        <f t="shared" si="582"/>
        <v>0</v>
      </c>
      <c r="AI1456" s="26">
        <f t="shared" si="583"/>
        <v>0</v>
      </c>
      <c r="AJ1456" s="26">
        <f t="shared" si="584"/>
        <v>1</v>
      </c>
      <c r="AK1456" s="26">
        <f t="shared" si="585"/>
        <v>0</v>
      </c>
      <c r="AL1456" s="26">
        <f t="shared" ca="1" si="586"/>
        <v>0</v>
      </c>
      <c r="AM1456" s="26">
        <f t="shared" ca="1" si="587"/>
        <v>0</v>
      </c>
      <c r="AN1456" s="26">
        <f ca="1">IF(AM1456=0,0,COUNTIF($AM$19:AM1456,C1456*10+1))</f>
        <v>0</v>
      </c>
      <c r="AO1456" s="21">
        <f t="shared" ca="1" si="588"/>
        <v>0</v>
      </c>
      <c r="AP1456" s="33">
        <f t="shared" ca="1" si="589"/>
        <v>0</v>
      </c>
    </row>
    <row r="1457" spans="1:42" x14ac:dyDescent="0.2">
      <c r="A1457" s="15">
        <f>Daten!A1457</f>
        <v>60326</v>
      </c>
      <c r="B1457" s="8" t="str">
        <f>Daten!B1457</f>
        <v>Sankt Josef (Weststeiermark)</v>
      </c>
      <c r="C1457" s="15">
        <f t="shared" si="565"/>
        <v>6</v>
      </c>
      <c r="D1457" s="10">
        <f>Daten!D1457</f>
        <v>0</v>
      </c>
      <c r="E1457" s="9">
        <f>Daten!E1457</f>
        <v>1687</v>
      </c>
      <c r="F1457" s="9">
        <f>Daten!F1457</f>
        <v>1587</v>
      </c>
      <c r="G1457" s="27">
        <f t="shared" si="566"/>
        <v>100</v>
      </c>
      <c r="H1457" s="29">
        <f t="shared" si="567"/>
        <v>6.3011972274732195E-2</v>
      </c>
      <c r="I1457" s="21">
        <f t="shared" si="568"/>
        <v>14.163587002038863</v>
      </c>
      <c r="J1457" s="21">
        <f t="shared" si="569"/>
        <v>85.836412997961133</v>
      </c>
      <c r="K1457" s="27">
        <f t="shared" si="570"/>
        <v>-42918.206498980566</v>
      </c>
      <c r="L1457" s="16">
        <f>Daten!G1457</f>
        <v>278</v>
      </c>
      <c r="M1457" s="16">
        <f>Daten!H1457</f>
        <v>1121</v>
      </c>
      <c r="N1457" s="16">
        <f>Daten!I1457</f>
        <v>288</v>
      </c>
      <c r="O1457" s="28">
        <f t="shared" si="571"/>
        <v>0.50490633363068693</v>
      </c>
      <c r="P1457" s="16">
        <f t="shared" si="572"/>
        <v>630.97390922914963</v>
      </c>
      <c r="Q1457" s="21">
        <f t="shared" si="573"/>
        <v>-64.973909229149626</v>
      </c>
      <c r="R1457" s="27">
        <f t="shared" si="574"/>
        <v>-12994.781845829926</v>
      </c>
      <c r="S1457" s="9">
        <f>Daten!K1457</f>
        <v>4668.97</v>
      </c>
      <c r="T1457" s="9">
        <f>Daten!L1457</f>
        <v>68307.509999999995</v>
      </c>
      <c r="U1457" s="9">
        <f>Daten!M1457</f>
        <v>186293.85</v>
      </c>
      <c r="V1457" s="9">
        <f>Daten!N1457</f>
        <v>500</v>
      </c>
      <c r="W1457" s="9">
        <f>Daten!O1457</f>
        <v>500</v>
      </c>
      <c r="X1457" s="23">
        <f t="shared" si="575"/>
        <v>259270.33000000002</v>
      </c>
      <c r="Y1457" s="9">
        <f t="shared" si="576"/>
        <v>606355.01182985515</v>
      </c>
      <c r="Z1457" s="21">
        <f t="shared" si="577"/>
        <v>-347084.68182985514</v>
      </c>
      <c r="AA1457" s="27">
        <f t="shared" si="578"/>
        <v>34708.468182985518</v>
      </c>
      <c r="AB1457" s="32">
        <f t="shared" si="579"/>
        <v>-21204.520161824978</v>
      </c>
      <c r="AC1457" s="31">
        <f t="shared" si="580"/>
        <v>0</v>
      </c>
      <c r="AG1457" s="26">
        <f t="shared" si="581"/>
        <v>0</v>
      </c>
      <c r="AH1457" s="26">
        <f t="shared" si="582"/>
        <v>0</v>
      </c>
      <c r="AI1457" s="26">
        <f t="shared" si="583"/>
        <v>0</v>
      </c>
      <c r="AJ1457" s="26">
        <f t="shared" si="584"/>
        <v>1</v>
      </c>
      <c r="AK1457" s="26">
        <f t="shared" si="585"/>
        <v>0</v>
      </c>
      <c r="AL1457" s="26">
        <f t="shared" ca="1" si="586"/>
        <v>0</v>
      </c>
      <c r="AM1457" s="26">
        <f t="shared" ca="1" si="587"/>
        <v>0</v>
      </c>
      <c r="AN1457" s="26">
        <f ca="1">IF(AM1457=0,0,COUNTIF($AM$19:AM1457,C1457*10+1))</f>
        <v>0</v>
      </c>
      <c r="AO1457" s="21">
        <f t="shared" ca="1" si="588"/>
        <v>0</v>
      </c>
      <c r="AP1457" s="33">
        <f t="shared" ca="1" si="589"/>
        <v>0</v>
      </c>
    </row>
    <row r="1458" spans="1:42" x14ac:dyDescent="0.2">
      <c r="A1458" s="15">
        <f>Daten!A1458</f>
        <v>60329</v>
      </c>
      <c r="B1458" s="8" t="str">
        <f>Daten!B1458</f>
        <v>Sankt Peter im Sulmtal</v>
      </c>
      <c r="C1458" s="15">
        <f t="shared" si="565"/>
        <v>6</v>
      </c>
      <c r="D1458" s="10">
        <f>Daten!D1458</f>
        <v>0</v>
      </c>
      <c r="E1458" s="9">
        <f>Daten!E1458</f>
        <v>1241</v>
      </c>
      <c r="F1458" s="9">
        <f>Daten!F1458</f>
        <v>1267</v>
      </c>
      <c r="G1458" s="27">
        <f t="shared" si="566"/>
        <v>-26</v>
      </c>
      <c r="H1458" s="29">
        <f t="shared" si="567"/>
        <v>-2.0520915548539857E-2</v>
      </c>
      <c r="I1458" s="21">
        <f t="shared" si="568"/>
        <v>11.307665237292525</v>
      </c>
      <c r="J1458" s="21">
        <f t="shared" si="569"/>
        <v>-37.307665237292525</v>
      </c>
      <c r="K1458" s="27">
        <f t="shared" si="570"/>
        <v>18653.832618646262</v>
      </c>
      <c r="L1458" s="16">
        <f>Daten!G1458</f>
        <v>135</v>
      </c>
      <c r="M1458" s="16">
        <f>Daten!H1458</f>
        <v>829</v>
      </c>
      <c r="N1458" s="16">
        <f>Daten!I1458</f>
        <v>277</v>
      </c>
      <c r="O1458" s="28">
        <f t="shared" si="571"/>
        <v>0.49698431845597107</v>
      </c>
      <c r="P1458" s="16">
        <f t="shared" si="572"/>
        <v>466.61674464849688</v>
      </c>
      <c r="Q1458" s="21">
        <f t="shared" si="573"/>
        <v>-54.616744648496876</v>
      </c>
      <c r="R1458" s="27">
        <f t="shared" si="574"/>
        <v>-10923.348929699376</v>
      </c>
      <c r="S1458" s="9">
        <f>Daten!K1458</f>
        <v>6099.61</v>
      </c>
      <c r="T1458" s="9">
        <f>Daten!L1458</f>
        <v>65044.28</v>
      </c>
      <c r="U1458" s="9">
        <f>Daten!M1458</f>
        <v>348951.25</v>
      </c>
      <c r="V1458" s="9">
        <f>Daten!N1458</f>
        <v>500</v>
      </c>
      <c r="W1458" s="9">
        <f>Daten!O1458</f>
        <v>500</v>
      </c>
      <c r="X1458" s="23">
        <f t="shared" si="575"/>
        <v>420095.14</v>
      </c>
      <c r="Y1458" s="9">
        <f t="shared" si="576"/>
        <v>446050.13021982828</v>
      </c>
      <c r="Z1458" s="21">
        <f t="shared" si="577"/>
        <v>-25954.990219828265</v>
      </c>
      <c r="AA1458" s="27">
        <f t="shared" si="578"/>
        <v>2595.4990219828269</v>
      </c>
      <c r="AB1458" s="32">
        <f t="shared" si="579"/>
        <v>10325.982710929713</v>
      </c>
      <c r="AC1458" s="31">
        <f t="shared" si="580"/>
        <v>10325.982710929713</v>
      </c>
      <c r="AG1458" s="26">
        <f t="shared" si="581"/>
        <v>18653.832618646262</v>
      </c>
      <c r="AH1458" s="26">
        <f t="shared" si="582"/>
        <v>2595.4990219828269</v>
      </c>
      <c r="AI1458" s="26">
        <f t="shared" si="583"/>
        <v>21249.331640629091</v>
      </c>
      <c r="AJ1458" s="26">
        <f t="shared" si="584"/>
        <v>1</v>
      </c>
      <c r="AK1458" s="26">
        <f t="shared" si="585"/>
        <v>21249.331640629091</v>
      </c>
      <c r="AL1458" s="26">
        <f t="shared" ca="1" si="586"/>
        <v>35590</v>
      </c>
      <c r="AM1458" s="26">
        <f t="shared" ca="1" si="587"/>
        <v>61</v>
      </c>
      <c r="AN1458" s="26">
        <f ca="1">IF(AM1458=0,0,COUNTIF($AM$19:AM1458,C1458*10+1))</f>
        <v>2</v>
      </c>
      <c r="AO1458" s="21">
        <f t="shared" ca="1" si="588"/>
        <v>0</v>
      </c>
      <c r="AP1458" s="33">
        <f t="shared" ca="1" si="589"/>
        <v>35590</v>
      </c>
    </row>
    <row r="1459" spans="1:42" x14ac:dyDescent="0.2">
      <c r="A1459" s="15">
        <f>Daten!A1459</f>
        <v>60341</v>
      </c>
      <c r="B1459" s="8" t="str">
        <f>Daten!B1459</f>
        <v>Wettmannstätten</v>
      </c>
      <c r="C1459" s="15">
        <f t="shared" si="565"/>
        <v>6</v>
      </c>
      <c r="D1459" s="10">
        <f>Daten!D1459</f>
        <v>0</v>
      </c>
      <c r="E1459" s="9">
        <f>Daten!E1459</f>
        <v>1654</v>
      </c>
      <c r="F1459" s="9">
        <f>Daten!F1459</f>
        <v>1586</v>
      </c>
      <c r="G1459" s="27">
        <f t="shared" si="566"/>
        <v>68</v>
      </c>
      <c r="H1459" s="29">
        <f t="shared" si="567"/>
        <v>4.2875157629255992E-2</v>
      </c>
      <c r="I1459" s="21">
        <f t="shared" si="568"/>
        <v>14.15466224652403</v>
      </c>
      <c r="J1459" s="21">
        <f t="shared" si="569"/>
        <v>53.845337753475974</v>
      </c>
      <c r="K1459" s="27">
        <f t="shared" si="570"/>
        <v>-26922.668876737986</v>
      </c>
      <c r="L1459" s="16">
        <f>Daten!G1459</f>
        <v>232</v>
      </c>
      <c r="M1459" s="16">
        <f>Daten!H1459</f>
        <v>1093</v>
      </c>
      <c r="N1459" s="16">
        <f>Daten!I1459</f>
        <v>329</v>
      </c>
      <c r="O1459" s="28">
        <f t="shared" si="571"/>
        <v>0.51326623970722784</v>
      </c>
      <c r="P1459" s="16">
        <f t="shared" si="572"/>
        <v>615.21363317347061</v>
      </c>
      <c r="Q1459" s="21">
        <f t="shared" si="573"/>
        <v>-54.213633173470612</v>
      </c>
      <c r="R1459" s="27">
        <f t="shared" si="574"/>
        <v>-10842.726634694121</v>
      </c>
      <c r="S1459" s="9">
        <f>Daten!K1459</f>
        <v>8620.3700000000008</v>
      </c>
      <c r="T1459" s="9">
        <f>Daten!L1459</f>
        <v>101980.81</v>
      </c>
      <c r="U1459" s="9">
        <f>Daten!M1459</f>
        <v>635022.4</v>
      </c>
      <c r="V1459" s="9">
        <f>Daten!N1459</f>
        <v>500</v>
      </c>
      <c r="W1459" s="9">
        <f>Daten!O1459</f>
        <v>500</v>
      </c>
      <c r="X1459" s="23">
        <f t="shared" si="575"/>
        <v>745623.58000000007</v>
      </c>
      <c r="Y1459" s="9">
        <f t="shared" si="576"/>
        <v>594493.88830265589</v>
      </c>
      <c r="Z1459" s="21">
        <f t="shared" si="577"/>
        <v>151129.69169734418</v>
      </c>
      <c r="AA1459" s="27">
        <f t="shared" si="578"/>
        <v>-15112.969169734419</v>
      </c>
      <c r="AB1459" s="32">
        <f t="shared" si="579"/>
        <v>-52878.364681166524</v>
      </c>
      <c r="AC1459" s="31">
        <f t="shared" si="580"/>
        <v>0</v>
      </c>
      <c r="AG1459" s="26">
        <f t="shared" si="581"/>
        <v>0</v>
      </c>
      <c r="AH1459" s="26">
        <f t="shared" si="582"/>
        <v>0</v>
      </c>
      <c r="AI1459" s="26">
        <f t="shared" si="583"/>
        <v>0</v>
      </c>
      <c r="AJ1459" s="26">
        <f t="shared" si="584"/>
        <v>1</v>
      </c>
      <c r="AK1459" s="26">
        <f t="shared" si="585"/>
        <v>0</v>
      </c>
      <c r="AL1459" s="26">
        <f t="shared" ca="1" si="586"/>
        <v>0</v>
      </c>
      <c r="AM1459" s="26">
        <f t="shared" ca="1" si="587"/>
        <v>0</v>
      </c>
      <c r="AN1459" s="26">
        <f ca="1">IF(AM1459=0,0,COUNTIF($AM$19:AM1459,C1459*10+1))</f>
        <v>0</v>
      </c>
      <c r="AO1459" s="21">
        <f t="shared" ca="1" si="588"/>
        <v>0</v>
      </c>
      <c r="AP1459" s="33">
        <f t="shared" ca="1" si="589"/>
        <v>0</v>
      </c>
    </row>
    <row r="1460" spans="1:42" x14ac:dyDescent="0.2">
      <c r="A1460" s="15">
        <f>Daten!A1460</f>
        <v>60344</v>
      </c>
      <c r="B1460" s="8" t="str">
        <f>Daten!B1460</f>
        <v>Deutschlandsberg</v>
      </c>
      <c r="C1460" s="15">
        <f t="shared" si="565"/>
        <v>6</v>
      </c>
      <c r="D1460" s="10">
        <f>Daten!D1460</f>
        <v>0</v>
      </c>
      <c r="E1460" s="9">
        <f>Daten!E1460</f>
        <v>11691</v>
      </c>
      <c r="F1460" s="9">
        <f>Daten!F1460</f>
        <v>11606</v>
      </c>
      <c r="G1460" s="27">
        <f t="shared" si="566"/>
        <v>85</v>
      </c>
      <c r="H1460" s="29">
        <f t="shared" si="567"/>
        <v>7.3237980354988802E-3</v>
      </c>
      <c r="I1460" s="21">
        <f t="shared" si="568"/>
        <v>103.58071250514369</v>
      </c>
      <c r="J1460" s="21">
        <f t="shared" si="569"/>
        <v>-18.580712505143694</v>
      </c>
      <c r="K1460" s="27">
        <f t="shared" si="570"/>
        <v>9290.3562525718462</v>
      </c>
      <c r="L1460" s="16">
        <f>Daten!G1460</f>
        <v>1498</v>
      </c>
      <c r="M1460" s="16">
        <f>Daten!H1460</f>
        <v>7523</v>
      </c>
      <c r="N1460" s="16">
        <f>Daten!I1460</f>
        <v>2670</v>
      </c>
      <c r="O1460" s="28">
        <f t="shared" si="571"/>
        <v>0.55403429482919053</v>
      </c>
      <c r="P1460" s="16">
        <f t="shared" si="572"/>
        <v>4234.4484559597613</v>
      </c>
      <c r="Q1460" s="21">
        <f t="shared" si="573"/>
        <v>-66.448455959761304</v>
      </c>
      <c r="R1460" s="27">
        <f t="shared" si="574"/>
        <v>-13289.691191952261</v>
      </c>
      <c r="S1460" s="9">
        <f>Daten!K1460</f>
        <v>48571.97</v>
      </c>
      <c r="T1460" s="9">
        <f>Daten!L1460</f>
        <v>1048415.48</v>
      </c>
      <c r="U1460" s="9">
        <f>Daten!M1460</f>
        <v>5793930.54</v>
      </c>
      <c r="V1460" s="9">
        <f>Daten!N1460</f>
        <v>500</v>
      </c>
      <c r="W1460" s="9">
        <f>Daten!O1460</f>
        <v>500</v>
      </c>
      <c r="X1460" s="23">
        <f t="shared" si="575"/>
        <v>6890917.9900000002</v>
      </c>
      <c r="Y1460" s="9">
        <f t="shared" si="576"/>
        <v>4202072.5804996071</v>
      </c>
      <c r="Z1460" s="21">
        <f t="shared" si="577"/>
        <v>2688845.4095003931</v>
      </c>
      <c r="AA1460" s="27">
        <f t="shared" si="578"/>
        <v>-268884.54095003934</v>
      </c>
      <c r="AB1460" s="32">
        <f t="shared" si="579"/>
        <v>-272883.87588941975</v>
      </c>
      <c r="AC1460" s="31">
        <f t="shared" si="580"/>
        <v>0</v>
      </c>
      <c r="AG1460" s="26">
        <f t="shared" si="581"/>
        <v>0</v>
      </c>
      <c r="AH1460" s="26">
        <f t="shared" si="582"/>
        <v>0</v>
      </c>
      <c r="AI1460" s="26">
        <f t="shared" si="583"/>
        <v>0</v>
      </c>
      <c r="AJ1460" s="26">
        <f t="shared" si="584"/>
        <v>1</v>
      </c>
      <c r="AK1460" s="26">
        <f t="shared" si="585"/>
        <v>0</v>
      </c>
      <c r="AL1460" s="26">
        <f t="shared" ca="1" si="586"/>
        <v>0</v>
      </c>
      <c r="AM1460" s="26">
        <f t="shared" ca="1" si="587"/>
        <v>0</v>
      </c>
      <c r="AN1460" s="26">
        <f ca="1">IF(AM1460=0,0,COUNTIF($AM$19:AM1460,C1460*10+1))</f>
        <v>0</v>
      </c>
      <c r="AO1460" s="21">
        <f t="shared" ca="1" si="588"/>
        <v>0</v>
      </c>
      <c r="AP1460" s="33">
        <f t="shared" ca="1" si="589"/>
        <v>0</v>
      </c>
    </row>
    <row r="1461" spans="1:42" x14ac:dyDescent="0.2">
      <c r="A1461" s="15">
        <f>Daten!A1461</f>
        <v>60345</v>
      </c>
      <c r="B1461" s="8" t="str">
        <f>Daten!B1461</f>
        <v>Eibiswald</v>
      </c>
      <c r="C1461" s="15">
        <f t="shared" si="565"/>
        <v>6</v>
      </c>
      <c r="D1461" s="10">
        <f>Daten!D1461</f>
        <v>0</v>
      </c>
      <c r="E1461" s="9">
        <f>Daten!E1461</f>
        <v>6377</v>
      </c>
      <c r="F1461" s="9">
        <f>Daten!F1461</f>
        <v>6495</v>
      </c>
      <c r="G1461" s="27">
        <f t="shared" si="566"/>
        <v>-118</v>
      </c>
      <c r="H1461" s="29">
        <f t="shared" si="567"/>
        <v>-1.8167821401077752E-2</v>
      </c>
      <c r="I1461" s="21">
        <f t="shared" si="568"/>
        <v>57.966287068835797</v>
      </c>
      <c r="J1461" s="21">
        <f t="shared" si="569"/>
        <v>-175.96628706883581</v>
      </c>
      <c r="K1461" s="27">
        <f t="shared" si="570"/>
        <v>87983.143534417904</v>
      </c>
      <c r="L1461" s="16">
        <f>Daten!G1461</f>
        <v>788</v>
      </c>
      <c r="M1461" s="16">
        <f>Daten!H1461</f>
        <v>4055</v>
      </c>
      <c r="N1461" s="16">
        <f>Daten!I1461</f>
        <v>1534</v>
      </c>
      <c r="O1461" s="28">
        <f t="shared" si="571"/>
        <v>0.57262638717632552</v>
      </c>
      <c r="P1461" s="16">
        <f t="shared" si="572"/>
        <v>2282.4256930635161</v>
      </c>
      <c r="Q1461" s="21">
        <f t="shared" si="573"/>
        <v>39.574306936483936</v>
      </c>
      <c r="R1461" s="27">
        <f t="shared" si="574"/>
        <v>7914.8613872967871</v>
      </c>
      <c r="S1461" s="9">
        <f>Daten!K1461</f>
        <v>39718.07</v>
      </c>
      <c r="T1461" s="9">
        <f>Daten!L1461</f>
        <v>370263.51</v>
      </c>
      <c r="U1461" s="9">
        <f>Daten!M1461</f>
        <v>1061064.8899999999</v>
      </c>
      <c r="V1461" s="9">
        <f>Daten!N1461</f>
        <v>500</v>
      </c>
      <c r="W1461" s="9">
        <f>Daten!O1461</f>
        <v>500</v>
      </c>
      <c r="X1461" s="23">
        <f t="shared" si="575"/>
        <v>1471046.47</v>
      </c>
      <c r="Y1461" s="9">
        <f t="shared" si="576"/>
        <v>2292072.2646348467</v>
      </c>
      <c r="Z1461" s="21">
        <f t="shared" si="577"/>
        <v>-821025.79463484674</v>
      </c>
      <c r="AA1461" s="27">
        <f t="shared" si="578"/>
        <v>82102.579463484682</v>
      </c>
      <c r="AB1461" s="32">
        <f t="shared" si="579"/>
        <v>178000.58438519936</v>
      </c>
      <c r="AC1461" s="31">
        <f t="shared" si="580"/>
        <v>178000.58438519936</v>
      </c>
      <c r="AG1461" s="26">
        <f t="shared" si="581"/>
        <v>87983.143534417904</v>
      </c>
      <c r="AH1461" s="26">
        <f t="shared" si="582"/>
        <v>82102.579463484682</v>
      </c>
      <c r="AI1461" s="26">
        <f t="shared" si="583"/>
        <v>170085.7229979026</v>
      </c>
      <c r="AJ1461" s="26">
        <f t="shared" si="584"/>
        <v>1</v>
      </c>
      <c r="AK1461" s="26">
        <f t="shared" si="585"/>
        <v>170085.7229979026</v>
      </c>
      <c r="AL1461" s="26">
        <f t="shared" ca="1" si="586"/>
        <v>284874</v>
      </c>
      <c r="AM1461" s="26">
        <f t="shared" ca="1" si="587"/>
        <v>61</v>
      </c>
      <c r="AN1461" s="26">
        <f ca="1">IF(AM1461=0,0,COUNTIF($AM$19:AM1461,C1461*10+1))</f>
        <v>3</v>
      </c>
      <c r="AO1461" s="21">
        <f t="shared" ca="1" si="588"/>
        <v>0</v>
      </c>
      <c r="AP1461" s="33">
        <f t="shared" ca="1" si="589"/>
        <v>284874</v>
      </c>
    </row>
    <row r="1462" spans="1:42" x14ac:dyDescent="0.2">
      <c r="A1462" s="15">
        <f>Daten!A1462</f>
        <v>60346</v>
      </c>
      <c r="B1462" s="8" t="str">
        <f>Daten!B1462</f>
        <v>Groß Sankt Florian</v>
      </c>
      <c r="C1462" s="15">
        <f t="shared" si="565"/>
        <v>6</v>
      </c>
      <c r="D1462" s="10">
        <f>Daten!D1462</f>
        <v>0</v>
      </c>
      <c r="E1462" s="9">
        <f>Daten!E1462</f>
        <v>4116</v>
      </c>
      <c r="F1462" s="9">
        <f>Daten!F1462</f>
        <v>4178</v>
      </c>
      <c r="G1462" s="27">
        <f t="shared" si="566"/>
        <v>-62</v>
      </c>
      <c r="H1462" s="29">
        <f t="shared" si="567"/>
        <v>-1.4839636189564385E-2</v>
      </c>
      <c r="I1462" s="21">
        <f t="shared" si="568"/>
        <v>37.287628540969358</v>
      </c>
      <c r="J1462" s="21">
        <f t="shared" si="569"/>
        <v>-99.287628540969365</v>
      </c>
      <c r="K1462" s="27">
        <f t="shared" si="570"/>
        <v>49643.814270484683</v>
      </c>
      <c r="L1462" s="16">
        <f>Daten!G1462</f>
        <v>525</v>
      </c>
      <c r="M1462" s="16">
        <f>Daten!H1462</f>
        <v>2705</v>
      </c>
      <c r="N1462" s="16">
        <f>Daten!I1462</f>
        <v>886</v>
      </c>
      <c r="O1462" s="28">
        <f t="shared" si="571"/>
        <v>0.52162661737523108</v>
      </c>
      <c r="P1462" s="16">
        <f t="shared" si="572"/>
        <v>1522.5552403789918</v>
      </c>
      <c r="Q1462" s="21">
        <f t="shared" si="573"/>
        <v>-111.55524037899181</v>
      </c>
      <c r="R1462" s="27">
        <f t="shared" si="574"/>
        <v>-22311.048075798361</v>
      </c>
      <c r="S1462" s="9">
        <f>Daten!K1462</f>
        <v>23498.07</v>
      </c>
      <c r="T1462" s="9">
        <f>Daten!L1462</f>
        <v>221803.64</v>
      </c>
      <c r="U1462" s="9">
        <f>Daten!M1462</f>
        <v>1095228.96</v>
      </c>
      <c r="V1462" s="9">
        <f>Daten!N1462</f>
        <v>500</v>
      </c>
      <c r="W1462" s="9">
        <f>Daten!O1462</f>
        <v>500</v>
      </c>
      <c r="X1462" s="23">
        <f t="shared" si="575"/>
        <v>1340530.67</v>
      </c>
      <c r="Y1462" s="9">
        <f t="shared" si="576"/>
        <v>1479405.5890288583</v>
      </c>
      <c r="Z1462" s="21">
        <f t="shared" si="577"/>
        <v>-138874.91902885842</v>
      </c>
      <c r="AA1462" s="27">
        <f t="shared" si="578"/>
        <v>13887.491902885842</v>
      </c>
      <c r="AB1462" s="32">
        <f t="shared" si="579"/>
        <v>41220.258097572165</v>
      </c>
      <c r="AC1462" s="31">
        <f t="shared" si="580"/>
        <v>41220.258097572165</v>
      </c>
      <c r="AG1462" s="26">
        <f t="shared" si="581"/>
        <v>49643.814270484683</v>
      </c>
      <c r="AH1462" s="26">
        <f t="shared" si="582"/>
        <v>13887.491902885842</v>
      </c>
      <c r="AI1462" s="26">
        <f t="shared" si="583"/>
        <v>63531.306173370525</v>
      </c>
      <c r="AJ1462" s="26">
        <f t="shared" si="584"/>
        <v>1</v>
      </c>
      <c r="AK1462" s="26">
        <f t="shared" si="585"/>
        <v>63531.306173370525</v>
      </c>
      <c r="AL1462" s="26">
        <f t="shared" ca="1" si="586"/>
        <v>106407</v>
      </c>
      <c r="AM1462" s="26">
        <f t="shared" ca="1" si="587"/>
        <v>61</v>
      </c>
      <c r="AN1462" s="26">
        <f ca="1">IF(AM1462=0,0,COUNTIF($AM$19:AM1462,C1462*10+1))</f>
        <v>4</v>
      </c>
      <c r="AO1462" s="21">
        <f t="shared" ca="1" si="588"/>
        <v>0</v>
      </c>
      <c r="AP1462" s="33">
        <f t="shared" ca="1" si="589"/>
        <v>106407</v>
      </c>
    </row>
    <row r="1463" spans="1:42" x14ac:dyDescent="0.2">
      <c r="A1463" s="15">
        <f>Daten!A1463</f>
        <v>60347</v>
      </c>
      <c r="B1463" s="8" t="str">
        <f>Daten!B1463</f>
        <v>Sankt Martin im Sulmtal</v>
      </c>
      <c r="C1463" s="15">
        <f t="shared" si="565"/>
        <v>6</v>
      </c>
      <c r="D1463" s="10">
        <f>Daten!D1463</f>
        <v>0</v>
      </c>
      <c r="E1463" s="9">
        <f>Daten!E1463</f>
        <v>3084</v>
      </c>
      <c r="F1463" s="9">
        <f>Daten!F1463</f>
        <v>3044</v>
      </c>
      <c r="G1463" s="27">
        <f t="shared" si="566"/>
        <v>40</v>
      </c>
      <c r="H1463" s="29">
        <f t="shared" si="567"/>
        <v>1.3140604467805518E-2</v>
      </c>
      <c r="I1463" s="21">
        <f t="shared" si="568"/>
        <v>27.166955787149526</v>
      </c>
      <c r="J1463" s="21">
        <f t="shared" si="569"/>
        <v>12.833044212850474</v>
      </c>
      <c r="K1463" s="27">
        <f t="shared" si="570"/>
        <v>-6416.5221064252373</v>
      </c>
      <c r="L1463" s="16">
        <f>Daten!G1463</f>
        <v>411</v>
      </c>
      <c r="M1463" s="16">
        <f>Daten!H1463</f>
        <v>1964</v>
      </c>
      <c r="N1463" s="16">
        <f>Daten!I1463</f>
        <v>709</v>
      </c>
      <c r="O1463" s="28">
        <f t="shared" si="571"/>
        <v>0.570264765784114</v>
      </c>
      <c r="P1463" s="16">
        <f t="shared" si="572"/>
        <v>1105.4707919054861</v>
      </c>
      <c r="Q1463" s="21">
        <f t="shared" si="573"/>
        <v>14.529208094513933</v>
      </c>
      <c r="R1463" s="27">
        <f t="shared" si="574"/>
        <v>2905.8416189027866</v>
      </c>
      <c r="S1463" s="9">
        <f>Daten!K1463</f>
        <v>19485.96</v>
      </c>
      <c r="T1463" s="9">
        <f>Daten!L1463</f>
        <v>191241.73</v>
      </c>
      <c r="U1463" s="9">
        <f>Daten!M1463</f>
        <v>959748.04</v>
      </c>
      <c r="V1463" s="9">
        <f>Daten!N1463</f>
        <v>500</v>
      </c>
      <c r="W1463" s="9">
        <f>Daten!O1463</f>
        <v>500</v>
      </c>
      <c r="X1463" s="23">
        <f t="shared" si="575"/>
        <v>1170475.73</v>
      </c>
      <c r="Y1463" s="9">
        <f t="shared" si="576"/>
        <v>1108475.9078146257</v>
      </c>
      <c r="Z1463" s="21">
        <f t="shared" si="577"/>
        <v>61999.822185374331</v>
      </c>
      <c r="AA1463" s="27">
        <f t="shared" si="578"/>
        <v>-6199.9822185374333</v>
      </c>
      <c r="AB1463" s="32">
        <f t="shared" si="579"/>
        <v>-9710.6627060598839</v>
      </c>
      <c r="AC1463" s="31">
        <f t="shared" si="580"/>
        <v>0</v>
      </c>
      <c r="AG1463" s="26">
        <f t="shared" si="581"/>
        <v>0</v>
      </c>
      <c r="AH1463" s="26">
        <f t="shared" si="582"/>
        <v>0</v>
      </c>
      <c r="AI1463" s="26">
        <f t="shared" si="583"/>
        <v>0</v>
      </c>
      <c r="AJ1463" s="26">
        <f t="shared" si="584"/>
        <v>1</v>
      </c>
      <c r="AK1463" s="26">
        <f t="shared" si="585"/>
        <v>0</v>
      </c>
      <c r="AL1463" s="26">
        <f t="shared" ca="1" si="586"/>
        <v>0</v>
      </c>
      <c r="AM1463" s="26">
        <f t="shared" ca="1" si="587"/>
        <v>0</v>
      </c>
      <c r="AN1463" s="26">
        <f ca="1">IF(AM1463=0,0,COUNTIF($AM$19:AM1463,C1463*10+1))</f>
        <v>0</v>
      </c>
      <c r="AO1463" s="21">
        <f t="shared" ca="1" si="588"/>
        <v>0</v>
      </c>
      <c r="AP1463" s="33">
        <f t="shared" ca="1" si="589"/>
        <v>0</v>
      </c>
    </row>
    <row r="1464" spans="1:42" x14ac:dyDescent="0.2">
      <c r="A1464" s="15">
        <f>Daten!A1464</f>
        <v>60348</v>
      </c>
      <c r="B1464" s="8" t="str">
        <f>Daten!B1464</f>
        <v>Sankt Stefan ob Stainz</v>
      </c>
      <c r="C1464" s="15">
        <f t="shared" si="565"/>
        <v>6</v>
      </c>
      <c r="D1464" s="10">
        <f>Daten!D1464</f>
        <v>0</v>
      </c>
      <c r="E1464" s="9">
        <f>Daten!E1464</f>
        <v>3604</v>
      </c>
      <c r="F1464" s="9">
        <f>Daten!F1464</f>
        <v>3566</v>
      </c>
      <c r="G1464" s="27">
        <f t="shared" si="566"/>
        <v>38</v>
      </c>
      <c r="H1464" s="29">
        <f t="shared" si="567"/>
        <v>1.065619742007852E-2</v>
      </c>
      <c r="I1464" s="21">
        <f t="shared" si="568"/>
        <v>31.825678165891986</v>
      </c>
      <c r="J1464" s="21">
        <f t="shared" si="569"/>
        <v>6.1743218341080137</v>
      </c>
      <c r="K1464" s="27">
        <f t="shared" si="570"/>
        <v>-3087.1609170540069</v>
      </c>
      <c r="L1464" s="16">
        <f>Daten!G1464</f>
        <v>460</v>
      </c>
      <c r="M1464" s="16">
        <f>Daten!H1464</f>
        <v>2367</v>
      </c>
      <c r="N1464" s="16">
        <f>Daten!I1464</f>
        <v>777</v>
      </c>
      <c r="O1464" s="28">
        <f t="shared" si="571"/>
        <v>0.52260245035910435</v>
      </c>
      <c r="P1464" s="16">
        <f t="shared" si="572"/>
        <v>1332.3061937068662</v>
      </c>
      <c r="Q1464" s="21">
        <f t="shared" si="573"/>
        <v>-95.306193706866225</v>
      </c>
      <c r="R1464" s="27">
        <f t="shared" si="574"/>
        <v>-19061.238741373243</v>
      </c>
      <c r="S1464" s="9">
        <f>Daten!K1464</f>
        <v>18383.38</v>
      </c>
      <c r="T1464" s="9">
        <f>Daten!L1464</f>
        <v>158770.41</v>
      </c>
      <c r="U1464" s="9">
        <f>Daten!M1464</f>
        <v>385062.09</v>
      </c>
      <c r="V1464" s="9">
        <f>Daten!N1464</f>
        <v>500</v>
      </c>
      <c r="W1464" s="9">
        <f>Daten!O1464</f>
        <v>500</v>
      </c>
      <c r="X1464" s="23">
        <f t="shared" si="575"/>
        <v>562215.88</v>
      </c>
      <c r="Y1464" s="9">
        <f t="shared" si="576"/>
        <v>1295378.4603644328</v>
      </c>
      <c r="Z1464" s="21">
        <f t="shared" si="577"/>
        <v>-733162.58036443277</v>
      </c>
      <c r="AA1464" s="27">
        <f t="shared" si="578"/>
        <v>73316.25803644328</v>
      </c>
      <c r="AB1464" s="32">
        <f t="shared" si="579"/>
        <v>51167.858378016026</v>
      </c>
      <c r="AC1464" s="31">
        <f t="shared" si="580"/>
        <v>51167.858378016026</v>
      </c>
      <c r="AG1464" s="26">
        <f t="shared" si="581"/>
        <v>-3087.1609170540069</v>
      </c>
      <c r="AH1464" s="26">
        <f t="shared" si="582"/>
        <v>73316.25803644328</v>
      </c>
      <c r="AI1464" s="26">
        <f t="shared" si="583"/>
        <v>70229.097119389276</v>
      </c>
      <c r="AJ1464" s="26">
        <f t="shared" si="584"/>
        <v>1</v>
      </c>
      <c r="AK1464" s="26">
        <f t="shared" si="585"/>
        <v>70229.097119389276</v>
      </c>
      <c r="AL1464" s="26">
        <f t="shared" ca="1" si="586"/>
        <v>117625</v>
      </c>
      <c r="AM1464" s="26">
        <f t="shared" ca="1" si="587"/>
        <v>61</v>
      </c>
      <c r="AN1464" s="26">
        <f ca="1">IF(AM1464=0,0,COUNTIF($AM$19:AM1464,C1464*10+1))</f>
        <v>5</v>
      </c>
      <c r="AO1464" s="21">
        <f t="shared" ca="1" si="588"/>
        <v>0</v>
      </c>
      <c r="AP1464" s="33">
        <f t="shared" ca="1" si="589"/>
        <v>117625</v>
      </c>
    </row>
    <row r="1465" spans="1:42" x14ac:dyDescent="0.2">
      <c r="A1465" s="15">
        <f>Daten!A1465</f>
        <v>60349</v>
      </c>
      <c r="B1465" s="8" t="str">
        <f>Daten!B1465</f>
        <v>Bad Schwanberg</v>
      </c>
      <c r="C1465" s="15">
        <f t="shared" si="565"/>
        <v>6</v>
      </c>
      <c r="D1465" s="10">
        <f>Daten!D1465</f>
        <v>0</v>
      </c>
      <c r="E1465" s="9">
        <f>Daten!E1465</f>
        <v>4473</v>
      </c>
      <c r="F1465" s="9">
        <f>Daten!F1465</f>
        <v>4573</v>
      </c>
      <c r="G1465" s="27">
        <f t="shared" si="566"/>
        <v>-100</v>
      </c>
      <c r="H1465" s="29">
        <f t="shared" si="567"/>
        <v>-2.1867483052700636E-2</v>
      </c>
      <c r="I1465" s="21">
        <f t="shared" si="568"/>
        <v>40.812906969328111</v>
      </c>
      <c r="J1465" s="21">
        <f t="shared" si="569"/>
        <v>-140.81290696932811</v>
      </c>
      <c r="K1465" s="27">
        <f t="shared" si="570"/>
        <v>70406.45348466406</v>
      </c>
      <c r="L1465" s="16">
        <f>Daten!G1465</f>
        <v>564</v>
      </c>
      <c r="M1465" s="16">
        <f>Daten!H1465</f>
        <v>2869</v>
      </c>
      <c r="N1465" s="16">
        <f>Daten!I1465</f>
        <v>1040</v>
      </c>
      <c r="O1465" s="28">
        <f t="shared" si="571"/>
        <v>0.55907981875217849</v>
      </c>
      <c r="P1465" s="16">
        <f t="shared" si="572"/>
        <v>1614.8654287051118</v>
      </c>
      <c r="Q1465" s="21">
        <f t="shared" si="573"/>
        <v>-10.865428705111754</v>
      </c>
      <c r="R1465" s="27">
        <f t="shared" si="574"/>
        <v>-2173.0857410223507</v>
      </c>
      <c r="S1465" s="9">
        <f>Daten!K1465</f>
        <v>26104.47</v>
      </c>
      <c r="T1465" s="9">
        <f>Daten!L1465</f>
        <v>233087.2</v>
      </c>
      <c r="U1465" s="9">
        <f>Daten!M1465</f>
        <v>788483.77</v>
      </c>
      <c r="V1465" s="9">
        <f>Daten!N1465</f>
        <v>500</v>
      </c>
      <c r="W1465" s="9">
        <f>Daten!O1465</f>
        <v>500</v>
      </c>
      <c r="X1465" s="23">
        <f t="shared" si="575"/>
        <v>1047675.4400000001</v>
      </c>
      <c r="Y1465" s="9">
        <f t="shared" si="576"/>
        <v>1607721.3799140144</v>
      </c>
      <c r="Z1465" s="21">
        <f t="shared" si="577"/>
        <v>-560045.93991401431</v>
      </c>
      <c r="AA1465" s="27">
        <f t="shared" si="578"/>
        <v>56004.593991401431</v>
      </c>
      <c r="AB1465" s="32">
        <f t="shared" si="579"/>
        <v>124237.96173504314</v>
      </c>
      <c r="AC1465" s="31">
        <f t="shared" si="580"/>
        <v>124237.96173504314</v>
      </c>
      <c r="AG1465" s="26">
        <f t="shared" si="581"/>
        <v>70406.45348466406</v>
      </c>
      <c r="AH1465" s="26">
        <f t="shared" si="582"/>
        <v>56004.593991401431</v>
      </c>
      <c r="AI1465" s="26">
        <f t="shared" si="583"/>
        <v>126411.04747606549</v>
      </c>
      <c r="AJ1465" s="26">
        <f t="shared" si="584"/>
        <v>1</v>
      </c>
      <c r="AK1465" s="26">
        <f t="shared" si="585"/>
        <v>126411.04747606549</v>
      </c>
      <c r="AL1465" s="26">
        <f t="shared" ca="1" si="586"/>
        <v>211724</v>
      </c>
      <c r="AM1465" s="26">
        <f t="shared" ca="1" si="587"/>
        <v>61</v>
      </c>
      <c r="AN1465" s="26">
        <f ca="1">IF(AM1465=0,0,COUNTIF($AM$19:AM1465,C1465*10+1))</f>
        <v>6</v>
      </c>
      <c r="AO1465" s="21">
        <f t="shared" ca="1" si="588"/>
        <v>0</v>
      </c>
      <c r="AP1465" s="33">
        <f t="shared" ca="1" si="589"/>
        <v>211724</v>
      </c>
    </row>
    <row r="1466" spans="1:42" x14ac:dyDescent="0.2">
      <c r="A1466" s="15">
        <f>Daten!A1466</f>
        <v>60350</v>
      </c>
      <c r="B1466" s="8" t="str">
        <f>Daten!B1466</f>
        <v>Stainz</v>
      </c>
      <c r="C1466" s="15">
        <f t="shared" si="565"/>
        <v>6</v>
      </c>
      <c r="D1466" s="10">
        <f>Daten!D1466</f>
        <v>0</v>
      </c>
      <c r="E1466" s="9">
        <f>Daten!E1466</f>
        <v>8712</v>
      </c>
      <c r="F1466" s="9">
        <f>Daten!F1466</f>
        <v>8650</v>
      </c>
      <c r="G1466" s="27">
        <f t="shared" si="566"/>
        <v>62</v>
      </c>
      <c r="H1466" s="29">
        <f t="shared" si="567"/>
        <v>7.1676300578034681E-3</v>
      </c>
      <c r="I1466" s="21">
        <f t="shared" si="568"/>
        <v>77.199135203299406</v>
      </c>
      <c r="J1466" s="21">
        <f t="shared" si="569"/>
        <v>-15.199135203299406</v>
      </c>
      <c r="K1466" s="27">
        <f t="shared" si="570"/>
        <v>7599.5676016497027</v>
      </c>
      <c r="L1466" s="16">
        <f>Daten!G1466</f>
        <v>1183</v>
      </c>
      <c r="M1466" s="16">
        <f>Daten!H1466</f>
        <v>5657</v>
      </c>
      <c r="N1466" s="16">
        <f>Daten!I1466</f>
        <v>1872</v>
      </c>
      <c r="O1466" s="28">
        <f t="shared" si="571"/>
        <v>0.54003888987095638</v>
      </c>
      <c r="P1466" s="16">
        <f t="shared" si="572"/>
        <v>3184.1386302491519</v>
      </c>
      <c r="Q1466" s="21">
        <f t="shared" si="573"/>
        <v>-129.1386302491519</v>
      </c>
      <c r="R1466" s="27">
        <f t="shared" si="574"/>
        <v>-25827.72604983038</v>
      </c>
      <c r="S1466" s="9">
        <f>Daten!K1466</f>
        <v>37145.21</v>
      </c>
      <c r="T1466" s="9">
        <f>Daten!L1466</f>
        <v>504183.77</v>
      </c>
      <c r="U1466" s="9">
        <f>Daten!M1466</f>
        <v>1710508.12</v>
      </c>
      <c r="V1466" s="9">
        <f>Daten!N1466</f>
        <v>500</v>
      </c>
      <c r="W1466" s="9">
        <f>Daten!O1466</f>
        <v>500</v>
      </c>
      <c r="X1466" s="23">
        <f t="shared" si="575"/>
        <v>2251837.1</v>
      </c>
      <c r="Y1466" s="9">
        <f t="shared" si="576"/>
        <v>3131336.6111806156</v>
      </c>
      <c r="Z1466" s="21">
        <f t="shared" si="577"/>
        <v>-879499.51118061552</v>
      </c>
      <c r="AA1466" s="27">
        <f t="shared" si="578"/>
        <v>87949.951118061552</v>
      </c>
      <c r="AB1466" s="32">
        <f t="shared" si="579"/>
        <v>69721.792669880873</v>
      </c>
      <c r="AC1466" s="31">
        <f t="shared" si="580"/>
        <v>69721.792669880873</v>
      </c>
      <c r="AG1466" s="26">
        <f t="shared" si="581"/>
        <v>7599.5676016497027</v>
      </c>
      <c r="AH1466" s="26">
        <f t="shared" si="582"/>
        <v>87949.951118061552</v>
      </c>
      <c r="AI1466" s="26">
        <f t="shared" si="583"/>
        <v>95549.518719711254</v>
      </c>
      <c r="AJ1466" s="26">
        <f t="shared" si="584"/>
        <v>1</v>
      </c>
      <c r="AK1466" s="26">
        <f t="shared" si="585"/>
        <v>95549.518719711254</v>
      </c>
      <c r="AL1466" s="26">
        <f t="shared" ca="1" si="586"/>
        <v>160034</v>
      </c>
      <c r="AM1466" s="26">
        <f t="shared" ca="1" si="587"/>
        <v>61</v>
      </c>
      <c r="AN1466" s="26">
        <f ca="1">IF(AM1466=0,0,COUNTIF($AM$19:AM1466,C1466*10+1))</f>
        <v>7</v>
      </c>
      <c r="AO1466" s="21">
        <f t="shared" ca="1" si="588"/>
        <v>0</v>
      </c>
      <c r="AP1466" s="33">
        <f t="shared" ca="1" si="589"/>
        <v>160034</v>
      </c>
    </row>
    <row r="1467" spans="1:42" x14ac:dyDescent="0.2">
      <c r="A1467" s="15">
        <f>Daten!A1467</f>
        <v>60351</v>
      </c>
      <c r="B1467" s="8" t="str">
        <f>Daten!B1467</f>
        <v>Wies</v>
      </c>
      <c r="C1467" s="15">
        <f t="shared" si="565"/>
        <v>6</v>
      </c>
      <c r="D1467" s="10">
        <f>Daten!D1467</f>
        <v>0</v>
      </c>
      <c r="E1467" s="9">
        <f>Daten!E1467</f>
        <v>4266</v>
      </c>
      <c r="F1467" s="9">
        <f>Daten!F1467</f>
        <v>4433</v>
      </c>
      <c r="G1467" s="27">
        <f t="shared" si="566"/>
        <v>-167</v>
      </c>
      <c r="H1467" s="29">
        <f t="shared" si="567"/>
        <v>-3.7672005413940897E-2</v>
      </c>
      <c r="I1467" s="21">
        <f t="shared" si="568"/>
        <v>39.563441197251592</v>
      </c>
      <c r="J1467" s="21">
        <f t="shared" si="569"/>
        <v>-206.56344119725159</v>
      </c>
      <c r="K1467" s="27">
        <f t="shared" si="570"/>
        <v>103281.72059862579</v>
      </c>
      <c r="L1467" s="16">
        <f>Daten!G1467</f>
        <v>530</v>
      </c>
      <c r="M1467" s="16">
        <f>Daten!H1467</f>
        <v>2699</v>
      </c>
      <c r="N1467" s="16">
        <f>Daten!I1467</f>
        <v>1037</v>
      </c>
      <c r="O1467" s="28">
        <f t="shared" si="571"/>
        <v>0.58058540200074105</v>
      </c>
      <c r="P1467" s="16">
        <f t="shared" si="572"/>
        <v>1519.1780383670605</v>
      </c>
      <c r="Q1467" s="21">
        <f t="shared" si="573"/>
        <v>47.821961632939519</v>
      </c>
      <c r="R1467" s="27">
        <f t="shared" si="574"/>
        <v>9564.3923265879039</v>
      </c>
      <c r="S1467" s="9">
        <f>Daten!K1467</f>
        <v>41328.639999999999</v>
      </c>
      <c r="T1467" s="9">
        <f>Daten!L1467</f>
        <v>233291.03</v>
      </c>
      <c r="U1467" s="9">
        <f>Daten!M1467</f>
        <v>1099062.6599999999</v>
      </c>
      <c r="V1467" s="9">
        <f>Daten!N1467</f>
        <v>500</v>
      </c>
      <c r="W1467" s="9">
        <f>Daten!O1467</f>
        <v>500</v>
      </c>
      <c r="X1467" s="23">
        <f t="shared" si="575"/>
        <v>1373682.3299999998</v>
      </c>
      <c r="Y1467" s="9">
        <f t="shared" si="576"/>
        <v>1533319.7868797642</v>
      </c>
      <c r="Z1467" s="21">
        <f t="shared" si="577"/>
        <v>-159637.45687976433</v>
      </c>
      <c r="AA1467" s="27">
        <f t="shared" si="578"/>
        <v>15963.745687976434</v>
      </c>
      <c r="AB1467" s="32">
        <f t="shared" si="579"/>
        <v>128809.85861319012</v>
      </c>
      <c r="AC1467" s="31">
        <f t="shared" si="580"/>
        <v>128809.85861319012</v>
      </c>
      <c r="AG1467" s="26">
        <f t="shared" si="581"/>
        <v>103281.72059862579</v>
      </c>
      <c r="AH1467" s="26">
        <f t="shared" si="582"/>
        <v>15963.745687976434</v>
      </c>
      <c r="AI1467" s="26">
        <f t="shared" si="583"/>
        <v>119245.46628660223</v>
      </c>
      <c r="AJ1467" s="26">
        <f t="shared" si="584"/>
        <v>1</v>
      </c>
      <c r="AK1467" s="26">
        <f t="shared" si="585"/>
        <v>119245.46628660223</v>
      </c>
      <c r="AL1467" s="26">
        <f t="shared" ca="1" si="586"/>
        <v>199722</v>
      </c>
      <c r="AM1467" s="26">
        <f t="shared" ca="1" si="587"/>
        <v>61</v>
      </c>
      <c r="AN1467" s="26">
        <f ca="1">IF(AM1467=0,0,COUNTIF($AM$19:AM1467,C1467*10+1))</f>
        <v>8</v>
      </c>
      <c r="AO1467" s="21">
        <f t="shared" ca="1" si="588"/>
        <v>0</v>
      </c>
      <c r="AP1467" s="33">
        <f t="shared" ca="1" si="589"/>
        <v>199722</v>
      </c>
    </row>
    <row r="1468" spans="1:42" x14ac:dyDescent="0.2">
      <c r="A1468" s="15">
        <f>Daten!A1468</f>
        <v>60608</v>
      </c>
      <c r="B1468" s="8" t="str">
        <f>Daten!B1468</f>
        <v>Feldkirchen bei Graz</v>
      </c>
      <c r="C1468" s="15">
        <f t="shared" si="565"/>
        <v>6</v>
      </c>
      <c r="D1468" s="10">
        <f>Daten!D1468</f>
        <v>0</v>
      </c>
      <c r="E1468" s="9">
        <f>Daten!E1468</f>
        <v>7104</v>
      </c>
      <c r="F1468" s="9">
        <f>Daten!F1468</f>
        <v>6315</v>
      </c>
      <c r="G1468" s="27">
        <f t="shared" si="566"/>
        <v>789</v>
      </c>
      <c r="H1468" s="29">
        <f t="shared" si="567"/>
        <v>0.12494061757719715</v>
      </c>
      <c r="I1468" s="21">
        <f t="shared" si="568"/>
        <v>56.359831076165982</v>
      </c>
      <c r="J1468" s="21">
        <f t="shared" si="569"/>
        <v>732.64016892383404</v>
      </c>
      <c r="K1468" s="27">
        <f t="shared" si="570"/>
        <v>-366320.08446191699</v>
      </c>
      <c r="L1468" s="16">
        <f>Daten!G1468</f>
        <v>1124</v>
      </c>
      <c r="M1468" s="16">
        <f>Daten!H1468</f>
        <v>4851</v>
      </c>
      <c r="N1468" s="16">
        <f>Daten!I1468</f>
        <v>1129</v>
      </c>
      <c r="O1468" s="28">
        <f t="shared" si="571"/>
        <v>0.46444032158317872</v>
      </c>
      <c r="P1468" s="16">
        <f t="shared" si="572"/>
        <v>2730.4678266463916</v>
      </c>
      <c r="Q1468" s="21">
        <f t="shared" si="573"/>
        <v>-477.46782664639159</v>
      </c>
      <c r="R1468" s="27">
        <f t="shared" si="574"/>
        <v>-95493.565329278324</v>
      </c>
      <c r="S1468" s="9">
        <f>Daten!K1468</f>
        <v>3842.03</v>
      </c>
      <c r="T1468" s="9">
        <f>Daten!L1468</f>
        <v>570041.25</v>
      </c>
      <c r="U1468" s="9">
        <f>Daten!M1468</f>
        <v>3251546.36</v>
      </c>
      <c r="V1468" s="9">
        <f>Daten!N1468</f>
        <v>500</v>
      </c>
      <c r="W1468" s="9">
        <f>Daten!O1468</f>
        <v>500</v>
      </c>
      <c r="X1468" s="23">
        <f t="shared" si="575"/>
        <v>3825429.6399999997</v>
      </c>
      <c r="Y1468" s="9">
        <f t="shared" si="576"/>
        <v>2553376.4102189043</v>
      </c>
      <c r="Z1468" s="21">
        <f t="shared" si="577"/>
        <v>1272053.2297810954</v>
      </c>
      <c r="AA1468" s="27">
        <f t="shared" si="578"/>
        <v>-127205.32297810954</v>
      </c>
      <c r="AB1468" s="32">
        <f t="shared" si="579"/>
        <v>-589018.97276930488</v>
      </c>
      <c r="AC1468" s="31">
        <f t="shared" si="580"/>
        <v>0</v>
      </c>
      <c r="AG1468" s="26">
        <f t="shared" si="581"/>
        <v>0</v>
      </c>
      <c r="AH1468" s="26">
        <f t="shared" si="582"/>
        <v>0</v>
      </c>
      <c r="AI1468" s="26">
        <f t="shared" si="583"/>
        <v>0</v>
      </c>
      <c r="AJ1468" s="26">
        <f t="shared" si="584"/>
        <v>1</v>
      </c>
      <c r="AK1468" s="26">
        <f t="shared" si="585"/>
        <v>0</v>
      </c>
      <c r="AL1468" s="26">
        <f t="shared" ca="1" si="586"/>
        <v>0</v>
      </c>
      <c r="AM1468" s="26">
        <f t="shared" ca="1" si="587"/>
        <v>0</v>
      </c>
      <c r="AN1468" s="26">
        <f ca="1">IF(AM1468=0,0,COUNTIF($AM$19:AM1468,C1468*10+1))</f>
        <v>0</v>
      </c>
      <c r="AO1468" s="21">
        <f t="shared" ca="1" si="588"/>
        <v>0</v>
      </c>
      <c r="AP1468" s="33">
        <f t="shared" ca="1" si="589"/>
        <v>0</v>
      </c>
    </row>
    <row r="1469" spans="1:42" x14ac:dyDescent="0.2">
      <c r="A1469" s="15">
        <f>Daten!A1469</f>
        <v>60611</v>
      </c>
      <c r="B1469" s="8" t="str">
        <f>Daten!B1469</f>
        <v>Gössendorf</v>
      </c>
      <c r="C1469" s="15">
        <f t="shared" si="565"/>
        <v>6</v>
      </c>
      <c r="D1469" s="10">
        <f>Daten!D1469</f>
        <v>0</v>
      </c>
      <c r="E1469" s="9">
        <f>Daten!E1469</f>
        <v>4235</v>
      </c>
      <c r="F1469" s="9">
        <f>Daten!F1469</f>
        <v>3989</v>
      </c>
      <c r="G1469" s="27">
        <f t="shared" si="566"/>
        <v>246</v>
      </c>
      <c r="H1469" s="29">
        <f t="shared" si="567"/>
        <v>6.1669591376284784E-2</v>
      </c>
      <c r="I1469" s="21">
        <f t="shared" si="568"/>
        <v>35.60084974866605</v>
      </c>
      <c r="J1469" s="21">
        <f t="shared" si="569"/>
        <v>210.39915025133394</v>
      </c>
      <c r="K1469" s="27">
        <f t="shared" si="570"/>
        <v>-105199.57512566696</v>
      </c>
      <c r="L1469" s="16">
        <f>Daten!G1469</f>
        <v>669</v>
      </c>
      <c r="M1469" s="16">
        <f>Daten!H1469</f>
        <v>2777</v>
      </c>
      <c r="N1469" s="16">
        <f>Daten!I1469</f>
        <v>789</v>
      </c>
      <c r="O1469" s="28">
        <f t="shared" si="571"/>
        <v>0.5250270075621174</v>
      </c>
      <c r="P1469" s="16">
        <f t="shared" si="572"/>
        <v>1563.0816645221664</v>
      </c>
      <c r="Q1469" s="21">
        <f t="shared" si="573"/>
        <v>-105.08166452216642</v>
      </c>
      <c r="R1469" s="27">
        <f t="shared" si="574"/>
        <v>-21016.332904433286</v>
      </c>
      <c r="S1469" s="9">
        <f>Daten!K1469</f>
        <v>4168.57</v>
      </c>
      <c r="T1469" s="9">
        <f>Daten!L1469</f>
        <v>331971.8</v>
      </c>
      <c r="U1469" s="9">
        <f>Daten!M1469</f>
        <v>1711604.24</v>
      </c>
      <c r="V1469" s="9">
        <f>Daten!N1469</f>
        <v>500</v>
      </c>
      <c r="W1469" s="9">
        <f>Daten!O1469</f>
        <v>500</v>
      </c>
      <c r="X1469" s="23">
        <f t="shared" si="575"/>
        <v>2047744.6099999999</v>
      </c>
      <c r="Y1469" s="9">
        <f t="shared" si="576"/>
        <v>1522177.5193239104</v>
      </c>
      <c r="Z1469" s="21">
        <f t="shared" si="577"/>
        <v>525567.09067608952</v>
      </c>
      <c r="AA1469" s="27">
        <f t="shared" si="578"/>
        <v>-52556.709067608957</v>
      </c>
      <c r="AB1469" s="32">
        <f t="shared" si="579"/>
        <v>-178772.61709770921</v>
      </c>
      <c r="AC1469" s="31">
        <f t="shared" si="580"/>
        <v>0</v>
      </c>
      <c r="AG1469" s="26">
        <f t="shared" si="581"/>
        <v>0</v>
      </c>
      <c r="AH1469" s="26">
        <f t="shared" si="582"/>
        <v>0</v>
      </c>
      <c r="AI1469" s="26">
        <f t="shared" si="583"/>
        <v>0</v>
      </c>
      <c r="AJ1469" s="26">
        <f t="shared" si="584"/>
        <v>1</v>
      </c>
      <c r="AK1469" s="26">
        <f t="shared" si="585"/>
        <v>0</v>
      </c>
      <c r="AL1469" s="26">
        <f t="shared" ca="1" si="586"/>
        <v>0</v>
      </c>
      <c r="AM1469" s="26">
        <f t="shared" ca="1" si="587"/>
        <v>0</v>
      </c>
      <c r="AN1469" s="26">
        <f ca="1">IF(AM1469=0,0,COUNTIF($AM$19:AM1469,C1469*10+1))</f>
        <v>0</v>
      </c>
      <c r="AO1469" s="21">
        <f t="shared" ca="1" si="588"/>
        <v>0</v>
      </c>
      <c r="AP1469" s="33">
        <f t="shared" ca="1" si="589"/>
        <v>0</v>
      </c>
    </row>
    <row r="1470" spans="1:42" x14ac:dyDescent="0.2">
      <c r="A1470" s="15">
        <f>Daten!A1470</f>
        <v>60613</v>
      </c>
      <c r="B1470" s="8" t="str">
        <f>Daten!B1470</f>
        <v>Gratkorn</v>
      </c>
      <c r="C1470" s="15">
        <f t="shared" si="565"/>
        <v>6</v>
      </c>
      <c r="D1470" s="10">
        <f>Daten!D1470</f>
        <v>0</v>
      </c>
      <c r="E1470" s="9">
        <f>Daten!E1470</f>
        <v>8381</v>
      </c>
      <c r="F1470" s="9">
        <f>Daten!F1470</f>
        <v>7880</v>
      </c>
      <c r="G1470" s="27">
        <f t="shared" si="566"/>
        <v>501</v>
      </c>
      <c r="H1470" s="29">
        <f t="shared" si="567"/>
        <v>6.357868020304569E-2</v>
      </c>
      <c r="I1470" s="21">
        <f t="shared" si="568"/>
        <v>70.327073456878537</v>
      </c>
      <c r="J1470" s="21">
        <f t="shared" si="569"/>
        <v>430.67292654312143</v>
      </c>
      <c r="K1470" s="27">
        <f t="shared" si="570"/>
        <v>-215336.46327156073</v>
      </c>
      <c r="L1470" s="16">
        <f>Daten!G1470</f>
        <v>1248</v>
      </c>
      <c r="M1470" s="16">
        <f>Daten!H1470</f>
        <v>5562</v>
      </c>
      <c r="N1470" s="16">
        <f>Daten!I1470</f>
        <v>1571</v>
      </c>
      <c r="O1470" s="28">
        <f t="shared" si="571"/>
        <v>0.50683207479323988</v>
      </c>
      <c r="P1470" s="16">
        <f t="shared" si="572"/>
        <v>3130.6662650602411</v>
      </c>
      <c r="Q1470" s="21">
        <f t="shared" si="573"/>
        <v>-311.66626506024113</v>
      </c>
      <c r="R1470" s="27">
        <f t="shared" si="574"/>
        <v>-62333.253012048226</v>
      </c>
      <c r="S1470" s="9">
        <f>Daten!K1470</f>
        <v>14848.28</v>
      </c>
      <c r="T1470" s="9">
        <f>Daten!L1470</f>
        <v>768269.24</v>
      </c>
      <c r="U1470" s="9">
        <f>Daten!M1470</f>
        <v>6515652.8899999997</v>
      </c>
      <c r="V1470" s="9">
        <f>Daten!N1470</f>
        <v>500</v>
      </c>
      <c r="W1470" s="9">
        <f>Daten!O1470</f>
        <v>500</v>
      </c>
      <c r="X1470" s="23">
        <f t="shared" si="575"/>
        <v>7298770.4100000001</v>
      </c>
      <c r="Y1470" s="9">
        <f t="shared" si="576"/>
        <v>3012365.9479229497</v>
      </c>
      <c r="Z1470" s="21">
        <f t="shared" si="577"/>
        <v>4286404.4620770505</v>
      </c>
      <c r="AA1470" s="27">
        <f t="shared" si="578"/>
        <v>-428640.44620770507</v>
      </c>
      <c r="AB1470" s="32">
        <f t="shared" si="579"/>
        <v>-706310.162491314</v>
      </c>
      <c r="AC1470" s="31">
        <f t="shared" si="580"/>
        <v>0</v>
      </c>
      <c r="AG1470" s="26">
        <f t="shared" si="581"/>
        <v>0</v>
      </c>
      <c r="AH1470" s="26">
        <f t="shared" si="582"/>
        <v>0</v>
      </c>
      <c r="AI1470" s="26">
        <f t="shared" si="583"/>
        <v>0</v>
      </c>
      <c r="AJ1470" s="26">
        <f t="shared" si="584"/>
        <v>1</v>
      </c>
      <c r="AK1470" s="26">
        <f t="shared" si="585"/>
        <v>0</v>
      </c>
      <c r="AL1470" s="26">
        <f t="shared" ca="1" si="586"/>
        <v>0</v>
      </c>
      <c r="AM1470" s="26">
        <f t="shared" ca="1" si="587"/>
        <v>0</v>
      </c>
      <c r="AN1470" s="26">
        <f ca="1">IF(AM1470=0,0,COUNTIF($AM$19:AM1470,C1470*10+1))</f>
        <v>0</v>
      </c>
      <c r="AO1470" s="21">
        <f t="shared" ca="1" si="588"/>
        <v>0</v>
      </c>
      <c r="AP1470" s="33">
        <f t="shared" ca="1" si="589"/>
        <v>0</v>
      </c>
    </row>
    <row r="1471" spans="1:42" x14ac:dyDescent="0.2">
      <c r="A1471" s="15">
        <f>Daten!A1471</f>
        <v>60617</v>
      </c>
      <c r="B1471" s="8" t="str">
        <f>Daten!B1471</f>
        <v>Hart bei Graz</v>
      </c>
      <c r="C1471" s="15">
        <f t="shared" si="565"/>
        <v>6</v>
      </c>
      <c r="D1471" s="10">
        <f>Daten!D1471</f>
        <v>0</v>
      </c>
      <c r="E1471" s="9">
        <f>Daten!E1471</f>
        <v>5346</v>
      </c>
      <c r="F1471" s="9">
        <f>Daten!F1471</f>
        <v>4960</v>
      </c>
      <c r="G1471" s="27">
        <f t="shared" si="566"/>
        <v>386</v>
      </c>
      <c r="H1471" s="29">
        <f t="shared" si="567"/>
        <v>7.7822580645161288E-2</v>
      </c>
      <c r="I1471" s="21">
        <f t="shared" si="568"/>
        <v>44.266787353568212</v>
      </c>
      <c r="J1471" s="21">
        <f t="shared" si="569"/>
        <v>341.73321264643181</v>
      </c>
      <c r="K1471" s="27">
        <f t="shared" si="570"/>
        <v>-170866.60632321591</v>
      </c>
      <c r="L1471" s="16">
        <f>Daten!G1471</f>
        <v>766</v>
      </c>
      <c r="M1471" s="16">
        <f>Daten!H1471</f>
        <v>3585</v>
      </c>
      <c r="N1471" s="16">
        <f>Daten!I1471</f>
        <v>995</v>
      </c>
      <c r="O1471" s="28">
        <f t="shared" si="571"/>
        <v>0.49121338912133894</v>
      </c>
      <c r="P1471" s="16">
        <f t="shared" si="572"/>
        <v>2017.8782021289039</v>
      </c>
      <c r="Q1471" s="21">
        <f t="shared" si="573"/>
        <v>-256.87820212890392</v>
      </c>
      <c r="R1471" s="27">
        <f t="shared" si="574"/>
        <v>-51375.640425780788</v>
      </c>
      <c r="S1471" s="9">
        <f>Daten!K1471</f>
        <v>3193.97</v>
      </c>
      <c r="T1471" s="9">
        <f>Daten!L1471</f>
        <v>492347.69</v>
      </c>
      <c r="U1471" s="9">
        <f>Daten!M1471</f>
        <v>5642854.6600000001</v>
      </c>
      <c r="V1471" s="9">
        <f>Daten!N1471</f>
        <v>500</v>
      </c>
      <c r="W1471" s="9">
        <f>Daten!O1471</f>
        <v>500</v>
      </c>
      <c r="X1471" s="23">
        <f t="shared" si="575"/>
        <v>6138396.3200000003</v>
      </c>
      <c r="Y1471" s="9">
        <f t="shared" si="576"/>
        <v>1921502.0114062866</v>
      </c>
      <c r="Z1471" s="21">
        <f t="shared" si="577"/>
        <v>4216894.3085937137</v>
      </c>
      <c r="AA1471" s="27">
        <f t="shared" si="578"/>
        <v>-421689.43085937138</v>
      </c>
      <c r="AB1471" s="32">
        <f t="shared" si="579"/>
        <v>-643931.6776083681</v>
      </c>
      <c r="AC1471" s="31">
        <f t="shared" si="580"/>
        <v>0</v>
      </c>
      <c r="AG1471" s="26">
        <f t="shared" si="581"/>
        <v>0</v>
      </c>
      <c r="AH1471" s="26">
        <f t="shared" si="582"/>
        <v>0</v>
      </c>
      <c r="AI1471" s="26">
        <f t="shared" si="583"/>
        <v>0</v>
      </c>
      <c r="AJ1471" s="26">
        <f t="shared" si="584"/>
        <v>1</v>
      </c>
      <c r="AK1471" s="26">
        <f t="shared" si="585"/>
        <v>0</v>
      </c>
      <c r="AL1471" s="26">
        <f t="shared" ca="1" si="586"/>
        <v>0</v>
      </c>
      <c r="AM1471" s="26">
        <f t="shared" ca="1" si="587"/>
        <v>0</v>
      </c>
      <c r="AN1471" s="26">
        <f ca="1">IF(AM1471=0,0,COUNTIF($AM$19:AM1471,C1471*10+1))</f>
        <v>0</v>
      </c>
      <c r="AO1471" s="21">
        <f t="shared" ca="1" si="588"/>
        <v>0</v>
      </c>
      <c r="AP1471" s="33">
        <f t="shared" ca="1" si="589"/>
        <v>0</v>
      </c>
    </row>
    <row r="1472" spans="1:42" x14ac:dyDescent="0.2">
      <c r="A1472" s="15">
        <f>Daten!A1472</f>
        <v>60618</v>
      </c>
      <c r="B1472" s="8" t="str">
        <f>Daten!B1472</f>
        <v>Haselsdorf-Tobelbad</v>
      </c>
      <c r="C1472" s="15">
        <f t="shared" si="565"/>
        <v>6</v>
      </c>
      <c r="D1472" s="10">
        <f>Daten!D1472</f>
        <v>0</v>
      </c>
      <c r="E1472" s="9">
        <f>Daten!E1472</f>
        <v>1574</v>
      </c>
      <c r="F1472" s="9">
        <f>Daten!F1472</f>
        <v>1399</v>
      </c>
      <c r="G1472" s="27">
        <f t="shared" si="566"/>
        <v>175</v>
      </c>
      <c r="H1472" s="29">
        <f t="shared" si="567"/>
        <v>0.12508934953538242</v>
      </c>
      <c r="I1472" s="21">
        <f t="shared" si="568"/>
        <v>12.48573296525039</v>
      </c>
      <c r="J1472" s="21">
        <f t="shared" si="569"/>
        <v>162.51426703474962</v>
      </c>
      <c r="K1472" s="27">
        <f t="shared" si="570"/>
        <v>-81257.133517374808</v>
      </c>
      <c r="L1472" s="16">
        <f>Daten!G1472</f>
        <v>246</v>
      </c>
      <c r="M1472" s="16">
        <f>Daten!H1472</f>
        <v>1021</v>
      </c>
      <c r="N1472" s="16">
        <f>Daten!I1472</f>
        <v>307</v>
      </c>
      <c r="O1472" s="28">
        <f t="shared" si="571"/>
        <v>0.5416258570029383</v>
      </c>
      <c r="P1472" s="16">
        <f t="shared" si="572"/>
        <v>574.68720903029589</v>
      </c>
      <c r="Q1472" s="21">
        <f t="shared" si="573"/>
        <v>-21.68720903029589</v>
      </c>
      <c r="R1472" s="27">
        <f t="shared" si="574"/>
        <v>-4337.4418060591779</v>
      </c>
      <c r="S1472" s="9">
        <f>Daten!K1472</f>
        <v>4671.26</v>
      </c>
      <c r="T1472" s="9">
        <f>Daten!L1472</f>
        <v>106990.03</v>
      </c>
      <c r="U1472" s="9">
        <f>Daten!M1472</f>
        <v>229649.7</v>
      </c>
      <c r="V1472" s="9">
        <f>Daten!N1472</f>
        <v>500</v>
      </c>
      <c r="W1472" s="9">
        <f>Daten!O1472</f>
        <v>500</v>
      </c>
      <c r="X1472" s="23">
        <f t="shared" si="575"/>
        <v>341310.99</v>
      </c>
      <c r="Y1472" s="9">
        <f t="shared" si="576"/>
        <v>565739.64944883937</v>
      </c>
      <c r="Z1472" s="21">
        <f t="shared" si="577"/>
        <v>-224428.65944883937</v>
      </c>
      <c r="AA1472" s="27">
        <f t="shared" si="578"/>
        <v>22442.865944883939</v>
      </c>
      <c r="AB1472" s="32">
        <f t="shared" si="579"/>
        <v>-63151.709378550055</v>
      </c>
      <c r="AC1472" s="31">
        <f t="shared" si="580"/>
        <v>0</v>
      </c>
      <c r="AG1472" s="26">
        <f t="shared" si="581"/>
        <v>0</v>
      </c>
      <c r="AH1472" s="26">
        <f t="shared" si="582"/>
        <v>0</v>
      </c>
      <c r="AI1472" s="26">
        <f t="shared" si="583"/>
        <v>0</v>
      </c>
      <c r="AJ1472" s="26">
        <f t="shared" si="584"/>
        <v>1</v>
      </c>
      <c r="AK1472" s="26">
        <f t="shared" si="585"/>
        <v>0</v>
      </c>
      <c r="AL1472" s="26">
        <f t="shared" ca="1" si="586"/>
        <v>0</v>
      </c>
      <c r="AM1472" s="26">
        <f t="shared" ca="1" si="587"/>
        <v>0</v>
      </c>
      <c r="AN1472" s="26">
        <f ca="1">IF(AM1472=0,0,COUNTIF($AM$19:AM1472,C1472*10+1))</f>
        <v>0</v>
      </c>
      <c r="AO1472" s="21">
        <f t="shared" ca="1" si="588"/>
        <v>0</v>
      </c>
      <c r="AP1472" s="33">
        <f t="shared" ca="1" si="589"/>
        <v>0</v>
      </c>
    </row>
    <row r="1473" spans="1:42" x14ac:dyDescent="0.2">
      <c r="A1473" s="15">
        <f>Daten!A1473</f>
        <v>60619</v>
      </c>
      <c r="B1473" s="8" t="str">
        <f>Daten!B1473</f>
        <v>Hausmannstätten</v>
      </c>
      <c r="C1473" s="15">
        <f t="shared" si="565"/>
        <v>6</v>
      </c>
      <c r="D1473" s="10">
        <f>Daten!D1473</f>
        <v>0</v>
      </c>
      <c r="E1473" s="9">
        <f>Daten!E1473</f>
        <v>3709</v>
      </c>
      <c r="F1473" s="9">
        <f>Daten!F1473</f>
        <v>3243</v>
      </c>
      <c r="G1473" s="27">
        <f t="shared" si="566"/>
        <v>466</v>
      </c>
      <c r="H1473" s="29">
        <f t="shared" si="567"/>
        <v>0.1436941103916127</v>
      </c>
      <c r="I1473" s="21">
        <f t="shared" si="568"/>
        <v>28.942982134601152</v>
      </c>
      <c r="J1473" s="21">
        <f t="shared" si="569"/>
        <v>437.05701786539885</v>
      </c>
      <c r="K1473" s="27">
        <f t="shared" si="570"/>
        <v>-218528.50893269942</v>
      </c>
      <c r="L1473" s="16">
        <f>Daten!G1473</f>
        <v>597</v>
      </c>
      <c r="M1473" s="16">
        <f>Daten!H1473</f>
        <v>2443</v>
      </c>
      <c r="N1473" s="16">
        <f>Daten!I1473</f>
        <v>669</v>
      </c>
      <c r="O1473" s="28">
        <f t="shared" si="571"/>
        <v>0.51821530904625457</v>
      </c>
      <c r="P1473" s="16">
        <f t="shared" si="572"/>
        <v>1375.0840858579952</v>
      </c>
      <c r="Q1473" s="21">
        <f t="shared" si="573"/>
        <v>-109.08408585799521</v>
      </c>
      <c r="R1473" s="27">
        <f t="shared" si="574"/>
        <v>-21816.817171599039</v>
      </c>
      <c r="S1473" s="9">
        <f>Daten!K1473</f>
        <v>2678.99</v>
      </c>
      <c r="T1473" s="9">
        <f>Daten!L1473</f>
        <v>323985.68</v>
      </c>
      <c r="U1473" s="9">
        <f>Daten!M1473</f>
        <v>971622.88</v>
      </c>
      <c r="V1473" s="9">
        <f>Daten!N1473</f>
        <v>500</v>
      </c>
      <c r="W1473" s="9">
        <f>Daten!O1473</f>
        <v>500</v>
      </c>
      <c r="X1473" s="23">
        <f t="shared" si="575"/>
        <v>1298287.55</v>
      </c>
      <c r="Y1473" s="9">
        <f t="shared" si="576"/>
        <v>1333118.3988600669</v>
      </c>
      <c r="Z1473" s="21">
        <f t="shared" si="577"/>
        <v>-34830.84886006685</v>
      </c>
      <c r="AA1473" s="27">
        <f t="shared" si="578"/>
        <v>3483.0848860066853</v>
      </c>
      <c r="AB1473" s="32">
        <f t="shared" si="579"/>
        <v>-236862.24121829178</v>
      </c>
      <c r="AC1473" s="31">
        <f t="shared" si="580"/>
        <v>0</v>
      </c>
      <c r="AG1473" s="26">
        <f t="shared" si="581"/>
        <v>0</v>
      </c>
      <c r="AH1473" s="26">
        <f t="shared" si="582"/>
        <v>0</v>
      </c>
      <c r="AI1473" s="26">
        <f t="shared" si="583"/>
        <v>0</v>
      </c>
      <c r="AJ1473" s="26">
        <f t="shared" si="584"/>
        <v>1</v>
      </c>
      <c r="AK1473" s="26">
        <f t="shared" si="585"/>
        <v>0</v>
      </c>
      <c r="AL1473" s="26">
        <f t="shared" ca="1" si="586"/>
        <v>0</v>
      </c>
      <c r="AM1473" s="26">
        <f t="shared" ca="1" si="587"/>
        <v>0</v>
      </c>
      <c r="AN1473" s="26">
        <f ca="1">IF(AM1473=0,0,COUNTIF($AM$19:AM1473,C1473*10+1))</f>
        <v>0</v>
      </c>
      <c r="AO1473" s="21">
        <f t="shared" ca="1" si="588"/>
        <v>0</v>
      </c>
      <c r="AP1473" s="33">
        <f t="shared" ca="1" si="589"/>
        <v>0</v>
      </c>
    </row>
    <row r="1474" spans="1:42" x14ac:dyDescent="0.2">
      <c r="A1474" s="15">
        <f>Daten!A1474</f>
        <v>60623</v>
      </c>
      <c r="B1474" s="8" t="str">
        <f>Daten!B1474</f>
        <v>Kainbach bei Graz</v>
      </c>
      <c r="C1474" s="15">
        <f t="shared" si="565"/>
        <v>6</v>
      </c>
      <c r="D1474" s="10">
        <f>Daten!D1474</f>
        <v>0</v>
      </c>
      <c r="E1474" s="9">
        <f>Daten!E1474</f>
        <v>2856</v>
      </c>
      <c r="F1474" s="9">
        <f>Daten!F1474</f>
        <v>2802</v>
      </c>
      <c r="G1474" s="27">
        <f t="shared" si="566"/>
        <v>54</v>
      </c>
      <c r="H1474" s="29">
        <f t="shared" si="567"/>
        <v>1.9271948608137045E-2</v>
      </c>
      <c r="I1474" s="21">
        <f t="shared" si="568"/>
        <v>25.007164952560107</v>
      </c>
      <c r="J1474" s="21">
        <f t="shared" si="569"/>
        <v>28.992835047439893</v>
      </c>
      <c r="K1474" s="27">
        <f t="shared" si="570"/>
        <v>-14496.417523719947</v>
      </c>
      <c r="L1474" s="16">
        <f>Daten!G1474</f>
        <v>397</v>
      </c>
      <c r="M1474" s="16">
        <f>Daten!H1474</f>
        <v>1841</v>
      </c>
      <c r="N1474" s="16">
        <f>Daten!I1474</f>
        <v>618</v>
      </c>
      <c r="O1474" s="28">
        <f t="shared" si="571"/>
        <v>0.5513307984790875</v>
      </c>
      <c r="P1474" s="16">
        <f t="shared" si="572"/>
        <v>1036.2381506608961</v>
      </c>
      <c r="Q1474" s="21">
        <f t="shared" si="573"/>
        <v>-21.238150660896054</v>
      </c>
      <c r="R1474" s="27">
        <f t="shared" si="574"/>
        <v>-4247.6301321792107</v>
      </c>
      <c r="S1474" s="9">
        <f>Daten!K1474</f>
        <v>7863.74</v>
      </c>
      <c r="T1474" s="9">
        <f>Daten!L1474</f>
        <v>178104.42</v>
      </c>
      <c r="U1474" s="9">
        <f>Daten!M1474</f>
        <v>152119.78</v>
      </c>
      <c r="V1474" s="9">
        <f>Daten!N1474</f>
        <v>500</v>
      </c>
      <c r="W1474" s="9">
        <f>Daten!O1474</f>
        <v>500</v>
      </c>
      <c r="X1474" s="23">
        <f t="shared" si="575"/>
        <v>338087.94</v>
      </c>
      <c r="Y1474" s="9">
        <f t="shared" si="576"/>
        <v>1026526.3270812486</v>
      </c>
      <c r="Z1474" s="21">
        <f t="shared" si="577"/>
        <v>-688438.38708124869</v>
      </c>
      <c r="AA1474" s="27">
        <f t="shared" si="578"/>
        <v>68843.838708124866</v>
      </c>
      <c r="AB1474" s="32">
        <f t="shared" si="579"/>
        <v>50099.791052225708</v>
      </c>
      <c r="AC1474" s="31">
        <f t="shared" si="580"/>
        <v>50099.791052225708</v>
      </c>
      <c r="AG1474" s="26">
        <f t="shared" si="581"/>
        <v>-14496.417523719947</v>
      </c>
      <c r="AH1474" s="26">
        <f t="shared" si="582"/>
        <v>68843.838708124866</v>
      </c>
      <c r="AI1474" s="26">
        <f t="shared" si="583"/>
        <v>54347.42118440492</v>
      </c>
      <c r="AJ1474" s="26">
        <f t="shared" si="584"/>
        <v>1</v>
      </c>
      <c r="AK1474" s="26">
        <f t="shared" si="585"/>
        <v>54347.42118440492</v>
      </c>
      <c r="AL1474" s="26">
        <f t="shared" ca="1" si="586"/>
        <v>91026</v>
      </c>
      <c r="AM1474" s="26">
        <f t="shared" ca="1" si="587"/>
        <v>61</v>
      </c>
      <c r="AN1474" s="26">
        <f ca="1">IF(AM1474=0,0,COUNTIF($AM$19:AM1474,C1474*10+1))</f>
        <v>9</v>
      </c>
      <c r="AO1474" s="21">
        <f t="shared" ca="1" si="588"/>
        <v>0</v>
      </c>
      <c r="AP1474" s="33">
        <f t="shared" ca="1" si="589"/>
        <v>91026</v>
      </c>
    </row>
    <row r="1475" spans="1:42" x14ac:dyDescent="0.2">
      <c r="A1475" s="15">
        <f>Daten!A1475</f>
        <v>60624</v>
      </c>
      <c r="B1475" s="8" t="str">
        <f>Daten!B1475</f>
        <v>Kalsdorf bei Graz</v>
      </c>
      <c r="C1475" s="15">
        <f t="shared" si="565"/>
        <v>6</v>
      </c>
      <c r="D1475" s="10">
        <f>Daten!D1475</f>
        <v>0</v>
      </c>
      <c r="E1475" s="9">
        <f>Daten!E1475</f>
        <v>8017</v>
      </c>
      <c r="F1475" s="9">
        <f>Daten!F1475</f>
        <v>6860</v>
      </c>
      <c r="G1475" s="27">
        <f t="shared" si="566"/>
        <v>1157</v>
      </c>
      <c r="H1475" s="29">
        <f t="shared" si="567"/>
        <v>0.16865889212827989</v>
      </c>
      <c r="I1475" s="21">
        <f t="shared" si="568"/>
        <v>61.223822831749587</v>
      </c>
      <c r="J1475" s="21">
        <f t="shared" si="569"/>
        <v>1095.7761771682503</v>
      </c>
      <c r="K1475" s="27">
        <f t="shared" si="570"/>
        <v>-547888.08858412516</v>
      </c>
      <c r="L1475" s="16">
        <f>Daten!G1475</f>
        <v>1310</v>
      </c>
      <c r="M1475" s="16">
        <f>Daten!H1475</f>
        <v>5515</v>
      </c>
      <c r="N1475" s="16">
        <f>Daten!I1475</f>
        <v>1192</v>
      </c>
      <c r="O1475" s="28">
        <f t="shared" si="571"/>
        <v>0.45367180417044423</v>
      </c>
      <c r="P1475" s="16">
        <f t="shared" si="572"/>
        <v>3104.2115159667796</v>
      </c>
      <c r="Q1475" s="21">
        <f t="shared" si="573"/>
        <v>-602.21151596677964</v>
      </c>
      <c r="R1475" s="27">
        <f t="shared" si="574"/>
        <v>-120442.30319335593</v>
      </c>
      <c r="S1475" s="9">
        <f>Daten!K1475</f>
        <v>5893.61</v>
      </c>
      <c r="T1475" s="9">
        <f>Daten!L1475</f>
        <v>1098968.3999999999</v>
      </c>
      <c r="U1475" s="9">
        <f>Daten!M1475</f>
        <v>5471923.1799999997</v>
      </c>
      <c r="V1475" s="9">
        <f>Daten!N1475</f>
        <v>500</v>
      </c>
      <c r="W1475" s="9">
        <f>Daten!O1475</f>
        <v>500</v>
      </c>
      <c r="X1475" s="23">
        <f t="shared" si="575"/>
        <v>6576785.1899999995</v>
      </c>
      <c r="Y1475" s="9">
        <f t="shared" si="576"/>
        <v>2881534.1611380847</v>
      </c>
      <c r="Z1475" s="21">
        <f t="shared" si="577"/>
        <v>3695251.0288619148</v>
      </c>
      <c r="AA1475" s="27">
        <f t="shared" si="578"/>
        <v>-369525.10288619151</v>
      </c>
      <c r="AB1475" s="32">
        <f t="shared" si="579"/>
        <v>-1037855.4946636725</v>
      </c>
      <c r="AC1475" s="31">
        <f t="shared" si="580"/>
        <v>0</v>
      </c>
      <c r="AG1475" s="26">
        <f t="shared" si="581"/>
        <v>0</v>
      </c>
      <c r="AH1475" s="26">
        <f t="shared" si="582"/>
        <v>0</v>
      </c>
      <c r="AI1475" s="26">
        <f t="shared" si="583"/>
        <v>0</v>
      </c>
      <c r="AJ1475" s="26">
        <f t="shared" si="584"/>
        <v>1</v>
      </c>
      <c r="AK1475" s="26">
        <f t="shared" si="585"/>
        <v>0</v>
      </c>
      <c r="AL1475" s="26">
        <f t="shared" ca="1" si="586"/>
        <v>0</v>
      </c>
      <c r="AM1475" s="26">
        <f t="shared" ca="1" si="587"/>
        <v>0</v>
      </c>
      <c r="AN1475" s="26">
        <f ca="1">IF(AM1475=0,0,COUNTIF($AM$19:AM1475,C1475*10+1))</f>
        <v>0</v>
      </c>
      <c r="AO1475" s="21">
        <f t="shared" ca="1" si="588"/>
        <v>0</v>
      </c>
      <c r="AP1475" s="33">
        <f t="shared" ca="1" si="589"/>
        <v>0</v>
      </c>
    </row>
    <row r="1476" spans="1:42" x14ac:dyDescent="0.2">
      <c r="A1476" s="15">
        <f>Daten!A1476</f>
        <v>60626</v>
      </c>
      <c r="B1476" s="8" t="str">
        <f>Daten!B1476</f>
        <v>Kumberg</v>
      </c>
      <c r="C1476" s="15">
        <f t="shared" si="565"/>
        <v>6</v>
      </c>
      <c r="D1476" s="10">
        <f>Daten!D1476</f>
        <v>0</v>
      </c>
      <c r="E1476" s="9">
        <f>Daten!E1476</f>
        <v>3900</v>
      </c>
      <c r="F1476" s="9">
        <f>Daten!F1476</f>
        <v>3854</v>
      </c>
      <c r="G1476" s="27">
        <f t="shared" si="566"/>
        <v>46</v>
      </c>
      <c r="H1476" s="29">
        <f t="shared" si="567"/>
        <v>1.1935651271406332E-2</v>
      </c>
      <c r="I1476" s="21">
        <f t="shared" si="568"/>
        <v>34.396007754163691</v>
      </c>
      <c r="J1476" s="21">
        <f t="shared" si="569"/>
        <v>11.603992245836309</v>
      </c>
      <c r="K1476" s="27">
        <f t="shared" si="570"/>
        <v>-5801.9961229181545</v>
      </c>
      <c r="L1476" s="16">
        <f>Daten!G1476</f>
        <v>650</v>
      </c>
      <c r="M1476" s="16">
        <f>Daten!H1476</f>
        <v>2504</v>
      </c>
      <c r="N1476" s="16">
        <f>Daten!I1476</f>
        <v>746</v>
      </c>
      <c r="O1476" s="28">
        <f t="shared" si="571"/>
        <v>0.55750798722044725</v>
      </c>
      <c r="P1476" s="16">
        <f t="shared" si="572"/>
        <v>1409.4189729792959</v>
      </c>
      <c r="Q1476" s="21">
        <f t="shared" si="573"/>
        <v>-13.418972979295859</v>
      </c>
      <c r="R1476" s="27">
        <f t="shared" si="574"/>
        <v>-2683.7945958591717</v>
      </c>
      <c r="S1476" s="9">
        <f>Daten!K1476</f>
        <v>12280.29</v>
      </c>
      <c r="T1476" s="9">
        <f>Daten!L1476</f>
        <v>259366.04</v>
      </c>
      <c r="U1476" s="9">
        <f>Daten!M1476</f>
        <v>315209.19</v>
      </c>
      <c r="V1476" s="9">
        <f>Daten!N1476</f>
        <v>500</v>
      </c>
      <c r="W1476" s="9">
        <f>Daten!O1476</f>
        <v>500</v>
      </c>
      <c r="X1476" s="23">
        <f t="shared" si="575"/>
        <v>586855.52</v>
      </c>
      <c r="Y1476" s="9">
        <f t="shared" si="576"/>
        <v>1401769.1441235538</v>
      </c>
      <c r="Z1476" s="21">
        <f t="shared" si="577"/>
        <v>-814913.62412355375</v>
      </c>
      <c r="AA1476" s="27">
        <f t="shared" si="578"/>
        <v>81491.362412355375</v>
      </c>
      <c r="AB1476" s="32">
        <f t="shared" si="579"/>
        <v>73005.571693578051</v>
      </c>
      <c r="AC1476" s="31">
        <f t="shared" si="580"/>
        <v>73005.571693578051</v>
      </c>
      <c r="AG1476" s="26">
        <f t="shared" si="581"/>
        <v>-5801.9961229181545</v>
      </c>
      <c r="AH1476" s="26">
        <f t="shared" si="582"/>
        <v>81491.362412355375</v>
      </c>
      <c r="AI1476" s="26">
        <f t="shared" si="583"/>
        <v>75689.366289437225</v>
      </c>
      <c r="AJ1476" s="26">
        <f t="shared" si="584"/>
        <v>1</v>
      </c>
      <c r="AK1476" s="26">
        <f t="shared" si="585"/>
        <v>75689.366289437225</v>
      </c>
      <c r="AL1476" s="26">
        <f t="shared" ca="1" si="586"/>
        <v>126771</v>
      </c>
      <c r="AM1476" s="26">
        <f t="shared" ca="1" si="587"/>
        <v>61</v>
      </c>
      <c r="AN1476" s="26">
        <f ca="1">IF(AM1476=0,0,COUNTIF($AM$19:AM1476,C1476*10+1))</f>
        <v>10</v>
      </c>
      <c r="AO1476" s="21">
        <f t="shared" ca="1" si="588"/>
        <v>0</v>
      </c>
      <c r="AP1476" s="33">
        <f t="shared" ca="1" si="589"/>
        <v>126771</v>
      </c>
    </row>
    <row r="1477" spans="1:42" x14ac:dyDescent="0.2">
      <c r="A1477" s="15">
        <f>Daten!A1477</f>
        <v>60628</v>
      </c>
      <c r="B1477" s="8" t="str">
        <f>Daten!B1477</f>
        <v>Laßnitzhöhe</v>
      </c>
      <c r="C1477" s="15">
        <f t="shared" si="565"/>
        <v>6</v>
      </c>
      <c r="D1477" s="10">
        <f>Daten!D1477</f>
        <v>0</v>
      </c>
      <c r="E1477" s="9">
        <f>Daten!E1477</f>
        <v>2792</v>
      </c>
      <c r="F1477" s="9">
        <f>Daten!F1477</f>
        <v>2794</v>
      </c>
      <c r="G1477" s="27">
        <f t="shared" si="566"/>
        <v>-2</v>
      </c>
      <c r="H1477" s="29">
        <f t="shared" si="567"/>
        <v>-7.158196134574087E-4</v>
      </c>
      <c r="I1477" s="21">
        <f t="shared" si="568"/>
        <v>24.935766908441451</v>
      </c>
      <c r="J1477" s="21">
        <f t="shared" si="569"/>
        <v>-26.935766908441451</v>
      </c>
      <c r="K1477" s="27">
        <f t="shared" si="570"/>
        <v>13467.883454220726</v>
      </c>
      <c r="L1477" s="16">
        <f>Daten!G1477</f>
        <v>370</v>
      </c>
      <c r="M1477" s="16">
        <f>Daten!H1477</f>
        <v>1787</v>
      </c>
      <c r="N1477" s="16">
        <f>Daten!I1477</f>
        <v>635</v>
      </c>
      <c r="O1477" s="28">
        <f t="shared" si="571"/>
        <v>0.56239507554560719</v>
      </c>
      <c r="P1477" s="16">
        <f t="shared" si="572"/>
        <v>1005.843332553515</v>
      </c>
      <c r="Q1477" s="21">
        <f t="shared" si="573"/>
        <v>-0.84333255351498337</v>
      </c>
      <c r="R1477" s="27">
        <f t="shared" si="574"/>
        <v>-168.66651070299667</v>
      </c>
      <c r="S1477" s="9">
        <f>Daten!K1477</f>
        <v>10065.48</v>
      </c>
      <c r="T1477" s="9">
        <f>Daten!L1477</f>
        <v>285285.01</v>
      </c>
      <c r="U1477" s="9">
        <f>Daten!M1477</f>
        <v>892871.8</v>
      </c>
      <c r="V1477" s="9">
        <f>Daten!N1477</f>
        <v>500</v>
      </c>
      <c r="W1477" s="9">
        <f>Daten!O1477</f>
        <v>500</v>
      </c>
      <c r="X1477" s="23">
        <f t="shared" si="575"/>
        <v>1188222.29</v>
      </c>
      <c r="Y1477" s="9">
        <f t="shared" si="576"/>
        <v>1003522.9359981954</v>
      </c>
      <c r="Z1477" s="21">
        <f t="shared" si="577"/>
        <v>184699.3540018046</v>
      </c>
      <c r="AA1477" s="27">
        <f t="shared" si="578"/>
        <v>-18469.93540018046</v>
      </c>
      <c r="AB1477" s="32">
        <f t="shared" si="579"/>
        <v>-5170.7184566627311</v>
      </c>
      <c r="AC1477" s="31">
        <f t="shared" si="580"/>
        <v>0</v>
      </c>
      <c r="AG1477" s="26">
        <f t="shared" si="581"/>
        <v>0</v>
      </c>
      <c r="AH1477" s="26">
        <f t="shared" si="582"/>
        <v>0</v>
      </c>
      <c r="AI1477" s="26">
        <f t="shared" si="583"/>
        <v>0</v>
      </c>
      <c r="AJ1477" s="26">
        <f t="shared" si="584"/>
        <v>1</v>
      </c>
      <c r="AK1477" s="26">
        <f t="shared" si="585"/>
        <v>0</v>
      </c>
      <c r="AL1477" s="26">
        <f t="shared" ca="1" si="586"/>
        <v>0</v>
      </c>
      <c r="AM1477" s="26">
        <f t="shared" ca="1" si="587"/>
        <v>0</v>
      </c>
      <c r="AN1477" s="26">
        <f ca="1">IF(AM1477=0,0,COUNTIF($AM$19:AM1477,C1477*10+1))</f>
        <v>0</v>
      </c>
      <c r="AO1477" s="21">
        <f t="shared" ca="1" si="588"/>
        <v>0</v>
      </c>
      <c r="AP1477" s="33">
        <f t="shared" ca="1" si="589"/>
        <v>0</v>
      </c>
    </row>
    <row r="1478" spans="1:42" x14ac:dyDescent="0.2">
      <c r="A1478" s="15">
        <f>Daten!A1478</f>
        <v>60629</v>
      </c>
      <c r="B1478" s="8" t="str">
        <f>Daten!B1478</f>
        <v>Lieboch</v>
      </c>
      <c r="C1478" s="15">
        <f t="shared" si="565"/>
        <v>6</v>
      </c>
      <c r="D1478" s="10">
        <f>Daten!D1478</f>
        <v>0</v>
      </c>
      <c r="E1478" s="9">
        <f>Daten!E1478</f>
        <v>5438</v>
      </c>
      <c r="F1478" s="9">
        <f>Daten!F1478</f>
        <v>5099</v>
      </c>
      <c r="G1478" s="27">
        <f t="shared" si="566"/>
        <v>339</v>
      </c>
      <c r="H1478" s="29">
        <f t="shared" si="567"/>
        <v>6.6483624240047071E-2</v>
      </c>
      <c r="I1478" s="21">
        <f t="shared" si="568"/>
        <v>45.507328370129905</v>
      </c>
      <c r="J1478" s="21">
        <f t="shared" si="569"/>
        <v>293.49267162987007</v>
      </c>
      <c r="K1478" s="27">
        <f t="shared" si="570"/>
        <v>-146746.33581493504</v>
      </c>
      <c r="L1478" s="16">
        <f>Daten!G1478</f>
        <v>765</v>
      </c>
      <c r="M1478" s="16">
        <f>Daten!H1478</f>
        <v>3542</v>
      </c>
      <c r="N1478" s="16">
        <f>Daten!I1478</f>
        <v>1131</v>
      </c>
      <c r="O1478" s="28">
        <f t="shared" si="571"/>
        <v>0.53529079616036135</v>
      </c>
      <c r="P1478" s="16">
        <f t="shared" si="572"/>
        <v>1993.6749210433968</v>
      </c>
      <c r="Q1478" s="21">
        <f t="shared" si="573"/>
        <v>-97.674921043396807</v>
      </c>
      <c r="R1478" s="27">
        <f t="shared" si="574"/>
        <v>-19534.984208679361</v>
      </c>
      <c r="S1478" s="9">
        <f>Daten!K1478</f>
        <v>4324.6099999999997</v>
      </c>
      <c r="T1478" s="9">
        <f>Daten!L1478</f>
        <v>564976.75</v>
      </c>
      <c r="U1478" s="9">
        <f>Daten!M1478</f>
        <v>2386708.44</v>
      </c>
      <c r="V1478" s="9">
        <f>Daten!N1478</f>
        <v>500</v>
      </c>
      <c r="W1478" s="9">
        <f>Daten!O1478</f>
        <v>500</v>
      </c>
      <c r="X1478" s="23">
        <f t="shared" si="575"/>
        <v>2956009.8</v>
      </c>
      <c r="Y1478" s="9">
        <f t="shared" si="576"/>
        <v>1954569.3860881757</v>
      </c>
      <c r="Z1478" s="21">
        <f t="shared" si="577"/>
        <v>1001440.4139118241</v>
      </c>
      <c r="AA1478" s="27">
        <f t="shared" si="578"/>
        <v>-100144.04139118241</v>
      </c>
      <c r="AB1478" s="32">
        <f t="shared" si="579"/>
        <v>-266425.36141479679</v>
      </c>
      <c r="AC1478" s="31">
        <f t="shared" si="580"/>
        <v>0</v>
      </c>
      <c r="AG1478" s="26">
        <f t="shared" si="581"/>
        <v>0</v>
      </c>
      <c r="AH1478" s="26">
        <f t="shared" si="582"/>
        <v>0</v>
      </c>
      <c r="AI1478" s="26">
        <f t="shared" si="583"/>
        <v>0</v>
      </c>
      <c r="AJ1478" s="26">
        <f t="shared" si="584"/>
        <v>1</v>
      </c>
      <c r="AK1478" s="26">
        <f t="shared" si="585"/>
        <v>0</v>
      </c>
      <c r="AL1478" s="26">
        <f t="shared" ca="1" si="586"/>
        <v>0</v>
      </c>
      <c r="AM1478" s="26">
        <f t="shared" ca="1" si="587"/>
        <v>0</v>
      </c>
      <c r="AN1478" s="26">
        <f ca="1">IF(AM1478=0,0,COUNTIF($AM$19:AM1478,C1478*10+1))</f>
        <v>0</v>
      </c>
      <c r="AO1478" s="21">
        <f t="shared" ca="1" si="588"/>
        <v>0</v>
      </c>
      <c r="AP1478" s="33">
        <f t="shared" ca="1" si="589"/>
        <v>0</v>
      </c>
    </row>
    <row r="1479" spans="1:42" x14ac:dyDescent="0.2">
      <c r="A1479" s="15">
        <f>Daten!A1479</f>
        <v>60632</v>
      </c>
      <c r="B1479" s="8" t="str">
        <f>Daten!B1479</f>
        <v>Peggau</v>
      </c>
      <c r="C1479" s="15">
        <f t="shared" si="565"/>
        <v>6</v>
      </c>
      <c r="D1479" s="10">
        <f>Daten!D1479</f>
        <v>0</v>
      </c>
      <c r="E1479" s="9">
        <f>Daten!E1479</f>
        <v>2368</v>
      </c>
      <c r="F1479" s="9">
        <f>Daten!F1479</f>
        <v>2202</v>
      </c>
      <c r="G1479" s="27">
        <f t="shared" si="566"/>
        <v>166</v>
      </c>
      <c r="H1479" s="29">
        <f t="shared" si="567"/>
        <v>7.5386012715712991E-2</v>
      </c>
      <c r="I1479" s="21">
        <f t="shared" si="568"/>
        <v>19.652311643660727</v>
      </c>
      <c r="J1479" s="21">
        <f t="shared" si="569"/>
        <v>146.34768835633926</v>
      </c>
      <c r="K1479" s="27">
        <f t="shared" si="570"/>
        <v>-73173.844178169631</v>
      </c>
      <c r="L1479" s="16">
        <f>Daten!G1479</f>
        <v>338</v>
      </c>
      <c r="M1479" s="16">
        <f>Daten!H1479</f>
        <v>1544</v>
      </c>
      <c r="N1479" s="16">
        <f>Daten!I1479</f>
        <v>486</v>
      </c>
      <c r="O1479" s="28">
        <f t="shared" si="571"/>
        <v>0.53367875647668395</v>
      </c>
      <c r="P1479" s="16">
        <f t="shared" si="572"/>
        <v>869.06665107030062</v>
      </c>
      <c r="Q1479" s="21">
        <f t="shared" si="573"/>
        <v>-45.066651070300622</v>
      </c>
      <c r="R1479" s="27">
        <f t="shared" si="574"/>
        <v>-9013.3302140601245</v>
      </c>
      <c r="S1479" s="9">
        <f>Daten!K1479</f>
        <v>2827.89</v>
      </c>
      <c r="T1479" s="9">
        <f>Daten!L1479</f>
        <v>237544.59</v>
      </c>
      <c r="U1479" s="9">
        <f>Daten!M1479</f>
        <v>1866497.93</v>
      </c>
      <c r="V1479" s="9">
        <f>Daten!N1479</f>
        <v>500</v>
      </c>
      <c r="W1479" s="9">
        <f>Daten!O1479</f>
        <v>500</v>
      </c>
      <c r="X1479" s="23">
        <f t="shared" si="575"/>
        <v>2106870.41</v>
      </c>
      <c r="Y1479" s="9">
        <f t="shared" si="576"/>
        <v>851125.47007296805</v>
      </c>
      <c r="Z1479" s="21">
        <f t="shared" si="577"/>
        <v>1255744.9399270322</v>
      </c>
      <c r="AA1479" s="27">
        <f t="shared" si="578"/>
        <v>-125574.49399270322</v>
      </c>
      <c r="AB1479" s="32">
        <f t="shared" si="579"/>
        <v>-207761.66838493297</v>
      </c>
      <c r="AC1479" s="31">
        <f t="shared" si="580"/>
        <v>0</v>
      </c>
      <c r="AG1479" s="26">
        <f t="shared" si="581"/>
        <v>0</v>
      </c>
      <c r="AH1479" s="26">
        <f t="shared" si="582"/>
        <v>0</v>
      </c>
      <c r="AI1479" s="26">
        <f t="shared" si="583"/>
        <v>0</v>
      </c>
      <c r="AJ1479" s="26">
        <f t="shared" si="584"/>
        <v>1</v>
      </c>
      <c r="AK1479" s="26">
        <f t="shared" si="585"/>
        <v>0</v>
      </c>
      <c r="AL1479" s="26">
        <f t="shared" ca="1" si="586"/>
        <v>0</v>
      </c>
      <c r="AM1479" s="26">
        <f t="shared" ca="1" si="587"/>
        <v>0</v>
      </c>
      <c r="AN1479" s="26">
        <f ca="1">IF(AM1479=0,0,COUNTIF($AM$19:AM1479,C1479*10+1))</f>
        <v>0</v>
      </c>
      <c r="AO1479" s="21">
        <f t="shared" ca="1" si="588"/>
        <v>0</v>
      </c>
      <c r="AP1479" s="33">
        <f t="shared" ca="1" si="589"/>
        <v>0</v>
      </c>
    </row>
    <row r="1480" spans="1:42" x14ac:dyDescent="0.2">
      <c r="A1480" s="15">
        <f>Daten!A1480</f>
        <v>60639</v>
      </c>
      <c r="B1480" s="8" t="str">
        <f>Daten!B1480</f>
        <v>Sankt Bartholomä</v>
      </c>
      <c r="C1480" s="15">
        <f t="shared" si="565"/>
        <v>6</v>
      </c>
      <c r="D1480" s="10">
        <f>Daten!D1480</f>
        <v>0</v>
      </c>
      <c r="E1480" s="9">
        <f>Daten!E1480</f>
        <v>1475</v>
      </c>
      <c r="F1480" s="9">
        <f>Daten!F1480</f>
        <v>1434</v>
      </c>
      <c r="G1480" s="27">
        <f t="shared" si="566"/>
        <v>41</v>
      </c>
      <c r="H1480" s="29">
        <f t="shared" si="567"/>
        <v>2.8591352859135284E-2</v>
      </c>
      <c r="I1480" s="21">
        <f t="shared" si="568"/>
        <v>12.79809940826952</v>
      </c>
      <c r="J1480" s="21">
        <f t="shared" si="569"/>
        <v>28.201900591730478</v>
      </c>
      <c r="K1480" s="27">
        <f t="shared" si="570"/>
        <v>-14100.950295865239</v>
      </c>
      <c r="L1480" s="16">
        <f>Daten!G1480</f>
        <v>239</v>
      </c>
      <c r="M1480" s="16">
        <f>Daten!H1480</f>
        <v>930</v>
      </c>
      <c r="N1480" s="16">
        <f>Daten!I1480</f>
        <v>306</v>
      </c>
      <c r="O1480" s="28">
        <f t="shared" si="571"/>
        <v>0.58602150537634412</v>
      </c>
      <c r="P1480" s="16">
        <f t="shared" si="572"/>
        <v>523.46631184933915</v>
      </c>
      <c r="Q1480" s="21">
        <f t="shared" si="573"/>
        <v>21.533688150660851</v>
      </c>
      <c r="R1480" s="27">
        <f t="shared" si="574"/>
        <v>4306.7376301321701</v>
      </c>
      <c r="S1480" s="9">
        <f>Daten!K1480</f>
        <v>5398.09</v>
      </c>
      <c r="T1480" s="9">
        <f>Daten!L1480</f>
        <v>79189.89</v>
      </c>
      <c r="U1480" s="9">
        <f>Daten!M1480</f>
        <v>300618.21000000002</v>
      </c>
      <c r="V1480" s="9">
        <f>Daten!N1480</f>
        <v>500</v>
      </c>
      <c r="W1480" s="9">
        <f>Daten!O1480</f>
        <v>500</v>
      </c>
      <c r="X1480" s="23">
        <f t="shared" si="575"/>
        <v>385206.19</v>
      </c>
      <c r="Y1480" s="9">
        <f t="shared" si="576"/>
        <v>530156.27886724146</v>
      </c>
      <c r="Z1480" s="21">
        <f t="shared" si="577"/>
        <v>-144950.08886724146</v>
      </c>
      <c r="AA1480" s="27">
        <f t="shared" si="578"/>
        <v>14495.008886724147</v>
      </c>
      <c r="AB1480" s="32">
        <f t="shared" si="579"/>
        <v>4700.7962209910766</v>
      </c>
      <c r="AC1480" s="31">
        <f t="shared" si="580"/>
        <v>4700.7962209910766</v>
      </c>
      <c r="AG1480" s="26">
        <f t="shared" si="581"/>
        <v>-14100.950295865239</v>
      </c>
      <c r="AH1480" s="26">
        <f t="shared" si="582"/>
        <v>14495.008886724147</v>
      </c>
      <c r="AI1480" s="26">
        <f t="shared" si="583"/>
        <v>394.05859085890734</v>
      </c>
      <c r="AJ1480" s="26">
        <f t="shared" si="584"/>
        <v>1</v>
      </c>
      <c r="AK1480" s="26">
        <f t="shared" si="585"/>
        <v>0</v>
      </c>
      <c r="AL1480" s="26">
        <f t="shared" ca="1" si="586"/>
        <v>0</v>
      </c>
      <c r="AM1480" s="26">
        <f t="shared" ca="1" si="587"/>
        <v>0</v>
      </c>
      <c r="AN1480" s="26">
        <f ca="1">IF(AM1480=0,0,COUNTIF($AM$19:AM1480,C1480*10+1))</f>
        <v>0</v>
      </c>
      <c r="AO1480" s="21">
        <f t="shared" ca="1" si="588"/>
        <v>0</v>
      </c>
      <c r="AP1480" s="33">
        <f t="shared" ca="1" si="589"/>
        <v>0</v>
      </c>
    </row>
    <row r="1481" spans="1:42" x14ac:dyDescent="0.2">
      <c r="A1481" s="15">
        <f>Daten!A1481</f>
        <v>60641</v>
      </c>
      <c r="B1481" s="8" t="str">
        <f>Daten!B1481</f>
        <v>Sankt Oswald bei Plankenwarth</v>
      </c>
      <c r="C1481" s="15">
        <f t="shared" si="565"/>
        <v>6</v>
      </c>
      <c r="D1481" s="10">
        <f>Daten!D1481</f>
        <v>0</v>
      </c>
      <c r="E1481" s="9">
        <f>Daten!E1481</f>
        <v>1283</v>
      </c>
      <c r="F1481" s="9">
        <f>Daten!F1481</f>
        <v>1238</v>
      </c>
      <c r="G1481" s="27">
        <f t="shared" si="566"/>
        <v>45</v>
      </c>
      <c r="H1481" s="29">
        <f t="shared" si="567"/>
        <v>3.6348949919224556E-2</v>
      </c>
      <c r="I1481" s="21">
        <f t="shared" si="568"/>
        <v>11.048847327362388</v>
      </c>
      <c r="J1481" s="21">
        <f t="shared" si="569"/>
        <v>33.951152672637612</v>
      </c>
      <c r="K1481" s="27">
        <f t="shared" si="570"/>
        <v>-16975.576336318805</v>
      </c>
      <c r="L1481" s="16">
        <f>Daten!G1481</f>
        <v>204</v>
      </c>
      <c r="M1481" s="16">
        <f>Daten!H1481</f>
        <v>809</v>
      </c>
      <c r="N1481" s="16">
        <f>Daten!I1481</f>
        <v>270</v>
      </c>
      <c r="O1481" s="28">
        <f t="shared" si="571"/>
        <v>0.58590852904820767</v>
      </c>
      <c r="P1481" s="16">
        <f t="shared" si="572"/>
        <v>455.35940460872615</v>
      </c>
      <c r="Q1481" s="21">
        <f t="shared" si="573"/>
        <v>18.640595391273848</v>
      </c>
      <c r="R1481" s="27">
        <f t="shared" si="574"/>
        <v>3728.1190782547696</v>
      </c>
      <c r="S1481" s="9">
        <f>Daten!K1481</f>
        <v>3957.6</v>
      </c>
      <c r="T1481" s="9">
        <f>Daten!L1481</f>
        <v>84681.8</v>
      </c>
      <c r="U1481" s="9">
        <f>Daten!M1481</f>
        <v>52140.05</v>
      </c>
      <c r="V1481" s="9">
        <f>Daten!N1481</f>
        <v>500</v>
      </c>
      <c r="W1481" s="9">
        <f>Daten!O1481</f>
        <v>500</v>
      </c>
      <c r="X1481" s="23">
        <f t="shared" si="575"/>
        <v>140779.45000000001</v>
      </c>
      <c r="Y1481" s="9">
        <f t="shared" si="576"/>
        <v>461146.10561808193</v>
      </c>
      <c r="Z1481" s="21">
        <f t="shared" si="577"/>
        <v>-320366.65561808192</v>
      </c>
      <c r="AA1481" s="27">
        <f t="shared" si="578"/>
        <v>32036.665561808193</v>
      </c>
      <c r="AB1481" s="32">
        <f t="shared" si="579"/>
        <v>18789.208303744155</v>
      </c>
      <c r="AC1481" s="31">
        <f t="shared" si="580"/>
        <v>18789.208303744155</v>
      </c>
      <c r="AG1481" s="26">
        <f t="shared" si="581"/>
        <v>-16975.576336318805</v>
      </c>
      <c r="AH1481" s="26">
        <f t="shared" si="582"/>
        <v>32036.665561808193</v>
      </c>
      <c r="AI1481" s="26">
        <f t="shared" si="583"/>
        <v>15061.089225489388</v>
      </c>
      <c r="AJ1481" s="26">
        <f t="shared" si="584"/>
        <v>1</v>
      </c>
      <c r="AK1481" s="26">
        <f t="shared" si="585"/>
        <v>15061.089225489388</v>
      </c>
      <c r="AL1481" s="26">
        <f t="shared" ca="1" si="586"/>
        <v>25226</v>
      </c>
      <c r="AM1481" s="26">
        <f t="shared" ca="1" si="587"/>
        <v>61</v>
      </c>
      <c r="AN1481" s="26">
        <f ca="1">IF(AM1481=0,0,COUNTIF($AM$19:AM1481,C1481*10+1))</f>
        <v>11</v>
      </c>
      <c r="AO1481" s="21">
        <f t="shared" ca="1" si="588"/>
        <v>0</v>
      </c>
      <c r="AP1481" s="33">
        <f t="shared" ca="1" si="589"/>
        <v>25226</v>
      </c>
    </row>
    <row r="1482" spans="1:42" x14ac:dyDescent="0.2">
      <c r="A1482" s="15">
        <f>Daten!A1482</f>
        <v>60642</v>
      </c>
      <c r="B1482" s="8" t="str">
        <f>Daten!B1482</f>
        <v>Sankt Radegund bei Graz</v>
      </c>
      <c r="C1482" s="15">
        <f t="shared" si="565"/>
        <v>6</v>
      </c>
      <c r="D1482" s="10">
        <f>Daten!D1482</f>
        <v>0</v>
      </c>
      <c r="E1482" s="9">
        <f>Daten!E1482</f>
        <v>2147</v>
      </c>
      <c r="F1482" s="9">
        <f>Daten!F1482</f>
        <v>2164</v>
      </c>
      <c r="G1482" s="27">
        <f t="shared" si="566"/>
        <v>-17</v>
      </c>
      <c r="H1482" s="29">
        <f t="shared" si="567"/>
        <v>-7.8558225508317935E-3</v>
      </c>
      <c r="I1482" s="21">
        <f t="shared" si="568"/>
        <v>19.313170934097101</v>
      </c>
      <c r="J1482" s="21">
        <f t="shared" si="569"/>
        <v>-36.313170934097101</v>
      </c>
      <c r="K1482" s="27">
        <f t="shared" si="570"/>
        <v>18156.58546704855</v>
      </c>
      <c r="L1482" s="16">
        <f>Daten!G1482</f>
        <v>289</v>
      </c>
      <c r="M1482" s="16">
        <f>Daten!H1482</f>
        <v>1373</v>
      </c>
      <c r="N1482" s="16">
        <f>Daten!I1482</f>
        <v>485</v>
      </c>
      <c r="O1482" s="28">
        <f t="shared" si="571"/>
        <v>0.5637290604515659</v>
      </c>
      <c r="P1482" s="16">
        <f t="shared" si="572"/>
        <v>772.81639373026087</v>
      </c>
      <c r="Q1482" s="21">
        <f t="shared" si="573"/>
        <v>1.1836062697391299</v>
      </c>
      <c r="R1482" s="27">
        <f t="shared" si="574"/>
        <v>236.72125394782597</v>
      </c>
      <c r="S1482" s="9">
        <f>Daten!K1482</f>
        <v>5085.8</v>
      </c>
      <c r="T1482" s="9">
        <f>Daten!L1482</f>
        <v>250275.07</v>
      </c>
      <c r="U1482" s="9">
        <f>Daten!M1482</f>
        <v>284881.65999999997</v>
      </c>
      <c r="V1482" s="9">
        <f>Daten!N1482</f>
        <v>500</v>
      </c>
      <c r="W1482" s="9">
        <f>Daten!O1482</f>
        <v>500</v>
      </c>
      <c r="X1482" s="23">
        <f t="shared" si="575"/>
        <v>540242.53</v>
      </c>
      <c r="Y1482" s="9">
        <f t="shared" si="576"/>
        <v>771691.88523929997</v>
      </c>
      <c r="Z1482" s="21">
        <f t="shared" si="577"/>
        <v>-231449.35523929994</v>
      </c>
      <c r="AA1482" s="27">
        <f t="shared" si="578"/>
        <v>23144.935523929995</v>
      </c>
      <c r="AB1482" s="32">
        <f t="shared" si="579"/>
        <v>41538.242244926369</v>
      </c>
      <c r="AC1482" s="31">
        <f t="shared" si="580"/>
        <v>41538.242244926369</v>
      </c>
      <c r="AG1482" s="26">
        <f t="shared" si="581"/>
        <v>18156.58546704855</v>
      </c>
      <c r="AH1482" s="26">
        <f t="shared" si="582"/>
        <v>23144.935523929995</v>
      </c>
      <c r="AI1482" s="26">
        <f t="shared" si="583"/>
        <v>41301.520990978548</v>
      </c>
      <c r="AJ1482" s="26">
        <f t="shared" si="584"/>
        <v>1</v>
      </c>
      <c r="AK1482" s="26">
        <f t="shared" si="585"/>
        <v>41301.520990978548</v>
      </c>
      <c r="AL1482" s="26">
        <f t="shared" ca="1" si="586"/>
        <v>69175</v>
      </c>
      <c r="AM1482" s="26">
        <f t="shared" ca="1" si="587"/>
        <v>61</v>
      </c>
      <c r="AN1482" s="26">
        <f ca="1">IF(AM1482=0,0,COUNTIF($AM$19:AM1482,C1482*10+1))</f>
        <v>12</v>
      </c>
      <c r="AO1482" s="21">
        <f t="shared" ca="1" si="588"/>
        <v>0</v>
      </c>
      <c r="AP1482" s="33">
        <f t="shared" ca="1" si="589"/>
        <v>69175</v>
      </c>
    </row>
    <row r="1483" spans="1:42" x14ac:dyDescent="0.2">
      <c r="A1483" s="15">
        <f>Daten!A1483</f>
        <v>60645</v>
      </c>
      <c r="B1483" s="8" t="str">
        <f>Daten!B1483</f>
        <v>Semriach</v>
      </c>
      <c r="C1483" s="15">
        <f t="shared" si="565"/>
        <v>6</v>
      </c>
      <c r="D1483" s="10">
        <f>Daten!D1483</f>
        <v>0</v>
      </c>
      <c r="E1483" s="9">
        <f>Daten!E1483</f>
        <v>3275</v>
      </c>
      <c r="F1483" s="9">
        <f>Daten!F1483</f>
        <v>3328</v>
      </c>
      <c r="G1483" s="27">
        <f t="shared" si="566"/>
        <v>-53</v>
      </c>
      <c r="H1483" s="29">
        <f t="shared" si="567"/>
        <v>-1.5925480769230768E-2</v>
      </c>
      <c r="I1483" s="21">
        <f t="shared" si="568"/>
        <v>29.701586353361897</v>
      </c>
      <c r="J1483" s="21">
        <f t="shared" si="569"/>
        <v>-82.701586353361904</v>
      </c>
      <c r="K1483" s="27">
        <f t="shared" si="570"/>
        <v>41350.793176680949</v>
      </c>
      <c r="L1483" s="16">
        <f>Daten!G1483</f>
        <v>505</v>
      </c>
      <c r="M1483" s="16">
        <f>Daten!H1483</f>
        <v>2065</v>
      </c>
      <c r="N1483" s="16">
        <f>Daten!I1483</f>
        <v>705</v>
      </c>
      <c r="O1483" s="28">
        <f t="shared" si="571"/>
        <v>0.58595641646489105</v>
      </c>
      <c r="P1483" s="16">
        <f t="shared" si="572"/>
        <v>1162.3203591063282</v>
      </c>
      <c r="Q1483" s="21">
        <f t="shared" si="573"/>
        <v>47.679640893671831</v>
      </c>
      <c r="R1483" s="27">
        <f t="shared" si="574"/>
        <v>9535.9281787343662</v>
      </c>
      <c r="S1483" s="9">
        <f>Daten!K1483</f>
        <v>18898.080000000002</v>
      </c>
      <c r="T1483" s="9">
        <f>Daten!L1483</f>
        <v>219166.11</v>
      </c>
      <c r="U1483" s="9">
        <f>Daten!M1483</f>
        <v>431092.34</v>
      </c>
      <c r="V1483" s="9">
        <f>Daten!N1483</f>
        <v>500</v>
      </c>
      <c r="W1483" s="9">
        <f>Daten!O1483</f>
        <v>500</v>
      </c>
      <c r="X1483" s="23">
        <f t="shared" si="575"/>
        <v>669156.53</v>
      </c>
      <c r="Y1483" s="9">
        <f t="shared" si="576"/>
        <v>1177126.6530781125</v>
      </c>
      <c r="Z1483" s="21">
        <f t="shared" si="577"/>
        <v>-507970.12307811249</v>
      </c>
      <c r="AA1483" s="27">
        <f t="shared" si="578"/>
        <v>50797.012307811252</v>
      </c>
      <c r="AB1483" s="32">
        <f t="shared" si="579"/>
        <v>101683.73366322657</v>
      </c>
      <c r="AC1483" s="31">
        <f t="shared" si="580"/>
        <v>101683.73366322657</v>
      </c>
      <c r="AG1483" s="26">
        <f t="shared" si="581"/>
        <v>41350.793176680949</v>
      </c>
      <c r="AH1483" s="26">
        <f t="shared" si="582"/>
        <v>50797.012307811252</v>
      </c>
      <c r="AI1483" s="26">
        <f t="shared" si="583"/>
        <v>92147.805484492201</v>
      </c>
      <c r="AJ1483" s="26">
        <f t="shared" si="584"/>
        <v>1</v>
      </c>
      <c r="AK1483" s="26">
        <f t="shared" si="585"/>
        <v>92147.805484492201</v>
      </c>
      <c r="AL1483" s="26">
        <f t="shared" ca="1" si="586"/>
        <v>154337</v>
      </c>
      <c r="AM1483" s="26">
        <f t="shared" ca="1" si="587"/>
        <v>61</v>
      </c>
      <c r="AN1483" s="26">
        <f ca="1">IF(AM1483=0,0,COUNTIF($AM$19:AM1483,C1483*10+1))</f>
        <v>13</v>
      </c>
      <c r="AO1483" s="21">
        <f t="shared" ca="1" si="588"/>
        <v>0</v>
      </c>
      <c r="AP1483" s="33">
        <f t="shared" ca="1" si="589"/>
        <v>154337</v>
      </c>
    </row>
    <row r="1484" spans="1:42" x14ac:dyDescent="0.2">
      <c r="A1484" s="15">
        <f>Daten!A1484</f>
        <v>60646</v>
      </c>
      <c r="B1484" s="8" t="str">
        <f>Daten!B1484</f>
        <v>Stattegg</v>
      </c>
      <c r="C1484" s="15">
        <f t="shared" si="565"/>
        <v>6</v>
      </c>
      <c r="D1484" s="10">
        <f>Daten!D1484</f>
        <v>0</v>
      </c>
      <c r="E1484" s="9">
        <f>Daten!E1484</f>
        <v>3004</v>
      </c>
      <c r="F1484" s="9">
        <f>Daten!F1484</f>
        <v>2911</v>
      </c>
      <c r="G1484" s="27">
        <f t="shared" si="566"/>
        <v>93</v>
      </c>
      <c r="H1484" s="29">
        <f t="shared" si="567"/>
        <v>3.1947784266575061E-2</v>
      </c>
      <c r="I1484" s="21">
        <f t="shared" si="568"/>
        <v>25.979963303676829</v>
      </c>
      <c r="J1484" s="21">
        <f t="shared" si="569"/>
        <v>67.020036696323174</v>
      </c>
      <c r="K1484" s="27">
        <f t="shared" si="570"/>
        <v>-33510.01834816159</v>
      </c>
      <c r="L1484" s="16">
        <f>Daten!G1484</f>
        <v>496</v>
      </c>
      <c r="M1484" s="16">
        <f>Daten!H1484</f>
        <v>1845</v>
      </c>
      <c r="N1484" s="16">
        <f>Daten!I1484</f>
        <v>663</v>
      </c>
      <c r="O1484" s="28">
        <f t="shared" si="571"/>
        <v>0.62818428184281838</v>
      </c>
      <c r="P1484" s="16">
        <f t="shared" si="572"/>
        <v>1038.4896186688502</v>
      </c>
      <c r="Q1484" s="21">
        <f t="shared" si="573"/>
        <v>120.5103813311498</v>
      </c>
      <c r="R1484" s="27">
        <f t="shared" si="574"/>
        <v>24102.07626622996</v>
      </c>
      <c r="S1484" s="9">
        <f>Daten!K1484</f>
        <v>7145.19</v>
      </c>
      <c r="T1484" s="9">
        <f>Daten!L1484</f>
        <v>246184.59</v>
      </c>
      <c r="U1484" s="9">
        <f>Daten!M1484</f>
        <v>131044.35</v>
      </c>
      <c r="V1484" s="9">
        <f>Daten!N1484</f>
        <v>500</v>
      </c>
      <c r="W1484" s="9">
        <f>Daten!O1484</f>
        <v>500</v>
      </c>
      <c r="X1484" s="23">
        <f t="shared" si="575"/>
        <v>384374.13</v>
      </c>
      <c r="Y1484" s="9">
        <f t="shared" si="576"/>
        <v>1079721.668960809</v>
      </c>
      <c r="Z1484" s="21">
        <f t="shared" si="577"/>
        <v>-695347.538960809</v>
      </c>
      <c r="AA1484" s="27">
        <f t="shared" si="578"/>
        <v>69534.753896080903</v>
      </c>
      <c r="AB1484" s="32">
        <f t="shared" si="579"/>
        <v>60126.811814149274</v>
      </c>
      <c r="AC1484" s="31">
        <f t="shared" si="580"/>
        <v>60126.811814149274</v>
      </c>
      <c r="AG1484" s="26">
        <f t="shared" si="581"/>
        <v>-33510.01834816159</v>
      </c>
      <c r="AH1484" s="26">
        <f t="shared" si="582"/>
        <v>69534.753896080903</v>
      </c>
      <c r="AI1484" s="26">
        <f t="shared" si="583"/>
        <v>36024.735547919314</v>
      </c>
      <c r="AJ1484" s="26">
        <f t="shared" si="584"/>
        <v>1</v>
      </c>
      <c r="AK1484" s="26">
        <f t="shared" si="585"/>
        <v>36024.735547919314</v>
      </c>
      <c r="AL1484" s="26">
        <f t="shared" ca="1" si="586"/>
        <v>60337</v>
      </c>
      <c r="AM1484" s="26">
        <f t="shared" ca="1" si="587"/>
        <v>61</v>
      </c>
      <c r="AN1484" s="26">
        <f ca="1">IF(AM1484=0,0,COUNTIF($AM$19:AM1484,C1484*10+1))</f>
        <v>14</v>
      </c>
      <c r="AO1484" s="21">
        <f t="shared" ca="1" si="588"/>
        <v>0</v>
      </c>
      <c r="AP1484" s="33">
        <f t="shared" ca="1" si="589"/>
        <v>60337</v>
      </c>
    </row>
    <row r="1485" spans="1:42" x14ac:dyDescent="0.2">
      <c r="A1485" s="15">
        <f>Daten!A1485</f>
        <v>60647</v>
      </c>
      <c r="B1485" s="8" t="str">
        <f>Daten!B1485</f>
        <v>Stiwoll</v>
      </c>
      <c r="C1485" s="15">
        <f t="shared" si="565"/>
        <v>6</v>
      </c>
      <c r="D1485" s="10">
        <f>Daten!D1485</f>
        <v>0</v>
      </c>
      <c r="E1485" s="9">
        <f>Daten!E1485</f>
        <v>713</v>
      </c>
      <c r="F1485" s="9">
        <f>Daten!F1485</f>
        <v>725</v>
      </c>
      <c r="G1485" s="27">
        <f t="shared" si="566"/>
        <v>-12</v>
      </c>
      <c r="H1485" s="29">
        <f t="shared" si="567"/>
        <v>-1.6551724137931035E-2</v>
      </c>
      <c r="I1485" s="21">
        <f t="shared" si="568"/>
        <v>6.4704477482534184</v>
      </c>
      <c r="J1485" s="21">
        <f t="shared" si="569"/>
        <v>-18.47044774825342</v>
      </c>
      <c r="K1485" s="27">
        <f t="shared" si="570"/>
        <v>9235.2238741267101</v>
      </c>
      <c r="L1485" s="16">
        <f>Daten!G1485</f>
        <v>99</v>
      </c>
      <c r="M1485" s="16">
        <f>Daten!H1485</f>
        <v>467</v>
      </c>
      <c r="N1485" s="16">
        <f>Daten!I1485</f>
        <v>147</v>
      </c>
      <c r="O1485" s="28">
        <f t="shared" si="571"/>
        <v>0.52676659528907921</v>
      </c>
      <c r="P1485" s="16">
        <f t="shared" si="572"/>
        <v>262.85888992864665</v>
      </c>
      <c r="Q1485" s="21">
        <f t="shared" si="573"/>
        <v>-16.858889928646647</v>
      </c>
      <c r="R1485" s="27">
        <f t="shared" si="574"/>
        <v>-3371.7779857293294</v>
      </c>
      <c r="S1485" s="9">
        <f>Daten!K1485</f>
        <v>3931.16</v>
      </c>
      <c r="T1485" s="9">
        <f>Daten!L1485</f>
        <v>25466.639999999999</v>
      </c>
      <c r="U1485" s="9">
        <f>Daten!M1485</f>
        <v>519.86</v>
      </c>
      <c r="V1485" s="9">
        <f>Daten!N1485</f>
        <v>500</v>
      </c>
      <c r="W1485" s="9">
        <f>Daten!O1485</f>
        <v>500</v>
      </c>
      <c r="X1485" s="23">
        <f t="shared" si="575"/>
        <v>29917.66</v>
      </c>
      <c r="Y1485" s="9">
        <f t="shared" si="576"/>
        <v>256272.15378463943</v>
      </c>
      <c r="Z1485" s="21">
        <f t="shared" si="577"/>
        <v>-226354.49378463943</v>
      </c>
      <c r="AA1485" s="27">
        <f t="shared" si="578"/>
        <v>22635.449378463945</v>
      </c>
      <c r="AB1485" s="32">
        <f t="shared" si="579"/>
        <v>28498.895266861327</v>
      </c>
      <c r="AC1485" s="31">
        <f t="shared" si="580"/>
        <v>28498.895266861327</v>
      </c>
      <c r="AG1485" s="26">
        <f t="shared" si="581"/>
        <v>9235.2238741267101</v>
      </c>
      <c r="AH1485" s="26">
        <f t="shared" si="582"/>
        <v>22635.449378463945</v>
      </c>
      <c r="AI1485" s="26">
        <f t="shared" si="583"/>
        <v>31870.673252590655</v>
      </c>
      <c r="AJ1485" s="26">
        <f t="shared" si="584"/>
        <v>1</v>
      </c>
      <c r="AK1485" s="26">
        <f t="shared" si="585"/>
        <v>31870.673252590655</v>
      </c>
      <c r="AL1485" s="26">
        <f t="shared" ca="1" si="586"/>
        <v>53380</v>
      </c>
      <c r="AM1485" s="26">
        <f t="shared" ca="1" si="587"/>
        <v>61</v>
      </c>
      <c r="AN1485" s="26">
        <f ca="1">IF(AM1485=0,0,COUNTIF($AM$19:AM1485,C1485*10+1))</f>
        <v>15</v>
      </c>
      <c r="AO1485" s="21">
        <f t="shared" ca="1" si="588"/>
        <v>0</v>
      </c>
      <c r="AP1485" s="33">
        <f t="shared" ca="1" si="589"/>
        <v>53380</v>
      </c>
    </row>
    <row r="1486" spans="1:42" x14ac:dyDescent="0.2">
      <c r="A1486" s="15">
        <f>Daten!A1486</f>
        <v>60648</v>
      </c>
      <c r="B1486" s="8" t="str">
        <f>Daten!B1486</f>
        <v>Thal</v>
      </c>
      <c r="C1486" s="15">
        <f t="shared" si="565"/>
        <v>6</v>
      </c>
      <c r="D1486" s="10">
        <f>Daten!D1486</f>
        <v>0</v>
      </c>
      <c r="E1486" s="9">
        <f>Daten!E1486</f>
        <v>2406</v>
      </c>
      <c r="F1486" s="9">
        <f>Daten!F1486</f>
        <v>2273</v>
      </c>
      <c r="G1486" s="27">
        <f t="shared" si="566"/>
        <v>133</v>
      </c>
      <c r="H1486" s="29">
        <f t="shared" si="567"/>
        <v>5.8512978442586891E-2</v>
      </c>
      <c r="I1486" s="21">
        <f t="shared" si="568"/>
        <v>20.28596928521382</v>
      </c>
      <c r="J1486" s="21">
        <f t="shared" si="569"/>
        <v>112.71403071478618</v>
      </c>
      <c r="K1486" s="27">
        <f t="shared" si="570"/>
        <v>-56357.015357393087</v>
      </c>
      <c r="L1486" s="16">
        <f>Daten!G1486</f>
        <v>355</v>
      </c>
      <c r="M1486" s="16">
        <f>Daten!H1486</f>
        <v>1512</v>
      </c>
      <c r="N1486" s="16">
        <f>Daten!I1486</f>
        <v>539</v>
      </c>
      <c r="O1486" s="28">
        <f t="shared" si="571"/>
        <v>0.59126984126984128</v>
      </c>
      <c r="P1486" s="16">
        <f t="shared" si="572"/>
        <v>851.05490700666746</v>
      </c>
      <c r="Q1486" s="21">
        <f t="shared" si="573"/>
        <v>42.945092993332537</v>
      </c>
      <c r="R1486" s="27">
        <f t="shared" si="574"/>
        <v>8589.0185986665074</v>
      </c>
      <c r="S1486" s="9">
        <f>Daten!K1486</f>
        <v>7833.69</v>
      </c>
      <c r="T1486" s="9">
        <f>Daten!L1486</f>
        <v>186187.85</v>
      </c>
      <c r="U1486" s="9">
        <f>Daten!M1486</f>
        <v>137862.54999999999</v>
      </c>
      <c r="V1486" s="9">
        <f>Daten!N1486</f>
        <v>500</v>
      </c>
      <c r="W1486" s="9">
        <f>Daten!O1486</f>
        <v>500</v>
      </c>
      <c r="X1486" s="23">
        <f t="shared" si="575"/>
        <v>331884.08999999997</v>
      </c>
      <c r="Y1486" s="9">
        <f t="shared" si="576"/>
        <v>864783.73352853081</v>
      </c>
      <c r="Z1486" s="21">
        <f t="shared" si="577"/>
        <v>-532899.64352853084</v>
      </c>
      <c r="AA1486" s="27">
        <f t="shared" si="578"/>
        <v>53289.964352853087</v>
      </c>
      <c r="AB1486" s="32">
        <f t="shared" si="579"/>
        <v>5521.9675941265086</v>
      </c>
      <c r="AC1486" s="31">
        <f t="shared" si="580"/>
        <v>5521.9675941265086</v>
      </c>
      <c r="AG1486" s="26">
        <f t="shared" si="581"/>
        <v>-56357.015357393087</v>
      </c>
      <c r="AH1486" s="26">
        <f t="shared" si="582"/>
        <v>53289.964352853087</v>
      </c>
      <c r="AI1486" s="26">
        <f t="shared" si="583"/>
        <v>-3067.0510045400006</v>
      </c>
      <c r="AJ1486" s="26">
        <f t="shared" si="584"/>
        <v>1</v>
      </c>
      <c r="AK1486" s="26">
        <f t="shared" si="585"/>
        <v>0</v>
      </c>
      <c r="AL1486" s="26">
        <f t="shared" ca="1" si="586"/>
        <v>0</v>
      </c>
      <c r="AM1486" s="26">
        <f t="shared" ca="1" si="587"/>
        <v>0</v>
      </c>
      <c r="AN1486" s="26">
        <f ca="1">IF(AM1486=0,0,COUNTIF($AM$19:AM1486,C1486*10+1))</f>
        <v>0</v>
      </c>
      <c r="AO1486" s="21">
        <f t="shared" ca="1" si="588"/>
        <v>0</v>
      </c>
      <c r="AP1486" s="33">
        <f t="shared" ca="1" si="589"/>
        <v>0</v>
      </c>
    </row>
    <row r="1487" spans="1:42" x14ac:dyDescent="0.2">
      <c r="A1487" s="15">
        <f>Daten!A1487</f>
        <v>60651</v>
      </c>
      <c r="B1487" s="8" t="str">
        <f>Daten!B1487</f>
        <v>Übelbach</v>
      </c>
      <c r="C1487" s="15">
        <f t="shared" si="565"/>
        <v>6</v>
      </c>
      <c r="D1487" s="10">
        <f>Daten!D1487</f>
        <v>0</v>
      </c>
      <c r="E1487" s="9">
        <f>Daten!E1487</f>
        <v>2066</v>
      </c>
      <c r="F1487" s="9">
        <f>Daten!F1487</f>
        <v>2030</v>
      </c>
      <c r="G1487" s="27">
        <f t="shared" si="566"/>
        <v>36</v>
      </c>
      <c r="H1487" s="29">
        <f t="shared" si="567"/>
        <v>1.7733990147783252E-2</v>
      </c>
      <c r="I1487" s="21">
        <f t="shared" si="568"/>
        <v>18.117253695109572</v>
      </c>
      <c r="J1487" s="21">
        <f t="shared" si="569"/>
        <v>17.882746304890428</v>
      </c>
      <c r="K1487" s="27">
        <f t="shared" si="570"/>
        <v>-8941.3731524452141</v>
      </c>
      <c r="L1487" s="16">
        <f>Daten!G1487</f>
        <v>259</v>
      </c>
      <c r="M1487" s="16">
        <f>Daten!H1487</f>
        <v>1321</v>
      </c>
      <c r="N1487" s="16">
        <f>Daten!I1487</f>
        <v>486</v>
      </c>
      <c r="O1487" s="28">
        <f t="shared" si="571"/>
        <v>0.56396669190007565</v>
      </c>
      <c r="P1487" s="16">
        <f t="shared" si="572"/>
        <v>743.54730962685699</v>
      </c>
      <c r="Q1487" s="21">
        <f t="shared" si="573"/>
        <v>1.4526903731430139</v>
      </c>
      <c r="R1487" s="27">
        <f t="shared" si="574"/>
        <v>290.53807462860277</v>
      </c>
      <c r="S1487" s="9">
        <f>Daten!K1487</f>
        <v>20104.830000000002</v>
      </c>
      <c r="T1487" s="9">
        <f>Daten!L1487</f>
        <v>142189.75</v>
      </c>
      <c r="U1487" s="9">
        <f>Daten!M1487</f>
        <v>682548.19</v>
      </c>
      <c r="V1487" s="9">
        <f>Daten!N1487</f>
        <v>500</v>
      </c>
      <c r="W1487" s="9">
        <f>Daten!O1487</f>
        <v>500</v>
      </c>
      <c r="X1487" s="23">
        <f t="shared" si="575"/>
        <v>844842.77</v>
      </c>
      <c r="Y1487" s="9">
        <f t="shared" si="576"/>
        <v>742578.21839981072</v>
      </c>
      <c r="Z1487" s="21">
        <f t="shared" si="577"/>
        <v>102264.5516001893</v>
      </c>
      <c r="AA1487" s="27">
        <f t="shared" si="578"/>
        <v>-10226.45516001893</v>
      </c>
      <c r="AB1487" s="32">
        <f t="shared" si="579"/>
        <v>-18877.290237835543</v>
      </c>
      <c r="AC1487" s="31">
        <f t="shared" si="580"/>
        <v>0</v>
      </c>
      <c r="AG1487" s="26">
        <f t="shared" si="581"/>
        <v>0</v>
      </c>
      <c r="AH1487" s="26">
        <f t="shared" si="582"/>
        <v>0</v>
      </c>
      <c r="AI1487" s="26">
        <f t="shared" si="583"/>
        <v>0</v>
      </c>
      <c r="AJ1487" s="26">
        <f t="shared" si="584"/>
        <v>1</v>
      </c>
      <c r="AK1487" s="26">
        <f t="shared" si="585"/>
        <v>0</v>
      </c>
      <c r="AL1487" s="26">
        <f t="shared" ca="1" si="586"/>
        <v>0</v>
      </c>
      <c r="AM1487" s="26">
        <f t="shared" ca="1" si="587"/>
        <v>0</v>
      </c>
      <c r="AN1487" s="26">
        <f ca="1">IF(AM1487=0,0,COUNTIF($AM$19:AM1487,C1487*10+1))</f>
        <v>0</v>
      </c>
      <c r="AO1487" s="21">
        <f t="shared" ca="1" si="588"/>
        <v>0</v>
      </c>
      <c r="AP1487" s="33">
        <f t="shared" ca="1" si="589"/>
        <v>0</v>
      </c>
    </row>
    <row r="1488" spans="1:42" x14ac:dyDescent="0.2">
      <c r="A1488" s="15">
        <f>Daten!A1488</f>
        <v>60653</v>
      </c>
      <c r="B1488" s="8" t="str">
        <f>Daten!B1488</f>
        <v>Vasoldsberg</v>
      </c>
      <c r="C1488" s="15">
        <f t="shared" si="565"/>
        <v>6</v>
      </c>
      <c r="D1488" s="10">
        <f>Daten!D1488</f>
        <v>0</v>
      </c>
      <c r="E1488" s="9">
        <f>Daten!E1488</f>
        <v>4726</v>
      </c>
      <c r="F1488" s="9">
        <f>Daten!F1488</f>
        <v>4540</v>
      </c>
      <c r="G1488" s="27">
        <f t="shared" si="566"/>
        <v>186</v>
      </c>
      <c r="H1488" s="29">
        <f t="shared" si="567"/>
        <v>4.0969162995594714E-2</v>
      </c>
      <c r="I1488" s="21">
        <f t="shared" si="568"/>
        <v>40.518390037338648</v>
      </c>
      <c r="J1488" s="21">
        <f t="shared" si="569"/>
        <v>145.48160996266137</v>
      </c>
      <c r="K1488" s="27">
        <f t="shared" si="570"/>
        <v>-72740.804981330686</v>
      </c>
      <c r="L1488" s="16">
        <f>Daten!G1488</f>
        <v>731</v>
      </c>
      <c r="M1488" s="16">
        <f>Daten!H1488</f>
        <v>2997</v>
      </c>
      <c r="N1488" s="16">
        <f>Daten!I1488</f>
        <v>998</v>
      </c>
      <c r="O1488" s="28">
        <f t="shared" si="571"/>
        <v>0.57691024357691023</v>
      </c>
      <c r="P1488" s="16">
        <f t="shared" si="572"/>
        <v>1686.9124049596444</v>
      </c>
      <c r="Q1488" s="21">
        <f t="shared" si="573"/>
        <v>42.087595040355609</v>
      </c>
      <c r="R1488" s="27">
        <f t="shared" si="574"/>
        <v>8417.5190080711218</v>
      </c>
      <c r="S1488" s="9">
        <f>Daten!K1488</f>
        <v>12617.15</v>
      </c>
      <c r="T1488" s="9">
        <f>Daten!L1488</f>
        <v>287949.3</v>
      </c>
      <c r="U1488" s="9">
        <f>Daten!M1488</f>
        <v>413340.33</v>
      </c>
      <c r="V1488" s="9">
        <f>Daten!N1488</f>
        <v>500</v>
      </c>
      <c r="W1488" s="9">
        <f>Daten!O1488</f>
        <v>500</v>
      </c>
      <c r="X1488" s="23">
        <f t="shared" si="575"/>
        <v>713906.78</v>
      </c>
      <c r="Y1488" s="9">
        <f t="shared" si="576"/>
        <v>1698656.6602892089</v>
      </c>
      <c r="Z1488" s="21">
        <f t="shared" si="577"/>
        <v>-984749.88028920884</v>
      </c>
      <c r="AA1488" s="27">
        <f t="shared" si="578"/>
        <v>98474.988028920896</v>
      </c>
      <c r="AB1488" s="32">
        <f t="shared" si="579"/>
        <v>34151.702055661328</v>
      </c>
      <c r="AC1488" s="31">
        <f t="shared" si="580"/>
        <v>34151.702055661328</v>
      </c>
      <c r="AG1488" s="26">
        <f t="shared" si="581"/>
        <v>-72740.804981330686</v>
      </c>
      <c r="AH1488" s="26">
        <f t="shared" si="582"/>
        <v>98474.988028920896</v>
      </c>
      <c r="AI1488" s="26">
        <f t="shared" si="583"/>
        <v>25734.18304759021</v>
      </c>
      <c r="AJ1488" s="26">
        <f t="shared" si="584"/>
        <v>1</v>
      </c>
      <c r="AK1488" s="26">
        <f t="shared" si="585"/>
        <v>25734.18304759021</v>
      </c>
      <c r="AL1488" s="26">
        <f t="shared" ca="1" si="586"/>
        <v>43102</v>
      </c>
      <c r="AM1488" s="26">
        <f t="shared" ca="1" si="587"/>
        <v>61</v>
      </c>
      <c r="AN1488" s="26">
        <f ca="1">IF(AM1488=0,0,COUNTIF($AM$19:AM1488,C1488*10+1))</f>
        <v>16</v>
      </c>
      <c r="AO1488" s="21">
        <f t="shared" ca="1" si="588"/>
        <v>0</v>
      </c>
      <c r="AP1488" s="33">
        <f t="shared" ca="1" si="589"/>
        <v>43102</v>
      </c>
    </row>
    <row r="1489" spans="1:42" x14ac:dyDescent="0.2">
      <c r="A1489" s="15">
        <f>Daten!A1489</f>
        <v>60654</v>
      </c>
      <c r="B1489" s="8" t="str">
        <f>Daten!B1489</f>
        <v>Weinitzen</v>
      </c>
      <c r="C1489" s="15">
        <f t="shared" si="565"/>
        <v>6</v>
      </c>
      <c r="D1489" s="10">
        <f>Daten!D1489</f>
        <v>0</v>
      </c>
      <c r="E1489" s="9">
        <f>Daten!E1489</f>
        <v>2740</v>
      </c>
      <c r="F1489" s="9">
        <f>Daten!F1489</f>
        <v>2613</v>
      </c>
      <c r="G1489" s="27">
        <f t="shared" si="566"/>
        <v>127</v>
      </c>
      <c r="H1489" s="29">
        <f t="shared" si="567"/>
        <v>4.8603138155376958E-2</v>
      </c>
      <c r="I1489" s="21">
        <f t="shared" si="568"/>
        <v>23.320386160256803</v>
      </c>
      <c r="J1489" s="21">
        <f t="shared" si="569"/>
        <v>103.6796138397432</v>
      </c>
      <c r="K1489" s="27">
        <f t="shared" si="570"/>
        <v>-51839.806919871597</v>
      </c>
      <c r="L1489" s="16">
        <f>Daten!G1489</f>
        <v>424</v>
      </c>
      <c r="M1489" s="16">
        <f>Daten!H1489</f>
        <v>1706</v>
      </c>
      <c r="N1489" s="16">
        <f>Daten!I1489</f>
        <v>610</v>
      </c>
      <c r="O1489" s="28">
        <f t="shared" si="571"/>
        <v>0.60609613130128959</v>
      </c>
      <c r="P1489" s="16">
        <f t="shared" si="572"/>
        <v>960.25110539244361</v>
      </c>
      <c r="Q1489" s="21">
        <f t="shared" si="573"/>
        <v>73.748894607556394</v>
      </c>
      <c r="R1489" s="27">
        <f t="shared" si="574"/>
        <v>14749.778921511279</v>
      </c>
      <c r="S1489" s="9">
        <f>Daten!K1489</f>
        <v>7514.83</v>
      </c>
      <c r="T1489" s="9">
        <f>Daten!L1489</f>
        <v>212897.47</v>
      </c>
      <c r="U1489" s="9">
        <f>Daten!M1489</f>
        <v>320844.49</v>
      </c>
      <c r="V1489" s="9">
        <f>Daten!N1489</f>
        <v>500</v>
      </c>
      <c r="W1489" s="9">
        <f>Daten!O1489</f>
        <v>500</v>
      </c>
      <c r="X1489" s="23">
        <f t="shared" si="575"/>
        <v>541256.79</v>
      </c>
      <c r="Y1489" s="9">
        <f t="shared" si="576"/>
        <v>984832.68074321467</v>
      </c>
      <c r="Z1489" s="21">
        <f t="shared" si="577"/>
        <v>-443575.89074321464</v>
      </c>
      <c r="AA1489" s="27">
        <f t="shared" si="578"/>
        <v>44357.58907432147</v>
      </c>
      <c r="AB1489" s="32">
        <f t="shared" si="579"/>
        <v>7267.5610759611518</v>
      </c>
      <c r="AC1489" s="31">
        <f t="shared" si="580"/>
        <v>7267.5610759611518</v>
      </c>
      <c r="AG1489" s="26">
        <f t="shared" si="581"/>
        <v>-51839.806919871597</v>
      </c>
      <c r="AH1489" s="26">
        <f t="shared" si="582"/>
        <v>44357.58907432147</v>
      </c>
      <c r="AI1489" s="26">
        <f t="shared" si="583"/>
        <v>-7482.2178455501271</v>
      </c>
      <c r="AJ1489" s="26">
        <f t="shared" si="584"/>
        <v>1</v>
      </c>
      <c r="AK1489" s="26">
        <f t="shared" si="585"/>
        <v>0</v>
      </c>
      <c r="AL1489" s="26">
        <f t="shared" ca="1" si="586"/>
        <v>0</v>
      </c>
      <c r="AM1489" s="26">
        <f t="shared" ca="1" si="587"/>
        <v>0</v>
      </c>
      <c r="AN1489" s="26">
        <f ca="1">IF(AM1489=0,0,COUNTIF($AM$19:AM1489,C1489*10+1))</f>
        <v>0</v>
      </c>
      <c r="AO1489" s="21">
        <f t="shared" ca="1" si="588"/>
        <v>0</v>
      </c>
      <c r="AP1489" s="33">
        <f t="shared" ca="1" si="589"/>
        <v>0</v>
      </c>
    </row>
    <row r="1490" spans="1:42" x14ac:dyDescent="0.2">
      <c r="A1490" s="15">
        <f>Daten!A1490</f>
        <v>60655</v>
      </c>
      <c r="B1490" s="8" t="str">
        <f>Daten!B1490</f>
        <v>Werndorf</v>
      </c>
      <c r="C1490" s="15">
        <f t="shared" si="565"/>
        <v>6</v>
      </c>
      <c r="D1490" s="10">
        <f>Daten!D1490</f>
        <v>0</v>
      </c>
      <c r="E1490" s="9">
        <f>Daten!E1490</f>
        <v>2559</v>
      </c>
      <c r="F1490" s="9">
        <f>Daten!F1490</f>
        <v>2374</v>
      </c>
      <c r="G1490" s="27">
        <f t="shared" si="566"/>
        <v>185</v>
      </c>
      <c r="H1490" s="29">
        <f t="shared" si="567"/>
        <v>7.7927548441449029E-2</v>
      </c>
      <c r="I1490" s="21">
        <f t="shared" si="568"/>
        <v>21.187369592211883</v>
      </c>
      <c r="J1490" s="21">
        <f t="shared" si="569"/>
        <v>163.81263040778811</v>
      </c>
      <c r="K1490" s="27">
        <f t="shared" si="570"/>
        <v>-81906.315203894046</v>
      </c>
      <c r="L1490" s="16">
        <f>Daten!G1490</f>
        <v>445</v>
      </c>
      <c r="M1490" s="16">
        <f>Daten!H1490</f>
        <v>1712</v>
      </c>
      <c r="N1490" s="16">
        <f>Daten!I1490</f>
        <v>402</v>
      </c>
      <c r="O1490" s="28">
        <f t="shared" si="571"/>
        <v>0.49474299065420563</v>
      </c>
      <c r="P1490" s="16">
        <f t="shared" si="572"/>
        <v>963.62830740437482</v>
      </c>
      <c r="Q1490" s="21">
        <f t="shared" si="573"/>
        <v>-116.62830740437482</v>
      </c>
      <c r="R1490" s="27">
        <f t="shared" si="574"/>
        <v>-23325.661480874965</v>
      </c>
      <c r="S1490" s="9">
        <f>Daten!K1490</f>
        <v>2618.7399999999998</v>
      </c>
      <c r="T1490" s="9">
        <f>Daten!L1490</f>
        <v>214362.61</v>
      </c>
      <c r="U1490" s="9">
        <f>Daten!M1490</f>
        <v>2110862.9700000002</v>
      </c>
      <c r="V1490" s="9">
        <f>Daten!N1490</f>
        <v>500</v>
      </c>
      <c r="W1490" s="9">
        <f>Daten!O1490</f>
        <v>500</v>
      </c>
      <c r="X1490" s="23">
        <f t="shared" si="575"/>
        <v>2327844.3200000003</v>
      </c>
      <c r="Y1490" s="9">
        <f t="shared" si="576"/>
        <v>919776.21533645492</v>
      </c>
      <c r="Z1490" s="21">
        <f t="shared" si="577"/>
        <v>1408068.1046635453</v>
      </c>
      <c r="AA1490" s="27">
        <f t="shared" si="578"/>
        <v>-140806.81046635454</v>
      </c>
      <c r="AB1490" s="32">
        <f t="shared" si="579"/>
        <v>-246038.78715112354</v>
      </c>
      <c r="AC1490" s="31">
        <f t="shared" si="580"/>
        <v>0</v>
      </c>
      <c r="AG1490" s="26">
        <f t="shared" si="581"/>
        <v>0</v>
      </c>
      <c r="AH1490" s="26">
        <f t="shared" si="582"/>
        <v>0</v>
      </c>
      <c r="AI1490" s="26">
        <f t="shared" si="583"/>
        <v>0</v>
      </c>
      <c r="AJ1490" s="26">
        <f t="shared" si="584"/>
        <v>1</v>
      </c>
      <c r="AK1490" s="26">
        <f t="shared" si="585"/>
        <v>0</v>
      </c>
      <c r="AL1490" s="26">
        <f t="shared" ca="1" si="586"/>
        <v>0</v>
      </c>
      <c r="AM1490" s="26">
        <f t="shared" ca="1" si="587"/>
        <v>0</v>
      </c>
      <c r="AN1490" s="26">
        <f ca="1">IF(AM1490=0,0,COUNTIF($AM$19:AM1490,C1490*10+1))</f>
        <v>0</v>
      </c>
      <c r="AO1490" s="21">
        <f t="shared" ca="1" si="588"/>
        <v>0</v>
      </c>
      <c r="AP1490" s="33">
        <f t="shared" ca="1" si="589"/>
        <v>0</v>
      </c>
    </row>
    <row r="1491" spans="1:42" x14ac:dyDescent="0.2">
      <c r="A1491" s="15">
        <f>Daten!A1491</f>
        <v>60656</v>
      </c>
      <c r="B1491" s="8" t="str">
        <f>Daten!B1491</f>
        <v>Wundschuh</v>
      </c>
      <c r="C1491" s="15">
        <f t="shared" ref="C1491:C1554" si="590">INT(A1491/10000)</f>
        <v>6</v>
      </c>
      <c r="D1491" s="10">
        <f>Daten!D1491</f>
        <v>0</v>
      </c>
      <c r="E1491" s="9">
        <f>Daten!E1491</f>
        <v>1645</v>
      </c>
      <c r="F1491" s="9">
        <f>Daten!F1491</f>
        <v>1583</v>
      </c>
      <c r="G1491" s="27">
        <f t="shared" ref="G1491:G1554" si="591">E1491-F1491</f>
        <v>62</v>
      </c>
      <c r="H1491" s="29">
        <f t="shared" ref="H1491:H1554" si="592">G1491/F1491</f>
        <v>3.9166140240050537E-2</v>
      </c>
      <c r="I1491" s="21">
        <f t="shared" ref="I1491:I1554" si="593">F1491*$I$6</f>
        <v>14.127887979979533</v>
      </c>
      <c r="J1491" s="21">
        <f t="shared" ref="J1491:J1554" si="594">G1491-I1491</f>
        <v>47.872112020020467</v>
      </c>
      <c r="K1491" s="27">
        <f t="shared" ref="K1491:K1554" si="595">-J1491*$K$5</f>
        <v>-23936.056010010234</v>
      </c>
      <c r="L1491" s="16">
        <f>Daten!G1491</f>
        <v>260</v>
      </c>
      <c r="M1491" s="16">
        <f>Daten!H1491</f>
        <v>1086</v>
      </c>
      <c r="N1491" s="16">
        <f>Daten!I1491</f>
        <v>299</v>
      </c>
      <c r="O1491" s="28">
        <f t="shared" ref="O1491:O1554" si="596">(L1491+N1491)/M1491</f>
        <v>0.51473296500920807</v>
      </c>
      <c r="P1491" s="16">
        <f t="shared" ref="P1491:P1554" si="597">M1491*$P$6</f>
        <v>611.2735641595508</v>
      </c>
      <c r="Q1491" s="21">
        <f t="shared" ref="Q1491:Q1554" si="598">L1491+N1491-P1491</f>
        <v>-52.273564159550801</v>
      </c>
      <c r="R1491" s="27">
        <f t="shared" ref="R1491:R1554" si="599">Q1491*$R$5</f>
        <v>-10454.712831910161</v>
      </c>
      <c r="S1491" s="9">
        <f>Daten!K1491</f>
        <v>6759.16</v>
      </c>
      <c r="T1491" s="9">
        <f>Daten!L1491</f>
        <v>168577.32</v>
      </c>
      <c r="U1491" s="9">
        <f>Daten!M1491</f>
        <v>1526604.94</v>
      </c>
      <c r="V1491" s="9">
        <f>Daten!N1491</f>
        <v>500</v>
      </c>
      <c r="W1491" s="9">
        <f>Daten!O1491</f>
        <v>500</v>
      </c>
      <c r="X1491" s="23">
        <f t="shared" ref="X1491:X1554" si="600">S1491/V1491*500+T1491/W1491*500+U1491</f>
        <v>1701941.42</v>
      </c>
      <c r="Y1491" s="9">
        <f t="shared" ref="Y1491:Y1554" si="601">E1491*$Y$6</f>
        <v>591259.0364316015</v>
      </c>
      <c r="Z1491" s="21">
        <f t="shared" ref="Z1491:Z1554" si="602">X1491-Y1491</f>
        <v>1110682.3835683984</v>
      </c>
      <c r="AA1491" s="27">
        <f t="shared" ref="AA1491:AA1554" si="603">-Z1491*$AA$5</f>
        <v>-111068.23835683985</v>
      </c>
      <c r="AB1491" s="32">
        <f t="shared" ref="AB1491:AB1554" si="604">K1491+R1491+AA1491</f>
        <v>-145459.00719876023</v>
      </c>
      <c r="AC1491" s="31">
        <f t="shared" ref="AC1491:AC1554" si="605">MAX(0,AB1491)</f>
        <v>0</v>
      </c>
      <c r="AG1491" s="26">
        <f t="shared" ref="AG1491:AG1554" si="606">IF(AB1491&gt;0,K1491,0)</f>
        <v>0</v>
      </c>
      <c r="AH1491" s="26">
        <f t="shared" ref="AH1491:AH1554" si="607">IF(AB1491&gt;0,AA1491,0)</f>
        <v>0</v>
      </c>
      <c r="AI1491" s="26">
        <f t="shared" ref="AI1491:AI1554" si="608">AG1491+AH1491</f>
        <v>0</v>
      </c>
      <c r="AJ1491" s="26">
        <f t="shared" ref="AJ1491:AJ1554" si="609">IF(AND(V1491=500,W1491=500),1,0)</f>
        <v>1</v>
      </c>
      <c r="AK1491" s="26">
        <f t="shared" ref="AK1491:AK1554" si="610">IF(AND(AJ1491=1,AI1491&gt;=E1491*$AK$5),AI1491,0)</f>
        <v>0</v>
      </c>
      <c r="AL1491" s="26">
        <f t="shared" ref="AL1491:AL1554" ca="1" si="611">IF(OFFSET($AK$6,C1491,0)=0,0,ROUND(AK1491*OFFSET($AF$6,C1491,0)/OFFSET($AK$6,C1491,0),0))</f>
        <v>0</v>
      </c>
      <c r="AM1491" s="26">
        <f t="shared" ref="AM1491:AM1554" ca="1" si="612">IF(AL1491&gt;0,C1491*10+1,0)</f>
        <v>0</v>
      </c>
      <c r="AN1491" s="26">
        <f ca="1">IF(AM1491=0,0,COUNTIF($AM$19:AM1491,C1491*10+1))</f>
        <v>0</v>
      </c>
      <c r="AO1491" s="21">
        <f t="shared" ref="AO1491:AO1554" ca="1" si="613">IF(AN1491=1,OFFSET($AF$6,C1491,0)-OFFSET($AL$6,C1491,0),0)</f>
        <v>0</v>
      </c>
      <c r="AP1491" s="33">
        <f t="shared" ref="AP1491:AP1554" ca="1" si="614">AL1491+AO1491</f>
        <v>0</v>
      </c>
    </row>
    <row r="1492" spans="1:42" x14ac:dyDescent="0.2">
      <c r="A1492" s="15">
        <f>Daten!A1492</f>
        <v>60659</v>
      </c>
      <c r="B1492" s="8" t="str">
        <f>Daten!B1492</f>
        <v>Deutschfeistritz</v>
      </c>
      <c r="C1492" s="15">
        <f t="shared" si="590"/>
        <v>6</v>
      </c>
      <c r="D1492" s="10">
        <f>Daten!D1492</f>
        <v>0</v>
      </c>
      <c r="E1492" s="9">
        <f>Daten!E1492</f>
        <v>4419</v>
      </c>
      <c r="F1492" s="9">
        <f>Daten!F1492</f>
        <v>4282</v>
      </c>
      <c r="G1492" s="27">
        <f t="shared" si="591"/>
        <v>137</v>
      </c>
      <c r="H1492" s="29">
        <f t="shared" si="592"/>
        <v>3.1994395142456798E-2</v>
      </c>
      <c r="I1492" s="21">
        <f t="shared" si="593"/>
        <v>38.215803114511914</v>
      </c>
      <c r="J1492" s="21">
        <f t="shared" si="594"/>
        <v>98.784196885488086</v>
      </c>
      <c r="K1492" s="27">
        <f t="shared" si="595"/>
        <v>-49392.098442744042</v>
      </c>
      <c r="L1492" s="16">
        <f>Daten!G1492</f>
        <v>678</v>
      </c>
      <c r="M1492" s="16">
        <f>Daten!H1492</f>
        <v>2885</v>
      </c>
      <c r="N1492" s="16">
        <f>Daten!I1492</f>
        <v>856</v>
      </c>
      <c r="O1492" s="28">
        <f t="shared" si="596"/>
        <v>0.53171577123050262</v>
      </c>
      <c r="P1492" s="16">
        <f t="shared" si="597"/>
        <v>1623.8713007369283</v>
      </c>
      <c r="Q1492" s="21">
        <f t="shared" si="598"/>
        <v>-89.871300736928333</v>
      </c>
      <c r="R1492" s="27">
        <f t="shared" si="599"/>
        <v>-17974.260147385667</v>
      </c>
      <c r="S1492" s="9">
        <f>Daten!K1492</f>
        <v>14091.84</v>
      </c>
      <c r="T1492" s="9">
        <f>Daten!L1492</f>
        <v>290224.24</v>
      </c>
      <c r="U1492" s="9">
        <f>Daten!M1492</f>
        <v>631981.56000000006</v>
      </c>
      <c r="V1492" s="9">
        <f>Daten!N1492</f>
        <v>500</v>
      </c>
      <c r="W1492" s="9">
        <f>Daten!O1492</f>
        <v>500</v>
      </c>
      <c r="X1492" s="23">
        <f t="shared" si="600"/>
        <v>936297.64000000013</v>
      </c>
      <c r="Y1492" s="9">
        <f t="shared" si="601"/>
        <v>1588312.2686876883</v>
      </c>
      <c r="Z1492" s="21">
        <f t="shared" si="602"/>
        <v>-652014.62868768815</v>
      </c>
      <c r="AA1492" s="27">
        <f t="shared" si="603"/>
        <v>65201.462868768816</v>
      </c>
      <c r="AB1492" s="32">
        <f t="shared" si="604"/>
        <v>-2164.8957213608883</v>
      </c>
      <c r="AC1492" s="31">
        <f t="shared" si="605"/>
        <v>0</v>
      </c>
      <c r="AG1492" s="26">
        <f t="shared" si="606"/>
        <v>0</v>
      </c>
      <c r="AH1492" s="26">
        <f t="shared" si="607"/>
        <v>0</v>
      </c>
      <c r="AI1492" s="26">
        <f t="shared" si="608"/>
        <v>0</v>
      </c>
      <c r="AJ1492" s="26">
        <f t="shared" si="609"/>
        <v>1</v>
      </c>
      <c r="AK1492" s="26">
        <f t="shared" si="610"/>
        <v>0</v>
      </c>
      <c r="AL1492" s="26">
        <f t="shared" ca="1" si="611"/>
        <v>0</v>
      </c>
      <c r="AM1492" s="26">
        <f t="shared" ca="1" si="612"/>
        <v>0</v>
      </c>
      <c r="AN1492" s="26">
        <f ca="1">IF(AM1492=0,0,COUNTIF($AM$19:AM1492,C1492*10+1))</f>
        <v>0</v>
      </c>
      <c r="AO1492" s="21">
        <f t="shared" ca="1" si="613"/>
        <v>0</v>
      </c>
      <c r="AP1492" s="33">
        <f t="shared" ca="1" si="614"/>
        <v>0</v>
      </c>
    </row>
    <row r="1493" spans="1:42" x14ac:dyDescent="0.2">
      <c r="A1493" s="15">
        <f>Daten!A1493</f>
        <v>60660</v>
      </c>
      <c r="B1493" s="8" t="str">
        <f>Daten!B1493</f>
        <v>Dobl-Zwaring</v>
      </c>
      <c r="C1493" s="15">
        <f t="shared" si="590"/>
        <v>6</v>
      </c>
      <c r="D1493" s="10">
        <f>Daten!D1493</f>
        <v>0</v>
      </c>
      <c r="E1493" s="9">
        <f>Daten!E1493</f>
        <v>3702</v>
      </c>
      <c r="F1493" s="9">
        <f>Daten!F1493</f>
        <v>3531</v>
      </c>
      <c r="G1493" s="27">
        <f t="shared" si="591"/>
        <v>171</v>
      </c>
      <c r="H1493" s="29">
        <f t="shared" si="592"/>
        <v>4.8428207306711976E-2</v>
      </c>
      <c r="I1493" s="21">
        <f t="shared" si="593"/>
        <v>31.513311722872857</v>
      </c>
      <c r="J1493" s="21">
        <f t="shared" si="594"/>
        <v>139.48668827712714</v>
      </c>
      <c r="K1493" s="27">
        <f t="shared" si="595"/>
        <v>-69743.344138563567</v>
      </c>
      <c r="L1493" s="16">
        <f>Daten!G1493</f>
        <v>612</v>
      </c>
      <c r="M1493" s="16">
        <f>Daten!H1493</f>
        <v>2470</v>
      </c>
      <c r="N1493" s="16">
        <f>Daten!I1493</f>
        <v>620</v>
      </c>
      <c r="O1493" s="28">
        <f t="shared" si="596"/>
        <v>0.4987854251012146</v>
      </c>
      <c r="P1493" s="16">
        <f t="shared" si="597"/>
        <v>1390.2814949116855</v>
      </c>
      <c r="Q1493" s="21">
        <f t="shared" si="598"/>
        <v>-158.28149491168551</v>
      </c>
      <c r="R1493" s="27">
        <f t="shared" si="599"/>
        <v>-31656.298982337103</v>
      </c>
      <c r="S1493" s="9">
        <f>Daten!K1493</f>
        <v>19452.37</v>
      </c>
      <c r="T1493" s="9">
        <f>Daten!L1493</f>
        <v>369239.07</v>
      </c>
      <c r="U1493" s="9">
        <f>Daten!M1493</f>
        <v>2206101.56</v>
      </c>
      <c r="V1493" s="9">
        <f>Daten!N1493</f>
        <v>500</v>
      </c>
      <c r="W1493" s="9">
        <f>Daten!O1493</f>
        <v>500</v>
      </c>
      <c r="X1493" s="23">
        <f t="shared" si="600"/>
        <v>2594793</v>
      </c>
      <c r="Y1493" s="9">
        <f t="shared" si="601"/>
        <v>1330602.402960358</v>
      </c>
      <c r="Z1493" s="21">
        <f t="shared" si="602"/>
        <v>1264190.597039642</v>
      </c>
      <c r="AA1493" s="27">
        <f t="shared" si="603"/>
        <v>-126419.05970396422</v>
      </c>
      <c r="AB1493" s="32">
        <f t="shared" si="604"/>
        <v>-227818.70282486489</v>
      </c>
      <c r="AC1493" s="31">
        <f t="shared" si="605"/>
        <v>0</v>
      </c>
      <c r="AG1493" s="26">
        <f t="shared" si="606"/>
        <v>0</v>
      </c>
      <c r="AH1493" s="26">
        <f t="shared" si="607"/>
        <v>0</v>
      </c>
      <c r="AI1493" s="26">
        <f t="shared" si="608"/>
        <v>0</v>
      </c>
      <c r="AJ1493" s="26">
        <f t="shared" si="609"/>
        <v>1</v>
      </c>
      <c r="AK1493" s="26">
        <f t="shared" si="610"/>
        <v>0</v>
      </c>
      <c r="AL1493" s="26">
        <f t="shared" ca="1" si="611"/>
        <v>0</v>
      </c>
      <c r="AM1493" s="26">
        <f t="shared" ca="1" si="612"/>
        <v>0</v>
      </c>
      <c r="AN1493" s="26">
        <f ca="1">IF(AM1493=0,0,COUNTIF($AM$19:AM1493,C1493*10+1))</f>
        <v>0</v>
      </c>
      <c r="AO1493" s="21">
        <f t="shared" ca="1" si="613"/>
        <v>0</v>
      </c>
      <c r="AP1493" s="33">
        <f t="shared" ca="1" si="614"/>
        <v>0</v>
      </c>
    </row>
    <row r="1494" spans="1:42" x14ac:dyDescent="0.2">
      <c r="A1494" s="15">
        <f>Daten!A1494</f>
        <v>60661</v>
      </c>
      <c r="B1494" s="8" t="str">
        <f>Daten!B1494</f>
        <v>Eggersdorf bei Graz</v>
      </c>
      <c r="C1494" s="15">
        <f t="shared" si="590"/>
        <v>6</v>
      </c>
      <c r="D1494" s="10">
        <f>Daten!D1494</f>
        <v>0</v>
      </c>
      <c r="E1494" s="9">
        <f>Daten!E1494</f>
        <v>6982</v>
      </c>
      <c r="F1494" s="9">
        <f>Daten!F1494</f>
        <v>6602</v>
      </c>
      <c r="G1494" s="27">
        <f t="shared" si="591"/>
        <v>380</v>
      </c>
      <c r="H1494" s="29">
        <f t="shared" si="592"/>
        <v>5.7558315661920628E-2</v>
      </c>
      <c r="I1494" s="21">
        <f t="shared" si="593"/>
        <v>58.921235908922853</v>
      </c>
      <c r="J1494" s="21">
        <f t="shared" si="594"/>
        <v>321.07876409107712</v>
      </c>
      <c r="K1494" s="27">
        <f t="shared" si="595"/>
        <v>-160539.38204553857</v>
      </c>
      <c r="L1494" s="16">
        <f>Daten!G1494</f>
        <v>1080</v>
      </c>
      <c r="M1494" s="16">
        <f>Daten!H1494</f>
        <v>4514</v>
      </c>
      <c r="N1494" s="16">
        <f>Daten!I1494</f>
        <v>1388</v>
      </c>
      <c r="O1494" s="28">
        <f t="shared" si="596"/>
        <v>0.54674346477625169</v>
      </c>
      <c r="P1494" s="16">
        <f t="shared" si="597"/>
        <v>2540.7816469762547</v>
      </c>
      <c r="Q1494" s="21">
        <f t="shared" si="598"/>
        <v>-72.781646976254706</v>
      </c>
      <c r="R1494" s="27">
        <f t="shared" si="599"/>
        <v>-14556.329395250941</v>
      </c>
      <c r="S1494" s="9">
        <f>Daten!K1494</f>
        <v>23221.72</v>
      </c>
      <c r="T1494" s="9">
        <f>Daten!L1494</f>
        <v>468813.41</v>
      </c>
      <c r="U1494" s="9">
        <f>Daten!M1494</f>
        <v>912497.12</v>
      </c>
      <c r="V1494" s="9">
        <f>Daten!N1494</f>
        <v>500</v>
      </c>
      <c r="W1494" s="9">
        <f>Daten!O1494</f>
        <v>500</v>
      </c>
      <c r="X1494" s="23">
        <f t="shared" si="600"/>
        <v>1404532.25</v>
      </c>
      <c r="Y1494" s="9">
        <f t="shared" si="601"/>
        <v>2509526.1959668337</v>
      </c>
      <c r="Z1494" s="21">
        <f t="shared" si="602"/>
        <v>-1104993.9459668337</v>
      </c>
      <c r="AA1494" s="27">
        <f t="shared" si="603"/>
        <v>110499.39459668339</v>
      </c>
      <c r="AB1494" s="32">
        <f t="shared" si="604"/>
        <v>-64596.316844106128</v>
      </c>
      <c r="AC1494" s="31">
        <f t="shared" si="605"/>
        <v>0</v>
      </c>
      <c r="AG1494" s="26">
        <f t="shared" si="606"/>
        <v>0</v>
      </c>
      <c r="AH1494" s="26">
        <f t="shared" si="607"/>
        <v>0</v>
      </c>
      <c r="AI1494" s="26">
        <f t="shared" si="608"/>
        <v>0</v>
      </c>
      <c r="AJ1494" s="26">
        <f t="shared" si="609"/>
        <v>1</v>
      </c>
      <c r="AK1494" s="26">
        <f t="shared" si="610"/>
        <v>0</v>
      </c>
      <c r="AL1494" s="26">
        <f t="shared" ca="1" si="611"/>
        <v>0</v>
      </c>
      <c r="AM1494" s="26">
        <f t="shared" ca="1" si="612"/>
        <v>0</v>
      </c>
      <c r="AN1494" s="26">
        <f ca="1">IF(AM1494=0,0,COUNTIF($AM$19:AM1494,C1494*10+1))</f>
        <v>0</v>
      </c>
      <c r="AO1494" s="21">
        <f t="shared" ca="1" si="613"/>
        <v>0</v>
      </c>
      <c r="AP1494" s="33">
        <f t="shared" ca="1" si="614"/>
        <v>0</v>
      </c>
    </row>
    <row r="1495" spans="1:42" x14ac:dyDescent="0.2">
      <c r="A1495" s="15">
        <f>Daten!A1495</f>
        <v>60662</v>
      </c>
      <c r="B1495" s="8" t="str">
        <f>Daten!B1495</f>
        <v>Fernitz-Mellach</v>
      </c>
      <c r="C1495" s="15">
        <f t="shared" si="590"/>
        <v>6</v>
      </c>
      <c r="D1495" s="10">
        <f>Daten!D1495</f>
        <v>0</v>
      </c>
      <c r="E1495" s="9">
        <f>Daten!E1495</f>
        <v>4908</v>
      </c>
      <c r="F1495" s="9">
        <f>Daten!F1495</f>
        <v>4765</v>
      </c>
      <c r="G1495" s="27">
        <f t="shared" si="591"/>
        <v>143</v>
      </c>
      <c r="H1495" s="29">
        <f t="shared" si="592"/>
        <v>3.0010493179433367E-2</v>
      </c>
      <c r="I1495" s="21">
        <f t="shared" si="593"/>
        <v>42.526460028175919</v>
      </c>
      <c r="J1495" s="21">
        <f t="shared" si="594"/>
        <v>100.47353997182408</v>
      </c>
      <c r="K1495" s="27">
        <f t="shared" si="595"/>
        <v>-50236.76998591204</v>
      </c>
      <c r="L1495" s="16">
        <f>Daten!G1495</f>
        <v>740</v>
      </c>
      <c r="M1495" s="16">
        <f>Daten!H1495</f>
        <v>3221</v>
      </c>
      <c r="N1495" s="16">
        <f>Daten!I1495</f>
        <v>947</v>
      </c>
      <c r="O1495" s="28">
        <f t="shared" si="596"/>
        <v>0.5237503880782366</v>
      </c>
      <c r="P1495" s="16">
        <f t="shared" si="597"/>
        <v>1812.9946134050767</v>
      </c>
      <c r="Q1495" s="21">
        <f t="shared" si="598"/>
        <v>-125.99461340507673</v>
      </c>
      <c r="R1495" s="27">
        <f t="shared" si="599"/>
        <v>-25198.922681015349</v>
      </c>
      <c r="S1495" s="9">
        <f>Daten!K1495</f>
        <v>8051.75</v>
      </c>
      <c r="T1495" s="9">
        <f>Daten!L1495</f>
        <v>361371.74</v>
      </c>
      <c r="U1495" s="9">
        <f>Daten!M1495</f>
        <v>1246454.03</v>
      </c>
      <c r="V1495" s="9">
        <f>Daten!N1495</f>
        <v>500</v>
      </c>
      <c r="W1495" s="9">
        <f>Daten!O1495</f>
        <v>500</v>
      </c>
      <c r="X1495" s="23">
        <f t="shared" si="600"/>
        <v>1615877.52</v>
      </c>
      <c r="Y1495" s="9">
        <f t="shared" si="601"/>
        <v>1764072.5536816416</v>
      </c>
      <c r="Z1495" s="21">
        <f t="shared" si="602"/>
        <v>-148195.03368164157</v>
      </c>
      <c r="AA1495" s="27">
        <f t="shared" si="603"/>
        <v>14819.503368164158</v>
      </c>
      <c r="AB1495" s="32">
        <f t="shared" si="604"/>
        <v>-60616.189298763224</v>
      </c>
      <c r="AC1495" s="31">
        <f t="shared" si="605"/>
        <v>0</v>
      </c>
      <c r="AG1495" s="26">
        <f t="shared" si="606"/>
        <v>0</v>
      </c>
      <c r="AH1495" s="26">
        <f t="shared" si="607"/>
        <v>0</v>
      </c>
      <c r="AI1495" s="26">
        <f t="shared" si="608"/>
        <v>0</v>
      </c>
      <c r="AJ1495" s="26">
        <f t="shared" si="609"/>
        <v>1</v>
      </c>
      <c r="AK1495" s="26">
        <f t="shared" si="610"/>
        <v>0</v>
      </c>
      <c r="AL1495" s="26">
        <f t="shared" ca="1" si="611"/>
        <v>0</v>
      </c>
      <c r="AM1495" s="26">
        <f t="shared" ca="1" si="612"/>
        <v>0</v>
      </c>
      <c r="AN1495" s="26">
        <f ca="1">IF(AM1495=0,0,COUNTIF($AM$19:AM1495,C1495*10+1))</f>
        <v>0</v>
      </c>
      <c r="AO1495" s="21">
        <f t="shared" ca="1" si="613"/>
        <v>0</v>
      </c>
      <c r="AP1495" s="33">
        <f t="shared" ca="1" si="614"/>
        <v>0</v>
      </c>
    </row>
    <row r="1496" spans="1:42" x14ac:dyDescent="0.2">
      <c r="A1496" s="15">
        <f>Daten!A1496</f>
        <v>60663</v>
      </c>
      <c r="B1496" s="8" t="str">
        <f>Daten!B1496</f>
        <v>Frohnleiten</v>
      </c>
      <c r="C1496" s="15">
        <f t="shared" si="590"/>
        <v>6</v>
      </c>
      <c r="D1496" s="10">
        <f>Daten!D1496</f>
        <v>0</v>
      </c>
      <c r="E1496" s="9">
        <f>Daten!E1496</f>
        <v>6514</v>
      </c>
      <c r="F1496" s="9">
        <f>Daten!F1496</f>
        <v>6662</v>
      </c>
      <c r="G1496" s="27">
        <f t="shared" si="591"/>
        <v>-148</v>
      </c>
      <c r="H1496" s="29">
        <f t="shared" si="592"/>
        <v>-2.2215550885619936E-2</v>
      </c>
      <c r="I1496" s="21">
        <f t="shared" si="593"/>
        <v>59.456721239812794</v>
      </c>
      <c r="J1496" s="21">
        <f t="shared" si="594"/>
        <v>-207.45672123981279</v>
      </c>
      <c r="K1496" s="27">
        <f t="shared" si="595"/>
        <v>103728.36061990639</v>
      </c>
      <c r="L1496" s="16">
        <f>Daten!G1496</f>
        <v>799</v>
      </c>
      <c r="M1496" s="16">
        <f>Daten!H1496</f>
        <v>4130</v>
      </c>
      <c r="N1496" s="16">
        <f>Daten!I1496</f>
        <v>1585</v>
      </c>
      <c r="O1496" s="28">
        <f t="shared" si="596"/>
        <v>0.57723970944309932</v>
      </c>
      <c r="P1496" s="16">
        <f t="shared" si="597"/>
        <v>2324.6407182126563</v>
      </c>
      <c r="Q1496" s="21">
        <f t="shared" si="598"/>
        <v>59.359281787343662</v>
      </c>
      <c r="R1496" s="27">
        <f t="shared" si="599"/>
        <v>11871.856357468732</v>
      </c>
      <c r="S1496" s="9">
        <f>Daten!K1496</f>
        <v>44296.68</v>
      </c>
      <c r="T1496" s="9">
        <f>Daten!L1496</f>
        <v>594651.49</v>
      </c>
      <c r="U1496" s="9">
        <f>Daten!M1496</f>
        <v>2907788.2</v>
      </c>
      <c r="V1496" s="9">
        <f>Daten!N1496</f>
        <v>500</v>
      </c>
      <c r="W1496" s="9">
        <f>Daten!O1496</f>
        <v>500</v>
      </c>
      <c r="X1496" s="23">
        <f t="shared" si="600"/>
        <v>3546736.37</v>
      </c>
      <c r="Y1496" s="9">
        <f t="shared" si="601"/>
        <v>2341313.8986720075</v>
      </c>
      <c r="Z1496" s="21">
        <f t="shared" si="602"/>
        <v>1205422.4713279926</v>
      </c>
      <c r="AA1496" s="27">
        <f t="shared" si="603"/>
        <v>-120542.24713279927</v>
      </c>
      <c r="AB1496" s="32">
        <f t="shared" si="604"/>
        <v>-4942.0301554241451</v>
      </c>
      <c r="AC1496" s="31">
        <f t="shared" si="605"/>
        <v>0</v>
      </c>
      <c r="AG1496" s="26">
        <f t="shared" si="606"/>
        <v>0</v>
      </c>
      <c r="AH1496" s="26">
        <f t="shared" si="607"/>
        <v>0</v>
      </c>
      <c r="AI1496" s="26">
        <f t="shared" si="608"/>
        <v>0</v>
      </c>
      <c r="AJ1496" s="26">
        <f t="shared" si="609"/>
        <v>1</v>
      </c>
      <c r="AK1496" s="26">
        <f t="shared" si="610"/>
        <v>0</v>
      </c>
      <c r="AL1496" s="26">
        <f t="shared" ca="1" si="611"/>
        <v>0</v>
      </c>
      <c r="AM1496" s="26">
        <f t="shared" ca="1" si="612"/>
        <v>0</v>
      </c>
      <c r="AN1496" s="26">
        <f ca="1">IF(AM1496=0,0,COUNTIF($AM$19:AM1496,C1496*10+1))</f>
        <v>0</v>
      </c>
      <c r="AO1496" s="21">
        <f t="shared" ca="1" si="613"/>
        <v>0</v>
      </c>
      <c r="AP1496" s="33">
        <f t="shared" ca="1" si="614"/>
        <v>0</v>
      </c>
    </row>
    <row r="1497" spans="1:42" x14ac:dyDescent="0.2">
      <c r="A1497" s="15">
        <f>Daten!A1497</f>
        <v>60664</v>
      </c>
      <c r="B1497" s="8" t="str">
        <f>Daten!B1497</f>
        <v>Gratwein-Straßengel</v>
      </c>
      <c r="C1497" s="15">
        <f t="shared" si="590"/>
        <v>6</v>
      </c>
      <c r="D1497" s="10">
        <f>Daten!D1497</f>
        <v>0</v>
      </c>
      <c r="E1497" s="9">
        <f>Daten!E1497</f>
        <v>12762</v>
      </c>
      <c r="F1497" s="9">
        <f>Daten!F1497</f>
        <v>12984</v>
      </c>
      <c r="G1497" s="27">
        <f t="shared" si="591"/>
        <v>-222</v>
      </c>
      <c r="H1497" s="29">
        <f t="shared" si="592"/>
        <v>-1.7097966728280962E-2</v>
      </c>
      <c r="I1497" s="21">
        <f t="shared" si="593"/>
        <v>115.87902560458259</v>
      </c>
      <c r="J1497" s="21">
        <f t="shared" si="594"/>
        <v>-337.87902560458258</v>
      </c>
      <c r="K1497" s="27">
        <f t="shared" si="595"/>
        <v>168939.51280229128</v>
      </c>
      <c r="L1497" s="16">
        <f>Daten!G1497</f>
        <v>1833</v>
      </c>
      <c r="M1497" s="16">
        <f>Daten!H1497</f>
        <v>8223</v>
      </c>
      <c r="N1497" s="16">
        <f>Daten!I1497</f>
        <v>2706</v>
      </c>
      <c r="O1497" s="28">
        <f t="shared" si="596"/>
        <v>0.55198832542867571</v>
      </c>
      <c r="P1497" s="16">
        <f t="shared" si="597"/>
        <v>4628.4553573517369</v>
      </c>
      <c r="Q1497" s="21">
        <f t="shared" si="598"/>
        <v>-89.455357351736893</v>
      </c>
      <c r="R1497" s="27">
        <f t="shared" si="599"/>
        <v>-17891.071470347379</v>
      </c>
      <c r="S1497" s="9">
        <f>Daten!K1497</f>
        <v>25210.41</v>
      </c>
      <c r="T1497" s="9">
        <f>Daten!L1497</f>
        <v>947436.88</v>
      </c>
      <c r="U1497" s="9">
        <f>Daten!M1497</f>
        <v>1884005.17</v>
      </c>
      <c r="V1497" s="9">
        <f>Daten!N1497</f>
        <v>500</v>
      </c>
      <c r="W1497" s="9">
        <f>Daten!O1497</f>
        <v>500</v>
      </c>
      <c r="X1497" s="23">
        <f t="shared" si="600"/>
        <v>2856652.46</v>
      </c>
      <c r="Y1497" s="9">
        <f t="shared" si="601"/>
        <v>4587019.9531550752</v>
      </c>
      <c r="Z1497" s="21">
        <f t="shared" si="602"/>
        <v>-1730367.4931550752</v>
      </c>
      <c r="AA1497" s="27">
        <f t="shared" si="603"/>
        <v>173036.74931550754</v>
      </c>
      <c r="AB1497" s="32">
        <f t="shared" si="604"/>
        <v>324085.19064745144</v>
      </c>
      <c r="AC1497" s="31">
        <f t="shared" si="605"/>
        <v>324085.19064745144</v>
      </c>
      <c r="AG1497" s="26">
        <f t="shared" si="606"/>
        <v>168939.51280229128</v>
      </c>
      <c r="AH1497" s="26">
        <f t="shared" si="607"/>
        <v>173036.74931550754</v>
      </c>
      <c r="AI1497" s="26">
        <f t="shared" si="608"/>
        <v>341976.26211779879</v>
      </c>
      <c r="AJ1497" s="26">
        <f t="shared" si="609"/>
        <v>1</v>
      </c>
      <c r="AK1497" s="26">
        <f t="shared" si="610"/>
        <v>341976.26211779879</v>
      </c>
      <c r="AL1497" s="26">
        <f t="shared" ca="1" si="611"/>
        <v>572770</v>
      </c>
      <c r="AM1497" s="26">
        <f t="shared" ca="1" si="612"/>
        <v>61</v>
      </c>
      <c r="AN1497" s="26">
        <f ca="1">IF(AM1497=0,0,COUNTIF($AM$19:AM1497,C1497*10+1))</f>
        <v>17</v>
      </c>
      <c r="AO1497" s="21">
        <f t="shared" ca="1" si="613"/>
        <v>0</v>
      </c>
      <c r="AP1497" s="33">
        <f t="shared" ca="1" si="614"/>
        <v>572770</v>
      </c>
    </row>
    <row r="1498" spans="1:42" x14ac:dyDescent="0.2">
      <c r="A1498" s="15">
        <f>Daten!A1498</f>
        <v>60665</v>
      </c>
      <c r="B1498" s="8" t="str">
        <f>Daten!B1498</f>
        <v>Hitzendorf</v>
      </c>
      <c r="C1498" s="15">
        <f t="shared" si="590"/>
        <v>6</v>
      </c>
      <c r="D1498" s="10">
        <f>Daten!D1498</f>
        <v>0</v>
      </c>
      <c r="E1498" s="9">
        <f>Daten!E1498</f>
        <v>7316</v>
      </c>
      <c r="F1498" s="9">
        <f>Daten!F1498</f>
        <v>7120</v>
      </c>
      <c r="G1498" s="27">
        <f t="shared" si="591"/>
        <v>196</v>
      </c>
      <c r="H1498" s="29">
        <f t="shared" si="592"/>
        <v>2.7528089887640449E-2</v>
      </c>
      <c r="I1498" s="21">
        <f t="shared" si="593"/>
        <v>63.544259265605987</v>
      </c>
      <c r="J1498" s="21">
        <f t="shared" si="594"/>
        <v>132.455740734394</v>
      </c>
      <c r="K1498" s="27">
        <f t="shared" si="595"/>
        <v>-66227.870367197</v>
      </c>
      <c r="L1498" s="16">
        <f>Daten!G1498</f>
        <v>1135</v>
      </c>
      <c r="M1498" s="16">
        <f>Daten!H1498</f>
        <v>4686</v>
      </c>
      <c r="N1498" s="16">
        <f>Daten!I1498</f>
        <v>1495</v>
      </c>
      <c r="O1498" s="28">
        <f t="shared" si="596"/>
        <v>0.5612462654716176</v>
      </c>
      <c r="P1498" s="16">
        <f t="shared" si="597"/>
        <v>2637.5947713182827</v>
      </c>
      <c r="Q1498" s="21">
        <f t="shared" si="598"/>
        <v>-7.5947713182827101</v>
      </c>
      <c r="R1498" s="27">
        <f t="shared" si="599"/>
        <v>-1518.954263656542</v>
      </c>
      <c r="S1498" s="9">
        <f>Daten!K1498</f>
        <v>21302.44</v>
      </c>
      <c r="T1498" s="9">
        <f>Daten!L1498</f>
        <v>538658.73</v>
      </c>
      <c r="U1498" s="9">
        <f>Daten!M1498</f>
        <v>398671.51</v>
      </c>
      <c r="V1498" s="9">
        <f>Daten!N1498</f>
        <v>500</v>
      </c>
      <c r="W1498" s="9">
        <f>Daten!O1498</f>
        <v>500</v>
      </c>
      <c r="X1498" s="23">
        <f t="shared" si="600"/>
        <v>958632.67999999993</v>
      </c>
      <c r="Y1498" s="9">
        <f t="shared" si="601"/>
        <v>2629575.1431815177</v>
      </c>
      <c r="Z1498" s="21">
        <f t="shared" si="602"/>
        <v>-1670942.4631815178</v>
      </c>
      <c r="AA1498" s="27">
        <f t="shared" si="603"/>
        <v>167094.2463181518</v>
      </c>
      <c r="AB1498" s="32">
        <f t="shared" si="604"/>
        <v>99347.421687298251</v>
      </c>
      <c r="AC1498" s="31">
        <f t="shared" si="605"/>
        <v>99347.421687298251</v>
      </c>
      <c r="AG1498" s="26">
        <f t="shared" si="606"/>
        <v>-66227.870367197</v>
      </c>
      <c r="AH1498" s="26">
        <f t="shared" si="607"/>
        <v>167094.2463181518</v>
      </c>
      <c r="AI1498" s="26">
        <f t="shared" si="608"/>
        <v>100866.3759509548</v>
      </c>
      <c r="AJ1498" s="26">
        <f t="shared" si="609"/>
        <v>1</v>
      </c>
      <c r="AK1498" s="26">
        <f t="shared" si="610"/>
        <v>100866.3759509548</v>
      </c>
      <c r="AL1498" s="26">
        <f t="shared" ca="1" si="611"/>
        <v>168939</v>
      </c>
      <c r="AM1498" s="26">
        <f t="shared" ca="1" si="612"/>
        <v>61</v>
      </c>
      <c r="AN1498" s="26">
        <f ca="1">IF(AM1498=0,0,COUNTIF($AM$19:AM1498,C1498*10+1))</f>
        <v>18</v>
      </c>
      <c r="AO1498" s="21">
        <f t="shared" ca="1" si="613"/>
        <v>0</v>
      </c>
      <c r="AP1498" s="33">
        <f t="shared" ca="1" si="614"/>
        <v>168939</v>
      </c>
    </row>
    <row r="1499" spans="1:42" x14ac:dyDescent="0.2">
      <c r="A1499" s="15">
        <f>Daten!A1499</f>
        <v>60666</v>
      </c>
      <c r="B1499" s="8" t="str">
        <f>Daten!B1499</f>
        <v>Nestelbach bei Graz</v>
      </c>
      <c r="C1499" s="15">
        <f t="shared" si="590"/>
        <v>6</v>
      </c>
      <c r="D1499" s="10">
        <f>Daten!D1499</f>
        <v>0</v>
      </c>
      <c r="E1499" s="9">
        <f>Daten!E1499</f>
        <v>2742</v>
      </c>
      <c r="F1499" s="9">
        <f>Daten!F1499</f>
        <v>2642</v>
      </c>
      <c r="G1499" s="27">
        <f t="shared" si="591"/>
        <v>100</v>
      </c>
      <c r="H1499" s="29">
        <f t="shared" si="592"/>
        <v>3.7850113550340653E-2</v>
      </c>
      <c r="I1499" s="21">
        <f t="shared" si="593"/>
        <v>23.57920407018694</v>
      </c>
      <c r="J1499" s="21">
        <f t="shared" si="594"/>
        <v>76.420795929813067</v>
      </c>
      <c r="K1499" s="27">
        <f t="shared" si="595"/>
        <v>-38210.397964906537</v>
      </c>
      <c r="L1499" s="16">
        <f>Daten!G1499</f>
        <v>414</v>
      </c>
      <c r="M1499" s="16">
        <f>Daten!H1499</f>
        <v>1772</v>
      </c>
      <c r="N1499" s="16">
        <f>Daten!I1499</f>
        <v>556</v>
      </c>
      <c r="O1499" s="28">
        <f t="shared" si="596"/>
        <v>0.54740406320541757</v>
      </c>
      <c r="P1499" s="16">
        <f t="shared" si="597"/>
        <v>997.400327523687</v>
      </c>
      <c r="Q1499" s="21">
        <f t="shared" si="598"/>
        <v>-27.400327523686997</v>
      </c>
      <c r="R1499" s="27">
        <f t="shared" si="599"/>
        <v>-5480.0655047373994</v>
      </c>
      <c r="S1499" s="9">
        <f>Daten!K1499</f>
        <v>14422.68</v>
      </c>
      <c r="T1499" s="9">
        <f>Daten!L1499</f>
        <v>186724.55</v>
      </c>
      <c r="U1499" s="9">
        <f>Daten!M1499</f>
        <v>217994.86</v>
      </c>
      <c r="V1499" s="9">
        <f>Daten!N1499</f>
        <v>500</v>
      </c>
      <c r="W1499" s="9">
        <f>Daten!O1499</f>
        <v>500</v>
      </c>
      <c r="X1499" s="23">
        <f t="shared" si="600"/>
        <v>419142.08999999997</v>
      </c>
      <c r="Y1499" s="9">
        <f t="shared" si="601"/>
        <v>985551.53671456012</v>
      </c>
      <c r="Z1499" s="21">
        <f t="shared" si="602"/>
        <v>-566409.44671456015</v>
      </c>
      <c r="AA1499" s="27">
        <f t="shared" si="603"/>
        <v>56640.944671456018</v>
      </c>
      <c r="AB1499" s="32">
        <f t="shared" si="604"/>
        <v>12950.481201812079</v>
      </c>
      <c r="AC1499" s="31">
        <f t="shared" si="605"/>
        <v>12950.481201812079</v>
      </c>
      <c r="AG1499" s="26">
        <f t="shared" si="606"/>
        <v>-38210.397964906537</v>
      </c>
      <c r="AH1499" s="26">
        <f t="shared" si="607"/>
        <v>56640.944671456018</v>
      </c>
      <c r="AI1499" s="26">
        <f t="shared" si="608"/>
        <v>18430.546706549481</v>
      </c>
      <c r="AJ1499" s="26">
        <f t="shared" si="609"/>
        <v>1</v>
      </c>
      <c r="AK1499" s="26">
        <f t="shared" si="610"/>
        <v>18430.546706549481</v>
      </c>
      <c r="AL1499" s="26">
        <f t="shared" ca="1" si="611"/>
        <v>30869</v>
      </c>
      <c r="AM1499" s="26">
        <f t="shared" ca="1" si="612"/>
        <v>61</v>
      </c>
      <c r="AN1499" s="26">
        <f ca="1">IF(AM1499=0,0,COUNTIF($AM$19:AM1499,C1499*10+1))</f>
        <v>19</v>
      </c>
      <c r="AO1499" s="21">
        <f t="shared" ca="1" si="613"/>
        <v>0</v>
      </c>
      <c r="AP1499" s="33">
        <f t="shared" ca="1" si="614"/>
        <v>30869</v>
      </c>
    </row>
    <row r="1500" spans="1:42" x14ac:dyDescent="0.2">
      <c r="A1500" s="15">
        <f>Daten!A1500</f>
        <v>60667</v>
      </c>
      <c r="B1500" s="8" t="str">
        <f>Daten!B1500</f>
        <v>Raaba-Grambach</v>
      </c>
      <c r="C1500" s="15">
        <f t="shared" si="590"/>
        <v>6</v>
      </c>
      <c r="D1500" s="10">
        <f>Daten!D1500</f>
        <v>0</v>
      </c>
      <c r="E1500" s="9">
        <f>Daten!E1500</f>
        <v>4732</v>
      </c>
      <c r="F1500" s="9">
        <f>Daten!F1500</f>
        <v>4402</v>
      </c>
      <c r="G1500" s="27">
        <f t="shared" si="591"/>
        <v>330</v>
      </c>
      <c r="H1500" s="29">
        <f t="shared" si="592"/>
        <v>7.4965924579736484E-2</v>
      </c>
      <c r="I1500" s="21">
        <f t="shared" si="593"/>
        <v>39.286773776291788</v>
      </c>
      <c r="J1500" s="21">
        <f t="shared" si="594"/>
        <v>290.7132262237082</v>
      </c>
      <c r="K1500" s="27">
        <f t="shared" si="595"/>
        <v>-145356.61311185409</v>
      </c>
      <c r="L1500" s="16">
        <f>Daten!G1500</f>
        <v>745</v>
      </c>
      <c r="M1500" s="16">
        <f>Daten!H1500</f>
        <v>3171</v>
      </c>
      <c r="N1500" s="16">
        <f>Daten!I1500</f>
        <v>816</v>
      </c>
      <c r="O1500" s="28">
        <f t="shared" si="596"/>
        <v>0.49227373068432673</v>
      </c>
      <c r="P1500" s="16">
        <f t="shared" si="597"/>
        <v>1784.8512633056498</v>
      </c>
      <c r="Q1500" s="21">
        <f t="shared" si="598"/>
        <v>-223.85126330564981</v>
      </c>
      <c r="R1500" s="27">
        <f t="shared" si="599"/>
        <v>-44770.252661129962</v>
      </c>
      <c r="S1500" s="9">
        <f>Daten!K1500</f>
        <v>9605.7199999999993</v>
      </c>
      <c r="T1500" s="9">
        <f>Daten!L1500</f>
        <v>578015.26</v>
      </c>
      <c r="U1500" s="9">
        <f>Daten!M1500</f>
        <v>9415463.7400000002</v>
      </c>
      <c r="V1500" s="9">
        <f>Daten!N1500</f>
        <v>500</v>
      </c>
      <c r="W1500" s="9">
        <f>Daten!O1500</f>
        <v>500</v>
      </c>
      <c r="X1500" s="23">
        <f t="shared" si="600"/>
        <v>10003084.720000001</v>
      </c>
      <c r="Y1500" s="9">
        <f t="shared" si="601"/>
        <v>1700813.2282032452</v>
      </c>
      <c r="Z1500" s="21">
        <f t="shared" si="602"/>
        <v>8302271.4917967552</v>
      </c>
      <c r="AA1500" s="27">
        <f t="shared" si="603"/>
        <v>-830227.14917967562</v>
      </c>
      <c r="AB1500" s="32">
        <f t="shared" si="604"/>
        <v>-1020354.0149526596</v>
      </c>
      <c r="AC1500" s="31">
        <f t="shared" si="605"/>
        <v>0</v>
      </c>
      <c r="AG1500" s="26">
        <f t="shared" si="606"/>
        <v>0</v>
      </c>
      <c r="AH1500" s="26">
        <f t="shared" si="607"/>
        <v>0</v>
      </c>
      <c r="AI1500" s="26">
        <f t="shared" si="608"/>
        <v>0</v>
      </c>
      <c r="AJ1500" s="26">
        <f t="shared" si="609"/>
        <v>1</v>
      </c>
      <c r="AK1500" s="26">
        <f t="shared" si="610"/>
        <v>0</v>
      </c>
      <c r="AL1500" s="26">
        <f t="shared" ca="1" si="611"/>
        <v>0</v>
      </c>
      <c r="AM1500" s="26">
        <f t="shared" ca="1" si="612"/>
        <v>0</v>
      </c>
      <c r="AN1500" s="26">
        <f ca="1">IF(AM1500=0,0,COUNTIF($AM$19:AM1500,C1500*10+1))</f>
        <v>0</v>
      </c>
      <c r="AO1500" s="21">
        <f t="shared" ca="1" si="613"/>
        <v>0</v>
      </c>
      <c r="AP1500" s="33">
        <f t="shared" ca="1" si="614"/>
        <v>0</v>
      </c>
    </row>
    <row r="1501" spans="1:42" x14ac:dyDescent="0.2">
      <c r="A1501" s="15">
        <f>Daten!A1501</f>
        <v>60668</v>
      </c>
      <c r="B1501" s="8" t="str">
        <f>Daten!B1501</f>
        <v>Sankt Marein bei Graz</v>
      </c>
      <c r="C1501" s="15">
        <f t="shared" si="590"/>
        <v>6</v>
      </c>
      <c r="D1501" s="10">
        <f>Daten!D1501</f>
        <v>0</v>
      </c>
      <c r="E1501" s="9">
        <f>Daten!E1501</f>
        <v>3723</v>
      </c>
      <c r="F1501" s="9">
        <f>Daten!F1501</f>
        <v>3657</v>
      </c>
      <c r="G1501" s="27">
        <f t="shared" si="591"/>
        <v>66</v>
      </c>
      <c r="H1501" s="29">
        <f t="shared" si="592"/>
        <v>1.8047579983593111E-2</v>
      </c>
      <c r="I1501" s="21">
        <f t="shared" si="593"/>
        <v>32.637830917741724</v>
      </c>
      <c r="J1501" s="21">
        <f t="shared" si="594"/>
        <v>33.362169082258276</v>
      </c>
      <c r="K1501" s="27">
        <f t="shared" si="595"/>
        <v>-16681.084541129138</v>
      </c>
      <c r="L1501" s="16">
        <f>Daten!G1501</f>
        <v>544</v>
      </c>
      <c r="M1501" s="16">
        <f>Daten!H1501</f>
        <v>2432</v>
      </c>
      <c r="N1501" s="16">
        <f>Daten!I1501</f>
        <v>747</v>
      </c>
      <c r="O1501" s="28">
        <f t="shared" si="596"/>
        <v>0.53083881578947367</v>
      </c>
      <c r="P1501" s="16">
        <f t="shared" si="597"/>
        <v>1368.8925488361213</v>
      </c>
      <c r="Q1501" s="21">
        <f t="shared" si="598"/>
        <v>-77.89254883612125</v>
      </c>
      <c r="R1501" s="27">
        <f t="shared" si="599"/>
        <v>-15578.50976722425</v>
      </c>
      <c r="S1501" s="9">
        <f>Daten!K1501</f>
        <v>17092.849999999999</v>
      </c>
      <c r="T1501" s="9">
        <f>Daten!L1501</f>
        <v>214157.77</v>
      </c>
      <c r="U1501" s="9">
        <f>Daten!M1501</f>
        <v>203234.25</v>
      </c>
      <c r="V1501" s="9">
        <f>Daten!N1501</f>
        <v>500</v>
      </c>
      <c r="W1501" s="9">
        <f>Daten!O1501</f>
        <v>500</v>
      </c>
      <c r="X1501" s="23">
        <f t="shared" si="600"/>
        <v>434484.87</v>
      </c>
      <c r="Y1501" s="9">
        <f t="shared" si="601"/>
        <v>1338150.3906594848</v>
      </c>
      <c r="Z1501" s="21">
        <f t="shared" si="602"/>
        <v>-903665.52065948478</v>
      </c>
      <c r="AA1501" s="27">
        <f t="shared" si="603"/>
        <v>90366.55206594849</v>
      </c>
      <c r="AB1501" s="32">
        <f t="shared" si="604"/>
        <v>58106.957757595104</v>
      </c>
      <c r="AC1501" s="31">
        <f t="shared" si="605"/>
        <v>58106.957757595104</v>
      </c>
      <c r="AG1501" s="26">
        <f t="shared" si="606"/>
        <v>-16681.084541129138</v>
      </c>
      <c r="AH1501" s="26">
        <f t="shared" si="607"/>
        <v>90366.55206594849</v>
      </c>
      <c r="AI1501" s="26">
        <f t="shared" si="608"/>
        <v>73685.467524819353</v>
      </c>
      <c r="AJ1501" s="26">
        <f t="shared" si="609"/>
        <v>1</v>
      </c>
      <c r="AK1501" s="26">
        <f t="shared" si="610"/>
        <v>73685.467524819353</v>
      </c>
      <c r="AL1501" s="26">
        <f t="shared" ca="1" si="611"/>
        <v>123414</v>
      </c>
      <c r="AM1501" s="26">
        <f t="shared" ca="1" si="612"/>
        <v>61</v>
      </c>
      <c r="AN1501" s="26">
        <f ca="1">IF(AM1501=0,0,COUNTIF($AM$19:AM1501,C1501*10+1))</f>
        <v>20</v>
      </c>
      <c r="AO1501" s="21">
        <f t="shared" ca="1" si="613"/>
        <v>0</v>
      </c>
      <c r="AP1501" s="33">
        <f t="shared" ca="1" si="614"/>
        <v>123414</v>
      </c>
    </row>
    <row r="1502" spans="1:42" x14ac:dyDescent="0.2">
      <c r="A1502" s="15">
        <f>Daten!A1502</f>
        <v>60669</v>
      </c>
      <c r="B1502" s="8" t="str">
        <f>Daten!B1502</f>
        <v>Seiersberg-Pirka</v>
      </c>
      <c r="C1502" s="15">
        <f t="shared" si="590"/>
        <v>6</v>
      </c>
      <c r="D1502" s="10">
        <f>Daten!D1502</f>
        <v>0</v>
      </c>
      <c r="E1502" s="9">
        <f>Daten!E1502</f>
        <v>11983</v>
      </c>
      <c r="F1502" s="9">
        <f>Daten!F1502</f>
        <v>11136</v>
      </c>
      <c r="G1502" s="27">
        <f t="shared" si="591"/>
        <v>847</v>
      </c>
      <c r="H1502" s="29">
        <f t="shared" si="592"/>
        <v>7.6059626436781616E-2</v>
      </c>
      <c r="I1502" s="21">
        <f t="shared" si="593"/>
        <v>99.386077413172501</v>
      </c>
      <c r="J1502" s="21">
        <f t="shared" si="594"/>
        <v>747.61392258682747</v>
      </c>
      <c r="K1502" s="27">
        <f t="shared" si="595"/>
        <v>-373806.96129341371</v>
      </c>
      <c r="L1502" s="16">
        <f>Daten!G1502</f>
        <v>1722</v>
      </c>
      <c r="M1502" s="16">
        <f>Daten!H1502</f>
        <v>8207</v>
      </c>
      <c r="N1502" s="16">
        <f>Daten!I1502</f>
        <v>2054</v>
      </c>
      <c r="O1502" s="28">
        <f t="shared" si="596"/>
        <v>0.46009504081881319</v>
      </c>
      <c r="P1502" s="16">
        <f t="shared" si="597"/>
        <v>4619.4494853199203</v>
      </c>
      <c r="Q1502" s="21">
        <f t="shared" si="598"/>
        <v>-843.44948531992031</v>
      </c>
      <c r="R1502" s="27">
        <f t="shared" si="599"/>
        <v>-168689.89706398407</v>
      </c>
      <c r="S1502" s="9">
        <f>Daten!K1502</f>
        <v>6005.33</v>
      </c>
      <c r="T1502" s="9">
        <f>Daten!L1502</f>
        <v>1142675.26</v>
      </c>
      <c r="U1502" s="9">
        <f>Daten!M1502</f>
        <v>6934828.5599999996</v>
      </c>
      <c r="V1502" s="9">
        <f>Daten!N1502</f>
        <v>500</v>
      </c>
      <c r="W1502" s="9">
        <f>Daten!O1502</f>
        <v>500</v>
      </c>
      <c r="X1502" s="23">
        <f t="shared" si="600"/>
        <v>8083509.1499999994</v>
      </c>
      <c r="Y1502" s="9">
        <f t="shared" si="601"/>
        <v>4307025.552316037</v>
      </c>
      <c r="Z1502" s="21">
        <f t="shared" si="602"/>
        <v>3776483.5976839624</v>
      </c>
      <c r="AA1502" s="27">
        <f t="shared" si="603"/>
        <v>-377648.35976839624</v>
      </c>
      <c r="AB1502" s="32">
        <f t="shared" si="604"/>
        <v>-920145.21812579408</v>
      </c>
      <c r="AC1502" s="31">
        <f t="shared" si="605"/>
        <v>0</v>
      </c>
      <c r="AG1502" s="26">
        <f t="shared" si="606"/>
        <v>0</v>
      </c>
      <c r="AH1502" s="26">
        <f t="shared" si="607"/>
        <v>0</v>
      </c>
      <c r="AI1502" s="26">
        <f t="shared" si="608"/>
        <v>0</v>
      </c>
      <c r="AJ1502" s="26">
        <f t="shared" si="609"/>
        <v>1</v>
      </c>
      <c r="AK1502" s="26">
        <f t="shared" si="610"/>
        <v>0</v>
      </c>
      <c r="AL1502" s="26">
        <f t="shared" ca="1" si="611"/>
        <v>0</v>
      </c>
      <c r="AM1502" s="26">
        <f t="shared" ca="1" si="612"/>
        <v>0</v>
      </c>
      <c r="AN1502" s="26">
        <f ca="1">IF(AM1502=0,0,COUNTIF($AM$19:AM1502,C1502*10+1))</f>
        <v>0</v>
      </c>
      <c r="AO1502" s="21">
        <f t="shared" ca="1" si="613"/>
        <v>0</v>
      </c>
      <c r="AP1502" s="33">
        <f t="shared" ca="1" si="614"/>
        <v>0</v>
      </c>
    </row>
    <row r="1503" spans="1:42" x14ac:dyDescent="0.2">
      <c r="A1503" s="15">
        <f>Daten!A1503</f>
        <v>60670</v>
      </c>
      <c r="B1503" s="8" t="str">
        <f>Daten!B1503</f>
        <v>Premstätten</v>
      </c>
      <c r="C1503" s="15">
        <f t="shared" si="590"/>
        <v>6</v>
      </c>
      <c r="D1503" s="10">
        <f>Daten!D1503</f>
        <v>0</v>
      </c>
      <c r="E1503" s="9">
        <f>Daten!E1503</f>
        <v>6600</v>
      </c>
      <c r="F1503" s="9">
        <f>Daten!F1503</f>
        <v>6052</v>
      </c>
      <c r="G1503" s="27">
        <f t="shared" si="591"/>
        <v>548</v>
      </c>
      <c r="H1503" s="29">
        <f t="shared" si="592"/>
        <v>9.0548578982154654E-2</v>
      </c>
      <c r="I1503" s="21">
        <f t="shared" si="593"/>
        <v>54.012620375765088</v>
      </c>
      <c r="J1503" s="21">
        <f t="shared" si="594"/>
        <v>493.9873796242349</v>
      </c>
      <c r="K1503" s="27">
        <f t="shared" si="595"/>
        <v>-246993.68981211746</v>
      </c>
      <c r="L1503" s="16">
        <f>Daten!G1503</f>
        <v>987</v>
      </c>
      <c r="M1503" s="16">
        <f>Daten!H1503</f>
        <v>4389</v>
      </c>
      <c r="N1503" s="16">
        <f>Daten!I1503</f>
        <v>1224</v>
      </c>
      <c r="O1503" s="28">
        <f t="shared" si="596"/>
        <v>0.50375939849624063</v>
      </c>
      <c r="P1503" s="16">
        <f t="shared" si="597"/>
        <v>2470.4232717276873</v>
      </c>
      <c r="Q1503" s="21">
        <f t="shared" si="598"/>
        <v>-259.42327172768728</v>
      </c>
      <c r="R1503" s="27">
        <f t="shared" si="599"/>
        <v>-51884.654345537456</v>
      </c>
      <c r="S1503" s="9">
        <f>Daten!K1503</f>
        <v>15249.04</v>
      </c>
      <c r="T1503" s="9">
        <f>Daten!L1503</f>
        <v>759725.95</v>
      </c>
      <c r="U1503" s="9">
        <f>Daten!M1503</f>
        <v>9519173.2200000007</v>
      </c>
      <c r="V1503" s="9">
        <f>Daten!N1503</f>
        <v>500</v>
      </c>
      <c r="W1503" s="9">
        <f>Daten!O1503</f>
        <v>500</v>
      </c>
      <c r="X1503" s="23">
        <f t="shared" si="600"/>
        <v>10294148.210000001</v>
      </c>
      <c r="Y1503" s="9">
        <f t="shared" si="601"/>
        <v>2372224.70543986</v>
      </c>
      <c r="Z1503" s="21">
        <f t="shared" si="602"/>
        <v>7921923.5045601409</v>
      </c>
      <c r="AA1503" s="27">
        <f t="shared" si="603"/>
        <v>-792192.35045601416</v>
      </c>
      <c r="AB1503" s="32">
        <f t="shared" si="604"/>
        <v>-1091070.6946136691</v>
      </c>
      <c r="AC1503" s="31">
        <f t="shared" si="605"/>
        <v>0</v>
      </c>
      <c r="AG1503" s="26">
        <f t="shared" si="606"/>
        <v>0</v>
      </c>
      <c r="AH1503" s="26">
        <f t="shared" si="607"/>
        <v>0</v>
      </c>
      <c r="AI1503" s="26">
        <f t="shared" si="608"/>
        <v>0</v>
      </c>
      <c r="AJ1503" s="26">
        <f t="shared" si="609"/>
        <v>1</v>
      </c>
      <c r="AK1503" s="26">
        <f t="shared" si="610"/>
        <v>0</v>
      </c>
      <c r="AL1503" s="26">
        <f t="shared" ca="1" si="611"/>
        <v>0</v>
      </c>
      <c r="AM1503" s="26">
        <f t="shared" ca="1" si="612"/>
        <v>0</v>
      </c>
      <c r="AN1503" s="26">
        <f ca="1">IF(AM1503=0,0,COUNTIF($AM$19:AM1503,C1503*10+1))</f>
        <v>0</v>
      </c>
      <c r="AO1503" s="21">
        <f t="shared" ca="1" si="613"/>
        <v>0</v>
      </c>
      <c r="AP1503" s="33">
        <f t="shared" ca="1" si="614"/>
        <v>0</v>
      </c>
    </row>
    <row r="1504" spans="1:42" x14ac:dyDescent="0.2">
      <c r="A1504" s="15">
        <f>Daten!A1504</f>
        <v>61001</v>
      </c>
      <c r="B1504" s="8" t="str">
        <f>Daten!B1504</f>
        <v>Allerheiligen bei Wildon</v>
      </c>
      <c r="C1504" s="15">
        <f t="shared" si="590"/>
        <v>6</v>
      </c>
      <c r="D1504" s="10">
        <f>Daten!D1504</f>
        <v>0</v>
      </c>
      <c r="E1504" s="9">
        <f>Daten!E1504</f>
        <v>1596</v>
      </c>
      <c r="F1504" s="9">
        <f>Daten!F1504</f>
        <v>1465</v>
      </c>
      <c r="G1504" s="27">
        <f t="shared" si="591"/>
        <v>131</v>
      </c>
      <c r="H1504" s="29">
        <f t="shared" si="592"/>
        <v>8.9419795221842999E-2</v>
      </c>
      <c r="I1504" s="21">
        <f t="shared" si="593"/>
        <v>13.074766829229322</v>
      </c>
      <c r="J1504" s="21">
        <f t="shared" si="594"/>
        <v>117.92523317077068</v>
      </c>
      <c r="K1504" s="27">
        <f t="shared" si="595"/>
        <v>-58962.616585385338</v>
      </c>
      <c r="L1504" s="16">
        <f>Daten!G1504</f>
        <v>246</v>
      </c>
      <c r="M1504" s="16">
        <f>Daten!H1504</f>
        <v>991</v>
      </c>
      <c r="N1504" s="16">
        <f>Daten!I1504</f>
        <v>359</v>
      </c>
      <c r="O1504" s="28">
        <f t="shared" si="596"/>
        <v>0.61049445005045411</v>
      </c>
      <c r="P1504" s="16">
        <f t="shared" si="597"/>
        <v>557.8011989706398</v>
      </c>
      <c r="Q1504" s="21">
        <f t="shared" si="598"/>
        <v>47.198801029360197</v>
      </c>
      <c r="R1504" s="27">
        <f t="shared" si="599"/>
        <v>9439.7602058720404</v>
      </c>
      <c r="S1504" s="9">
        <f>Daten!K1504</f>
        <v>13898.46</v>
      </c>
      <c r="T1504" s="9">
        <f>Daten!L1504</f>
        <v>81575.47</v>
      </c>
      <c r="U1504" s="9">
        <f>Daten!M1504</f>
        <v>217846.13</v>
      </c>
      <c r="V1504" s="9">
        <f>Daten!N1504</f>
        <v>500</v>
      </c>
      <c r="W1504" s="9">
        <f>Daten!O1504</f>
        <v>500</v>
      </c>
      <c r="X1504" s="23">
        <f t="shared" si="600"/>
        <v>313320.06</v>
      </c>
      <c r="Y1504" s="9">
        <f t="shared" si="601"/>
        <v>573647.06513363891</v>
      </c>
      <c r="Z1504" s="21">
        <f t="shared" si="602"/>
        <v>-260327.00513363892</v>
      </c>
      <c r="AA1504" s="27">
        <f t="shared" si="603"/>
        <v>26032.700513363892</v>
      </c>
      <c r="AB1504" s="32">
        <f t="shared" si="604"/>
        <v>-23490.155866149402</v>
      </c>
      <c r="AC1504" s="31">
        <f t="shared" si="605"/>
        <v>0</v>
      </c>
      <c r="AG1504" s="26">
        <f t="shared" si="606"/>
        <v>0</v>
      </c>
      <c r="AH1504" s="26">
        <f t="shared" si="607"/>
        <v>0</v>
      </c>
      <c r="AI1504" s="26">
        <f t="shared" si="608"/>
        <v>0</v>
      </c>
      <c r="AJ1504" s="26">
        <f t="shared" si="609"/>
        <v>1</v>
      </c>
      <c r="AK1504" s="26">
        <f t="shared" si="610"/>
        <v>0</v>
      </c>
      <c r="AL1504" s="26">
        <f t="shared" ca="1" si="611"/>
        <v>0</v>
      </c>
      <c r="AM1504" s="26">
        <f t="shared" ca="1" si="612"/>
        <v>0</v>
      </c>
      <c r="AN1504" s="26">
        <f ca="1">IF(AM1504=0,0,COUNTIF($AM$19:AM1504,C1504*10+1))</f>
        <v>0</v>
      </c>
      <c r="AO1504" s="21">
        <f t="shared" ca="1" si="613"/>
        <v>0</v>
      </c>
      <c r="AP1504" s="33">
        <f t="shared" ca="1" si="614"/>
        <v>0</v>
      </c>
    </row>
    <row r="1505" spans="1:42" x14ac:dyDescent="0.2">
      <c r="A1505" s="15">
        <f>Daten!A1505</f>
        <v>61002</v>
      </c>
      <c r="B1505" s="8" t="str">
        <f>Daten!B1505</f>
        <v>Arnfels</v>
      </c>
      <c r="C1505" s="15">
        <f t="shared" si="590"/>
        <v>6</v>
      </c>
      <c r="D1505" s="10">
        <f>Daten!D1505</f>
        <v>0</v>
      </c>
      <c r="E1505" s="9">
        <f>Daten!E1505</f>
        <v>974</v>
      </c>
      <c r="F1505" s="9">
        <f>Daten!F1505</f>
        <v>1013</v>
      </c>
      <c r="G1505" s="27">
        <f t="shared" si="591"/>
        <v>-39</v>
      </c>
      <c r="H1505" s="29">
        <f t="shared" si="592"/>
        <v>-3.8499506416584402E-2</v>
      </c>
      <c r="I1505" s="21">
        <f t="shared" si="593"/>
        <v>9.0407773365251209</v>
      </c>
      <c r="J1505" s="21">
        <f t="shared" si="594"/>
        <v>-48.040777336525124</v>
      </c>
      <c r="K1505" s="27">
        <f t="shared" si="595"/>
        <v>24020.388668262563</v>
      </c>
      <c r="L1505" s="16">
        <f>Daten!G1505</f>
        <v>134</v>
      </c>
      <c r="M1505" s="16">
        <f>Daten!H1505</f>
        <v>593</v>
      </c>
      <c r="N1505" s="16">
        <f>Daten!I1505</f>
        <v>247</v>
      </c>
      <c r="O1505" s="28">
        <f t="shared" si="596"/>
        <v>0.64249578414839803</v>
      </c>
      <c r="P1505" s="16">
        <f t="shared" si="597"/>
        <v>333.78013217920227</v>
      </c>
      <c r="Q1505" s="21">
        <f t="shared" si="598"/>
        <v>47.219867820797731</v>
      </c>
      <c r="R1505" s="27">
        <f t="shared" si="599"/>
        <v>9443.9735641595471</v>
      </c>
      <c r="S1505" s="9">
        <f>Daten!K1505</f>
        <v>3380.34</v>
      </c>
      <c r="T1505" s="9">
        <f>Daten!L1505</f>
        <v>70608.009999999995</v>
      </c>
      <c r="U1505" s="9">
        <f>Daten!M1505</f>
        <v>174242.55</v>
      </c>
      <c r="V1505" s="9">
        <f>Daten!N1505</f>
        <v>500</v>
      </c>
      <c r="W1505" s="9">
        <f>Daten!O1505</f>
        <v>500</v>
      </c>
      <c r="X1505" s="23">
        <f t="shared" si="600"/>
        <v>248230.89999999997</v>
      </c>
      <c r="Y1505" s="9">
        <f t="shared" si="601"/>
        <v>350082.85804521572</v>
      </c>
      <c r="Z1505" s="21">
        <f t="shared" si="602"/>
        <v>-101851.95804521575</v>
      </c>
      <c r="AA1505" s="27">
        <f t="shared" si="603"/>
        <v>10185.195804521576</v>
      </c>
      <c r="AB1505" s="32">
        <f t="shared" si="604"/>
        <v>43649.558036943679</v>
      </c>
      <c r="AC1505" s="31">
        <f t="shared" si="605"/>
        <v>43649.558036943679</v>
      </c>
      <c r="AG1505" s="26">
        <f t="shared" si="606"/>
        <v>24020.388668262563</v>
      </c>
      <c r="AH1505" s="26">
        <f t="shared" si="607"/>
        <v>10185.195804521576</v>
      </c>
      <c r="AI1505" s="26">
        <f t="shared" si="608"/>
        <v>34205.58447278414</v>
      </c>
      <c r="AJ1505" s="26">
        <f t="shared" si="609"/>
        <v>1</v>
      </c>
      <c r="AK1505" s="26">
        <f t="shared" si="610"/>
        <v>34205.58447278414</v>
      </c>
      <c r="AL1505" s="26">
        <f t="shared" ca="1" si="611"/>
        <v>57290</v>
      </c>
      <c r="AM1505" s="26">
        <f t="shared" ca="1" si="612"/>
        <v>61</v>
      </c>
      <c r="AN1505" s="26">
        <f ca="1">IF(AM1505=0,0,COUNTIF($AM$19:AM1505,C1505*10+1))</f>
        <v>21</v>
      </c>
      <c r="AO1505" s="21">
        <f t="shared" ca="1" si="613"/>
        <v>0</v>
      </c>
      <c r="AP1505" s="33">
        <f t="shared" ca="1" si="614"/>
        <v>57290</v>
      </c>
    </row>
    <row r="1506" spans="1:42" x14ac:dyDescent="0.2">
      <c r="A1506" s="15">
        <f>Daten!A1506</f>
        <v>61007</v>
      </c>
      <c r="B1506" s="8" t="str">
        <f>Daten!B1506</f>
        <v>Empersdorf</v>
      </c>
      <c r="C1506" s="15">
        <f t="shared" si="590"/>
        <v>6</v>
      </c>
      <c r="D1506" s="10">
        <f>Daten!D1506</f>
        <v>0</v>
      </c>
      <c r="E1506" s="9">
        <f>Daten!E1506</f>
        <v>1422</v>
      </c>
      <c r="F1506" s="9">
        <f>Daten!F1506</f>
        <v>1375</v>
      </c>
      <c r="G1506" s="27">
        <f t="shared" si="591"/>
        <v>47</v>
      </c>
      <c r="H1506" s="29">
        <f t="shared" si="592"/>
        <v>3.4181818181818181E-2</v>
      </c>
      <c r="I1506" s="21">
        <f t="shared" si="593"/>
        <v>12.271538832894414</v>
      </c>
      <c r="J1506" s="21">
        <f t="shared" si="594"/>
        <v>34.728461167105586</v>
      </c>
      <c r="K1506" s="27">
        <f t="shared" si="595"/>
        <v>-17364.230583552791</v>
      </c>
      <c r="L1506" s="16">
        <f>Daten!G1506</f>
        <v>206</v>
      </c>
      <c r="M1506" s="16">
        <f>Daten!H1506</f>
        <v>933</v>
      </c>
      <c r="N1506" s="16">
        <f>Daten!I1506</f>
        <v>283</v>
      </c>
      <c r="O1506" s="28">
        <f t="shared" si="596"/>
        <v>0.52411575562700963</v>
      </c>
      <c r="P1506" s="16">
        <f t="shared" si="597"/>
        <v>525.1549128553047</v>
      </c>
      <c r="Q1506" s="21">
        <f t="shared" si="598"/>
        <v>-36.154912855304701</v>
      </c>
      <c r="R1506" s="27">
        <f t="shared" si="599"/>
        <v>-7230.9825710609402</v>
      </c>
      <c r="S1506" s="9">
        <f>Daten!K1506</f>
        <v>8891.82</v>
      </c>
      <c r="T1506" s="9">
        <f>Daten!L1506</f>
        <v>76003.850000000006</v>
      </c>
      <c r="U1506" s="9">
        <f>Daten!M1506</f>
        <v>174481.33</v>
      </c>
      <c r="V1506" s="9">
        <f>Daten!N1506</f>
        <v>500</v>
      </c>
      <c r="W1506" s="9">
        <f>Daten!O1506</f>
        <v>500</v>
      </c>
      <c r="X1506" s="23">
        <f t="shared" si="600"/>
        <v>259377</v>
      </c>
      <c r="Y1506" s="9">
        <f t="shared" si="601"/>
        <v>511106.59562658804</v>
      </c>
      <c r="Z1506" s="21">
        <f t="shared" si="602"/>
        <v>-251729.59562658804</v>
      </c>
      <c r="AA1506" s="27">
        <f t="shared" si="603"/>
        <v>25172.959562658805</v>
      </c>
      <c r="AB1506" s="32">
        <f t="shared" si="604"/>
        <v>577.74640804507362</v>
      </c>
      <c r="AC1506" s="31">
        <f t="shared" si="605"/>
        <v>577.74640804507362</v>
      </c>
      <c r="AG1506" s="26">
        <f t="shared" si="606"/>
        <v>-17364.230583552791</v>
      </c>
      <c r="AH1506" s="26">
        <f t="shared" si="607"/>
        <v>25172.959562658805</v>
      </c>
      <c r="AI1506" s="26">
        <f t="shared" si="608"/>
        <v>7808.7289791060139</v>
      </c>
      <c r="AJ1506" s="26">
        <f t="shared" si="609"/>
        <v>1</v>
      </c>
      <c r="AK1506" s="26">
        <f t="shared" si="610"/>
        <v>7808.7289791060139</v>
      </c>
      <c r="AL1506" s="26">
        <f t="shared" ca="1" si="611"/>
        <v>13079</v>
      </c>
      <c r="AM1506" s="26">
        <f t="shared" ca="1" si="612"/>
        <v>61</v>
      </c>
      <c r="AN1506" s="26">
        <f ca="1">IF(AM1506=0,0,COUNTIF($AM$19:AM1506,C1506*10+1))</f>
        <v>22</v>
      </c>
      <c r="AO1506" s="21">
        <f t="shared" ca="1" si="613"/>
        <v>0</v>
      </c>
      <c r="AP1506" s="33">
        <f t="shared" ca="1" si="614"/>
        <v>13079</v>
      </c>
    </row>
    <row r="1507" spans="1:42" x14ac:dyDescent="0.2">
      <c r="A1507" s="15">
        <f>Daten!A1507</f>
        <v>61008</v>
      </c>
      <c r="B1507" s="8" t="str">
        <f>Daten!B1507</f>
        <v>Gabersdorf</v>
      </c>
      <c r="C1507" s="15">
        <f t="shared" si="590"/>
        <v>6</v>
      </c>
      <c r="D1507" s="10">
        <f>Daten!D1507</f>
        <v>0</v>
      </c>
      <c r="E1507" s="9">
        <f>Daten!E1507</f>
        <v>1261</v>
      </c>
      <c r="F1507" s="9">
        <f>Daten!F1507</f>
        <v>1226</v>
      </c>
      <c r="G1507" s="27">
        <f t="shared" si="591"/>
        <v>35</v>
      </c>
      <c r="H1507" s="29">
        <f t="shared" si="592"/>
        <v>2.8548123980424143E-2</v>
      </c>
      <c r="I1507" s="21">
        <f t="shared" si="593"/>
        <v>10.941750261184401</v>
      </c>
      <c r="J1507" s="21">
        <f t="shared" si="594"/>
        <v>24.058249738815597</v>
      </c>
      <c r="K1507" s="27">
        <f t="shared" si="595"/>
        <v>-12029.124869407799</v>
      </c>
      <c r="L1507" s="16">
        <f>Daten!G1507</f>
        <v>198</v>
      </c>
      <c r="M1507" s="16">
        <f>Daten!H1507</f>
        <v>873</v>
      </c>
      <c r="N1507" s="16">
        <f>Daten!I1507</f>
        <v>190</v>
      </c>
      <c r="O1507" s="28">
        <f t="shared" si="596"/>
        <v>0.44444444444444442</v>
      </c>
      <c r="P1507" s="16">
        <f t="shared" si="597"/>
        <v>491.38289273599253</v>
      </c>
      <c r="Q1507" s="21">
        <f t="shared" si="598"/>
        <v>-103.38289273599253</v>
      </c>
      <c r="R1507" s="27">
        <f t="shared" si="599"/>
        <v>-20676.578547198507</v>
      </c>
      <c r="S1507" s="9">
        <f>Daten!K1507</f>
        <v>11654.97</v>
      </c>
      <c r="T1507" s="9">
        <f>Daten!L1507</f>
        <v>99040.93</v>
      </c>
      <c r="U1507" s="9">
        <f>Daten!M1507</f>
        <v>670604.97</v>
      </c>
      <c r="V1507" s="9">
        <f>Daten!N1507</f>
        <v>500</v>
      </c>
      <c r="W1507" s="9">
        <f>Daten!O1507</f>
        <v>500</v>
      </c>
      <c r="X1507" s="23">
        <f t="shared" si="600"/>
        <v>781300.87</v>
      </c>
      <c r="Y1507" s="9">
        <f t="shared" si="601"/>
        <v>453238.68993328238</v>
      </c>
      <c r="Z1507" s="21">
        <f t="shared" si="602"/>
        <v>328062.18006671761</v>
      </c>
      <c r="AA1507" s="27">
        <f t="shared" si="603"/>
        <v>-32806.218006671763</v>
      </c>
      <c r="AB1507" s="32">
        <f t="shared" si="604"/>
        <v>-65511.921423278065</v>
      </c>
      <c r="AC1507" s="31">
        <f t="shared" si="605"/>
        <v>0</v>
      </c>
      <c r="AG1507" s="26">
        <f t="shared" si="606"/>
        <v>0</v>
      </c>
      <c r="AH1507" s="26">
        <f t="shared" si="607"/>
        <v>0</v>
      </c>
      <c r="AI1507" s="26">
        <f t="shared" si="608"/>
        <v>0</v>
      </c>
      <c r="AJ1507" s="26">
        <f t="shared" si="609"/>
        <v>1</v>
      </c>
      <c r="AK1507" s="26">
        <f t="shared" si="610"/>
        <v>0</v>
      </c>
      <c r="AL1507" s="26">
        <f t="shared" ca="1" si="611"/>
        <v>0</v>
      </c>
      <c r="AM1507" s="26">
        <f t="shared" ca="1" si="612"/>
        <v>0</v>
      </c>
      <c r="AN1507" s="26">
        <f ca="1">IF(AM1507=0,0,COUNTIF($AM$19:AM1507,C1507*10+1))</f>
        <v>0</v>
      </c>
      <c r="AO1507" s="21">
        <f t="shared" ca="1" si="613"/>
        <v>0</v>
      </c>
      <c r="AP1507" s="33">
        <f t="shared" ca="1" si="614"/>
        <v>0</v>
      </c>
    </row>
    <row r="1508" spans="1:42" x14ac:dyDescent="0.2">
      <c r="A1508" s="15">
        <f>Daten!A1508</f>
        <v>61012</v>
      </c>
      <c r="B1508" s="8" t="str">
        <f>Daten!B1508</f>
        <v>Gralla</v>
      </c>
      <c r="C1508" s="15">
        <f t="shared" si="590"/>
        <v>6</v>
      </c>
      <c r="D1508" s="10">
        <f>Daten!D1508</f>
        <v>0</v>
      </c>
      <c r="E1508" s="9">
        <f>Daten!E1508</f>
        <v>2708</v>
      </c>
      <c r="F1508" s="9">
        <f>Daten!F1508</f>
        <v>2385</v>
      </c>
      <c r="G1508" s="27">
        <f t="shared" si="591"/>
        <v>323</v>
      </c>
      <c r="H1508" s="29">
        <f t="shared" si="592"/>
        <v>0.13542976939203355</v>
      </c>
      <c r="I1508" s="21">
        <f t="shared" si="593"/>
        <v>21.285541902875039</v>
      </c>
      <c r="J1508" s="21">
        <f t="shared" si="594"/>
        <v>301.71445809712498</v>
      </c>
      <c r="K1508" s="27">
        <f t="shared" si="595"/>
        <v>-150857.2290485625</v>
      </c>
      <c r="L1508" s="16">
        <f>Daten!G1508</f>
        <v>438</v>
      </c>
      <c r="M1508" s="16">
        <f>Daten!H1508</f>
        <v>1887</v>
      </c>
      <c r="N1508" s="16">
        <f>Daten!I1508</f>
        <v>383</v>
      </c>
      <c r="O1508" s="28">
        <f t="shared" si="596"/>
        <v>0.43508214096449388</v>
      </c>
      <c r="P1508" s="16">
        <f t="shared" si="597"/>
        <v>1062.1300327523686</v>
      </c>
      <c r="Q1508" s="21">
        <f t="shared" si="598"/>
        <v>-241.13003275236861</v>
      </c>
      <c r="R1508" s="27">
        <f t="shared" si="599"/>
        <v>-48226.006550473721</v>
      </c>
      <c r="S1508" s="9">
        <f>Daten!K1508</f>
        <v>5043.6499999999996</v>
      </c>
      <c r="T1508" s="9">
        <f>Daten!L1508</f>
        <v>200860.4</v>
      </c>
      <c r="U1508" s="9">
        <f>Daten!M1508</f>
        <v>828290.2</v>
      </c>
      <c r="V1508" s="9">
        <f>Daten!N1508</f>
        <v>500</v>
      </c>
      <c r="W1508" s="9">
        <f>Daten!O1508</f>
        <v>500</v>
      </c>
      <c r="X1508" s="23">
        <f t="shared" si="600"/>
        <v>1034194.25</v>
      </c>
      <c r="Y1508" s="9">
        <f t="shared" si="601"/>
        <v>973330.98520168813</v>
      </c>
      <c r="Z1508" s="21">
        <f t="shared" si="602"/>
        <v>60863.264798311866</v>
      </c>
      <c r="AA1508" s="27">
        <f t="shared" si="603"/>
        <v>-6086.3264798311866</v>
      </c>
      <c r="AB1508" s="32">
        <f t="shared" si="604"/>
        <v>-205169.5620788674</v>
      </c>
      <c r="AC1508" s="31">
        <f t="shared" si="605"/>
        <v>0</v>
      </c>
      <c r="AG1508" s="26">
        <f t="shared" si="606"/>
        <v>0</v>
      </c>
      <c r="AH1508" s="26">
        <f t="shared" si="607"/>
        <v>0</v>
      </c>
      <c r="AI1508" s="26">
        <f t="shared" si="608"/>
        <v>0</v>
      </c>
      <c r="AJ1508" s="26">
        <f t="shared" si="609"/>
        <v>1</v>
      </c>
      <c r="AK1508" s="26">
        <f t="shared" si="610"/>
        <v>0</v>
      </c>
      <c r="AL1508" s="26">
        <f t="shared" ca="1" si="611"/>
        <v>0</v>
      </c>
      <c r="AM1508" s="26">
        <f t="shared" ca="1" si="612"/>
        <v>0</v>
      </c>
      <c r="AN1508" s="26">
        <f ca="1">IF(AM1508=0,0,COUNTIF($AM$19:AM1508,C1508*10+1))</f>
        <v>0</v>
      </c>
      <c r="AO1508" s="21">
        <f t="shared" ca="1" si="613"/>
        <v>0</v>
      </c>
      <c r="AP1508" s="33">
        <f t="shared" ca="1" si="614"/>
        <v>0</v>
      </c>
    </row>
    <row r="1509" spans="1:42" x14ac:dyDescent="0.2">
      <c r="A1509" s="15">
        <f>Daten!A1509</f>
        <v>61013</v>
      </c>
      <c r="B1509" s="8" t="str">
        <f>Daten!B1509</f>
        <v>Großklein</v>
      </c>
      <c r="C1509" s="15">
        <f t="shared" si="590"/>
        <v>6</v>
      </c>
      <c r="D1509" s="10">
        <f>Daten!D1509</f>
        <v>0</v>
      </c>
      <c r="E1509" s="9">
        <f>Daten!E1509</f>
        <v>2268</v>
      </c>
      <c r="F1509" s="9">
        <f>Daten!F1509</f>
        <v>2293</v>
      </c>
      <c r="G1509" s="27">
        <f t="shared" si="591"/>
        <v>-25</v>
      </c>
      <c r="H1509" s="29">
        <f t="shared" si="592"/>
        <v>-1.0902747492368076E-2</v>
      </c>
      <c r="I1509" s="21">
        <f t="shared" si="593"/>
        <v>20.464464395510468</v>
      </c>
      <c r="J1509" s="21">
        <f t="shared" si="594"/>
        <v>-45.464464395510468</v>
      </c>
      <c r="K1509" s="27">
        <f t="shared" si="595"/>
        <v>22732.232197755235</v>
      </c>
      <c r="L1509" s="16">
        <f>Daten!G1509</f>
        <v>300</v>
      </c>
      <c r="M1509" s="16">
        <f>Daten!H1509</f>
        <v>1502</v>
      </c>
      <c r="N1509" s="16">
        <f>Daten!I1509</f>
        <v>466</v>
      </c>
      <c r="O1509" s="28">
        <f t="shared" si="596"/>
        <v>0.50998668442077233</v>
      </c>
      <c r="P1509" s="16">
        <f t="shared" si="597"/>
        <v>845.4262369867821</v>
      </c>
      <c r="Q1509" s="21">
        <f t="shared" si="598"/>
        <v>-79.426236986782101</v>
      </c>
      <c r="R1509" s="27">
        <f t="shared" si="599"/>
        <v>-15885.247397356419</v>
      </c>
      <c r="S1509" s="9">
        <f>Daten!K1509</f>
        <v>11542.33</v>
      </c>
      <c r="T1509" s="9">
        <f>Daten!L1509</f>
        <v>112632.89</v>
      </c>
      <c r="U1509" s="9">
        <f>Daten!M1509</f>
        <v>340902.34</v>
      </c>
      <c r="V1509" s="9">
        <f>Daten!N1509</f>
        <v>500</v>
      </c>
      <c r="W1509" s="9">
        <f>Daten!O1509</f>
        <v>500</v>
      </c>
      <c r="X1509" s="23">
        <f t="shared" si="600"/>
        <v>465077.56000000006</v>
      </c>
      <c r="Y1509" s="9">
        <f t="shared" si="601"/>
        <v>815182.67150569742</v>
      </c>
      <c r="Z1509" s="21">
        <f t="shared" si="602"/>
        <v>-350105.11150569736</v>
      </c>
      <c r="AA1509" s="27">
        <f t="shared" si="603"/>
        <v>35010.511150569735</v>
      </c>
      <c r="AB1509" s="32">
        <f t="shared" si="604"/>
        <v>41857.49595096855</v>
      </c>
      <c r="AC1509" s="31">
        <f t="shared" si="605"/>
        <v>41857.49595096855</v>
      </c>
      <c r="AG1509" s="26">
        <f t="shared" si="606"/>
        <v>22732.232197755235</v>
      </c>
      <c r="AH1509" s="26">
        <f t="shared" si="607"/>
        <v>35010.511150569735</v>
      </c>
      <c r="AI1509" s="26">
        <f t="shared" si="608"/>
        <v>57742.74334832497</v>
      </c>
      <c r="AJ1509" s="26">
        <f t="shared" si="609"/>
        <v>1</v>
      </c>
      <c r="AK1509" s="26">
        <f t="shared" si="610"/>
        <v>57742.74334832497</v>
      </c>
      <c r="AL1509" s="26">
        <f t="shared" ca="1" si="611"/>
        <v>96712</v>
      </c>
      <c r="AM1509" s="26">
        <f t="shared" ca="1" si="612"/>
        <v>61</v>
      </c>
      <c r="AN1509" s="26">
        <f ca="1">IF(AM1509=0,0,COUNTIF($AM$19:AM1509,C1509*10+1))</f>
        <v>23</v>
      </c>
      <c r="AO1509" s="21">
        <f t="shared" ca="1" si="613"/>
        <v>0</v>
      </c>
      <c r="AP1509" s="33">
        <f t="shared" ca="1" si="614"/>
        <v>96712</v>
      </c>
    </row>
    <row r="1510" spans="1:42" x14ac:dyDescent="0.2">
      <c r="A1510" s="15">
        <f>Daten!A1510</f>
        <v>61016</v>
      </c>
      <c r="B1510" s="8" t="str">
        <f>Daten!B1510</f>
        <v>Heimschuh</v>
      </c>
      <c r="C1510" s="15">
        <f t="shared" si="590"/>
        <v>6</v>
      </c>
      <c r="D1510" s="10">
        <f>Daten!D1510</f>
        <v>0</v>
      </c>
      <c r="E1510" s="9">
        <f>Daten!E1510</f>
        <v>1970</v>
      </c>
      <c r="F1510" s="9">
        <f>Daten!F1510</f>
        <v>1972</v>
      </c>
      <c r="G1510" s="27">
        <f t="shared" si="591"/>
        <v>-2</v>
      </c>
      <c r="H1510" s="29">
        <f t="shared" si="592"/>
        <v>-1.0141987829614604E-3</v>
      </c>
      <c r="I1510" s="21">
        <f t="shared" si="593"/>
        <v>17.599617875249297</v>
      </c>
      <c r="J1510" s="21">
        <f t="shared" si="594"/>
        <v>-19.599617875249297</v>
      </c>
      <c r="K1510" s="27">
        <f t="shared" si="595"/>
        <v>9799.808937624648</v>
      </c>
      <c r="L1510" s="16">
        <f>Daten!G1510</f>
        <v>297</v>
      </c>
      <c r="M1510" s="16">
        <f>Daten!H1510</f>
        <v>1253</v>
      </c>
      <c r="N1510" s="16">
        <f>Daten!I1510</f>
        <v>420</v>
      </c>
      <c r="O1510" s="28">
        <f t="shared" si="596"/>
        <v>0.57222665602553868</v>
      </c>
      <c r="P1510" s="16">
        <f t="shared" si="597"/>
        <v>705.27235349163641</v>
      </c>
      <c r="Q1510" s="21">
        <f t="shared" si="598"/>
        <v>11.727646508363591</v>
      </c>
      <c r="R1510" s="27">
        <f t="shared" si="599"/>
        <v>2345.5293016727182</v>
      </c>
      <c r="S1510" s="9">
        <f>Daten!K1510</f>
        <v>9192.19</v>
      </c>
      <c r="T1510" s="9">
        <f>Daten!L1510</f>
        <v>115575.56</v>
      </c>
      <c r="U1510" s="9">
        <f>Daten!M1510</f>
        <v>245419.17</v>
      </c>
      <c r="V1510" s="9">
        <f>Daten!N1510</f>
        <v>500</v>
      </c>
      <c r="W1510" s="9">
        <f>Daten!O1510</f>
        <v>500</v>
      </c>
      <c r="X1510" s="23">
        <f t="shared" si="600"/>
        <v>370186.92000000004</v>
      </c>
      <c r="Y1510" s="9">
        <f t="shared" si="601"/>
        <v>708073.13177523098</v>
      </c>
      <c r="Z1510" s="21">
        <f t="shared" si="602"/>
        <v>-337886.21177523094</v>
      </c>
      <c r="AA1510" s="27">
        <f t="shared" si="603"/>
        <v>33788.621177523099</v>
      </c>
      <c r="AB1510" s="32">
        <f t="shared" si="604"/>
        <v>45933.959416820464</v>
      </c>
      <c r="AC1510" s="31">
        <f t="shared" si="605"/>
        <v>45933.959416820464</v>
      </c>
      <c r="AG1510" s="26">
        <f t="shared" si="606"/>
        <v>9799.808937624648</v>
      </c>
      <c r="AH1510" s="26">
        <f t="shared" si="607"/>
        <v>33788.621177523099</v>
      </c>
      <c r="AI1510" s="26">
        <f t="shared" si="608"/>
        <v>43588.430115147748</v>
      </c>
      <c r="AJ1510" s="26">
        <f t="shared" si="609"/>
        <v>1</v>
      </c>
      <c r="AK1510" s="26">
        <f t="shared" si="610"/>
        <v>43588.430115147748</v>
      </c>
      <c r="AL1510" s="26">
        <f t="shared" ca="1" si="611"/>
        <v>73005</v>
      </c>
      <c r="AM1510" s="26">
        <f t="shared" ca="1" si="612"/>
        <v>61</v>
      </c>
      <c r="AN1510" s="26">
        <f ca="1">IF(AM1510=0,0,COUNTIF($AM$19:AM1510,C1510*10+1))</f>
        <v>24</v>
      </c>
      <c r="AO1510" s="21">
        <f t="shared" ca="1" si="613"/>
        <v>0</v>
      </c>
      <c r="AP1510" s="33">
        <f t="shared" ca="1" si="614"/>
        <v>73005</v>
      </c>
    </row>
    <row r="1511" spans="1:42" x14ac:dyDescent="0.2">
      <c r="A1511" s="15">
        <f>Daten!A1511</f>
        <v>61017</v>
      </c>
      <c r="B1511" s="8" t="str">
        <f>Daten!B1511</f>
        <v>Hengsberg</v>
      </c>
      <c r="C1511" s="15">
        <f t="shared" si="590"/>
        <v>6</v>
      </c>
      <c r="D1511" s="10">
        <f>Daten!D1511</f>
        <v>0</v>
      </c>
      <c r="E1511" s="9">
        <f>Daten!E1511</f>
        <v>1490</v>
      </c>
      <c r="F1511" s="9">
        <f>Daten!F1511</f>
        <v>1451</v>
      </c>
      <c r="G1511" s="27">
        <f t="shared" si="591"/>
        <v>39</v>
      </c>
      <c r="H1511" s="29">
        <f t="shared" si="592"/>
        <v>2.6878015161957272E-2</v>
      </c>
      <c r="I1511" s="21">
        <f t="shared" si="593"/>
        <v>12.949820252021668</v>
      </c>
      <c r="J1511" s="21">
        <f t="shared" si="594"/>
        <v>26.050179747978333</v>
      </c>
      <c r="K1511" s="27">
        <f t="shared" si="595"/>
        <v>-13025.089873989167</v>
      </c>
      <c r="L1511" s="16">
        <f>Daten!G1511</f>
        <v>245</v>
      </c>
      <c r="M1511" s="16">
        <f>Daten!H1511</f>
        <v>990</v>
      </c>
      <c r="N1511" s="16">
        <f>Daten!I1511</f>
        <v>255</v>
      </c>
      <c r="O1511" s="28">
        <f t="shared" si="596"/>
        <v>0.50505050505050508</v>
      </c>
      <c r="P1511" s="16">
        <f t="shared" si="597"/>
        <v>557.23833196865132</v>
      </c>
      <c r="Q1511" s="21">
        <f t="shared" si="598"/>
        <v>-57.238331968651323</v>
      </c>
      <c r="R1511" s="27">
        <f t="shared" si="599"/>
        <v>-11447.666393730266</v>
      </c>
      <c r="S1511" s="9">
        <f>Daten!K1511</f>
        <v>8985.15</v>
      </c>
      <c r="T1511" s="9">
        <f>Daten!L1511</f>
        <v>72251.28</v>
      </c>
      <c r="U1511" s="9">
        <f>Daten!M1511</f>
        <v>112627.25</v>
      </c>
      <c r="V1511" s="9">
        <f>Daten!N1511</f>
        <v>500</v>
      </c>
      <c r="W1511" s="9">
        <f>Daten!O1511</f>
        <v>500</v>
      </c>
      <c r="X1511" s="23">
        <f t="shared" si="600"/>
        <v>193863.67999999999</v>
      </c>
      <c r="Y1511" s="9">
        <f t="shared" si="601"/>
        <v>535547.69865233207</v>
      </c>
      <c r="Z1511" s="21">
        <f t="shared" si="602"/>
        <v>-341684.01865233207</v>
      </c>
      <c r="AA1511" s="27">
        <f t="shared" si="603"/>
        <v>34168.401865233209</v>
      </c>
      <c r="AB1511" s="32">
        <f t="shared" si="604"/>
        <v>9695.645597513776</v>
      </c>
      <c r="AC1511" s="31">
        <f t="shared" si="605"/>
        <v>9695.645597513776</v>
      </c>
      <c r="AG1511" s="26">
        <f t="shared" si="606"/>
        <v>-13025.089873989167</v>
      </c>
      <c r="AH1511" s="26">
        <f t="shared" si="607"/>
        <v>34168.401865233209</v>
      </c>
      <c r="AI1511" s="26">
        <f t="shared" si="608"/>
        <v>21143.311991244042</v>
      </c>
      <c r="AJ1511" s="26">
        <f t="shared" si="609"/>
        <v>1</v>
      </c>
      <c r="AK1511" s="26">
        <f t="shared" si="610"/>
        <v>21143.311991244042</v>
      </c>
      <c r="AL1511" s="26">
        <f t="shared" ca="1" si="611"/>
        <v>35413</v>
      </c>
      <c r="AM1511" s="26">
        <f t="shared" ca="1" si="612"/>
        <v>61</v>
      </c>
      <c r="AN1511" s="26">
        <f ca="1">IF(AM1511=0,0,COUNTIF($AM$19:AM1511,C1511*10+1))</f>
        <v>25</v>
      </c>
      <c r="AO1511" s="21">
        <f t="shared" ca="1" si="613"/>
        <v>0</v>
      </c>
      <c r="AP1511" s="33">
        <f t="shared" ca="1" si="614"/>
        <v>35413</v>
      </c>
    </row>
    <row r="1512" spans="1:42" x14ac:dyDescent="0.2">
      <c r="A1512" s="15">
        <f>Daten!A1512</f>
        <v>61019</v>
      </c>
      <c r="B1512" s="8" t="str">
        <f>Daten!B1512</f>
        <v>Kitzeck im Sausal</v>
      </c>
      <c r="C1512" s="15">
        <f t="shared" si="590"/>
        <v>6</v>
      </c>
      <c r="D1512" s="10">
        <f>Daten!D1512</f>
        <v>0</v>
      </c>
      <c r="E1512" s="9">
        <f>Daten!E1512</f>
        <v>1190</v>
      </c>
      <c r="F1512" s="9">
        <f>Daten!F1512</f>
        <v>1220</v>
      </c>
      <c r="G1512" s="27">
        <f t="shared" si="591"/>
        <v>-30</v>
      </c>
      <c r="H1512" s="29">
        <f t="shared" si="592"/>
        <v>-2.4590163934426229E-2</v>
      </c>
      <c r="I1512" s="21">
        <f t="shared" si="593"/>
        <v>10.888201728095408</v>
      </c>
      <c r="J1512" s="21">
        <f t="shared" si="594"/>
        <v>-40.88820172809541</v>
      </c>
      <c r="K1512" s="27">
        <f t="shared" si="595"/>
        <v>20444.100864047705</v>
      </c>
      <c r="L1512" s="16">
        <f>Daten!G1512</f>
        <v>157</v>
      </c>
      <c r="M1512" s="16">
        <f>Daten!H1512</f>
        <v>739</v>
      </c>
      <c r="N1512" s="16">
        <f>Daten!I1512</f>
        <v>294</v>
      </c>
      <c r="O1512" s="28">
        <f t="shared" si="596"/>
        <v>0.6102841677943166</v>
      </c>
      <c r="P1512" s="16">
        <f t="shared" si="597"/>
        <v>415.95871446952862</v>
      </c>
      <c r="Q1512" s="21">
        <f t="shared" si="598"/>
        <v>35.041285530471384</v>
      </c>
      <c r="R1512" s="27">
        <f t="shared" si="599"/>
        <v>7008.2571060942773</v>
      </c>
      <c r="S1512" s="9">
        <f>Daten!K1512</f>
        <v>6694.14</v>
      </c>
      <c r="T1512" s="9">
        <f>Daten!L1512</f>
        <v>62041.59</v>
      </c>
      <c r="U1512" s="9">
        <f>Daten!M1512</f>
        <v>748374.42</v>
      </c>
      <c r="V1512" s="9">
        <f>Daten!N1512</f>
        <v>500</v>
      </c>
      <c r="W1512" s="9">
        <f>Daten!O1512</f>
        <v>500</v>
      </c>
      <c r="X1512" s="23">
        <f t="shared" si="600"/>
        <v>817110.15</v>
      </c>
      <c r="Y1512" s="9">
        <f t="shared" si="601"/>
        <v>427719.30295052024</v>
      </c>
      <c r="Z1512" s="21">
        <f t="shared" si="602"/>
        <v>389390.84704947978</v>
      </c>
      <c r="AA1512" s="27">
        <f t="shared" si="603"/>
        <v>-38939.084704947978</v>
      </c>
      <c r="AB1512" s="32">
        <f t="shared" si="604"/>
        <v>-11486.726734805998</v>
      </c>
      <c r="AC1512" s="31">
        <f t="shared" si="605"/>
        <v>0</v>
      </c>
      <c r="AG1512" s="26">
        <f t="shared" si="606"/>
        <v>0</v>
      </c>
      <c r="AH1512" s="26">
        <f t="shared" si="607"/>
        <v>0</v>
      </c>
      <c r="AI1512" s="26">
        <f t="shared" si="608"/>
        <v>0</v>
      </c>
      <c r="AJ1512" s="26">
        <f t="shared" si="609"/>
        <v>1</v>
      </c>
      <c r="AK1512" s="26">
        <f t="shared" si="610"/>
        <v>0</v>
      </c>
      <c r="AL1512" s="26">
        <f t="shared" ca="1" si="611"/>
        <v>0</v>
      </c>
      <c r="AM1512" s="26">
        <f t="shared" ca="1" si="612"/>
        <v>0</v>
      </c>
      <c r="AN1512" s="26">
        <f ca="1">IF(AM1512=0,0,COUNTIF($AM$19:AM1512,C1512*10+1))</f>
        <v>0</v>
      </c>
      <c r="AO1512" s="21">
        <f t="shared" ca="1" si="613"/>
        <v>0</v>
      </c>
      <c r="AP1512" s="33">
        <f t="shared" ca="1" si="614"/>
        <v>0</v>
      </c>
    </row>
    <row r="1513" spans="1:42" x14ac:dyDescent="0.2">
      <c r="A1513" s="15">
        <f>Daten!A1513</f>
        <v>61020</v>
      </c>
      <c r="B1513" s="8" t="str">
        <f>Daten!B1513</f>
        <v>Lang</v>
      </c>
      <c r="C1513" s="15">
        <f t="shared" si="590"/>
        <v>6</v>
      </c>
      <c r="D1513" s="10">
        <f>Daten!D1513</f>
        <v>0</v>
      </c>
      <c r="E1513" s="9">
        <f>Daten!E1513</f>
        <v>1348</v>
      </c>
      <c r="F1513" s="9">
        <f>Daten!F1513</f>
        <v>1317</v>
      </c>
      <c r="G1513" s="27">
        <f t="shared" si="591"/>
        <v>31</v>
      </c>
      <c r="H1513" s="29">
        <f t="shared" si="592"/>
        <v>2.3538344722854973E-2</v>
      </c>
      <c r="I1513" s="21">
        <f t="shared" si="593"/>
        <v>11.75390301303414</v>
      </c>
      <c r="J1513" s="21">
        <f t="shared" si="594"/>
        <v>19.24609698696586</v>
      </c>
      <c r="K1513" s="27">
        <f t="shared" si="595"/>
        <v>-9623.0484934829292</v>
      </c>
      <c r="L1513" s="16">
        <f>Daten!G1513</f>
        <v>199</v>
      </c>
      <c r="M1513" s="16">
        <f>Daten!H1513</f>
        <v>913</v>
      </c>
      <c r="N1513" s="16">
        <f>Daten!I1513</f>
        <v>236</v>
      </c>
      <c r="O1513" s="28">
        <f t="shared" si="596"/>
        <v>0.4764512595837897</v>
      </c>
      <c r="P1513" s="16">
        <f t="shared" si="597"/>
        <v>513.89757281553398</v>
      </c>
      <c r="Q1513" s="21">
        <f t="shared" si="598"/>
        <v>-78.897572815533977</v>
      </c>
      <c r="R1513" s="27">
        <f t="shared" si="599"/>
        <v>-15779.514563106795</v>
      </c>
      <c r="S1513" s="9">
        <f>Daten!K1513</f>
        <v>9332.69</v>
      </c>
      <c r="T1513" s="9">
        <f>Daten!L1513</f>
        <v>71454.66</v>
      </c>
      <c r="U1513" s="9">
        <f>Daten!M1513</f>
        <v>363705.76</v>
      </c>
      <c r="V1513" s="9">
        <f>Daten!N1513</f>
        <v>500</v>
      </c>
      <c r="W1513" s="9">
        <f>Daten!O1513</f>
        <v>500</v>
      </c>
      <c r="X1513" s="23">
        <f t="shared" si="600"/>
        <v>444493.11</v>
      </c>
      <c r="Y1513" s="9">
        <f t="shared" si="601"/>
        <v>484508.92468680779</v>
      </c>
      <c r="Z1513" s="21">
        <f t="shared" si="602"/>
        <v>-40015.814686807804</v>
      </c>
      <c r="AA1513" s="27">
        <f t="shared" si="603"/>
        <v>4001.5814686807807</v>
      </c>
      <c r="AB1513" s="32">
        <f t="shared" si="604"/>
        <v>-21400.981587908944</v>
      </c>
      <c r="AC1513" s="31">
        <f t="shared" si="605"/>
        <v>0</v>
      </c>
      <c r="AG1513" s="26">
        <f t="shared" si="606"/>
        <v>0</v>
      </c>
      <c r="AH1513" s="26">
        <f t="shared" si="607"/>
        <v>0</v>
      </c>
      <c r="AI1513" s="26">
        <f t="shared" si="608"/>
        <v>0</v>
      </c>
      <c r="AJ1513" s="26">
        <f t="shared" si="609"/>
        <v>1</v>
      </c>
      <c r="AK1513" s="26">
        <f t="shared" si="610"/>
        <v>0</v>
      </c>
      <c r="AL1513" s="26">
        <f t="shared" ca="1" si="611"/>
        <v>0</v>
      </c>
      <c r="AM1513" s="26">
        <f t="shared" ca="1" si="612"/>
        <v>0</v>
      </c>
      <c r="AN1513" s="26">
        <f ca="1">IF(AM1513=0,0,COUNTIF($AM$19:AM1513,C1513*10+1))</f>
        <v>0</v>
      </c>
      <c r="AO1513" s="21">
        <f t="shared" ca="1" si="613"/>
        <v>0</v>
      </c>
      <c r="AP1513" s="33">
        <f t="shared" ca="1" si="614"/>
        <v>0</v>
      </c>
    </row>
    <row r="1514" spans="1:42" x14ac:dyDescent="0.2">
      <c r="A1514" s="15">
        <f>Daten!A1514</f>
        <v>61021</v>
      </c>
      <c r="B1514" s="8" t="str">
        <f>Daten!B1514</f>
        <v>Lebring-Sankt Margarethen</v>
      </c>
      <c r="C1514" s="15">
        <f t="shared" si="590"/>
        <v>6</v>
      </c>
      <c r="D1514" s="10">
        <f>Daten!D1514</f>
        <v>0</v>
      </c>
      <c r="E1514" s="9">
        <f>Daten!E1514</f>
        <v>2185</v>
      </c>
      <c r="F1514" s="9">
        <f>Daten!F1514</f>
        <v>2170</v>
      </c>
      <c r="G1514" s="27">
        <f t="shared" si="591"/>
        <v>15</v>
      </c>
      <c r="H1514" s="29">
        <f t="shared" si="592"/>
        <v>6.9124423963133645E-3</v>
      </c>
      <c r="I1514" s="21">
        <f t="shared" si="593"/>
        <v>19.366719467186094</v>
      </c>
      <c r="J1514" s="21">
        <f t="shared" si="594"/>
        <v>-4.3667194671860941</v>
      </c>
      <c r="K1514" s="27">
        <f t="shared" si="595"/>
        <v>2183.3597335930472</v>
      </c>
      <c r="L1514" s="16">
        <f>Daten!G1514</f>
        <v>305</v>
      </c>
      <c r="M1514" s="16">
        <f>Daten!H1514</f>
        <v>1456</v>
      </c>
      <c r="N1514" s="16">
        <f>Daten!I1514</f>
        <v>424</v>
      </c>
      <c r="O1514" s="28">
        <f t="shared" si="596"/>
        <v>0.50068681318681318</v>
      </c>
      <c r="P1514" s="16">
        <f t="shared" si="597"/>
        <v>819.53435489530943</v>
      </c>
      <c r="Q1514" s="21">
        <f t="shared" si="598"/>
        <v>-90.534354895309434</v>
      </c>
      <c r="R1514" s="27">
        <f t="shared" si="599"/>
        <v>-18106.870979061889</v>
      </c>
      <c r="S1514" s="9">
        <f>Daten!K1514</f>
        <v>2614.63</v>
      </c>
      <c r="T1514" s="9">
        <f>Daten!L1514</f>
        <v>194482.54</v>
      </c>
      <c r="U1514" s="9">
        <f>Daten!M1514</f>
        <v>2131369.9700000002</v>
      </c>
      <c r="V1514" s="9">
        <f>Daten!N1514</f>
        <v>500</v>
      </c>
      <c r="W1514" s="9">
        <f>Daten!O1514</f>
        <v>500</v>
      </c>
      <c r="X1514" s="23">
        <f t="shared" si="600"/>
        <v>2328467.14</v>
      </c>
      <c r="Y1514" s="9">
        <f t="shared" si="601"/>
        <v>785350.14869486284</v>
      </c>
      <c r="Z1514" s="21">
        <f t="shared" si="602"/>
        <v>1543116.9913051373</v>
      </c>
      <c r="AA1514" s="27">
        <f t="shared" si="603"/>
        <v>-154311.69913051373</v>
      </c>
      <c r="AB1514" s="32">
        <f t="shared" si="604"/>
        <v>-170235.21037598257</v>
      </c>
      <c r="AC1514" s="31">
        <f t="shared" si="605"/>
        <v>0</v>
      </c>
      <c r="AG1514" s="26">
        <f t="shared" si="606"/>
        <v>0</v>
      </c>
      <c r="AH1514" s="26">
        <f t="shared" si="607"/>
        <v>0</v>
      </c>
      <c r="AI1514" s="26">
        <f t="shared" si="608"/>
        <v>0</v>
      </c>
      <c r="AJ1514" s="26">
        <f t="shared" si="609"/>
        <v>1</v>
      </c>
      <c r="AK1514" s="26">
        <f t="shared" si="610"/>
        <v>0</v>
      </c>
      <c r="AL1514" s="26">
        <f t="shared" ca="1" si="611"/>
        <v>0</v>
      </c>
      <c r="AM1514" s="26">
        <f t="shared" ca="1" si="612"/>
        <v>0</v>
      </c>
      <c r="AN1514" s="26">
        <f ca="1">IF(AM1514=0,0,COUNTIF($AM$19:AM1514,C1514*10+1))</f>
        <v>0</v>
      </c>
      <c r="AO1514" s="21">
        <f t="shared" ca="1" si="613"/>
        <v>0</v>
      </c>
      <c r="AP1514" s="33">
        <f t="shared" ca="1" si="614"/>
        <v>0</v>
      </c>
    </row>
    <row r="1515" spans="1:42" x14ac:dyDescent="0.2">
      <c r="A1515" s="15">
        <f>Daten!A1515</f>
        <v>61024</v>
      </c>
      <c r="B1515" s="8" t="str">
        <f>Daten!B1515</f>
        <v>Oberhaag</v>
      </c>
      <c r="C1515" s="15">
        <f t="shared" si="590"/>
        <v>6</v>
      </c>
      <c r="D1515" s="10">
        <f>Daten!D1515</f>
        <v>0</v>
      </c>
      <c r="E1515" s="9">
        <f>Daten!E1515</f>
        <v>2064</v>
      </c>
      <c r="F1515" s="9">
        <f>Daten!F1515</f>
        <v>2133</v>
      </c>
      <c r="G1515" s="27">
        <f t="shared" si="591"/>
        <v>-69</v>
      </c>
      <c r="H1515" s="29">
        <f t="shared" si="592"/>
        <v>-3.2348804500703238E-2</v>
      </c>
      <c r="I1515" s="21">
        <f t="shared" si="593"/>
        <v>19.036503513137298</v>
      </c>
      <c r="J1515" s="21">
        <f t="shared" si="594"/>
        <v>-88.036503513137291</v>
      </c>
      <c r="K1515" s="27">
        <f t="shared" si="595"/>
        <v>44018.251756568643</v>
      </c>
      <c r="L1515" s="16">
        <f>Daten!G1515</f>
        <v>255</v>
      </c>
      <c r="M1515" s="16">
        <f>Daten!H1515</f>
        <v>1319</v>
      </c>
      <c r="N1515" s="16">
        <f>Daten!I1515</f>
        <v>490</v>
      </c>
      <c r="O1515" s="28">
        <f t="shared" si="596"/>
        <v>0.56482183472327518</v>
      </c>
      <c r="P1515" s="16">
        <f t="shared" si="597"/>
        <v>742.42157562287991</v>
      </c>
      <c r="Q1515" s="21">
        <f t="shared" si="598"/>
        <v>2.5784243771200863</v>
      </c>
      <c r="R1515" s="27">
        <f t="shared" si="599"/>
        <v>515.68487542401726</v>
      </c>
      <c r="S1515" s="9">
        <f>Daten!K1515</f>
        <v>11561.1</v>
      </c>
      <c r="T1515" s="9">
        <f>Daten!L1515</f>
        <v>86352.55</v>
      </c>
      <c r="U1515" s="9">
        <f>Daten!M1515</f>
        <v>219352.23</v>
      </c>
      <c r="V1515" s="9">
        <f>Daten!N1515</f>
        <v>500</v>
      </c>
      <c r="W1515" s="9">
        <f>Daten!O1515</f>
        <v>500</v>
      </c>
      <c r="X1515" s="23">
        <f t="shared" si="600"/>
        <v>317265.88</v>
      </c>
      <c r="Y1515" s="9">
        <f t="shared" si="601"/>
        <v>741859.36242846539</v>
      </c>
      <c r="Z1515" s="21">
        <f t="shared" si="602"/>
        <v>-424593.48242846539</v>
      </c>
      <c r="AA1515" s="27">
        <f t="shared" si="603"/>
        <v>42459.348242846543</v>
      </c>
      <c r="AB1515" s="32">
        <f t="shared" si="604"/>
        <v>86993.284874839213</v>
      </c>
      <c r="AC1515" s="31">
        <f t="shared" si="605"/>
        <v>86993.284874839213</v>
      </c>
      <c r="AG1515" s="26">
        <f t="shared" si="606"/>
        <v>44018.251756568643</v>
      </c>
      <c r="AH1515" s="26">
        <f t="shared" si="607"/>
        <v>42459.348242846543</v>
      </c>
      <c r="AI1515" s="26">
        <f t="shared" si="608"/>
        <v>86477.599999415193</v>
      </c>
      <c r="AJ1515" s="26">
        <f t="shared" si="609"/>
        <v>1</v>
      </c>
      <c r="AK1515" s="26">
        <f t="shared" si="610"/>
        <v>86477.599999415193</v>
      </c>
      <c r="AL1515" s="26">
        <f t="shared" ca="1" si="611"/>
        <v>144840</v>
      </c>
      <c r="AM1515" s="26">
        <f t="shared" ca="1" si="612"/>
        <v>61</v>
      </c>
      <c r="AN1515" s="26">
        <f ca="1">IF(AM1515=0,0,COUNTIF($AM$19:AM1515,C1515*10+1))</f>
        <v>26</v>
      </c>
      <c r="AO1515" s="21">
        <f t="shared" ca="1" si="613"/>
        <v>0</v>
      </c>
      <c r="AP1515" s="33">
        <f t="shared" ca="1" si="614"/>
        <v>144840</v>
      </c>
    </row>
    <row r="1516" spans="1:42" x14ac:dyDescent="0.2">
      <c r="A1516" s="15">
        <f>Daten!A1516</f>
        <v>61027</v>
      </c>
      <c r="B1516" s="8" t="str">
        <f>Daten!B1516</f>
        <v>Ragnitz</v>
      </c>
      <c r="C1516" s="15">
        <f t="shared" si="590"/>
        <v>6</v>
      </c>
      <c r="D1516" s="10">
        <f>Daten!D1516</f>
        <v>0</v>
      </c>
      <c r="E1516" s="9">
        <f>Daten!E1516</f>
        <v>1529</v>
      </c>
      <c r="F1516" s="9">
        <f>Daten!F1516</f>
        <v>1463</v>
      </c>
      <c r="G1516" s="27">
        <f t="shared" si="591"/>
        <v>66</v>
      </c>
      <c r="H1516" s="29">
        <f t="shared" si="592"/>
        <v>4.5112781954887216E-2</v>
      </c>
      <c r="I1516" s="21">
        <f t="shared" si="593"/>
        <v>13.056917318199657</v>
      </c>
      <c r="J1516" s="21">
        <f t="shared" si="594"/>
        <v>52.943082681800341</v>
      </c>
      <c r="K1516" s="27">
        <f t="shared" si="595"/>
        <v>-26471.54134090017</v>
      </c>
      <c r="L1516" s="16">
        <f>Daten!G1516</f>
        <v>235</v>
      </c>
      <c r="M1516" s="16">
        <f>Daten!H1516</f>
        <v>1013</v>
      </c>
      <c r="N1516" s="16">
        <f>Daten!I1516</f>
        <v>281</v>
      </c>
      <c r="O1516" s="28">
        <f t="shared" si="596"/>
        <v>0.5093780848963475</v>
      </c>
      <c r="P1516" s="16">
        <f t="shared" si="597"/>
        <v>570.1842730143876</v>
      </c>
      <c r="Q1516" s="21">
        <f t="shared" si="598"/>
        <v>-54.1842730143876</v>
      </c>
      <c r="R1516" s="27">
        <f t="shared" si="599"/>
        <v>-10836.85460287752</v>
      </c>
      <c r="S1516" s="9">
        <f>Daten!K1516</f>
        <v>12468.2</v>
      </c>
      <c r="T1516" s="9">
        <f>Daten!L1516</f>
        <v>83388.38</v>
      </c>
      <c r="U1516" s="9">
        <f>Daten!M1516</f>
        <v>317138.56</v>
      </c>
      <c r="V1516" s="9">
        <f>Daten!N1516</f>
        <v>500</v>
      </c>
      <c r="W1516" s="9">
        <f>Daten!O1516</f>
        <v>500</v>
      </c>
      <c r="X1516" s="23">
        <f t="shared" si="600"/>
        <v>412995.14</v>
      </c>
      <c r="Y1516" s="9">
        <f t="shared" si="601"/>
        <v>549565.39009356755</v>
      </c>
      <c r="Z1516" s="21">
        <f t="shared" si="602"/>
        <v>-136570.25009356753</v>
      </c>
      <c r="AA1516" s="27">
        <f t="shared" si="603"/>
        <v>13657.025009356754</v>
      </c>
      <c r="AB1516" s="32">
        <f t="shared" si="604"/>
        <v>-23651.370934420942</v>
      </c>
      <c r="AC1516" s="31">
        <f t="shared" si="605"/>
        <v>0</v>
      </c>
      <c r="AG1516" s="26">
        <f t="shared" si="606"/>
        <v>0</v>
      </c>
      <c r="AH1516" s="26">
        <f t="shared" si="607"/>
        <v>0</v>
      </c>
      <c r="AI1516" s="26">
        <f t="shared" si="608"/>
        <v>0</v>
      </c>
      <c r="AJ1516" s="26">
        <f t="shared" si="609"/>
        <v>1</v>
      </c>
      <c r="AK1516" s="26">
        <f t="shared" si="610"/>
        <v>0</v>
      </c>
      <c r="AL1516" s="26">
        <f t="shared" ca="1" si="611"/>
        <v>0</v>
      </c>
      <c r="AM1516" s="26">
        <f t="shared" ca="1" si="612"/>
        <v>0</v>
      </c>
      <c r="AN1516" s="26">
        <f ca="1">IF(AM1516=0,0,COUNTIF($AM$19:AM1516,C1516*10+1))</f>
        <v>0</v>
      </c>
      <c r="AO1516" s="21">
        <f t="shared" ca="1" si="613"/>
        <v>0</v>
      </c>
      <c r="AP1516" s="33">
        <f t="shared" ca="1" si="614"/>
        <v>0</v>
      </c>
    </row>
    <row r="1517" spans="1:42" x14ac:dyDescent="0.2">
      <c r="A1517" s="15">
        <f>Daten!A1517</f>
        <v>61030</v>
      </c>
      <c r="B1517" s="8" t="str">
        <f>Daten!B1517</f>
        <v>Sankt Andrä-Höch</v>
      </c>
      <c r="C1517" s="15">
        <f t="shared" si="590"/>
        <v>6</v>
      </c>
      <c r="D1517" s="10">
        <f>Daten!D1517</f>
        <v>0</v>
      </c>
      <c r="E1517" s="9">
        <f>Daten!E1517</f>
        <v>1700</v>
      </c>
      <c r="F1517" s="9">
        <f>Daten!F1517</f>
        <v>1730</v>
      </c>
      <c r="G1517" s="27">
        <f t="shared" si="591"/>
        <v>-30</v>
      </c>
      <c r="H1517" s="29">
        <f t="shared" si="592"/>
        <v>-1.7341040462427744E-2</v>
      </c>
      <c r="I1517" s="21">
        <f t="shared" si="593"/>
        <v>15.439827040659882</v>
      </c>
      <c r="J1517" s="21">
        <f t="shared" si="594"/>
        <v>-45.439827040659878</v>
      </c>
      <c r="K1517" s="27">
        <f t="shared" si="595"/>
        <v>22719.913520329937</v>
      </c>
      <c r="L1517" s="16">
        <f>Daten!G1517</f>
        <v>210</v>
      </c>
      <c r="M1517" s="16">
        <f>Daten!H1517</f>
        <v>1107</v>
      </c>
      <c r="N1517" s="16">
        <f>Daten!I1517</f>
        <v>383</v>
      </c>
      <c r="O1517" s="28">
        <f t="shared" si="596"/>
        <v>0.53568202348690153</v>
      </c>
      <c r="P1517" s="16">
        <f t="shared" si="597"/>
        <v>623.09377120131012</v>
      </c>
      <c r="Q1517" s="21">
        <f t="shared" si="598"/>
        <v>-30.093771201310119</v>
      </c>
      <c r="R1517" s="27">
        <f t="shared" si="599"/>
        <v>-6018.7542402620238</v>
      </c>
      <c r="S1517" s="9">
        <f>Daten!K1517</f>
        <v>7240.44</v>
      </c>
      <c r="T1517" s="9">
        <f>Daten!L1517</f>
        <v>93799.73</v>
      </c>
      <c r="U1517" s="9">
        <f>Daten!M1517</f>
        <v>129098.7</v>
      </c>
      <c r="V1517" s="9">
        <f>Daten!N1517</f>
        <v>500</v>
      </c>
      <c r="W1517" s="9">
        <f>Daten!O1517</f>
        <v>500</v>
      </c>
      <c r="X1517" s="23">
        <f t="shared" si="600"/>
        <v>230138.87</v>
      </c>
      <c r="Y1517" s="9">
        <f t="shared" si="601"/>
        <v>611027.57564360031</v>
      </c>
      <c r="Z1517" s="21">
        <f t="shared" si="602"/>
        <v>-380888.70564360032</v>
      </c>
      <c r="AA1517" s="27">
        <f t="shared" si="603"/>
        <v>38088.870564360033</v>
      </c>
      <c r="AB1517" s="32">
        <f t="shared" si="604"/>
        <v>54790.029844427947</v>
      </c>
      <c r="AC1517" s="31">
        <f t="shared" si="605"/>
        <v>54790.029844427947</v>
      </c>
      <c r="AG1517" s="26">
        <f t="shared" si="606"/>
        <v>22719.913520329937</v>
      </c>
      <c r="AH1517" s="26">
        <f t="shared" si="607"/>
        <v>38088.870564360033</v>
      </c>
      <c r="AI1517" s="26">
        <f t="shared" si="608"/>
        <v>60808.784084689971</v>
      </c>
      <c r="AJ1517" s="26">
        <f t="shared" si="609"/>
        <v>1</v>
      </c>
      <c r="AK1517" s="26">
        <f t="shared" si="610"/>
        <v>60808.784084689971</v>
      </c>
      <c r="AL1517" s="26">
        <f t="shared" ca="1" si="611"/>
        <v>101848</v>
      </c>
      <c r="AM1517" s="26">
        <f t="shared" ca="1" si="612"/>
        <v>61</v>
      </c>
      <c r="AN1517" s="26">
        <f ca="1">IF(AM1517=0,0,COUNTIF($AM$19:AM1517,C1517*10+1))</f>
        <v>27</v>
      </c>
      <c r="AO1517" s="21">
        <f t="shared" ca="1" si="613"/>
        <v>0</v>
      </c>
      <c r="AP1517" s="33">
        <f t="shared" ca="1" si="614"/>
        <v>101848</v>
      </c>
    </row>
    <row r="1518" spans="1:42" x14ac:dyDescent="0.2">
      <c r="A1518" s="15">
        <f>Daten!A1518</f>
        <v>61032</v>
      </c>
      <c r="B1518" s="8" t="str">
        <f>Daten!B1518</f>
        <v>Sankt Johann im Saggautal</v>
      </c>
      <c r="C1518" s="15">
        <f t="shared" si="590"/>
        <v>6</v>
      </c>
      <c r="D1518" s="10">
        <f>Daten!D1518</f>
        <v>0</v>
      </c>
      <c r="E1518" s="9">
        <f>Daten!E1518</f>
        <v>2002</v>
      </c>
      <c r="F1518" s="9">
        <f>Daten!F1518</f>
        <v>2020</v>
      </c>
      <c r="G1518" s="27">
        <f t="shared" si="591"/>
        <v>-18</v>
      </c>
      <c r="H1518" s="29">
        <f t="shared" si="592"/>
        <v>-8.9108910891089101E-3</v>
      </c>
      <c r="I1518" s="21">
        <f t="shared" si="593"/>
        <v>18.028006139961249</v>
      </c>
      <c r="J1518" s="21">
        <f t="shared" si="594"/>
        <v>-36.028006139961249</v>
      </c>
      <c r="K1518" s="27">
        <f t="shared" si="595"/>
        <v>18014.003069980623</v>
      </c>
      <c r="L1518" s="16">
        <f>Daten!G1518</f>
        <v>283</v>
      </c>
      <c r="M1518" s="16">
        <f>Daten!H1518</f>
        <v>1294</v>
      </c>
      <c r="N1518" s="16">
        <f>Daten!I1518</f>
        <v>425</v>
      </c>
      <c r="O1518" s="28">
        <f t="shared" si="596"/>
        <v>0.54714064914992278</v>
      </c>
      <c r="P1518" s="16">
        <f t="shared" si="597"/>
        <v>728.34990057316645</v>
      </c>
      <c r="Q1518" s="21">
        <f t="shared" si="598"/>
        <v>-20.349900573166451</v>
      </c>
      <c r="R1518" s="27">
        <f t="shared" si="599"/>
        <v>-4069.9801146332902</v>
      </c>
      <c r="S1518" s="9">
        <f>Daten!K1518</f>
        <v>11998.88</v>
      </c>
      <c r="T1518" s="9">
        <f>Daten!L1518</f>
        <v>102568.84</v>
      </c>
      <c r="U1518" s="9">
        <f>Daten!M1518</f>
        <v>214282.13</v>
      </c>
      <c r="V1518" s="9">
        <f>Daten!N1518</f>
        <v>500</v>
      </c>
      <c r="W1518" s="9">
        <f>Daten!O1518</f>
        <v>500</v>
      </c>
      <c r="X1518" s="23">
        <f t="shared" si="600"/>
        <v>328849.84999999998</v>
      </c>
      <c r="Y1518" s="9">
        <f t="shared" si="601"/>
        <v>719574.82731675764</v>
      </c>
      <c r="Z1518" s="21">
        <f t="shared" si="602"/>
        <v>-390724.97731675766</v>
      </c>
      <c r="AA1518" s="27">
        <f t="shared" si="603"/>
        <v>39072.497731675765</v>
      </c>
      <c r="AB1518" s="32">
        <f t="shared" si="604"/>
        <v>53016.520687023098</v>
      </c>
      <c r="AC1518" s="31">
        <f t="shared" si="605"/>
        <v>53016.520687023098</v>
      </c>
      <c r="AG1518" s="26">
        <f t="shared" si="606"/>
        <v>18014.003069980623</v>
      </c>
      <c r="AH1518" s="26">
        <f t="shared" si="607"/>
        <v>39072.497731675765</v>
      </c>
      <c r="AI1518" s="26">
        <f t="shared" si="608"/>
        <v>57086.500801656388</v>
      </c>
      <c r="AJ1518" s="26">
        <f t="shared" si="609"/>
        <v>1</v>
      </c>
      <c r="AK1518" s="26">
        <f t="shared" si="610"/>
        <v>57086.500801656388</v>
      </c>
      <c r="AL1518" s="26">
        <f t="shared" ca="1" si="611"/>
        <v>95613</v>
      </c>
      <c r="AM1518" s="26">
        <f t="shared" ca="1" si="612"/>
        <v>61</v>
      </c>
      <c r="AN1518" s="26">
        <f ca="1">IF(AM1518=0,0,COUNTIF($AM$19:AM1518,C1518*10+1))</f>
        <v>28</v>
      </c>
      <c r="AO1518" s="21">
        <f t="shared" ca="1" si="613"/>
        <v>0</v>
      </c>
      <c r="AP1518" s="33">
        <f t="shared" ca="1" si="614"/>
        <v>95613</v>
      </c>
    </row>
    <row r="1519" spans="1:42" x14ac:dyDescent="0.2">
      <c r="A1519" s="15">
        <f>Daten!A1519</f>
        <v>61033</v>
      </c>
      <c r="B1519" s="8" t="str">
        <f>Daten!B1519</f>
        <v>Sankt Nikolai im Sausal</v>
      </c>
      <c r="C1519" s="15">
        <f t="shared" si="590"/>
        <v>6</v>
      </c>
      <c r="D1519" s="10">
        <f>Daten!D1519</f>
        <v>0</v>
      </c>
      <c r="E1519" s="9">
        <f>Daten!E1519</f>
        <v>2329</v>
      </c>
      <c r="F1519" s="9">
        <f>Daten!F1519</f>
        <v>2256</v>
      </c>
      <c r="G1519" s="27">
        <f t="shared" si="591"/>
        <v>73</v>
      </c>
      <c r="H1519" s="29">
        <f t="shared" si="592"/>
        <v>3.2358156028368792E-2</v>
      </c>
      <c r="I1519" s="21">
        <f t="shared" si="593"/>
        <v>20.134248441461672</v>
      </c>
      <c r="J1519" s="21">
        <f t="shared" si="594"/>
        <v>52.865751558538328</v>
      </c>
      <c r="K1519" s="27">
        <f t="shared" si="595"/>
        <v>-26432.875779269165</v>
      </c>
      <c r="L1519" s="16">
        <f>Daten!G1519</f>
        <v>319</v>
      </c>
      <c r="M1519" s="16">
        <f>Daten!H1519</f>
        <v>1523</v>
      </c>
      <c r="N1519" s="16">
        <f>Daten!I1519</f>
        <v>487</v>
      </c>
      <c r="O1519" s="28">
        <f t="shared" si="596"/>
        <v>0.52921864740643465</v>
      </c>
      <c r="P1519" s="16">
        <f t="shared" si="597"/>
        <v>857.2464440285413</v>
      </c>
      <c r="Q1519" s="21">
        <f t="shared" si="598"/>
        <v>-51.246444028541305</v>
      </c>
      <c r="R1519" s="27">
        <f t="shared" si="599"/>
        <v>-10249.28880570826</v>
      </c>
      <c r="S1519" s="9">
        <f>Daten!K1519</f>
        <v>14162.97</v>
      </c>
      <c r="T1519" s="9">
        <f>Daten!L1519</f>
        <v>112052.57</v>
      </c>
      <c r="U1519" s="9">
        <f>Daten!M1519</f>
        <v>201266.52</v>
      </c>
      <c r="V1519" s="9">
        <f>Daten!N1519</f>
        <v>500</v>
      </c>
      <c r="W1519" s="9">
        <f>Daten!O1519</f>
        <v>500</v>
      </c>
      <c r="X1519" s="23">
        <f t="shared" si="600"/>
        <v>327482.06</v>
      </c>
      <c r="Y1519" s="9">
        <f t="shared" si="601"/>
        <v>837107.77863173245</v>
      </c>
      <c r="Z1519" s="21">
        <f t="shared" si="602"/>
        <v>-509625.71863173245</v>
      </c>
      <c r="AA1519" s="27">
        <f t="shared" si="603"/>
        <v>50962.571863173245</v>
      </c>
      <c r="AB1519" s="32">
        <f t="shared" si="604"/>
        <v>14280.407278195824</v>
      </c>
      <c r="AC1519" s="31">
        <f t="shared" si="605"/>
        <v>14280.407278195824</v>
      </c>
      <c r="AG1519" s="26">
        <f t="shared" si="606"/>
        <v>-26432.875779269165</v>
      </c>
      <c r="AH1519" s="26">
        <f t="shared" si="607"/>
        <v>50962.571863173245</v>
      </c>
      <c r="AI1519" s="26">
        <f t="shared" si="608"/>
        <v>24529.69608390408</v>
      </c>
      <c r="AJ1519" s="26">
        <f t="shared" si="609"/>
        <v>1</v>
      </c>
      <c r="AK1519" s="26">
        <f t="shared" si="610"/>
        <v>24529.69608390408</v>
      </c>
      <c r="AL1519" s="26">
        <f t="shared" ca="1" si="611"/>
        <v>41084</v>
      </c>
      <c r="AM1519" s="26">
        <f t="shared" ca="1" si="612"/>
        <v>61</v>
      </c>
      <c r="AN1519" s="26">
        <f ca="1">IF(AM1519=0,0,COUNTIF($AM$19:AM1519,C1519*10+1))</f>
        <v>29</v>
      </c>
      <c r="AO1519" s="21">
        <f t="shared" ca="1" si="613"/>
        <v>0</v>
      </c>
      <c r="AP1519" s="33">
        <f t="shared" ca="1" si="614"/>
        <v>41084</v>
      </c>
    </row>
    <row r="1520" spans="1:42" x14ac:dyDescent="0.2">
      <c r="A1520" s="15">
        <f>Daten!A1520</f>
        <v>61043</v>
      </c>
      <c r="B1520" s="8" t="str">
        <f>Daten!B1520</f>
        <v>Tillmitsch</v>
      </c>
      <c r="C1520" s="15">
        <f t="shared" si="590"/>
        <v>6</v>
      </c>
      <c r="D1520" s="10">
        <f>Daten!D1520</f>
        <v>0</v>
      </c>
      <c r="E1520" s="9">
        <f>Daten!E1520</f>
        <v>3575</v>
      </c>
      <c r="F1520" s="9">
        <f>Daten!F1520</f>
        <v>3273</v>
      </c>
      <c r="G1520" s="27">
        <f t="shared" si="591"/>
        <v>302</v>
      </c>
      <c r="H1520" s="29">
        <f t="shared" si="592"/>
        <v>9.2270088603727471E-2</v>
      </c>
      <c r="I1520" s="21">
        <f t="shared" si="593"/>
        <v>29.210724800046123</v>
      </c>
      <c r="J1520" s="21">
        <f t="shared" si="594"/>
        <v>272.78927519995386</v>
      </c>
      <c r="K1520" s="27">
        <f t="shared" si="595"/>
        <v>-136394.63759997694</v>
      </c>
      <c r="L1520" s="16">
        <f>Daten!G1520</f>
        <v>458</v>
      </c>
      <c r="M1520" s="16">
        <f>Daten!H1520</f>
        <v>2458</v>
      </c>
      <c r="N1520" s="16">
        <f>Daten!I1520</f>
        <v>659</v>
      </c>
      <c r="O1520" s="28">
        <f t="shared" si="596"/>
        <v>0.45443449959316518</v>
      </c>
      <c r="P1520" s="16">
        <f t="shared" si="597"/>
        <v>1383.5270908878231</v>
      </c>
      <c r="Q1520" s="21">
        <f t="shared" si="598"/>
        <v>-266.52709088782308</v>
      </c>
      <c r="R1520" s="27">
        <f t="shared" si="599"/>
        <v>-53305.418177564614</v>
      </c>
      <c r="S1520" s="9">
        <f>Daten!K1520</f>
        <v>8830.3700000000008</v>
      </c>
      <c r="T1520" s="9">
        <f>Daten!L1520</f>
        <v>250999.97</v>
      </c>
      <c r="U1520" s="9">
        <f>Daten!M1520</f>
        <v>1056062.8700000001</v>
      </c>
      <c r="V1520" s="9">
        <f>Daten!N1520</f>
        <v>500</v>
      </c>
      <c r="W1520" s="9">
        <f>Daten!O1520</f>
        <v>500</v>
      </c>
      <c r="X1520" s="23">
        <f t="shared" si="600"/>
        <v>1315893.2100000002</v>
      </c>
      <c r="Y1520" s="9">
        <f t="shared" si="601"/>
        <v>1284955.0487799242</v>
      </c>
      <c r="Z1520" s="21">
        <f t="shared" si="602"/>
        <v>30938.161220076028</v>
      </c>
      <c r="AA1520" s="27">
        <f t="shared" si="603"/>
        <v>-3093.8161220076031</v>
      </c>
      <c r="AB1520" s="32">
        <f t="shared" si="604"/>
        <v>-192793.87189954915</v>
      </c>
      <c r="AC1520" s="31">
        <f t="shared" si="605"/>
        <v>0</v>
      </c>
      <c r="AG1520" s="26">
        <f t="shared" si="606"/>
        <v>0</v>
      </c>
      <c r="AH1520" s="26">
        <f t="shared" si="607"/>
        <v>0</v>
      </c>
      <c r="AI1520" s="26">
        <f t="shared" si="608"/>
        <v>0</v>
      </c>
      <c r="AJ1520" s="26">
        <f t="shared" si="609"/>
        <v>1</v>
      </c>
      <c r="AK1520" s="26">
        <f t="shared" si="610"/>
        <v>0</v>
      </c>
      <c r="AL1520" s="26">
        <f t="shared" ca="1" si="611"/>
        <v>0</v>
      </c>
      <c r="AM1520" s="26">
        <f t="shared" ca="1" si="612"/>
        <v>0</v>
      </c>
      <c r="AN1520" s="26">
        <f ca="1">IF(AM1520=0,0,COUNTIF($AM$19:AM1520,C1520*10+1))</f>
        <v>0</v>
      </c>
      <c r="AO1520" s="21">
        <f t="shared" ca="1" si="613"/>
        <v>0</v>
      </c>
      <c r="AP1520" s="33">
        <f t="shared" ca="1" si="614"/>
        <v>0</v>
      </c>
    </row>
    <row r="1521" spans="1:42" x14ac:dyDescent="0.2">
      <c r="A1521" s="15">
        <f>Daten!A1521</f>
        <v>61045</v>
      </c>
      <c r="B1521" s="8" t="str">
        <f>Daten!B1521</f>
        <v>Wagna</v>
      </c>
      <c r="C1521" s="15">
        <f t="shared" si="590"/>
        <v>6</v>
      </c>
      <c r="D1521" s="10">
        <f>Daten!D1521</f>
        <v>0</v>
      </c>
      <c r="E1521" s="9">
        <f>Daten!E1521</f>
        <v>6465</v>
      </c>
      <c r="F1521" s="9">
        <f>Daten!F1521</f>
        <v>5830</v>
      </c>
      <c r="G1521" s="27">
        <f t="shared" si="591"/>
        <v>635</v>
      </c>
      <c r="H1521" s="29">
        <f t="shared" si="592"/>
        <v>0.10891938250428816</v>
      </c>
      <c r="I1521" s="21">
        <f t="shared" si="593"/>
        <v>52.031324651472318</v>
      </c>
      <c r="J1521" s="21">
        <f t="shared" si="594"/>
        <v>582.96867534852765</v>
      </c>
      <c r="K1521" s="27">
        <f t="shared" si="595"/>
        <v>-291484.33767426381</v>
      </c>
      <c r="L1521" s="16">
        <f>Daten!G1521</f>
        <v>875</v>
      </c>
      <c r="M1521" s="16">
        <f>Daten!H1521</f>
        <v>4398</v>
      </c>
      <c r="N1521" s="16">
        <f>Daten!I1521</f>
        <v>1192</v>
      </c>
      <c r="O1521" s="28">
        <f t="shared" si="596"/>
        <v>0.46998635743519784</v>
      </c>
      <c r="P1521" s="16">
        <f t="shared" si="597"/>
        <v>2475.4890747455843</v>
      </c>
      <c r="Q1521" s="21">
        <f t="shared" si="598"/>
        <v>-408.48907474558428</v>
      </c>
      <c r="R1521" s="27">
        <f t="shared" si="599"/>
        <v>-81697.814949116859</v>
      </c>
      <c r="S1521" s="9">
        <f>Daten!K1521</f>
        <v>4923.1400000000003</v>
      </c>
      <c r="T1521" s="9">
        <f>Daten!L1521</f>
        <v>418252.99</v>
      </c>
      <c r="U1521" s="9">
        <f>Daten!M1521</f>
        <v>1048884.26</v>
      </c>
      <c r="V1521" s="9">
        <f>Daten!N1521</f>
        <v>500</v>
      </c>
      <c r="W1521" s="9">
        <f>Daten!O1521</f>
        <v>500</v>
      </c>
      <c r="X1521" s="23">
        <f t="shared" si="600"/>
        <v>1472060.3900000001</v>
      </c>
      <c r="Y1521" s="9">
        <f t="shared" si="601"/>
        <v>2323701.9273740449</v>
      </c>
      <c r="Z1521" s="21">
        <f t="shared" si="602"/>
        <v>-851641.53737404477</v>
      </c>
      <c r="AA1521" s="27">
        <f t="shared" si="603"/>
        <v>85164.153737404486</v>
      </c>
      <c r="AB1521" s="32">
        <f t="shared" si="604"/>
        <v>-288017.99888597615</v>
      </c>
      <c r="AC1521" s="31">
        <f t="shared" si="605"/>
        <v>0</v>
      </c>
      <c r="AG1521" s="26">
        <f t="shared" si="606"/>
        <v>0</v>
      </c>
      <c r="AH1521" s="26">
        <f t="shared" si="607"/>
        <v>0</v>
      </c>
      <c r="AI1521" s="26">
        <f t="shared" si="608"/>
        <v>0</v>
      </c>
      <c r="AJ1521" s="26">
        <f t="shared" si="609"/>
        <v>1</v>
      </c>
      <c r="AK1521" s="26">
        <f t="shared" si="610"/>
        <v>0</v>
      </c>
      <c r="AL1521" s="26">
        <f t="shared" ca="1" si="611"/>
        <v>0</v>
      </c>
      <c r="AM1521" s="26">
        <f t="shared" ca="1" si="612"/>
        <v>0</v>
      </c>
      <c r="AN1521" s="26">
        <f ca="1">IF(AM1521=0,0,COUNTIF($AM$19:AM1521,C1521*10+1))</f>
        <v>0</v>
      </c>
      <c r="AO1521" s="21">
        <f t="shared" ca="1" si="613"/>
        <v>0</v>
      </c>
      <c r="AP1521" s="33">
        <f t="shared" ca="1" si="614"/>
        <v>0</v>
      </c>
    </row>
    <row r="1522" spans="1:42" x14ac:dyDescent="0.2">
      <c r="A1522" s="15">
        <f>Daten!A1522</f>
        <v>61049</v>
      </c>
      <c r="B1522" s="8" t="str">
        <f>Daten!B1522</f>
        <v>Ehrenhausen an der Weinstraße</v>
      </c>
      <c r="C1522" s="15">
        <f t="shared" si="590"/>
        <v>6</v>
      </c>
      <c r="D1522" s="10">
        <f>Daten!D1522</f>
        <v>0</v>
      </c>
      <c r="E1522" s="9">
        <f>Daten!E1522</f>
        <v>2476</v>
      </c>
      <c r="F1522" s="9">
        <f>Daten!F1522</f>
        <v>2550</v>
      </c>
      <c r="G1522" s="27">
        <f t="shared" si="591"/>
        <v>-74</v>
      </c>
      <c r="H1522" s="29">
        <f t="shared" si="592"/>
        <v>-2.9019607843137254E-2</v>
      </c>
      <c r="I1522" s="21">
        <f t="shared" si="593"/>
        <v>22.758126562822369</v>
      </c>
      <c r="J1522" s="21">
        <f t="shared" si="594"/>
        <v>-96.758126562822369</v>
      </c>
      <c r="K1522" s="27">
        <f t="shared" si="595"/>
        <v>48379.063281411181</v>
      </c>
      <c r="L1522" s="16">
        <f>Daten!G1522</f>
        <v>328</v>
      </c>
      <c r="M1522" s="16">
        <f>Daten!H1522</f>
        <v>1655</v>
      </c>
      <c r="N1522" s="16">
        <f>Daten!I1522</f>
        <v>493</v>
      </c>
      <c r="O1522" s="28">
        <f t="shared" si="596"/>
        <v>0.49607250755287008</v>
      </c>
      <c r="P1522" s="16">
        <f t="shared" si="597"/>
        <v>931.5448882910282</v>
      </c>
      <c r="Q1522" s="21">
        <f t="shared" si="598"/>
        <v>-110.5448882910282</v>
      </c>
      <c r="R1522" s="27">
        <f t="shared" si="599"/>
        <v>-22108.97765820564</v>
      </c>
      <c r="S1522" s="9">
        <f>Daten!K1522</f>
        <v>12017.14</v>
      </c>
      <c r="T1522" s="9">
        <f>Daten!L1522</f>
        <v>185204.74</v>
      </c>
      <c r="U1522" s="9">
        <f>Daten!M1522</f>
        <v>537152.98</v>
      </c>
      <c r="V1522" s="9">
        <f>Daten!N1522</f>
        <v>500</v>
      </c>
      <c r="W1522" s="9">
        <f>Daten!O1522</f>
        <v>500</v>
      </c>
      <c r="X1522" s="23">
        <f t="shared" si="600"/>
        <v>734374.86</v>
      </c>
      <c r="Y1522" s="9">
        <f t="shared" si="601"/>
        <v>889943.69252562022</v>
      </c>
      <c r="Z1522" s="21">
        <f t="shared" si="602"/>
        <v>-155568.83252562024</v>
      </c>
      <c r="AA1522" s="27">
        <f t="shared" si="603"/>
        <v>15556.883252562024</v>
      </c>
      <c r="AB1522" s="32">
        <f t="shared" si="604"/>
        <v>41826.968875767561</v>
      </c>
      <c r="AC1522" s="31">
        <f t="shared" si="605"/>
        <v>41826.968875767561</v>
      </c>
      <c r="AG1522" s="26">
        <f t="shared" si="606"/>
        <v>48379.063281411181</v>
      </c>
      <c r="AH1522" s="26">
        <f t="shared" si="607"/>
        <v>15556.883252562024</v>
      </c>
      <c r="AI1522" s="26">
        <f t="shared" si="608"/>
        <v>63935.946533973205</v>
      </c>
      <c r="AJ1522" s="26">
        <f t="shared" si="609"/>
        <v>1</v>
      </c>
      <c r="AK1522" s="26">
        <f t="shared" si="610"/>
        <v>63935.946533973205</v>
      </c>
      <c r="AL1522" s="26">
        <f t="shared" ca="1" si="611"/>
        <v>107085</v>
      </c>
      <c r="AM1522" s="26">
        <f t="shared" ca="1" si="612"/>
        <v>61</v>
      </c>
      <c r="AN1522" s="26">
        <f ca="1">IF(AM1522=0,0,COUNTIF($AM$19:AM1522,C1522*10+1))</f>
        <v>30</v>
      </c>
      <c r="AO1522" s="21">
        <f t="shared" ca="1" si="613"/>
        <v>0</v>
      </c>
      <c r="AP1522" s="33">
        <f t="shared" ca="1" si="614"/>
        <v>107085</v>
      </c>
    </row>
    <row r="1523" spans="1:42" x14ac:dyDescent="0.2">
      <c r="A1523" s="15">
        <f>Daten!A1523</f>
        <v>61050</v>
      </c>
      <c r="B1523" s="8" t="str">
        <f>Daten!B1523</f>
        <v>Gamlitz</v>
      </c>
      <c r="C1523" s="15">
        <f t="shared" si="590"/>
        <v>6</v>
      </c>
      <c r="D1523" s="10">
        <f>Daten!D1523</f>
        <v>0</v>
      </c>
      <c r="E1523" s="9">
        <f>Daten!E1523</f>
        <v>3210</v>
      </c>
      <c r="F1523" s="9">
        <f>Daten!F1523</f>
        <v>3250</v>
      </c>
      <c r="G1523" s="27">
        <f t="shared" si="591"/>
        <v>-40</v>
      </c>
      <c r="H1523" s="29">
        <f t="shared" si="592"/>
        <v>-1.2307692307692308E-2</v>
      </c>
      <c r="I1523" s="21">
        <f t="shared" si="593"/>
        <v>29.005455423204978</v>
      </c>
      <c r="J1523" s="21">
        <f t="shared" si="594"/>
        <v>-69.005455423204978</v>
      </c>
      <c r="K1523" s="27">
        <f t="shared" si="595"/>
        <v>34502.727711602492</v>
      </c>
      <c r="L1523" s="16">
        <f>Daten!G1523</f>
        <v>422</v>
      </c>
      <c r="M1523" s="16">
        <f>Daten!H1523</f>
        <v>2050</v>
      </c>
      <c r="N1523" s="16">
        <f>Daten!I1523</f>
        <v>738</v>
      </c>
      <c r="O1523" s="28">
        <f t="shared" si="596"/>
        <v>0.56585365853658531</v>
      </c>
      <c r="P1523" s="16">
        <f t="shared" si="597"/>
        <v>1153.8773540765003</v>
      </c>
      <c r="Q1523" s="21">
        <f t="shared" si="598"/>
        <v>6.1226459234997037</v>
      </c>
      <c r="R1523" s="27">
        <f t="shared" si="599"/>
        <v>1224.5291846999407</v>
      </c>
      <c r="S1523" s="9">
        <f>Daten!K1523</f>
        <v>20497.2</v>
      </c>
      <c r="T1523" s="9">
        <f>Daten!L1523</f>
        <v>147819.39000000001</v>
      </c>
      <c r="U1523" s="9">
        <f>Daten!M1523</f>
        <v>608594.59</v>
      </c>
      <c r="V1523" s="9">
        <f>Daten!N1523</f>
        <v>500</v>
      </c>
      <c r="W1523" s="9">
        <f>Daten!O1523</f>
        <v>500</v>
      </c>
      <c r="X1523" s="23">
        <f t="shared" si="600"/>
        <v>776911.17999999993</v>
      </c>
      <c r="Y1523" s="9">
        <f t="shared" si="601"/>
        <v>1153763.8340093866</v>
      </c>
      <c r="Z1523" s="21">
        <f t="shared" si="602"/>
        <v>-376852.65400938666</v>
      </c>
      <c r="AA1523" s="27">
        <f t="shared" si="603"/>
        <v>37685.265400938668</v>
      </c>
      <c r="AB1523" s="32">
        <f t="shared" si="604"/>
        <v>73412.522297241099</v>
      </c>
      <c r="AC1523" s="31">
        <f t="shared" si="605"/>
        <v>73412.522297241099</v>
      </c>
      <c r="AG1523" s="26">
        <f t="shared" si="606"/>
        <v>34502.727711602492</v>
      </c>
      <c r="AH1523" s="26">
        <f t="shared" si="607"/>
        <v>37685.265400938668</v>
      </c>
      <c r="AI1523" s="26">
        <f t="shared" si="608"/>
        <v>72187.993112541153</v>
      </c>
      <c r="AJ1523" s="26">
        <f t="shared" si="609"/>
        <v>1</v>
      </c>
      <c r="AK1523" s="26">
        <f t="shared" si="610"/>
        <v>72187.993112541153</v>
      </c>
      <c r="AL1523" s="26">
        <f t="shared" ca="1" si="611"/>
        <v>120906</v>
      </c>
      <c r="AM1523" s="26">
        <f t="shared" ca="1" si="612"/>
        <v>61</v>
      </c>
      <c r="AN1523" s="26">
        <f ca="1">IF(AM1523=0,0,COUNTIF($AM$19:AM1523,C1523*10+1))</f>
        <v>31</v>
      </c>
      <c r="AO1523" s="21">
        <f t="shared" ca="1" si="613"/>
        <v>0</v>
      </c>
      <c r="AP1523" s="33">
        <f t="shared" ca="1" si="614"/>
        <v>120906</v>
      </c>
    </row>
    <row r="1524" spans="1:42" x14ac:dyDescent="0.2">
      <c r="A1524" s="15">
        <f>Daten!A1524</f>
        <v>61051</v>
      </c>
      <c r="B1524" s="8" t="str">
        <f>Daten!B1524</f>
        <v>Gleinstätten</v>
      </c>
      <c r="C1524" s="15">
        <f t="shared" si="590"/>
        <v>6</v>
      </c>
      <c r="D1524" s="10">
        <f>Daten!D1524</f>
        <v>0</v>
      </c>
      <c r="E1524" s="9">
        <f>Daten!E1524</f>
        <v>2764</v>
      </c>
      <c r="F1524" s="9">
        <f>Daten!F1524</f>
        <v>2812</v>
      </c>
      <c r="G1524" s="27">
        <f t="shared" si="591"/>
        <v>-48</v>
      </c>
      <c r="H1524" s="29">
        <f t="shared" si="592"/>
        <v>-1.7069701280227598E-2</v>
      </c>
      <c r="I1524" s="21">
        <f t="shared" si="593"/>
        <v>25.096412507708433</v>
      </c>
      <c r="J1524" s="21">
        <f t="shared" si="594"/>
        <v>-73.096412507708436</v>
      </c>
      <c r="K1524" s="27">
        <f t="shared" si="595"/>
        <v>36548.206253854216</v>
      </c>
      <c r="L1524" s="16">
        <f>Daten!G1524</f>
        <v>351</v>
      </c>
      <c r="M1524" s="16">
        <f>Daten!H1524</f>
        <v>1881</v>
      </c>
      <c r="N1524" s="16">
        <f>Daten!I1524</f>
        <v>532</v>
      </c>
      <c r="O1524" s="28">
        <f t="shared" si="596"/>
        <v>0.46943115364167998</v>
      </c>
      <c r="P1524" s="16">
        <f t="shared" si="597"/>
        <v>1058.7528307404375</v>
      </c>
      <c r="Q1524" s="21">
        <f t="shared" si="598"/>
        <v>-175.7528307404375</v>
      </c>
      <c r="R1524" s="27">
        <f t="shared" si="599"/>
        <v>-35150.566148087499</v>
      </c>
      <c r="S1524" s="9">
        <f>Daten!K1524</f>
        <v>9980.19</v>
      </c>
      <c r="T1524" s="9">
        <f>Daten!L1524</f>
        <v>240314.43</v>
      </c>
      <c r="U1524" s="9">
        <f>Daten!M1524</f>
        <v>914471.43</v>
      </c>
      <c r="V1524" s="9">
        <f>Daten!N1524</f>
        <v>500</v>
      </c>
      <c r="W1524" s="9">
        <f>Daten!O1524</f>
        <v>500</v>
      </c>
      <c r="X1524" s="23">
        <f t="shared" si="600"/>
        <v>1164766.05</v>
      </c>
      <c r="Y1524" s="9">
        <f t="shared" si="601"/>
        <v>993458.95239935967</v>
      </c>
      <c r="Z1524" s="21">
        <f t="shared" si="602"/>
        <v>171307.09760064038</v>
      </c>
      <c r="AA1524" s="27">
        <f t="shared" si="603"/>
        <v>-17130.709760064037</v>
      </c>
      <c r="AB1524" s="32">
        <f t="shared" si="604"/>
        <v>-15733.06965429732</v>
      </c>
      <c r="AC1524" s="31">
        <f t="shared" si="605"/>
        <v>0</v>
      </c>
      <c r="AG1524" s="26">
        <f t="shared" si="606"/>
        <v>0</v>
      </c>
      <c r="AH1524" s="26">
        <f t="shared" si="607"/>
        <v>0</v>
      </c>
      <c r="AI1524" s="26">
        <f t="shared" si="608"/>
        <v>0</v>
      </c>
      <c r="AJ1524" s="26">
        <f t="shared" si="609"/>
        <v>1</v>
      </c>
      <c r="AK1524" s="26">
        <f t="shared" si="610"/>
        <v>0</v>
      </c>
      <c r="AL1524" s="26">
        <f t="shared" ca="1" si="611"/>
        <v>0</v>
      </c>
      <c r="AM1524" s="26">
        <f t="shared" ca="1" si="612"/>
        <v>0</v>
      </c>
      <c r="AN1524" s="26">
        <f ca="1">IF(AM1524=0,0,COUNTIF($AM$19:AM1524,C1524*10+1))</f>
        <v>0</v>
      </c>
      <c r="AO1524" s="21">
        <f t="shared" ca="1" si="613"/>
        <v>0</v>
      </c>
      <c r="AP1524" s="33">
        <f t="shared" ca="1" si="614"/>
        <v>0</v>
      </c>
    </row>
    <row r="1525" spans="1:42" x14ac:dyDescent="0.2">
      <c r="A1525" s="15">
        <f>Daten!A1525</f>
        <v>61052</v>
      </c>
      <c r="B1525" s="8" t="str">
        <f>Daten!B1525</f>
        <v>Heiligenkreuz am Waasen</v>
      </c>
      <c r="C1525" s="15">
        <f t="shared" si="590"/>
        <v>6</v>
      </c>
      <c r="D1525" s="10">
        <f>Daten!D1525</f>
        <v>0</v>
      </c>
      <c r="E1525" s="9">
        <f>Daten!E1525</f>
        <v>2874</v>
      </c>
      <c r="F1525" s="9">
        <f>Daten!F1525</f>
        <v>2778</v>
      </c>
      <c r="G1525" s="27">
        <f t="shared" si="591"/>
        <v>96</v>
      </c>
      <c r="H1525" s="29">
        <f t="shared" si="592"/>
        <v>3.4557235421166309E-2</v>
      </c>
      <c r="I1525" s="21">
        <f t="shared" si="593"/>
        <v>24.792970820204133</v>
      </c>
      <c r="J1525" s="21">
        <f t="shared" si="594"/>
        <v>71.207029179795867</v>
      </c>
      <c r="K1525" s="27">
        <f t="shared" si="595"/>
        <v>-35603.514589897932</v>
      </c>
      <c r="L1525" s="16">
        <f>Daten!G1525</f>
        <v>424</v>
      </c>
      <c r="M1525" s="16">
        <f>Daten!H1525</f>
        <v>1913</v>
      </c>
      <c r="N1525" s="16">
        <f>Daten!I1525</f>
        <v>537</v>
      </c>
      <c r="O1525" s="28">
        <f t="shared" si="596"/>
        <v>0.50235232618923154</v>
      </c>
      <c r="P1525" s="16">
        <f t="shared" si="597"/>
        <v>1076.7645748040707</v>
      </c>
      <c r="Q1525" s="21">
        <f t="shared" si="598"/>
        <v>-115.76457480407066</v>
      </c>
      <c r="R1525" s="27">
        <f t="shared" si="599"/>
        <v>-23152.914960814131</v>
      </c>
      <c r="S1525" s="9">
        <f>Daten!K1525</f>
        <v>13540.41</v>
      </c>
      <c r="T1525" s="9">
        <f>Daten!L1525</f>
        <v>155164.48000000001</v>
      </c>
      <c r="U1525" s="9">
        <f>Daten!M1525</f>
        <v>280463.35999999999</v>
      </c>
      <c r="V1525" s="9">
        <f>Daten!N1525</f>
        <v>500</v>
      </c>
      <c r="W1525" s="9">
        <f>Daten!O1525</f>
        <v>500</v>
      </c>
      <c r="X1525" s="23">
        <f t="shared" si="600"/>
        <v>449168.25</v>
      </c>
      <c r="Y1525" s="9">
        <f t="shared" si="601"/>
        <v>1032996.0308233573</v>
      </c>
      <c r="Z1525" s="21">
        <f t="shared" si="602"/>
        <v>-583827.78082335729</v>
      </c>
      <c r="AA1525" s="27">
        <f t="shared" si="603"/>
        <v>58382.778082335732</v>
      </c>
      <c r="AB1525" s="32">
        <f t="shared" si="604"/>
        <v>-373.65146837633074</v>
      </c>
      <c r="AC1525" s="31">
        <f t="shared" si="605"/>
        <v>0</v>
      </c>
      <c r="AG1525" s="26">
        <f t="shared" si="606"/>
        <v>0</v>
      </c>
      <c r="AH1525" s="26">
        <f t="shared" si="607"/>
        <v>0</v>
      </c>
      <c r="AI1525" s="26">
        <f t="shared" si="608"/>
        <v>0</v>
      </c>
      <c r="AJ1525" s="26">
        <f t="shared" si="609"/>
        <v>1</v>
      </c>
      <c r="AK1525" s="26">
        <f t="shared" si="610"/>
        <v>0</v>
      </c>
      <c r="AL1525" s="26">
        <f t="shared" ca="1" si="611"/>
        <v>0</v>
      </c>
      <c r="AM1525" s="26">
        <f t="shared" ca="1" si="612"/>
        <v>0</v>
      </c>
      <c r="AN1525" s="26">
        <f ca="1">IF(AM1525=0,0,COUNTIF($AM$19:AM1525,C1525*10+1))</f>
        <v>0</v>
      </c>
      <c r="AO1525" s="21">
        <f t="shared" ca="1" si="613"/>
        <v>0</v>
      </c>
      <c r="AP1525" s="33">
        <f t="shared" ca="1" si="614"/>
        <v>0</v>
      </c>
    </row>
    <row r="1526" spans="1:42" x14ac:dyDescent="0.2">
      <c r="A1526" s="15">
        <f>Daten!A1526</f>
        <v>61053</v>
      </c>
      <c r="B1526" s="8" t="str">
        <f>Daten!B1526</f>
        <v>Leibnitz</v>
      </c>
      <c r="C1526" s="15">
        <f t="shared" si="590"/>
        <v>6</v>
      </c>
      <c r="D1526" s="10">
        <f>Daten!D1526</f>
        <v>0</v>
      </c>
      <c r="E1526" s="9">
        <f>Daten!E1526</f>
        <v>12864</v>
      </c>
      <c r="F1526" s="9">
        <f>Daten!F1526</f>
        <v>12232</v>
      </c>
      <c r="G1526" s="27">
        <f t="shared" si="591"/>
        <v>632</v>
      </c>
      <c r="H1526" s="29">
        <f t="shared" si="592"/>
        <v>5.1667756703727925E-2</v>
      </c>
      <c r="I1526" s="21">
        <f t="shared" si="593"/>
        <v>109.16760945742871</v>
      </c>
      <c r="J1526" s="21">
        <f t="shared" si="594"/>
        <v>522.83239054257126</v>
      </c>
      <c r="K1526" s="27">
        <f t="shared" si="595"/>
        <v>-261416.19527128563</v>
      </c>
      <c r="L1526" s="16">
        <f>Daten!G1526</f>
        <v>1644</v>
      </c>
      <c r="M1526" s="16">
        <f>Daten!H1526</f>
        <v>8687</v>
      </c>
      <c r="N1526" s="16">
        <f>Daten!I1526</f>
        <v>2533</v>
      </c>
      <c r="O1526" s="28">
        <f t="shared" si="596"/>
        <v>0.48083342926211581</v>
      </c>
      <c r="P1526" s="16">
        <f t="shared" si="597"/>
        <v>4889.6256462744177</v>
      </c>
      <c r="Q1526" s="21">
        <f t="shared" si="598"/>
        <v>-712.6256462744177</v>
      </c>
      <c r="R1526" s="27">
        <f t="shared" si="599"/>
        <v>-142525.12925488353</v>
      </c>
      <c r="S1526" s="9">
        <f>Daten!K1526</f>
        <v>9305.7900000000009</v>
      </c>
      <c r="T1526" s="9">
        <f>Daten!L1526</f>
        <v>1137869.46</v>
      </c>
      <c r="U1526" s="9">
        <f>Daten!M1526</f>
        <v>5067239.21</v>
      </c>
      <c r="V1526" s="9">
        <f>Daten!N1526</f>
        <v>500</v>
      </c>
      <c r="W1526" s="9">
        <f>Daten!O1526</f>
        <v>500</v>
      </c>
      <c r="X1526" s="23">
        <f t="shared" si="600"/>
        <v>6214414.46</v>
      </c>
      <c r="Y1526" s="9">
        <f t="shared" si="601"/>
        <v>4623681.6076936908</v>
      </c>
      <c r="Z1526" s="21">
        <f t="shared" si="602"/>
        <v>1590732.8523063092</v>
      </c>
      <c r="AA1526" s="27">
        <f t="shared" si="603"/>
        <v>-159073.28523063092</v>
      </c>
      <c r="AB1526" s="32">
        <f t="shared" si="604"/>
        <v>-563014.60975680011</v>
      </c>
      <c r="AC1526" s="31">
        <f t="shared" si="605"/>
        <v>0</v>
      </c>
      <c r="AG1526" s="26">
        <f t="shared" si="606"/>
        <v>0</v>
      </c>
      <c r="AH1526" s="26">
        <f t="shared" si="607"/>
        <v>0</v>
      </c>
      <c r="AI1526" s="26">
        <f t="shared" si="608"/>
        <v>0</v>
      </c>
      <c r="AJ1526" s="26">
        <f t="shared" si="609"/>
        <v>1</v>
      </c>
      <c r="AK1526" s="26">
        <f t="shared" si="610"/>
        <v>0</v>
      </c>
      <c r="AL1526" s="26">
        <f t="shared" ca="1" si="611"/>
        <v>0</v>
      </c>
      <c r="AM1526" s="26">
        <f t="shared" ca="1" si="612"/>
        <v>0</v>
      </c>
      <c r="AN1526" s="26">
        <f ca="1">IF(AM1526=0,0,COUNTIF($AM$19:AM1526,C1526*10+1))</f>
        <v>0</v>
      </c>
      <c r="AO1526" s="21">
        <f t="shared" ca="1" si="613"/>
        <v>0</v>
      </c>
      <c r="AP1526" s="33">
        <f t="shared" ca="1" si="614"/>
        <v>0</v>
      </c>
    </row>
    <row r="1527" spans="1:42" x14ac:dyDescent="0.2">
      <c r="A1527" s="15">
        <f>Daten!A1527</f>
        <v>61054</v>
      </c>
      <c r="B1527" s="8" t="str">
        <f>Daten!B1527</f>
        <v>Leutschach an der Weinstraße</v>
      </c>
      <c r="C1527" s="15">
        <f t="shared" si="590"/>
        <v>6</v>
      </c>
      <c r="D1527" s="10">
        <f>Daten!D1527</f>
        <v>0</v>
      </c>
      <c r="E1527" s="9">
        <f>Daten!E1527</f>
        <v>3574</v>
      </c>
      <c r="F1527" s="9">
        <f>Daten!F1527</f>
        <v>3723</v>
      </c>
      <c r="G1527" s="27">
        <f t="shared" si="591"/>
        <v>-149</v>
      </c>
      <c r="H1527" s="29">
        <f t="shared" si="592"/>
        <v>-4.0021488047273707E-2</v>
      </c>
      <c r="I1527" s="21">
        <f t="shared" si="593"/>
        <v>33.226864781720657</v>
      </c>
      <c r="J1527" s="21">
        <f t="shared" si="594"/>
        <v>-182.22686478172065</v>
      </c>
      <c r="K1527" s="27">
        <f t="shared" si="595"/>
        <v>91113.432390860326</v>
      </c>
      <c r="L1527" s="16">
        <f>Daten!G1527</f>
        <v>464</v>
      </c>
      <c r="M1527" s="16">
        <f>Daten!H1527</f>
        <v>2353</v>
      </c>
      <c r="N1527" s="16">
        <f>Daten!I1527</f>
        <v>757</v>
      </c>
      <c r="O1527" s="28">
        <f t="shared" si="596"/>
        <v>0.51891202719932006</v>
      </c>
      <c r="P1527" s="16">
        <f t="shared" si="597"/>
        <v>1324.4260556790268</v>
      </c>
      <c r="Q1527" s="21">
        <f t="shared" si="598"/>
        <v>-103.42605567902683</v>
      </c>
      <c r="R1527" s="27">
        <f t="shared" si="599"/>
        <v>-20685.211135805366</v>
      </c>
      <c r="S1527" s="9">
        <f>Daten!K1527</f>
        <v>28621.57</v>
      </c>
      <c r="T1527" s="9">
        <f>Daten!L1527</f>
        <v>183090.8</v>
      </c>
      <c r="U1527" s="9">
        <f>Daten!M1527</f>
        <v>338157.78</v>
      </c>
      <c r="V1527" s="9">
        <f>Daten!N1527</f>
        <v>500</v>
      </c>
      <c r="W1527" s="9">
        <f>Daten!O1527</f>
        <v>500</v>
      </c>
      <c r="X1527" s="23">
        <f t="shared" si="600"/>
        <v>549870.15</v>
      </c>
      <c r="Y1527" s="9">
        <f t="shared" si="601"/>
        <v>1284595.6207942516</v>
      </c>
      <c r="Z1527" s="21">
        <f t="shared" si="602"/>
        <v>-734725.47079425154</v>
      </c>
      <c r="AA1527" s="27">
        <f t="shared" si="603"/>
        <v>73472.54707942516</v>
      </c>
      <c r="AB1527" s="32">
        <f t="shared" si="604"/>
        <v>143900.76833448012</v>
      </c>
      <c r="AC1527" s="31">
        <f t="shared" si="605"/>
        <v>143900.76833448012</v>
      </c>
      <c r="AG1527" s="26">
        <f t="shared" si="606"/>
        <v>91113.432390860326</v>
      </c>
      <c r="AH1527" s="26">
        <f t="shared" si="607"/>
        <v>73472.54707942516</v>
      </c>
      <c r="AI1527" s="26">
        <f t="shared" si="608"/>
        <v>164585.97947028547</v>
      </c>
      <c r="AJ1527" s="26">
        <f t="shared" si="609"/>
        <v>1</v>
      </c>
      <c r="AK1527" s="26">
        <f t="shared" si="610"/>
        <v>164585.97947028547</v>
      </c>
      <c r="AL1527" s="26">
        <f t="shared" ca="1" si="611"/>
        <v>275662</v>
      </c>
      <c r="AM1527" s="26">
        <f t="shared" ca="1" si="612"/>
        <v>61</v>
      </c>
      <c r="AN1527" s="26">
        <f ca="1">IF(AM1527=0,0,COUNTIF($AM$19:AM1527,C1527*10+1))</f>
        <v>32</v>
      </c>
      <c r="AO1527" s="21">
        <f t="shared" ca="1" si="613"/>
        <v>0</v>
      </c>
      <c r="AP1527" s="33">
        <f t="shared" ca="1" si="614"/>
        <v>275662</v>
      </c>
    </row>
    <row r="1528" spans="1:42" x14ac:dyDescent="0.2">
      <c r="A1528" s="15">
        <f>Daten!A1528</f>
        <v>61055</v>
      </c>
      <c r="B1528" s="8" t="str">
        <f>Daten!B1528</f>
        <v>Sankt Georgen an der Stiefing</v>
      </c>
      <c r="C1528" s="15">
        <f t="shared" si="590"/>
        <v>6</v>
      </c>
      <c r="D1528" s="10">
        <f>Daten!D1528</f>
        <v>0</v>
      </c>
      <c r="E1528" s="9">
        <f>Daten!E1528</f>
        <v>1605</v>
      </c>
      <c r="F1528" s="9">
        <f>Daten!F1528</f>
        <v>1480</v>
      </c>
      <c r="G1528" s="27">
        <f t="shared" si="591"/>
        <v>125</v>
      </c>
      <c r="H1528" s="29">
        <f t="shared" si="592"/>
        <v>8.4459459459459457E-2</v>
      </c>
      <c r="I1528" s="21">
        <f t="shared" si="593"/>
        <v>13.208638161951805</v>
      </c>
      <c r="J1528" s="21">
        <f t="shared" si="594"/>
        <v>111.79136183804819</v>
      </c>
      <c r="K1528" s="27">
        <f t="shared" si="595"/>
        <v>-55895.680919024097</v>
      </c>
      <c r="L1528" s="16">
        <f>Daten!G1528</f>
        <v>248</v>
      </c>
      <c r="M1528" s="16">
        <f>Daten!H1528</f>
        <v>1050</v>
      </c>
      <c r="N1528" s="16">
        <f>Daten!I1528</f>
        <v>307</v>
      </c>
      <c r="O1528" s="28">
        <f t="shared" si="596"/>
        <v>0.52857142857142858</v>
      </c>
      <c r="P1528" s="16">
        <f t="shared" si="597"/>
        <v>591.0103520879635</v>
      </c>
      <c r="Q1528" s="21">
        <f t="shared" si="598"/>
        <v>-36.010352087963497</v>
      </c>
      <c r="R1528" s="27">
        <f t="shared" si="599"/>
        <v>-7202.0704175926994</v>
      </c>
      <c r="S1528" s="9">
        <f>Daten!K1528</f>
        <v>14506.51</v>
      </c>
      <c r="T1528" s="9">
        <f>Daten!L1528</f>
        <v>79191.210000000006</v>
      </c>
      <c r="U1528" s="9">
        <f>Daten!M1528</f>
        <v>127861.53</v>
      </c>
      <c r="V1528" s="9">
        <f>Daten!N1528</f>
        <v>500</v>
      </c>
      <c r="W1528" s="9">
        <f>Daten!O1528</f>
        <v>500</v>
      </c>
      <c r="X1528" s="23">
        <f t="shared" si="600"/>
        <v>221559.25</v>
      </c>
      <c r="Y1528" s="9">
        <f t="shared" si="601"/>
        <v>576881.9170046933</v>
      </c>
      <c r="Z1528" s="21">
        <f t="shared" si="602"/>
        <v>-355322.6670046933</v>
      </c>
      <c r="AA1528" s="27">
        <f t="shared" si="603"/>
        <v>35532.266700469328</v>
      </c>
      <c r="AB1528" s="32">
        <f t="shared" si="604"/>
        <v>-27565.48463614747</v>
      </c>
      <c r="AC1528" s="31">
        <f t="shared" si="605"/>
        <v>0</v>
      </c>
      <c r="AG1528" s="26">
        <f t="shared" si="606"/>
        <v>0</v>
      </c>
      <c r="AH1528" s="26">
        <f t="shared" si="607"/>
        <v>0</v>
      </c>
      <c r="AI1528" s="26">
        <f t="shared" si="608"/>
        <v>0</v>
      </c>
      <c r="AJ1528" s="26">
        <f t="shared" si="609"/>
        <v>1</v>
      </c>
      <c r="AK1528" s="26">
        <f t="shared" si="610"/>
        <v>0</v>
      </c>
      <c r="AL1528" s="26">
        <f t="shared" ca="1" si="611"/>
        <v>0</v>
      </c>
      <c r="AM1528" s="26">
        <f t="shared" ca="1" si="612"/>
        <v>0</v>
      </c>
      <c r="AN1528" s="26">
        <f ca="1">IF(AM1528=0,0,COUNTIF($AM$19:AM1528,C1528*10+1))</f>
        <v>0</v>
      </c>
      <c r="AO1528" s="21">
        <f t="shared" ca="1" si="613"/>
        <v>0</v>
      </c>
      <c r="AP1528" s="33">
        <f t="shared" ca="1" si="614"/>
        <v>0</v>
      </c>
    </row>
    <row r="1529" spans="1:42" x14ac:dyDescent="0.2">
      <c r="A1529" s="15">
        <f>Daten!A1529</f>
        <v>61057</v>
      </c>
      <c r="B1529" s="8" t="str">
        <f>Daten!B1529</f>
        <v>Schwarzautal</v>
      </c>
      <c r="C1529" s="15">
        <f t="shared" si="590"/>
        <v>6</v>
      </c>
      <c r="D1529" s="10">
        <f>Daten!D1529</f>
        <v>0</v>
      </c>
      <c r="E1529" s="9">
        <f>Daten!E1529</f>
        <v>2322</v>
      </c>
      <c r="F1529" s="9">
        <f>Daten!F1529</f>
        <v>2315</v>
      </c>
      <c r="G1529" s="27">
        <f t="shared" si="591"/>
        <v>7</v>
      </c>
      <c r="H1529" s="29">
        <f t="shared" si="592"/>
        <v>3.0237580993520518E-3</v>
      </c>
      <c r="I1529" s="21">
        <f t="shared" si="593"/>
        <v>20.660809016836776</v>
      </c>
      <c r="J1529" s="21">
        <f t="shared" si="594"/>
        <v>-13.660809016836776</v>
      </c>
      <c r="K1529" s="27">
        <f t="shared" si="595"/>
        <v>6830.4045084183881</v>
      </c>
      <c r="L1529" s="16">
        <f>Daten!G1529</f>
        <v>317</v>
      </c>
      <c r="M1529" s="16">
        <f>Daten!H1529</f>
        <v>1526</v>
      </c>
      <c r="N1529" s="16">
        <f>Daten!I1529</f>
        <v>479</v>
      </c>
      <c r="O1529" s="28">
        <f t="shared" si="596"/>
        <v>0.52162516382699864</v>
      </c>
      <c r="P1529" s="16">
        <f t="shared" si="597"/>
        <v>858.93504503450697</v>
      </c>
      <c r="Q1529" s="21">
        <f t="shared" si="598"/>
        <v>-62.93504503450697</v>
      </c>
      <c r="R1529" s="27">
        <f t="shared" si="599"/>
        <v>-12587.009006901393</v>
      </c>
      <c r="S1529" s="9">
        <f>Daten!K1529</f>
        <v>28411.91</v>
      </c>
      <c r="T1529" s="9">
        <f>Daten!L1529</f>
        <v>114498.96</v>
      </c>
      <c r="U1529" s="9">
        <f>Daten!M1529</f>
        <v>1089225.53</v>
      </c>
      <c r="V1529" s="9">
        <f>Daten!N1529</f>
        <v>500</v>
      </c>
      <c r="W1529" s="9">
        <f>Daten!O1529</f>
        <v>500</v>
      </c>
      <c r="X1529" s="23">
        <f t="shared" si="600"/>
        <v>1232136.3999999999</v>
      </c>
      <c r="Y1529" s="9">
        <f t="shared" si="601"/>
        <v>834591.78273202351</v>
      </c>
      <c r="Z1529" s="21">
        <f t="shared" si="602"/>
        <v>397544.6172679764</v>
      </c>
      <c r="AA1529" s="27">
        <f t="shared" si="603"/>
        <v>-39754.461726797643</v>
      </c>
      <c r="AB1529" s="32">
        <f t="shared" si="604"/>
        <v>-45511.066225280651</v>
      </c>
      <c r="AC1529" s="31">
        <f t="shared" si="605"/>
        <v>0</v>
      </c>
      <c r="AG1529" s="26">
        <f t="shared" si="606"/>
        <v>0</v>
      </c>
      <c r="AH1529" s="26">
        <f t="shared" si="607"/>
        <v>0</v>
      </c>
      <c r="AI1529" s="26">
        <f t="shared" si="608"/>
        <v>0</v>
      </c>
      <c r="AJ1529" s="26">
        <f t="shared" si="609"/>
        <v>1</v>
      </c>
      <c r="AK1529" s="26">
        <f t="shared" si="610"/>
        <v>0</v>
      </c>
      <c r="AL1529" s="26">
        <f t="shared" ca="1" si="611"/>
        <v>0</v>
      </c>
      <c r="AM1529" s="26">
        <f t="shared" ca="1" si="612"/>
        <v>0</v>
      </c>
      <c r="AN1529" s="26">
        <f ca="1">IF(AM1529=0,0,COUNTIF($AM$19:AM1529,C1529*10+1))</f>
        <v>0</v>
      </c>
      <c r="AO1529" s="21">
        <f t="shared" ca="1" si="613"/>
        <v>0</v>
      </c>
      <c r="AP1529" s="33">
        <f t="shared" ca="1" si="614"/>
        <v>0</v>
      </c>
    </row>
    <row r="1530" spans="1:42" x14ac:dyDescent="0.2">
      <c r="A1530" s="15">
        <f>Daten!A1530</f>
        <v>61059</v>
      </c>
      <c r="B1530" s="8" t="str">
        <f>Daten!B1530</f>
        <v>Wildon</v>
      </c>
      <c r="C1530" s="15">
        <f t="shared" si="590"/>
        <v>6</v>
      </c>
      <c r="D1530" s="10">
        <f>Daten!D1530</f>
        <v>0</v>
      </c>
      <c r="E1530" s="9">
        <f>Daten!E1530</f>
        <v>5586</v>
      </c>
      <c r="F1530" s="9">
        <f>Daten!F1530</f>
        <v>5345</v>
      </c>
      <c r="G1530" s="27">
        <f t="shared" si="591"/>
        <v>241</v>
      </c>
      <c r="H1530" s="29">
        <f t="shared" si="592"/>
        <v>4.5088868101029002E-2</v>
      </c>
      <c r="I1530" s="21">
        <f t="shared" si="593"/>
        <v>47.702818226778653</v>
      </c>
      <c r="J1530" s="21">
        <f t="shared" si="594"/>
        <v>193.29718177322135</v>
      </c>
      <c r="K1530" s="27">
        <f t="shared" si="595"/>
        <v>-96648.590886610677</v>
      </c>
      <c r="L1530" s="16">
        <f>Daten!G1530</f>
        <v>770</v>
      </c>
      <c r="M1530" s="16">
        <f>Daten!H1530</f>
        <v>3715</v>
      </c>
      <c r="N1530" s="16">
        <f>Daten!I1530</f>
        <v>1101</v>
      </c>
      <c r="O1530" s="28">
        <f t="shared" si="596"/>
        <v>0.50363391655450873</v>
      </c>
      <c r="P1530" s="16">
        <f t="shared" si="597"/>
        <v>2091.050912387414</v>
      </c>
      <c r="Q1530" s="21">
        <f t="shared" si="598"/>
        <v>-220.05091238741397</v>
      </c>
      <c r="R1530" s="27">
        <f t="shared" si="599"/>
        <v>-44010.182477482798</v>
      </c>
      <c r="S1530" s="9">
        <f>Daten!K1530</f>
        <v>17708.79</v>
      </c>
      <c r="T1530" s="9">
        <f>Daten!L1530</f>
        <v>327202.89</v>
      </c>
      <c r="U1530" s="9">
        <f>Daten!M1530</f>
        <v>1599079.92</v>
      </c>
      <c r="V1530" s="9">
        <f>Daten!N1530</f>
        <v>500</v>
      </c>
      <c r="W1530" s="9">
        <f>Daten!O1530</f>
        <v>500</v>
      </c>
      <c r="X1530" s="23">
        <f t="shared" si="600"/>
        <v>1943991.5999999999</v>
      </c>
      <c r="Y1530" s="9">
        <f t="shared" si="601"/>
        <v>2007764.7279677363</v>
      </c>
      <c r="Z1530" s="21">
        <f t="shared" si="602"/>
        <v>-63773.127967736451</v>
      </c>
      <c r="AA1530" s="27">
        <f t="shared" si="603"/>
        <v>6377.3127967736455</v>
      </c>
      <c r="AB1530" s="32">
        <f t="shared" si="604"/>
        <v>-134281.46056731982</v>
      </c>
      <c r="AC1530" s="31">
        <f t="shared" si="605"/>
        <v>0</v>
      </c>
      <c r="AG1530" s="26">
        <f t="shared" si="606"/>
        <v>0</v>
      </c>
      <c r="AH1530" s="26">
        <f t="shared" si="607"/>
        <v>0</v>
      </c>
      <c r="AI1530" s="26">
        <f t="shared" si="608"/>
        <v>0</v>
      </c>
      <c r="AJ1530" s="26">
        <f t="shared" si="609"/>
        <v>1</v>
      </c>
      <c r="AK1530" s="26">
        <f t="shared" si="610"/>
        <v>0</v>
      </c>
      <c r="AL1530" s="26">
        <f t="shared" ca="1" si="611"/>
        <v>0</v>
      </c>
      <c r="AM1530" s="26">
        <f t="shared" ca="1" si="612"/>
        <v>0</v>
      </c>
      <c r="AN1530" s="26">
        <f ca="1">IF(AM1530=0,0,COUNTIF($AM$19:AM1530,C1530*10+1))</f>
        <v>0</v>
      </c>
      <c r="AO1530" s="21">
        <f t="shared" ca="1" si="613"/>
        <v>0</v>
      </c>
      <c r="AP1530" s="33">
        <f t="shared" ca="1" si="614"/>
        <v>0</v>
      </c>
    </row>
    <row r="1531" spans="1:42" x14ac:dyDescent="0.2">
      <c r="A1531" s="15">
        <f>Daten!A1531</f>
        <v>61060</v>
      </c>
      <c r="B1531" s="8" t="str">
        <f>Daten!B1531</f>
        <v>Sankt Veit in der Südsteiermark</v>
      </c>
      <c r="C1531" s="15">
        <f t="shared" si="590"/>
        <v>6</v>
      </c>
      <c r="D1531" s="10">
        <f>Daten!D1531</f>
        <v>0</v>
      </c>
      <c r="E1531" s="9">
        <f>Daten!E1531</f>
        <v>4415</v>
      </c>
      <c r="F1531" s="9">
        <f>Daten!F1531</f>
        <v>4278</v>
      </c>
      <c r="G1531" s="27">
        <f t="shared" si="591"/>
        <v>137</v>
      </c>
      <c r="H1531" s="29">
        <f t="shared" si="592"/>
        <v>3.2024310425432446E-2</v>
      </c>
      <c r="I1531" s="21">
        <f t="shared" si="593"/>
        <v>38.180104092452588</v>
      </c>
      <c r="J1531" s="21">
        <f t="shared" si="594"/>
        <v>98.819895907547419</v>
      </c>
      <c r="K1531" s="27">
        <f t="shared" si="595"/>
        <v>-49409.947953773706</v>
      </c>
      <c r="L1531" s="16">
        <f>Daten!G1531</f>
        <v>618</v>
      </c>
      <c r="M1531" s="16">
        <f>Daten!H1531</f>
        <v>2870</v>
      </c>
      <c r="N1531" s="16">
        <f>Daten!I1531</f>
        <v>927</v>
      </c>
      <c r="O1531" s="28">
        <f t="shared" si="596"/>
        <v>0.5383275261324042</v>
      </c>
      <c r="P1531" s="16">
        <f t="shared" si="597"/>
        <v>1615.4282957071002</v>
      </c>
      <c r="Q1531" s="21">
        <f t="shared" si="598"/>
        <v>-70.428295707100233</v>
      </c>
      <c r="R1531" s="27">
        <f t="shared" si="599"/>
        <v>-14085.659141420047</v>
      </c>
      <c r="S1531" s="9">
        <f>Daten!K1531</f>
        <v>48951.58</v>
      </c>
      <c r="T1531" s="9">
        <f>Daten!L1531</f>
        <v>242223.23</v>
      </c>
      <c r="U1531" s="9">
        <f>Daten!M1531</f>
        <v>754596.58</v>
      </c>
      <c r="V1531" s="9">
        <f>Daten!N1531</f>
        <v>500</v>
      </c>
      <c r="W1531" s="9">
        <f>Daten!O1531</f>
        <v>500</v>
      </c>
      <c r="X1531" s="23">
        <f t="shared" si="600"/>
        <v>1045771.3899999999</v>
      </c>
      <c r="Y1531" s="9">
        <f t="shared" si="601"/>
        <v>1586874.5567449974</v>
      </c>
      <c r="Z1531" s="21">
        <f t="shared" si="602"/>
        <v>-541103.16674499749</v>
      </c>
      <c r="AA1531" s="27">
        <f t="shared" si="603"/>
        <v>54110.316674499751</v>
      </c>
      <c r="AB1531" s="32">
        <f t="shared" si="604"/>
        <v>-9385.2904206940002</v>
      </c>
      <c r="AC1531" s="31">
        <f t="shared" si="605"/>
        <v>0</v>
      </c>
      <c r="AG1531" s="26">
        <f t="shared" si="606"/>
        <v>0</v>
      </c>
      <c r="AH1531" s="26">
        <f t="shared" si="607"/>
        <v>0</v>
      </c>
      <c r="AI1531" s="26">
        <f t="shared" si="608"/>
        <v>0</v>
      </c>
      <c r="AJ1531" s="26">
        <f t="shared" si="609"/>
        <v>1</v>
      </c>
      <c r="AK1531" s="26">
        <f t="shared" si="610"/>
        <v>0</v>
      </c>
      <c r="AL1531" s="26">
        <f t="shared" ca="1" si="611"/>
        <v>0</v>
      </c>
      <c r="AM1531" s="26">
        <f t="shared" ca="1" si="612"/>
        <v>0</v>
      </c>
      <c r="AN1531" s="26">
        <f ca="1">IF(AM1531=0,0,COUNTIF($AM$19:AM1531,C1531*10+1))</f>
        <v>0</v>
      </c>
      <c r="AO1531" s="21">
        <f t="shared" ca="1" si="613"/>
        <v>0</v>
      </c>
      <c r="AP1531" s="33">
        <f t="shared" ca="1" si="614"/>
        <v>0</v>
      </c>
    </row>
    <row r="1532" spans="1:42" x14ac:dyDescent="0.2">
      <c r="A1532" s="15">
        <f>Daten!A1532</f>
        <v>61061</v>
      </c>
      <c r="B1532" s="8" t="str">
        <f>Daten!B1532</f>
        <v>Straß in Steiermark</v>
      </c>
      <c r="C1532" s="15">
        <f t="shared" si="590"/>
        <v>6</v>
      </c>
      <c r="D1532" s="10">
        <f>Daten!D1532</f>
        <v>0</v>
      </c>
      <c r="E1532" s="9">
        <f>Daten!E1532</f>
        <v>6309</v>
      </c>
      <c r="F1532" s="9">
        <f>Daten!F1532</f>
        <v>6272</v>
      </c>
      <c r="G1532" s="27">
        <f t="shared" si="591"/>
        <v>37</v>
      </c>
      <c r="H1532" s="29">
        <f t="shared" si="592"/>
        <v>5.8992346938775506E-3</v>
      </c>
      <c r="I1532" s="21">
        <f t="shared" si="593"/>
        <v>55.976066589028193</v>
      </c>
      <c r="J1532" s="21">
        <f t="shared" si="594"/>
        <v>-18.976066589028193</v>
      </c>
      <c r="K1532" s="27">
        <f t="shared" si="595"/>
        <v>9488.0332945140963</v>
      </c>
      <c r="L1532" s="16">
        <f>Daten!G1532</f>
        <v>958</v>
      </c>
      <c r="M1532" s="16">
        <f>Daten!H1532</f>
        <v>4172</v>
      </c>
      <c r="N1532" s="16">
        <f>Daten!I1532</f>
        <v>1179</v>
      </c>
      <c r="O1532" s="28">
        <f t="shared" si="596"/>
        <v>0.51222435282837964</v>
      </c>
      <c r="P1532" s="16">
        <f t="shared" si="597"/>
        <v>2348.2811322961752</v>
      </c>
      <c r="Q1532" s="21">
        <f t="shared" si="598"/>
        <v>-211.2811322961752</v>
      </c>
      <c r="R1532" s="27">
        <f t="shared" si="599"/>
        <v>-42256.22645923504</v>
      </c>
      <c r="S1532" s="9">
        <f>Daten!K1532</f>
        <v>30038.01</v>
      </c>
      <c r="T1532" s="9">
        <f>Daten!L1532</f>
        <v>400096.6</v>
      </c>
      <c r="U1532" s="9">
        <f>Daten!M1532</f>
        <v>1641028.19</v>
      </c>
      <c r="V1532" s="9">
        <f>Daten!N1532</f>
        <v>500</v>
      </c>
      <c r="W1532" s="9">
        <f>Daten!O1532</f>
        <v>500</v>
      </c>
      <c r="X1532" s="23">
        <f t="shared" si="600"/>
        <v>2071162.7999999998</v>
      </c>
      <c r="Y1532" s="9">
        <f t="shared" si="601"/>
        <v>2267631.1616091025</v>
      </c>
      <c r="Z1532" s="21">
        <f t="shared" si="602"/>
        <v>-196468.36160910269</v>
      </c>
      <c r="AA1532" s="27">
        <f t="shared" si="603"/>
        <v>19646.836160910272</v>
      </c>
      <c r="AB1532" s="32">
        <f t="shared" si="604"/>
        <v>-13121.35700381067</v>
      </c>
      <c r="AC1532" s="31">
        <f t="shared" si="605"/>
        <v>0</v>
      </c>
      <c r="AG1532" s="26">
        <f t="shared" si="606"/>
        <v>0</v>
      </c>
      <c r="AH1532" s="26">
        <f t="shared" si="607"/>
        <v>0</v>
      </c>
      <c r="AI1532" s="26">
        <f t="shared" si="608"/>
        <v>0</v>
      </c>
      <c r="AJ1532" s="26">
        <f t="shared" si="609"/>
        <v>1</v>
      </c>
      <c r="AK1532" s="26">
        <f t="shared" si="610"/>
        <v>0</v>
      </c>
      <c r="AL1532" s="26">
        <f t="shared" ca="1" si="611"/>
        <v>0</v>
      </c>
      <c r="AM1532" s="26">
        <f t="shared" ca="1" si="612"/>
        <v>0</v>
      </c>
      <c r="AN1532" s="26">
        <f ca="1">IF(AM1532=0,0,COUNTIF($AM$19:AM1532,C1532*10+1))</f>
        <v>0</v>
      </c>
      <c r="AO1532" s="21">
        <f t="shared" ca="1" si="613"/>
        <v>0</v>
      </c>
      <c r="AP1532" s="33">
        <f t="shared" ca="1" si="614"/>
        <v>0</v>
      </c>
    </row>
    <row r="1533" spans="1:42" x14ac:dyDescent="0.2">
      <c r="A1533" s="15">
        <f>Daten!A1533</f>
        <v>61101</v>
      </c>
      <c r="B1533" s="8" t="str">
        <f>Daten!B1533</f>
        <v>Eisenerz</v>
      </c>
      <c r="C1533" s="15">
        <f t="shared" si="590"/>
        <v>6</v>
      </c>
      <c r="D1533" s="10">
        <f>Daten!D1533</f>
        <v>0</v>
      </c>
      <c r="E1533" s="9">
        <f>Daten!E1533</f>
        <v>3625</v>
      </c>
      <c r="F1533" s="9">
        <f>Daten!F1533</f>
        <v>4060</v>
      </c>
      <c r="G1533" s="27">
        <f t="shared" si="591"/>
        <v>-435</v>
      </c>
      <c r="H1533" s="29">
        <f t="shared" si="592"/>
        <v>-0.10714285714285714</v>
      </c>
      <c r="I1533" s="21">
        <f t="shared" si="593"/>
        <v>36.234507390219143</v>
      </c>
      <c r="J1533" s="21">
        <f t="shared" si="594"/>
        <v>-471.23450739021916</v>
      </c>
      <c r="K1533" s="27">
        <f t="shared" si="595"/>
        <v>235617.25369510957</v>
      </c>
      <c r="L1533" s="16">
        <f>Daten!G1533</f>
        <v>261</v>
      </c>
      <c r="M1533" s="16">
        <f>Daten!H1533</f>
        <v>1930</v>
      </c>
      <c r="N1533" s="16">
        <f>Daten!I1533</f>
        <v>1434</v>
      </c>
      <c r="O1533" s="28">
        <f t="shared" si="596"/>
        <v>0.87823834196891193</v>
      </c>
      <c r="P1533" s="16">
        <f t="shared" si="597"/>
        <v>1086.3333138378757</v>
      </c>
      <c r="Q1533" s="21">
        <f t="shared" si="598"/>
        <v>608.66668616212428</v>
      </c>
      <c r="R1533" s="27">
        <f t="shared" si="599"/>
        <v>121733.33723242485</v>
      </c>
      <c r="S1533" s="9">
        <f>Daten!K1533</f>
        <v>17363.509999999998</v>
      </c>
      <c r="T1533" s="9">
        <f>Daten!L1533</f>
        <v>320736.71000000002</v>
      </c>
      <c r="U1533" s="9">
        <f>Daten!M1533</f>
        <v>874360.51</v>
      </c>
      <c r="V1533" s="9">
        <f>Daten!N1533</f>
        <v>500</v>
      </c>
      <c r="W1533" s="9">
        <f>Daten!O1533</f>
        <v>500</v>
      </c>
      <c r="X1533" s="23">
        <f t="shared" si="600"/>
        <v>1212460.73</v>
      </c>
      <c r="Y1533" s="9">
        <f t="shared" si="601"/>
        <v>1302926.4480635596</v>
      </c>
      <c r="Z1533" s="21">
        <f t="shared" si="602"/>
        <v>-90465.718063559616</v>
      </c>
      <c r="AA1533" s="27">
        <f t="shared" si="603"/>
        <v>9046.5718063559616</v>
      </c>
      <c r="AB1533" s="32">
        <f t="shared" si="604"/>
        <v>366397.16273389035</v>
      </c>
      <c r="AC1533" s="31">
        <f t="shared" si="605"/>
        <v>366397.16273389035</v>
      </c>
      <c r="AG1533" s="26">
        <f t="shared" si="606"/>
        <v>235617.25369510957</v>
      </c>
      <c r="AH1533" s="26">
        <f t="shared" si="607"/>
        <v>9046.5718063559616</v>
      </c>
      <c r="AI1533" s="26">
        <f t="shared" si="608"/>
        <v>244663.82550146553</v>
      </c>
      <c r="AJ1533" s="26">
        <f t="shared" si="609"/>
        <v>1</v>
      </c>
      <c r="AK1533" s="26">
        <f t="shared" si="610"/>
        <v>244663.82550146553</v>
      </c>
      <c r="AL1533" s="26">
        <f t="shared" ca="1" si="611"/>
        <v>409783</v>
      </c>
      <c r="AM1533" s="26">
        <f t="shared" ca="1" si="612"/>
        <v>61</v>
      </c>
      <c r="AN1533" s="26">
        <f ca="1">IF(AM1533=0,0,COUNTIF($AM$19:AM1533,C1533*10+1))</f>
        <v>33</v>
      </c>
      <c r="AO1533" s="21">
        <f t="shared" ca="1" si="613"/>
        <v>0</v>
      </c>
      <c r="AP1533" s="33">
        <f t="shared" ca="1" si="614"/>
        <v>409783</v>
      </c>
    </row>
    <row r="1534" spans="1:42" x14ac:dyDescent="0.2">
      <c r="A1534" s="15">
        <f>Daten!A1534</f>
        <v>61105</v>
      </c>
      <c r="B1534" s="8" t="str">
        <f>Daten!B1534</f>
        <v>Kalwang</v>
      </c>
      <c r="C1534" s="15">
        <f t="shared" si="590"/>
        <v>6</v>
      </c>
      <c r="D1534" s="10">
        <f>Daten!D1534</f>
        <v>0</v>
      </c>
      <c r="E1534" s="9">
        <f>Daten!E1534</f>
        <v>957</v>
      </c>
      <c r="F1534" s="9">
        <f>Daten!F1534</f>
        <v>998</v>
      </c>
      <c r="G1534" s="27">
        <f t="shared" si="591"/>
        <v>-41</v>
      </c>
      <c r="H1534" s="29">
        <f t="shared" si="592"/>
        <v>-4.1082164328657314E-2</v>
      </c>
      <c r="I1534" s="21">
        <f t="shared" si="593"/>
        <v>8.9069060038026375</v>
      </c>
      <c r="J1534" s="21">
        <f t="shared" si="594"/>
        <v>-49.906906003802639</v>
      </c>
      <c r="K1534" s="27">
        <f t="shared" si="595"/>
        <v>24953.453001901318</v>
      </c>
      <c r="L1534" s="16">
        <f>Daten!G1534</f>
        <v>108</v>
      </c>
      <c r="M1534" s="16">
        <f>Daten!H1534</f>
        <v>600</v>
      </c>
      <c r="N1534" s="16">
        <f>Daten!I1534</f>
        <v>249</v>
      </c>
      <c r="O1534" s="28">
        <f t="shared" si="596"/>
        <v>0.59499999999999997</v>
      </c>
      <c r="P1534" s="16">
        <f t="shared" si="597"/>
        <v>337.72020119312202</v>
      </c>
      <c r="Q1534" s="21">
        <f t="shared" si="598"/>
        <v>19.279798806877977</v>
      </c>
      <c r="R1534" s="27">
        <f t="shared" si="599"/>
        <v>3855.9597613755955</v>
      </c>
      <c r="S1534" s="9">
        <f>Daten!K1534</f>
        <v>12614.98</v>
      </c>
      <c r="T1534" s="9">
        <f>Daten!L1534</f>
        <v>88648.94</v>
      </c>
      <c r="U1534" s="9">
        <f>Daten!M1534</f>
        <v>238398.57</v>
      </c>
      <c r="V1534" s="9">
        <f>Daten!N1534</f>
        <v>500</v>
      </c>
      <c r="W1534" s="9">
        <f>Daten!O1534</f>
        <v>500</v>
      </c>
      <c r="X1534" s="23">
        <f t="shared" si="600"/>
        <v>339662.49</v>
      </c>
      <c r="Y1534" s="9">
        <f t="shared" si="601"/>
        <v>343972.58228877973</v>
      </c>
      <c r="Z1534" s="21">
        <f t="shared" si="602"/>
        <v>-4310.0922887797351</v>
      </c>
      <c r="AA1534" s="27">
        <f t="shared" si="603"/>
        <v>431.00922887797356</v>
      </c>
      <c r="AB1534" s="32">
        <f t="shared" si="604"/>
        <v>29240.421992154887</v>
      </c>
      <c r="AC1534" s="31">
        <f t="shared" si="605"/>
        <v>29240.421992154887</v>
      </c>
      <c r="AG1534" s="26">
        <f t="shared" si="606"/>
        <v>24953.453001901318</v>
      </c>
      <c r="AH1534" s="26">
        <f t="shared" si="607"/>
        <v>431.00922887797356</v>
      </c>
      <c r="AI1534" s="26">
        <f t="shared" si="608"/>
        <v>25384.462230779292</v>
      </c>
      <c r="AJ1534" s="26">
        <f t="shared" si="609"/>
        <v>1</v>
      </c>
      <c r="AK1534" s="26">
        <f t="shared" si="610"/>
        <v>25384.462230779292</v>
      </c>
      <c r="AL1534" s="26">
        <f t="shared" ca="1" si="611"/>
        <v>42516</v>
      </c>
      <c r="AM1534" s="26">
        <f t="shared" ca="1" si="612"/>
        <v>61</v>
      </c>
      <c r="AN1534" s="26">
        <f ca="1">IF(AM1534=0,0,COUNTIF($AM$19:AM1534,C1534*10+1))</f>
        <v>34</v>
      </c>
      <c r="AO1534" s="21">
        <f t="shared" ca="1" si="613"/>
        <v>0</v>
      </c>
      <c r="AP1534" s="33">
        <f t="shared" ca="1" si="614"/>
        <v>42516</v>
      </c>
    </row>
    <row r="1535" spans="1:42" x14ac:dyDescent="0.2">
      <c r="A1535" s="15">
        <f>Daten!A1535</f>
        <v>61106</v>
      </c>
      <c r="B1535" s="8" t="str">
        <f>Daten!B1535</f>
        <v>Kammern im Liesingtal</v>
      </c>
      <c r="C1535" s="15">
        <f t="shared" si="590"/>
        <v>6</v>
      </c>
      <c r="D1535" s="10">
        <f>Daten!D1535</f>
        <v>0</v>
      </c>
      <c r="E1535" s="9">
        <f>Daten!E1535</f>
        <v>1616</v>
      </c>
      <c r="F1535" s="9">
        <f>Daten!F1535</f>
        <v>1607</v>
      </c>
      <c r="G1535" s="27">
        <f t="shared" si="591"/>
        <v>9</v>
      </c>
      <c r="H1535" s="29">
        <f t="shared" si="592"/>
        <v>5.6004978220286251E-3</v>
      </c>
      <c r="I1535" s="21">
        <f t="shared" si="593"/>
        <v>14.342082112335508</v>
      </c>
      <c r="J1535" s="21">
        <f t="shared" si="594"/>
        <v>-5.3420821123355076</v>
      </c>
      <c r="K1535" s="27">
        <f t="shared" si="595"/>
        <v>2671.0410561677536</v>
      </c>
      <c r="L1535" s="16">
        <f>Daten!G1535</f>
        <v>217</v>
      </c>
      <c r="M1535" s="16">
        <f>Daten!H1535</f>
        <v>1012</v>
      </c>
      <c r="N1535" s="16">
        <f>Daten!I1535</f>
        <v>387</v>
      </c>
      <c r="O1535" s="28">
        <f t="shared" si="596"/>
        <v>0.59683794466403162</v>
      </c>
      <c r="P1535" s="16">
        <f t="shared" si="597"/>
        <v>569.62140601239912</v>
      </c>
      <c r="Q1535" s="21">
        <f t="shared" si="598"/>
        <v>34.37859398760088</v>
      </c>
      <c r="R1535" s="27">
        <f t="shared" si="599"/>
        <v>6875.7187975201759</v>
      </c>
      <c r="S1535" s="9">
        <f>Daten!K1535</f>
        <v>20226.46</v>
      </c>
      <c r="T1535" s="9">
        <f>Daten!L1535</f>
        <v>145464.64000000001</v>
      </c>
      <c r="U1535" s="9">
        <f>Daten!M1535</f>
        <v>313317.05</v>
      </c>
      <c r="V1535" s="9">
        <f>Daten!N1535</f>
        <v>500</v>
      </c>
      <c r="W1535" s="9">
        <f>Daten!O1535</f>
        <v>500</v>
      </c>
      <c r="X1535" s="23">
        <f t="shared" si="600"/>
        <v>479008.15</v>
      </c>
      <c r="Y1535" s="9">
        <f t="shared" si="601"/>
        <v>580835.62484709301</v>
      </c>
      <c r="Z1535" s="21">
        <f t="shared" si="602"/>
        <v>-101827.47484709299</v>
      </c>
      <c r="AA1535" s="27">
        <f t="shared" si="603"/>
        <v>10182.7474847093</v>
      </c>
      <c r="AB1535" s="32">
        <f t="shared" si="604"/>
        <v>19729.50733839723</v>
      </c>
      <c r="AC1535" s="31">
        <f t="shared" si="605"/>
        <v>19729.50733839723</v>
      </c>
      <c r="AG1535" s="26">
        <f t="shared" si="606"/>
        <v>2671.0410561677536</v>
      </c>
      <c r="AH1535" s="26">
        <f t="shared" si="607"/>
        <v>10182.7474847093</v>
      </c>
      <c r="AI1535" s="26">
        <f t="shared" si="608"/>
        <v>12853.788540877053</v>
      </c>
      <c r="AJ1535" s="26">
        <f t="shared" si="609"/>
        <v>1</v>
      </c>
      <c r="AK1535" s="26">
        <f t="shared" si="610"/>
        <v>12853.788540877053</v>
      </c>
      <c r="AL1535" s="26">
        <f t="shared" ca="1" si="611"/>
        <v>21529</v>
      </c>
      <c r="AM1535" s="26">
        <f t="shared" ca="1" si="612"/>
        <v>61</v>
      </c>
      <c r="AN1535" s="26">
        <f ca="1">IF(AM1535=0,0,COUNTIF($AM$19:AM1535,C1535*10+1))</f>
        <v>35</v>
      </c>
      <c r="AO1535" s="21">
        <f t="shared" ca="1" si="613"/>
        <v>0</v>
      </c>
      <c r="AP1535" s="33">
        <f t="shared" ca="1" si="614"/>
        <v>21529</v>
      </c>
    </row>
    <row r="1536" spans="1:42" x14ac:dyDescent="0.2">
      <c r="A1536" s="15">
        <f>Daten!A1536</f>
        <v>61107</v>
      </c>
      <c r="B1536" s="8" t="str">
        <f>Daten!B1536</f>
        <v>Kraubath an der Mur</v>
      </c>
      <c r="C1536" s="15">
        <f t="shared" si="590"/>
        <v>6</v>
      </c>
      <c r="D1536" s="10">
        <f>Daten!D1536</f>
        <v>0</v>
      </c>
      <c r="E1536" s="9">
        <f>Daten!E1536</f>
        <v>1331</v>
      </c>
      <c r="F1536" s="9">
        <f>Daten!F1536</f>
        <v>1274</v>
      </c>
      <c r="G1536" s="27">
        <f t="shared" si="591"/>
        <v>57</v>
      </c>
      <c r="H1536" s="29">
        <f t="shared" si="592"/>
        <v>4.4740973312401885E-2</v>
      </c>
      <c r="I1536" s="21">
        <f t="shared" si="593"/>
        <v>11.370138525896351</v>
      </c>
      <c r="J1536" s="21">
        <f t="shared" si="594"/>
        <v>45.629861474103649</v>
      </c>
      <c r="K1536" s="27">
        <f t="shared" si="595"/>
        <v>-22814.930737051825</v>
      </c>
      <c r="L1536" s="16">
        <f>Daten!G1536</f>
        <v>168</v>
      </c>
      <c r="M1536" s="16">
        <f>Daten!H1536</f>
        <v>852</v>
      </c>
      <c r="N1536" s="16">
        <f>Daten!I1536</f>
        <v>311</v>
      </c>
      <c r="O1536" s="28">
        <f t="shared" si="596"/>
        <v>0.56220657276995301</v>
      </c>
      <c r="P1536" s="16">
        <f t="shared" si="597"/>
        <v>479.56268569423327</v>
      </c>
      <c r="Q1536" s="21">
        <f t="shared" si="598"/>
        <v>-0.56268569423326653</v>
      </c>
      <c r="R1536" s="27">
        <f t="shared" si="599"/>
        <v>-112.53713884665331</v>
      </c>
      <c r="S1536" s="9">
        <f>Daten!K1536</f>
        <v>8176.5</v>
      </c>
      <c r="T1536" s="9">
        <f>Daten!L1536</f>
        <v>99189.22</v>
      </c>
      <c r="U1536" s="9">
        <f>Daten!M1536</f>
        <v>199694.03</v>
      </c>
      <c r="V1536" s="9">
        <f>Daten!N1536</f>
        <v>500</v>
      </c>
      <c r="W1536" s="9">
        <f>Daten!O1536</f>
        <v>500</v>
      </c>
      <c r="X1536" s="23">
        <f t="shared" si="600"/>
        <v>307059.75</v>
      </c>
      <c r="Y1536" s="9">
        <f t="shared" si="601"/>
        <v>478398.6489303718</v>
      </c>
      <c r="Z1536" s="21">
        <f t="shared" si="602"/>
        <v>-171338.8989303718</v>
      </c>
      <c r="AA1536" s="27">
        <f t="shared" si="603"/>
        <v>17133.88989303718</v>
      </c>
      <c r="AB1536" s="32">
        <f t="shared" si="604"/>
        <v>-5793.5779828612976</v>
      </c>
      <c r="AC1536" s="31">
        <f t="shared" si="605"/>
        <v>0</v>
      </c>
      <c r="AG1536" s="26">
        <f t="shared" si="606"/>
        <v>0</v>
      </c>
      <c r="AH1536" s="26">
        <f t="shared" si="607"/>
        <v>0</v>
      </c>
      <c r="AI1536" s="26">
        <f t="shared" si="608"/>
        <v>0</v>
      </c>
      <c r="AJ1536" s="26">
        <f t="shared" si="609"/>
        <v>1</v>
      </c>
      <c r="AK1536" s="26">
        <f t="shared" si="610"/>
        <v>0</v>
      </c>
      <c r="AL1536" s="26">
        <f t="shared" ca="1" si="611"/>
        <v>0</v>
      </c>
      <c r="AM1536" s="26">
        <f t="shared" ca="1" si="612"/>
        <v>0</v>
      </c>
      <c r="AN1536" s="26">
        <f ca="1">IF(AM1536=0,0,COUNTIF($AM$19:AM1536,C1536*10+1))</f>
        <v>0</v>
      </c>
      <c r="AO1536" s="21">
        <f t="shared" ca="1" si="613"/>
        <v>0</v>
      </c>
      <c r="AP1536" s="33">
        <f t="shared" ca="1" si="614"/>
        <v>0</v>
      </c>
    </row>
    <row r="1537" spans="1:42" x14ac:dyDescent="0.2">
      <c r="A1537" s="15">
        <f>Daten!A1537</f>
        <v>61108</v>
      </c>
      <c r="B1537" s="8" t="str">
        <f>Daten!B1537</f>
        <v>Leoben</v>
      </c>
      <c r="C1537" s="15">
        <f t="shared" si="590"/>
        <v>6</v>
      </c>
      <c r="D1537" s="10">
        <f>Daten!D1537</f>
        <v>0</v>
      </c>
      <c r="E1537" s="9">
        <f>Daten!E1537</f>
        <v>24132</v>
      </c>
      <c r="F1537" s="9">
        <f>Daten!F1537</f>
        <v>24762</v>
      </c>
      <c r="G1537" s="27">
        <f t="shared" si="591"/>
        <v>-630</v>
      </c>
      <c r="H1537" s="29">
        <f t="shared" si="592"/>
        <v>-2.544220983765447E-2</v>
      </c>
      <c r="I1537" s="21">
        <f t="shared" si="593"/>
        <v>220.99479605827744</v>
      </c>
      <c r="J1537" s="21">
        <f t="shared" si="594"/>
        <v>-850.99479605827742</v>
      </c>
      <c r="K1537" s="27">
        <f t="shared" si="595"/>
        <v>425497.39802913868</v>
      </c>
      <c r="L1537" s="16">
        <f>Daten!G1537</f>
        <v>2724</v>
      </c>
      <c r="M1537" s="16">
        <f>Daten!H1537</f>
        <v>15742</v>
      </c>
      <c r="N1537" s="16">
        <f>Daten!I1537</f>
        <v>5666</v>
      </c>
      <c r="O1537" s="28">
        <f t="shared" si="596"/>
        <v>0.53296912717570832</v>
      </c>
      <c r="P1537" s="16">
        <f t="shared" si="597"/>
        <v>8860.6523453035443</v>
      </c>
      <c r="Q1537" s="21">
        <f t="shared" si="598"/>
        <v>-470.65234530354428</v>
      </c>
      <c r="R1537" s="27">
        <f t="shared" si="599"/>
        <v>-94130.469060708856</v>
      </c>
      <c r="S1537" s="9">
        <f>Daten!K1537</f>
        <v>31270.01</v>
      </c>
      <c r="T1537" s="9">
        <f>Daten!L1537</f>
        <v>2584009.37</v>
      </c>
      <c r="U1537" s="9">
        <f>Daten!M1537</f>
        <v>14903949.449999999</v>
      </c>
      <c r="V1537" s="9">
        <f>Daten!N1537</f>
        <v>500</v>
      </c>
      <c r="W1537" s="9">
        <f>Daten!O1537</f>
        <v>500</v>
      </c>
      <c r="X1537" s="23">
        <f t="shared" si="600"/>
        <v>17519228.829999998</v>
      </c>
      <c r="Y1537" s="9">
        <f t="shared" si="601"/>
        <v>8673716.1502537429</v>
      </c>
      <c r="Z1537" s="21">
        <f t="shared" si="602"/>
        <v>8845512.6797462553</v>
      </c>
      <c r="AA1537" s="27">
        <f t="shared" si="603"/>
        <v>-884551.26797462557</v>
      </c>
      <c r="AB1537" s="32">
        <f t="shared" si="604"/>
        <v>-553184.33900619578</v>
      </c>
      <c r="AC1537" s="31">
        <f t="shared" si="605"/>
        <v>0</v>
      </c>
      <c r="AG1537" s="26">
        <f t="shared" si="606"/>
        <v>0</v>
      </c>
      <c r="AH1537" s="26">
        <f t="shared" si="607"/>
        <v>0</v>
      </c>
      <c r="AI1537" s="26">
        <f t="shared" si="608"/>
        <v>0</v>
      </c>
      <c r="AJ1537" s="26">
        <f t="shared" si="609"/>
        <v>1</v>
      </c>
      <c r="AK1537" s="26">
        <f t="shared" si="610"/>
        <v>0</v>
      </c>
      <c r="AL1537" s="26">
        <f t="shared" ca="1" si="611"/>
        <v>0</v>
      </c>
      <c r="AM1537" s="26">
        <f t="shared" ca="1" si="612"/>
        <v>0</v>
      </c>
      <c r="AN1537" s="26">
        <f ca="1">IF(AM1537=0,0,COUNTIF($AM$19:AM1537,C1537*10+1))</f>
        <v>0</v>
      </c>
      <c r="AO1537" s="21">
        <f t="shared" ca="1" si="613"/>
        <v>0</v>
      </c>
      <c r="AP1537" s="33">
        <f t="shared" ca="1" si="614"/>
        <v>0</v>
      </c>
    </row>
    <row r="1538" spans="1:42" x14ac:dyDescent="0.2">
      <c r="A1538" s="15">
        <f>Daten!A1538</f>
        <v>61109</v>
      </c>
      <c r="B1538" s="8" t="str">
        <f>Daten!B1538</f>
        <v>Mautern in Steiermark</v>
      </c>
      <c r="C1538" s="15">
        <f t="shared" si="590"/>
        <v>6</v>
      </c>
      <c r="D1538" s="10">
        <f>Daten!D1538</f>
        <v>0</v>
      </c>
      <c r="E1538" s="9">
        <f>Daten!E1538</f>
        <v>1709</v>
      </c>
      <c r="F1538" s="9">
        <f>Daten!F1538</f>
        <v>1777</v>
      </c>
      <c r="G1538" s="27">
        <f t="shared" si="591"/>
        <v>-68</v>
      </c>
      <c r="H1538" s="29">
        <f t="shared" si="592"/>
        <v>-3.8266741699493526E-2</v>
      </c>
      <c r="I1538" s="21">
        <f t="shared" si="593"/>
        <v>15.859290549856999</v>
      </c>
      <c r="J1538" s="21">
        <f t="shared" si="594"/>
        <v>-83.859290549856993</v>
      </c>
      <c r="K1538" s="27">
        <f t="shared" si="595"/>
        <v>41929.645274928494</v>
      </c>
      <c r="L1538" s="16">
        <f>Daten!G1538</f>
        <v>195</v>
      </c>
      <c r="M1538" s="16">
        <f>Daten!H1538</f>
        <v>1056</v>
      </c>
      <c r="N1538" s="16">
        <f>Daten!I1538</f>
        <v>458</v>
      </c>
      <c r="O1538" s="28">
        <f t="shared" si="596"/>
        <v>0.61837121212121215</v>
      </c>
      <c r="P1538" s="16">
        <f t="shared" si="597"/>
        <v>594.38755409989471</v>
      </c>
      <c r="Q1538" s="21">
        <f t="shared" si="598"/>
        <v>58.612445900105286</v>
      </c>
      <c r="R1538" s="27">
        <f t="shared" si="599"/>
        <v>11722.489180021057</v>
      </c>
      <c r="S1538" s="9">
        <f>Daten!K1538</f>
        <v>21529.59</v>
      </c>
      <c r="T1538" s="9">
        <f>Daten!L1538</f>
        <v>125590.71</v>
      </c>
      <c r="U1538" s="9">
        <f>Daten!M1538</f>
        <v>267559.59999999998</v>
      </c>
      <c r="V1538" s="9">
        <f>Daten!N1538</f>
        <v>500</v>
      </c>
      <c r="W1538" s="9">
        <f>Daten!O1538</f>
        <v>500</v>
      </c>
      <c r="X1538" s="23">
        <f t="shared" si="600"/>
        <v>414679.9</v>
      </c>
      <c r="Y1538" s="9">
        <f t="shared" si="601"/>
        <v>614262.4275146547</v>
      </c>
      <c r="Z1538" s="21">
        <f t="shared" si="602"/>
        <v>-199582.52751465468</v>
      </c>
      <c r="AA1538" s="27">
        <f t="shared" si="603"/>
        <v>19958.252751465468</v>
      </c>
      <c r="AB1538" s="32">
        <f t="shared" si="604"/>
        <v>73610.38720641502</v>
      </c>
      <c r="AC1538" s="31">
        <f t="shared" si="605"/>
        <v>73610.38720641502</v>
      </c>
      <c r="AG1538" s="26">
        <f t="shared" si="606"/>
        <v>41929.645274928494</v>
      </c>
      <c r="AH1538" s="26">
        <f t="shared" si="607"/>
        <v>19958.252751465468</v>
      </c>
      <c r="AI1538" s="26">
        <f t="shared" si="608"/>
        <v>61887.898026393959</v>
      </c>
      <c r="AJ1538" s="26">
        <f t="shared" si="609"/>
        <v>1</v>
      </c>
      <c r="AK1538" s="26">
        <f t="shared" si="610"/>
        <v>61887.898026393959</v>
      </c>
      <c r="AL1538" s="26">
        <f t="shared" ca="1" si="611"/>
        <v>103655</v>
      </c>
      <c r="AM1538" s="26">
        <f t="shared" ca="1" si="612"/>
        <v>61</v>
      </c>
      <c r="AN1538" s="26">
        <f ca="1">IF(AM1538=0,0,COUNTIF($AM$19:AM1538,C1538*10+1))</f>
        <v>36</v>
      </c>
      <c r="AO1538" s="21">
        <f t="shared" ca="1" si="613"/>
        <v>0</v>
      </c>
      <c r="AP1538" s="33">
        <f t="shared" ca="1" si="614"/>
        <v>103655</v>
      </c>
    </row>
    <row r="1539" spans="1:42" x14ac:dyDescent="0.2">
      <c r="A1539" s="15">
        <f>Daten!A1539</f>
        <v>61110</v>
      </c>
      <c r="B1539" s="8" t="str">
        <f>Daten!B1539</f>
        <v>Niklasdorf</v>
      </c>
      <c r="C1539" s="15">
        <f t="shared" si="590"/>
        <v>6</v>
      </c>
      <c r="D1539" s="10">
        <f>Daten!D1539</f>
        <v>0</v>
      </c>
      <c r="E1539" s="9">
        <f>Daten!E1539</f>
        <v>2358</v>
      </c>
      <c r="F1539" s="9">
        <f>Daten!F1539</f>
        <v>2525</v>
      </c>
      <c r="G1539" s="27">
        <f t="shared" si="591"/>
        <v>-167</v>
      </c>
      <c r="H1539" s="29">
        <f t="shared" si="592"/>
        <v>-6.6138613861386142E-2</v>
      </c>
      <c r="I1539" s="21">
        <f t="shared" si="593"/>
        <v>22.535007674951562</v>
      </c>
      <c r="J1539" s="21">
        <f t="shared" si="594"/>
        <v>-189.53500767495157</v>
      </c>
      <c r="K1539" s="27">
        <f t="shared" si="595"/>
        <v>94767.503837475786</v>
      </c>
      <c r="L1539" s="16">
        <f>Daten!G1539</f>
        <v>272</v>
      </c>
      <c r="M1539" s="16">
        <f>Daten!H1539</f>
        <v>1488</v>
      </c>
      <c r="N1539" s="16">
        <f>Daten!I1539</f>
        <v>598</v>
      </c>
      <c r="O1539" s="28">
        <f t="shared" si="596"/>
        <v>0.58467741935483875</v>
      </c>
      <c r="P1539" s="16">
        <f t="shared" si="597"/>
        <v>837.54609895894259</v>
      </c>
      <c r="Q1539" s="21">
        <f t="shared" si="598"/>
        <v>32.453901041057406</v>
      </c>
      <c r="R1539" s="27">
        <f t="shared" si="599"/>
        <v>6490.7802082114813</v>
      </c>
      <c r="S1539" s="9">
        <f>Daten!K1539</f>
        <v>4745.8500000000004</v>
      </c>
      <c r="T1539" s="9">
        <f>Daten!L1539</f>
        <v>276604.57</v>
      </c>
      <c r="U1539" s="9">
        <f>Daten!M1539</f>
        <v>1473058.02</v>
      </c>
      <c r="V1539" s="9">
        <f>Daten!N1539</f>
        <v>500</v>
      </c>
      <c r="W1539" s="9">
        <f>Daten!O1539</f>
        <v>500</v>
      </c>
      <c r="X1539" s="23">
        <f t="shared" si="600"/>
        <v>1754408.44</v>
      </c>
      <c r="Y1539" s="9">
        <f t="shared" si="601"/>
        <v>847531.19021624094</v>
      </c>
      <c r="Z1539" s="21">
        <f t="shared" si="602"/>
        <v>906877.24978375901</v>
      </c>
      <c r="AA1539" s="27">
        <f t="shared" si="603"/>
        <v>-90687.724978375903</v>
      </c>
      <c r="AB1539" s="32">
        <f t="shared" si="604"/>
        <v>10570.559067311362</v>
      </c>
      <c r="AC1539" s="31">
        <f t="shared" si="605"/>
        <v>10570.559067311362</v>
      </c>
      <c r="AG1539" s="26">
        <f t="shared" si="606"/>
        <v>94767.503837475786</v>
      </c>
      <c r="AH1539" s="26">
        <f t="shared" si="607"/>
        <v>-90687.724978375903</v>
      </c>
      <c r="AI1539" s="26">
        <f t="shared" si="608"/>
        <v>4079.7788590998825</v>
      </c>
      <c r="AJ1539" s="26">
        <f t="shared" si="609"/>
        <v>1</v>
      </c>
      <c r="AK1539" s="26">
        <f t="shared" si="610"/>
        <v>0</v>
      </c>
      <c r="AL1539" s="26">
        <f t="shared" ca="1" si="611"/>
        <v>0</v>
      </c>
      <c r="AM1539" s="26">
        <f t="shared" ca="1" si="612"/>
        <v>0</v>
      </c>
      <c r="AN1539" s="26">
        <f ca="1">IF(AM1539=0,0,COUNTIF($AM$19:AM1539,C1539*10+1))</f>
        <v>0</v>
      </c>
      <c r="AO1539" s="21">
        <f t="shared" ca="1" si="613"/>
        <v>0</v>
      </c>
      <c r="AP1539" s="33">
        <f t="shared" ca="1" si="614"/>
        <v>0</v>
      </c>
    </row>
    <row r="1540" spans="1:42" x14ac:dyDescent="0.2">
      <c r="A1540" s="15">
        <f>Daten!A1540</f>
        <v>61111</v>
      </c>
      <c r="B1540" s="8" t="str">
        <f>Daten!B1540</f>
        <v>Proleb</v>
      </c>
      <c r="C1540" s="15">
        <f t="shared" si="590"/>
        <v>6</v>
      </c>
      <c r="D1540" s="10">
        <f>Daten!D1540</f>
        <v>0</v>
      </c>
      <c r="E1540" s="9">
        <f>Daten!E1540</f>
        <v>1595</v>
      </c>
      <c r="F1540" s="9">
        <f>Daten!F1540</f>
        <v>1525</v>
      </c>
      <c r="G1540" s="27">
        <f t="shared" si="591"/>
        <v>70</v>
      </c>
      <c r="H1540" s="29">
        <f t="shared" si="592"/>
        <v>4.5901639344262293E-2</v>
      </c>
      <c r="I1540" s="21">
        <f t="shared" si="593"/>
        <v>13.610252160119259</v>
      </c>
      <c r="J1540" s="21">
        <f t="shared" si="594"/>
        <v>56.389747839880741</v>
      </c>
      <c r="K1540" s="27">
        <f t="shared" si="595"/>
        <v>-28194.873919940372</v>
      </c>
      <c r="L1540" s="16">
        <f>Daten!G1540</f>
        <v>213</v>
      </c>
      <c r="M1540" s="16">
        <f>Daten!H1540</f>
        <v>982</v>
      </c>
      <c r="N1540" s="16">
        <f>Daten!I1540</f>
        <v>400</v>
      </c>
      <c r="O1540" s="28">
        <f t="shared" si="596"/>
        <v>0.62423625254582482</v>
      </c>
      <c r="P1540" s="16">
        <f t="shared" si="597"/>
        <v>552.73539595274303</v>
      </c>
      <c r="Q1540" s="21">
        <f t="shared" si="598"/>
        <v>60.264604047256967</v>
      </c>
      <c r="R1540" s="27">
        <f t="shared" si="599"/>
        <v>12052.920809451392</v>
      </c>
      <c r="S1540" s="9">
        <f>Daten!K1540</f>
        <v>8161.3</v>
      </c>
      <c r="T1540" s="9">
        <f>Daten!L1540</f>
        <v>134245.57999999999</v>
      </c>
      <c r="U1540" s="9">
        <f>Daten!M1540</f>
        <v>66104.710000000006</v>
      </c>
      <c r="V1540" s="9">
        <f>Daten!N1540</f>
        <v>500</v>
      </c>
      <c r="W1540" s="9">
        <f>Daten!O1540</f>
        <v>500</v>
      </c>
      <c r="X1540" s="23">
        <f t="shared" si="600"/>
        <v>208511.58999999997</v>
      </c>
      <c r="Y1540" s="9">
        <f t="shared" si="601"/>
        <v>573287.63714796619</v>
      </c>
      <c r="Z1540" s="21">
        <f t="shared" si="602"/>
        <v>-364776.04714796622</v>
      </c>
      <c r="AA1540" s="27">
        <f t="shared" si="603"/>
        <v>36477.604714796624</v>
      </c>
      <c r="AB1540" s="32">
        <f t="shared" si="604"/>
        <v>20335.651604307644</v>
      </c>
      <c r="AC1540" s="31">
        <f t="shared" si="605"/>
        <v>20335.651604307644</v>
      </c>
      <c r="AG1540" s="26">
        <f t="shared" si="606"/>
        <v>-28194.873919940372</v>
      </c>
      <c r="AH1540" s="26">
        <f t="shared" si="607"/>
        <v>36477.604714796624</v>
      </c>
      <c r="AI1540" s="26">
        <f t="shared" si="608"/>
        <v>8282.730794856252</v>
      </c>
      <c r="AJ1540" s="26">
        <f t="shared" si="609"/>
        <v>1</v>
      </c>
      <c r="AK1540" s="26">
        <f t="shared" si="610"/>
        <v>8282.730794856252</v>
      </c>
      <c r="AL1540" s="26">
        <f t="shared" ca="1" si="611"/>
        <v>13873</v>
      </c>
      <c r="AM1540" s="26">
        <f t="shared" ca="1" si="612"/>
        <v>61</v>
      </c>
      <c r="AN1540" s="26">
        <f ca="1">IF(AM1540=0,0,COUNTIF($AM$19:AM1540,C1540*10+1))</f>
        <v>37</v>
      </c>
      <c r="AO1540" s="21">
        <f t="shared" ca="1" si="613"/>
        <v>0</v>
      </c>
      <c r="AP1540" s="33">
        <f t="shared" ca="1" si="614"/>
        <v>13873</v>
      </c>
    </row>
    <row r="1541" spans="1:42" x14ac:dyDescent="0.2">
      <c r="A1541" s="15">
        <f>Daten!A1541</f>
        <v>61112</v>
      </c>
      <c r="B1541" s="8" t="str">
        <f>Daten!B1541</f>
        <v>Radmer</v>
      </c>
      <c r="C1541" s="15">
        <f t="shared" si="590"/>
        <v>6</v>
      </c>
      <c r="D1541" s="10">
        <f>Daten!D1541</f>
        <v>0</v>
      </c>
      <c r="E1541" s="9">
        <f>Daten!E1541</f>
        <v>498</v>
      </c>
      <c r="F1541" s="9">
        <f>Daten!F1541</f>
        <v>562</v>
      </c>
      <c r="G1541" s="27">
        <f t="shared" si="591"/>
        <v>-64</v>
      </c>
      <c r="H1541" s="29">
        <f t="shared" si="592"/>
        <v>-0.11387900355871886</v>
      </c>
      <c r="I1541" s="21">
        <f t="shared" si="593"/>
        <v>5.0157125993357532</v>
      </c>
      <c r="J1541" s="21">
        <f t="shared" si="594"/>
        <v>-69.015712599335757</v>
      </c>
      <c r="K1541" s="27">
        <f t="shared" si="595"/>
        <v>34507.856299667881</v>
      </c>
      <c r="L1541" s="16">
        <f>Daten!G1541</f>
        <v>37</v>
      </c>
      <c r="M1541" s="16">
        <f>Daten!H1541</f>
        <v>298</v>
      </c>
      <c r="N1541" s="16">
        <f>Daten!I1541</f>
        <v>163</v>
      </c>
      <c r="O1541" s="28">
        <f t="shared" si="596"/>
        <v>0.67114093959731547</v>
      </c>
      <c r="P1541" s="16">
        <f t="shared" si="597"/>
        <v>167.73436659258394</v>
      </c>
      <c r="Q1541" s="21">
        <f t="shared" si="598"/>
        <v>32.265633407416061</v>
      </c>
      <c r="R1541" s="27">
        <f t="shared" si="599"/>
        <v>6453.1266814832125</v>
      </c>
      <c r="S1541" s="9">
        <f>Daten!K1541</f>
        <v>12720.83</v>
      </c>
      <c r="T1541" s="9">
        <f>Daten!L1541</f>
        <v>31092.53</v>
      </c>
      <c r="U1541" s="9">
        <f>Daten!M1541</f>
        <v>19101.240000000002</v>
      </c>
      <c r="V1541" s="9">
        <f>Daten!N1541</f>
        <v>500</v>
      </c>
      <c r="W1541" s="9">
        <f>Daten!O1541</f>
        <v>500</v>
      </c>
      <c r="X1541" s="23">
        <f t="shared" si="600"/>
        <v>62914.600000000006</v>
      </c>
      <c r="Y1541" s="9">
        <f t="shared" si="601"/>
        <v>178995.13686500763</v>
      </c>
      <c r="Z1541" s="21">
        <f t="shared" si="602"/>
        <v>-116080.53686500763</v>
      </c>
      <c r="AA1541" s="27">
        <f t="shared" si="603"/>
        <v>11608.053686500763</v>
      </c>
      <c r="AB1541" s="32">
        <f t="shared" si="604"/>
        <v>52569.036667651861</v>
      </c>
      <c r="AC1541" s="31">
        <f t="shared" si="605"/>
        <v>52569.036667651861</v>
      </c>
      <c r="AG1541" s="26">
        <f t="shared" si="606"/>
        <v>34507.856299667881</v>
      </c>
      <c r="AH1541" s="26">
        <f t="shared" si="607"/>
        <v>11608.053686500763</v>
      </c>
      <c r="AI1541" s="26">
        <f t="shared" si="608"/>
        <v>46115.909986168641</v>
      </c>
      <c r="AJ1541" s="26">
        <f t="shared" si="609"/>
        <v>1</v>
      </c>
      <c r="AK1541" s="26">
        <f t="shared" si="610"/>
        <v>46115.909986168641</v>
      </c>
      <c r="AL1541" s="26">
        <f t="shared" ca="1" si="611"/>
        <v>77239</v>
      </c>
      <c r="AM1541" s="26">
        <f t="shared" ca="1" si="612"/>
        <v>61</v>
      </c>
      <c r="AN1541" s="26">
        <f ca="1">IF(AM1541=0,0,COUNTIF($AM$19:AM1541,C1541*10+1))</f>
        <v>38</v>
      </c>
      <c r="AO1541" s="21">
        <f t="shared" ca="1" si="613"/>
        <v>0</v>
      </c>
      <c r="AP1541" s="33">
        <f t="shared" ca="1" si="614"/>
        <v>77239</v>
      </c>
    </row>
    <row r="1542" spans="1:42" x14ac:dyDescent="0.2">
      <c r="A1542" s="15">
        <f>Daten!A1542</f>
        <v>61113</v>
      </c>
      <c r="B1542" s="8" t="str">
        <f>Daten!B1542</f>
        <v>Sankt Michael in Obersteiermark</v>
      </c>
      <c r="C1542" s="15">
        <f t="shared" si="590"/>
        <v>6</v>
      </c>
      <c r="D1542" s="10">
        <f>Daten!D1542</f>
        <v>0</v>
      </c>
      <c r="E1542" s="9">
        <f>Daten!E1542</f>
        <v>3075</v>
      </c>
      <c r="F1542" s="9">
        <f>Daten!F1542</f>
        <v>3065</v>
      </c>
      <c r="G1542" s="27">
        <f t="shared" si="591"/>
        <v>10</v>
      </c>
      <c r="H1542" s="29">
        <f t="shared" si="592"/>
        <v>3.2626427406199023E-3</v>
      </c>
      <c r="I1542" s="21">
        <f t="shared" si="593"/>
        <v>27.354375652961004</v>
      </c>
      <c r="J1542" s="21">
        <f t="shared" si="594"/>
        <v>-17.354375652961004</v>
      </c>
      <c r="K1542" s="27">
        <f t="shared" si="595"/>
        <v>8677.1878264805018</v>
      </c>
      <c r="L1542" s="16">
        <f>Daten!G1542</f>
        <v>386</v>
      </c>
      <c r="M1542" s="16">
        <f>Daten!H1542</f>
        <v>1977</v>
      </c>
      <c r="N1542" s="16">
        <f>Daten!I1542</f>
        <v>712</v>
      </c>
      <c r="O1542" s="28">
        <f t="shared" si="596"/>
        <v>0.55538694992412752</v>
      </c>
      <c r="P1542" s="16">
        <f t="shared" si="597"/>
        <v>1112.788062931337</v>
      </c>
      <c r="Q1542" s="21">
        <f t="shared" si="598"/>
        <v>-14.788062931336981</v>
      </c>
      <c r="R1542" s="27">
        <f t="shared" si="599"/>
        <v>-2957.6125862673962</v>
      </c>
      <c r="S1542" s="9">
        <f>Daten!K1542</f>
        <v>15160.11</v>
      </c>
      <c r="T1542" s="9">
        <f>Daten!L1542</f>
        <v>216628.25</v>
      </c>
      <c r="U1542" s="9">
        <f>Daten!M1542</f>
        <v>645955.77</v>
      </c>
      <c r="V1542" s="9">
        <f>Daten!N1542</f>
        <v>500</v>
      </c>
      <c r="W1542" s="9">
        <f>Daten!O1542</f>
        <v>500</v>
      </c>
      <c r="X1542" s="23">
        <f t="shared" si="600"/>
        <v>877744.13</v>
      </c>
      <c r="Y1542" s="9">
        <f t="shared" si="601"/>
        <v>1105241.0559435713</v>
      </c>
      <c r="Z1542" s="21">
        <f t="shared" si="602"/>
        <v>-227496.92594357126</v>
      </c>
      <c r="AA1542" s="27">
        <f t="shared" si="603"/>
        <v>22749.692594357126</v>
      </c>
      <c r="AB1542" s="32">
        <f t="shared" si="604"/>
        <v>28469.26783457023</v>
      </c>
      <c r="AC1542" s="31">
        <f t="shared" si="605"/>
        <v>28469.26783457023</v>
      </c>
      <c r="AG1542" s="26">
        <f t="shared" si="606"/>
        <v>8677.1878264805018</v>
      </c>
      <c r="AH1542" s="26">
        <f t="shared" si="607"/>
        <v>22749.692594357126</v>
      </c>
      <c r="AI1542" s="26">
        <f t="shared" si="608"/>
        <v>31426.880420837628</v>
      </c>
      <c r="AJ1542" s="26">
        <f t="shared" si="609"/>
        <v>1</v>
      </c>
      <c r="AK1542" s="26">
        <f t="shared" si="610"/>
        <v>31426.880420837628</v>
      </c>
      <c r="AL1542" s="26">
        <f t="shared" ca="1" si="611"/>
        <v>52636</v>
      </c>
      <c r="AM1542" s="26">
        <f t="shared" ca="1" si="612"/>
        <v>61</v>
      </c>
      <c r="AN1542" s="26">
        <f ca="1">IF(AM1542=0,0,COUNTIF($AM$19:AM1542,C1542*10+1))</f>
        <v>39</v>
      </c>
      <c r="AO1542" s="21">
        <f t="shared" ca="1" si="613"/>
        <v>0</v>
      </c>
      <c r="AP1542" s="33">
        <f t="shared" ca="1" si="614"/>
        <v>52636</v>
      </c>
    </row>
    <row r="1543" spans="1:42" x14ac:dyDescent="0.2">
      <c r="A1543" s="15">
        <f>Daten!A1543</f>
        <v>61114</v>
      </c>
      <c r="B1543" s="8" t="str">
        <f>Daten!B1543</f>
        <v>Sankt Peter-Freienstein</v>
      </c>
      <c r="C1543" s="15">
        <f t="shared" si="590"/>
        <v>6</v>
      </c>
      <c r="D1543" s="10">
        <f>Daten!D1543</f>
        <v>0</v>
      </c>
      <c r="E1543" s="9">
        <f>Daten!E1543</f>
        <v>2326</v>
      </c>
      <c r="F1543" s="9">
        <f>Daten!F1543</f>
        <v>2377</v>
      </c>
      <c r="G1543" s="27">
        <f t="shared" si="591"/>
        <v>-51</v>
      </c>
      <c r="H1543" s="29">
        <f t="shared" si="592"/>
        <v>-2.1455616323096342E-2</v>
      </c>
      <c r="I1543" s="21">
        <f t="shared" si="593"/>
        <v>21.21414385875638</v>
      </c>
      <c r="J1543" s="21">
        <f t="shared" si="594"/>
        <v>-72.214143858756387</v>
      </c>
      <c r="K1543" s="27">
        <f t="shared" si="595"/>
        <v>36107.071929378195</v>
      </c>
      <c r="L1543" s="16">
        <f>Daten!G1543</f>
        <v>306</v>
      </c>
      <c r="M1543" s="16">
        <f>Daten!H1543</f>
        <v>1442</v>
      </c>
      <c r="N1543" s="16">
        <f>Daten!I1543</f>
        <v>578</v>
      </c>
      <c r="O1543" s="28">
        <f t="shared" si="596"/>
        <v>0.61303744798890425</v>
      </c>
      <c r="P1543" s="16">
        <f t="shared" si="597"/>
        <v>811.65421686746993</v>
      </c>
      <c r="Q1543" s="21">
        <f t="shared" si="598"/>
        <v>72.345783132530073</v>
      </c>
      <c r="R1543" s="27">
        <f t="shared" si="599"/>
        <v>14469.156626506014</v>
      </c>
      <c r="S1543" s="9">
        <f>Daten!K1543</f>
        <v>9827.84</v>
      </c>
      <c r="T1543" s="9">
        <f>Daten!L1543</f>
        <v>255722.83</v>
      </c>
      <c r="U1543" s="9">
        <f>Daten!M1543</f>
        <v>971286.77</v>
      </c>
      <c r="V1543" s="9">
        <f>Daten!N1543</f>
        <v>500</v>
      </c>
      <c r="W1543" s="9">
        <f>Daten!O1543</f>
        <v>500</v>
      </c>
      <c r="X1543" s="23">
        <f t="shared" si="600"/>
        <v>1236837.44</v>
      </c>
      <c r="Y1543" s="9">
        <f t="shared" si="601"/>
        <v>836029.4946747144</v>
      </c>
      <c r="Z1543" s="21">
        <f t="shared" si="602"/>
        <v>400807.94532528555</v>
      </c>
      <c r="AA1543" s="27">
        <f t="shared" si="603"/>
        <v>-40080.794532528555</v>
      </c>
      <c r="AB1543" s="32">
        <f t="shared" si="604"/>
        <v>10495.434023355658</v>
      </c>
      <c r="AC1543" s="31">
        <f t="shared" si="605"/>
        <v>10495.434023355658</v>
      </c>
      <c r="AG1543" s="26">
        <f t="shared" si="606"/>
        <v>36107.071929378195</v>
      </c>
      <c r="AH1543" s="26">
        <f t="shared" si="607"/>
        <v>-40080.794532528555</v>
      </c>
      <c r="AI1543" s="26">
        <f t="shared" si="608"/>
        <v>-3973.7226031503596</v>
      </c>
      <c r="AJ1543" s="26">
        <f t="shared" si="609"/>
        <v>1</v>
      </c>
      <c r="AK1543" s="26">
        <f t="shared" si="610"/>
        <v>0</v>
      </c>
      <c r="AL1543" s="26">
        <f t="shared" ca="1" si="611"/>
        <v>0</v>
      </c>
      <c r="AM1543" s="26">
        <f t="shared" ca="1" si="612"/>
        <v>0</v>
      </c>
      <c r="AN1543" s="26">
        <f ca="1">IF(AM1543=0,0,COUNTIF($AM$19:AM1543,C1543*10+1))</f>
        <v>0</v>
      </c>
      <c r="AO1543" s="21">
        <f t="shared" ca="1" si="613"/>
        <v>0</v>
      </c>
      <c r="AP1543" s="33">
        <f t="shared" ca="1" si="614"/>
        <v>0</v>
      </c>
    </row>
    <row r="1544" spans="1:42" x14ac:dyDescent="0.2">
      <c r="A1544" s="15">
        <f>Daten!A1544</f>
        <v>61115</v>
      </c>
      <c r="B1544" s="8" t="str">
        <f>Daten!B1544</f>
        <v>Sankt Stefan ob Leoben</v>
      </c>
      <c r="C1544" s="15">
        <f t="shared" si="590"/>
        <v>6</v>
      </c>
      <c r="D1544" s="10">
        <f>Daten!D1544</f>
        <v>0</v>
      </c>
      <c r="E1544" s="9">
        <f>Daten!E1544</f>
        <v>1857</v>
      </c>
      <c r="F1544" s="9">
        <f>Daten!F1544</f>
        <v>1936</v>
      </c>
      <c r="G1544" s="27">
        <f t="shared" si="591"/>
        <v>-79</v>
      </c>
      <c r="H1544" s="29">
        <f t="shared" si="592"/>
        <v>-4.0805785123966945E-2</v>
      </c>
      <c r="I1544" s="21">
        <f t="shared" si="593"/>
        <v>17.278326676715334</v>
      </c>
      <c r="J1544" s="21">
        <f t="shared" si="594"/>
        <v>-96.278326676715338</v>
      </c>
      <c r="K1544" s="27">
        <f t="shared" si="595"/>
        <v>48139.16333835767</v>
      </c>
      <c r="L1544" s="16">
        <f>Daten!G1544</f>
        <v>211</v>
      </c>
      <c r="M1544" s="16">
        <f>Daten!H1544</f>
        <v>1156</v>
      </c>
      <c r="N1544" s="16">
        <f>Daten!I1544</f>
        <v>490</v>
      </c>
      <c r="O1544" s="28">
        <f t="shared" si="596"/>
        <v>0.606401384083045</v>
      </c>
      <c r="P1544" s="16">
        <f t="shared" si="597"/>
        <v>650.67425429874845</v>
      </c>
      <c r="Q1544" s="21">
        <f t="shared" si="598"/>
        <v>50.325745701251549</v>
      </c>
      <c r="R1544" s="27">
        <f t="shared" si="599"/>
        <v>10065.149140250309</v>
      </c>
      <c r="S1544" s="9">
        <f>Daten!K1544</f>
        <v>21989.97</v>
      </c>
      <c r="T1544" s="9">
        <f>Daten!L1544</f>
        <v>129030.85</v>
      </c>
      <c r="U1544" s="9">
        <f>Daten!M1544</f>
        <v>203282.12</v>
      </c>
      <c r="V1544" s="9">
        <f>Daten!N1544</f>
        <v>500</v>
      </c>
      <c r="W1544" s="9">
        <f>Daten!O1544</f>
        <v>500</v>
      </c>
      <c r="X1544" s="23">
        <f t="shared" si="600"/>
        <v>354302.94</v>
      </c>
      <c r="Y1544" s="9">
        <f t="shared" si="601"/>
        <v>667457.7693942152</v>
      </c>
      <c r="Z1544" s="21">
        <f t="shared" si="602"/>
        <v>-313154.82939421519</v>
      </c>
      <c r="AA1544" s="27">
        <f t="shared" si="603"/>
        <v>31315.482939421519</v>
      </c>
      <c r="AB1544" s="32">
        <f t="shared" si="604"/>
        <v>89519.795418029506</v>
      </c>
      <c r="AC1544" s="31">
        <f t="shared" si="605"/>
        <v>89519.795418029506</v>
      </c>
      <c r="AG1544" s="26">
        <f t="shared" si="606"/>
        <v>48139.16333835767</v>
      </c>
      <c r="AH1544" s="26">
        <f t="shared" si="607"/>
        <v>31315.482939421519</v>
      </c>
      <c r="AI1544" s="26">
        <f t="shared" si="608"/>
        <v>79454.646277779189</v>
      </c>
      <c r="AJ1544" s="26">
        <f t="shared" si="609"/>
        <v>1</v>
      </c>
      <c r="AK1544" s="26">
        <f t="shared" si="610"/>
        <v>79454.646277779189</v>
      </c>
      <c r="AL1544" s="26">
        <f t="shared" ca="1" si="611"/>
        <v>133077</v>
      </c>
      <c r="AM1544" s="26">
        <f t="shared" ca="1" si="612"/>
        <v>61</v>
      </c>
      <c r="AN1544" s="26">
        <f ca="1">IF(AM1544=0,0,COUNTIF($AM$19:AM1544,C1544*10+1))</f>
        <v>40</v>
      </c>
      <c r="AO1544" s="21">
        <f t="shared" ca="1" si="613"/>
        <v>0</v>
      </c>
      <c r="AP1544" s="33">
        <f t="shared" ca="1" si="614"/>
        <v>133077</v>
      </c>
    </row>
    <row r="1545" spans="1:42" x14ac:dyDescent="0.2">
      <c r="A1545" s="15">
        <f>Daten!A1545</f>
        <v>61116</v>
      </c>
      <c r="B1545" s="8" t="str">
        <f>Daten!B1545</f>
        <v>Traboch</v>
      </c>
      <c r="C1545" s="15">
        <f t="shared" si="590"/>
        <v>6</v>
      </c>
      <c r="D1545" s="10">
        <f>Daten!D1545</f>
        <v>0</v>
      </c>
      <c r="E1545" s="9">
        <f>Daten!E1545</f>
        <v>1419</v>
      </c>
      <c r="F1545" s="9">
        <f>Daten!F1545</f>
        <v>1377</v>
      </c>
      <c r="G1545" s="27">
        <f t="shared" si="591"/>
        <v>42</v>
      </c>
      <c r="H1545" s="29">
        <f t="shared" si="592"/>
        <v>3.0501089324618737E-2</v>
      </c>
      <c r="I1545" s="21">
        <f t="shared" si="593"/>
        <v>12.289388343924079</v>
      </c>
      <c r="J1545" s="21">
        <f t="shared" si="594"/>
        <v>29.710611656075919</v>
      </c>
      <c r="K1545" s="27">
        <f t="shared" si="595"/>
        <v>-14855.305828037959</v>
      </c>
      <c r="L1545" s="16">
        <f>Daten!G1545</f>
        <v>180</v>
      </c>
      <c r="M1545" s="16">
        <f>Daten!H1545</f>
        <v>917</v>
      </c>
      <c r="N1545" s="16">
        <f>Daten!I1545</f>
        <v>322</v>
      </c>
      <c r="O1545" s="28">
        <f t="shared" si="596"/>
        <v>0.54743729552889864</v>
      </c>
      <c r="P1545" s="16">
        <f t="shared" si="597"/>
        <v>516.14904082348812</v>
      </c>
      <c r="Q1545" s="21">
        <f t="shared" si="598"/>
        <v>-14.149040823488122</v>
      </c>
      <c r="R1545" s="27">
        <f t="shared" si="599"/>
        <v>-2829.8081646976243</v>
      </c>
      <c r="S1545" s="9">
        <f>Daten!K1545</f>
        <v>2653.54</v>
      </c>
      <c r="T1545" s="9">
        <f>Daten!L1545</f>
        <v>211439.23</v>
      </c>
      <c r="U1545" s="9">
        <f>Daten!M1545</f>
        <v>1090549.73</v>
      </c>
      <c r="V1545" s="9">
        <f>Daten!N1545</f>
        <v>500</v>
      </c>
      <c r="W1545" s="9">
        <f>Daten!O1545</f>
        <v>500</v>
      </c>
      <c r="X1545" s="23">
        <f t="shared" si="600"/>
        <v>1304642.5</v>
      </c>
      <c r="Y1545" s="9">
        <f t="shared" si="601"/>
        <v>510028.31166956993</v>
      </c>
      <c r="Z1545" s="21">
        <f t="shared" si="602"/>
        <v>794614.18833043007</v>
      </c>
      <c r="AA1545" s="27">
        <f t="shared" si="603"/>
        <v>-79461.418833043019</v>
      </c>
      <c r="AB1545" s="32">
        <f t="shared" si="604"/>
        <v>-97146.532825778602</v>
      </c>
      <c r="AC1545" s="31">
        <f t="shared" si="605"/>
        <v>0</v>
      </c>
      <c r="AG1545" s="26">
        <f t="shared" si="606"/>
        <v>0</v>
      </c>
      <c r="AH1545" s="26">
        <f t="shared" si="607"/>
        <v>0</v>
      </c>
      <c r="AI1545" s="26">
        <f t="shared" si="608"/>
        <v>0</v>
      </c>
      <c r="AJ1545" s="26">
        <f t="shared" si="609"/>
        <v>1</v>
      </c>
      <c r="AK1545" s="26">
        <f t="shared" si="610"/>
        <v>0</v>
      </c>
      <c r="AL1545" s="26">
        <f t="shared" ca="1" si="611"/>
        <v>0</v>
      </c>
      <c r="AM1545" s="26">
        <f t="shared" ca="1" si="612"/>
        <v>0</v>
      </c>
      <c r="AN1545" s="26">
        <f ca="1">IF(AM1545=0,0,COUNTIF($AM$19:AM1545,C1545*10+1))</f>
        <v>0</v>
      </c>
      <c r="AO1545" s="21">
        <f t="shared" ca="1" si="613"/>
        <v>0</v>
      </c>
      <c r="AP1545" s="33">
        <f t="shared" ca="1" si="614"/>
        <v>0</v>
      </c>
    </row>
    <row r="1546" spans="1:42" x14ac:dyDescent="0.2">
      <c r="A1546" s="15">
        <f>Daten!A1546</f>
        <v>61118</v>
      </c>
      <c r="B1546" s="8" t="str">
        <f>Daten!B1546</f>
        <v>Vordernberg</v>
      </c>
      <c r="C1546" s="15">
        <f t="shared" si="590"/>
        <v>6</v>
      </c>
      <c r="D1546" s="10">
        <f>Daten!D1546</f>
        <v>0</v>
      </c>
      <c r="E1546" s="9">
        <f>Daten!E1546</f>
        <v>895</v>
      </c>
      <c r="F1546" s="9">
        <f>Daten!F1546</f>
        <v>1057</v>
      </c>
      <c r="G1546" s="27">
        <f t="shared" si="591"/>
        <v>-162</v>
      </c>
      <c r="H1546" s="29">
        <f t="shared" si="592"/>
        <v>-0.1532639545884579</v>
      </c>
      <c r="I1546" s="21">
        <f t="shared" si="593"/>
        <v>9.4334665791777432</v>
      </c>
      <c r="J1546" s="21">
        <f t="shared" si="594"/>
        <v>-171.43346657917775</v>
      </c>
      <c r="K1546" s="27">
        <f t="shared" si="595"/>
        <v>85716.733289588869</v>
      </c>
      <c r="L1546" s="16">
        <f>Daten!G1546</f>
        <v>55</v>
      </c>
      <c r="M1546" s="16">
        <f>Daten!H1546</f>
        <v>546</v>
      </c>
      <c r="N1546" s="16">
        <f>Daten!I1546</f>
        <v>294</v>
      </c>
      <c r="O1546" s="28">
        <f t="shared" si="596"/>
        <v>0.63919413919413914</v>
      </c>
      <c r="P1546" s="16">
        <f t="shared" si="597"/>
        <v>307.32538308574101</v>
      </c>
      <c r="Q1546" s="21">
        <f t="shared" si="598"/>
        <v>41.674616914258991</v>
      </c>
      <c r="R1546" s="27">
        <f t="shared" si="599"/>
        <v>8334.9233828517972</v>
      </c>
      <c r="S1546" s="9">
        <f>Daten!K1546</f>
        <v>5920.97</v>
      </c>
      <c r="T1546" s="9">
        <f>Daten!L1546</f>
        <v>66925.69</v>
      </c>
      <c r="U1546" s="9">
        <f>Daten!M1546</f>
        <v>135862.54999999999</v>
      </c>
      <c r="V1546" s="9">
        <f>Daten!N1546</f>
        <v>500</v>
      </c>
      <c r="W1546" s="9">
        <f>Daten!O1546</f>
        <v>500</v>
      </c>
      <c r="X1546" s="23">
        <f t="shared" si="600"/>
        <v>208709.21</v>
      </c>
      <c r="Y1546" s="9">
        <f t="shared" si="601"/>
        <v>321688.04717707197</v>
      </c>
      <c r="Z1546" s="21">
        <f t="shared" si="602"/>
        <v>-112978.83717707198</v>
      </c>
      <c r="AA1546" s="27">
        <f t="shared" si="603"/>
        <v>11297.883717707198</v>
      </c>
      <c r="AB1546" s="32">
        <f t="shared" si="604"/>
        <v>105349.54039014787</v>
      </c>
      <c r="AC1546" s="31">
        <f t="shared" si="605"/>
        <v>105349.54039014787</v>
      </c>
      <c r="AG1546" s="26">
        <f t="shared" si="606"/>
        <v>85716.733289588869</v>
      </c>
      <c r="AH1546" s="26">
        <f t="shared" si="607"/>
        <v>11297.883717707198</v>
      </c>
      <c r="AI1546" s="26">
        <f t="shared" si="608"/>
        <v>97014.617007296067</v>
      </c>
      <c r="AJ1546" s="26">
        <f t="shared" si="609"/>
        <v>1</v>
      </c>
      <c r="AK1546" s="26">
        <f t="shared" si="610"/>
        <v>97014.617007296067</v>
      </c>
      <c r="AL1546" s="26">
        <f t="shared" ca="1" si="611"/>
        <v>162488</v>
      </c>
      <c r="AM1546" s="26">
        <f t="shared" ca="1" si="612"/>
        <v>61</v>
      </c>
      <c r="AN1546" s="26">
        <f ca="1">IF(AM1546=0,0,COUNTIF($AM$19:AM1546,C1546*10+1))</f>
        <v>41</v>
      </c>
      <c r="AO1546" s="21">
        <f t="shared" ca="1" si="613"/>
        <v>0</v>
      </c>
      <c r="AP1546" s="33">
        <f t="shared" ca="1" si="614"/>
        <v>162488</v>
      </c>
    </row>
    <row r="1547" spans="1:42" x14ac:dyDescent="0.2">
      <c r="A1547" s="15">
        <f>Daten!A1547</f>
        <v>61119</v>
      </c>
      <c r="B1547" s="8" t="str">
        <f>Daten!B1547</f>
        <v>Wald am Schoberpaß</v>
      </c>
      <c r="C1547" s="15">
        <f t="shared" si="590"/>
        <v>6</v>
      </c>
      <c r="D1547" s="10">
        <f>Daten!D1547</f>
        <v>0</v>
      </c>
      <c r="E1547" s="9">
        <f>Daten!E1547</f>
        <v>544</v>
      </c>
      <c r="F1547" s="9">
        <f>Daten!F1547</f>
        <v>587</v>
      </c>
      <c r="G1547" s="27">
        <f t="shared" si="591"/>
        <v>-43</v>
      </c>
      <c r="H1547" s="29">
        <f t="shared" si="592"/>
        <v>-7.3253833049403749E-2</v>
      </c>
      <c r="I1547" s="21">
        <f t="shared" si="593"/>
        <v>5.2388314872065607</v>
      </c>
      <c r="J1547" s="21">
        <f t="shared" si="594"/>
        <v>-48.238831487206561</v>
      </c>
      <c r="K1547" s="27">
        <f t="shared" si="595"/>
        <v>24119.41574360328</v>
      </c>
      <c r="L1547" s="16">
        <f>Daten!G1547</f>
        <v>59</v>
      </c>
      <c r="M1547" s="16">
        <f>Daten!H1547</f>
        <v>329</v>
      </c>
      <c r="N1547" s="16">
        <f>Daten!I1547</f>
        <v>156</v>
      </c>
      <c r="O1547" s="28">
        <f t="shared" si="596"/>
        <v>0.65349544072948329</v>
      </c>
      <c r="P1547" s="16">
        <f t="shared" si="597"/>
        <v>185.18324365422856</v>
      </c>
      <c r="Q1547" s="21">
        <f t="shared" si="598"/>
        <v>29.816756345771438</v>
      </c>
      <c r="R1547" s="27">
        <f t="shared" si="599"/>
        <v>5963.3512691542874</v>
      </c>
      <c r="S1547" s="9">
        <f>Daten!K1547</f>
        <v>13072.53</v>
      </c>
      <c r="T1547" s="9">
        <f>Daten!L1547</f>
        <v>46510.15</v>
      </c>
      <c r="U1547" s="9">
        <f>Daten!M1547</f>
        <v>74716.14</v>
      </c>
      <c r="V1547" s="9">
        <f>Daten!N1547</f>
        <v>500</v>
      </c>
      <c r="W1547" s="9">
        <f>Daten!O1547</f>
        <v>500</v>
      </c>
      <c r="X1547" s="23">
        <f t="shared" si="600"/>
        <v>134298.82</v>
      </c>
      <c r="Y1547" s="9">
        <f t="shared" si="601"/>
        <v>195528.82420595211</v>
      </c>
      <c r="Z1547" s="21">
        <f t="shared" si="602"/>
        <v>-61230.004205952107</v>
      </c>
      <c r="AA1547" s="27">
        <f t="shared" si="603"/>
        <v>6123.0004205952109</v>
      </c>
      <c r="AB1547" s="32">
        <f t="shared" si="604"/>
        <v>36205.767433352783</v>
      </c>
      <c r="AC1547" s="31">
        <f t="shared" si="605"/>
        <v>36205.767433352783</v>
      </c>
      <c r="AG1547" s="26">
        <f t="shared" si="606"/>
        <v>24119.41574360328</v>
      </c>
      <c r="AH1547" s="26">
        <f t="shared" si="607"/>
        <v>6123.0004205952109</v>
      </c>
      <c r="AI1547" s="26">
        <f t="shared" si="608"/>
        <v>30242.41616419849</v>
      </c>
      <c r="AJ1547" s="26">
        <f t="shared" si="609"/>
        <v>1</v>
      </c>
      <c r="AK1547" s="26">
        <f t="shared" si="610"/>
        <v>30242.41616419849</v>
      </c>
      <c r="AL1547" s="26">
        <f t="shared" ca="1" si="611"/>
        <v>50652</v>
      </c>
      <c r="AM1547" s="26">
        <f t="shared" ca="1" si="612"/>
        <v>61</v>
      </c>
      <c r="AN1547" s="26">
        <f ca="1">IF(AM1547=0,0,COUNTIF($AM$19:AM1547,C1547*10+1))</f>
        <v>42</v>
      </c>
      <c r="AO1547" s="21">
        <f t="shared" ca="1" si="613"/>
        <v>0</v>
      </c>
      <c r="AP1547" s="33">
        <f t="shared" ca="1" si="614"/>
        <v>50652</v>
      </c>
    </row>
    <row r="1548" spans="1:42" x14ac:dyDescent="0.2">
      <c r="A1548" s="15">
        <f>Daten!A1548</f>
        <v>61120</v>
      </c>
      <c r="B1548" s="8" t="str">
        <f>Daten!B1548</f>
        <v>Trofaiach</v>
      </c>
      <c r="C1548" s="15">
        <f t="shared" si="590"/>
        <v>6</v>
      </c>
      <c r="D1548" s="10">
        <f>Daten!D1548</f>
        <v>0</v>
      </c>
      <c r="E1548" s="9">
        <f>Daten!E1548</f>
        <v>11004</v>
      </c>
      <c r="F1548" s="9">
        <f>Daten!F1548</f>
        <v>11138</v>
      </c>
      <c r="G1548" s="27">
        <f t="shared" si="591"/>
        <v>-134</v>
      </c>
      <c r="H1548" s="29">
        <f t="shared" si="592"/>
        <v>-1.2030885257676423E-2</v>
      </c>
      <c r="I1548" s="21">
        <f t="shared" si="593"/>
        <v>99.403926924202167</v>
      </c>
      <c r="J1548" s="21">
        <f t="shared" si="594"/>
        <v>-233.40392692420215</v>
      </c>
      <c r="K1548" s="27">
        <f t="shared" si="595"/>
        <v>116701.96346210108</v>
      </c>
      <c r="L1548" s="16">
        <f>Daten!G1548</f>
        <v>1311</v>
      </c>
      <c r="M1548" s="16">
        <f>Daten!H1548</f>
        <v>6673</v>
      </c>
      <c r="N1548" s="16">
        <f>Daten!I1548</f>
        <v>3020</v>
      </c>
      <c r="O1548" s="28">
        <f t="shared" si="596"/>
        <v>0.64903341825265992</v>
      </c>
      <c r="P1548" s="16">
        <f t="shared" si="597"/>
        <v>3756.0115042695052</v>
      </c>
      <c r="Q1548" s="21">
        <f t="shared" si="598"/>
        <v>574.98849573049483</v>
      </c>
      <c r="R1548" s="27">
        <f t="shared" si="599"/>
        <v>114997.69914609897</v>
      </c>
      <c r="S1548" s="9">
        <f>Daten!K1548</f>
        <v>40814.160000000003</v>
      </c>
      <c r="T1548" s="9">
        <f>Daten!L1548</f>
        <v>894494.71999999997</v>
      </c>
      <c r="U1548" s="9">
        <f>Daten!M1548</f>
        <v>1243607.79</v>
      </c>
      <c r="V1548" s="9">
        <f>Daten!N1548</f>
        <v>500</v>
      </c>
      <c r="W1548" s="9">
        <f>Daten!O1548</f>
        <v>500</v>
      </c>
      <c r="X1548" s="23">
        <f t="shared" si="600"/>
        <v>2178916.67</v>
      </c>
      <c r="Y1548" s="9">
        <f t="shared" si="601"/>
        <v>3955145.5543424576</v>
      </c>
      <c r="Z1548" s="21">
        <f t="shared" si="602"/>
        <v>-1776228.8843424576</v>
      </c>
      <c r="AA1548" s="27">
        <f t="shared" si="603"/>
        <v>177622.88843424577</v>
      </c>
      <c r="AB1548" s="32">
        <f t="shared" si="604"/>
        <v>409322.55104244582</v>
      </c>
      <c r="AC1548" s="31">
        <f t="shared" si="605"/>
        <v>409322.55104244582</v>
      </c>
      <c r="AG1548" s="26">
        <f t="shared" si="606"/>
        <v>116701.96346210108</v>
      </c>
      <c r="AH1548" s="26">
        <f t="shared" si="607"/>
        <v>177622.88843424577</v>
      </c>
      <c r="AI1548" s="26">
        <f t="shared" si="608"/>
        <v>294324.85189634684</v>
      </c>
      <c r="AJ1548" s="26">
        <f t="shared" si="609"/>
        <v>1</v>
      </c>
      <c r="AK1548" s="26">
        <f t="shared" si="610"/>
        <v>294324.85189634684</v>
      </c>
      <c r="AL1548" s="26">
        <f t="shared" ca="1" si="611"/>
        <v>492959</v>
      </c>
      <c r="AM1548" s="26">
        <f t="shared" ca="1" si="612"/>
        <v>61</v>
      </c>
      <c r="AN1548" s="26">
        <f ca="1">IF(AM1548=0,0,COUNTIF($AM$19:AM1548,C1548*10+1))</f>
        <v>43</v>
      </c>
      <c r="AO1548" s="21">
        <f t="shared" ca="1" si="613"/>
        <v>0</v>
      </c>
      <c r="AP1548" s="33">
        <f t="shared" ca="1" si="614"/>
        <v>492959</v>
      </c>
    </row>
    <row r="1549" spans="1:42" x14ac:dyDescent="0.2">
      <c r="A1549" s="15">
        <f>Daten!A1549</f>
        <v>61203</v>
      </c>
      <c r="B1549" s="8" t="str">
        <f>Daten!B1549</f>
        <v>Aigen im Ennstal</v>
      </c>
      <c r="C1549" s="15">
        <f t="shared" si="590"/>
        <v>6</v>
      </c>
      <c r="D1549" s="10">
        <f>Daten!D1549</f>
        <v>0</v>
      </c>
      <c r="E1549" s="9">
        <f>Daten!E1549</f>
        <v>2706</v>
      </c>
      <c r="F1549" s="9">
        <f>Daten!F1549</f>
        <v>2706</v>
      </c>
      <c r="G1549" s="27">
        <f t="shared" si="591"/>
        <v>0</v>
      </c>
      <c r="H1549" s="29">
        <f t="shared" si="592"/>
        <v>0</v>
      </c>
      <c r="I1549" s="21">
        <f t="shared" si="593"/>
        <v>24.150388423136206</v>
      </c>
      <c r="J1549" s="21">
        <f t="shared" si="594"/>
        <v>-24.150388423136206</v>
      </c>
      <c r="K1549" s="27">
        <f t="shared" si="595"/>
        <v>12075.194211568103</v>
      </c>
      <c r="L1549" s="16">
        <f>Daten!G1549</f>
        <v>399</v>
      </c>
      <c r="M1549" s="16">
        <f>Daten!H1549</f>
        <v>1720</v>
      </c>
      <c r="N1549" s="16">
        <f>Daten!I1549</f>
        <v>587</v>
      </c>
      <c r="O1549" s="28">
        <f t="shared" si="596"/>
        <v>0.57325581395348835</v>
      </c>
      <c r="P1549" s="16">
        <f t="shared" si="597"/>
        <v>968.13124342028311</v>
      </c>
      <c r="Q1549" s="21">
        <f t="shared" si="598"/>
        <v>17.868756579716887</v>
      </c>
      <c r="R1549" s="27">
        <f t="shared" si="599"/>
        <v>3573.7513159433774</v>
      </c>
      <c r="S1549" s="9">
        <f>Daten!K1549</f>
        <v>16570.490000000002</v>
      </c>
      <c r="T1549" s="9">
        <f>Daten!L1549</f>
        <v>249508.51</v>
      </c>
      <c r="U1549" s="9">
        <f>Daten!M1549</f>
        <v>287424.65999999997</v>
      </c>
      <c r="V1549" s="9">
        <f>Daten!N1549</f>
        <v>500</v>
      </c>
      <c r="W1549" s="9">
        <f>Daten!O1549</f>
        <v>500</v>
      </c>
      <c r="X1549" s="23">
        <f t="shared" si="600"/>
        <v>553503.65999999992</v>
      </c>
      <c r="Y1549" s="9">
        <f t="shared" si="601"/>
        <v>972612.12923034269</v>
      </c>
      <c r="Z1549" s="21">
        <f t="shared" si="602"/>
        <v>-419108.46923034277</v>
      </c>
      <c r="AA1549" s="27">
        <f t="shared" si="603"/>
        <v>41910.846923034282</v>
      </c>
      <c r="AB1549" s="32">
        <f t="shared" si="604"/>
        <v>57559.792450545763</v>
      </c>
      <c r="AC1549" s="31">
        <f t="shared" si="605"/>
        <v>57559.792450545763</v>
      </c>
      <c r="AG1549" s="26">
        <f t="shared" si="606"/>
        <v>12075.194211568103</v>
      </c>
      <c r="AH1549" s="26">
        <f t="shared" si="607"/>
        <v>41910.846923034282</v>
      </c>
      <c r="AI1549" s="26">
        <f t="shared" si="608"/>
        <v>53986.041134602383</v>
      </c>
      <c r="AJ1549" s="26">
        <f t="shared" si="609"/>
        <v>1</v>
      </c>
      <c r="AK1549" s="26">
        <f t="shared" si="610"/>
        <v>53986.041134602383</v>
      </c>
      <c r="AL1549" s="26">
        <f t="shared" ca="1" si="611"/>
        <v>90420</v>
      </c>
      <c r="AM1549" s="26">
        <f t="shared" ca="1" si="612"/>
        <v>61</v>
      </c>
      <c r="AN1549" s="26">
        <f ca="1">IF(AM1549=0,0,COUNTIF($AM$19:AM1549,C1549*10+1))</f>
        <v>44</v>
      </c>
      <c r="AO1549" s="21">
        <f t="shared" ca="1" si="613"/>
        <v>0</v>
      </c>
      <c r="AP1549" s="33">
        <f t="shared" ca="1" si="614"/>
        <v>90420</v>
      </c>
    </row>
    <row r="1550" spans="1:42" x14ac:dyDescent="0.2">
      <c r="A1550" s="15">
        <f>Daten!A1550</f>
        <v>61204</v>
      </c>
      <c r="B1550" s="8" t="str">
        <f>Daten!B1550</f>
        <v>Altaussee</v>
      </c>
      <c r="C1550" s="15">
        <f t="shared" si="590"/>
        <v>6</v>
      </c>
      <c r="D1550" s="10">
        <f>Daten!D1550</f>
        <v>0</v>
      </c>
      <c r="E1550" s="9">
        <f>Daten!E1550</f>
        <v>1868</v>
      </c>
      <c r="F1550" s="9">
        <f>Daten!F1550</f>
        <v>1879</v>
      </c>
      <c r="G1550" s="27">
        <f t="shared" si="591"/>
        <v>-11</v>
      </c>
      <c r="H1550" s="29">
        <f t="shared" si="592"/>
        <v>-5.854177754124534E-3</v>
      </c>
      <c r="I1550" s="21">
        <f t="shared" si="593"/>
        <v>16.769615612369893</v>
      </c>
      <c r="J1550" s="21">
        <f t="shared" si="594"/>
        <v>-27.769615612369893</v>
      </c>
      <c r="K1550" s="27">
        <f t="shared" si="595"/>
        <v>13884.807806184946</v>
      </c>
      <c r="L1550" s="16">
        <f>Daten!G1550</f>
        <v>209</v>
      </c>
      <c r="M1550" s="16">
        <f>Daten!H1550</f>
        <v>1088</v>
      </c>
      <c r="N1550" s="16">
        <f>Daten!I1550</f>
        <v>571</v>
      </c>
      <c r="O1550" s="28">
        <f t="shared" si="596"/>
        <v>0.71691176470588236</v>
      </c>
      <c r="P1550" s="16">
        <f t="shared" si="597"/>
        <v>612.39929816352787</v>
      </c>
      <c r="Q1550" s="21">
        <f t="shared" si="598"/>
        <v>167.60070183647213</v>
      </c>
      <c r="R1550" s="27">
        <f t="shared" si="599"/>
        <v>33520.140367294429</v>
      </c>
      <c r="S1550" s="9">
        <f>Daten!K1550</f>
        <v>25113.68</v>
      </c>
      <c r="T1550" s="9">
        <f>Daten!L1550</f>
        <v>250039.53</v>
      </c>
      <c r="U1550" s="9">
        <f>Daten!M1550</f>
        <v>631740.55000000005</v>
      </c>
      <c r="V1550" s="9">
        <f>Daten!N1550</f>
        <v>500</v>
      </c>
      <c r="W1550" s="9">
        <f>Daten!O1550</f>
        <v>500</v>
      </c>
      <c r="X1550" s="23">
        <f t="shared" si="600"/>
        <v>906893.76</v>
      </c>
      <c r="Y1550" s="9">
        <f t="shared" si="601"/>
        <v>671411.47723661491</v>
      </c>
      <c r="Z1550" s="21">
        <f t="shared" si="602"/>
        <v>235482.2827633851</v>
      </c>
      <c r="AA1550" s="27">
        <f t="shared" si="603"/>
        <v>-23548.228276338512</v>
      </c>
      <c r="AB1550" s="32">
        <f t="shared" si="604"/>
        <v>23856.719897140862</v>
      </c>
      <c r="AC1550" s="31">
        <f t="shared" si="605"/>
        <v>23856.719897140862</v>
      </c>
      <c r="AG1550" s="26">
        <f t="shared" si="606"/>
        <v>13884.807806184946</v>
      </c>
      <c r="AH1550" s="26">
        <f t="shared" si="607"/>
        <v>-23548.228276338512</v>
      </c>
      <c r="AI1550" s="26">
        <f t="shared" si="608"/>
        <v>-9663.4204701535655</v>
      </c>
      <c r="AJ1550" s="26">
        <f t="shared" si="609"/>
        <v>1</v>
      </c>
      <c r="AK1550" s="26">
        <f t="shared" si="610"/>
        <v>0</v>
      </c>
      <c r="AL1550" s="26">
        <f t="shared" ca="1" si="611"/>
        <v>0</v>
      </c>
      <c r="AM1550" s="26">
        <f t="shared" ca="1" si="612"/>
        <v>0</v>
      </c>
      <c r="AN1550" s="26">
        <f ca="1">IF(AM1550=0,0,COUNTIF($AM$19:AM1550,C1550*10+1))</f>
        <v>0</v>
      </c>
      <c r="AO1550" s="21">
        <f t="shared" ca="1" si="613"/>
        <v>0</v>
      </c>
      <c r="AP1550" s="33">
        <f t="shared" ca="1" si="614"/>
        <v>0</v>
      </c>
    </row>
    <row r="1551" spans="1:42" x14ac:dyDescent="0.2">
      <c r="A1551" s="15">
        <f>Daten!A1551</f>
        <v>61205</v>
      </c>
      <c r="B1551" s="8" t="str">
        <f>Daten!B1551</f>
        <v>Altenmarkt bei Sankt Gallen</v>
      </c>
      <c r="C1551" s="15">
        <f t="shared" si="590"/>
        <v>6</v>
      </c>
      <c r="D1551" s="10">
        <f>Daten!D1551</f>
        <v>0</v>
      </c>
      <c r="E1551" s="9">
        <f>Daten!E1551</f>
        <v>813</v>
      </c>
      <c r="F1551" s="9">
        <f>Daten!F1551</f>
        <v>821</v>
      </c>
      <c r="G1551" s="27">
        <f t="shared" si="591"/>
        <v>-8</v>
      </c>
      <c r="H1551" s="29">
        <f t="shared" si="592"/>
        <v>-9.7442143727161992E-3</v>
      </c>
      <c r="I1551" s="21">
        <f t="shared" si="593"/>
        <v>7.3272242776773195</v>
      </c>
      <c r="J1551" s="21">
        <f t="shared" si="594"/>
        <v>-15.32722427767732</v>
      </c>
      <c r="K1551" s="27">
        <f t="shared" si="595"/>
        <v>7663.61213883866</v>
      </c>
      <c r="L1551" s="16">
        <f>Daten!G1551</f>
        <v>118</v>
      </c>
      <c r="M1551" s="16">
        <f>Daten!H1551</f>
        <v>501</v>
      </c>
      <c r="N1551" s="16">
        <f>Daten!I1551</f>
        <v>194</v>
      </c>
      <c r="O1551" s="28">
        <f t="shared" si="596"/>
        <v>0.6227544910179641</v>
      </c>
      <c r="P1551" s="16">
        <f t="shared" si="597"/>
        <v>281.99636799625688</v>
      </c>
      <c r="Q1551" s="21">
        <f t="shared" si="598"/>
        <v>30.003632003743121</v>
      </c>
      <c r="R1551" s="27">
        <f t="shared" si="599"/>
        <v>6000.7264007486247</v>
      </c>
      <c r="S1551" s="9">
        <f>Daten!K1551</f>
        <v>6017.73</v>
      </c>
      <c r="T1551" s="9">
        <f>Daten!L1551</f>
        <v>69564.53</v>
      </c>
      <c r="U1551" s="9">
        <f>Daten!M1551</f>
        <v>1009476.64</v>
      </c>
      <c r="V1551" s="9">
        <f>Daten!N1551</f>
        <v>500</v>
      </c>
      <c r="W1551" s="9">
        <f>Daten!O1551</f>
        <v>500</v>
      </c>
      <c r="X1551" s="23">
        <f t="shared" si="600"/>
        <v>1085058.8999999999</v>
      </c>
      <c r="Y1551" s="9">
        <f t="shared" si="601"/>
        <v>292214.95235191006</v>
      </c>
      <c r="Z1551" s="21">
        <f t="shared" si="602"/>
        <v>792843.94764808984</v>
      </c>
      <c r="AA1551" s="27">
        <f t="shared" si="603"/>
        <v>-79284.394764808996</v>
      </c>
      <c r="AB1551" s="32">
        <f t="shared" si="604"/>
        <v>-65620.056225221706</v>
      </c>
      <c r="AC1551" s="31">
        <f t="shared" si="605"/>
        <v>0</v>
      </c>
      <c r="AG1551" s="26">
        <f t="shared" si="606"/>
        <v>0</v>
      </c>
      <c r="AH1551" s="26">
        <f t="shared" si="607"/>
        <v>0</v>
      </c>
      <c r="AI1551" s="26">
        <f t="shared" si="608"/>
        <v>0</v>
      </c>
      <c r="AJ1551" s="26">
        <f t="shared" si="609"/>
        <v>1</v>
      </c>
      <c r="AK1551" s="26">
        <f t="shared" si="610"/>
        <v>0</v>
      </c>
      <c r="AL1551" s="26">
        <f t="shared" ca="1" si="611"/>
        <v>0</v>
      </c>
      <c r="AM1551" s="26">
        <f t="shared" ca="1" si="612"/>
        <v>0</v>
      </c>
      <c r="AN1551" s="26">
        <f ca="1">IF(AM1551=0,0,COUNTIF($AM$19:AM1551,C1551*10+1))</f>
        <v>0</v>
      </c>
      <c r="AO1551" s="21">
        <f t="shared" ca="1" si="613"/>
        <v>0</v>
      </c>
      <c r="AP1551" s="33">
        <f t="shared" ca="1" si="614"/>
        <v>0</v>
      </c>
    </row>
    <row r="1552" spans="1:42" x14ac:dyDescent="0.2">
      <c r="A1552" s="15">
        <f>Daten!A1552</f>
        <v>61206</v>
      </c>
      <c r="B1552" s="8" t="str">
        <f>Daten!B1552</f>
        <v>Ardning</v>
      </c>
      <c r="C1552" s="15">
        <f t="shared" si="590"/>
        <v>6</v>
      </c>
      <c r="D1552" s="10">
        <f>Daten!D1552</f>
        <v>0</v>
      </c>
      <c r="E1552" s="9">
        <f>Daten!E1552</f>
        <v>1279</v>
      </c>
      <c r="F1552" s="9">
        <f>Daten!F1552</f>
        <v>1228</v>
      </c>
      <c r="G1552" s="27">
        <f t="shared" si="591"/>
        <v>51</v>
      </c>
      <c r="H1552" s="29">
        <f t="shared" si="592"/>
        <v>4.1530944625407164E-2</v>
      </c>
      <c r="I1552" s="21">
        <f t="shared" si="593"/>
        <v>10.959599772214066</v>
      </c>
      <c r="J1552" s="21">
        <f t="shared" si="594"/>
        <v>40.040400227785938</v>
      </c>
      <c r="K1552" s="27">
        <f t="shared" si="595"/>
        <v>-20020.20011389297</v>
      </c>
      <c r="L1552" s="16">
        <f>Daten!G1552</f>
        <v>158</v>
      </c>
      <c r="M1552" s="16">
        <f>Daten!H1552</f>
        <v>780</v>
      </c>
      <c r="N1552" s="16">
        <f>Daten!I1552</f>
        <v>341</v>
      </c>
      <c r="O1552" s="28">
        <f t="shared" si="596"/>
        <v>0.63974358974358969</v>
      </c>
      <c r="P1552" s="16">
        <f t="shared" si="597"/>
        <v>439.0362615510586</v>
      </c>
      <c r="Q1552" s="21">
        <f t="shared" si="598"/>
        <v>59.963738448941399</v>
      </c>
      <c r="R1552" s="27">
        <f t="shared" si="599"/>
        <v>11992.747689788281</v>
      </c>
      <c r="S1552" s="9">
        <f>Daten!K1552</f>
        <v>9023.8799999999992</v>
      </c>
      <c r="T1552" s="9">
        <f>Daten!L1552</f>
        <v>73623.23</v>
      </c>
      <c r="U1552" s="9">
        <f>Daten!M1552</f>
        <v>167274.20000000001</v>
      </c>
      <c r="V1552" s="9">
        <f>Daten!N1552</f>
        <v>500</v>
      </c>
      <c r="W1552" s="9">
        <f>Daten!O1552</f>
        <v>500</v>
      </c>
      <c r="X1552" s="23">
        <f t="shared" si="600"/>
        <v>249921.31</v>
      </c>
      <c r="Y1552" s="9">
        <f t="shared" si="601"/>
        <v>459708.3936753911</v>
      </c>
      <c r="Z1552" s="21">
        <f t="shared" si="602"/>
        <v>-209787.0836753911</v>
      </c>
      <c r="AA1552" s="27">
        <f t="shared" si="603"/>
        <v>20978.708367539111</v>
      </c>
      <c r="AB1552" s="32">
        <f t="shared" si="604"/>
        <v>12951.255943434422</v>
      </c>
      <c r="AC1552" s="31">
        <f t="shared" si="605"/>
        <v>12951.255943434422</v>
      </c>
      <c r="AG1552" s="26">
        <f t="shared" si="606"/>
        <v>-20020.20011389297</v>
      </c>
      <c r="AH1552" s="26">
        <f t="shared" si="607"/>
        <v>20978.708367539111</v>
      </c>
      <c r="AI1552" s="26">
        <f t="shared" si="608"/>
        <v>958.50825364614138</v>
      </c>
      <c r="AJ1552" s="26">
        <f t="shared" si="609"/>
        <v>1</v>
      </c>
      <c r="AK1552" s="26">
        <f t="shared" si="610"/>
        <v>0</v>
      </c>
      <c r="AL1552" s="26">
        <f t="shared" ca="1" si="611"/>
        <v>0</v>
      </c>
      <c r="AM1552" s="26">
        <f t="shared" ca="1" si="612"/>
        <v>0</v>
      </c>
      <c r="AN1552" s="26">
        <f ca="1">IF(AM1552=0,0,COUNTIF($AM$19:AM1552,C1552*10+1))</f>
        <v>0</v>
      </c>
      <c r="AO1552" s="21">
        <f t="shared" ca="1" si="613"/>
        <v>0</v>
      </c>
      <c r="AP1552" s="33">
        <f t="shared" ca="1" si="614"/>
        <v>0</v>
      </c>
    </row>
    <row r="1553" spans="1:42" x14ac:dyDescent="0.2">
      <c r="A1553" s="15">
        <f>Daten!A1553</f>
        <v>61207</v>
      </c>
      <c r="B1553" s="8" t="str">
        <f>Daten!B1553</f>
        <v>Bad Aussee</v>
      </c>
      <c r="C1553" s="15">
        <f t="shared" si="590"/>
        <v>6</v>
      </c>
      <c r="D1553" s="10">
        <f>Daten!D1553</f>
        <v>0</v>
      </c>
      <c r="E1553" s="9">
        <f>Daten!E1553</f>
        <v>4940</v>
      </c>
      <c r="F1553" s="9">
        <f>Daten!F1553</f>
        <v>4830</v>
      </c>
      <c r="G1553" s="27">
        <f t="shared" si="591"/>
        <v>110</v>
      </c>
      <c r="H1553" s="29">
        <f t="shared" si="592"/>
        <v>2.2774327122153208E-2</v>
      </c>
      <c r="I1553" s="21">
        <f t="shared" si="593"/>
        <v>43.106569136640012</v>
      </c>
      <c r="J1553" s="21">
        <f t="shared" si="594"/>
        <v>66.893430863359981</v>
      </c>
      <c r="K1553" s="27">
        <f t="shared" si="595"/>
        <v>-33446.715431679993</v>
      </c>
      <c r="L1553" s="16">
        <f>Daten!G1553</f>
        <v>601</v>
      </c>
      <c r="M1553" s="16">
        <f>Daten!H1553</f>
        <v>3020</v>
      </c>
      <c r="N1553" s="16">
        <f>Daten!I1553</f>
        <v>1319</v>
      </c>
      <c r="O1553" s="28">
        <f t="shared" si="596"/>
        <v>0.63576158940397354</v>
      </c>
      <c r="P1553" s="16">
        <f t="shared" si="597"/>
        <v>1699.8583460053808</v>
      </c>
      <c r="Q1553" s="21">
        <f t="shared" si="598"/>
        <v>220.14165399461922</v>
      </c>
      <c r="R1553" s="27">
        <f t="shared" si="599"/>
        <v>44028.330798923846</v>
      </c>
      <c r="S1553" s="9">
        <f>Daten!K1553</f>
        <v>14814.5</v>
      </c>
      <c r="T1553" s="9">
        <f>Daten!L1553</f>
        <v>634146.81000000006</v>
      </c>
      <c r="U1553" s="9">
        <f>Daten!M1553</f>
        <v>1327367.33</v>
      </c>
      <c r="V1553" s="9">
        <f>Daten!N1553</f>
        <v>500</v>
      </c>
      <c r="W1553" s="9">
        <f>Daten!O1553</f>
        <v>500</v>
      </c>
      <c r="X1553" s="23">
        <f t="shared" si="600"/>
        <v>1976328.6400000001</v>
      </c>
      <c r="Y1553" s="9">
        <f t="shared" si="601"/>
        <v>1775574.249223168</v>
      </c>
      <c r="Z1553" s="21">
        <f t="shared" si="602"/>
        <v>200754.39077683212</v>
      </c>
      <c r="AA1553" s="27">
        <f t="shared" si="603"/>
        <v>-20075.439077683215</v>
      </c>
      <c r="AB1553" s="32">
        <f t="shared" si="604"/>
        <v>-9493.8237104393629</v>
      </c>
      <c r="AC1553" s="31">
        <f t="shared" si="605"/>
        <v>0</v>
      </c>
      <c r="AG1553" s="26">
        <f t="shared" si="606"/>
        <v>0</v>
      </c>
      <c r="AH1553" s="26">
        <f t="shared" si="607"/>
        <v>0</v>
      </c>
      <c r="AI1553" s="26">
        <f t="shared" si="608"/>
        <v>0</v>
      </c>
      <c r="AJ1553" s="26">
        <f t="shared" si="609"/>
        <v>1</v>
      </c>
      <c r="AK1553" s="26">
        <f t="shared" si="610"/>
        <v>0</v>
      </c>
      <c r="AL1553" s="26">
        <f t="shared" ca="1" si="611"/>
        <v>0</v>
      </c>
      <c r="AM1553" s="26">
        <f t="shared" ca="1" si="612"/>
        <v>0</v>
      </c>
      <c r="AN1553" s="26">
        <f ca="1">IF(AM1553=0,0,COUNTIF($AM$19:AM1553,C1553*10+1))</f>
        <v>0</v>
      </c>
      <c r="AO1553" s="21">
        <f t="shared" ca="1" si="613"/>
        <v>0</v>
      </c>
      <c r="AP1553" s="33">
        <f t="shared" ca="1" si="614"/>
        <v>0</v>
      </c>
    </row>
    <row r="1554" spans="1:42" x14ac:dyDescent="0.2">
      <c r="A1554" s="15">
        <f>Daten!A1554</f>
        <v>61213</v>
      </c>
      <c r="B1554" s="8" t="str">
        <f>Daten!B1554</f>
        <v>Gröbming</v>
      </c>
      <c r="C1554" s="15">
        <f t="shared" si="590"/>
        <v>6</v>
      </c>
      <c r="D1554" s="10">
        <f>Daten!D1554</f>
        <v>0</v>
      </c>
      <c r="E1554" s="9">
        <f>Daten!E1554</f>
        <v>3108</v>
      </c>
      <c r="F1554" s="9">
        <f>Daten!F1554</f>
        <v>3011</v>
      </c>
      <c r="G1554" s="27">
        <f t="shared" si="591"/>
        <v>97</v>
      </c>
      <c r="H1554" s="29">
        <f t="shared" si="592"/>
        <v>3.2215210893390897E-2</v>
      </c>
      <c r="I1554" s="21">
        <f t="shared" si="593"/>
        <v>26.872438855160059</v>
      </c>
      <c r="J1554" s="21">
        <f t="shared" si="594"/>
        <v>70.127561144839945</v>
      </c>
      <c r="K1554" s="27">
        <f t="shared" si="595"/>
        <v>-35063.780572419972</v>
      </c>
      <c r="L1554" s="16">
        <f>Daten!G1554</f>
        <v>451</v>
      </c>
      <c r="M1554" s="16">
        <f>Daten!H1554</f>
        <v>2029</v>
      </c>
      <c r="N1554" s="16">
        <f>Daten!I1554</f>
        <v>628</v>
      </c>
      <c r="O1554" s="28">
        <f t="shared" si="596"/>
        <v>0.53178905864958104</v>
      </c>
      <c r="P1554" s="16">
        <f t="shared" si="597"/>
        <v>1142.0571470347409</v>
      </c>
      <c r="Q1554" s="21">
        <f t="shared" si="598"/>
        <v>-63.057147034740865</v>
      </c>
      <c r="R1554" s="27">
        <f t="shared" si="599"/>
        <v>-12611.429406948173</v>
      </c>
      <c r="S1554" s="9">
        <f>Daten!K1554</f>
        <v>4229.5200000000004</v>
      </c>
      <c r="T1554" s="9">
        <f>Daten!L1554</f>
        <v>315906.06</v>
      </c>
      <c r="U1554" s="9">
        <f>Daten!M1554</f>
        <v>1062110.24</v>
      </c>
      <c r="V1554" s="9">
        <f>Daten!N1554</f>
        <v>500</v>
      </c>
      <c r="W1554" s="9">
        <f>Daten!O1554</f>
        <v>500</v>
      </c>
      <c r="X1554" s="23">
        <f t="shared" si="600"/>
        <v>1382245.82</v>
      </c>
      <c r="Y1554" s="9">
        <f t="shared" si="601"/>
        <v>1117102.1794707705</v>
      </c>
      <c r="Z1554" s="21">
        <f t="shared" si="602"/>
        <v>265143.64052922954</v>
      </c>
      <c r="AA1554" s="27">
        <f t="shared" si="603"/>
        <v>-26514.364052922956</v>
      </c>
      <c r="AB1554" s="32">
        <f t="shared" si="604"/>
        <v>-74189.574032291101</v>
      </c>
      <c r="AC1554" s="31">
        <f t="shared" si="605"/>
        <v>0</v>
      </c>
      <c r="AG1554" s="26">
        <f t="shared" si="606"/>
        <v>0</v>
      </c>
      <c r="AH1554" s="26">
        <f t="shared" si="607"/>
        <v>0</v>
      </c>
      <c r="AI1554" s="26">
        <f t="shared" si="608"/>
        <v>0</v>
      </c>
      <c r="AJ1554" s="26">
        <f t="shared" si="609"/>
        <v>1</v>
      </c>
      <c r="AK1554" s="26">
        <f t="shared" si="610"/>
        <v>0</v>
      </c>
      <c r="AL1554" s="26">
        <f t="shared" ca="1" si="611"/>
        <v>0</v>
      </c>
      <c r="AM1554" s="26">
        <f t="shared" ca="1" si="612"/>
        <v>0</v>
      </c>
      <c r="AN1554" s="26">
        <f ca="1">IF(AM1554=0,0,COUNTIF($AM$19:AM1554,C1554*10+1))</f>
        <v>0</v>
      </c>
      <c r="AO1554" s="21">
        <f t="shared" ca="1" si="613"/>
        <v>0</v>
      </c>
      <c r="AP1554" s="33">
        <f t="shared" ca="1" si="614"/>
        <v>0</v>
      </c>
    </row>
    <row r="1555" spans="1:42" x14ac:dyDescent="0.2">
      <c r="A1555" s="15">
        <f>Daten!A1555</f>
        <v>61215</v>
      </c>
      <c r="B1555" s="8" t="str">
        <f>Daten!B1555</f>
        <v>Grundlsee</v>
      </c>
      <c r="C1555" s="15">
        <f t="shared" ref="C1555:C1618" si="615">INT(A1555/10000)</f>
        <v>6</v>
      </c>
      <c r="D1555" s="10">
        <f>Daten!D1555</f>
        <v>0</v>
      </c>
      <c r="E1555" s="9">
        <f>Daten!E1555</f>
        <v>1176</v>
      </c>
      <c r="F1555" s="9">
        <f>Daten!F1555</f>
        <v>1201</v>
      </c>
      <c r="G1555" s="27">
        <f t="shared" ref="G1555:G1618" si="616">E1555-F1555</f>
        <v>-25</v>
      </c>
      <c r="H1555" s="29">
        <f t="shared" ref="H1555:H1618" si="617">G1555/F1555</f>
        <v>-2.0815986677768527E-2</v>
      </c>
      <c r="I1555" s="21">
        <f t="shared" ref="I1555:I1618" si="618">F1555*$I$6</f>
        <v>10.718631373313594</v>
      </c>
      <c r="J1555" s="21">
        <f t="shared" ref="J1555:J1618" si="619">G1555-I1555</f>
        <v>-35.718631373313592</v>
      </c>
      <c r="K1555" s="27">
        <f t="shared" ref="K1555:K1618" si="620">-J1555*$K$5</f>
        <v>17859.315686656795</v>
      </c>
      <c r="L1555" s="16">
        <f>Daten!G1555</f>
        <v>127</v>
      </c>
      <c r="M1555" s="16">
        <f>Daten!H1555</f>
        <v>716</v>
      </c>
      <c r="N1555" s="16">
        <f>Daten!I1555</f>
        <v>333</v>
      </c>
      <c r="O1555" s="28">
        <f t="shared" ref="O1555:O1618" si="621">(L1555+N1555)/M1555</f>
        <v>0.64245810055865926</v>
      </c>
      <c r="P1555" s="16">
        <f t="shared" ref="P1555:P1618" si="622">M1555*$P$6</f>
        <v>403.01277342379228</v>
      </c>
      <c r="Q1555" s="21">
        <f t="shared" ref="Q1555:Q1618" si="623">L1555+N1555-P1555</f>
        <v>56.987226576207718</v>
      </c>
      <c r="R1555" s="27">
        <f t="shared" ref="R1555:R1618" si="624">Q1555*$R$5</f>
        <v>11397.445315241544</v>
      </c>
      <c r="S1555" s="9">
        <f>Daten!K1555</f>
        <v>46812.98</v>
      </c>
      <c r="T1555" s="9">
        <f>Daten!L1555</f>
        <v>159755.54999999999</v>
      </c>
      <c r="U1555" s="9">
        <f>Daten!M1555</f>
        <v>254793.32</v>
      </c>
      <c r="V1555" s="9">
        <f>Daten!N1555</f>
        <v>500</v>
      </c>
      <c r="W1555" s="9">
        <f>Daten!O1555</f>
        <v>500</v>
      </c>
      <c r="X1555" s="23">
        <f t="shared" ref="X1555:X1618" si="625">S1555/V1555*500+T1555/W1555*500+U1555</f>
        <v>461361.85</v>
      </c>
      <c r="Y1555" s="9">
        <f t="shared" ref="Y1555:Y1618" si="626">E1555*$Y$6</f>
        <v>422687.31115110236</v>
      </c>
      <c r="Z1555" s="21">
        <f t="shared" ref="Z1555:Z1618" si="627">X1555-Y1555</f>
        <v>38674.538848897617</v>
      </c>
      <c r="AA1555" s="27">
        <f t="shared" ref="AA1555:AA1618" si="628">-Z1555*$AA$5</f>
        <v>-3867.4538848897619</v>
      </c>
      <c r="AB1555" s="32">
        <f t="shared" ref="AB1555:AB1618" si="629">K1555+R1555+AA1555</f>
        <v>25389.307117008579</v>
      </c>
      <c r="AC1555" s="31">
        <f t="shared" ref="AC1555:AC1618" si="630">MAX(0,AB1555)</f>
        <v>25389.307117008579</v>
      </c>
      <c r="AG1555" s="26">
        <f t="shared" ref="AG1555:AG1618" si="631">IF(AB1555&gt;0,K1555,0)</f>
        <v>17859.315686656795</v>
      </c>
      <c r="AH1555" s="26">
        <f t="shared" ref="AH1555:AH1618" si="632">IF(AB1555&gt;0,AA1555,0)</f>
        <v>-3867.4538848897619</v>
      </c>
      <c r="AI1555" s="26">
        <f t="shared" ref="AI1555:AI1618" si="633">AG1555+AH1555</f>
        <v>13991.861801767034</v>
      </c>
      <c r="AJ1555" s="26">
        <f t="shared" ref="AJ1555:AJ1618" si="634">IF(AND(V1555=500,W1555=500),1,0)</f>
        <v>1</v>
      </c>
      <c r="AK1555" s="26">
        <f t="shared" ref="AK1555:AK1618" si="635">IF(AND(AJ1555=1,AI1555&gt;=E1555*$AK$5),AI1555,0)</f>
        <v>13991.861801767034</v>
      </c>
      <c r="AL1555" s="26">
        <f t="shared" ref="AL1555:AL1618" ca="1" si="636">IF(OFFSET($AK$6,C1555,0)=0,0,ROUND(AK1555*OFFSET($AF$6,C1555,0)/OFFSET($AK$6,C1555,0),0))</f>
        <v>23435</v>
      </c>
      <c r="AM1555" s="26">
        <f t="shared" ref="AM1555:AM1618" ca="1" si="637">IF(AL1555&gt;0,C1555*10+1,0)</f>
        <v>61</v>
      </c>
      <c r="AN1555" s="26">
        <f ca="1">IF(AM1555=0,0,COUNTIF($AM$19:AM1555,C1555*10+1))</f>
        <v>45</v>
      </c>
      <c r="AO1555" s="21">
        <f t="shared" ref="AO1555:AO1618" ca="1" si="638">IF(AN1555=1,OFFSET($AF$6,C1555,0)-OFFSET($AL$6,C1555,0),0)</f>
        <v>0</v>
      </c>
      <c r="AP1555" s="33">
        <f t="shared" ref="AP1555:AP1618" ca="1" si="639">AL1555+AO1555</f>
        <v>23435</v>
      </c>
    </row>
    <row r="1556" spans="1:42" x14ac:dyDescent="0.2">
      <c r="A1556" s="15">
        <f>Daten!A1556</f>
        <v>61217</v>
      </c>
      <c r="B1556" s="8" t="str">
        <f>Daten!B1556</f>
        <v>Haus</v>
      </c>
      <c r="C1556" s="15">
        <f t="shared" si="615"/>
        <v>6</v>
      </c>
      <c r="D1556" s="10">
        <f>Daten!D1556</f>
        <v>0</v>
      </c>
      <c r="E1556" s="9">
        <f>Daten!E1556</f>
        <v>2472</v>
      </c>
      <c r="F1556" s="9">
        <f>Daten!F1556</f>
        <v>2428</v>
      </c>
      <c r="G1556" s="27">
        <f t="shared" si="616"/>
        <v>44</v>
      </c>
      <c r="H1556" s="29">
        <f t="shared" si="617"/>
        <v>1.8121911037891267E-2</v>
      </c>
      <c r="I1556" s="21">
        <f t="shared" si="618"/>
        <v>21.669306390012828</v>
      </c>
      <c r="J1556" s="21">
        <f t="shared" si="619"/>
        <v>22.330693609987172</v>
      </c>
      <c r="K1556" s="27">
        <f t="shared" si="620"/>
        <v>-11165.346804993585</v>
      </c>
      <c r="L1556" s="16">
        <f>Daten!G1556</f>
        <v>369</v>
      </c>
      <c r="M1556" s="16">
        <f>Daten!H1556</f>
        <v>1576</v>
      </c>
      <c r="N1556" s="16">
        <f>Daten!I1556</f>
        <v>527</v>
      </c>
      <c r="O1556" s="28">
        <f t="shared" si="621"/>
        <v>0.56852791878172593</v>
      </c>
      <c r="P1556" s="16">
        <f t="shared" si="622"/>
        <v>887.07839513393378</v>
      </c>
      <c r="Q1556" s="21">
        <f t="shared" si="623"/>
        <v>8.9216048660662182</v>
      </c>
      <c r="R1556" s="27">
        <f t="shared" si="624"/>
        <v>1784.3209732132436</v>
      </c>
      <c r="S1556" s="9">
        <f>Daten!K1556</f>
        <v>9314.27</v>
      </c>
      <c r="T1556" s="9">
        <f>Daten!L1556</f>
        <v>303596.45</v>
      </c>
      <c r="U1556" s="9">
        <f>Daten!M1556</f>
        <v>807252.31</v>
      </c>
      <c r="V1556" s="9">
        <f>Daten!N1556</f>
        <v>500</v>
      </c>
      <c r="W1556" s="9">
        <f>Daten!O1556</f>
        <v>500</v>
      </c>
      <c r="X1556" s="23">
        <f t="shared" si="625"/>
        <v>1120163.03</v>
      </c>
      <c r="Y1556" s="9">
        <f t="shared" si="626"/>
        <v>888505.98058292945</v>
      </c>
      <c r="Z1556" s="21">
        <f t="shared" si="627"/>
        <v>231657.04941707058</v>
      </c>
      <c r="AA1556" s="27">
        <f t="shared" si="628"/>
        <v>-23165.704941707059</v>
      </c>
      <c r="AB1556" s="32">
        <f t="shared" si="629"/>
        <v>-32546.730773487401</v>
      </c>
      <c r="AC1556" s="31">
        <f t="shared" si="630"/>
        <v>0</v>
      </c>
      <c r="AG1556" s="26">
        <f t="shared" si="631"/>
        <v>0</v>
      </c>
      <c r="AH1556" s="26">
        <f t="shared" si="632"/>
        <v>0</v>
      </c>
      <c r="AI1556" s="26">
        <f t="shared" si="633"/>
        <v>0</v>
      </c>
      <c r="AJ1556" s="26">
        <f t="shared" si="634"/>
        <v>1</v>
      </c>
      <c r="AK1556" s="26">
        <f t="shared" si="635"/>
        <v>0</v>
      </c>
      <c r="AL1556" s="26">
        <f t="shared" ca="1" si="636"/>
        <v>0</v>
      </c>
      <c r="AM1556" s="26">
        <f t="shared" ca="1" si="637"/>
        <v>0</v>
      </c>
      <c r="AN1556" s="26">
        <f ca="1">IF(AM1556=0,0,COUNTIF($AM$19:AM1556,C1556*10+1))</f>
        <v>0</v>
      </c>
      <c r="AO1556" s="21">
        <f t="shared" ca="1" si="638"/>
        <v>0</v>
      </c>
      <c r="AP1556" s="33">
        <f t="shared" ca="1" si="639"/>
        <v>0</v>
      </c>
    </row>
    <row r="1557" spans="1:42" x14ac:dyDescent="0.2">
      <c r="A1557" s="15">
        <f>Daten!A1557</f>
        <v>61222</v>
      </c>
      <c r="B1557" s="8" t="str">
        <f>Daten!B1557</f>
        <v>Lassing</v>
      </c>
      <c r="C1557" s="15">
        <f t="shared" si="615"/>
        <v>6</v>
      </c>
      <c r="D1557" s="10">
        <f>Daten!D1557</f>
        <v>0</v>
      </c>
      <c r="E1557" s="9">
        <f>Daten!E1557</f>
        <v>1701</v>
      </c>
      <c r="F1557" s="9">
        <f>Daten!F1557</f>
        <v>1723</v>
      </c>
      <c r="G1557" s="27">
        <f t="shared" si="616"/>
        <v>-22</v>
      </c>
      <c r="H1557" s="29">
        <f t="shared" si="617"/>
        <v>-1.2768427161926872E-2</v>
      </c>
      <c r="I1557" s="21">
        <f t="shared" si="618"/>
        <v>15.377353752056056</v>
      </c>
      <c r="J1557" s="21">
        <f t="shared" si="619"/>
        <v>-37.377353752056052</v>
      </c>
      <c r="K1557" s="27">
        <f t="shared" si="620"/>
        <v>18688.676876028025</v>
      </c>
      <c r="L1557" s="16">
        <f>Daten!G1557</f>
        <v>219</v>
      </c>
      <c r="M1557" s="16">
        <f>Daten!H1557</f>
        <v>1038</v>
      </c>
      <c r="N1557" s="16">
        <f>Daten!I1557</f>
        <v>444</v>
      </c>
      <c r="O1557" s="28">
        <f t="shared" si="621"/>
        <v>0.63872832369942201</v>
      </c>
      <c r="P1557" s="16">
        <f t="shared" si="622"/>
        <v>584.25594806410106</v>
      </c>
      <c r="Q1557" s="21">
        <f t="shared" si="623"/>
        <v>78.744051935898938</v>
      </c>
      <c r="R1557" s="27">
        <f t="shared" si="624"/>
        <v>15748.810387179787</v>
      </c>
      <c r="S1557" s="9">
        <f>Daten!K1557</f>
        <v>11959.34</v>
      </c>
      <c r="T1557" s="9">
        <f>Daten!L1557</f>
        <v>111255.13</v>
      </c>
      <c r="U1557" s="9">
        <f>Daten!M1557</f>
        <v>245163.43</v>
      </c>
      <c r="V1557" s="9">
        <f>Daten!N1557</f>
        <v>500</v>
      </c>
      <c r="W1557" s="9">
        <f>Daten!O1557</f>
        <v>500</v>
      </c>
      <c r="X1557" s="23">
        <f t="shared" si="625"/>
        <v>368377.9</v>
      </c>
      <c r="Y1557" s="9">
        <f t="shared" si="626"/>
        <v>611387.00362927304</v>
      </c>
      <c r="Z1557" s="21">
        <f t="shared" si="627"/>
        <v>-243009.10362927301</v>
      </c>
      <c r="AA1557" s="27">
        <f t="shared" si="628"/>
        <v>24300.910362927301</v>
      </c>
      <c r="AB1557" s="32">
        <f t="shared" si="629"/>
        <v>58738.397626135113</v>
      </c>
      <c r="AC1557" s="31">
        <f t="shared" si="630"/>
        <v>58738.397626135113</v>
      </c>
      <c r="AG1557" s="26">
        <f t="shared" si="631"/>
        <v>18688.676876028025</v>
      </c>
      <c r="AH1557" s="26">
        <f t="shared" si="632"/>
        <v>24300.910362927301</v>
      </c>
      <c r="AI1557" s="26">
        <f t="shared" si="633"/>
        <v>42989.587238955326</v>
      </c>
      <c r="AJ1557" s="26">
        <f t="shared" si="634"/>
        <v>1</v>
      </c>
      <c r="AK1557" s="26">
        <f t="shared" si="635"/>
        <v>42989.587238955326</v>
      </c>
      <c r="AL1557" s="26">
        <f t="shared" ca="1" si="636"/>
        <v>72002</v>
      </c>
      <c r="AM1557" s="26">
        <f t="shared" ca="1" si="637"/>
        <v>61</v>
      </c>
      <c r="AN1557" s="26">
        <f ca="1">IF(AM1557=0,0,COUNTIF($AM$19:AM1557,C1557*10+1))</f>
        <v>46</v>
      </c>
      <c r="AO1557" s="21">
        <f t="shared" ca="1" si="638"/>
        <v>0</v>
      </c>
      <c r="AP1557" s="33">
        <f t="shared" ca="1" si="639"/>
        <v>72002</v>
      </c>
    </row>
    <row r="1558" spans="1:42" x14ac:dyDescent="0.2">
      <c r="A1558" s="15">
        <f>Daten!A1558</f>
        <v>61236</v>
      </c>
      <c r="B1558" s="8" t="str">
        <f>Daten!B1558</f>
        <v>Ramsau am Dachstein</v>
      </c>
      <c r="C1558" s="15">
        <f t="shared" si="615"/>
        <v>6</v>
      </c>
      <c r="D1558" s="10">
        <f>Daten!D1558</f>
        <v>0</v>
      </c>
      <c r="E1558" s="9">
        <f>Daten!E1558</f>
        <v>2849</v>
      </c>
      <c r="F1558" s="9">
        <f>Daten!F1558</f>
        <v>2804</v>
      </c>
      <c r="G1558" s="27">
        <f t="shared" si="616"/>
        <v>45</v>
      </c>
      <c r="H1558" s="29">
        <f t="shared" si="617"/>
        <v>1.6048502139800285E-2</v>
      </c>
      <c r="I1558" s="21">
        <f t="shared" si="618"/>
        <v>25.025014463589773</v>
      </c>
      <c r="J1558" s="21">
        <f t="shared" si="619"/>
        <v>19.974985536410227</v>
      </c>
      <c r="K1558" s="27">
        <f t="shared" si="620"/>
        <v>-9987.492768205113</v>
      </c>
      <c r="L1558" s="16">
        <f>Daten!G1558</f>
        <v>412</v>
      </c>
      <c r="M1558" s="16">
        <f>Daten!H1558</f>
        <v>1819</v>
      </c>
      <c r="N1558" s="16">
        <f>Daten!I1558</f>
        <v>618</v>
      </c>
      <c r="O1558" s="28">
        <f t="shared" si="621"/>
        <v>0.56624518966465087</v>
      </c>
      <c r="P1558" s="16">
        <f t="shared" si="622"/>
        <v>1023.8550766171483</v>
      </c>
      <c r="Q1558" s="21">
        <f t="shared" si="623"/>
        <v>6.1449233828517436</v>
      </c>
      <c r="R1558" s="27">
        <f t="shared" si="624"/>
        <v>1228.9846765703487</v>
      </c>
      <c r="S1558" s="9">
        <f>Daten!K1558</f>
        <v>12703.88</v>
      </c>
      <c r="T1558" s="9">
        <f>Daten!L1558</f>
        <v>495005.43</v>
      </c>
      <c r="U1558" s="9">
        <f>Daten!M1558</f>
        <v>509121.2</v>
      </c>
      <c r="V1558" s="9">
        <f>Daten!N1558</f>
        <v>500</v>
      </c>
      <c r="W1558" s="9">
        <f>Daten!O1558</f>
        <v>500</v>
      </c>
      <c r="X1558" s="23">
        <f t="shared" si="625"/>
        <v>1016830.51</v>
      </c>
      <c r="Y1558" s="9">
        <f t="shared" si="626"/>
        <v>1024010.3311815397</v>
      </c>
      <c r="Z1558" s="21">
        <f t="shared" si="627"/>
        <v>-7179.8211815396789</v>
      </c>
      <c r="AA1558" s="27">
        <f t="shared" si="628"/>
        <v>717.98211815396792</v>
      </c>
      <c r="AB1558" s="32">
        <f t="shared" si="629"/>
        <v>-8040.5259734807969</v>
      </c>
      <c r="AC1558" s="31">
        <f t="shared" si="630"/>
        <v>0</v>
      </c>
      <c r="AG1558" s="26">
        <f t="shared" si="631"/>
        <v>0</v>
      </c>
      <c r="AH1558" s="26">
        <f t="shared" si="632"/>
        <v>0</v>
      </c>
      <c r="AI1558" s="26">
        <f t="shared" si="633"/>
        <v>0</v>
      </c>
      <c r="AJ1558" s="26">
        <f t="shared" si="634"/>
        <v>1</v>
      </c>
      <c r="AK1558" s="26">
        <f t="shared" si="635"/>
        <v>0</v>
      </c>
      <c r="AL1558" s="26">
        <f t="shared" ca="1" si="636"/>
        <v>0</v>
      </c>
      <c r="AM1558" s="26">
        <f t="shared" ca="1" si="637"/>
        <v>0</v>
      </c>
      <c r="AN1558" s="26">
        <f ca="1">IF(AM1558=0,0,COUNTIF($AM$19:AM1558,C1558*10+1))</f>
        <v>0</v>
      </c>
      <c r="AO1558" s="21">
        <f t="shared" ca="1" si="638"/>
        <v>0</v>
      </c>
      <c r="AP1558" s="33">
        <f t="shared" ca="1" si="639"/>
        <v>0</v>
      </c>
    </row>
    <row r="1559" spans="1:42" x14ac:dyDescent="0.2">
      <c r="A1559" s="15">
        <f>Daten!A1559</f>
        <v>61243</v>
      </c>
      <c r="B1559" s="8" t="str">
        <f>Daten!B1559</f>
        <v>Selzthal</v>
      </c>
      <c r="C1559" s="15">
        <f t="shared" si="615"/>
        <v>6</v>
      </c>
      <c r="D1559" s="10">
        <f>Daten!D1559</f>
        <v>0</v>
      </c>
      <c r="E1559" s="9">
        <f>Daten!E1559</f>
        <v>1526</v>
      </c>
      <c r="F1559" s="9">
        <f>Daten!F1559</f>
        <v>1593</v>
      </c>
      <c r="G1559" s="27">
        <f t="shared" si="616"/>
        <v>-67</v>
      </c>
      <c r="H1559" s="29">
        <f t="shared" si="617"/>
        <v>-4.2059008160703078E-2</v>
      </c>
      <c r="I1559" s="21">
        <f t="shared" si="618"/>
        <v>14.217135535127856</v>
      </c>
      <c r="J1559" s="21">
        <f t="shared" si="619"/>
        <v>-81.217135535127852</v>
      </c>
      <c r="K1559" s="27">
        <f t="shared" si="620"/>
        <v>40608.567767563924</v>
      </c>
      <c r="L1559" s="16">
        <f>Daten!G1559</f>
        <v>188</v>
      </c>
      <c r="M1559" s="16">
        <f>Daten!H1559</f>
        <v>995</v>
      </c>
      <c r="N1559" s="16">
        <f>Daten!I1559</f>
        <v>343</v>
      </c>
      <c r="O1559" s="28">
        <f t="shared" si="621"/>
        <v>0.53366834170854272</v>
      </c>
      <c r="P1559" s="16">
        <f t="shared" si="622"/>
        <v>560.05266697859395</v>
      </c>
      <c r="Q1559" s="21">
        <f t="shared" si="623"/>
        <v>-29.052666978593948</v>
      </c>
      <c r="R1559" s="27">
        <f t="shared" si="624"/>
        <v>-5810.5333957187895</v>
      </c>
      <c r="S1559" s="9">
        <f>Daten!K1559</f>
        <v>3145.18</v>
      </c>
      <c r="T1559" s="9">
        <f>Daten!L1559</f>
        <v>77181.039999999994</v>
      </c>
      <c r="U1559" s="9">
        <f>Daten!M1559</f>
        <v>207974.44</v>
      </c>
      <c r="V1559" s="9">
        <f>Daten!N1559</f>
        <v>500</v>
      </c>
      <c r="W1559" s="9">
        <f>Daten!O1559</f>
        <v>500</v>
      </c>
      <c r="X1559" s="23">
        <f t="shared" si="625"/>
        <v>288300.65999999997</v>
      </c>
      <c r="Y1559" s="9">
        <f t="shared" si="626"/>
        <v>548487.1061365495</v>
      </c>
      <c r="Z1559" s="21">
        <f t="shared" si="627"/>
        <v>-260186.44613654952</v>
      </c>
      <c r="AA1559" s="27">
        <f t="shared" si="628"/>
        <v>26018.644613654953</v>
      </c>
      <c r="AB1559" s="32">
        <f t="shared" si="629"/>
        <v>60816.678985500082</v>
      </c>
      <c r="AC1559" s="31">
        <f t="shared" si="630"/>
        <v>60816.678985500082</v>
      </c>
      <c r="AG1559" s="26">
        <f t="shared" si="631"/>
        <v>40608.567767563924</v>
      </c>
      <c r="AH1559" s="26">
        <f t="shared" si="632"/>
        <v>26018.644613654953</v>
      </c>
      <c r="AI1559" s="26">
        <f t="shared" si="633"/>
        <v>66627.21238121888</v>
      </c>
      <c r="AJ1559" s="26">
        <f t="shared" si="634"/>
        <v>1</v>
      </c>
      <c r="AK1559" s="26">
        <f t="shared" si="635"/>
        <v>66627.21238121888</v>
      </c>
      <c r="AL1559" s="26">
        <f t="shared" ca="1" si="636"/>
        <v>111593</v>
      </c>
      <c r="AM1559" s="26">
        <f t="shared" ca="1" si="637"/>
        <v>61</v>
      </c>
      <c r="AN1559" s="26">
        <f ca="1">IF(AM1559=0,0,COUNTIF($AM$19:AM1559,C1559*10+1))</f>
        <v>47</v>
      </c>
      <c r="AO1559" s="21">
        <f t="shared" ca="1" si="638"/>
        <v>0</v>
      </c>
      <c r="AP1559" s="33">
        <f t="shared" ca="1" si="639"/>
        <v>111593</v>
      </c>
    </row>
    <row r="1560" spans="1:42" x14ac:dyDescent="0.2">
      <c r="A1560" s="15">
        <f>Daten!A1560</f>
        <v>61247</v>
      </c>
      <c r="B1560" s="8" t="str">
        <f>Daten!B1560</f>
        <v>Trieben</v>
      </c>
      <c r="C1560" s="15">
        <f t="shared" si="615"/>
        <v>6</v>
      </c>
      <c r="D1560" s="10">
        <f>Daten!D1560</f>
        <v>0</v>
      </c>
      <c r="E1560" s="9">
        <f>Daten!E1560</f>
        <v>3357</v>
      </c>
      <c r="F1560" s="9">
        <f>Daten!F1560</f>
        <v>3393</v>
      </c>
      <c r="G1560" s="27">
        <f t="shared" si="616"/>
        <v>-36</v>
      </c>
      <c r="H1560" s="29">
        <f t="shared" si="617"/>
        <v>-1.0610079575596816E-2</v>
      </c>
      <c r="I1560" s="21">
        <f t="shared" si="618"/>
        <v>30.281695461825997</v>
      </c>
      <c r="J1560" s="21">
        <f t="shared" si="619"/>
        <v>-66.28169546182599</v>
      </c>
      <c r="K1560" s="27">
        <f t="shared" si="620"/>
        <v>33140.847730912996</v>
      </c>
      <c r="L1560" s="16">
        <f>Daten!G1560</f>
        <v>425</v>
      </c>
      <c r="M1560" s="16">
        <f>Daten!H1560</f>
        <v>2049</v>
      </c>
      <c r="N1560" s="16">
        <f>Daten!I1560</f>
        <v>883</v>
      </c>
      <c r="O1560" s="28">
        <f t="shared" si="621"/>
        <v>0.63836017569546122</v>
      </c>
      <c r="P1560" s="16">
        <f t="shared" si="622"/>
        <v>1153.3144870745116</v>
      </c>
      <c r="Q1560" s="21">
        <f t="shared" si="623"/>
        <v>154.68551292548841</v>
      </c>
      <c r="R1560" s="27">
        <f t="shared" si="624"/>
        <v>30937.10258509768</v>
      </c>
      <c r="S1560" s="9">
        <f>Daten!K1560</f>
        <v>13562.42</v>
      </c>
      <c r="T1560" s="9">
        <f>Daten!L1560</f>
        <v>291246.15999999997</v>
      </c>
      <c r="U1560" s="9">
        <f>Daten!M1560</f>
        <v>1217495.96</v>
      </c>
      <c r="V1560" s="9">
        <f>Daten!N1560</f>
        <v>500</v>
      </c>
      <c r="W1560" s="9">
        <f>Daten!O1560</f>
        <v>500</v>
      </c>
      <c r="X1560" s="23">
        <f t="shared" si="625"/>
        <v>1522304.54</v>
      </c>
      <c r="Y1560" s="9">
        <f t="shared" si="626"/>
        <v>1206599.7479032744</v>
      </c>
      <c r="Z1560" s="21">
        <f t="shared" si="627"/>
        <v>315704.79209672567</v>
      </c>
      <c r="AA1560" s="27">
        <f t="shared" si="628"/>
        <v>-31570.479209672569</v>
      </c>
      <c r="AB1560" s="32">
        <f t="shared" si="629"/>
        <v>32507.471106338107</v>
      </c>
      <c r="AC1560" s="31">
        <f t="shared" si="630"/>
        <v>32507.471106338107</v>
      </c>
      <c r="AG1560" s="26">
        <f t="shared" si="631"/>
        <v>33140.847730912996</v>
      </c>
      <c r="AH1560" s="26">
        <f t="shared" si="632"/>
        <v>-31570.479209672569</v>
      </c>
      <c r="AI1560" s="26">
        <f t="shared" si="633"/>
        <v>1570.3685212404271</v>
      </c>
      <c r="AJ1560" s="26">
        <f t="shared" si="634"/>
        <v>1</v>
      </c>
      <c r="AK1560" s="26">
        <f t="shared" si="635"/>
        <v>0</v>
      </c>
      <c r="AL1560" s="26">
        <f t="shared" ca="1" si="636"/>
        <v>0</v>
      </c>
      <c r="AM1560" s="26">
        <f t="shared" ca="1" si="637"/>
        <v>0</v>
      </c>
      <c r="AN1560" s="26">
        <f ca="1">IF(AM1560=0,0,COUNTIF($AM$19:AM1560,C1560*10+1))</f>
        <v>0</v>
      </c>
      <c r="AO1560" s="21">
        <f t="shared" ca="1" si="638"/>
        <v>0</v>
      </c>
      <c r="AP1560" s="33">
        <f t="shared" ca="1" si="639"/>
        <v>0</v>
      </c>
    </row>
    <row r="1561" spans="1:42" x14ac:dyDescent="0.2">
      <c r="A1561" s="15">
        <f>Daten!A1561</f>
        <v>61251</v>
      </c>
      <c r="B1561" s="8" t="str">
        <f>Daten!B1561</f>
        <v>Wildalpen</v>
      </c>
      <c r="C1561" s="15">
        <f t="shared" si="615"/>
        <v>6</v>
      </c>
      <c r="D1561" s="10">
        <f>Daten!D1561</f>
        <v>0</v>
      </c>
      <c r="E1561" s="9">
        <f>Daten!E1561</f>
        <v>442</v>
      </c>
      <c r="F1561" s="9">
        <f>Daten!F1561</f>
        <v>466</v>
      </c>
      <c r="G1561" s="27">
        <f t="shared" si="616"/>
        <v>-24</v>
      </c>
      <c r="H1561" s="29">
        <f t="shared" si="617"/>
        <v>-5.1502145922746781E-2</v>
      </c>
      <c r="I1561" s="21">
        <f t="shared" si="618"/>
        <v>4.1589360699118521</v>
      </c>
      <c r="J1561" s="21">
        <f t="shared" si="619"/>
        <v>-28.158936069911853</v>
      </c>
      <c r="K1561" s="27">
        <f t="shared" si="620"/>
        <v>14079.468034955926</v>
      </c>
      <c r="L1561" s="16">
        <f>Daten!G1561</f>
        <v>44</v>
      </c>
      <c r="M1561" s="16">
        <f>Daten!H1561</f>
        <v>261</v>
      </c>
      <c r="N1561" s="16">
        <f>Daten!I1561</f>
        <v>137</v>
      </c>
      <c r="O1561" s="28">
        <f t="shared" si="621"/>
        <v>0.69348659003831414</v>
      </c>
      <c r="P1561" s="16">
        <f t="shared" si="622"/>
        <v>146.90828751900807</v>
      </c>
      <c r="Q1561" s="21">
        <f t="shared" si="623"/>
        <v>34.09171248099193</v>
      </c>
      <c r="R1561" s="27">
        <f t="shared" si="624"/>
        <v>6818.3424961983856</v>
      </c>
      <c r="S1561" s="9">
        <f>Daten!K1561</f>
        <v>146009.68</v>
      </c>
      <c r="T1561" s="9">
        <f>Daten!L1561</f>
        <v>28119.53</v>
      </c>
      <c r="U1561" s="9">
        <f>Daten!M1561</f>
        <v>131244.23000000001</v>
      </c>
      <c r="V1561" s="9">
        <f>Daten!N1561</f>
        <v>500</v>
      </c>
      <c r="W1561" s="9">
        <f>Daten!O1561</f>
        <v>500</v>
      </c>
      <c r="X1561" s="23">
        <f t="shared" si="625"/>
        <v>305373.44</v>
      </c>
      <c r="Y1561" s="9">
        <f t="shared" si="626"/>
        <v>158867.1696673361</v>
      </c>
      <c r="Z1561" s="21">
        <f t="shared" si="627"/>
        <v>146506.2703326639</v>
      </c>
      <c r="AA1561" s="27">
        <f t="shared" si="628"/>
        <v>-14650.627033266392</v>
      </c>
      <c r="AB1561" s="32">
        <f t="shared" si="629"/>
        <v>6247.1834978879197</v>
      </c>
      <c r="AC1561" s="31">
        <f t="shared" si="630"/>
        <v>6247.1834978879197</v>
      </c>
      <c r="AG1561" s="26">
        <f t="shared" si="631"/>
        <v>14079.468034955926</v>
      </c>
      <c r="AH1561" s="26">
        <f t="shared" si="632"/>
        <v>-14650.627033266392</v>
      </c>
      <c r="AI1561" s="26">
        <f t="shared" si="633"/>
        <v>-571.1589983104659</v>
      </c>
      <c r="AJ1561" s="26">
        <f t="shared" si="634"/>
        <v>1</v>
      </c>
      <c r="AK1561" s="26">
        <f t="shared" si="635"/>
        <v>0</v>
      </c>
      <c r="AL1561" s="26">
        <f t="shared" ca="1" si="636"/>
        <v>0</v>
      </c>
      <c r="AM1561" s="26">
        <f t="shared" ca="1" si="637"/>
        <v>0</v>
      </c>
      <c r="AN1561" s="26">
        <f ca="1">IF(AM1561=0,0,COUNTIF($AM$19:AM1561,C1561*10+1))</f>
        <v>0</v>
      </c>
      <c r="AO1561" s="21">
        <f t="shared" ca="1" si="638"/>
        <v>0</v>
      </c>
      <c r="AP1561" s="33">
        <f t="shared" ca="1" si="639"/>
        <v>0</v>
      </c>
    </row>
    <row r="1562" spans="1:42" x14ac:dyDescent="0.2">
      <c r="A1562" s="15">
        <f>Daten!A1562</f>
        <v>61252</v>
      </c>
      <c r="B1562" s="8" t="str">
        <f>Daten!B1562</f>
        <v>Wörschach</v>
      </c>
      <c r="C1562" s="15">
        <f t="shared" si="615"/>
        <v>6</v>
      </c>
      <c r="D1562" s="10">
        <f>Daten!D1562</f>
        <v>0</v>
      </c>
      <c r="E1562" s="9">
        <f>Daten!E1562</f>
        <v>1151</v>
      </c>
      <c r="F1562" s="9">
        <f>Daten!F1562</f>
        <v>1128</v>
      </c>
      <c r="G1562" s="27">
        <f t="shared" si="616"/>
        <v>23</v>
      </c>
      <c r="H1562" s="29">
        <f t="shared" si="617"/>
        <v>2.0390070921985817E-2</v>
      </c>
      <c r="I1562" s="21">
        <f t="shared" si="618"/>
        <v>10.067124220730836</v>
      </c>
      <c r="J1562" s="21">
        <f t="shared" si="619"/>
        <v>12.932875779269164</v>
      </c>
      <c r="K1562" s="27">
        <f t="shared" si="620"/>
        <v>-6466.4378896345816</v>
      </c>
      <c r="L1562" s="16">
        <f>Daten!G1562</f>
        <v>168</v>
      </c>
      <c r="M1562" s="16">
        <f>Daten!H1562</f>
        <v>731</v>
      </c>
      <c r="N1562" s="16">
        <f>Daten!I1562</f>
        <v>252</v>
      </c>
      <c r="O1562" s="28">
        <f t="shared" si="621"/>
        <v>0.57455540355677159</v>
      </c>
      <c r="P1562" s="16">
        <f t="shared" si="622"/>
        <v>411.45577845362033</v>
      </c>
      <c r="Q1562" s="21">
        <f t="shared" si="623"/>
        <v>8.5442215463796742</v>
      </c>
      <c r="R1562" s="27">
        <f t="shared" si="624"/>
        <v>1708.8443092759348</v>
      </c>
      <c r="S1562" s="9">
        <f>Daten!K1562</f>
        <v>5974.51</v>
      </c>
      <c r="T1562" s="9">
        <f>Daten!L1562</f>
        <v>76875.61</v>
      </c>
      <c r="U1562" s="9">
        <f>Daten!M1562</f>
        <v>193458.61</v>
      </c>
      <c r="V1562" s="9">
        <f>Daten!N1562</f>
        <v>500</v>
      </c>
      <c r="W1562" s="9">
        <f>Daten!O1562</f>
        <v>500</v>
      </c>
      <c r="X1562" s="23">
        <f t="shared" si="625"/>
        <v>276308.73</v>
      </c>
      <c r="Y1562" s="9">
        <f t="shared" si="626"/>
        <v>413701.6115092847</v>
      </c>
      <c r="Z1562" s="21">
        <f t="shared" si="627"/>
        <v>-137392.88150928472</v>
      </c>
      <c r="AA1562" s="27">
        <f t="shared" si="628"/>
        <v>13739.288150928473</v>
      </c>
      <c r="AB1562" s="32">
        <f t="shared" si="629"/>
        <v>8981.6945705698254</v>
      </c>
      <c r="AC1562" s="31">
        <f t="shared" si="630"/>
        <v>8981.6945705698254</v>
      </c>
      <c r="AG1562" s="26">
        <f t="shared" si="631"/>
        <v>-6466.4378896345816</v>
      </c>
      <c r="AH1562" s="26">
        <f t="shared" si="632"/>
        <v>13739.288150928473</v>
      </c>
      <c r="AI1562" s="26">
        <f t="shared" si="633"/>
        <v>7272.850261293891</v>
      </c>
      <c r="AJ1562" s="26">
        <f t="shared" si="634"/>
        <v>1</v>
      </c>
      <c r="AK1562" s="26">
        <f t="shared" si="635"/>
        <v>7272.850261293891</v>
      </c>
      <c r="AL1562" s="26">
        <f t="shared" ca="1" si="636"/>
        <v>12181</v>
      </c>
      <c r="AM1562" s="26">
        <f t="shared" ca="1" si="637"/>
        <v>61</v>
      </c>
      <c r="AN1562" s="26">
        <f ca="1">IF(AM1562=0,0,COUNTIF($AM$19:AM1562,C1562*10+1))</f>
        <v>48</v>
      </c>
      <c r="AO1562" s="21">
        <f t="shared" ca="1" si="638"/>
        <v>0</v>
      </c>
      <c r="AP1562" s="33">
        <f t="shared" ca="1" si="639"/>
        <v>12181</v>
      </c>
    </row>
    <row r="1563" spans="1:42" x14ac:dyDescent="0.2">
      <c r="A1563" s="15">
        <f>Daten!A1563</f>
        <v>61253</v>
      </c>
      <c r="B1563" s="8" t="str">
        <f>Daten!B1563</f>
        <v>Admont</v>
      </c>
      <c r="C1563" s="15">
        <f t="shared" si="615"/>
        <v>6</v>
      </c>
      <c r="D1563" s="10">
        <f>Daten!D1563</f>
        <v>0</v>
      </c>
      <c r="E1563" s="9">
        <f>Daten!E1563</f>
        <v>4962</v>
      </c>
      <c r="F1563" s="9">
        <f>Daten!F1563</f>
        <v>5017</v>
      </c>
      <c r="G1563" s="27">
        <f t="shared" si="616"/>
        <v>-55</v>
      </c>
      <c r="H1563" s="29">
        <f t="shared" si="617"/>
        <v>-1.0962726729120988E-2</v>
      </c>
      <c r="I1563" s="21">
        <f t="shared" si="618"/>
        <v>44.775498417913653</v>
      </c>
      <c r="J1563" s="21">
        <f t="shared" si="619"/>
        <v>-99.775498417913653</v>
      </c>
      <c r="K1563" s="27">
        <f t="shared" si="620"/>
        <v>49887.749208956826</v>
      </c>
      <c r="L1563" s="16">
        <f>Daten!G1563</f>
        <v>633</v>
      </c>
      <c r="M1563" s="16">
        <f>Daten!H1563</f>
        <v>3140</v>
      </c>
      <c r="N1563" s="16">
        <f>Daten!I1563</f>
        <v>1189</v>
      </c>
      <c r="O1563" s="28">
        <f t="shared" si="621"/>
        <v>0.58025477707006368</v>
      </c>
      <c r="P1563" s="16">
        <f t="shared" si="622"/>
        <v>1767.4023862440051</v>
      </c>
      <c r="Q1563" s="21">
        <f t="shared" si="623"/>
        <v>54.597613755994871</v>
      </c>
      <c r="R1563" s="27">
        <f t="shared" si="624"/>
        <v>10919.522751198974</v>
      </c>
      <c r="S1563" s="9">
        <f>Daten!K1563</f>
        <v>69345.539999999994</v>
      </c>
      <c r="T1563" s="9">
        <f>Daten!L1563</f>
        <v>360064.55</v>
      </c>
      <c r="U1563" s="9">
        <f>Daten!M1563</f>
        <v>1001892.52</v>
      </c>
      <c r="V1563" s="9">
        <f>Daten!N1563</f>
        <v>500</v>
      </c>
      <c r="W1563" s="9">
        <f>Daten!O1563</f>
        <v>500</v>
      </c>
      <c r="X1563" s="23">
        <f t="shared" si="625"/>
        <v>1431302.6099999999</v>
      </c>
      <c r="Y1563" s="9">
        <f t="shared" si="626"/>
        <v>1783481.6649079677</v>
      </c>
      <c r="Z1563" s="21">
        <f t="shared" si="627"/>
        <v>-352179.0549079678</v>
      </c>
      <c r="AA1563" s="27">
        <f t="shared" si="628"/>
        <v>35217.90549079678</v>
      </c>
      <c r="AB1563" s="32">
        <f t="shared" si="629"/>
        <v>96025.177450952586</v>
      </c>
      <c r="AC1563" s="31">
        <f t="shared" si="630"/>
        <v>96025.177450952586</v>
      </c>
      <c r="AG1563" s="26">
        <f t="shared" si="631"/>
        <v>49887.749208956826</v>
      </c>
      <c r="AH1563" s="26">
        <f t="shared" si="632"/>
        <v>35217.90549079678</v>
      </c>
      <c r="AI1563" s="26">
        <f t="shared" si="633"/>
        <v>85105.654699753606</v>
      </c>
      <c r="AJ1563" s="26">
        <f t="shared" si="634"/>
        <v>1</v>
      </c>
      <c r="AK1563" s="26">
        <f t="shared" si="635"/>
        <v>85105.654699753606</v>
      </c>
      <c r="AL1563" s="26">
        <f t="shared" ca="1" si="636"/>
        <v>142542</v>
      </c>
      <c r="AM1563" s="26">
        <f t="shared" ca="1" si="637"/>
        <v>61</v>
      </c>
      <c r="AN1563" s="26">
        <f ca="1">IF(AM1563=0,0,COUNTIF($AM$19:AM1563,C1563*10+1))</f>
        <v>49</v>
      </c>
      <c r="AO1563" s="21">
        <f t="shared" ca="1" si="638"/>
        <v>0</v>
      </c>
      <c r="AP1563" s="33">
        <f t="shared" ca="1" si="639"/>
        <v>142542</v>
      </c>
    </row>
    <row r="1564" spans="1:42" x14ac:dyDescent="0.2">
      <c r="A1564" s="15">
        <f>Daten!A1564</f>
        <v>61254</v>
      </c>
      <c r="B1564" s="8" t="str">
        <f>Daten!B1564</f>
        <v>Aich</v>
      </c>
      <c r="C1564" s="15">
        <f t="shared" si="615"/>
        <v>6</v>
      </c>
      <c r="D1564" s="10">
        <f>Daten!D1564</f>
        <v>0</v>
      </c>
      <c r="E1564" s="9">
        <f>Daten!E1564</f>
        <v>1312</v>
      </c>
      <c r="F1564" s="9">
        <f>Daten!F1564</f>
        <v>1283</v>
      </c>
      <c r="G1564" s="27">
        <f t="shared" si="616"/>
        <v>29</v>
      </c>
      <c r="H1564" s="29">
        <f t="shared" si="617"/>
        <v>2.260327357755261E-2</v>
      </c>
      <c r="I1564" s="21">
        <f t="shared" si="618"/>
        <v>11.450461325529842</v>
      </c>
      <c r="J1564" s="21">
        <f t="shared" si="619"/>
        <v>17.549538674470156</v>
      </c>
      <c r="K1564" s="27">
        <f t="shared" si="620"/>
        <v>-8774.7693372350786</v>
      </c>
      <c r="L1564" s="16">
        <f>Daten!G1564</f>
        <v>197</v>
      </c>
      <c r="M1564" s="16">
        <f>Daten!H1564</f>
        <v>886</v>
      </c>
      <c r="N1564" s="16">
        <f>Daten!I1564</f>
        <v>229</v>
      </c>
      <c r="O1564" s="28">
        <f t="shared" si="621"/>
        <v>0.48081264108352145</v>
      </c>
      <c r="P1564" s="16">
        <f t="shared" si="622"/>
        <v>498.7001637618435</v>
      </c>
      <c r="Q1564" s="21">
        <f t="shared" si="623"/>
        <v>-72.700163761843498</v>
      </c>
      <c r="R1564" s="27">
        <f t="shared" si="624"/>
        <v>-14540.032752368699</v>
      </c>
      <c r="S1564" s="9">
        <f>Daten!K1564</f>
        <v>8322.6299999999992</v>
      </c>
      <c r="T1564" s="9">
        <f>Daten!L1564</f>
        <v>105027.84</v>
      </c>
      <c r="U1564" s="9">
        <f>Daten!M1564</f>
        <v>187876.04</v>
      </c>
      <c r="V1564" s="9">
        <f>Daten!N1564</f>
        <v>500</v>
      </c>
      <c r="W1564" s="9">
        <f>Daten!O1564</f>
        <v>500</v>
      </c>
      <c r="X1564" s="23">
        <f t="shared" si="625"/>
        <v>301226.51</v>
      </c>
      <c r="Y1564" s="9">
        <f t="shared" si="626"/>
        <v>471569.51720259036</v>
      </c>
      <c r="Z1564" s="21">
        <f t="shared" si="627"/>
        <v>-170343.00720259035</v>
      </c>
      <c r="AA1564" s="27">
        <f t="shared" si="628"/>
        <v>17034.300720259034</v>
      </c>
      <c r="AB1564" s="32">
        <f t="shared" si="629"/>
        <v>-6280.5013693447436</v>
      </c>
      <c r="AC1564" s="31">
        <f t="shared" si="630"/>
        <v>0</v>
      </c>
      <c r="AG1564" s="26">
        <f t="shared" si="631"/>
        <v>0</v>
      </c>
      <c r="AH1564" s="26">
        <f t="shared" si="632"/>
        <v>0</v>
      </c>
      <c r="AI1564" s="26">
        <f t="shared" si="633"/>
        <v>0</v>
      </c>
      <c r="AJ1564" s="26">
        <f t="shared" si="634"/>
        <v>1</v>
      </c>
      <c r="AK1564" s="26">
        <f t="shared" si="635"/>
        <v>0</v>
      </c>
      <c r="AL1564" s="26">
        <f t="shared" ca="1" si="636"/>
        <v>0</v>
      </c>
      <c r="AM1564" s="26">
        <f t="shared" ca="1" si="637"/>
        <v>0</v>
      </c>
      <c r="AN1564" s="26">
        <f ca="1">IF(AM1564=0,0,COUNTIF($AM$19:AM1564,C1564*10+1))</f>
        <v>0</v>
      </c>
      <c r="AO1564" s="21">
        <f t="shared" ca="1" si="638"/>
        <v>0</v>
      </c>
      <c r="AP1564" s="33">
        <f t="shared" ca="1" si="639"/>
        <v>0</v>
      </c>
    </row>
    <row r="1565" spans="1:42" x14ac:dyDescent="0.2">
      <c r="A1565" s="15">
        <f>Daten!A1565</f>
        <v>61255</v>
      </c>
      <c r="B1565" s="8" t="str">
        <f>Daten!B1565</f>
        <v>Bad Mitterndorf</v>
      </c>
      <c r="C1565" s="15">
        <f t="shared" si="615"/>
        <v>6</v>
      </c>
      <c r="D1565" s="10">
        <f>Daten!D1565</f>
        <v>0</v>
      </c>
      <c r="E1565" s="9">
        <f>Daten!E1565</f>
        <v>4929</v>
      </c>
      <c r="F1565" s="9">
        <f>Daten!F1565</f>
        <v>4966</v>
      </c>
      <c r="G1565" s="27">
        <f t="shared" si="616"/>
        <v>-37</v>
      </c>
      <c r="H1565" s="29">
        <f t="shared" si="617"/>
        <v>-7.4506645187273459E-3</v>
      </c>
      <c r="I1565" s="21">
        <f t="shared" si="618"/>
        <v>44.320335886657212</v>
      </c>
      <c r="J1565" s="21">
        <f t="shared" si="619"/>
        <v>-81.320335886657205</v>
      </c>
      <c r="K1565" s="27">
        <f t="shared" si="620"/>
        <v>40660.167943328604</v>
      </c>
      <c r="L1565" s="16">
        <f>Daten!G1565</f>
        <v>606</v>
      </c>
      <c r="M1565" s="16">
        <f>Daten!H1565</f>
        <v>3096</v>
      </c>
      <c r="N1565" s="16">
        <f>Daten!I1565</f>
        <v>1227</v>
      </c>
      <c r="O1565" s="28">
        <f t="shared" si="621"/>
        <v>0.59205426356589153</v>
      </c>
      <c r="P1565" s="16">
        <f t="shared" si="622"/>
        <v>1742.6362381565095</v>
      </c>
      <c r="Q1565" s="21">
        <f t="shared" si="623"/>
        <v>90.363761843490465</v>
      </c>
      <c r="R1565" s="27">
        <f t="shared" si="624"/>
        <v>18072.752368698093</v>
      </c>
      <c r="S1565" s="9">
        <f>Daten!K1565</f>
        <v>-56567.19</v>
      </c>
      <c r="T1565" s="9">
        <f>Daten!L1565</f>
        <v>659984.65</v>
      </c>
      <c r="U1565" s="9">
        <f>Daten!M1565</f>
        <v>1333794.44</v>
      </c>
      <c r="V1565" s="9">
        <f>Daten!N1565</f>
        <v>500</v>
      </c>
      <c r="W1565" s="9">
        <f>Daten!O1565</f>
        <v>500</v>
      </c>
      <c r="X1565" s="23">
        <f t="shared" si="625"/>
        <v>1937211.9</v>
      </c>
      <c r="Y1565" s="9">
        <f t="shared" si="626"/>
        <v>1771620.5413807684</v>
      </c>
      <c r="Z1565" s="21">
        <f t="shared" si="627"/>
        <v>165591.3586192315</v>
      </c>
      <c r="AA1565" s="27">
        <f t="shared" si="628"/>
        <v>-16559.135861923151</v>
      </c>
      <c r="AB1565" s="32">
        <f t="shared" si="629"/>
        <v>42173.784450103543</v>
      </c>
      <c r="AC1565" s="31">
        <f t="shared" si="630"/>
        <v>42173.784450103543</v>
      </c>
      <c r="AG1565" s="26">
        <f t="shared" si="631"/>
        <v>40660.167943328604</v>
      </c>
      <c r="AH1565" s="26">
        <f t="shared" si="632"/>
        <v>-16559.135861923151</v>
      </c>
      <c r="AI1565" s="26">
        <f t="shared" si="633"/>
        <v>24101.032081405454</v>
      </c>
      <c r="AJ1565" s="26">
        <f t="shared" si="634"/>
        <v>1</v>
      </c>
      <c r="AK1565" s="26">
        <f t="shared" si="635"/>
        <v>24101.032081405454</v>
      </c>
      <c r="AL1565" s="26">
        <f t="shared" ca="1" si="636"/>
        <v>40366</v>
      </c>
      <c r="AM1565" s="26">
        <f t="shared" ca="1" si="637"/>
        <v>61</v>
      </c>
      <c r="AN1565" s="26">
        <f ca="1">IF(AM1565=0,0,COUNTIF($AM$19:AM1565,C1565*10+1))</f>
        <v>50</v>
      </c>
      <c r="AO1565" s="21">
        <f t="shared" ca="1" si="638"/>
        <v>0</v>
      </c>
      <c r="AP1565" s="33">
        <f t="shared" ca="1" si="639"/>
        <v>40366</v>
      </c>
    </row>
    <row r="1566" spans="1:42" x14ac:dyDescent="0.2">
      <c r="A1566" s="15">
        <f>Daten!A1566</f>
        <v>61256</v>
      </c>
      <c r="B1566" s="8" t="str">
        <f>Daten!B1566</f>
        <v>Gaishorn am See</v>
      </c>
      <c r="C1566" s="15">
        <f t="shared" si="615"/>
        <v>6</v>
      </c>
      <c r="D1566" s="10">
        <f>Daten!D1566</f>
        <v>0</v>
      </c>
      <c r="E1566" s="9">
        <f>Daten!E1566</f>
        <v>1313</v>
      </c>
      <c r="F1566" s="9">
        <f>Daten!F1566</f>
        <v>1334</v>
      </c>
      <c r="G1566" s="27">
        <f t="shared" si="616"/>
        <v>-21</v>
      </c>
      <c r="H1566" s="29">
        <f t="shared" si="617"/>
        <v>-1.5742128935532233E-2</v>
      </c>
      <c r="I1566" s="21">
        <f t="shared" si="618"/>
        <v>11.90562385678629</v>
      </c>
      <c r="J1566" s="21">
        <f t="shared" si="619"/>
        <v>-32.905623856786292</v>
      </c>
      <c r="K1566" s="27">
        <f t="shared" si="620"/>
        <v>16452.811928393145</v>
      </c>
      <c r="L1566" s="16">
        <f>Daten!G1566</f>
        <v>166</v>
      </c>
      <c r="M1566" s="16">
        <f>Daten!H1566</f>
        <v>841</v>
      </c>
      <c r="N1566" s="16">
        <f>Daten!I1566</f>
        <v>306</v>
      </c>
      <c r="O1566" s="28">
        <f t="shared" si="621"/>
        <v>0.56123662306777644</v>
      </c>
      <c r="P1566" s="16">
        <f t="shared" si="622"/>
        <v>473.37114867235937</v>
      </c>
      <c r="Q1566" s="21">
        <f t="shared" si="623"/>
        <v>-1.371148672359368</v>
      </c>
      <c r="R1566" s="27">
        <f t="shared" si="624"/>
        <v>-274.2297344718736</v>
      </c>
      <c r="S1566" s="9">
        <f>Daten!K1566</f>
        <v>15006.18</v>
      </c>
      <c r="T1566" s="9">
        <f>Daten!L1566</f>
        <v>108536.59</v>
      </c>
      <c r="U1566" s="9">
        <f>Daten!M1566</f>
        <v>506605.47</v>
      </c>
      <c r="V1566" s="9">
        <f>Daten!N1566</f>
        <v>500</v>
      </c>
      <c r="W1566" s="9">
        <f>Daten!O1566</f>
        <v>500</v>
      </c>
      <c r="X1566" s="23">
        <f t="shared" si="625"/>
        <v>630148.24</v>
      </c>
      <c r="Y1566" s="9">
        <f t="shared" si="626"/>
        <v>471928.94518826308</v>
      </c>
      <c r="Z1566" s="21">
        <f t="shared" si="627"/>
        <v>158219.29481173691</v>
      </c>
      <c r="AA1566" s="27">
        <f t="shared" si="628"/>
        <v>-15821.929481173691</v>
      </c>
      <c r="AB1566" s="32">
        <f t="shared" si="629"/>
        <v>356.65271274758015</v>
      </c>
      <c r="AC1566" s="31">
        <f t="shared" si="630"/>
        <v>356.65271274758015</v>
      </c>
      <c r="AG1566" s="26">
        <f t="shared" si="631"/>
        <v>16452.811928393145</v>
      </c>
      <c r="AH1566" s="26">
        <f t="shared" si="632"/>
        <v>-15821.929481173691</v>
      </c>
      <c r="AI1566" s="26">
        <f t="shared" si="633"/>
        <v>630.88244721945375</v>
      </c>
      <c r="AJ1566" s="26">
        <f t="shared" si="634"/>
        <v>1</v>
      </c>
      <c r="AK1566" s="26">
        <f t="shared" si="635"/>
        <v>0</v>
      </c>
      <c r="AL1566" s="26">
        <f t="shared" ca="1" si="636"/>
        <v>0</v>
      </c>
      <c r="AM1566" s="26">
        <f t="shared" ca="1" si="637"/>
        <v>0</v>
      </c>
      <c r="AN1566" s="26">
        <f ca="1">IF(AM1566=0,0,COUNTIF($AM$19:AM1566,C1566*10+1))</f>
        <v>0</v>
      </c>
      <c r="AO1566" s="21">
        <f t="shared" ca="1" si="638"/>
        <v>0</v>
      </c>
      <c r="AP1566" s="33">
        <f t="shared" ca="1" si="639"/>
        <v>0</v>
      </c>
    </row>
    <row r="1567" spans="1:42" x14ac:dyDescent="0.2">
      <c r="A1567" s="15">
        <f>Daten!A1567</f>
        <v>61257</v>
      </c>
      <c r="B1567" s="8" t="str">
        <f>Daten!B1567</f>
        <v>Irdning-Donnersbachtal</v>
      </c>
      <c r="C1567" s="15">
        <f t="shared" si="615"/>
        <v>6</v>
      </c>
      <c r="D1567" s="10">
        <f>Daten!D1567</f>
        <v>0</v>
      </c>
      <c r="E1567" s="9">
        <f>Daten!E1567</f>
        <v>4138</v>
      </c>
      <c r="F1567" s="9">
        <f>Daten!F1567</f>
        <v>4125</v>
      </c>
      <c r="G1567" s="27">
        <f t="shared" si="616"/>
        <v>13</v>
      </c>
      <c r="H1567" s="29">
        <f t="shared" si="617"/>
        <v>3.1515151515151517E-3</v>
      </c>
      <c r="I1567" s="21">
        <f t="shared" si="618"/>
        <v>36.814616498683243</v>
      </c>
      <c r="J1567" s="21">
        <f t="shared" si="619"/>
        <v>-23.814616498683243</v>
      </c>
      <c r="K1567" s="27">
        <f t="shared" si="620"/>
        <v>11907.308249341622</v>
      </c>
      <c r="L1567" s="16">
        <f>Daten!G1567</f>
        <v>609</v>
      </c>
      <c r="M1567" s="16">
        <f>Daten!H1567</f>
        <v>2637</v>
      </c>
      <c r="N1567" s="16">
        <f>Daten!I1567</f>
        <v>892</v>
      </c>
      <c r="O1567" s="28">
        <f t="shared" si="621"/>
        <v>0.56920743268866136</v>
      </c>
      <c r="P1567" s="16">
        <f t="shared" si="622"/>
        <v>1484.2802842437711</v>
      </c>
      <c r="Q1567" s="21">
        <f t="shared" si="623"/>
        <v>16.719715756228879</v>
      </c>
      <c r="R1567" s="27">
        <f t="shared" si="624"/>
        <v>3343.9431512457759</v>
      </c>
      <c r="S1567" s="9">
        <f>Daten!K1567</f>
        <v>26797.53</v>
      </c>
      <c r="T1567" s="9">
        <f>Daten!L1567</f>
        <v>349327.58</v>
      </c>
      <c r="U1567" s="9">
        <f>Daten!M1567</f>
        <v>636378.25</v>
      </c>
      <c r="V1567" s="9">
        <f>Daten!N1567</f>
        <v>500</v>
      </c>
      <c r="W1567" s="9">
        <f>Daten!O1567</f>
        <v>500</v>
      </c>
      <c r="X1567" s="23">
        <f t="shared" si="625"/>
        <v>1012503.36</v>
      </c>
      <c r="Y1567" s="9">
        <f t="shared" si="626"/>
        <v>1487313.0047136578</v>
      </c>
      <c r="Z1567" s="21">
        <f t="shared" si="627"/>
        <v>-474809.64471365779</v>
      </c>
      <c r="AA1567" s="27">
        <f t="shared" si="628"/>
        <v>47480.964471365784</v>
      </c>
      <c r="AB1567" s="32">
        <f t="shared" si="629"/>
        <v>62732.21587195318</v>
      </c>
      <c r="AC1567" s="31">
        <f t="shared" si="630"/>
        <v>62732.21587195318</v>
      </c>
      <c r="AG1567" s="26">
        <f t="shared" si="631"/>
        <v>11907.308249341622</v>
      </c>
      <c r="AH1567" s="26">
        <f t="shared" si="632"/>
        <v>47480.964471365784</v>
      </c>
      <c r="AI1567" s="26">
        <f t="shared" si="633"/>
        <v>59388.272720707406</v>
      </c>
      <c r="AJ1567" s="26">
        <f t="shared" si="634"/>
        <v>1</v>
      </c>
      <c r="AK1567" s="26">
        <f t="shared" si="635"/>
        <v>59388.272720707406</v>
      </c>
      <c r="AL1567" s="26">
        <f t="shared" ca="1" si="636"/>
        <v>99468</v>
      </c>
      <c r="AM1567" s="26">
        <f t="shared" ca="1" si="637"/>
        <v>61</v>
      </c>
      <c r="AN1567" s="26">
        <f ca="1">IF(AM1567=0,0,COUNTIF($AM$19:AM1567,C1567*10+1))</f>
        <v>51</v>
      </c>
      <c r="AO1567" s="21">
        <f t="shared" ca="1" si="638"/>
        <v>0</v>
      </c>
      <c r="AP1567" s="33">
        <f t="shared" ca="1" si="639"/>
        <v>99468</v>
      </c>
    </row>
    <row r="1568" spans="1:42" x14ac:dyDescent="0.2">
      <c r="A1568" s="15">
        <f>Daten!A1568</f>
        <v>61258</v>
      </c>
      <c r="B1568" s="8" t="str">
        <f>Daten!B1568</f>
        <v>Landl</v>
      </c>
      <c r="C1568" s="15">
        <f t="shared" si="615"/>
        <v>6</v>
      </c>
      <c r="D1568" s="10">
        <f>Daten!D1568</f>
        <v>0</v>
      </c>
      <c r="E1568" s="9">
        <f>Daten!E1568</f>
        <v>2567</v>
      </c>
      <c r="F1568" s="9">
        <f>Daten!F1568</f>
        <v>2719</v>
      </c>
      <c r="G1568" s="27">
        <f t="shared" si="616"/>
        <v>-152</v>
      </c>
      <c r="H1568" s="29">
        <f t="shared" si="617"/>
        <v>-5.5902905479955869E-2</v>
      </c>
      <c r="I1568" s="21">
        <f t="shared" si="618"/>
        <v>24.266410244829029</v>
      </c>
      <c r="J1568" s="21">
        <f t="shared" si="619"/>
        <v>-176.26641024482902</v>
      </c>
      <c r="K1568" s="27">
        <f t="shared" si="620"/>
        <v>88133.205122414511</v>
      </c>
      <c r="L1568" s="16">
        <f>Daten!G1568</f>
        <v>258</v>
      </c>
      <c r="M1568" s="16">
        <f>Daten!H1568</f>
        <v>1529</v>
      </c>
      <c r="N1568" s="16">
        <f>Daten!I1568</f>
        <v>780</v>
      </c>
      <c r="O1568" s="28">
        <f t="shared" si="621"/>
        <v>0.67887508175277955</v>
      </c>
      <c r="P1568" s="16">
        <f t="shared" si="622"/>
        <v>860.62364604047252</v>
      </c>
      <c r="Q1568" s="21">
        <f t="shared" si="623"/>
        <v>177.37635395952748</v>
      </c>
      <c r="R1568" s="27">
        <f t="shared" si="624"/>
        <v>35475.270791905496</v>
      </c>
      <c r="S1568" s="9">
        <f>Daten!K1568</f>
        <v>64656.4</v>
      </c>
      <c r="T1568" s="9">
        <f>Daten!L1568</f>
        <v>170053.29</v>
      </c>
      <c r="U1568" s="9">
        <f>Daten!M1568</f>
        <v>496368.84</v>
      </c>
      <c r="V1568" s="9">
        <f>Daten!N1568</f>
        <v>500</v>
      </c>
      <c r="W1568" s="9">
        <f>Daten!O1568</f>
        <v>500</v>
      </c>
      <c r="X1568" s="23">
        <f t="shared" si="625"/>
        <v>731078.53</v>
      </c>
      <c r="Y1568" s="9">
        <f t="shared" si="626"/>
        <v>922651.63922183658</v>
      </c>
      <c r="Z1568" s="21">
        <f t="shared" si="627"/>
        <v>-191573.10922183655</v>
      </c>
      <c r="AA1568" s="27">
        <f t="shared" si="628"/>
        <v>19157.310922183657</v>
      </c>
      <c r="AB1568" s="32">
        <f t="shared" si="629"/>
        <v>142765.78683650366</v>
      </c>
      <c r="AC1568" s="31">
        <f t="shared" si="630"/>
        <v>142765.78683650366</v>
      </c>
      <c r="AG1568" s="26">
        <f t="shared" si="631"/>
        <v>88133.205122414511</v>
      </c>
      <c r="AH1568" s="26">
        <f t="shared" si="632"/>
        <v>19157.310922183657</v>
      </c>
      <c r="AI1568" s="26">
        <f t="shared" si="633"/>
        <v>107290.51604459816</v>
      </c>
      <c r="AJ1568" s="26">
        <f t="shared" si="634"/>
        <v>1</v>
      </c>
      <c r="AK1568" s="26">
        <f t="shared" si="635"/>
        <v>107290.51604459816</v>
      </c>
      <c r="AL1568" s="26">
        <f t="shared" ca="1" si="636"/>
        <v>179699</v>
      </c>
      <c r="AM1568" s="26">
        <f t="shared" ca="1" si="637"/>
        <v>61</v>
      </c>
      <c r="AN1568" s="26">
        <f ca="1">IF(AM1568=0,0,COUNTIF($AM$19:AM1568,C1568*10+1))</f>
        <v>52</v>
      </c>
      <c r="AO1568" s="21">
        <f t="shared" ca="1" si="638"/>
        <v>0</v>
      </c>
      <c r="AP1568" s="33">
        <f t="shared" ca="1" si="639"/>
        <v>179699</v>
      </c>
    </row>
    <row r="1569" spans="1:42" x14ac:dyDescent="0.2">
      <c r="A1569" s="15">
        <f>Daten!A1569</f>
        <v>61259</v>
      </c>
      <c r="B1569" s="8" t="str">
        <f>Daten!B1569</f>
        <v>Liezen</v>
      </c>
      <c r="C1569" s="15">
        <f t="shared" si="615"/>
        <v>6</v>
      </c>
      <c r="D1569" s="10">
        <f>Daten!D1569</f>
        <v>0</v>
      </c>
      <c r="E1569" s="9">
        <f>Daten!E1569</f>
        <v>8246</v>
      </c>
      <c r="F1569" s="9">
        <f>Daten!F1569</f>
        <v>8211</v>
      </c>
      <c r="G1569" s="27">
        <f t="shared" si="616"/>
        <v>35</v>
      </c>
      <c r="H1569" s="29">
        <f t="shared" si="617"/>
        <v>4.2625745950554137E-3</v>
      </c>
      <c r="I1569" s="21">
        <f t="shared" si="618"/>
        <v>73.281167532288023</v>
      </c>
      <c r="J1569" s="21">
        <f t="shared" si="619"/>
        <v>-38.281167532288023</v>
      </c>
      <c r="K1569" s="27">
        <f t="shared" si="620"/>
        <v>19140.583766144013</v>
      </c>
      <c r="L1569" s="16">
        <f>Daten!G1569</f>
        <v>1114</v>
      </c>
      <c r="M1569" s="16">
        <f>Daten!H1569</f>
        <v>5276</v>
      </c>
      <c r="N1569" s="16">
        <f>Daten!I1569</f>
        <v>1856</v>
      </c>
      <c r="O1569" s="28">
        <f t="shared" si="621"/>
        <v>0.56292645943896891</v>
      </c>
      <c r="P1569" s="16">
        <f t="shared" si="622"/>
        <v>2969.6863024915197</v>
      </c>
      <c r="Q1569" s="21">
        <f t="shared" si="623"/>
        <v>0.31369750848034528</v>
      </c>
      <c r="R1569" s="27">
        <f t="shared" si="624"/>
        <v>62.739501696069055</v>
      </c>
      <c r="S1569" s="9">
        <f>Daten!K1569</f>
        <v>26885.09</v>
      </c>
      <c r="T1569" s="9">
        <f>Daten!L1569</f>
        <v>1059372.73</v>
      </c>
      <c r="U1569" s="9">
        <f>Daten!M1569</f>
        <v>4679151.3</v>
      </c>
      <c r="V1569" s="9">
        <f>Daten!N1569</f>
        <v>500</v>
      </c>
      <c r="W1569" s="9">
        <f>Daten!O1569</f>
        <v>500</v>
      </c>
      <c r="X1569" s="23">
        <f t="shared" si="625"/>
        <v>5765409.1200000001</v>
      </c>
      <c r="Y1569" s="9">
        <f t="shared" si="626"/>
        <v>2963843.1698571346</v>
      </c>
      <c r="Z1569" s="21">
        <f t="shared" si="627"/>
        <v>2801565.9501428655</v>
      </c>
      <c r="AA1569" s="27">
        <f t="shared" si="628"/>
        <v>-280156.59501428658</v>
      </c>
      <c r="AB1569" s="32">
        <f t="shared" si="629"/>
        <v>-260953.27174644649</v>
      </c>
      <c r="AC1569" s="31">
        <f t="shared" si="630"/>
        <v>0</v>
      </c>
      <c r="AG1569" s="26">
        <f t="shared" si="631"/>
        <v>0</v>
      </c>
      <c r="AH1569" s="26">
        <f t="shared" si="632"/>
        <v>0</v>
      </c>
      <c r="AI1569" s="26">
        <f t="shared" si="633"/>
        <v>0</v>
      </c>
      <c r="AJ1569" s="26">
        <f t="shared" si="634"/>
        <v>1</v>
      </c>
      <c r="AK1569" s="26">
        <f t="shared" si="635"/>
        <v>0</v>
      </c>
      <c r="AL1569" s="26">
        <f t="shared" ca="1" si="636"/>
        <v>0</v>
      </c>
      <c r="AM1569" s="26">
        <f t="shared" ca="1" si="637"/>
        <v>0</v>
      </c>
      <c r="AN1569" s="26">
        <f ca="1">IF(AM1569=0,0,COUNTIF($AM$19:AM1569,C1569*10+1))</f>
        <v>0</v>
      </c>
      <c r="AO1569" s="21">
        <f t="shared" ca="1" si="638"/>
        <v>0</v>
      </c>
      <c r="AP1569" s="33">
        <f t="shared" ca="1" si="639"/>
        <v>0</v>
      </c>
    </row>
    <row r="1570" spans="1:42" x14ac:dyDescent="0.2">
      <c r="A1570" s="15">
        <f>Daten!A1570</f>
        <v>61260</v>
      </c>
      <c r="B1570" s="8" t="str">
        <f>Daten!B1570</f>
        <v>Michaelerberg-Pruggern</v>
      </c>
      <c r="C1570" s="15">
        <f t="shared" si="615"/>
        <v>6</v>
      </c>
      <c r="D1570" s="10">
        <f>Daten!D1570</f>
        <v>0</v>
      </c>
      <c r="E1570" s="9">
        <f>Daten!E1570</f>
        <v>1209</v>
      </c>
      <c r="F1570" s="9">
        <f>Daten!F1570</f>
        <v>1178</v>
      </c>
      <c r="G1570" s="27">
        <f t="shared" si="616"/>
        <v>31</v>
      </c>
      <c r="H1570" s="29">
        <f t="shared" si="617"/>
        <v>2.6315789473684209E-2</v>
      </c>
      <c r="I1570" s="21">
        <f t="shared" si="618"/>
        <v>10.513361996472451</v>
      </c>
      <c r="J1570" s="21">
        <f t="shared" si="619"/>
        <v>20.486638003527549</v>
      </c>
      <c r="K1570" s="27">
        <f t="shared" si="620"/>
        <v>-10243.319001763775</v>
      </c>
      <c r="L1570" s="16">
        <f>Daten!G1570</f>
        <v>188</v>
      </c>
      <c r="M1570" s="16">
        <f>Daten!H1570</f>
        <v>794</v>
      </c>
      <c r="N1570" s="16">
        <f>Daten!I1570</f>
        <v>227</v>
      </c>
      <c r="O1570" s="28">
        <f t="shared" si="621"/>
        <v>0.52267002518891692</v>
      </c>
      <c r="P1570" s="16">
        <f t="shared" si="622"/>
        <v>446.91639957889811</v>
      </c>
      <c r="Q1570" s="21">
        <f t="shared" si="623"/>
        <v>-31.916399578898108</v>
      </c>
      <c r="R1570" s="27">
        <f t="shared" si="624"/>
        <v>-6383.2799157796217</v>
      </c>
      <c r="S1570" s="9">
        <f>Daten!K1570</f>
        <v>7853.36</v>
      </c>
      <c r="T1570" s="9">
        <f>Daten!L1570</f>
        <v>72028.55</v>
      </c>
      <c r="U1570" s="9">
        <f>Daten!M1570</f>
        <v>308222.83</v>
      </c>
      <c r="V1570" s="9">
        <f>Daten!N1570</f>
        <v>500</v>
      </c>
      <c r="W1570" s="9">
        <f>Daten!O1570</f>
        <v>500</v>
      </c>
      <c r="X1570" s="23">
        <f t="shared" si="625"/>
        <v>388104.74</v>
      </c>
      <c r="Y1570" s="9">
        <f t="shared" si="626"/>
        <v>434548.43467830168</v>
      </c>
      <c r="Z1570" s="21">
        <f t="shared" si="627"/>
        <v>-46443.69467830169</v>
      </c>
      <c r="AA1570" s="27">
        <f t="shared" si="628"/>
        <v>4644.369467830169</v>
      </c>
      <c r="AB1570" s="32">
        <f t="shared" si="629"/>
        <v>-11982.229449713228</v>
      </c>
      <c r="AC1570" s="31">
        <f t="shared" si="630"/>
        <v>0</v>
      </c>
      <c r="AG1570" s="26">
        <f t="shared" si="631"/>
        <v>0</v>
      </c>
      <c r="AH1570" s="26">
        <f t="shared" si="632"/>
        <v>0</v>
      </c>
      <c r="AI1570" s="26">
        <f t="shared" si="633"/>
        <v>0</v>
      </c>
      <c r="AJ1570" s="26">
        <f t="shared" si="634"/>
        <v>1</v>
      </c>
      <c r="AK1570" s="26">
        <f t="shared" si="635"/>
        <v>0</v>
      </c>
      <c r="AL1570" s="26">
        <f t="shared" ca="1" si="636"/>
        <v>0</v>
      </c>
      <c r="AM1570" s="26">
        <f t="shared" ca="1" si="637"/>
        <v>0</v>
      </c>
      <c r="AN1570" s="26">
        <f ca="1">IF(AM1570=0,0,COUNTIF($AM$19:AM1570,C1570*10+1))</f>
        <v>0</v>
      </c>
      <c r="AO1570" s="21">
        <f t="shared" ca="1" si="638"/>
        <v>0</v>
      </c>
      <c r="AP1570" s="33">
        <f t="shared" ca="1" si="639"/>
        <v>0</v>
      </c>
    </row>
    <row r="1571" spans="1:42" x14ac:dyDescent="0.2">
      <c r="A1571" s="15">
        <f>Daten!A1571</f>
        <v>61261</v>
      </c>
      <c r="B1571" s="8" t="str">
        <f>Daten!B1571</f>
        <v>Mitterberg-Sankt Martin</v>
      </c>
      <c r="C1571" s="15">
        <f t="shared" si="615"/>
        <v>6</v>
      </c>
      <c r="D1571" s="10">
        <f>Daten!D1571</f>
        <v>0</v>
      </c>
      <c r="E1571" s="9">
        <f>Daten!E1571</f>
        <v>1933</v>
      </c>
      <c r="F1571" s="9">
        <f>Daten!F1571</f>
        <v>1936</v>
      </c>
      <c r="G1571" s="27">
        <f t="shared" si="616"/>
        <v>-3</v>
      </c>
      <c r="H1571" s="29">
        <f t="shared" si="617"/>
        <v>-1.5495867768595042E-3</v>
      </c>
      <c r="I1571" s="21">
        <f t="shared" si="618"/>
        <v>17.278326676715334</v>
      </c>
      <c r="J1571" s="21">
        <f t="shared" si="619"/>
        <v>-20.278326676715334</v>
      </c>
      <c r="K1571" s="27">
        <f t="shared" si="620"/>
        <v>10139.163338357666</v>
      </c>
      <c r="L1571" s="16">
        <f>Daten!G1571</f>
        <v>302</v>
      </c>
      <c r="M1571" s="16">
        <f>Daten!H1571</f>
        <v>1232</v>
      </c>
      <c r="N1571" s="16">
        <f>Daten!I1571</f>
        <v>399</v>
      </c>
      <c r="O1571" s="28">
        <f t="shared" si="621"/>
        <v>0.56899350649350644</v>
      </c>
      <c r="P1571" s="16">
        <f t="shared" si="622"/>
        <v>693.4521464498772</v>
      </c>
      <c r="Q1571" s="21">
        <f t="shared" si="623"/>
        <v>7.5478535501227952</v>
      </c>
      <c r="R1571" s="27">
        <f t="shared" si="624"/>
        <v>1509.570710024559</v>
      </c>
      <c r="S1571" s="9">
        <f>Daten!K1571</f>
        <v>13657</v>
      </c>
      <c r="T1571" s="9">
        <f>Daten!L1571</f>
        <v>144048.85999999999</v>
      </c>
      <c r="U1571" s="9">
        <f>Daten!M1571</f>
        <v>273962.39</v>
      </c>
      <c r="V1571" s="9">
        <f>Daten!N1571</f>
        <v>500</v>
      </c>
      <c r="W1571" s="9">
        <f>Daten!O1571</f>
        <v>500</v>
      </c>
      <c r="X1571" s="23">
        <f t="shared" si="625"/>
        <v>431668.25</v>
      </c>
      <c r="Y1571" s="9">
        <f t="shared" si="626"/>
        <v>694774.29630534083</v>
      </c>
      <c r="Z1571" s="21">
        <f t="shared" si="627"/>
        <v>-263106.04630534083</v>
      </c>
      <c r="AA1571" s="27">
        <f t="shared" si="628"/>
        <v>26310.604630534086</v>
      </c>
      <c r="AB1571" s="32">
        <f t="shared" si="629"/>
        <v>37959.338678916312</v>
      </c>
      <c r="AC1571" s="31">
        <f t="shared" si="630"/>
        <v>37959.338678916312</v>
      </c>
      <c r="AG1571" s="26">
        <f t="shared" si="631"/>
        <v>10139.163338357666</v>
      </c>
      <c r="AH1571" s="26">
        <f t="shared" si="632"/>
        <v>26310.604630534086</v>
      </c>
      <c r="AI1571" s="26">
        <f t="shared" si="633"/>
        <v>36449.767968891756</v>
      </c>
      <c r="AJ1571" s="26">
        <f t="shared" si="634"/>
        <v>1</v>
      </c>
      <c r="AK1571" s="26">
        <f t="shared" si="635"/>
        <v>36449.767968891756</v>
      </c>
      <c r="AL1571" s="26">
        <f t="shared" ca="1" si="636"/>
        <v>61049</v>
      </c>
      <c r="AM1571" s="26">
        <f t="shared" ca="1" si="637"/>
        <v>61</v>
      </c>
      <c r="AN1571" s="26">
        <f ca="1">IF(AM1571=0,0,COUNTIF($AM$19:AM1571,C1571*10+1))</f>
        <v>53</v>
      </c>
      <c r="AO1571" s="21">
        <f t="shared" ca="1" si="638"/>
        <v>0</v>
      </c>
      <c r="AP1571" s="33">
        <f t="shared" ca="1" si="639"/>
        <v>61049</v>
      </c>
    </row>
    <row r="1572" spans="1:42" x14ac:dyDescent="0.2">
      <c r="A1572" s="15">
        <f>Daten!A1572</f>
        <v>61262</v>
      </c>
      <c r="B1572" s="8" t="str">
        <f>Daten!B1572</f>
        <v>Öblarn</v>
      </c>
      <c r="C1572" s="15">
        <f t="shared" si="615"/>
        <v>6</v>
      </c>
      <c r="D1572" s="10">
        <f>Daten!D1572</f>
        <v>0</v>
      </c>
      <c r="E1572" s="9">
        <f>Daten!E1572</f>
        <v>1981</v>
      </c>
      <c r="F1572" s="9">
        <f>Daten!F1572</f>
        <v>2029</v>
      </c>
      <c r="G1572" s="27">
        <f t="shared" si="616"/>
        <v>-48</v>
      </c>
      <c r="H1572" s="29">
        <f t="shared" si="617"/>
        <v>-2.3656973878758009E-2</v>
      </c>
      <c r="I1572" s="21">
        <f t="shared" si="618"/>
        <v>18.108328939594738</v>
      </c>
      <c r="J1572" s="21">
        <f t="shared" si="619"/>
        <v>-66.108328939594742</v>
      </c>
      <c r="K1572" s="27">
        <f t="shared" si="620"/>
        <v>33054.164469797368</v>
      </c>
      <c r="L1572" s="16">
        <f>Daten!G1572</f>
        <v>291</v>
      </c>
      <c r="M1572" s="16">
        <f>Daten!H1572</f>
        <v>1259</v>
      </c>
      <c r="N1572" s="16">
        <f>Daten!I1572</f>
        <v>431</v>
      </c>
      <c r="O1572" s="28">
        <f t="shared" si="621"/>
        <v>0.57347100873709289</v>
      </c>
      <c r="P1572" s="16">
        <f t="shared" si="622"/>
        <v>708.64955550356763</v>
      </c>
      <c r="Q1572" s="21">
        <f t="shared" si="623"/>
        <v>13.350444496432374</v>
      </c>
      <c r="R1572" s="27">
        <f t="shared" si="624"/>
        <v>2670.0888992864748</v>
      </c>
      <c r="S1572" s="9">
        <f>Daten!K1572</f>
        <v>9105.74</v>
      </c>
      <c r="T1572" s="9">
        <f>Daten!L1572</f>
        <v>119492</v>
      </c>
      <c r="U1572" s="9">
        <f>Daten!M1572</f>
        <v>203054.22</v>
      </c>
      <c r="V1572" s="9">
        <f>Daten!N1572</f>
        <v>500</v>
      </c>
      <c r="W1572" s="9">
        <f>Daten!O1572</f>
        <v>500</v>
      </c>
      <c r="X1572" s="23">
        <f t="shared" si="625"/>
        <v>331651.96000000002</v>
      </c>
      <c r="Y1572" s="9">
        <f t="shared" si="626"/>
        <v>712026.8396176307</v>
      </c>
      <c r="Z1572" s="21">
        <f t="shared" si="627"/>
        <v>-380374.87961763068</v>
      </c>
      <c r="AA1572" s="27">
        <f t="shared" si="628"/>
        <v>38037.487961763072</v>
      </c>
      <c r="AB1572" s="32">
        <f t="shared" si="629"/>
        <v>73761.741330846911</v>
      </c>
      <c r="AC1572" s="31">
        <f t="shared" si="630"/>
        <v>73761.741330846911</v>
      </c>
      <c r="AG1572" s="26">
        <f t="shared" si="631"/>
        <v>33054.164469797368</v>
      </c>
      <c r="AH1572" s="26">
        <f t="shared" si="632"/>
        <v>38037.487961763072</v>
      </c>
      <c r="AI1572" s="26">
        <f t="shared" si="633"/>
        <v>71091.652431560447</v>
      </c>
      <c r="AJ1572" s="26">
        <f t="shared" si="634"/>
        <v>1</v>
      </c>
      <c r="AK1572" s="26">
        <f t="shared" si="635"/>
        <v>71091.652431560447</v>
      </c>
      <c r="AL1572" s="26">
        <f t="shared" ca="1" si="636"/>
        <v>119070</v>
      </c>
      <c r="AM1572" s="26">
        <f t="shared" ca="1" si="637"/>
        <v>61</v>
      </c>
      <c r="AN1572" s="26">
        <f ca="1">IF(AM1572=0,0,COUNTIF($AM$19:AM1572,C1572*10+1))</f>
        <v>54</v>
      </c>
      <c r="AO1572" s="21">
        <f t="shared" ca="1" si="638"/>
        <v>0</v>
      </c>
      <c r="AP1572" s="33">
        <f t="shared" ca="1" si="639"/>
        <v>119070</v>
      </c>
    </row>
    <row r="1573" spans="1:42" x14ac:dyDescent="0.2">
      <c r="A1573" s="15">
        <f>Daten!A1573</f>
        <v>61263</v>
      </c>
      <c r="B1573" s="8" t="str">
        <f>Daten!B1573</f>
        <v>Rottenmann</v>
      </c>
      <c r="C1573" s="15">
        <f t="shared" si="615"/>
        <v>6</v>
      </c>
      <c r="D1573" s="10">
        <f>Daten!D1573</f>
        <v>0</v>
      </c>
      <c r="E1573" s="9">
        <f>Daten!E1573</f>
        <v>5097</v>
      </c>
      <c r="F1573" s="9">
        <f>Daten!F1573</f>
        <v>5236</v>
      </c>
      <c r="G1573" s="27">
        <f t="shared" si="616"/>
        <v>-139</v>
      </c>
      <c r="H1573" s="29">
        <f t="shared" si="617"/>
        <v>-2.654698242933537E-2</v>
      </c>
      <c r="I1573" s="21">
        <f t="shared" si="618"/>
        <v>46.730019875661931</v>
      </c>
      <c r="J1573" s="21">
        <f t="shared" si="619"/>
        <v>-185.73001987566192</v>
      </c>
      <c r="K1573" s="27">
        <f t="shared" si="620"/>
        <v>92865.009937830968</v>
      </c>
      <c r="L1573" s="16">
        <f>Daten!G1573</f>
        <v>621</v>
      </c>
      <c r="M1573" s="16">
        <f>Daten!H1573</f>
        <v>3232</v>
      </c>
      <c r="N1573" s="16">
        <f>Daten!I1573</f>
        <v>1244</v>
      </c>
      <c r="O1573" s="28">
        <f t="shared" si="621"/>
        <v>0.57704207920792083</v>
      </c>
      <c r="P1573" s="16">
        <f t="shared" si="622"/>
        <v>1819.1861504269505</v>
      </c>
      <c r="Q1573" s="21">
        <f t="shared" si="623"/>
        <v>45.813849573049538</v>
      </c>
      <c r="R1573" s="27">
        <f t="shared" si="624"/>
        <v>9162.7699146099076</v>
      </c>
      <c r="S1573" s="9">
        <f>Daten!K1573</f>
        <v>28598.54</v>
      </c>
      <c r="T1573" s="9">
        <f>Daten!L1573</f>
        <v>371880.54</v>
      </c>
      <c r="U1573" s="9">
        <f>Daten!M1573</f>
        <v>2444011.66</v>
      </c>
      <c r="V1573" s="9">
        <f>Daten!N1573</f>
        <v>500</v>
      </c>
      <c r="W1573" s="9">
        <f>Daten!O1573</f>
        <v>500</v>
      </c>
      <c r="X1573" s="23">
        <f t="shared" si="625"/>
        <v>2844490.74</v>
      </c>
      <c r="Y1573" s="9">
        <f t="shared" si="626"/>
        <v>1832004.442973783</v>
      </c>
      <c r="Z1573" s="21">
        <f t="shared" si="627"/>
        <v>1012486.2970262172</v>
      </c>
      <c r="AA1573" s="27">
        <f t="shared" si="628"/>
        <v>-101248.62970262172</v>
      </c>
      <c r="AB1573" s="32">
        <f t="shared" si="629"/>
        <v>779.1501498191501</v>
      </c>
      <c r="AC1573" s="31">
        <f t="shared" si="630"/>
        <v>779.1501498191501</v>
      </c>
      <c r="AG1573" s="26">
        <f t="shared" si="631"/>
        <v>92865.009937830968</v>
      </c>
      <c r="AH1573" s="26">
        <f t="shared" si="632"/>
        <v>-101248.62970262172</v>
      </c>
      <c r="AI1573" s="26">
        <f t="shared" si="633"/>
        <v>-8383.6197647907538</v>
      </c>
      <c r="AJ1573" s="26">
        <f t="shared" si="634"/>
        <v>1</v>
      </c>
      <c r="AK1573" s="26">
        <f t="shared" si="635"/>
        <v>0</v>
      </c>
      <c r="AL1573" s="26">
        <f t="shared" ca="1" si="636"/>
        <v>0</v>
      </c>
      <c r="AM1573" s="26">
        <f t="shared" ca="1" si="637"/>
        <v>0</v>
      </c>
      <c r="AN1573" s="26">
        <f ca="1">IF(AM1573=0,0,COUNTIF($AM$19:AM1573,C1573*10+1))</f>
        <v>0</v>
      </c>
      <c r="AO1573" s="21">
        <f t="shared" ca="1" si="638"/>
        <v>0</v>
      </c>
      <c r="AP1573" s="33">
        <f t="shared" ca="1" si="639"/>
        <v>0</v>
      </c>
    </row>
    <row r="1574" spans="1:42" x14ac:dyDescent="0.2">
      <c r="A1574" s="15">
        <f>Daten!A1574</f>
        <v>61264</v>
      </c>
      <c r="B1574" s="8" t="str">
        <f>Daten!B1574</f>
        <v>Sankt Gallen</v>
      </c>
      <c r="C1574" s="15">
        <f t="shared" si="615"/>
        <v>6</v>
      </c>
      <c r="D1574" s="10">
        <f>Daten!D1574</f>
        <v>0</v>
      </c>
      <c r="E1574" s="9">
        <f>Daten!E1574</f>
        <v>1772</v>
      </c>
      <c r="F1574" s="9">
        <f>Daten!F1574</f>
        <v>1832</v>
      </c>
      <c r="G1574" s="27">
        <f t="shared" si="616"/>
        <v>-60</v>
      </c>
      <c r="H1574" s="29">
        <f t="shared" si="617"/>
        <v>-3.2751091703056769E-2</v>
      </c>
      <c r="I1574" s="21">
        <f t="shared" si="618"/>
        <v>16.350152103172775</v>
      </c>
      <c r="J1574" s="21">
        <f t="shared" si="619"/>
        <v>-76.350152103172775</v>
      </c>
      <c r="K1574" s="27">
        <f t="shared" si="620"/>
        <v>38175.076051586388</v>
      </c>
      <c r="L1574" s="16">
        <f>Daten!G1574</f>
        <v>254</v>
      </c>
      <c r="M1574" s="16">
        <f>Daten!H1574</f>
        <v>1064</v>
      </c>
      <c r="N1574" s="16">
        <f>Daten!I1574</f>
        <v>454</v>
      </c>
      <c r="O1574" s="28">
        <f t="shared" si="621"/>
        <v>0.66541353383458646</v>
      </c>
      <c r="P1574" s="16">
        <f t="shared" si="622"/>
        <v>598.890490115803</v>
      </c>
      <c r="Q1574" s="21">
        <f t="shared" si="623"/>
        <v>109.109509884197</v>
      </c>
      <c r="R1574" s="27">
        <f t="shared" si="624"/>
        <v>21821.901976839399</v>
      </c>
      <c r="S1574" s="9">
        <f>Daten!K1574</f>
        <v>46856.97</v>
      </c>
      <c r="T1574" s="9">
        <f>Daten!L1574</f>
        <v>149187.09</v>
      </c>
      <c r="U1574" s="9">
        <f>Daten!M1574</f>
        <v>615494.91</v>
      </c>
      <c r="V1574" s="9">
        <f>Daten!N1574</f>
        <v>500</v>
      </c>
      <c r="W1574" s="9">
        <f>Daten!O1574</f>
        <v>500</v>
      </c>
      <c r="X1574" s="23">
        <f t="shared" si="625"/>
        <v>811538.97</v>
      </c>
      <c r="Y1574" s="9">
        <f t="shared" si="626"/>
        <v>636906.39061203517</v>
      </c>
      <c r="Z1574" s="21">
        <f t="shared" si="627"/>
        <v>174632.5793879648</v>
      </c>
      <c r="AA1574" s="27">
        <f t="shared" si="628"/>
        <v>-17463.25793879648</v>
      </c>
      <c r="AB1574" s="32">
        <f t="shared" si="629"/>
        <v>42533.720089629307</v>
      </c>
      <c r="AC1574" s="31">
        <f t="shared" si="630"/>
        <v>42533.720089629307</v>
      </c>
      <c r="AG1574" s="26">
        <f t="shared" si="631"/>
        <v>38175.076051586388</v>
      </c>
      <c r="AH1574" s="26">
        <f t="shared" si="632"/>
        <v>-17463.25793879648</v>
      </c>
      <c r="AI1574" s="26">
        <f t="shared" si="633"/>
        <v>20711.818112789908</v>
      </c>
      <c r="AJ1574" s="26">
        <f t="shared" si="634"/>
        <v>1</v>
      </c>
      <c r="AK1574" s="26">
        <f t="shared" si="635"/>
        <v>20711.818112789908</v>
      </c>
      <c r="AL1574" s="26">
        <f t="shared" ca="1" si="636"/>
        <v>34690</v>
      </c>
      <c r="AM1574" s="26">
        <f t="shared" ca="1" si="637"/>
        <v>61</v>
      </c>
      <c r="AN1574" s="26">
        <f ca="1">IF(AM1574=0,0,COUNTIF($AM$19:AM1574,C1574*10+1))</f>
        <v>55</v>
      </c>
      <c r="AO1574" s="21">
        <f t="shared" ca="1" si="638"/>
        <v>0</v>
      </c>
      <c r="AP1574" s="33">
        <f t="shared" ca="1" si="639"/>
        <v>34690</v>
      </c>
    </row>
    <row r="1575" spans="1:42" x14ac:dyDescent="0.2">
      <c r="A1575" s="15">
        <f>Daten!A1575</f>
        <v>61265</v>
      </c>
      <c r="B1575" s="8" t="str">
        <f>Daten!B1575</f>
        <v>Schladming</v>
      </c>
      <c r="C1575" s="15">
        <f t="shared" si="615"/>
        <v>6</v>
      </c>
      <c r="D1575" s="10">
        <f>Daten!D1575</f>
        <v>0</v>
      </c>
      <c r="E1575" s="9">
        <f>Daten!E1575</f>
        <v>6539</v>
      </c>
      <c r="F1575" s="9">
        <f>Daten!F1575</f>
        <v>6661</v>
      </c>
      <c r="G1575" s="27">
        <f t="shared" si="616"/>
        <v>-122</v>
      </c>
      <c r="H1575" s="29">
        <f t="shared" si="617"/>
        <v>-1.8315568232998049E-2</v>
      </c>
      <c r="I1575" s="21">
        <f t="shared" si="618"/>
        <v>59.44779648429796</v>
      </c>
      <c r="J1575" s="21">
        <f t="shared" si="619"/>
        <v>-181.44779648429795</v>
      </c>
      <c r="K1575" s="27">
        <f t="shared" si="620"/>
        <v>90723.898242148978</v>
      </c>
      <c r="L1575" s="16">
        <f>Daten!G1575</f>
        <v>842</v>
      </c>
      <c r="M1575" s="16">
        <f>Daten!H1575</f>
        <v>4220</v>
      </c>
      <c r="N1575" s="16">
        <f>Daten!I1575</f>
        <v>1477</v>
      </c>
      <c r="O1575" s="28">
        <f t="shared" si="621"/>
        <v>0.54952606635071088</v>
      </c>
      <c r="P1575" s="16">
        <f t="shared" si="622"/>
        <v>2375.2987483916249</v>
      </c>
      <c r="Q1575" s="21">
        <f t="shared" si="623"/>
        <v>-56.29874839162494</v>
      </c>
      <c r="R1575" s="27">
        <f t="shared" si="624"/>
        <v>-11259.749678324988</v>
      </c>
      <c r="S1575" s="9">
        <f>Daten!K1575</f>
        <v>19529.54</v>
      </c>
      <c r="T1575" s="9">
        <f>Daten!L1575</f>
        <v>1204127.3600000001</v>
      </c>
      <c r="U1575" s="9">
        <f>Daten!M1575</f>
        <v>3083848.38</v>
      </c>
      <c r="V1575" s="9">
        <f>Daten!N1575</f>
        <v>500</v>
      </c>
      <c r="W1575" s="9">
        <f>Daten!O1575</f>
        <v>500</v>
      </c>
      <c r="X1575" s="23">
        <f t="shared" si="625"/>
        <v>4307505.28</v>
      </c>
      <c r="Y1575" s="9">
        <f t="shared" si="626"/>
        <v>2350299.5983138252</v>
      </c>
      <c r="Z1575" s="21">
        <f t="shared" si="627"/>
        <v>1957205.6816861751</v>
      </c>
      <c r="AA1575" s="27">
        <f t="shared" si="628"/>
        <v>-195720.56816861752</v>
      </c>
      <c r="AB1575" s="32">
        <f t="shared" si="629"/>
        <v>-116256.41960479354</v>
      </c>
      <c r="AC1575" s="31">
        <f t="shared" si="630"/>
        <v>0</v>
      </c>
      <c r="AG1575" s="26">
        <f t="shared" si="631"/>
        <v>0</v>
      </c>
      <c r="AH1575" s="26">
        <f t="shared" si="632"/>
        <v>0</v>
      </c>
      <c r="AI1575" s="26">
        <f t="shared" si="633"/>
        <v>0</v>
      </c>
      <c r="AJ1575" s="26">
        <f t="shared" si="634"/>
        <v>1</v>
      </c>
      <c r="AK1575" s="26">
        <f t="shared" si="635"/>
        <v>0</v>
      </c>
      <c r="AL1575" s="26">
        <f t="shared" ca="1" si="636"/>
        <v>0</v>
      </c>
      <c r="AM1575" s="26">
        <f t="shared" ca="1" si="637"/>
        <v>0</v>
      </c>
      <c r="AN1575" s="26">
        <f ca="1">IF(AM1575=0,0,COUNTIF($AM$19:AM1575,C1575*10+1))</f>
        <v>0</v>
      </c>
      <c r="AO1575" s="21">
        <f t="shared" ca="1" si="638"/>
        <v>0</v>
      </c>
      <c r="AP1575" s="33">
        <f t="shared" ca="1" si="639"/>
        <v>0</v>
      </c>
    </row>
    <row r="1576" spans="1:42" x14ac:dyDescent="0.2">
      <c r="A1576" s="15">
        <f>Daten!A1576</f>
        <v>61266</v>
      </c>
      <c r="B1576" s="8" t="str">
        <f>Daten!B1576</f>
        <v>Sölk</v>
      </c>
      <c r="C1576" s="15">
        <f t="shared" si="615"/>
        <v>6</v>
      </c>
      <c r="D1576" s="10">
        <f>Daten!D1576</f>
        <v>0</v>
      </c>
      <c r="E1576" s="9">
        <f>Daten!E1576</f>
        <v>1480</v>
      </c>
      <c r="F1576" s="9">
        <f>Daten!F1576</f>
        <v>1493</v>
      </c>
      <c r="G1576" s="27">
        <f t="shared" si="616"/>
        <v>-13</v>
      </c>
      <c r="H1576" s="29">
        <f t="shared" si="617"/>
        <v>-8.7073007367716015E-3</v>
      </c>
      <c r="I1576" s="21">
        <f t="shared" si="618"/>
        <v>13.324659983644626</v>
      </c>
      <c r="J1576" s="21">
        <f t="shared" si="619"/>
        <v>-26.324659983644626</v>
      </c>
      <c r="K1576" s="27">
        <f t="shared" si="620"/>
        <v>13162.329991822313</v>
      </c>
      <c r="L1576" s="16">
        <f>Daten!G1576</f>
        <v>202</v>
      </c>
      <c r="M1576" s="16">
        <f>Daten!H1576</f>
        <v>957</v>
      </c>
      <c r="N1576" s="16">
        <f>Daten!I1576</f>
        <v>321</v>
      </c>
      <c r="O1576" s="28">
        <f t="shared" si="621"/>
        <v>0.54649947753396033</v>
      </c>
      <c r="P1576" s="16">
        <f t="shared" si="622"/>
        <v>538.66372090302957</v>
      </c>
      <c r="Q1576" s="21">
        <f t="shared" si="623"/>
        <v>-15.663720903029571</v>
      </c>
      <c r="R1576" s="27">
        <f t="shared" si="624"/>
        <v>-3132.7441806059142</v>
      </c>
      <c r="S1576" s="9">
        <f>Daten!K1576</f>
        <v>23251.77</v>
      </c>
      <c r="T1576" s="9">
        <f>Daten!L1576</f>
        <v>70415.850000000006</v>
      </c>
      <c r="U1576" s="9">
        <f>Daten!M1576</f>
        <v>135247.41</v>
      </c>
      <c r="V1576" s="9">
        <f>Daten!N1576</f>
        <v>500</v>
      </c>
      <c r="W1576" s="9">
        <f>Daten!O1576</f>
        <v>500</v>
      </c>
      <c r="X1576" s="23">
        <f t="shared" si="625"/>
        <v>228915.03000000003</v>
      </c>
      <c r="Y1576" s="9">
        <f t="shared" si="626"/>
        <v>531953.41879560496</v>
      </c>
      <c r="Z1576" s="21">
        <f t="shared" si="627"/>
        <v>-303038.38879560493</v>
      </c>
      <c r="AA1576" s="27">
        <f t="shared" si="628"/>
        <v>30303.838879560495</v>
      </c>
      <c r="AB1576" s="32">
        <f t="shared" si="629"/>
        <v>40333.424690776897</v>
      </c>
      <c r="AC1576" s="31">
        <f t="shared" si="630"/>
        <v>40333.424690776897</v>
      </c>
      <c r="AG1576" s="26">
        <f t="shared" si="631"/>
        <v>13162.329991822313</v>
      </c>
      <c r="AH1576" s="26">
        <f t="shared" si="632"/>
        <v>30303.838879560495</v>
      </c>
      <c r="AI1576" s="26">
        <f t="shared" si="633"/>
        <v>43466.168871382804</v>
      </c>
      <c r="AJ1576" s="26">
        <f t="shared" si="634"/>
        <v>1</v>
      </c>
      <c r="AK1576" s="26">
        <f t="shared" si="635"/>
        <v>43466.168871382804</v>
      </c>
      <c r="AL1576" s="26">
        <f t="shared" ca="1" si="636"/>
        <v>72801</v>
      </c>
      <c r="AM1576" s="26">
        <f t="shared" ca="1" si="637"/>
        <v>61</v>
      </c>
      <c r="AN1576" s="26">
        <f ca="1">IF(AM1576=0,0,COUNTIF($AM$19:AM1576,C1576*10+1))</f>
        <v>56</v>
      </c>
      <c r="AO1576" s="21">
        <f t="shared" ca="1" si="638"/>
        <v>0</v>
      </c>
      <c r="AP1576" s="33">
        <f t="shared" ca="1" si="639"/>
        <v>72801</v>
      </c>
    </row>
    <row r="1577" spans="1:42" x14ac:dyDescent="0.2">
      <c r="A1577" s="15">
        <f>Daten!A1577</f>
        <v>61267</v>
      </c>
      <c r="B1577" s="8" t="str">
        <f>Daten!B1577</f>
        <v>Stainach-Pürgg</v>
      </c>
      <c r="C1577" s="15">
        <f t="shared" si="615"/>
        <v>6</v>
      </c>
      <c r="D1577" s="10">
        <f>Daten!D1577</f>
        <v>0</v>
      </c>
      <c r="E1577" s="9">
        <f>Daten!E1577</f>
        <v>2757</v>
      </c>
      <c r="F1577" s="9">
        <f>Daten!F1577</f>
        <v>2861</v>
      </c>
      <c r="G1577" s="27">
        <f t="shared" si="616"/>
        <v>-104</v>
      </c>
      <c r="H1577" s="29">
        <f t="shared" si="617"/>
        <v>-3.6350926249563091E-2</v>
      </c>
      <c r="I1577" s="21">
        <f t="shared" si="618"/>
        <v>25.533725527935214</v>
      </c>
      <c r="J1577" s="21">
        <f t="shared" si="619"/>
        <v>-129.53372552793522</v>
      </c>
      <c r="K1577" s="27">
        <f t="shared" si="620"/>
        <v>64766.862763967612</v>
      </c>
      <c r="L1577" s="16">
        <f>Daten!G1577</f>
        <v>340</v>
      </c>
      <c r="M1577" s="16">
        <f>Daten!H1577</f>
        <v>1743</v>
      </c>
      <c r="N1577" s="16">
        <f>Daten!I1577</f>
        <v>674</v>
      </c>
      <c r="O1577" s="28">
        <f t="shared" si="621"/>
        <v>0.58175559380378661</v>
      </c>
      <c r="P1577" s="16">
        <f t="shared" si="622"/>
        <v>981.07718446601939</v>
      </c>
      <c r="Q1577" s="21">
        <f t="shared" si="623"/>
        <v>32.922815533980611</v>
      </c>
      <c r="R1577" s="27">
        <f t="shared" si="624"/>
        <v>6584.5631067961222</v>
      </c>
      <c r="S1577" s="9">
        <f>Daten!K1577</f>
        <v>12480.81</v>
      </c>
      <c r="T1577" s="9">
        <f>Daten!L1577</f>
        <v>281345.91999999998</v>
      </c>
      <c r="U1577" s="9">
        <f>Daten!M1577</f>
        <v>1316138.57</v>
      </c>
      <c r="V1577" s="9">
        <f>Daten!N1577</f>
        <v>500</v>
      </c>
      <c r="W1577" s="9">
        <f>Daten!O1577</f>
        <v>500</v>
      </c>
      <c r="X1577" s="23">
        <f t="shared" si="625"/>
        <v>1609965.3</v>
      </c>
      <c r="Y1577" s="9">
        <f t="shared" si="626"/>
        <v>990942.95649965073</v>
      </c>
      <c r="Z1577" s="21">
        <f t="shared" si="627"/>
        <v>619022.34350034932</v>
      </c>
      <c r="AA1577" s="27">
        <f t="shared" si="628"/>
        <v>-61902.234350034938</v>
      </c>
      <c r="AB1577" s="32">
        <f t="shared" si="629"/>
        <v>9449.1915207287966</v>
      </c>
      <c r="AC1577" s="31">
        <f t="shared" si="630"/>
        <v>9449.1915207287966</v>
      </c>
      <c r="AG1577" s="26">
        <f t="shared" si="631"/>
        <v>64766.862763967612</v>
      </c>
      <c r="AH1577" s="26">
        <f t="shared" si="632"/>
        <v>-61902.234350034938</v>
      </c>
      <c r="AI1577" s="26">
        <f t="shared" si="633"/>
        <v>2864.6284139326744</v>
      </c>
      <c r="AJ1577" s="26">
        <f t="shared" si="634"/>
        <v>1</v>
      </c>
      <c r="AK1577" s="26">
        <f t="shared" si="635"/>
        <v>0</v>
      </c>
      <c r="AL1577" s="26">
        <f t="shared" ca="1" si="636"/>
        <v>0</v>
      </c>
      <c r="AM1577" s="26">
        <f t="shared" ca="1" si="637"/>
        <v>0</v>
      </c>
      <c r="AN1577" s="26">
        <f ca="1">IF(AM1577=0,0,COUNTIF($AM$19:AM1577,C1577*10+1))</f>
        <v>0</v>
      </c>
      <c r="AO1577" s="21">
        <f t="shared" ca="1" si="638"/>
        <v>0</v>
      </c>
      <c r="AP1577" s="33">
        <f t="shared" ca="1" si="639"/>
        <v>0</v>
      </c>
    </row>
    <row r="1578" spans="1:42" x14ac:dyDescent="0.2">
      <c r="A1578" s="15">
        <f>Daten!A1578</f>
        <v>61410</v>
      </c>
      <c r="B1578" s="8" t="str">
        <f>Daten!B1578</f>
        <v>Mühlen</v>
      </c>
      <c r="C1578" s="15">
        <f t="shared" si="615"/>
        <v>6</v>
      </c>
      <c r="D1578" s="10">
        <f>Daten!D1578</f>
        <v>0</v>
      </c>
      <c r="E1578" s="9">
        <f>Daten!E1578</f>
        <v>888</v>
      </c>
      <c r="F1578" s="9">
        <f>Daten!F1578</f>
        <v>880</v>
      </c>
      <c r="G1578" s="27">
        <f t="shared" si="616"/>
        <v>8</v>
      </c>
      <c r="H1578" s="29">
        <f t="shared" si="617"/>
        <v>9.0909090909090905E-3</v>
      </c>
      <c r="I1578" s="21">
        <f t="shared" si="618"/>
        <v>7.8537848530524252</v>
      </c>
      <c r="J1578" s="21">
        <f t="shared" si="619"/>
        <v>0.14621514694757476</v>
      </c>
      <c r="K1578" s="27">
        <f t="shared" si="620"/>
        <v>-73.107573473787383</v>
      </c>
      <c r="L1578" s="16">
        <f>Daten!G1578</f>
        <v>144</v>
      </c>
      <c r="M1578" s="16">
        <f>Daten!H1578</f>
        <v>527</v>
      </c>
      <c r="N1578" s="16">
        <f>Daten!I1578</f>
        <v>217</v>
      </c>
      <c r="O1578" s="28">
        <f t="shared" si="621"/>
        <v>0.6850094876660342</v>
      </c>
      <c r="P1578" s="16">
        <f t="shared" si="622"/>
        <v>296.63091004795882</v>
      </c>
      <c r="Q1578" s="21">
        <f t="shared" si="623"/>
        <v>64.369089952041179</v>
      </c>
      <c r="R1578" s="27">
        <f t="shared" si="624"/>
        <v>12873.817990408235</v>
      </c>
      <c r="S1578" s="9">
        <f>Daten!K1578</f>
        <v>12028.93</v>
      </c>
      <c r="T1578" s="9">
        <f>Daten!L1578</f>
        <v>48902.32</v>
      </c>
      <c r="U1578" s="9">
        <f>Daten!M1578</f>
        <v>43139.07</v>
      </c>
      <c r="V1578" s="9">
        <f>Daten!N1578</f>
        <v>500</v>
      </c>
      <c r="W1578" s="9">
        <f>Daten!O1578</f>
        <v>500</v>
      </c>
      <c r="X1578" s="23">
        <f t="shared" si="625"/>
        <v>104070.32</v>
      </c>
      <c r="Y1578" s="9">
        <f t="shared" si="626"/>
        <v>319172.05127736303</v>
      </c>
      <c r="Z1578" s="21">
        <f t="shared" si="627"/>
        <v>-215101.73127736303</v>
      </c>
      <c r="AA1578" s="27">
        <f t="shared" si="628"/>
        <v>21510.173127736303</v>
      </c>
      <c r="AB1578" s="32">
        <f t="shared" si="629"/>
        <v>34310.883544670753</v>
      </c>
      <c r="AC1578" s="31">
        <f t="shared" si="630"/>
        <v>34310.883544670753</v>
      </c>
      <c r="AG1578" s="26">
        <f t="shared" si="631"/>
        <v>-73.107573473787383</v>
      </c>
      <c r="AH1578" s="26">
        <f t="shared" si="632"/>
        <v>21510.173127736303</v>
      </c>
      <c r="AI1578" s="26">
        <f t="shared" si="633"/>
        <v>21437.065554262517</v>
      </c>
      <c r="AJ1578" s="26">
        <f t="shared" si="634"/>
        <v>1</v>
      </c>
      <c r="AK1578" s="26">
        <f t="shared" si="635"/>
        <v>21437.065554262517</v>
      </c>
      <c r="AL1578" s="26">
        <f t="shared" ca="1" si="636"/>
        <v>35905</v>
      </c>
      <c r="AM1578" s="26">
        <f t="shared" ca="1" si="637"/>
        <v>61</v>
      </c>
      <c r="AN1578" s="26">
        <f ca="1">IF(AM1578=0,0,COUNTIF($AM$19:AM1578,C1578*10+1))</f>
        <v>57</v>
      </c>
      <c r="AO1578" s="21">
        <f t="shared" ca="1" si="638"/>
        <v>0</v>
      </c>
      <c r="AP1578" s="33">
        <f t="shared" ca="1" si="639"/>
        <v>35905</v>
      </c>
    </row>
    <row r="1579" spans="1:42" x14ac:dyDescent="0.2">
      <c r="A1579" s="15">
        <f>Daten!A1579</f>
        <v>61413</v>
      </c>
      <c r="B1579" s="8" t="str">
        <f>Daten!B1579</f>
        <v>Niederwölz</v>
      </c>
      <c r="C1579" s="15">
        <f t="shared" si="615"/>
        <v>6</v>
      </c>
      <c r="D1579" s="10">
        <f>Daten!D1579</f>
        <v>0</v>
      </c>
      <c r="E1579" s="9">
        <f>Daten!E1579</f>
        <v>598</v>
      </c>
      <c r="F1579" s="9">
        <f>Daten!F1579</f>
        <v>596</v>
      </c>
      <c r="G1579" s="27">
        <f t="shared" si="616"/>
        <v>2</v>
      </c>
      <c r="H1579" s="29">
        <f t="shared" si="617"/>
        <v>3.3557046979865771E-3</v>
      </c>
      <c r="I1579" s="21">
        <f t="shared" si="618"/>
        <v>5.3191542868400514</v>
      </c>
      <c r="J1579" s="21">
        <f t="shared" si="619"/>
        <v>-3.3191542868400514</v>
      </c>
      <c r="K1579" s="27">
        <f t="shared" si="620"/>
        <v>1659.5771434200258</v>
      </c>
      <c r="L1579" s="16">
        <f>Daten!G1579</f>
        <v>106</v>
      </c>
      <c r="M1579" s="16">
        <f>Daten!H1579</f>
        <v>361</v>
      </c>
      <c r="N1579" s="16">
        <f>Daten!I1579</f>
        <v>131</v>
      </c>
      <c r="O1579" s="28">
        <f t="shared" si="621"/>
        <v>0.65650969529085867</v>
      </c>
      <c r="P1579" s="16">
        <f t="shared" si="622"/>
        <v>203.19498771786175</v>
      </c>
      <c r="Q1579" s="21">
        <f t="shared" si="623"/>
        <v>33.80501228213825</v>
      </c>
      <c r="R1579" s="27">
        <f t="shared" si="624"/>
        <v>6761.00245642765</v>
      </c>
      <c r="S1579" s="9">
        <f>Daten!K1579</f>
        <v>5329.27</v>
      </c>
      <c r="T1579" s="9">
        <f>Daten!L1579</f>
        <v>50333.69</v>
      </c>
      <c r="U1579" s="9">
        <f>Daten!M1579</f>
        <v>146008.06</v>
      </c>
      <c r="V1579" s="9">
        <f>Daten!N1579</f>
        <v>500</v>
      </c>
      <c r="W1579" s="9">
        <f>Daten!O1579</f>
        <v>500</v>
      </c>
      <c r="X1579" s="23">
        <f t="shared" si="625"/>
        <v>201671.02000000002</v>
      </c>
      <c r="Y1579" s="9">
        <f t="shared" si="626"/>
        <v>214937.93543227823</v>
      </c>
      <c r="Z1579" s="21">
        <f t="shared" si="627"/>
        <v>-13266.915432278212</v>
      </c>
      <c r="AA1579" s="27">
        <f t="shared" si="628"/>
        <v>1326.6915432278213</v>
      </c>
      <c r="AB1579" s="32">
        <f t="shared" si="629"/>
        <v>9747.2711430754971</v>
      </c>
      <c r="AC1579" s="31">
        <f t="shared" si="630"/>
        <v>9747.2711430754971</v>
      </c>
      <c r="AG1579" s="26">
        <f t="shared" si="631"/>
        <v>1659.5771434200258</v>
      </c>
      <c r="AH1579" s="26">
        <f t="shared" si="632"/>
        <v>1326.6915432278213</v>
      </c>
      <c r="AI1579" s="26">
        <f t="shared" si="633"/>
        <v>2986.2686866478471</v>
      </c>
      <c r="AJ1579" s="26">
        <f t="shared" si="634"/>
        <v>1</v>
      </c>
      <c r="AK1579" s="26">
        <f t="shared" si="635"/>
        <v>2986.2686866478471</v>
      </c>
      <c r="AL1579" s="26">
        <f t="shared" ca="1" si="636"/>
        <v>5002</v>
      </c>
      <c r="AM1579" s="26">
        <f t="shared" ca="1" si="637"/>
        <v>61</v>
      </c>
      <c r="AN1579" s="26">
        <f ca="1">IF(AM1579=0,0,COUNTIF($AM$19:AM1579,C1579*10+1))</f>
        <v>58</v>
      </c>
      <c r="AO1579" s="21">
        <f t="shared" ca="1" si="638"/>
        <v>0</v>
      </c>
      <c r="AP1579" s="33">
        <f t="shared" ca="1" si="639"/>
        <v>5002</v>
      </c>
    </row>
    <row r="1580" spans="1:42" x14ac:dyDescent="0.2">
      <c r="A1580" s="15">
        <f>Daten!A1580</f>
        <v>61425</v>
      </c>
      <c r="B1580" s="8" t="str">
        <f>Daten!B1580</f>
        <v>St. Peter am Kammersberg</v>
      </c>
      <c r="C1580" s="15">
        <f t="shared" si="615"/>
        <v>6</v>
      </c>
      <c r="D1580" s="10">
        <f>Daten!D1580</f>
        <v>0</v>
      </c>
      <c r="E1580" s="9">
        <f>Daten!E1580</f>
        <v>2006</v>
      </c>
      <c r="F1580" s="9">
        <f>Daten!F1580</f>
        <v>2043</v>
      </c>
      <c r="G1580" s="27">
        <f t="shared" si="616"/>
        <v>-37</v>
      </c>
      <c r="H1580" s="29">
        <f t="shared" si="617"/>
        <v>-1.8110621634850711E-2</v>
      </c>
      <c r="I1580" s="21">
        <f t="shared" si="618"/>
        <v>18.23327551680239</v>
      </c>
      <c r="J1580" s="21">
        <f t="shared" si="619"/>
        <v>-55.233275516802394</v>
      </c>
      <c r="K1580" s="27">
        <f t="shared" si="620"/>
        <v>27616.637758401197</v>
      </c>
      <c r="L1580" s="16">
        <f>Daten!G1580</f>
        <v>276</v>
      </c>
      <c r="M1580" s="16">
        <f>Daten!H1580</f>
        <v>1278</v>
      </c>
      <c r="N1580" s="16">
        <f>Daten!I1580</f>
        <v>452</v>
      </c>
      <c r="O1580" s="28">
        <f t="shared" si="621"/>
        <v>0.56964006259780908</v>
      </c>
      <c r="P1580" s="16">
        <f t="shared" si="622"/>
        <v>719.34402854134987</v>
      </c>
      <c r="Q1580" s="21">
        <f t="shared" si="623"/>
        <v>8.6559714586501286</v>
      </c>
      <c r="R1580" s="27">
        <f t="shared" si="624"/>
        <v>1731.1942917300257</v>
      </c>
      <c r="S1580" s="9">
        <f>Daten!K1580</f>
        <v>15537.34</v>
      </c>
      <c r="T1580" s="9">
        <f>Daten!L1580</f>
        <v>121695.89</v>
      </c>
      <c r="U1580" s="9">
        <f>Daten!M1580</f>
        <v>116764.87</v>
      </c>
      <c r="V1580" s="9">
        <f>Daten!N1580</f>
        <v>500</v>
      </c>
      <c r="W1580" s="9">
        <f>Daten!O1580</f>
        <v>500</v>
      </c>
      <c r="X1580" s="23">
        <f t="shared" si="625"/>
        <v>253998.1</v>
      </c>
      <c r="Y1580" s="9">
        <f t="shared" si="626"/>
        <v>721012.53925944841</v>
      </c>
      <c r="Z1580" s="21">
        <f t="shared" si="627"/>
        <v>-467014.43925944844</v>
      </c>
      <c r="AA1580" s="27">
        <f t="shared" si="628"/>
        <v>46701.443925944848</v>
      </c>
      <c r="AB1580" s="32">
        <f t="shared" si="629"/>
        <v>76049.275976076067</v>
      </c>
      <c r="AC1580" s="31">
        <f t="shared" si="630"/>
        <v>76049.275976076067</v>
      </c>
      <c r="AG1580" s="26">
        <f t="shared" si="631"/>
        <v>27616.637758401197</v>
      </c>
      <c r="AH1580" s="26">
        <f t="shared" si="632"/>
        <v>46701.443925944848</v>
      </c>
      <c r="AI1580" s="26">
        <f t="shared" si="633"/>
        <v>74318.081684346049</v>
      </c>
      <c r="AJ1580" s="26">
        <f t="shared" si="634"/>
        <v>1</v>
      </c>
      <c r="AK1580" s="26">
        <f t="shared" si="635"/>
        <v>74318.081684346049</v>
      </c>
      <c r="AL1580" s="26">
        <f t="shared" ca="1" si="636"/>
        <v>124474</v>
      </c>
      <c r="AM1580" s="26">
        <f t="shared" ca="1" si="637"/>
        <v>61</v>
      </c>
      <c r="AN1580" s="26">
        <f ca="1">IF(AM1580=0,0,COUNTIF($AM$19:AM1580,C1580*10+1))</f>
        <v>59</v>
      </c>
      <c r="AO1580" s="21">
        <f t="shared" ca="1" si="638"/>
        <v>0</v>
      </c>
      <c r="AP1580" s="33">
        <f t="shared" ca="1" si="639"/>
        <v>124474</v>
      </c>
    </row>
    <row r="1581" spans="1:42" x14ac:dyDescent="0.2">
      <c r="A1581" s="15">
        <f>Daten!A1581</f>
        <v>61428</v>
      </c>
      <c r="B1581" s="8" t="str">
        <f>Daten!B1581</f>
        <v>Schöder</v>
      </c>
      <c r="C1581" s="15">
        <f t="shared" si="615"/>
        <v>6</v>
      </c>
      <c r="D1581" s="10">
        <f>Daten!D1581</f>
        <v>0</v>
      </c>
      <c r="E1581" s="9">
        <f>Daten!E1581</f>
        <v>916</v>
      </c>
      <c r="F1581" s="9">
        <f>Daten!F1581</f>
        <v>944</v>
      </c>
      <c r="G1581" s="27">
        <f t="shared" si="616"/>
        <v>-28</v>
      </c>
      <c r="H1581" s="29">
        <f t="shared" si="617"/>
        <v>-2.9661016949152543E-2</v>
      </c>
      <c r="I1581" s="21">
        <f t="shared" si="618"/>
        <v>8.424969206001693</v>
      </c>
      <c r="J1581" s="21">
        <f t="shared" si="619"/>
        <v>-36.424969206001691</v>
      </c>
      <c r="K1581" s="27">
        <f t="shared" si="620"/>
        <v>18212.484603000845</v>
      </c>
      <c r="L1581" s="16">
        <f>Daten!G1581</f>
        <v>127</v>
      </c>
      <c r="M1581" s="16">
        <f>Daten!H1581</f>
        <v>571</v>
      </c>
      <c r="N1581" s="16">
        <f>Daten!I1581</f>
        <v>218</v>
      </c>
      <c r="O1581" s="28">
        <f t="shared" si="621"/>
        <v>0.60420315236427324</v>
      </c>
      <c r="P1581" s="16">
        <f t="shared" si="622"/>
        <v>321.39705813545442</v>
      </c>
      <c r="Q1581" s="21">
        <f t="shared" si="623"/>
        <v>23.602941864545585</v>
      </c>
      <c r="R1581" s="27">
        <f t="shared" si="624"/>
        <v>4720.5883729091165</v>
      </c>
      <c r="S1581" s="9">
        <f>Daten!K1581</f>
        <v>8157.08</v>
      </c>
      <c r="T1581" s="9">
        <f>Daten!L1581</f>
        <v>61786.87</v>
      </c>
      <c r="U1581" s="9">
        <f>Daten!M1581</f>
        <v>28452.71</v>
      </c>
      <c r="V1581" s="9">
        <f>Daten!N1581</f>
        <v>500</v>
      </c>
      <c r="W1581" s="9">
        <f>Daten!O1581</f>
        <v>500</v>
      </c>
      <c r="X1581" s="23">
        <f t="shared" si="625"/>
        <v>98396.66</v>
      </c>
      <c r="Y1581" s="9">
        <f t="shared" si="626"/>
        <v>329236.0348761988</v>
      </c>
      <c r="Z1581" s="21">
        <f t="shared" si="627"/>
        <v>-230839.3748761988</v>
      </c>
      <c r="AA1581" s="27">
        <f t="shared" si="628"/>
        <v>23083.937487619882</v>
      </c>
      <c r="AB1581" s="32">
        <f t="shared" si="629"/>
        <v>46017.010463529848</v>
      </c>
      <c r="AC1581" s="31">
        <f t="shared" si="630"/>
        <v>46017.010463529848</v>
      </c>
      <c r="AG1581" s="26">
        <f t="shared" si="631"/>
        <v>18212.484603000845</v>
      </c>
      <c r="AH1581" s="26">
        <f t="shared" si="632"/>
        <v>23083.937487619882</v>
      </c>
      <c r="AI1581" s="26">
        <f t="shared" si="633"/>
        <v>41296.422090620727</v>
      </c>
      <c r="AJ1581" s="26">
        <f t="shared" si="634"/>
        <v>1</v>
      </c>
      <c r="AK1581" s="26">
        <f t="shared" si="635"/>
        <v>41296.422090620727</v>
      </c>
      <c r="AL1581" s="26">
        <f t="shared" ca="1" si="636"/>
        <v>69167</v>
      </c>
      <c r="AM1581" s="26">
        <f t="shared" ca="1" si="637"/>
        <v>61</v>
      </c>
      <c r="AN1581" s="26">
        <f ca="1">IF(AM1581=0,0,COUNTIF($AM$19:AM1581,C1581*10+1))</f>
        <v>60</v>
      </c>
      <c r="AO1581" s="21">
        <f t="shared" ca="1" si="638"/>
        <v>0</v>
      </c>
      <c r="AP1581" s="33">
        <f t="shared" ca="1" si="639"/>
        <v>69167</v>
      </c>
    </row>
    <row r="1582" spans="1:42" x14ac:dyDescent="0.2">
      <c r="A1582" s="15">
        <f>Daten!A1582</f>
        <v>61437</v>
      </c>
      <c r="B1582" s="8" t="str">
        <f>Daten!B1582</f>
        <v>Krakau</v>
      </c>
      <c r="C1582" s="15">
        <f t="shared" si="615"/>
        <v>6</v>
      </c>
      <c r="D1582" s="10">
        <f>Daten!D1582</f>
        <v>0</v>
      </c>
      <c r="E1582" s="9">
        <f>Daten!E1582</f>
        <v>1378</v>
      </c>
      <c r="F1582" s="9">
        <f>Daten!F1582</f>
        <v>1425</v>
      </c>
      <c r="G1582" s="27">
        <f t="shared" si="616"/>
        <v>-47</v>
      </c>
      <c r="H1582" s="29">
        <f t="shared" si="617"/>
        <v>-3.2982456140350877E-2</v>
      </c>
      <c r="I1582" s="21">
        <f t="shared" si="618"/>
        <v>12.717776608636029</v>
      </c>
      <c r="J1582" s="21">
        <f t="shared" si="619"/>
        <v>-59.717776608636029</v>
      </c>
      <c r="K1582" s="27">
        <f t="shared" si="620"/>
        <v>29858.888304318014</v>
      </c>
      <c r="L1582" s="16">
        <f>Daten!G1582</f>
        <v>144</v>
      </c>
      <c r="M1582" s="16">
        <f>Daten!H1582</f>
        <v>944</v>
      </c>
      <c r="N1582" s="16">
        <f>Daten!I1582</f>
        <v>290</v>
      </c>
      <c r="O1582" s="28">
        <f t="shared" si="621"/>
        <v>0.4597457627118644</v>
      </c>
      <c r="P1582" s="16">
        <f t="shared" si="622"/>
        <v>531.34644987717866</v>
      </c>
      <c r="Q1582" s="21">
        <f t="shared" si="623"/>
        <v>-97.346449877178657</v>
      </c>
      <c r="R1582" s="27">
        <f t="shared" si="624"/>
        <v>-19469.289975435731</v>
      </c>
      <c r="S1582" s="9">
        <f>Daten!K1582</f>
        <v>10503.87</v>
      </c>
      <c r="T1582" s="9">
        <f>Daten!L1582</f>
        <v>87663.69</v>
      </c>
      <c r="U1582" s="9">
        <f>Daten!M1582</f>
        <v>39172.410000000003</v>
      </c>
      <c r="V1582" s="9">
        <f>Daten!N1582</f>
        <v>500</v>
      </c>
      <c r="W1582" s="9">
        <f>Daten!O1582</f>
        <v>500</v>
      </c>
      <c r="X1582" s="23">
        <f t="shared" si="625"/>
        <v>137339.97</v>
      </c>
      <c r="Y1582" s="9">
        <f t="shared" si="626"/>
        <v>495291.764256989</v>
      </c>
      <c r="Z1582" s="21">
        <f t="shared" si="627"/>
        <v>-357951.79425698903</v>
      </c>
      <c r="AA1582" s="27">
        <f t="shared" si="628"/>
        <v>35795.179425698901</v>
      </c>
      <c r="AB1582" s="32">
        <f t="shared" si="629"/>
        <v>46184.777754581184</v>
      </c>
      <c r="AC1582" s="31">
        <f t="shared" si="630"/>
        <v>46184.777754581184</v>
      </c>
      <c r="AG1582" s="26">
        <f t="shared" si="631"/>
        <v>29858.888304318014</v>
      </c>
      <c r="AH1582" s="26">
        <f t="shared" si="632"/>
        <v>35795.179425698901</v>
      </c>
      <c r="AI1582" s="26">
        <f t="shared" si="633"/>
        <v>65654.067730016919</v>
      </c>
      <c r="AJ1582" s="26">
        <f t="shared" si="634"/>
        <v>1</v>
      </c>
      <c r="AK1582" s="26">
        <f t="shared" si="635"/>
        <v>65654.067730016919</v>
      </c>
      <c r="AL1582" s="26">
        <f t="shared" ca="1" si="636"/>
        <v>109963</v>
      </c>
      <c r="AM1582" s="26">
        <f t="shared" ca="1" si="637"/>
        <v>61</v>
      </c>
      <c r="AN1582" s="26">
        <f ca="1">IF(AM1582=0,0,COUNTIF($AM$19:AM1582,C1582*10+1))</f>
        <v>61</v>
      </c>
      <c r="AO1582" s="21">
        <f t="shared" ca="1" si="638"/>
        <v>0</v>
      </c>
      <c r="AP1582" s="33">
        <f t="shared" ca="1" si="639"/>
        <v>109963</v>
      </c>
    </row>
    <row r="1583" spans="1:42" x14ac:dyDescent="0.2">
      <c r="A1583" s="15">
        <f>Daten!A1583</f>
        <v>61438</v>
      </c>
      <c r="B1583" s="8" t="str">
        <f>Daten!B1583</f>
        <v>Murau</v>
      </c>
      <c r="C1583" s="15">
        <f t="shared" si="615"/>
        <v>6</v>
      </c>
      <c r="D1583" s="10">
        <f>Daten!D1583</f>
        <v>0</v>
      </c>
      <c r="E1583" s="9">
        <f>Daten!E1583</f>
        <v>3428</v>
      </c>
      <c r="F1583" s="9">
        <f>Daten!F1583</f>
        <v>3647</v>
      </c>
      <c r="G1583" s="27">
        <f t="shared" si="616"/>
        <v>-219</v>
      </c>
      <c r="H1583" s="29">
        <f t="shared" si="617"/>
        <v>-6.0049355634768306E-2</v>
      </c>
      <c r="I1583" s="21">
        <f t="shared" si="618"/>
        <v>32.548583362593405</v>
      </c>
      <c r="J1583" s="21">
        <f t="shared" si="619"/>
        <v>-251.5485833625934</v>
      </c>
      <c r="K1583" s="27">
        <f t="shared" si="620"/>
        <v>125774.2916812967</v>
      </c>
      <c r="L1583" s="16">
        <f>Daten!G1583</f>
        <v>357</v>
      </c>
      <c r="M1583" s="16">
        <f>Daten!H1583</f>
        <v>2109</v>
      </c>
      <c r="N1583" s="16">
        <f>Daten!I1583</f>
        <v>962</v>
      </c>
      <c r="O1583" s="28">
        <f t="shared" si="621"/>
        <v>0.62541488857278327</v>
      </c>
      <c r="P1583" s="16">
        <f t="shared" si="622"/>
        <v>1187.0865071938238</v>
      </c>
      <c r="Q1583" s="21">
        <f t="shared" si="623"/>
        <v>131.91349280617624</v>
      </c>
      <c r="R1583" s="27">
        <f t="shared" si="624"/>
        <v>26382.698561235247</v>
      </c>
      <c r="S1583" s="9">
        <f>Daten!K1583</f>
        <v>16840.18</v>
      </c>
      <c r="T1583" s="9">
        <f>Daten!L1583</f>
        <v>401338.44</v>
      </c>
      <c r="U1583" s="9">
        <f>Daten!M1583</f>
        <v>1545507.55</v>
      </c>
      <c r="V1583" s="9">
        <f>Daten!N1583</f>
        <v>500</v>
      </c>
      <c r="W1583" s="9">
        <f>Daten!O1583</f>
        <v>500</v>
      </c>
      <c r="X1583" s="23">
        <f t="shared" si="625"/>
        <v>1963686.17</v>
      </c>
      <c r="Y1583" s="9">
        <f t="shared" si="626"/>
        <v>1232119.1348860364</v>
      </c>
      <c r="Z1583" s="21">
        <f t="shared" si="627"/>
        <v>731567.03511396353</v>
      </c>
      <c r="AA1583" s="27">
        <f t="shared" si="628"/>
        <v>-73156.70351139635</v>
      </c>
      <c r="AB1583" s="32">
        <f t="shared" si="629"/>
        <v>79000.286731135609</v>
      </c>
      <c r="AC1583" s="31">
        <f t="shared" si="630"/>
        <v>79000.286731135609</v>
      </c>
      <c r="AG1583" s="26">
        <f t="shared" si="631"/>
        <v>125774.2916812967</v>
      </c>
      <c r="AH1583" s="26">
        <f t="shared" si="632"/>
        <v>-73156.70351139635</v>
      </c>
      <c r="AI1583" s="26">
        <f t="shared" si="633"/>
        <v>52617.588169900351</v>
      </c>
      <c r="AJ1583" s="26">
        <f t="shared" si="634"/>
        <v>1</v>
      </c>
      <c r="AK1583" s="26">
        <f t="shared" si="635"/>
        <v>52617.588169900351</v>
      </c>
      <c r="AL1583" s="26">
        <f t="shared" ca="1" si="636"/>
        <v>88128</v>
      </c>
      <c r="AM1583" s="26">
        <f t="shared" ca="1" si="637"/>
        <v>61</v>
      </c>
      <c r="AN1583" s="26">
        <f ca="1">IF(AM1583=0,0,COUNTIF($AM$19:AM1583,C1583*10+1))</f>
        <v>62</v>
      </c>
      <c r="AO1583" s="21">
        <f t="shared" ca="1" si="638"/>
        <v>0</v>
      </c>
      <c r="AP1583" s="33">
        <f t="shared" ca="1" si="639"/>
        <v>88128</v>
      </c>
    </row>
    <row r="1584" spans="1:42" x14ac:dyDescent="0.2">
      <c r="A1584" s="15">
        <f>Daten!A1584</f>
        <v>61439</v>
      </c>
      <c r="B1584" s="8" t="str">
        <f>Daten!B1584</f>
        <v>Neumarkt in der Steiermark</v>
      </c>
      <c r="C1584" s="15">
        <f t="shared" si="615"/>
        <v>6</v>
      </c>
      <c r="D1584" s="10">
        <f>Daten!D1584</f>
        <v>0</v>
      </c>
      <c r="E1584" s="9">
        <f>Daten!E1584</f>
        <v>4871</v>
      </c>
      <c r="F1584" s="9">
        <f>Daten!F1584</f>
        <v>4980</v>
      </c>
      <c r="G1584" s="27">
        <f t="shared" si="616"/>
        <v>-109</v>
      </c>
      <c r="H1584" s="29">
        <f t="shared" si="617"/>
        <v>-2.1887550200803213E-2</v>
      </c>
      <c r="I1584" s="21">
        <f t="shared" si="618"/>
        <v>44.445282463864864</v>
      </c>
      <c r="J1584" s="21">
        <f t="shared" si="619"/>
        <v>-153.44528246386486</v>
      </c>
      <c r="K1584" s="27">
        <f t="shared" si="620"/>
        <v>76722.64123193243</v>
      </c>
      <c r="L1584" s="16">
        <f>Daten!G1584</f>
        <v>672</v>
      </c>
      <c r="M1584" s="16">
        <f>Daten!H1584</f>
        <v>3024</v>
      </c>
      <c r="N1584" s="16">
        <f>Daten!I1584</f>
        <v>1175</v>
      </c>
      <c r="O1584" s="28">
        <f t="shared" si="621"/>
        <v>0.61078042328042326</v>
      </c>
      <c r="P1584" s="16">
        <f t="shared" si="622"/>
        <v>1702.1098140133349</v>
      </c>
      <c r="Q1584" s="21">
        <f t="shared" si="623"/>
        <v>144.89018598666507</v>
      </c>
      <c r="R1584" s="27">
        <f t="shared" si="624"/>
        <v>28978.037197333015</v>
      </c>
      <c r="S1584" s="9">
        <f>Daten!K1584</f>
        <v>45026.46</v>
      </c>
      <c r="T1584" s="9">
        <f>Daten!L1584</f>
        <v>396747.31</v>
      </c>
      <c r="U1584" s="9">
        <f>Daten!M1584</f>
        <v>852560.19</v>
      </c>
      <c r="V1584" s="9">
        <f>Daten!N1584</f>
        <v>500</v>
      </c>
      <c r="W1584" s="9">
        <f>Daten!O1584</f>
        <v>500</v>
      </c>
      <c r="X1584" s="23">
        <f t="shared" si="625"/>
        <v>1294333.96</v>
      </c>
      <c r="Y1584" s="9">
        <f t="shared" si="626"/>
        <v>1750773.7182117514</v>
      </c>
      <c r="Z1584" s="21">
        <f t="shared" si="627"/>
        <v>-456439.75821175147</v>
      </c>
      <c r="AA1584" s="27">
        <f t="shared" si="628"/>
        <v>45643.975821175147</v>
      </c>
      <c r="AB1584" s="32">
        <f t="shared" si="629"/>
        <v>151344.6542504406</v>
      </c>
      <c r="AC1584" s="31">
        <f t="shared" si="630"/>
        <v>151344.6542504406</v>
      </c>
      <c r="AG1584" s="26">
        <f t="shared" si="631"/>
        <v>76722.64123193243</v>
      </c>
      <c r="AH1584" s="26">
        <f t="shared" si="632"/>
        <v>45643.975821175147</v>
      </c>
      <c r="AI1584" s="26">
        <f t="shared" si="633"/>
        <v>122366.61705310758</v>
      </c>
      <c r="AJ1584" s="26">
        <f t="shared" si="634"/>
        <v>1</v>
      </c>
      <c r="AK1584" s="26">
        <f t="shared" si="635"/>
        <v>122366.61705310758</v>
      </c>
      <c r="AL1584" s="26">
        <f t="shared" ca="1" si="636"/>
        <v>204950</v>
      </c>
      <c r="AM1584" s="26">
        <f t="shared" ca="1" si="637"/>
        <v>61</v>
      </c>
      <c r="AN1584" s="26">
        <f ca="1">IF(AM1584=0,0,COUNTIF($AM$19:AM1584,C1584*10+1))</f>
        <v>63</v>
      </c>
      <c r="AO1584" s="21">
        <f t="shared" ca="1" si="638"/>
        <v>0</v>
      </c>
      <c r="AP1584" s="33">
        <f t="shared" ca="1" si="639"/>
        <v>204950</v>
      </c>
    </row>
    <row r="1585" spans="1:42" x14ac:dyDescent="0.2">
      <c r="A1585" s="15">
        <f>Daten!A1585</f>
        <v>61440</v>
      </c>
      <c r="B1585" s="8" t="str">
        <f>Daten!B1585</f>
        <v>Oberwölz</v>
      </c>
      <c r="C1585" s="15">
        <f t="shared" si="615"/>
        <v>6</v>
      </c>
      <c r="D1585" s="10">
        <f>Daten!D1585</f>
        <v>0</v>
      </c>
      <c r="E1585" s="9">
        <f>Daten!E1585</f>
        <v>2933</v>
      </c>
      <c r="F1585" s="9">
        <f>Daten!F1585</f>
        <v>2970</v>
      </c>
      <c r="G1585" s="27">
        <f t="shared" si="616"/>
        <v>-37</v>
      </c>
      <c r="H1585" s="29">
        <f t="shared" si="617"/>
        <v>-1.2457912457912458E-2</v>
      </c>
      <c r="I1585" s="21">
        <f t="shared" si="618"/>
        <v>26.506523879051933</v>
      </c>
      <c r="J1585" s="21">
        <f t="shared" si="619"/>
        <v>-63.506523879051933</v>
      </c>
      <c r="K1585" s="27">
        <f t="shared" si="620"/>
        <v>31753.261939525968</v>
      </c>
      <c r="L1585" s="16">
        <f>Daten!G1585</f>
        <v>402</v>
      </c>
      <c r="M1585" s="16">
        <f>Daten!H1585</f>
        <v>1801</v>
      </c>
      <c r="N1585" s="16">
        <f>Daten!I1585</f>
        <v>730</v>
      </c>
      <c r="O1585" s="28">
        <f t="shared" si="621"/>
        <v>0.62853970016657412</v>
      </c>
      <c r="P1585" s="16">
        <f t="shared" si="622"/>
        <v>1013.7234705813546</v>
      </c>
      <c r="Q1585" s="21">
        <f t="shared" si="623"/>
        <v>118.2765294186454</v>
      </c>
      <c r="R1585" s="27">
        <f t="shared" si="624"/>
        <v>23655.305883729081</v>
      </c>
      <c r="S1585" s="9">
        <f>Daten!K1585</f>
        <v>28843.58</v>
      </c>
      <c r="T1585" s="9">
        <f>Daten!L1585</f>
        <v>200536.03</v>
      </c>
      <c r="U1585" s="9">
        <f>Daten!M1585</f>
        <v>265285.21000000002</v>
      </c>
      <c r="V1585" s="9">
        <f>Daten!N1585</f>
        <v>500</v>
      </c>
      <c r="W1585" s="9">
        <f>Daten!O1585</f>
        <v>500</v>
      </c>
      <c r="X1585" s="23">
        <f t="shared" si="625"/>
        <v>494664.82</v>
      </c>
      <c r="Y1585" s="9">
        <f t="shared" si="626"/>
        <v>1054202.281978047</v>
      </c>
      <c r="Z1585" s="21">
        <f t="shared" si="627"/>
        <v>-559537.46197804692</v>
      </c>
      <c r="AA1585" s="27">
        <f t="shared" si="628"/>
        <v>55953.746197804692</v>
      </c>
      <c r="AB1585" s="32">
        <f t="shared" si="629"/>
        <v>111362.31402105975</v>
      </c>
      <c r="AC1585" s="31">
        <f t="shared" si="630"/>
        <v>111362.31402105975</v>
      </c>
      <c r="AG1585" s="26">
        <f t="shared" si="631"/>
        <v>31753.261939525968</v>
      </c>
      <c r="AH1585" s="26">
        <f t="shared" si="632"/>
        <v>55953.746197804692</v>
      </c>
      <c r="AI1585" s="26">
        <f t="shared" si="633"/>
        <v>87707.00813733066</v>
      </c>
      <c r="AJ1585" s="26">
        <f t="shared" si="634"/>
        <v>1</v>
      </c>
      <c r="AK1585" s="26">
        <f t="shared" si="635"/>
        <v>87707.00813733066</v>
      </c>
      <c r="AL1585" s="26">
        <f t="shared" ca="1" si="636"/>
        <v>146899</v>
      </c>
      <c r="AM1585" s="26">
        <f t="shared" ca="1" si="637"/>
        <v>61</v>
      </c>
      <c r="AN1585" s="26">
        <f ca="1">IF(AM1585=0,0,COUNTIF($AM$19:AM1585,C1585*10+1))</f>
        <v>64</v>
      </c>
      <c r="AO1585" s="21">
        <f t="shared" ca="1" si="638"/>
        <v>0</v>
      </c>
      <c r="AP1585" s="33">
        <f t="shared" ca="1" si="639"/>
        <v>146899</v>
      </c>
    </row>
    <row r="1586" spans="1:42" x14ac:dyDescent="0.2">
      <c r="A1586" s="15">
        <f>Daten!A1586</f>
        <v>61441</v>
      </c>
      <c r="B1586" s="8" t="str">
        <f>Daten!B1586</f>
        <v>Ranten</v>
      </c>
      <c r="C1586" s="15">
        <f t="shared" si="615"/>
        <v>6</v>
      </c>
      <c r="D1586" s="10">
        <f>Daten!D1586</f>
        <v>0</v>
      </c>
      <c r="E1586" s="9">
        <f>Daten!E1586</f>
        <v>1133</v>
      </c>
      <c r="F1586" s="9">
        <f>Daten!F1586</f>
        <v>1160</v>
      </c>
      <c r="G1586" s="27">
        <f t="shared" si="616"/>
        <v>-27</v>
      </c>
      <c r="H1586" s="29">
        <f t="shared" si="617"/>
        <v>-2.3275862068965519E-2</v>
      </c>
      <c r="I1586" s="21">
        <f t="shared" si="618"/>
        <v>10.352716397205469</v>
      </c>
      <c r="J1586" s="21">
        <f t="shared" si="619"/>
        <v>-37.352716397205469</v>
      </c>
      <c r="K1586" s="27">
        <f t="shared" si="620"/>
        <v>18676.358198602735</v>
      </c>
      <c r="L1586" s="16">
        <f>Daten!G1586</f>
        <v>134</v>
      </c>
      <c r="M1586" s="16">
        <f>Daten!H1586</f>
        <v>745</v>
      </c>
      <c r="N1586" s="16">
        <f>Daten!I1586</f>
        <v>254</v>
      </c>
      <c r="O1586" s="28">
        <f t="shared" si="621"/>
        <v>0.52080536912751674</v>
      </c>
      <c r="P1586" s="16">
        <f t="shared" si="622"/>
        <v>419.33591648145983</v>
      </c>
      <c r="Q1586" s="21">
        <f t="shared" si="623"/>
        <v>-31.335916481459833</v>
      </c>
      <c r="R1586" s="27">
        <f t="shared" si="624"/>
        <v>-6267.1832962919671</v>
      </c>
      <c r="S1586" s="9">
        <f>Daten!K1586</f>
        <v>9665.9699999999993</v>
      </c>
      <c r="T1586" s="9">
        <f>Daten!L1586</f>
        <v>51556.03</v>
      </c>
      <c r="U1586" s="9">
        <f>Daten!M1586</f>
        <v>42818</v>
      </c>
      <c r="V1586" s="9">
        <f>Daten!N1586</f>
        <v>500</v>
      </c>
      <c r="W1586" s="9">
        <f>Daten!O1586</f>
        <v>500</v>
      </c>
      <c r="X1586" s="23">
        <f t="shared" si="625"/>
        <v>104040</v>
      </c>
      <c r="Y1586" s="9">
        <f t="shared" si="626"/>
        <v>407231.90776717599</v>
      </c>
      <c r="Z1586" s="21">
        <f t="shared" si="627"/>
        <v>-303191.90776717599</v>
      </c>
      <c r="AA1586" s="27">
        <f t="shared" si="628"/>
        <v>30319.190776717602</v>
      </c>
      <c r="AB1586" s="32">
        <f t="shared" si="629"/>
        <v>42728.365679028371</v>
      </c>
      <c r="AC1586" s="31">
        <f t="shared" si="630"/>
        <v>42728.365679028371</v>
      </c>
      <c r="AG1586" s="26">
        <f t="shared" si="631"/>
        <v>18676.358198602735</v>
      </c>
      <c r="AH1586" s="26">
        <f t="shared" si="632"/>
        <v>30319.190776717602</v>
      </c>
      <c r="AI1586" s="26">
        <f t="shared" si="633"/>
        <v>48995.548975320336</v>
      </c>
      <c r="AJ1586" s="26">
        <f t="shared" si="634"/>
        <v>1</v>
      </c>
      <c r="AK1586" s="26">
        <f t="shared" si="635"/>
        <v>48995.548975320336</v>
      </c>
      <c r="AL1586" s="26">
        <f t="shared" ca="1" si="636"/>
        <v>82062</v>
      </c>
      <c r="AM1586" s="26">
        <f t="shared" ca="1" si="637"/>
        <v>61</v>
      </c>
      <c r="AN1586" s="26">
        <f ca="1">IF(AM1586=0,0,COUNTIF($AM$19:AM1586,C1586*10+1))</f>
        <v>65</v>
      </c>
      <c r="AO1586" s="21">
        <f t="shared" ca="1" si="638"/>
        <v>0</v>
      </c>
      <c r="AP1586" s="33">
        <f t="shared" ca="1" si="639"/>
        <v>82062</v>
      </c>
    </row>
    <row r="1587" spans="1:42" x14ac:dyDescent="0.2">
      <c r="A1587" s="15">
        <f>Daten!A1587</f>
        <v>61442</v>
      </c>
      <c r="B1587" s="8" t="str">
        <f>Daten!B1587</f>
        <v>Sankt Georgen am Kreischberg</v>
      </c>
      <c r="C1587" s="15">
        <f t="shared" si="615"/>
        <v>6</v>
      </c>
      <c r="D1587" s="10">
        <f>Daten!D1587</f>
        <v>0</v>
      </c>
      <c r="E1587" s="9">
        <f>Daten!E1587</f>
        <v>1715</v>
      </c>
      <c r="F1587" s="9">
        <f>Daten!F1587</f>
        <v>1774</v>
      </c>
      <c r="G1587" s="27">
        <f t="shared" si="616"/>
        <v>-59</v>
      </c>
      <c r="H1587" s="29">
        <f t="shared" si="617"/>
        <v>-3.3258173618940248E-2</v>
      </c>
      <c r="I1587" s="21">
        <f t="shared" si="618"/>
        <v>15.832516283312502</v>
      </c>
      <c r="J1587" s="21">
        <f t="shared" si="619"/>
        <v>-74.832516283312501</v>
      </c>
      <c r="K1587" s="27">
        <f t="shared" si="620"/>
        <v>37416.258141656253</v>
      </c>
      <c r="L1587" s="16">
        <f>Daten!G1587</f>
        <v>240</v>
      </c>
      <c r="M1587" s="16">
        <f>Daten!H1587</f>
        <v>1069</v>
      </c>
      <c r="N1587" s="16">
        <f>Daten!I1587</f>
        <v>406</v>
      </c>
      <c r="O1587" s="28">
        <f t="shared" si="621"/>
        <v>0.60430308699719359</v>
      </c>
      <c r="P1587" s="16">
        <f t="shared" si="622"/>
        <v>601.70482512574574</v>
      </c>
      <c r="Q1587" s="21">
        <f t="shared" si="623"/>
        <v>44.295174874254258</v>
      </c>
      <c r="R1587" s="27">
        <f t="shared" si="624"/>
        <v>8859.0349748508524</v>
      </c>
      <c r="S1587" s="9">
        <f>Daten!K1587</f>
        <v>18526.11</v>
      </c>
      <c r="T1587" s="9">
        <f>Daten!L1587</f>
        <v>193897.59</v>
      </c>
      <c r="U1587" s="9">
        <f>Daten!M1587</f>
        <v>295110.65000000002</v>
      </c>
      <c r="V1587" s="9">
        <f>Daten!N1587</f>
        <v>500</v>
      </c>
      <c r="W1587" s="9">
        <f>Daten!O1587</f>
        <v>500</v>
      </c>
      <c r="X1587" s="23">
        <f t="shared" si="625"/>
        <v>507534.35000000003</v>
      </c>
      <c r="Y1587" s="9">
        <f t="shared" si="626"/>
        <v>616418.99542869092</v>
      </c>
      <c r="Z1587" s="21">
        <f t="shared" si="627"/>
        <v>-108884.64542869088</v>
      </c>
      <c r="AA1587" s="27">
        <f t="shared" si="628"/>
        <v>10888.464542869089</v>
      </c>
      <c r="AB1587" s="32">
        <f t="shared" si="629"/>
        <v>57163.757659376191</v>
      </c>
      <c r="AC1587" s="31">
        <f t="shared" si="630"/>
        <v>57163.757659376191</v>
      </c>
      <c r="AG1587" s="26">
        <f t="shared" si="631"/>
        <v>37416.258141656253</v>
      </c>
      <c r="AH1587" s="26">
        <f t="shared" si="632"/>
        <v>10888.464542869089</v>
      </c>
      <c r="AI1587" s="26">
        <f t="shared" si="633"/>
        <v>48304.722684525346</v>
      </c>
      <c r="AJ1587" s="26">
        <f t="shared" si="634"/>
        <v>1</v>
      </c>
      <c r="AK1587" s="26">
        <f t="shared" si="635"/>
        <v>48304.722684525346</v>
      </c>
      <c r="AL1587" s="26">
        <f t="shared" ca="1" si="636"/>
        <v>80905</v>
      </c>
      <c r="AM1587" s="26">
        <f t="shared" ca="1" si="637"/>
        <v>61</v>
      </c>
      <c r="AN1587" s="26">
        <f ca="1">IF(AM1587=0,0,COUNTIF($AM$19:AM1587,C1587*10+1))</f>
        <v>66</v>
      </c>
      <c r="AO1587" s="21">
        <f t="shared" ca="1" si="638"/>
        <v>0</v>
      </c>
      <c r="AP1587" s="33">
        <f t="shared" ca="1" si="639"/>
        <v>80905</v>
      </c>
    </row>
    <row r="1588" spans="1:42" x14ac:dyDescent="0.2">
      <c r="A1588" s="15">
        <f>Daten!A1588</f>
        <v>61443</v>
      </c>
      <c r="B1588" s="8" t="str">
        <f>Daten!B1588</f>
        <v>Sankt Lambrecht</v>
      </c>
      <c r="C1588" s="15">
        <f t="shared" si="615"/>
        <v>6</v>
      </c>
      <c r="D1588" s="10">
        <f>Daten!D1588</f>
        <v>0</v>
      </c>
      <c r="E1588" s="9">
        <f>Daten!E1588</f>
        <v>1752</v>
      </c>
      <c r="F1588" s="9">
        <f>Daten!F1588</f>
        <v>1847</v>
      </c>
      <c r="G1588" s="27">
        <f t="shared" si="616"/>
        <v>-95</v>
      </c>
      <c r="H1588" s="29">
        <f t="shared" si="617"/>
        <v>-5.1434759068760154E-2</v>
      </c>
      <c r="I1588" s="21">
        <f t="shared" si="618"/>
        <v>16.48402343589526</v>
      </c>
      <c r="J1588" s="21">
        <f t="shared" si="619"/>
        <v>-111.48402343589527</v>
      </c>
      <c r="K1588" s="27">
        <f t="shared" si="620"/>
        <v>55742.011717947636</v>
      </c>
      <c r="L1588" s="16">
        <f>Daten!G1588</f>
        <v>198</v>
      </c>
      <c r="M1588" s="16">
        <f>Daten!H1588</f>
        <v>1065</v>
      </c>
      <c r="N1588" s="16">
        <f>Daten!I1588</f>
        <v>489</v>
      </c>
      <c r="O1588" s="28">
        <f t="shared" si="621"/>
        <v>0.6450704225352113</v>
      </c>
      <c r="P1588" s="16">
        <f t="shared" si="622"/>
        <v>599.4533571177916</v>
      </c>
      <c r="Q1588" s="21">
        <f t="shared" si="623"/>
        <v>87.546642882208403</v>
      </c>
      <c r="R1588" s="27">
        <f t="shared" si="624"/>
        <v>17509.32857644168</v>
      </c>
      <c r="S1588" s="9">
        <f>Daten!K1588</f>
        <v>16620.43</v>
      </c>
      <c r="T1588" s="9">
        <f>Daten!L1588</f>
        <v>152373.5</v>
      </c>
      <c r="U1588" s="9">
        <f>Daten!M1588</f>
        <v>313896.48</v>
      </c>
      <c r="V1588" s="9">
        <f>Daten!N1588</f>
        <v>500</v>
      </c>
      <c r="W1588" s="9">
        <f>Daten!O1588</f>
        <v>500</v>
      </c>
      <c r="X1588" s="23">
        <f t="shared" si="625"/>
        <v>482890.41</v>
      </c>
      <c r="Y1588" s="9">
        <f t="shared" si="626"/>
        <v>629717.83089858107</v>
      </c>
      <c r="Z1588" s="21">
        <f t="shared" si="627"/>
        <v>-146827.4208985811</v>
      </c>
      <c r="AA1588" s="27">
        <f t="shared" si="628"/>
        <v>14682.742089858111</v>
      </c>
      <c r="AB1588" s="32">
        <f t="shared" si="629"/>
        <v>87934.08238424742</v>
      </c>
      <c r="AC1588" s="31">
        <f t="shared" si="630"/>
        <v>87934.08238424742</v>
      </c>
      <c r="AG1588" s="26">
        <f t="shared" si="631"/>
        <v>55742.011717947636</v>
      </c>
      <c r="AH1588" s="26">
        <f t="shared" si="632"/>
        <v>14682.742089858111</v>
      </c>
      <c r="AI1588" s="26">
        <f t="shared" si="633"/>
        <v>70424.753807805741</v>
      </c>
      <c r="AJ1588" s="26">
        <f t="shared" si="634"/>
        <v>1</v>
      </c>
      <c r="AK1588" s="26">
        <f t="shared" si="635"/>
        <v>70424.753807805741</v>
      </c>
      <c r="AL1588" s="26">
        <f t="shared" ca="1" si="636"/>
        <v>117953</v>
      </c>
      <c r="AM1588" s="26">
        <f t="shared" ca="1" si="637"/>
        <v>61</v>
      </c>
      <c r="AN1588" s="26">
        <f ca="1">IF(AM1588=0,0,COUNTIF($AM$19:AM1588,C1588*10+1))</f>
        <v>67</v>
      </c>
      <c r="AO1588" s="21">
        <f t="shared" ca="1" si="638"/>
        <v>0</v>
      </c>
      <c r="AP1588" s="33">
        <f t="shared" ca="1" si="639"/>
        <v>117953</v>
      </c>
    </row>
    <row r="1589" spans="1:42" x14ac:dyDescent="0.2">
      <c r="A1589" s="15">
        <f>Daten!A1589</f>
        <v>61444</v>
      </c>
      <c r="B1589" s="8" t="str">
        <f>Daten!B1589</f>
        <v>Scheifling</v>
      </c>
      <c r="C1589" s="15">
        <f t="shared" si="615"/>
        <v>6</v>
      </c>
      <c r="D1589" s="10">
        <f>Daten!D1589</f>
        <v>0</v>
      </c>
      <c r="E1589" s="9">
        <f>Daten!E1589</f>
        <v>2156</v>
      </c>
      <c r="F1589" s="9">
        <f>Daten!F1589</f>
        <v>2140</v>
      </c>
      <c r="G1589" s="27">
        <f t="shared" si="616"/>
        <v>16</v>
      </c>
      <c r="H1589" s="29">
        <f t="shared" si="617"/>
        <v>7.4766355140186919E-3</v>
      </c>
      <c r="I1589" s="21">
        <f t="shared" si="618"/>
        <v>19.098976801741124</v>
      </c>
      <c r="J1589" s="21">
        <f t="shared" si="619"/>
        <v>-3.0989768017411237</v>
      </c>
      <c r="K1589" s="27">
        <f t="shared" si="620"/>
        <v>1549.4884008705619</v>
      </c>
      <c r="L1589" s="16">
        <f>Daten!G1589</f>
        <v>319</v>
      </c>
      <c r="M1589" s="16">
        <f>Daten!H1589</f>
        <v>1370</v>
      </c>
      <c r="N1589" s="16">
        <f>Daten!I1589</f>
        <v>467</v>
      </c>
      <c r="O1589" s="28">
        <f t="shared" si="621"/>
        <v>0.57372262773722627</v>
      </c>
      <c r="P1589" s="16">
        <f t="shared" si="622"/>
        <v>771.1277927242952</v>
      </c>
      <c r="Q1589" s="21">
        <f t="shared" si="623"/>
        <v>14.872207275704795</v>
      </c>
      <c r="R1589" s="27">
        <f t="shared" si="624"/>
        <v>2974.4414551409591</v>
      </c>
      <c r="S1589" s="9">
        <f>Daten!K1589</f>
        <v>12595.08</v>
      </c>
      <c r="T1589" s="9">
        <f>Daten!L1589</f>
        <v>198239.79</v>
      </c>
      <c r="U1589" s="9">
        <f>Daten!M1589</f>
        <v>728936.75</v>
      </c>
      <c r="V1589" s="9">
        <f>Daten!N1589</f>
        <v>500</v>
      </c>
      <c r="W1589" s="9">
        <f>Daten!O1589</f>
        <v>500</v>
      </c>
      <c r="X1589" s="23">
        <f t="shared" si="625"/>
        <v>939771.62</v>
      </c>
      <c r="Y1589" s="9">
        <f t="shared" si="626"/>
        <v>774926.73711035436</v>
      </c>
      <c r="Z1589" s="21">
        <f t="shared" si="627"/>
        <v>164844.88288964564</v>
      </c>
      <c r="AA1589" s="27">
        <f t="shared" si="628"/>
        <v>-16484.488288964563</v>
      </c>
      <c r="AB1589" s="32">
        <f t="shared" si="629"/>
        <v>-11960.558432953043</v>
      </c>
      <c r="AC1589" s="31">
        <f t="shared" si="630"/>
        <v>0</v>
      </c>
      <c r="AG1589" s="26">
        <f t="shared" si="631"/>
        <v>0</v>
      </c>
      <c r="AH1589" s="26">
        <f t="shared" si="632"/>
        <v>0</v>
      </c>
      <c r="AI1589" s="26">
        <f t="shared" si="633"/>
        <v>0</v>
      </c>
      <c r="AJ1589" s="26">
        <f t="shared" si="634"/>
        <v>1</v>
      </c>
      <c r="AK1589" s="26">
        <f t="shared" si="635"/>
        <v>0</v>
      </c>
      <c r="AL1589" s="26">
        <f t="shared" ca="1" si="636"/>
        <v>0</v>
      </c>
      <c r="AM1589" s="26">
        <f t="shared" ca="1" si="637"/>
        <v>0</v>
      </c>
      <c r="AN1589" s="26">
        <f ca="1">IF(AM1589=0,0,COUNTIF($AM$19:AM1589,C1589*10+1))</f>
        <v>0</v>
      </c>
      <c r="AO1589" s="21">
        <f t="shared" ca="1" si="638"/>
        <v>0</v>
      </c>
      <c r="AP1589" s="33">
        <f t="shared" ca="1" si="639"/>
        <v>0</v>
      </c>
    </row>
    <row r="1590" spans="1:42" x14ac:dyDescent="0.2">
      <c r="A1590" s="15">
        <f>Daten!A1590</f>
        <v>61445</v>
      </c>
      <c r="B1590" s="8" t="str">
        <f>Daten!B1590</f>
        <v>Stadl-Predlitz</v>
      </c>
      <c r="C1590" s="15">
        <f t="shared" si="615"/>
        <v>6</v>
      </c>
      <c r="D1590" s="10">
        <f>Daten!D1590</f>
        <v>0</v>
      </c>
      <c r="E1590" s="9">
        <f>Daten!E1590</f>
        <v>1665</v>
      </c>
      <c r="F1590" s="9">
        <f>Daten!F1590</f>
        <v>1675</v>
      </c>
      <c r="G1590" s="27">
        <f t="shared" si="616"/>
        <v>-10</v>
      </c>
      <c r="H1590" s="29">
        <f t="shared" si="617"/>
        <v>-5.9701492537313433E-3</v>
      </c>
      <c r="I1590" s="21">
        <f t="shared" si="618"/>
        <v>14.948965487344104</v>
      </c>
      <c r="J1590" s="21">
        <f t="shared" si="619"/>
        <v>-24.948965487344104</v>
      </c>
      <c r="K1590" s="27">
        <f t="shared" si="620"/>
        <v>12474.482743672052</v>
      </c>
      <c r="L1590" s="16">
        <f>Daten!G1590</f>
        <v>194</v>
      </c>
      <c r="M1590" s="16">
        <f>Daten!H1590</f>
        <v>1080</v>
      </c>
      <c r="N1590" s="16">
        <f>Daten!I1590</f>
        <v>391</v>
      </c>
      <c r="O1590" s="28">
        <f t="shared" si="621"/>
        <v>0.54166666666666663</v>
      </c>
      <c r="P1590" s="16">
        <f t="shared" si="622"/>
        <v>607.89636214761958</v>
      </c>
      <c r="Q1590" s="21">
        <f t="shared" si="623"/>
        <v>-22.896362147619584</v>
      </c>
      <c r="R1590" s="27">
        <f t="shared" si="624"/>
        <v>-4579.2724295239168</v>
      </c>
      <c r="S1590" s="9">
        <f>Daten!K1590</f>
        <v>38494.92</v>
      </c>
      <c r="T1590" s="9">
        <f>Daten!L1590</f>
        <v>209591.94</v>
      </c>
      <c r="U1590" s="9">
        <f>Daten!M1590</f>
        <v>331178.45</v>
      </c>
      <c r="V1590" s="9">
        <f>Daten!N1590</f>
        <v>500</v>
      </c>
      <c r="W1590" s="9">
        <f>Daten!O1590</f>
        <v>500</v>
      </c>
      <c r="X1590" s="23">
        <f t="shared" si="625"/>
        <v>579265.31000000006</v>
      </c>
      <c r="Y1590" s="9">
        <f t="shared" si="626"/>
        <v>598447.59614505561</v>
      </c>
      <c r="Z1590" s="21">
        <f t="shared" si="627"/>
        <v>-19182.28614505555</v>
      </c>
      <c r="AA1590" s="27">
        <f t="shared" si="628"/>
        <v>1918.228614505555</v>
      </c>
      <c r="AB1590" s="32">
        <f t="shared" si="629"/>
        <v>9813.4389286536898</v>
      </c>
      <c r="AC1590" s="31">
        <f t="shared" si="630"/>
        <v>9813.4389286536898</v>
      </c>
      <c r="AG1590" s="26">
        <f t="shared" si="631"/>
        <v>12474.482743672052</v>
      </c>
      <c r="AH1590" s="26">
        <f t="shared" si="632"/>
        <v>1918.228614505555</v>
      </c>
      <c r="AI1590" s="26">
        <f t="shared" si="633"/>
        <v>14392.711358177607</v>
      </c>
      <c r="AJ1590" s="26">
        <f t="shared" si="634"/>
        <v>1</v>
      </c>
      <c r="AK1590" s="26">
        <f t="shared" si="635"/>
        <v>14392.711358177607</v>
      </c>
      <c r="AL1590" s="26">
        <f t="shared" ca="1" si="636"/>
        <v>24106</v>
      </c>
      <c r="AM1590" s="26">
        <f t="shared" ca="1" si="637"/>
        <v>61</v>
      </c>
      <c r="AN1590" s="26">
        <f ca="1">IF(AM1590=0,0,COUNTIF($AM$19:AM1590,C1590*10+1))</f>
        <v>68</v>
      </c>
      <c r="AO1590" s="21">
        <f t="shared" ca="1" si="638"/>
        <v>0</v>
      </c>
      <c r="AP1590" s="33">
        <f t="shared" ca="1" si="639"/>
        <v>24106</v>
      </c>
    </row>
    <row r="1591" spans="1:42" x14ac:dyDescent="0.2">
      <c r="A1591" s="15">
        <f>Daten!A1591</f>
        <v>61446</v>
      </c>
      <c r="B1591" s="8" t="str">
        <f>Daten!B1591</f>
        <v>Teufenbach-Katsch</v>
      </c>
      <c r="C1591" s="15">
        <f t="shared" si="615"/>
        <v>6</v>
      </c>
      <c r="D1591" s="10">
        <f>Daten!D1591</f>
        <v>0</v>
      </c>
      <c r="E1591" s="9">
        <f>Daten!E1591</f>
        <v>1845</v>
      </c>
      <c r="F1591" s="9">
        <f>Daten!F1591</f>
        <v>1897</v>
      </c>
      <c r="G1591" s="27">
        <f t="shared" si="616"/>
        <v>-52</v>
      </c>
      <c r="H1591" s="29">
        <f t="shared" si="617"/>
        <v>-2.7411702688455455E-2</v>
      </c>
      <c r="I1591" s="21">
        <f t="shared" si="618"/>
        <v>16.930261211636875</v>
      </c>
      <c r="J1591" s="21">
        <f t="shared" si="619"/>
        <v>-68.930261211636875</v>
      </c>
      <c r="K1591" s="27">
        <f t="shared" si="620"/>
        <v>34465.130605818435</v>
      </c>
      <c r="L1591" s="16">
        <f>Daten!G1591</f>
        <v>256</v>
      </c>
      <c r="M1591" s="16">
        <f>Daten!H1591</f>
        <v>1146</v>
      </c>
      <c r="N1591" s="16">
        <f>Daten!I1591</f>
        <v>443</v>
      </c>
      <c r="O1591" s="28">
        <f t="shared" si="621"/>
        <v>0.60994764397905754</v>
      </c>
      <c r="P1591" s="16">
        <f t="shared" si="622"/>
        <v>645.04558427886298</v>
      </c>
      <c r="Q1591" s="21">
        <f t="shared" si="623"/>
        <v>53.954415721137025</v>
      </c>
      <c r="R1591" s="27">
        <f t="shared" si="624"/>
        <v>10790.883144227406</v>
      </c>
      <c r="S1591" s="9">
        <f>Daten!K1591</f>
        <v>11229.28</v>
      </c>
      <c r="T1591" s="9">
        <f>Daten!L1591</f>
        <v>162870.45000000001</v>
      </c>
      <c r="U1591" s="9">
        <f>Daten!M1591</f>
        <v>1018521.83</v>
      </c>
      <c r="V1591" s="9">
        <f>Daten!N1591</f>
        <v>500</v>
      </c>
      <c r="W1591" s="9">
        <f>Daten!O1591</f>
        <v>500</v>
      </c>
      <c r="X1591" s="23">
        <f t="shared" si="625"/>
        <v>1192621.56</v>
      </c>
      <c r="Y1591" s="9">
        <f t="shared" si="626"/>
        <v>663144.63356614276</v>
      </c>
      <c r="Z1591" s="21">
        <f t="shared" si="627"/>
        <v>529476.9264338573</v>
      </c>
      <c r="AA1591" s="27">
        <f t="shared" si="628"/>
        <v>-52947.69264338573</v>
      </c>
      <c r="AB1591" s="32">
        <f t="shared" si="629"/>
        <v>-7691.678893339893</v>
      </c>
      <c r="AC1591" s="31">
        <f t="shared" si="630"/>
        <v>0</v>
      </c>
      <c r="AG1591" s="26">
        <f t="shared" si="631"/>
        <v>0</v>
      </c>
      <c r="AH1591" s="26">
        <f t="shared" si="632"/>
        <v>0</v>
      </c>
      <c r="AI1591" s="26">
        <f t="shared" si="633"/>
        <v>0</v>
      </c>
      <c r="AJ1591" s="26">
        <f t="shared" si="634"/>
        <v>1</v>
      </c>
      <c r="AK1591" s="26">
        <f t="shared" si="635"/>
        <v>0</v>
      </c>
      <c r="AL1591" s="26">
        <f t="shared" ca="1" si="636"/>
        <v>0</v>
      </c>
      <c r="AM1591" s="26">
        <f t="shared" ca="1" si="637"/>
        <v>0</v>
      </c>
      <c r="AN1591" s="26">
        <f ca="1">IF(AM1591=0,0,COUNTIF($AM$19:AM1591,C1591*10+1))</f>
        <v>0</v>
      </c>
      <c r="AO1591" s="21">
        <f t="shared" ca="1" si="638"/>
        <v>0</v>
      </c>
      <c r="AP1591" s="33">
        <f t="shared" ca="1" si="639"/>
        <v>0</v>
      </c>
    </row>
    <row r="1592" spans="1:42" x14ac:dyDescent="0.2">
      <c r="A1592" s="15">
        <f>Daten!A1592</f>
        <v>61611</v>
      </c>
      <c r="B1592" s="8" t="str">
        <f>Daten!B1592</f>
        <v>Krottendorf-Gaisfeld</v>
      </c>
      <c r="C1592" s="15">
        <f t="shared" si="615"/>
        <v>6</v>
      </c>
      <c r="D1592" s="10">
        <f>Daten!D1592</f>
        <v>0</v>
      </c>
      <c r="E1592" s="9">
        <f>Daten!E1592</f>
        <v>2458</v>
      </c>
      <c r="F1592" s="9">
        <f>Daten!F1592</f>
        <v>2472</v>
      </c>
      <c r="G1592" s="27">
        <f t="shared" si="616"/>
        <v>-14</v>
      </c>
      <c r="H1592" s="29">
        <f t="shared" si="617"/>
        <v>-5.6634304207119745E-3</v>
      </c>
      <c r="I1592" s="21">
        <f t="shared" si="618"/>
        <v>22.06199563266545</v>
      </c>
      <c r="J1592" s="21">
        <f t="shared" si="619"/>
        <v>-36.06199563266545</v>
      </c>
      <c r="K1592" s="27">
        <f t="shared" si="620"/>
        <v>18030.997816332725</v>
      </c>
      <c r="L1592" s="16">
        <f>Daten!G1592</f>
        <v>328</v>
      </c>
      <c r="M1592" s="16">
        <f>Daten!H1592</f>
        <v>1604</v>
      </c>
      <c r="N1592" s="16">
        <f>Daten!I1592</f>
        <v>526</v>
      </c>
      <c r="O1592" s="28">
        <f t="shared" si="621"/>
        <v>0.53241895261845384</v>
      </c>
      <c r="P1592" s="16">
        <f t="shared" si="622"/>
        <v>902.8386711896128</v>
      </c>
      <c r="Q1592" s="21">
        <f t="shared" si="623"/>
        <v>-48.838671189612796</v>
      </c>
      <c r="R1592" s="27">
        <f t="shared" si="624"/>
        <v>-9767.7342379225593</v>
      </c>
      <c r="S1592" s="9">
        <f>Daten!K1592</f>
        <v>4738.8500000000004</v>
      </c>
      <c r="T1592" s="9">
        <f>Daten!L1592</f>
        <v>133168.26999999999</v>
      </c>
      <c r="U1592" s="9">
        <f>Daten!M1592</f>
        <v>380601.73</v>
      </c>
      <c r="V1592" s="9">
        <f>Daten!N1592</f>
        <v>500</v>
      </c>
      <c r="W1592" s="9">
        <f>Daten!O1592</f>
        <v>500</v>
      </c>
      <c r="X1592" s="23">
        <f t="shared" si="625"/>
        <v>518508.85</v>
      </c>
      <c r="Y1592" s="9">
        <f t="shared" si="626"/>
        <v>883473.98878351157</v>
      </c>
      <c r="Z1592" s="21">
        <f t="shared" si="627"/>
        <v>-364965.13878351159</v>
      </c>
      <c r="AA1592" s="27">
        <f t="shared" si="628"/>
        <v>36496.513878351157</v>
      </c>
      <c r="AB1592" s="32">
        <f t="shared" si="629"/>
        <v>44759.777456761323</v>
      </c>
      <c r="AC1592" s="31">
        <f t="shared" si="630"/>
        <v>44759.777456761323</v>
      </c>
      <c r="AG1592" s="26">
        <f t="shared" si="631"/>
        <v>18030.997816332725</v>
      </c>
      <c r="AH1592" s="26">
        <f t="shared" si="632"/>
        <v>36496.513878351157</v>
      </c>
      <c r="AI1592" s="26">
        <f t="shared" si="633"/>
        <v>54527.511694683883</v>
      </c>
      <c r="AJ1592" s="26">
        <f t="shared" si="634"/>
        <v>1</v>
      </c>
      <c r="AK1592" s="26">
        <f t="shared" si="635"/>
        <v>54527.511694683883</v>
      </c>
      <c r="AL1592" s="26">
        <f t="shared" ca="1" si="636"/>
        <v>91327</v>
      </c>
      <c r="AM1592" s="26">
        <f t="shared" ca="1" si="637"/>
        <v>61</v>
      </c>
      <c r="AN1592" s="26">
        <f ca="1">IF(AM1592=0,0,COUNTIF($AM$19:AM1592,C1592*10+1))</f>
        <v>69</v>
      </c>
      <c r="AO1592" s="21">
        <f t="shared" ca="1" si="638"/>
        <v>0</v>
      </c>
      <c r="AP1592" s="33">
        <f t="shared" ca="1" si="639"/>
        <v>91327</v>
      </c>
    </row>
    <row r="1593" spans="1:42" x14ac:dyDescent="0.2">
      <c r="A1593" s="15">
        <f>Daten!A1593</f>
        <v>61612</v>
      </c>
      <c r="B1593" s="8" t="str">
        <f>Daten!B1593</f>
        <v>Ligist</v>
      </c>
      <c r="C1593" s="15">
        <f t="shared" si="615"/>
        <v>6</v>
      </c>
      <c r="D1593" s="10">
        <f>Daten!D1593</f>
        <v>0</v>
      </c>
      <c r="E1593" s="9">
        <f>Daten!E1593</f>
        <v>3236</v>
      </c>
      <c r="F1593" s="9">
        <f>Daten!F1593</f>
        <v>3265</v>
      </c>
      <c r="G1593" s="27">
        <f t="shared" si="616"/>
        <v>-29</v>
      </c>
      <c r="H1593" s="29">
        <f t="shared" si="617"/>
        <v>-8.8820826952526796E-3</v>
      </c>
      <c r="I1593" s="21">
        <f t="shared" si="618"/>
        <v>29.139326755927463</v>
      </c>
      <c r="J1593" s="21">
        <f t="shared" si="619"/>
        <v>-58.139326755927463</v>
      </c>
      <c r="K1593" s="27">
        <f t="shared" si="620"/>
        <v>29069.66337796373</v>
      </c>
      <c r="L1593" s="16">
        <f>Daten!G1593</f>
        <v>449</v>
      </c>
      <c r="M1593" s="16">
        <f>Daten!H1593</f>
        <v>2074</v>
      </c>
      <c r="N1593" s="16">
        <f>Daten!I1593</f>
        <v>713</v>
      </c>
      <c r="O1593" s="28">
        <f t="shared" si="621"/>
        <v>0.56027000964320151</v>
      </c>
      <c r="P1593" s="16">
        <f t="shared" si="622"/>
        <v>1167.3861621242252</v>
      </c>
      <c r="Q1593" s="21">
        <f t="shared" si="623"/>
        <v>-5.3861621242251658</v>
      </c>
      <c r="R1593" s="27">
        <f t="shared" si="624"/>
        <v>-1077.2324248450332</v>
      </c>
      <c r="S1593" s="9">
        <f>Daten!K1593</f>
        <v>11396.01</v>
      </c>
      <c r="T1593" s="9">
        <f>Daten!L1593</f>
        <v>140852.01</v>
      </c>
      <c r="U1593" s="9">
        <f>Daten!M1593</f>
        <v>417347.73</v>
      </c>
      <c r="V1593" s="9">
        <f>Daten!N1593</f>
        <v>500</v>
      </c>
      <c r="W1593" s="9">
        <f>Daten!O1593</f>
        <v>500</v>
      </c>
      <c r="X1593" s="23">
        <f t="shared" si="625"/>
        <v>569595.75</v>
      </c>
      <c r="Y1593" s="9">
        <f t="shared" si="626"/>
        <v>1163108.9616368769</v>
      </c>
      <c r="Z1593" s="21">
        <f t="shared" si="627"/>
        <v>-593513.21163687692</v>
      </c>
      <c r="AA1593" s="27">
        <f t="shared" si="628"/>
        <v>59351.321163687695</v>
      </c>
      <c r="AB1593" s="32">
        <f t="shared" si="629"/>
        <v>87343.752116806398</v>
      </c>
      <c r="AC1593" s="31">
        <f t="shared" si="630"/>
        <v>87343.752116806398</v>
      </c>
      <c r="AG1593" s="26">
        <f t="shared" si="631"/>
        <v>29069.66337796373</v>
      </c>
      <c r="AH1593" s="26">
        <f t="shared" si="632"/>
        <v>59351.321163687695</v>
      </c>
      <c r="AI1593" s="26">
        <f t="shared" si="633"/>
        <v>88420.984541651429</v>
      </c>
      <c r="AJ1593" s="26">
        <f t="shared" si="634"/>
        <v>1</v>
      </c>
      <c r="AK1593" s="26">
        <f t="shared" si="635"/>
        <v>88420.984541651429</v>
      </c>
      <c r="AL1593" s="26">
        <f t="shared" ca="1" si="636"/>
        <v>148095</v>
      </c>
      <c r="AM1593" s="26">
        <f t="shared" ca="1" si="637"/>
        <v>61</v>
      </c>
      <c r="AN1593" s="26">
        <f ca="1">IF(AM1593=0,0,COUNTIF($AM$19:AM1593,C1593*10+1))</f>
        <v>70</v>
      </c>
      <c r="AO1593" s="21">
        <f t="shared" ca="1" si="638"/>
        <v>0</v>
      </c>
      <c r="AP1593" s="33">
        <f t="shared" ca="1" si="639"/>
        <v>148095</v>
      </c>
    </row>
    <row r="1594" spans="1:42" x14ac:dyDescent="0.2">
      <c r="A1594" s="15">
        <f>Daten!A1594</f>
        <v>61615</v>
      </c>
      <c r="B1594" s="8" t="str">
        <f>Daten!B1594</f>
        <v>Mooskirchen</v>
      </c>
      <c r="C1594" s="15">
        <f t="shared" si="615"/>
        <v>6</v>
      </c>
      <c r="D1594" s="10">
        <f>Daten!D1594</f>
        <v>0</v>
      </c>
      <c r="E1594" s="9">
        <f>Daten!E1594</f>
        <v>2190</v>
      </c>
      <c r="F1594" s="9">
        <f>Daten!F1594</f>
        <v>2195</v>
      </c>
      <c r="G1594" s="27">
        <f t="shared" si="616"/>
        <v>-5</v>
      </c>
      <c r="H1594" s="29">
        <f t="shared" si="617"/>
        <v>-2.2779043280182231E-3</v>
      </c>
      <c r="I1594" s="21">
        <f t="shared" si="618"/>
        <v>19.589838355056902</v>
      </c>
      <c r="J1594" s="21">
        <f t="shared" si="619"/>
        <v>-24.589838355056902</v>
      </c>
      <c r="K1594" s="27">
        <f t="shared" si="620"/>
        <v>12294.919177528451</v>
      </c>
      <c r="L1594" s="16">
        <f>Daten!G1594</f>
        <v>321</v>
      </c>
      <c r="M1594" s="16">
        <f>Daten!H1594</f>
        <v>1417</v>
      </c>
      <c r="N1594" s="16">
        <f>Daten!I1594</f>
        <v>452</v>
      </c>
      <c r="O1594" s="28">
        <f t="shared" si="621"/>
        <v>0.54551870148200421</v>
      </c>
      <c r="P1594" s="16">
        <f t="shared" si="622"/>
        <v>797.58254181775646</v>
      </c>
      <c r="Q1594" s="21">
        <f t="shared" si="623"/>
        <v>-24.582541817756464</v>
      </c>
      <c r="R1594" s="27">
        <f t="shared" si="624"/>
        <v>-4916.5083635512929</v>
      </c>
      <c r="S1594" s="9">
        <f>Daten!K1594</f>
        <v>8510.98</v>
      </c>
      <c r="T1594" s="9">
        <f>Daten!L1594</f>
        <v>109488.23</v>
      </c>
      <c r="U1594" s="9">
        <f>Daten!M1594</f>
        <v>175367.9</v>
      </c>
      <c r="V1594" s="9">
        <f>Daten!N1594</f>
        <v>500</v>
      </c>
      <c r="W1594" s="9">
        <f>Daten!O1594</f>
        <v>500</v>
      </c>
      <c r="X1594" s="23">
        <f t="shared" si="625"/>
        <v>293367.11</v>
      </c>
      <c r="Y1594" s="9">
        <f t="shared" si="626"/>
        <v>787147.28862322634</v>
      </c>
      <c r="Z1594" s="21">
        <f t="shared" si="627"/>
        <v>-493780.17862322635</v>
      </c>
      <c r="AA1594" s="27">
        <f t="shared" si="628"/>
        <v>49378.017862322638</v>
      </c>
      <c r="AB1594" s="32">
        <f t="shared" si="629"/>
        <v>56756.428676299794</v>
      </c>
      <c r="AC1594" s="31">
        <f t="shared" si="630"/>
        <v>56756.428676299794</v>
      </c>
      <c r="AG1594" s="26">
        <f t="shared" si="631"/>
        <v>12294.919177528451</v>
      </c>
      <c r="AH1594" s="26">
        <f t="shared" si="632"/>
        <v>49378.017862322638</v>
      </c>
      <c r="AI1594" s="26">
        <f t="shared" si="633"/>
        <v>61672.937039851087</v>
      </c>
      <c r="AJ1594" s="26">
        <f t="shared" si="634"/>
        <v>1</v>
      </c>
      <c r="AK1594" s="26">
        <f t="shared" si="635"/>
        <v>61672.937039851087</v>
      </c>
      <c r="AL1594" s="26">
        <f t="shared" ca="1" si="636"/>
        <v>103295</v>
      </c>
      <c r="AM1594" s="26">
        <f t="shared" ca="1" si="637"/>
        <v>61</v>
      </c>
      <c r="AN1594" s="26">
        <f ca="1">IF(AM1594=0,0,COUNTIF($AM$19:AM1594,C1594*10+1))</f>
        <v>71</v>
      </c>
      <c r="AO1594" s="21">
        <f t="shared" ca="1" si="638"/>
        <v>0</v>
      </c>
      <c r="AP1594" s="33">
        <f t="shared" ca="1" si="639"/>
        <v>103295</v>
      </c>
    </row>
    <row r="1595" spans="1:42" x14ac:dyDescent="0.2">
      <c r="A1595" s="15">
        <f>Daten!A1595</f>
        <v>61618</v>
      </c>
      <c r="B1595" s="8" t="str">
        <f>Daten!B1595</f>
        <v>Rosental an der Kainach</v>
      </c>
      <c r="C1595" s="15">
        <f t="shared" si="615"/>
        <v>6</v>
      </c>
      <c r="D1595" s="10">
        <f>Daten!D1595</f>
        <v>0</v>
      </c>
      <c r="E1595" s="9">
        <f>Daten!E1595</f>
        <v>1584</v>
      </c>
      <c r="F1595" s="9">
        <f>Daten!F1595</f>
        <v>1667</v>
      </c>
      <c r="G1595" s="27">
        <f t="shared" si="616"/>
        <v>-83</v>
      </c>
      <c r="H1595" s="29">
        <f t="shared" si="617"/>
        <v>-4.9790041991601683E-2</v>
      </c>
      <c r="I1595" s="21">
        <f t="shared" si="618"/>
        <v>14.877567443225447</v>
      </c>
      <c r="J1595" s="21">
        <f t="shared" si="619"/>
        <v>-97.877567443225445</v>
      </c>
      <c r="K1595" s="27">
        <f t="shared" si="620"/>
        <v>48938.783721612723</v>
      </c>
      <c r="L1595" s="16">
        <f>Daten!G1595</f>
        <v>157</v>
      </c>
      <c r="M1595" s="16">
        <f>Daten!H1595</f>
        <v>1015</v>
      </c>
      <c r="N1595" s="16">
        <f>Daten!I1595</f>
        <v>412</v>
      </c>
      <c r="O1595" s="28">
        <f t="shared" si="621"/>
        <v>0.56059113300492613</v>
      </c>
      <c r="P1595" s="16">
        <f t="shared" si="622"/>
        <v>571.31000701836467</v>
      </c>
      <c r="Q1595" s="21">
        <f t="shared" si="623"/>
        <v>-2.3100070183646721</v>
      </c>
      <c r="R1595" s="27">
        <f t="shared" si="624"/>
        <v>-462.00140367293443</v>
      </c>
      <c r="S1595" s="9">
        <f>Daten!K1595</f>
        <v>1605.8</v>
      </c>
      <c r="T1595" s="9">
        <f>Daten!L1595</f>
        <v>116863.17</v>
      </c>
      <c r="U1595" s="9">
        <f>Daten!M1595</f>
        <v>599728.6</v>
      </c>
      <c r="V1595" s="9">
        <f>Daten!N1595</f>
        <v>500</v>
      </c>
      <c r="W1595" s="9">
        <f>Daten!O1595</f>
        <v>500</v>
      </c>
      <c r="X1595" s="23">
        <f t="shared" si="625"/>
        <v>718197.57</v>
      </c>
      <c r="Y1595" s="9">
        <f t="shared" si="626"/>
        <v>569333.92930556647</v>
      </c>
      <c r="Z1595" s="21">
        <f t="shared" si="627"/>
        <v>148863.64069443347</v>
      </c>
      <c r="AA1595" s="27">
        <f t="shared" si="628"/>
        <v>-14886.364069443349</v>
      </c>
      <c r="AB1595" s="32">
        <f t="shared" si="629"/>
        <v>33590.41824849644</v>
      </c>
      <c r="AC1595" s="31">
        <f t="shared" si="630"/>
        <v>33590.41824849644</v>
      </c>
      <c r="AG1595" s="26">
        <f t="shared" si="631"/>
        <v>48938.783721612723</v>
      </c>
      <c r="AH1595" s="26">
        <f t="shared" si="632"/>
        <v>-14886.364069443349</v>
      </c>
      <c r="AI1595" s="26">
        <f t="shared" si="633"/>
        <v>34052.419652169374</v>
      </c>
      <c r="AJ1595" s="26">
        <f t="shared" si="634"/>
        <v>1</v>
      </c>
      <c r="AK1595" s="26">
        <f t="shared" si="635"/>
        <v>34052.419652169374</v>
      </c>
      <c r="AL1595" s="26">
        <f t="shared" ca="1" si="636"/>
        <v>57034</v>
      </c>
      <c r="AM1595" s="26">
        <f t="shared" ca="1" si="637"/>
        <v>61</v>
      </c>
      <c r="AN1595" s="26">
        <f ca="1">IF(AM1595=0,0,COUNTIF($AM$19:AM1595,C1595*10+1))</f>
        <v>72</v>
      </c>
      <c r="AO1595" s="21">
        <f t="shared" ca="1" si="638"/>
        <v>0</v>
      </c>
      <c r="AP1595" s="33">
        <f t="shared" ca="1" si="639"/>
        <v>57034</v>
      </c>
    </row>
    <row r="1596" spans="1:42" x14ac:dyDescent="0.2">
      <c r="A1596" s="15">
        <f>Daten!A1596</f>
        <v>61621</v>
      </c>
      <c r="B1596" s="8" t="str">
        <f>Daten!B1596</f>
        <v>Sankt Martin am Wöllmißberg</v>
      </c>
      <c r="C1596" s="15">
        <f t="shared" si="615"/>
        <v>6</v>
      </c>
      <c r="D1596" s="10">
        <f>Daten!D1596</f>
        <v>0</v>
      </c>
      <c r="E1596" s="9">
        <f>Daten!E1596</f>
        <v>804</v>
      </c>
      <c r="F1596" s="9">
        <f>Daten!F1596</f>
        <v>797</v>
      </c>
      <c r="G1596" s="27">
        <f t="shared" si="616"/>
        <v>7</v>
      </c>
      <c r="H1596" s="29">
        <f t="shared" si="617"/>
        <v>8.7829360100376407E-3</v>
      </c>
      <c r="I1596" s="21">
        <f t="shared" si="618"/>
        <v>7.1130301453213445</v>
      </c>
      <c r="J1596" s="21">
        <f t="shared" si="619"/>
        <v>-0.11303014532134448</v>
      </c>
      <c r="K1596" s="27">
        <f t="shared" si="620"/>
        <v>56.515072660672239</v>
      </c>
      <c r="L1596" s="16">
        <f>Daten!G1596</f>
        <v>126</v>
      </c>
      <c r="M1596" s="16">
        <f>Daten!H1596</f>
        <v>492</v>
      </c>
      <c r="N1596" s="16">
        <f>Daten!I1596</f>
        <v>186</v>
      </c>
      <c r="O1596" s="28">
        <f t="shared" si="621"/>
        <v>0.63414634146341464</v>
      </c>
      <c r="P1596" s="16">
        <f t="shared" si="622"/>
        <v>276.93056497836005</v>
      </c>
      <c r="Q1596" s="21">
        <f t="shared" si="623"/>
        <v>35.069435021639947</v>
      </c>
      <c r="R1596" s="27">
        <f t="shared" si="624"/>
        <v>7013.8870043279894</v>
      </c>
      <c r="S1596" s="9">
        <f>Daten!K1596</f>
        <v>7140.73</v>
      </c>
      <c r="T1596" s="9">
        <f>Daten!L1596</f>
        <v>30470.12</v>
      </c>
      <c r="U1596" s="9">
        <f>Daten!M1596</f>
        <v>24257.91</v>
      </c>
      <c r="V1596" s="9">
        <f>Daten!N1596</f>
        <v>500</v>
      </c>
      <c r="W1596" s="9">
        <f>Daten!O1596</f>
        <v>500</v>
      </c>
      <c r="X1596" s="23">
        <f t="shared" si="625"/>
        <v>61868.759999999995</v>
      </c>
      <c r="Y1596" s="9">
        <f t="shared" si="626"/>
        <v>288980.10048085568</v>
      </c>
      <c r="Z1596" s="21">
        <f t="shared" si="627"/>
        <v>-227111.34048085567</v>
      </c>
      <c r="AA1596" s="27">
        <f t="shared" si="628"/>
        <v>22711.134048085569</v>
      </c>
      <c r="AB1596" s="32">
        <f t="shared" si="629"/>
        <v>29781.536125074232</v>
      </c>
      <c r="AC1596" s="31">
        <f t="shared" si="630"/>
        <v>29781.536125074232</v>
      </c>
      <c r="AG1596" s="26">
        <f t="shared" si="631"/>
        <v>56.515072660672239</v>
      </c>
      <c r="AH1596" s="26">
        <f t="shared" si="632"/>
        <v>22711.134048085569</v>
      </c>
      <c r="AI1596" s="26">
        <f t="shared" si="633"/>
        <v>22767.649120746242</v>
      </c>
      <c r="AJ1596" s="26">
        <f t="shared" si="634"/>
        <v>1</v>
      </c>
      <c r="AK1596" s="26">
        <f t="shared" si="635"/>
        <v>22767.649120746242</v>
      </c>
      <c r="AL1596" s="26">
        <f t="shared" ca="1" si="636"/>
        <v>38133</v>
      </c>
      <c r="AM1596" s="26">
        <f t="shared" ca="1" si="637"/>
        <v>61</v>
      </c>
      <c r="AN1596" s="26">
        <f ca="1">IF(AM1596=0,0,COUNTIF($AM$19:AM1596,C1596*10+1))</f>
        <v>73</v>
      </c>
      <c r="AO1596" s="21">
        <f t="shared" ca="1" si="638"/>
        <v>0</v>
      </c>
      <c r="AP1596" s="33">
        <f t="shared" ca="1" si="639"/>
        <v>38133</v>
      </c>
    </row>
    <row r="1597" spans="1:42" x14ac:dyDescent="0.2">
      <c r="A1597" s="15">
        <f>Daten!A1597</f>
        <v>61624</v>
      </c>
      <c r="B1597" s="8" t="str">
        <f>Daten!B1597</f>
        <v>Stallhofen</v>
      </c>
      <c r="C1597" s="15">
        <f t="shared" si="615"/>
        <v>6</v>
      </c>
      <c r="D1597" s="10">
        <f>Daten!D1597</f>
        <v>0</v>
      </c>
      <c r="E1597" s="9">
        <f>Daten!E1597</f>
        <v>3186</v>
      </c>
      <c r="F1597" s="9">
        <f>Daten!F1597</f>
        <v>3127</v>
      </c>
      <c r="G1597" s="27">
        <f t="shared" si="616"/>
        <v>59</v>
      </c>
      <c r="H1597" s="29">
        <f t="shared" si="617"/>
        <v>1.8867924528301886E-2</v>
      </c>
      <c r="I1597" s="21">
        <f t="shared" si="618"/>
        <v>27.907710494880607</v>
      </c>
      <c r="J1597" s="21">
        <f t="shared" si="619"/>
        <v>31.092289505119393</v>
      </c>
      <c r="K1597" s="27">
        <f t="shared" si="620"/>
        <v>-15546.144752559696</v>
      </c>
      <c r="L1597" s="16">
        <f>Daten!G1597</f>
        <v>487</v>
      </c>
      <c r="M1597" s="16">
        <f>Daten!H1597</f>
        <v>2020</v>
      </c>
      <c r="N1597" s="16">
        <f>Daten!I1597</f>
        <v>679</v>
      </c>
      <c r="O1597" s="28">
        <f t="shared" si="621"/>
        <v>0.57722772277227719</v>
      </c>
      <c r="P1597" s="16">
        <f t="shared" si="622"/>
        <v>1136.9913440168441</v>
      </c>
      <c r="Q1597" s="21">
        <f t="shared" si="623"/>
        <v>29.008655983155904</v>
      </c>
      <c r="R1597" s="27">
        <f t="shared" si="624"/>
        <v>5801.7311966311809</v>
      </c>
      <c r="S1597" s="9">
        <f>Daten!K1597</f>
        <v>10745.46</v>
      </c>
      <c r="T1597" s="9">
        <f>Daten!L1597</f>
        <v>143301.71</v>
      </c>
      <c r="U1597" s="9">
        <f>Daten!M1597</f>
        <v>282547.46000000002</v>
      </c>
      <c r="V1597" s="9">
        <f>Daten!N1597</f>
        <v>500</v>
      </c>
      <c r="W1597" s="9">
        <f>Daten!O1597</f>
        <v>500</v>
      </c>
      <c r="X1597" s="23">
        <f t="shared" si="625"/>
        <v>436594.63</v>
      </c>
      <c r="Y1597" s="9">
        <f t="shared" si="626"/>
        <v>1145137.5623532415</v>
      </c>
      <c r="Z1597" s="21">
        <f t="shared" si="627"/>
        <v>-708542.93235324149</v>
      </c>
      <c r="AA1597" s="27">
        <f t="shared" si="628"/>
        <v>70854.293235324149</v>
      </c>
      <c r="AB1597" s="32">
        <f t="shared" si="629"/>
        <v>61109.879679395635</v>
      </c>
      <c r="AC1597" s="31">
        <f t="shared" si="630"/>
        <v>61109.879679395635</v>
      </c>
      <c r="AG1597" s="26">
        <f t="shared" si="631"/>
        <v>-15546.144752559696</v>
      </c>
      <c r="AH1597" s="26">
        <f t="shared" si="632"/>
        <v>70854.293235324149</v>
      </c>
      <c r="AI1597" s="26">
        <f t="shared" si="633"/>
        <v>55308.148482764453</v>
      </c>
      <c r="AJ1597" s="26">
        <f t="shared" si="634"/>
        <v>1</v>
      </c>
      <c r="AK1597" s="26">
        <f t="shared" si="635"/>
        <v>55308.148482764453</v>
      </c>
      <c r="AL1597" s="26">
        <f t="shared" ca="1" si="636"/>
        <v>92635</v>
      </c>
      <c r="AM1597" s="26">
        <f t="shared" ca="1" si="637"/>
        <v>61</v>
      </c>
      <c r="AN1597" s="26">
        <f ca="1">IF(AM1597=0,0,COUNTIF($AM$19:AM1597,C1597*10+1))</f>
        <v>74</v>
      </c>
      <c r="AO1597" s="21">
        <f t="shared" ca="1" si="638"/>
        <v>0</v>
      </c>
      <c r="AP1597" s="33">
        <f t="shared" ca="1" si="639"/>
        <v>92635</v>
      </c>
    </row>
    <row r="1598" spans="1:42" x14ac:dyDescent="0.2">
      <c r="A1598" s="15">
        <f>Daten!A1598</f>
        <v>61625</v>
      </c>
      <c r="B1598" s="8" t="str">
        <f>Daten!B1598</f>
        <v>Voitsberg</v>
      </c>
      <c r="C1598" s="15">
        <f t="shared" si="615"/>
        <v>6</v>
      </c>
      <c r="D1598" s="10">
        <f>Daten!D1598</f>
        <v>0</v>
      </c>
      <c r="E1598" s="9">
        <f>Daten!E1598</f>
        <v>9492</v>
      </c>
      <c r="F1598" s="9">
        <f>Daten!F1598</f>
        <v>9463</v>
      </c>
      <c r="G1598" s="27">
        <f t="shared" si="616"/>
        <v>29</v>
      </c>
      <c r="H1598" s="29">
        <f t="shared" si="617"/>
        <v>3.0645672619676635E-3</v>
      </c>
      <c r="I1598" s="21">
        <f t="shared" si="618"/>
        <v>84.454961436858071</v>
      </c>
      <c r="J1598" s="21">
        <f t="shared" si="619"/>
        <v>-55.454961436858071</v>
      </c>
      <c r="K1598" s="27">
        <f t="shared" si="620"/>
        <v>27727.480718429037</v>
      </c>
      <c r="L1598" s="16">
        <f>Daten!G1598</f>
        <v>1113</v>
      </c>
      <c r="M1598" s="16">
        <f>Daten!H1598</f>
        <v>6062</v>
      </c>
      <c r="N1598" s="16">
        <f>Daten!I1598</f>
        <v>2317</v>
      </c>
      <c r="O1598" s="28">
        <f t="shared" si="621"/>
        <v>0.56581986143187069</v>
      </c>
      <c r="P1598" s="16">
        <f t="shared" si="622"/>
        <v>3412.0997660545095</v>
      </c>
      <c r="Q1598" s="21">
        <f t="shared" si="623"/>
        <v>17.900233945490527</v>
      </c>
      <c r="R1598" s="27">
        <f t="shared" si="624"/>
        <v>3580.0467890981054</v>
      </c>
      <c r="S1598" s="9">
        <f>Daten!K1598</f>
        <v>7449.12</v>
      </c>
      <c r="T1598" s="9">
        <f>Daten!L1598</f>
        <v>661603.34</v>
      </c>
      <c r="U1598" s="9">
        <f>Daten!M1598</f>
        <v>3652748.94</v>
      </c>
      <c r="V1598" s="9">
        <f>Daten!N1598</f>
        <v>500</v>
      </c>
      <c r="W1598" s="9">
        <f>Daten!O1598</f>
        <v>500</v>
      </c>
      <c r="X1598" s="23">
        <f t="shared" si="625"/>
        <v>4321801.4000000004</v>
      </c>
      <c r="Y1598" s="9">
        <f t="shared" si="626"/>
        <v>3411690.4400053262</v>
      </c>
      <c r="Z1598" s="21">
        <f t="shared" si="627"/>
        <v>910110.95999467419</v>
      </c>
      <c r="AA1598" s="27">
        <f t="shared" si="628"/>
        <v>-91011.095999467419</v>
      </c>
      <c r="AB1598" s="32">
        <f t="shared" si="629"/>
        <v>-59703.568491940277</v>
      </c>
      <c r="AC1598" s="31">
        <f t="shared" si="630"/>
        <v>0</v>
      </c>
      <c r="AG1598" s="26">
        <f t="shared" si="631"/>
        <v>0</v>
      </c>
      <c r="AH1598" s="26">
        <f t="shared" si="632"/>
        <v>0</v>
      </c>
      <c r="AI1598" s="26">
        <f t="shared" si="633"/>
        <v>0</v>
      </c>
      <c r="AJ1598" s="26">
        <f t="shared" si="634"/>
        <v>1</v>
      </c>
      <c r="AK1598" s="26">
        <f t="shared" si="635"/>
        <v>0</v>
      </c>
      <c r="AL1598" s="26">
        <f t="shared" ca="1" si="636"/>
        <v>0</v>
      </c>
      <c r="AM1598" s="26">
        <f t="shared" ca="1" si="637"/>
        <v>0</v>
      </c>
      <c r="AN1598" s="26">
        <f ca="1">IF(AM1598=0,0,COUNTIF($AM$19:AM1598,C1598*10+1))</f>
        <v>0</v>
      </c>
      <c r="AO1598" s="21">
        <f t="shared" ca="1" si="638"/>
        <v>0</v>
      </c>
      <c r="AP1598" s="33">
        <f t="shared" ca="1" si="639"/>
        <v>0</v>
      </c>
    </row>
    <row r="1599" spans="1:42" x14ac:dyDescent="0.2">
      <c r="A1599" s="15">
        <f>Daten!A1599</f>
        <v>61626</v>
      </c>
      <c r="B1599" s="8" t="str">
        <f>Daten!B1599</f>
        <v>Bärnbach</v>
      </c>
      <c r="C1599" s="15">
        <f t="shared" si="615"/>
        <v>6</v>
      </c>
      <c r="D1599" s="10">
        <f>Daten!D1599</f>
        <v>0</v>
      </c>
      <c r="E1599" s="9">
        <f>Daten!E1599</f>
        <v>5748</v>
      </c>
      <c r="F1599" s="9">
        <f>Daten!F1599</f>
        <v>5638</v>
      </c>
      <c r="G1599" s="27">
        <f t="shared" si="616"/>
        <v>110</v>
      </c>
      <c r="H1599" s="29">
        <f t="shared" si="617"/>
        <v>1.9510464703795673E-2</v>
      </c>
      <c r="I1599" s="21">
        <f t="shared" si="618"/>
        <v>50.317771592624517</v>
      </c>
      <c r="J1599" s="21">
        <f t="shared" si="619"/>
        <v>59.682228407375483</v>
      </c>
      <c r="K1599" s="27">
        <f t="shared" si="620"/>
        <v>-29841.114203687743</v>
      </c>
      <c r="L1599" s="16">
        <f>Daten!G1599</f>
        <v>736</v>
      </c>
      <c r="M1599" s="16">
        <f>Daten!H1599</f>
        <v>3696</v>
      </c>
      <c r="N1599" s="16">
        <f>Daten!I1599</f>
        <v>1316</v>
      </c>
      <c r="O1599" s="28">
        <f t="shared" si="621"/>
        <v>0.55519480519480524</v>
      </c>
      <c r="P1599" s="16">
        <f t="shared" si="622"/>
        <v>2080.3564393496317</v>
      </c>
      <c r="Q1599" s="21">
        <f t="shared" si="623"/>
        <v>-28.356439349631728</v>
      </c>
      <c r="R1599" s="27">
        <f t="shared" si="624"/>
        <v>-5671.2878699263456</v>
      </c>
      <c r="S1599" s="9">
        <f>Daten!K1599</f>
        <v>6949.31</v>
      </c>
      <c r="T1599" s="9">
        <f>Daten!L1599</f>
        <v>349378.18</v>
      </c>
      <c r="U1599" s="9">
        <f>Daten!M1599</f>
        <v>1243335.29</v>
      </c>
      <c r="V1599" s="9">
        <f>Daten!N1599</f>
        <v>500</v>
      </c>
      <c r="W1599" s="9">
        <f>Daten!O1599</f>
        <v>500</v>
      </c>
      <c r="X1599" s="23">
        <f t="shared" si="625"/>
        <v>1599662.78</v>
      </c>
      <c r="Y1599" s="9">
        <f t="shared" si="626"/>
        <v>2065992.0616467146</v>
      </c>
      <c r="Z1599" s="21">
        <f t="shared" si="627"/>
        <v>-466329.28164671455</v>
      </c>
      <c r="AA1599" s="27">
        <f t="shared" si="628"/>
        <v>46632.928164671459</v>
      </c>
      <c r="AB1599" s="32">
        <f t="shared" si="629"/>
        <v>11120.526091057371</v>
      </c>
      <c r="AC1599" s="31">
        <f t="shared" si="630"/>
        <v>11120.526091057371</v>
      </c>
      <c r="AG1599" s="26">
        <f t="shared" si="631"/>
        <v>-29841.114203687743</v>
      </c>
      <c r="AH1599" s="26">
        <f t="shared" si="632"/>
        <v>46632.928164671459</v>
      </c>
      <c r="AI1599" s="26">
        <f t="shared" si="633"/>
        <v>16791.813960983716</v>
      </c>
      <c r="AJ1599" s="26">
        <f t="shared" si="634"/>
        <v>1</v>
      </c>
      <c r="AK1599" s="26">
        <f t="shared" si="635"/>
        <v>0</v>
      </c>
      <c r="AL1599" s="26">
        <f t="shared" ca="1" si="636"/>
        <v>0</v>
      </c>
      <c r="AM1599" s="26">
        <f t="shared" ca="1" si="637"/>
        <v>0</v>
      </c>
      <c r="AN1599" s="26">
        <f ca="1">IF(AM1599=0,0,COUNTIF($AM$19:AM1599,C1599*10+1))</f>
        <v>0</v>
      </c>
      <c r="AO1599" s="21">
        <f t="shared" ca="1" si="638"/>
        <v>0</v>
      </c>
      <c r="AP1599" s="33">
        <f t="shared" ca="1" si="639"/>
        <v>0</v>
      </c>
    </row>
    <row r="1600" spans="1:42" x14ac:dyDescent="0.2">
      <c r="A1600" s="15">
        <f>Daten!A1600</f>
        <v>61627</v>
      </c>
      <c r="B1600" s="8" t="str">
        <f>Daten!B1600</f>
        <v>Edelschrott</v>
      </c>
      <c r="C1600" s="15">
        <f t="shared" si="615"/>
        <v>6</v>
      </c>
      <c r="D1600" s="10">
        <f>Daten!D1600</f>
        <v>0</v>
      </c>
      <c r="E1600" s="9">
        <f>Daten!E1600</f>
        <v>1664</v>
      </c>
      <c r="F1600" s="9">
        <f>Daten!F1600</f>
        <v>1744</v>
      </c>
      <c r="G1600" s="27">
        <f t="shared" si="616"/>
        <v>-80</v>
      </c>
      <c r="H1600" s="29">
        <f t="shared" si="617"/>
        <v>-4.5871559633027525E-2</v>
      </c>
      <c r="I1600" s="21">
        <f t="shared" si="618"/>
        <v>15.564773617867534</v>
      </c>
      <c r="J1600" s="21">
        <f t="shared" si="619"/>
        <v>-95.56477361786753</v>
      </c>
      <c r="K1600" s="27">
        <f t="shared" si="620"/>
        <v>47782.386808933763</v>
      </c>
      <c r="L1600" s="16">
        <f>Daten!G1600</f>
        <v>183</v>
      </c>
      <c r="M1600" s="16">
        <f>Daten!H1600</f>
        <v>1026</v>
      </c>
      <c r="N1600" s="16">
        <f>Daten!I1600</f>
        <v>455</v>
      </c>
      <c r="O1600" s="28">
        <f t="shared" si="621"/>
        <v>0.62183235867446396</v>
      </c>
      <c r="P1600" s="16">
        <f t="shared" si="622"/>
        <v>577.50154404023863</v>
      </c>
      <c r="Q1600" s="21">
        <f t="shared" si="623"/>
        <v>60.498455959761372</v>
      </c>
      <c r="R1600" s="27">
        <f t="shared" si="624"/>
        <v>12099.691191952275</v>
      </c>
      <c r="S1600" s="9">
        <f>Daten!K1600</f>
        <v>20210.14</v>
      </c>
      <c r="T1600" s="9">
        <f>Daten!L1600</f>
        <v>86552.31</v>
      </c>
      <c r="U1600" s="9">
        <f>Daten!M1600</f>
        <v>129215.77</v>
      </c>
      <c r="V1600" s="9">
        <f>Daten!N1600</f>
        <v>500</v>
      </c>
      <c r="W1600" s="9">
        <f>Daten!O1600</f>
        <v>500</v>
      </c>
      <c r="X1600" s="23">
        <f t="shared" si="625"/>
        <v>235978.22</v>
      </c>
      <c r="Y1600" s="9">
        <f t="shared" si="626"/>
        <v>598088.16815938288</v>
      </c>
      <c r="Z1600" s="21">
        <f t="shared" si="627"/>
        <v>-362109.94815938291</v>
      </c>
      <c r="AA1600" s="27">
        <f t="shared" si="628"/>
        <v>36210.994815938291</v>
      </c>
      <c r="AB1600" s="32">
        <f t="shared" si="629"/>
        <v>96093.072816824337</v>
      </c>
      <c r="AC1600" s="31">
        <f t="shared" si="630"/>
        <v>96093.072816824337</v>
      </c>
      <c r="AG1600" s="26">
        <f t="shared" si="631"/>
        <v>47782.386808933763</v>
      </c>
      <c r="AH1600" s="26">
        <f t="shared" si="632"/>
        <v>36210.994815938291</v>
      </c>
      <c r="AI1600" s="26">
        <f t="shared" si="633"/>
        <v>83993.381624872054</v>
      </c>
      <c r="AJ1600" s="26">
        <f t="shared" si="634"/>
        <v>1</v>
      </c>
      <c r="AK1600" s="26">
        <f t="shared" si="635"/>
        <v>83993.381624872054</v>
      </c>
      <c r="AL1600" s="26">
        <f t="shared" ca="1" si="636"/>
        <v>140679</v>
      </c>
      <c r="AM1600" s="26">
        <f t="shared" ca="1" si="637"/>
        <v>61</v>
      </c>
      <c r="AN1600" s="26">
        <f ca="1">IF(AM1600=0,0,COUNTIF($AM$19:AM1600,C1600*10+1))</f>
        <v>75</v>
      </c>
      <c r="AO1600" s="21">
        <f t="shared" ca="1" si="638"/>
        <v>0</v>
      </c>
      <c r="AP1600" s="33">
        <f t="shared" ca="1" si="639"/>
        <v>140679</v>
      </c>
    </row>
    <row r="1601" spans="1:42" x14ac:dyDescent="0.2">
      <c r="A1601" s="15">
        <f>Daten!A1601</f>
        <v>61628</v>
      </c>
      <c r="B1601" s="8" t="str">
        <f>Daten!B1601</f>
        <v>Geistthal-Södingberg</v>
      </c>
      <c r="C1601" s="15">
        <f t="shared" si="615"/>
        <v>6</v>
      </c>
      <c r="D1601" s="10">
        <f>Daten!D1601</f>
        <v>0</v>
      </c>
      <c r="E1601" s="9">
        <f>Daten!E1601</f>
        <v>1494</v>
      </c>
      <c r="F1601" s="9">
        <f>Daten!F1601</f>
        <v>1538</v>
      </c>
      <c r="G1601" s="27">
        <f t="shared" si="616"/>
        <v>-44</v>
      </c>
      <c r="H1601" s="29">
        <f t="shared" si="617"/>
        <v>-2.8608582574772431E-2</v>
      </c>
      <c r="I1601" s="21">
        <f t="shared" si="618"/>
        <v>13.72627398181208</v>
      </c>
      <c r="J1601" s="21">
        <f t="shared" si="619"/>
        <v>-57.726273981812078</v>
      </c>
      <c r="K1601" s="27">
        <f t="shared" si="620"/>
        <v>28863.136990906038</v>
      </c>
      <c r="L1601" s="16">
        <f>Daten!G1601</f>
        <v>168</v>
      </c>
      <c r="M1601" s="16">
        <f>Daten!H1601</f>
        <v>996</v>
      </c>
      <c r="N1601" s="16">
        <f>Daten!I1601</f>
        <v>330</v>
      </c>
      <c r="O1601" s="28">
        <f t="shared" si="621"/>
        <v>0.5</v>
      </c>
      <c r="P1601" s="16">
        <f t="shared" si="622"/>
        <v>560.61553398058254</v>
      </c>
      <c r="Q1601" s="21">
        <f t="shared" si="623"/>
        <v>-62.615533980582541</v>
      </c>
      <c r="R1601" s="27">
        <f t="shared" si="624"/>
        <v>-12523.106796116508</v>
      </c>
      <c r="S1601" s="9">
        <f>Daten!K1601</f>
        <v>10976.12</v>
      </c>
      <c r="T1601" s="9">
        <f>Daten!L1601</f>
        <v>54284.26</v>
      </c>
      <c r="U1601" s="9">
        <f>Daten!M1601</f>
        <v>34919.519999999997</v>
      </c>
      <c r="V1601" s="9">
        <f>Daten!N1601</f>
        <v>500</v>
      </c>
      <c r="W1601" s="9">
        <f>Daten!O1601</f>
        <v>500</v>
      </c>
      <c r="X1601" s="23">
        <f t="shared" si="625"/>
        <v>100179.9</v>
      </c>
      <c r="Y1601" s="9">
        <f t="shared" si="626"/>
        <v>536985.41059502284</v>
      </c>
      <c r="Z1601" s="21">
        <f t="shared" si="627"/>
        <v>-436805.51059502282</v>
      </c>
      <c r="AA1601" s="27">
        <f t="shared" si="628"/>
        <v>43680.551059502286</v>
      </c>
      <c r="AB1601" s="32">
        <f t="shared" si="629"/>
        <v>60020.581254291814</v>
      </c>
      <c r="AC1601" s="31">
        <f t="shared" si="630"/>
        <v>60020.581254291814</v>
      </c>
      <c r="AG1601" s="26">
        <f t="shared" si="631"/>
        <v>28863.136990906038</v>
      </c>
      <c r="AH1601" s="26">
        <f t="shared" si="632"/>
        <v>43680.551059502286</v>
      </c>
      <c r="AI1601" s="26">
        <f t="shared" si="633"/>
        <v>72543.688050408324</v>
      </c>
      <c r="AJ1601" s="26">
        <f t="shared" si="634"/>
        <v>1</v>
      </c>
      <c r="AK1601" s="26">
        <f t="shared" si="635"/>
        <v>72543.688050408324</v>
      </c>
      <c r="AL1601" s="26">
        <f t="shared" ca="1" si="636"/>
        <v>121502</v>
      </c>
      <c r="AM1601" s="26">
        <f t="shared" ca="1" si="637"/>
        <v>61</v>
      </c>
      <c r="AN1601" s="26">
        <f ca="1">IF(AM1601=0,0,COUNTIF($AM$19:AM1601,C1601*10+1))</f>
        <v>76</v>
      </c>
      <c r="AO1601" s="21">
        <f t="shared" ca="1" si="638"/>
        <v>0</v>
      </c>
      <c r="AP1601" s="33">
        <f t="shared" ca="1" si="639"/>
        <v>121502</v>
      </c>
    </row>
    <row r="1602" spans="1:42" x14ac:dyDescent="0.2">
      <c r="A1602" s="15">
        <f>Daten!A1602</f>
        <v>61629</v>
      </c>
      <c r="B1602" s="8" t="str">
        <f>Daten!B1602</f>
        <v>Hirschegg-Pack</v>
      </c>
      <c r="C1602" s="15">
        <f t="shared" si="615"/>
        <v>6</v>
      </c>
      <c r="D1602" s="10">
        <f>Daten!D1602</f>
        <v>0</v>
      </c>
      <c r="E1602" s="9">
        <f>Daten!E1602</f>
        <v>985</v>
      </c>
      <c r="F1602" s="9">
        <f>Daten!F1602</f>
        <v>1025</v>
      </c>
      <c r="G1602" s="27">
        <f t="shared" si="616"/>
        <v>-40</v>
      </c>
      <c r="H1602" s="29">
        <f t="shared" si="617"/>
        <v>-3.9024390243902439E-2</v>
      </c>
      <c r="I1602" s="21">
        <f t="shared" si="618"/>
        <v>9.147874402703108</v>
      </c>
      <c r="J1602" s="21">
        <f t="shared" si="619"/>
        <v>-49.14787440270311</v>
      </c>
      <c r="K1602" s="27">
        <f t="shared" si="620"/>
        <v>24573.937201351553</v>
      </c>
      <c r="L1602" s="16">
        <f>Daten!G1602</f>
        <v>101</v>
      </c>
      <c r="M1602" s="16">
        <f>Daten!H1602</f>
        <v>622</v>
      </c>
      <c r="N1602" s="16">
        <f>Daten!I1602</f>
        <v>262</v>
      </c>
      <c r="O1602" s="28">
        <f t="shared" si="621"/>
        <v>0.58360128617363349</v>
      </c>
      <c r="P1602" s="16">
        <f t="shared" si="622"/>
        <v>350.10327523686982</v>
      </c>
      <c r="Q1602" s="21">
        <f t="shared" si="623"/>
        <v>12.89672476313018</v>
      </c>
      <c r="R1602" s="27">
        <f t="shared" si="624"/>
        <v>2579.344952626036</v>
      </c>
      <c r="S1602" s="9">
        <f>Daten!K1602</f>
        <v>19353.57</v>
      </c>
      <c r="T1602" s="9">
        <f>Daten!L1602</f>
        <v>70020.73</v>
      </c>
      <c r="U1602" s="9">
        <f>Daten!M1602</f>
        <v>41062.44</v>
      </c>
      <c r="V1602" s="9">
        <f>Daten!N1602</f>
        <v>500</v>
      </c>
      <c r="W1602" s="9">
        <f>Daten!O1602</f>
        <v>500</v>
      </c>
      <c r="X1602" s="23">
        <f t="shared" si="625"/>
        <v>130436.73999999999</v>
      </c>
      <c r="Y1602" s="9">
        <f t="shared" si="626"/>
        <v>354036.56588761549</v>
      </c>
      <c r="Z1602" s="21">
        <f t="shared" si="627"/>
        <v>-223599.8258876155</v>
      </c>
      <c r="AA1602" s="27">
        <f t="shared" si="628"/>
        <v>22359.982588761552</v>
      </c>
      <c r="AB1602" s="32">
        <f t="shared" si="629"/>
        <v>49513.264742739142</v>
      </c>
      <c r="AC1602" s="31">
        <f t="shared" si="630"/>
        <v>49513.264742739142</v>
      </c>
      <c r="AG1602" s="26">
        <f t="shared" si="631"/>
        <v>24573.937201351553</v>
      </c>
      <c r="AH1602" s="26">
        <f t="shared" si="632"/>
        <v>22359.982588761552</v>
      </c>
      <c r="AI1602" s="26">
        <f t="shared" si="633"/>
        <v>46933.919790113105</v>
      </c>
      <c r="AJ1602" s="26">
        <f t="shared" si="634"/>
        <v>1</v>
      </c>
      <c r="AK1602" s="26">
        <f t="shared" si="635"/>
        <v>46933.919790113105</v>
      </c>
      <c r="AL1602" s="26">
        <f t="shared" ca="1" si="636"/>
        <v>78609</v>
      </c>
      <c r="AM1602" s="26">
        <f t="shared" ca="1" si="637"/>
        <v>61</v>
      </c>
      <c r="AN1602" s="26">
        <f ca="1">IF(AM1602=0,0,COUNTIF($AM$19:AM1602,C1602*10+1))</f>
        <v>77</v>
      </c>
      <c r="AO1602" s="21">
        <f t="shared" ca="1" si="638"/>
        <v>0</v>
      </c>
      <c r="AP1602" s="33">
        <f t="shared" ca="1" si="639"/>
        <v>78609</v>
      </c>
    </row>
    <row r="1603" spans="1:42" x14ac:dyDescent="0.2">
      <c r="A1603" s="15">
        <f>Daten!A1603</f>
        <v>61630</v>
      </c>
      <c r="B1603" s="8" t="str">
        <f>Daten!B1603</f>
        <v>Kainach bei Voitsberg</v>
      </c>
      <c r="C1603" s="15">
        <f t="shared" si="615"/>
        <v>6</v>
      </c>
      <c r="D1603" s="10">
        <f>Daten!D1603</f>
        <v>0</v>
      </c>
      <c r="E1603" s="9">
        <f>Daten!E1603</f>
        <v>1603</v>
      </c>
      <c r="F1603" s="9">
        <f>Daten!F1603</f>
        <v>1624</v>
      </c>
      <c r="G1603" s="27">
        <f t="shared" si="616"/>
        <v>-21</v>
      </c>
      <c r="H1603" s="29">
        <f t="shared" si="617"/>
        <v>-1.2931034482758621E-2</v>
      </c>
      <c r="I1603" s="21">
        <f t="shared" si="618"/>
        <v>14.493802956087658</v>
      </c>
      <c r="J1603" s="21">
        <f t="shared" si="619"/>
        <v>-35.493802956087656</v>
      </c>
      <c r="K1603" s="27">
        <f t="shared" si="620"/>
        <v>17746.901478043827</v>
      </c>
      <c r="L1603" s="16">
        <f>Daten!G1603</f>
        <v>211</v>
      </c>
      <c r="M1603" s="16">
        <f>Daten!H1603</f>
        <v>1034</v>
      </c>
      <c r="N1603" s="16">
        <f>Daten!I1603</f>
        <v>358</v>
      </c>
      <c r="O1603" s="28">
        <f t="shared" si="621"/>
        <v>0.55029013539651839</v>
      </c>
      <c r="P1603" s="16">
        <f t="shared" si="622"/>
        <v>582.00448005614692</v>
      </c>
      <c r="Q1603" s="21">
        <f t="shared" si="623"/>
        <v>-13.004480056146917</v>
      </c>
      <c r="R1603" s="27">
        <f t="shared" si="624"/>
        <v>-2600.8960112293835</v>
      </c>
      <c r="S1603" s="9">
        <f>Daten!K1603</f>
        <v>13533.4</v>
      </c>
      <c r="T1603" s="9">
        <f>Daten!L1603</f>
        <v>61404.22</v>
      </c>
      <c r="U1603" s="9">
        <f>Daten!M1603</f>
        <v>92480.65</v>
      </c>
      <c r="V1603" s="9">
        <f>Daten!N1603</f>
        <v>500</v>
      </c>
      <c r="W1603" s="9">
        <f>Daten!O1603</f>
        <v>500</v>
      </c>
      <c r="X1603" s="23">
        <f t="shared" si="625"/>
        <v>167418.26999999999</v>
      </c>
      <c r="Y1603" s="9">
        <f t="shared" si="626"/>
        <v>576163.06103334785</v>
      </c>
      <c r="Z1603" s="21">
        <f t="shared" si="627"/>
        <v>-408744.79103334784</v>
      </c>
      <c r="AA1603" s="27">
        <f t="shared" si="628"/>
        <v>40874.479103334786</v>
      </c>
      <c r="AB1603" s="32">
        <f t="shared" si="629"/>
        <v>56020.48457014923</v>
      </c>
      <c r="AC1603" s="31">
        <f t="shared" si="630"/>
        <v>56020.48457014923</v>
      </c>
      <c r="AG1603" s="26">
        <f t="shared" si="631"/>
        <v>17746.901478043827</v>
      </c>
      <c r="AH1603" s="26">
        <f t="shared" si="632"/>
        <v>40874.479103334786</v>
      </c>
      <c r="AI1603" s="26">
        <f t="shared" si="633"/>
        <v>58621.380581378617</v>
      </c>
      <c r="AJ1603" s="26">
        <f t="shared" si="634"/>
        <v>1</v>
      </c>
      <c r="AK1603" s="26">
        <f t="shared" si="635"/>
        <v>58621.380581378617</v>
      </c>
      <c r="AL1603" s="26">
        <f t="shared" ca="1" si="636"/>
        <v>98184</v>
      </c>
      <c r="AM1603" s="26">
        <f t="shared" ca="1" si="637"/>
        <v>61</v>
      </c>
      <c r="AN1603" s="26">
        <f ca="1">IF(AM1603=0,0,COUNTIF($AM$19:AM1603,C1603*10+1))</f>
        <v>78</v>
      </c>
      <c r="AO1603" s="21">
        <f t="shared" ca="1" si="638"/>
        <v>0</v>
      </c>
      <c r="AP1603" s="33">
        <f t="shared" ca="1" si="639"/>
        <v>98184</v>
      </c>
    </row>
    <row r="1604" spans="1:42" x14ac:dyDescent="0.2">
      <c r="A1604" s="15">
        <f>Daten!A1604</f>
        <v>61631</v>
      </c>
      <c r="B1604" s="8" t="str">
        <f>Daten!B1604</f>
        <v>Köflach</v>
      </c>
      <c r="C1604" s="15">
        <f t="shared" si="615"/>
        <v>6</v>
      </c>
      <c r="D1604" s="10">
        <f>Daten!D1604</f>
        <v>0</v>
      </c>
      <c r="E1604" s="9">
        <f>Daten!E1604</f>
        <v>9686</v>
      </c>
      <c r="F1604" s="9">
        <f>Daten!F1604</f>
        <v>9906</v>
      </c>
      <c r="G1604" s="27">
        <f t="shared" si="616"/>
        <v>-220</v>
      </c>
      <c r="H1604" s="29">
        <f t="shared" si="617"/>
        <v>-2.2208762366242682E-2</v>
      </c>
      <c r="I1604" s="21">
        <f t="shared" si="618"/>
        <v>88.408628129928772</v>
      </c>
      <c r="J1604" s="21">
        <f t="shared" si="619"/>
        <v>-308.40862812992879</v>
      </c>
      <c r="K1604" s="27">
        <f t="shared" si="620"/>
        <v>154204.31406496439</v>
      </c>
      <c r="L1604" s="16">
        <f>Daten!G1604</f>
        <v>1052</v>
      </c>
      <c r="M1604" s="16">
        <f>Daten!H1604</f>
        <v>5973</v>
      </c>
      <c r="N1604" s="16">
        <f>Daten!I1604</f>
        <v>2661</v>
      </c>
      <c r="O1604" s="28">
        <f t="shared" si="621"/>
        <v>0.62163067135442829</v>
      </c>
      <c r="P1604" s="16">
        <f t="shared" si="622"/>
        <v>3362.0046028775296</v>
      </c>
      <c r="Q1604" s="21">
        <f t="shared" si="623"/>
        <v>350.99539712247042</v>
      </c>
      <c r="R1604" s="27">
        <f t="shared" si="624"/>
        <v>70199.079424494092</v>
      </c>
      <c r="S1604" s="9">
        <f>Daten!K1604</f>
        <v>9874.0400000000009</v>
      </c>
      <c r="T1604" s="9">
        <f>Daten!L1604</f>
        <v>648902.75</v>
      </c>
      <c r="U1604" s="9">
        <f>Daten!M1604</f>
        <v>3892560.09</v>
      </c>
      <c r="V1604" s="9">
        <f>Daten!N1604</f>
        <v>500</v>
      </c>
      <c r="W1604" s="9">
        <f>Daten!O1604</f>
        <v>500</v>
      </c>
      <c r="X1604" s="23">
        <f t="shared" si="625"/>
        <v>4551336.88</v>
      </c>
      <c r="Y1604" s="9">
        <f t="shared" si="626"/>
        <v>3481419.4692258313</v>
      </c>
      <c r="Z1604" s="21">
        <f t="shared" si="627"/>
        <v>1069917.4107741686</v>
      </c>
      <c r="AA1604" s="27">
        <f t="shared" si="628"/>
        <v>-106991.74107741687</v>
      </c>
      <c r="AB1604" s="32">
        <f t="shared" si="629"/>
        <v>117411.65241204161</v>
      </c>
      <c r="AC1604" s="31">
        <f t="shared" si="630"/>
        <v>117411.65241204161</v>
      </c>
      <c r="AG1604" s="26">
        <f t="shared" si="631"/>
        <v>154204.31406496439</v>
      </c>
      <c r="AH1604" s="26">
        <f t="shared" si="632"/>
        <v>-106991.74107741687</v>
      </c>
      <c r="AI1604" s="26">
        <f t="shared" si="633"/>
        <v>47212.572987547523</v>
      </c>
      <c r="AJ1604" s="26">
        <f t="shared" si="634"/>
        <v>1</v>
      </c>
      <c r="AK1604" s="26">
        <f t="shared" si="635"/>
        <v>47212.572987547523</v>
      </c>
      <c r="AL1604" s="26">
        <f t="shared" ca="1" si="636"/>
        <v>79076</v>
      </c>
      <c r="AM1604" s="26">
        <f t="shared" ca="1" si="637"/>
        <v>61</v>
      </c>
      <c r="AN1604" s="26">
        <f ca="1">IF(AM1604=0,0,COUNTIF($AM$19:AM1604,C1604*10+1))</f>
        <v>79</v>
      </c>
      <c r="AO1604" s="21">
        <f t="shared" ca="1" si="638"/>
        <v>0</v>
      </c>
      <c r="AP1604" s="33">
        <f t="shared" ca="1" si="639"/>
        <v>79076</v>
      </c>
    </row>
    <row r="1605" spans="1:42" x14ac:dyDescent="0.2">
      <c r="A1605" s="15">
        <f>Daten!A1605</f>
        <v>61632</v>
      </c>
      <c r="B1605" s="8" t="str">
        <f>Daten!B1605</f>
        <v>Maria Lankowitz</v>
      </c>
      <c r="C1605" s="15">
        <f t="shared" si="615"/>
        <v>6</v>
      </c>
      <c r="D1605" s="10">
        <f>Daten!D1605</f>
        <v>0</v>
      </c>
      <c r="E1605" s="9">
        <f>Daten!E1605</f>
        <v>2764</v>
      </c>
      <c r="F1605" s="9">
        <f>Daten!F1605</f>
        <v>2861</v>
      </c>
      <c r="G1605" s="27">
        <f t="shared" si="616"/>
        <v>-97</v>
      </c>
      <c r="H1605" s="29">
        <f t="shared" si="617"/>
        <v>-3.3904229290457881E-2</v>
      </c>
      <c r="I1605" s="21">
        <f t="shared" si="618"/>
        <v>25.533725527935214</v>
      </c>
      <c r="J1605" s="21">
        <f t="shared" si="619"/>
        <v>-122.53372552793522</v>
      </c>
      <c r="K1605" s="27">
        <f t="shared" si="620"/>
        <v>61266.862763967612</v>
      </c>
      <c r="L1605" s="16">
        <f>Daten!G1605</f>
        <v>296</v>
      </c>
      <c r="M1605" s="16">
        <f>Daten!H1605</f>
        <v>1791</v>
      </c>
      <c r="N1605" s="16">
        <f>Daten!I1605</f>
        <v>677</v>
      </c>
      <c r="O1605" s="28">
        <f t="shared" si="621"/>
        <v>0.54327191513121165</v>
      </c>
      <c r="P1605" s="16">
        <f t="shared" si="622"/>
        <v>1008.0948005614691</v>
      </c>
      <c r="Q1605" s="21">
        <f t="shared" si="623"/>
        <v>-35.094800561469128</v>
      </c>
      <c r="R1605" s="27">
        <f t="shared" si="624"/>
        <v>-7018.9601122938257</v>
      </c>
      <c r="S1605" s="9">
        <f>Daten!K1605</f>
        <v>22190.99</v>
      </c>
      <c r="T1605" s="9">
        <f>Daten!L1605</f>
        <v>152605.60999999999</v>
      </c>
      <c r="U1605" s="9">
        <f>Daten!M1605</f>
        <v>204785.66</v>
      </c>
      <c r="V1605" s="9">
        <f>Daten!N1605</f>
        <v>500</v>
      </c>
      <c r="W1605" s="9">
        <f>Daten!O1605</f>
        <v>500</v>
      </c>
      <c r="X1605" s="23">
        <f t="shared" si="625"/>
        <v>379582.26</v>
      </c>
      <c r="Y1605" s="9">
        <f t="shared" si="626"/>
        <v>993458.95239935967</v>
      </c>
      <c r="Z1605" s="21">
        <f t="shared" si="627"/>
        <v>-613876.69239935966</v>
      </c>
      <c r="AA1605" s="27">
        <f t="shared" si="628"/>
        <v>61387.669239935967</v>
      </c>
      <c r="AB1605" s="32">
        <f t="shared" si="629"/>
        <v>115635.57189160975</v>
      </c>
      <c r="AC1605" s="31">
        <f t="shared" si="630"/>
        <v>115635.57189160975</v>
      </c>
      <c r="AG1605" s="26">
        <f t="shared" si="631"/>
        <v>61266.862763967612</v>
      </c>
      <c r="AH1605" s="26">
        <f t="shared" si="632"/>
        <v>61387.669239935967</v>
      </c>
      <c r="AI1605" s="26">
        <f t="shared" si="633"/>
        <v>122654.53200390359</v>
      </c>
      <c r="AJ1605" s="26">
        <f t="shared" si="634"/>
        <v>1</v>
      </c>
      <c r="AK1605" s="26">
        <f t="shared" si="635"/>
        <v>122654.53200390359</v>
      </c>
      <c r="AL1605" s="26">
        <f t="shared" ca="1" si="636"/>
        <v>205432</v>
      </c>
      <c r="AM1605" s="26">
        <f t="shared" ca="1" si="637"/>
        <v>61</v>
      </c>
      <c r="AN1605" s="26">
        <f ca="1">IF(AM1605=0,0,COUNTIF($AM$19:AM1605,C1605*10+1))</f>
        <v>80</v>
      </c>
      <c r="AO1605" s="21">
        <f t="shared" ca="1" si="638"/>
        <v>0</v>
      </c>
      <c r="AP1605" s="33">
        <f t="shared" ca="1" si="639"/>
        <v>205432</v>
      </c>
    </row>
    <row r="1606" spans="1:42" x14ac:dyDescent="0.2">
      <c r="A1606" s="15">
        <f>Daten!A1606</f>
        <v>61633</v>
      </c>
      <c r="B1606" s="8" t="str">
        <f>Daten!B1606</f>
        <v>Söding-Sankt Johann</v>
      </c>
      <c r="C1606" s="15">
        <f t="shared" si="615"/>
        <v>6</v>
      </c>
      <c r="D1606" s="10">
        <f>Daten!D1606</f>
        <v>0</v>
      </c>
      <c r="E1606" s="9">
        <f>Daten!E1606</f>
        <v>4179</v>
      </c>
      <c r="F1606" s="9">
        <f>Daten!F1606</f>
        <v>4086</v>
      </c>
      <c r="G1606" s="27">
        <f t="shared" si="616"/>
        <v>93</v>
      </c>
      <c r="H1606" s="29">
        <f t="shared" si="617"/>
        <v>2.276064610866373E-2</v>
      </c>
      <c r="I1606" s="21">
        <f t="shared" si="618"/>
        <v>36.46655103360478</v>
      </c>
      <c r="J1606" s="21">
        <f t="shared" si="619"/>
        <v>56.53344896639522</v>
      </c>
      <c r="K1606" s="27">
        <f t="shared" si="620"/>
        <v>-28266.72448319761</v>
      </c>
      <c r="L1606" s="16">
        <f>Daten!G1606</f>
        <v>608</v>
      </c>
      <c r="M1606" s="16">
        <f>Daten!H1606</f>
        <v>2748</v>
      </c>
      <c r="N1606" s="16">
        <f>Daten!I1606</f>
        <v>823</v>
      </c>
      <c r="O1606" s="28">
        <f t="shared" si="621"/>
        <v>0.52074235807860259</v>
      </c>
      <c r="P1606" s="16">
        <f t="shared" si="622"/>
        <v>1546.7585214644987</v>
      </c>
      <c r="Q1606" s="21">
        <f t="shared" si="623"/>
        <v>-115.7585214644987</v>
      </c>
      <c r="R1606" s="27">
        <f t="shared" si="624"/>
        <v>-23151.70429289974</v>
      </c>
      <c r="S1606" s="9">
        <f>Daten!K1606</f>
        <v>9286.06</v>
      </c>
      <c r="T1606" s="9">
        <f>Daten!L1606</f>
        <v>188505.57</v>
      </c>
      <c r="U1606" s="9">
        <f>Daten!M1606</f>
        <v>1018420.49</v>
      </c>
      <c r="V1606" s="9">
        <f>Daten!N1606</f>
        <v>500</v>
      </c>
      <c r="W1606" s="9">
        <f>Daten!O1606</f>
        <v>500</v>
      </c>
      <c r="X1606" s="23">
        <f t="shared" si="625"/>
        <v>1216212.1200000001</v>
      </c>
      <c r="Y1606" s="9">
        <f t="shared" si="626"/>
        <v>1502049.5521262388</v>
      </c>
      <c r="Z1606" s="21">
        <f t="shared" si="627"/>
        <v>-285837.43212623871</v>
      </c>
      <c r="AA1606" s="27">
        <f t="shared" si="628"/>
        <v>28583.743212623871</v>
      </c>
      <c r="AB1606" s="32">
        <f t="shared" si="629"/>
        <v>-22834.685563473482</v>
      </c>
      <c r="AC1606" s="31">
        <f t="shared" si="630"/>
        <v>0</v>
      </c>
      <c r="AG1606" s="26">
        <f t="shared" si="631"/>
        <v>0</v>
      </c>
      <c r="AH1606" s="26">
        <f t="shared" si="632"/>
        <v>0</v>
      </c>
      <c r="AI1606" s="26">
        <f t="shared" si="633"/>
        <v>0</v>
      </c>
      <c r="AJ1606" s="26">
        <f t="shared" si="634"/>
        <v>1</v>
      </c>
      <c r="AK1606" s="26">
        <f t="shared" si="635"/>
        <v>0</v>
      </c>
      <c r="AL1606" s="26">
        <f t="shared" ca="1" si="636"/>
        <v>0</v>
      </c>
      <c r="AM1606" s="26">
        <f t="shared" ca="1" si="637"/>
        <v>0</v>
      </c>
      <c r="AN1606" s="26">
        <f ca="1">IF(AM1606=0,0,COUNTIF($AM$19:AM1606,C1606*10+1))</f>
        <v>0</v>
      </c>
      <c r="AO1606" s="21">
        <f t="shared" ca="1" si="638"/>
        <v>0</v>
      </c>
      <c r="AP1606" s="33">
        <f t="shared" ca="1" si="639"/>
        <v>0</v>
      </c>
    </row>
    <row r="1607" spans="1:42" x14ac:dyDescent="0.2">
      <c r="A1607" s="15">
        <f>Daten!A1607</f>
        <v>61701</v>
      </c>
      <c r="B1607" s="8" t="str">
        <f>Daten!B1607</f>
        <v>Albersdorf-Prebuch</v>
      </c>
      <c r="C1607" s="15">
        <f t="shared" si="615"/>
        <v>6</v>
      </c>
      <c r="D1607" s="10">
        <f>Daten!D1607</f>
        <v>0</v>
      </c>
      <c r="E1607" s="9">
        <f>Daten!E1607</f>
        <v>2294</v>
      </c>
      <c r="F1607" s="9">
        <f>Daten!F1607</f>
        <v>2043</v>
      </c>
      <c r="G1607" s="27">
        <f t="shared" si="616"/>
        <v>251</v>
      </c>
      <c r="H1607" s="29">
        <f t="shared" si="617"/>
        <v>0.12285854136074401</v>
      </c>
      <c r="I1607" s="21">
        <f t="shared" si="618"/>
        <v>18.23327551680239</v>
      </c>
      <c r="J1607" s="21">
        <f t="shared" si="619"/>
        <v>232.76672448319761</v>
      </c>
      <c r="K1607" s="27">
        <f t="shared" si="620"/>
        <v>-116383.36224159881</v>
      </c>
      <c r="L1607" s="16">
        <f>Daten!G1607</f>
        <v>392</v>
      </c>
      <c r="M1607" s="16">
        <f>Daten!H1607</f>
        <v>1536</v>
      </c>
      <c r="N1607" s="16">
        <f>Daten!I1607</f>
        <v>366</v>
      </c>
      <c r="O1607" s="28">
        <f t="shared" si="621"/>
        <v>0.49348958333333331</v>
      </c>
      <c r="P1607" s="16">
        <f t="shared" si="622"/>
        <v>864.56371505439233</v>
      </c>
      <c r="Q1607" s="21">
        <f t="shared" si="623"/>
        <v>-106.56371505439233</v>
      </c>
      <c r="R1607" s="27">
        <f t="shared" si="624"/>
        <v>-21312.743010878468</v>
      </c>
      <c r="S1607" s="9">
        <f>Daten!K1607</f>
        <v>11655.51</v>
      </c>
      <c r="T1607" s="9">
        <f>Daten!L1607</f>
        <v>201554.56</v>
      </c>
      <c r="U1607" s="9">
        <f>Daten!M1607</f>
        <v>2182795.35</v>
      </c>
      <c r="V1607" s="9">
        <f>Daten!N1607</f>
        <v>500</v>
      </c>
      <c r="W1607" s="9">
        <f>Daten!O1607</f>
        <v>500</v>
      </c>
      <c r="X1607" s="23">
        <f t="shared" si="625"/>
        <v>2396005.42</v>
      </c>
      <c r="Y1607" s="9">
        <f t="shared" si="626"/>
        <v>824527.79913318774</v>
      </c>
      <c r="Z1607" s="21">
        <f t="shared" si="627"/>
        <v>1571477.6208668123</v>
      </c>
      <c r="AA1607" s="27">
        <f t="shared" si="628"/>
        <v>-157147.76208668124</v>
      </c>
      <c r="AB1607" s="32">
        <f t="shared" si="629"/>
        <v>-294843.86733915855</v>
      </c>
      <c r="AC1607" s="31">
        <f t="shared" si="630"/>
        <v>0</v>
      </c>
      <c r="AG1607" s="26">
        <f t="shared" si="631"/>
        <v>0</v>
      </c>
      <c r="AH1607" s="26">
        <f t="shared" si="632"/>
        <v>0</v>
      </c>
      <c r="AI1607" s="26">
        <f t="shared" si="633"/>
        <v>0</v>
      </c>
      <c r="AJ1607" s="26">
        <f t="shared" si="634"/>
        <v>1</v>
      </c>
      <c r="AK1607" s="26">
        <f t="shared" si="635"/>
        <v>0</v>
      </c>
      <c r="AL1607" s="26">
        <f t="shared" ca="1" si="636"/>
        <v>0</v>
      </c>
      <c r="AM1607" s="26">
        <f t="shared" ca="1" si="637"/>
        <v>0</v>
      </c>
      <c r="AN1607" s="26">
        <f ca="1">IF(AM1607=0,0,COUNTIF($AM$19:AM1607,C1607*10+1))</f>
        <v>0</v>
      </c>
      <c r="AO1607" s="21">
        <f t="shared" ca="1" si="638"/>
        <v>0</v>
      </c>
      <c r="AP1607" s="33">
        <f t="shared" ca="1" si="639"/>
        <v>0</v>
      </c>
    </row>
    <row r="1608" spans="1:42" x14ac:dyDescent="0.2">
      <c r="A1608" s="15">
        <f>Daten!A1608</f>
        <v>61708</v>
      </c>
      <c r="B1608" s="8" t="str">
        <f>Daten!B1608</f>
        <v>Fischbach</v>
      </c>
      <c r="C1608" s="15">
        <f t="shared" si="615"/>
        <v>6</v>
      </c>
      <c r="D1608" s="10">
        <f>Daten!D1608</f>
        <v>0</v>
      </c>
      <c r="E1608" s="9">
        <f>Daten!E1608</f>
        <v>1531</v>
      </c>
      <c r="F1608" s="9">
        <f>Daten!F1608</f>
        <v>1530</v>
      </c>
      <c r="G1608" s="27">
        <f t="shared" si="616"/>
        <v>1</v>
      </c>
      <c r="H1608" s="29">
        <f t="shared" si="617"/>
        <v>6.5359477124183002E-4</v>
      </c>
      <c r="I1608" s="21">
        <f t="shared" si="618"/>
        <v>13.65487593769342</v>
      </c>
      <c r="J1608" s="21">
        <f t="shared" si="619"/>
        <v>-12.65487593769342</v>
      </c>
      <c r="K1608" s="27">
        <f t="shared" si="620"/>
        <v>6327.4379688467097</v>
      </c>
      <c r="L1608" s="16">
        <f>Daten!G1608</f>
        <v>218</v>
      </c>
      <c r="M1608" s="16">
        <f>Daten!H1608</f>
        <v>954</v>
      </c>
      <c r="N1608" s="16">
        <f>Daten!I1608</f>
        <v>359</v>
      </c>
      <c r="O1608" s="28">
        <f t="shared" si="621"/>
        <v>0.60482180293501053</v>
      </c>
      <c r="P1608" s="16">
        <f t="shared" si="622"/>
        <v>536.97511989706402</v>
      </c>
      <c r="Q1608" s="21">
        <f t="shared" si="623"/>
        <v>40.024880102935981</v>
      </c>
      <c r="R1608" s="27">
        <f t="shared" si="624"/>
        <v>8004.9760205871962</v>
      </c>
      <c r="S1608" s="9">
        <f>Daten!K1608</f>
        <v>15549.69</v>
      </c>
      <c r="T1608" s="9">
        <f>Daten!L1608</f>
        <v>92686.03</v>
      </c>
      <c r="U1608" s="9">
        <f>Daten!M1608</f>
        <v>108922.26</v>
      </c>
      <c r="V1608" s="9">
        <f>Daten!N1608</f>
        <v>500</v>
      </c>
      <c r="W1608" s="9">
        <f>Daten!O1608</f>
        <v>500</v>
      </c>
      <c r="X1608" s="23">
        <f t="shared" si="625"/>
        <v>217157.97999999998</v>
      </c>
      <c r="Y1608" s="9">
        <f t="shared" si="626"/>
        <v>550284.24606491299</v>
      </c>
      <c r="Z1608" s="21">
        <f t="shared" si="627"/>
        <v>-333126.26606491301</v>
      </c>
      <c r="AA1608" s="27">
        <f t="shared" si="628"/>
        <v>33312.6266064913</v>
      </c>
      <c r="AB1608" s="32">
        <f t="shared" si="629"/>
        <v>47645.040595925209</v>
      </c>
      <c r="AC1608" s="31">
        <f t="shared" si="630"/>
        <v>47645.040595925209</v>
      </c>
      <c r="AG1608" s="26">
        <f t="shared" si="631"/>
        <v>6327.4379688467097</v>
      </c>
      <c r="AH1608" s="26">
        <f t="shared" si="632"/>
        <v>33312.6266064913</v>
      </c>
      <c r="AI1608" s="26">
        <f t="shared" si="633"/>
        <v>39640.064575338009</v>
      </c>
      <c r="AJ1608" s="26">
        <f t="shared" si="634"/>
        <v>1</v>
      </c>
      <c r="AK1608" s="26">
        <f t="shared" si="635"/>
        <v>39640.064575338009</v>
      </c>
      <c r="AL1608" s="26">
        <f t="shared" ca="1" si="636"/>
        <v>66392</v>
      </c>
      <c r="AM1608" s="26">
        <f t="shared" ca="1" si="637"/>
        <v>61</v>
      </c>
      <c r="AN1608" s="26">
        <f ca="1">IF(AM1608=0,0,COUNTIF($AM$19:AM1608,C1608*10+1))</f>
        <v>81</v>
      </c>
      <c r="AO1608" s="21">
        <f t="shared" ca="1" si="638"/>
        <v>0</v>
      </c>
      <c r="AP1608" s="33">
        <f t="shared" ca="1" si="639"/>
        <v>66392</v>
      </c>
    </row>
    <row r="1609" spans="1:42" x14ac:dyDescent="0.2">
      <c r="A1609" s="15">
        <f>Daten!A1609</f>
        <v>61710</v>
      </c>
      <c r="B1609" s="8" t="str">
        <f>Daten!B1609</f>
        <v>Floing</v>
      </c>
      <c r="C1609" s="15">
        <f t="shared" si="615"/>
        <v>6</v>
      </c>
      <c r="D1609" s="10">
        <f>Daten!D1609</f>
        <v>0</v>
      </c>
      <c r="E1609" s="9">
        <f>Daten!E1609</f>
        <v>1207</v>
      </c>
      <c r="F1609" s="9">
        <f>Daten!F1609</f>
        <v>1196</v>
      </c>
      <c r="G1609" s="27">
        <f t="shared" si="616"/>
        <v>11</v>
      </c>
      <c r="H1609" s="29">
        <f t="shared" si="617"/>
        <v>9.1973244147157199E-3</v>
      </c>
      <c r="I1609" s="21">
        <f t="shared" si="618"/>
        <v>10.674007595739432</v>
      </c>
      <c r="J1609" s="21">
        <f t="shared" si="619"/>
        <v>0.32599240426056753</v>
      </c>
      <c r="K1609" s="27">
        <f t="shared" si="620"/>
        <v>-162.99620213028376</v>
      </c>
      <c r="L1609" s="16">
        <f>Daten!G1609</f>
        <v>178</v>
      </c>
      <c r="M1609" s="16">
        <f>Daten!H1609</f>
        <v>783</v>
      </c>
      <c r="N1609" s="16">
        <f>Daten!I1609</f>
        <v>246</v>
      </c>
      <c r="O1609" s="28">
        <f t="shared" si="621"/>
        <v>0.54150702426564501</v>
      </c>
      <c r="P1609" s="16">
        <f t="shared" si="622"/>
        <v>440.72486255702421</v>
      </c>
      <c r="Q1609" s="21">
        <f t="shared" si="623"/>
        <v>-16.72486255702421</v>
      </c>
      <c r="R1609" s="27">
        <f t="shared" si="624"/>
        <v>-3344.972511404842</v>
      </c>
      <c r="S1609" s="9">
        <f>Daten!K1609</f>
        <v>6731.53</v>
      </c>
      <c r="T1609" s="9">
        <f>Daten!L1609</f>
        <v>52997.71</v>
      </c>
      <c r="U1609" s="9">
        <f>Daten!M1609</f>
        <v>128520.02</v>
      </c>
      <c r="V1609" s="9">
        <f>Daten!N1609</f>
        <v>500</v>
      </c>
      <c r="W1609" s="9">
        <f>Daten!O1609</f>
        <v>500</v>
      </c>
      <c r="X1609" s="23">
        <f t="shared" si="625"/>
        <v>188249.26</v>
      </c>
      <c r="Y1609" s="9">
        <f t="shared" si="626"/>
        <v>433829.57870695624</v>
      </c>
      <c r="Z1609" s="21">
        <f t="shared" si="627"/>
        <v>-245580.31870695623</v>
      </c>
      <c r="AA1609" s="27">
        <f t="shared" si="628"/>
        <v>24558.031870695624</v>
      </c>
      <c r="AB1609" s="32">
        <f t="shared" si="629"/>
        <v>21050.063157160497</v>
      </c>
      <c r="AC1609" s="31">
        <f t="shared" si="630"/>
        <v>21050.063157160497</v>
      </c>
      <c r="AG1609" s="26">
        <f t="shared" si="631"/>
        <v>-162.99620213028376</v>
      </c>
      <c r="AH1609" s="26">
        <f t="shared" si="632"/>
        <v>24558.031870695624</v>
      </c>
      <c r="AI1609" s="26">
        <f t="shared" si="633"/>
        <v>24395.035668565339</v>
      </c>
      <c r="AJ1609" s="26">
        <f t="shared" si="634"/>
        <v>1</v>
      </c>
      <c r="AK1609" s="26">
        <f t="shared" si="635"/>
        <v>24395.035668565339</v>
      </c>
      <c r="AL1609" s="26">
        <f t="shared" ca="1" si="636"/>
        <v>40859</v>
      </c>
      <c r="AM1609" s="26">
        <f t="shared" ca="1" si="637"/>
        <v>61</v>
      </c>
      <c r="AN1609" s="26">
        <f ca="1">IF(AM1609=0,0,COUNTIF($AM$19:AM1609,C1609*10+1))</f>
        <v>82</v>
      </c>
      <c r="AO1609" s="21">
        <f t="shared" ca="1" si="638"/>
        <v>0</v>
      </c>
      <c r="AP1609" s="33">
        <f t="shared" ca="1" si="639"/>
        <v>40859</v>
      </c>
    </row>
    <row r="1610" spans="1:42" x14ac:dyDescent="0.2">
      <c r="A1610" s="15">
        <f>Daten!A1610</f>
        <v>61711</v>
      </c>
      <c r="B1610" s="8" t="str">
        <f>Daten!B1610</f>
        <v>Gasen</v>
      </c>
      <c r="C1610" s="15">
        <f t="shared" si="615"/>
        <v>6</v>
      </c>
      <c r="D1610" s="10">
        <f>Daten!D1610</f>
        <v>0</v>
      </c>
      <c r="E1610" s="9">
        <f>Daten!E1610</f>
        <v>870</v>
      </c>
      <c r="F1610" s="9">
        <f>Daten!F1610</f>
        <v>913</v>
      </c>
      <c r="G1610" s="27">
        <f t="shared" si="616"/>
        <v>-43</v>
      </c>
      <c r="H1610" s="29">
        <f t="shared" si="617"/>
        <v>-4.7097480832420595E-2</v>
      </c>
      <c r="I1610" s="21">
        <f t="shared" si="618"/>
        <v>8.1483017850418911</v>
      </c>
      <c r="J1610" s="21">
        <f t="shared" si="619"/>
        <v>-51.148301785041895</v>
      </c>
      <c r="K1610" s="27">
        <f t="shared" si="620"/>
        <v>25574.150892520949</v>
      </c>
      <c r="L1610" s="16">
        <f>Daten!G1610</f>
        <v>147</v>
      </c>
      <c r="M1610" s="16">
        <f>Daten!H1610</f>
        <v>544</v>
      </c>
      <c r="N1610" s="16">
        <f>Daten!I1610</f>
        <v>179</v>
      </c>
      <c r="O1610" s="28">
        <f t="shared" si="621"/>
        <v>0.59926470588235292</v>
      </c>
      <c r="P1610" s="16">
        <f t="shared" si="622"/>
        <v>306.19964908176394</v>
      </c>
      <c r="Q1610" s="21">
        <f t="shared" si="623"/>
        <v>19.800350918236063</v>
      </c>
      <c r="R1610" s="27">
        <f t="shared" si="624"/>
        <v>3960.0701836472126</v>
      </c>
      <c r="S1610" s="9">
        <f>Daten!K1610</f>
        <v>5921.54</v>
      </c>
      <c r="T1610" s="9">
        <f>Daten!L1610</f>
        <v>33049.43</v>
      </c>
      <c r="U1610" s="9">
        <f>Daten!M1610</f>
        <v>172511.67</v>
      </c>
      <c r="V1610" s="9">
        <f>Daten!N1610</f>
        <v>500</v>
      </c>
      <c r="W1610" s="9">
        <f>Daten!O1610</f>
        <v>500</v>
      </c>
      <c r="X1610" s="23">
        <f t="shared" si="625"/>
        <v>211482.64</v>
      </c>
      <c r="Y1610" s="9">
        <f t="shared" si="626"/>
        <v>312702.34753525432</v>
      </c>
      <c r="Z1610" s="21">
        <f t="shared" si="627"/>
        <v>-101219.7075352543</v>
      </c>
      <c r="AA1610" s="27">
        <f t="shared" si="628"/>
        <v>10121.970753525431</v>
      </c>
      <c r="AB1610" s="32">
        <f t="shared" si="629"/>
        <v>39656.191829693591</v>
      </c>
      <c r="AC1610" s="31">
        <f t="shared" si="630"/>
        <v>39656.191829693591</v>
      </c>
      <c r="AG1610" s="26">
        <f t="shared" si="631"/>
        <v>25574.150892520949</v>
      </c>
      <c r="AH1610" s="26">
        <f t="shared" si="632"/>
        <v>10121.970753525431</v>
      </c>
      <c r="AI1610" s="26">
        <f t="shared" si="633"/>
        <v>35696.121646046377</v>
      </c>
      <c r="AJ1610" s="26">
        <f t="shared" si="634"/>
        <v>1</v>
      </c>
      <c r="AK1610" s="26">
        <f t="shared" si="635"/>
        <v>35696.121646046377</v>
      </c>
      <c r="AL1610" s="26">
        <f t="shared" ca="1" si="636"/>
        <v>59787</v>
      </c>
      <c r="AM1610" s="26">
        <f t="shared" ca="1" si="637"/>
        <v>61</v>
      </c>
      <c r="AN1610" s="26">
        <f ca="1">IF(AM1610=0,0,COUNTIF($AM$19:AM1610,C1610*10+1))</f>
        <v>83</v>
      </c>
      <c r="AO1610" s="21">
        <f t="shared" ca="1" si="638"/>
        <v>0</v>
      </c>
      <c r="AP1610" s="33">
        <f t="shared" ca="1" si="639"/>
        <v>59787</v>
      </c>
    </row>
    <row r="1611" spans="1:42" x14ac:dyDescent="0.2">
      <c r="A1611" s="15">
        <f>Daten!A1611</f>
        <v>61716</v>
      </c>
      <c r="B1611" s="8" t="str">
        <f>Daten!B1611</f>
        <v>Markt Hartmannsdorf</v>
      </c>
      <c r="C1611" s="15">
        <f t="shared" si="615"/>
        <v>6</v>
      </c>
      <c r="D1611" s="10">
        <f>Daten!D1611</f>
        <v>0</v>
      </c>
      <c r="E1611" s="9">
        <f>Daten!E1611</f>
        <v>2975</v>
      </c>
      <c r="F1611" s="9">
        <f>Daten!F1611</f>
        <v>2942</v>
      </c>
      <c r="G1611" s="27">
        <f t="shared" si="616"/>
        <v>33</v>
      </c>
      <c r="H1611" s="29">
        <f t="shared" si="617"/>
        <v>1.1216859279401768E-2</v>
      </c>
      <c r="I1611" s="21">
        <f t="shared" si="618"/>
        <v>26.256630724636629</v>
      </c>
      <c r="J1611" s="21">
        <f t="shared" si="619"/>
        <v>6.7433692753633707</v>
      </c>
      <c r="K1611" s="27">
        <f t="shared" si="620"/>
        <v>-3371.6846376816852</v>
      </c>
      <c r="L1611" s="16">
        <f>Daten!G1611</f>
        <v>447</v>
      </c>
      <c r="M1611" s="16">
        <f>Daten!H1611</f>
        <v>1947</v>
      </c>
      <c r="N1611" s="16">
        <f>Daten!I1611</f>
        <v>581</v>
      </c>
      <c r="O1611" s="28">
        <f t="shared" si="621"/>
        <v>0.52799178222907039</v>
      </c>
      <c r="P1611" s="16">
        <f t="shared" si="622"/>
        <v>1095.902052871681</v>
      </c>
      <c r="Q1611" s="21">
        <f t="shared" si="623"/>
        <v>-67.902052871681008</v>
      </c>
      <c r="R1611" s="27">
        <f t="shared" si="624"/>
        <v>-13580.410574336202</v>
      </c>
      <c r="S1611" s="9">
        <f>Daten!K1611</f>
        <v>17849.7</v>
      </c>
      <c r="T1611" s="9">
        <f>Daten!L1611</f>
        <v>151701.48000000001</v>
      </c>
      <c r="U1611" s="9">
        <f>Daten!M1611</f>
        <v>388456.8</v>
      </c>
      <c r="V1611" s="9">
        <f>Daten!N1611</f>
        <v>500</v>
      </c>
      <c r="W1611" s="9">
        <f>Daten!O1611</f>
        <v>500</v>
      </c>
      <c r="X1611" s="23">
        <f t="shared" si="625"/>
        <v>558007.98</v>
      </c>
      <c r="Y1611" s="9">
        <f t="shared" si="626"/>
        <v>1069298.2573763006</v>
      </c>
      <c r="Z1611" s="21">
        <f t="shared" si="627"/>
        <v>-511290.27737630066</v>
      </c>
      <c r="AA1611" s="27">
        <f t="shared" si="628"/>
        <v>51129.027737630066</v>
      </c>
      <c r="AB1611" s="32">
        <f t="shared" si="629"/>
        <v>34176.932525612181</v>
      </c>
      <c r="AC1611" s="31">
        <f t="shared" si="630"/>
        <v>34176.932525612181</v>
      </c>
      <c r="AG1611" s="26">
        <f t="shared" si="631"/>
        <v>-3371.6846376816852</v>
      </c>
      <c r="AH1611" s="26">
        <f t="shared" si="632"/>
        <v>51129.027737630066</v>
      </c>
      <c r="AI1611" s="26">
        <f t="shared" si="633"/>
        <v>47757.343099948383</v>
      </c>
      <c r="AJ1611" s="26">
        <f t="shared" si="634"/>
        <v>1</v>
      </c>
      <c r="AK1611" s="26">
        <f t="shared" si="635"/>
        <v>47757.343099948383</v>
      </c>
      <c r="AL1611" s="26">
        <f t="shared" ca="1" si="636"/>
        <v>79988</v>
      </c>
      <c r="AM1611" s="26">
        <f t="shared" ca="1" si="637"/>
        <v>61</v>
      </c>
      <c r="AN1611" s="26">
        <f ca="1">IF(AM1611=0,0,COUNTIF($AM$19:AM1611,C1611*10+1))</f>
        <v>84</v>
      </c>
      <c r="AO1611" s="21">
        <f t="shared" ca="1" si="638"/>
        <v>0</v>
      </c>
      <c r="AP1611" s="33">
        <f t="shared" ca="1" si="639"/>
        <v>79988</v>
      </c>
    </row>
    <row r="1612" spans="1:42" x14ac:dyDescent="0.2">
      <c r="A1612" s="15">
        <f>Daten!A1612</f>
        <v>61719</v>
      </c>
      <c r="B1612" s="8" t="str">
        <f>Daten!B1612</f>
        <v>Hofstätten an der Raab</v>
      </c>
      <c r="C1612" s="15">
        <f t="shared" si="615"/>
        <v>6</v>
      </c>
      <c r="D1612" s="10">
        <f>Daten!D1612</f>
        <v>0</v>
      </c>
      <c r="E1612" s="9">
        <f>Daten!E1612</f>
        <v>2327</v>
      </c>
      <c r="F1612" s="9">
        <f>Daten!F1612</f>
        <v>2254</v>
      </c>
      <c r="G1612" s="27">
        <f t="shared" si="616"/>
        <v>73</v>
      </c>
      <c r="H1612" s="29">
        <f t="shared" si="617"/>
        <v>3.2386867790594499E-2</v>
      </c>
      <c r="I1612" s="21">
        <f t="shared" si="618"/>
        <v>20.116398930432005</v>
      </c>
      <c r="J1612" s="21">
        <f t="shared" si="619"/>
        <v>52.883601069567995</v>
      </c>
      <c r="K1612" s="27">
        <f t="shared" si="620"/>
        <v>-26441.800534783997</v>
      </c>
      <c r="L1612" s="16">
        <f>Daten!G1612</f>
        <v>356</v>
      </c>
      <c r="M1612" s="16">
        <f>Daten!H1612</f>
        <v>1571</v>
      </c>
      <c r="N1612" s="16">
        <f>Daten!I1612</f>
        <v>400</v>
      </c>
      <c r="O1612" s="28">
        <f t="shared" si="621"/>
        <v>0.4812221514958625</v>
      </c>
      <c r="P1612" s="16">
        <f t="shared" si="622"/>
        <v>884.26406012399116</v>
      </c>
      <c r="Q1612" s="21">
        <f t="shared" si="623"/>
        <v>-128.26406012399116</v>
      </c>
      <c r="R1612" s="27">
        <f t="shared" si="624"/>
        <v>-25652.81202479823</v>
      </c>
      <c r="S1612" s="9">
        <f>Daten!K1612</f>
        <v>6938.63</v>
      </c>
      <c r="T1612" s="9">
        <f>Daten!L1612</f>
        <v>158257.37</v>
      </c>
      <c r="U1612" s="9">
        <f>Daten!M1612</f>
        <v>1281900.99</v>
      </c>
      <c r="V1612" s="9">
        <f>Daten!N1612</f>
        <v>500</v>
      </c>
      <c r="W1612" s="9">
        <f>Daten!O1612</f>
        <v>500</v>
      </c>
      <c r="X1612" s="23">
        <f t="shared" si="625"/>
        <v>1447096.99</v>
      </c>
      <c r="Y1612" s="9">
        <f t="shared" si="626"/>
        <v>836388.922660387</v>
      </c>
      <c r="Z1612" s="21">
        <f t="shared" si="627"/>
        <v>610708.06733961299</v>
      </c>
      <c r="AA1612" s="27">
        <f t="shared" si="628"/>
        <v>-61070.806733961304</v>
      </c>
      <c r="AB1612" s="32">
        <f t="shared" si="629"/>
        <v>-113165.41929354353</v>
      </c>
      <c r="AC1612" s="31">
        <f t="shared" si="630"/>
        <v>0</v>
      </c>
      <c r="AG1612" s="26">
        <f t="shared" si="631"/>
        <v>0</v>
      </c>
      <c r="AH1612" s="26">
        <f t="shared" si="632"/>
        <v>0</v>
      </c>
      <c r="AI1612" s="26">
        <f t="shared" si="633"/>
        <v>0</v>
      </c>
      <c r="AJ1612" s="26">
        <f t="shared" si="634"/>
        <v>1</v>
      </c>
      <c r="AK1612" s="26">
        <f t="shared" si="635"/>
        <v>0</v>
      </c>
      <c r="AL1612" s="26">
        <f t="shared" ca="1" si="636"/>
        <v>0</v>
      </c>
      <c r="AM1612" s="26">
        <f t="shared" ca="1" si="637"/>
        <v>0</v>
      </c>
      <c r="AN1612" s="26">
        <f ca="1">IF(AM1612=0,0,COUNTIF($AM$19:AM1612,C1612*10+1))</f>
        <v>0</v>
      </c>
      <c r="AO1612" s="21">
        <f t="shared" ca="1" si="638"/>
        <v>0</v>
      </c>
      <c r="AP1612" s="33">
        <f t="shared" ca="1" si="639"/>
        <v>0</v>
      </c>
    </row>
    <row r="1613" spans="1:42" x14ac:dyDescent="0.2">
      <c r="A1613" s="15">
        <f>Daten!A1613</f>
        <v>61727</v>
      </c>
      <c r="B1613" s="8" t="str">
        <f>Daten!B1613</f>
        <v>Ludersdorf-Wilfersdorf</v>
      </c>
      <c r="C1613" s="15">
        <f t="shared" si="615"/>
        <v>6</v>
      </c>
      <c r="D1613" s="10">
        <f>Daten!D1613</f>
        <v>0</v>
      </c>
      <c r="E1613" s="9">
        <f>Daten!E1613</f>
        <v>2517</v>
      </c>
      <c r="F1613" s="9">
        <f>Daten!F1613</f>
        <v>2396</v>
      </c>
      <c r="G1613" s="27">
        <f t="shared" si="616"/>
        <v>121</v>
      </c>
      <c r="H1613" s="29">
        <f t="shared" si="617"/>
        <v>5.0500834724540901E-2</v>
      </c>
      <c r="I1613" s="21">
        <f t="shared" si="618"/>
        <v>21.383714213538195</v>
      </c>
      <c r="J1613" s="21">
        <f t="shared" si="619"/>
        <v>99.616285786461802</v>
      </c>
      <c r="K1613" s="27">
        <f t="shared" si="620"/>
        <v>-49808.142893230899</v>
      </c>
      <c r="L1613" s="16">
        <f>Daten!G1613</f>
        <v>394</v>
      </c>
      <c r="M1613" s="16">
        <f>Daten!H1613</f>
        <v>1761</v>
      </c>
      <c r="N1613" s="16">
        <f>Daten!I1613</f>
        <v>362</v>
      </c>
      <c r="O1613" s="28">
        <f t="shared" si="621"/>
        <v>0.4293015332197615</v>
      </c>
      <c r="P1613" s="16">
        <f t="shared" si="622"/>
        <v>991.20879050181304</v>
      </c>
      <c r="Q1613" s="21">
        <f t="shared" si="623"/>
        <v>-235.20879050181304</v>
      </c>
      <c r="R1613" s="27">
        <f t="shared" si="624"/>
        <v>-47041.758100362611</v>
      </c>
      <c r="S1613" s="9">
        <f>Daten!K1613</f>
        <v>5361.18</v>
      </c>
      <c r="T1613" s="9">
        <f>Daten!L1613</f>
        <v>161841.28</v>
      </c>
      <c r="U1613" s="9">
        <f>Daten!M1613</f>
        <v>794029.37</v>
      </c>
      <c r="V1613" s="9">
        <f>Daten!N1613</f>
        <v>500</v>
      </c>
      <c r="W1613" s="9">
        <f>Daten!O1613</f>
        <v>500</v>
      </c>
      <c r="X1613" s="23">
        <f t="shared" si="625"/>
        <v>961231.83</v>
      </c>
      <c r="Y1613" s="9">
        <f t="shared" si="626"/>
        <v>904680.23993820127</v>
      </c>
      <c r="Z1613" s="21">
        <f t="shared" si="627"/>
        <v>56551.590061798692</v>
      </c>
      <c r="AA1613" s="27">
        <f t="shared" si="628"/>
        <v>-5655.1590061798697</v>
      </c>
      <c r="AB1613" s="32">
        <f t="shared" si="629"/>
        <v>-102505.05999977337</v>
      </c>
      <c r="AC1613" s="31">
        <f t="shared" si="630"/>
        <v>0</v>
      </c>
      <c r="AG1613" s="26">
        <f t="shared" si="631"/>
        <v>0</v>
      </c>
      <c r="AH1613" s="26">
        <f t="shared" si="632"/>
        <v>0</v>
      </c>
      <c r="AI1613" s="26">
        <f t="shared" si="633"/>
        <v>0</v>
      </c>
      <c r="AJ1613" s="26">
        <f t="shared" si="634"/>
        <v>1</v>
      </c>
      <c r="AK1613" s="26">
        <f t="shared" si="635"/>
        <v>0</v>
      </c>
      <c r="AL1613" s="26">
        <f t="shared" ca="1" si="636"/>
        <v>0</v>
      </c>
      <c r="AM1613" s="26">
        <f t="shared" ca="1" si="637"/>
        <v>0</v>
      </c>
      <c r="AN1613" s="26">
        <f ca="1">IF(AM1613=0,0,COUNTIF($AM$19:AM1613,C1613*10+1))</f>
        <v>0</v>
      </c>
      <c r="AO1613" s="21">
        <f t="shared" ca="1" si="638"/>
        <v>0</v>
      </c>
      <c r="AP1613" s="33">
        <f t="shared" ca="1" si="639"/>
        <v>0</v>
      </c>
    </row>
    <row r="1614" spans="1:42" x14ac:dyDescent="0.2">
      <c r="A1614" s="15">
        <f>Daten!A1614</f>
        <v>61728</v>
      </c>
      <c r="B1614" s="8" t="str">
        <f>Daten!B1614</f>
        <v>Miesenbach bei Birkfeld</v>
      </c>
      <c r="C1614" s="15">
        <f t="shared" si="615"/>
        <v>6</v>
      </c>
      <c r="D1614" s="10">
        <f>Daten!D1614</f>
        <v>0</v>
      </c>
      <c r="E1614" s="9">
        <f>Daten!E1614</f>
        <v>667</v>
      </c>
      <c r="F1614" s="9">
        <f>Daten!F1614</f>
        <v>696</v>
      </c>
      <c r="G1614" s="27">
        <f t="shared" si="616"/>
        <v>-29</v>
      </c>
      <c r="H1614" s="29">
        <f t="shared" si="617"/>
        <v>-4.1666666666666664E-2</v>
      </c>
      <c r="I1614" s="21">
        <f t="shared" si="618"/>
        <v>6.2116298383232813</v>
      </c>
      <c r="J1614" s="21">
        <f t="shared" si="619"/>
        <v>-35.211629838323283</v>
      </c>
      <c r="K1614" s="27">
        <f t="shared" si="620"/>
        <v>17605.814919161643</v>
      </c>
      <c r="L1614" s="16">
        <f>Daten!G1614</f>
        <v>83</v>
      </c>
      <c r="M1614" s="16">
        <f>Daten!H1614</f>
        <v>447</v>
      </c>
      <c r="N1614" s="16">
        <f>Daten!I1614</f>
        <v>137</v>
      </c>
      <c r="O1614" s="28">
        <f t="shared" si="621"/>
        <v>0.49217002237136465</v>
      </c>
      <c r="P1614" s="16">
        <f t="shared" si="622"/>
        <v>251.60154988887589</v>
      </c>
      <c r="Q1614" s="21">
        <f t="shared" si="623"/>
        <v>-31.601549888875894</v>
      </c>
      <c r="R1614" s="27">
        <f t="shared" si="624"/>
        <v>-6320.3099777751786</v>
      </c>
      <c r="S1614" s="9">
        <f>Daten!K1614</f>
        <v>3752.41</v>
      </c>
      <c r="T1614" s="9">
        <f>Daten!L1614</f>
        <v>43976.47</v>
      </c>
      <c r="U1614" s="9">
        <f>Daten!M1614</f>
        <v>30639.7</v>
      </c>
      <c r="V1614" s="9">
        <f>Daten!N1614</f>
        <v>500</v>
      </c>
      <c r="W1614" s="9">
        <f>Daten!O1614</f>
        <v>500</v>
      </c>
      <c r="X1614" s="23">
        <f t="shared" si="625"/>
        <v>78368.58</v>
      </c>
      <c r="Y1614" s="9">
        <f t="shared" si="626"/>
        <v>239738.46644369495</v>
      </c>
      <c r="Z1614" s="21">
        <f t="shared" si="627"/>
        <v>-161369.88644369494</v>
      </c>
      <c r="AA1614" s="27">
        <f t="shared" si="628"/>
        <v>16136.988644369494</v>
      </c>
      <c r="AB1614" s="32">
        <f t="shared" si="629"/>
        <v>27422.493585755961</v>
      </c>
      <c r="AC1614" s="31">
        <f t="shared" si="630"/>
        <v>27422.493585755961</v>
      </c>
      <c r="AG1614" s="26">
        <f t="shared" si="631"/>
        <v>17605.814919161643</v>
      </c>
      <c r="AH1614" s="26">
        <f t="shared" si="632"/>
        <v>16136.988644369494</v>
      </c>
      <c r="AI1614" s="26">
        <f t="shared" si="633"/>
        <v>33742.803563531139</v>
      </c>
      <c r="AJ1614" s="26">
        <f t="shared" si="634"/>
        <v>1</v>
      </c>
      <c r="AK1614" s="26">
        <f t="shared" si="635"/>
        <v>33742.803563531139</v>
      </c>
      <c r="AL1614" s="26">
        <f t="shared" ca="1" si="636"/>
        <v>56515</v>
      </c>
      <c r="AM1614" s="26">
        <f t="shared" ca="1" si="637"/>
        <v>61</v>
      </c>
      <c r="AN1614" s="26">
        <f ca="1">IF(AM1614=0,0,COUNTIF($AM$19:AM1614,C1614*10+1))</f>
        <v>85</v>
      </c>
      <c r="AO1614" s="21">
        <f t="shared" ca="1" si="638"/>
        <v>0</v>
      </c>
      <c r="AP1614" s="33">
        <f t="shared" ca="1" si="639"/>
        <v>56515</v>
      </c>
    </row>
    <row r="1615" spans="1:42" x14ac:dyDescent="0.2">
      <c r="A1615" s="15">
        <f>Daten!A1615</f>
        <v>61729</v>
      </c>
      <c r="B1615" s="8" t="str">
        <f>Daten!B1615</f>
        <v>Mitterdorf an der Raab</v>
      </c>
      <c r="C1615" s="15">
        <f t="shared" si="615"/>
        <v>6</v>
      </c>
      <c r="D1615" s="10">
        <f>Daten!D1615</f>
        <v>0</v>
      </c>
      <c r="E1615" s="9">
        <f>Daten!E1615</f>
        <v>2132</v>
      </c>
      <c r="F1615" s="9">
        <f>Daten!F1615</f>
        <v>2053</v>
      </c>
      <c r="G1615" s="27">
        <f t="shared" si="616"/>
        <v>79</v>
      </c>
      <c r="H1615" s="29">
        <f t="shared" si="617"/>
        <v>3.8480272771553824E-2</v>
      </c>
      <c r="I1615" s="21">
        <f t="shared" si="618"/>
        <v>18.322523071950716</v>
      </c>
      <c r="J1615" s="21">
        <f t="shared" si="619"/>
        <v>60.677476928049288</v>
      </c>
      <c r="K1615" s="27">
        <f t="shared" si="620"/>
        <v>-30338.738464024646</v>
      </c>
      <c r="L1615" s="16">
        <f>Daten!G1615</f>
        <v>340</v>
      </c>
      <c r="M1615" s="16">
        <f>Daten!H1615</f>
        <v>1385</v>
      </c>
      <c r="N1615" s="16">
        <f>Daten!I1615</f>
        <v>407</v>
      </c>
      <c r="O1615" s="28">
        <f t="shared" si="621"/>
        <v>0.53935018050541517</v>
      </c>
      <c r="P1615" s="16">
        <f t="shared" si="622"/>
        <v>779.5707977541233</v>
      </c>
      <c r="Q1615" s="21">
        <f t="shared" si="623"/>
        <v>-32.570797754123305</v>
      </c>
      <c r="R1615" s="27">
        <f t="shared" si="624"/>
        <v>-6514.159550824661</v>
      </c>
      <c r="S1615" s="9">
        <f>Daten!K1615</f>
        <v>13708.29</v>
      </c>
      <c r="T1615" s="9">
        <f>Daten!L1615</f>
        <v>94871.08</v>
      </c>
      <c r="U1615" s="9">
        <f>Daten!M1615</f>
        <v>79126.490000000005</v>
      </c>
      <c r="V1615" s="9">
        <f>Daten!N1615</f>
        <v>500</v>
      </c>
      <c r="W1615" s="9">
        <f>Daten!O1615</f>
        <v>500</v>
      </c>
      <c r="X1615" s="23">
        <f t="shared" si="625"/>
        <v>187705.86</v>
      </c>
      <c r="Y1615" s="9">
        <f t="shared" si="626"/>
        <v>766300.46545420936</v>
      </c>
      <c r="Z1615" s="21">
        <f t="shared" si="627"/>
        <v>-578594.60545420938</v>
      </c>
      <c r="AA1615" s="27">
        <f t="shared" si="628"/>
        <v>57859.460545420938</v>
      </c>
      <c r="AB1615" s="32">
        <f t="shared" si="629"/>
        <v>21006.562530571631</v>
      </c>
      <c r="AC1615" s="31">
        <f t="shared" si="630"/>
        <v>21006.562530571631</v>
      </c>
      <c r="AG1615" s="26">
        <f t="shared" si="631"/>
        <v>-30338.738464024646</v>
      </c>
      <c r="AH1615" s="26">
        <f t="shared" si="632"/>
        <v>57859.460545420938</v>
      </c>
      <c r="AI1615" s="26">
        <f t="shared" si="633"/>
        <v>27520.722081396292</v>
      </c>
      <c r="AJ1615" s="26">
        <f t="shared" si="634"/>
        <v>1</v>
      </c>
      <c r="AK1615" s="26">
        <f t="shared" si="635"/>
        <v>27520.722081396292</v>
      </c>
      <c r="AL1615" s="26">
        <f t="shared" ca="1" si="636"/>
        <v>46094</v>
      </c>
      <c r="AM1615" s="26">
        <f t="shared" ca="1" si="637"/>
        <v>61</v>
      </c>
      <c r="AN1615" s="26">
        <f ca="1">IF(AM1615=0,0,COUNTIF($AM$19:AM1615,C1615*10+1))</f>
        <v>86</v>
      </c>
      <c r="AO1615" s="21">
        <f t="shared" ca="1" si="638"/>
        <v>0</v>
      </c>
      <c r="AP1615" s="33">
        <f t="shared" ca="1" si="639"/>
        <v>46094</v>
      </c>
    </row>
    <row r="1616" spans="1:42" x14ac:dyDescent="0.2">
      <c r="A1616" s="15">
        <f>Daten!A1616</f>
        <v>61730</v>
      </c>
      <c r="B1616" s="8" t="str">
        <f>Daten!B1616</f>
        <v>Mortantsch</v>
      </c>
      <c r="C1616" s="15">
        <f t="shared" si="615"/>
        <v>6</v>
      </c>
      <c r="D1616" s="10">
        <f>Daten!D1616</f>
        <v>0</v>
      </c>
      <c r="E1616" s="9">
        <f>Daten!E1616</f>
        <v>2236</v>
      </c>
      <c r="F1616" s="9">
        <f>Daten!F1616</f>
        <v>2164</v>
      </c>
      <c r="G1616" s="27">
        <f t="shared" si="616"/>
        <v>72</v>
      </c>
      <c r="H1616" s="29">
        <f t="shared" si="617"/>
        <v>3.3271719038817003E-2</v>
      </c>
      <c r="I1616" s="21">
        <f t="shared" si="618"/>
        <v>19.313170934097101</v>
      </c>
      <c r="J1616" s="21">
        <f t="shared" si="619"/>
        <v>52.686829065902899</v>
      </c>
      <c r="K1616" s="27">
        <f t="shared" si="620"/>
        <v>-26343.41453295145</v>
      </c>
      <c r="L1616" s="16">
        <f>Daten!G1616</f>
        <v>426</v>
      </c>
      <c r="M1616" s="16">
        <f>Daten!H1616</f>
        <v>1400</v>
      </c>
      <c r="N1616" s="16">
        <f>Daten!I1616</f>
        <v>410</v>
      </c>
      <c r="O1616" s="28">
        <f t="shared" si="621"/>
        <v>0.5971428571428572</v>
      </c>
      <c r="P1616" s="16">
        <f t="shared" si="622"/>
        <v>788.01380278395129</v>
      </c>
      <c r="Q1616" s="21">
        <f t="shared" si="623"/>
        <v>47.986197216048708</v>
      </c>
      <c r="R1616" s="27">
        <f t="shared" si="624"/>
        <v>9597.2394432097426</v>
      </c>
      <c r="S1616" s="9">
        <f>Daten!K1616</f>
        <v>7819.57</v>
      </c>
      <c r="T1616" s="9">
        <f>Daten!L1616</f>
        <v>107032.19</v>
      </c>
      <c r="U1616" s="9">
        <f>Daten!M1616</f>
        <v>69179.33</v>
      </c>
      <c r="V1616" s="9">
        <f>Daten!N1616</f>
        <v>500</v>
      </c>
      <c r="W1616" s="9">
        <f>Daten!O1616</f>
        <v>500</v>
      </c>
      <c r="X1616" s="23">
        <f t="shared" si="625"/>
        <v>184031.09000000003</v>
      </c>
      <c r="Y1616" s="9">
        <f t="shared" si="626"/>
        <v>803680.97596417076</v>
      </c>
      <c r="Z1616" s="21">
        <f t="shared" si="627"/>
        <v>-619649.8859641708</v>
      </c>
      <c r="AA1616" s="27">
        <f t="shared" si="628"/>
        <v>61964.988596417083</v>
      </c>
      <c r="AB1616" s="32">
        <f t="shared" si="629"/>
        <v>45218.813506675375</v>
      </c>
      <c r="AC1616" s="31">
        <f t="shared" si="630"/>
        <v>45218.813506675375</v>
      </c>
      <c r="AG1616" s="26">
        <f t="shared" si="631"/>
        <v>-26343.41453295145</v>
      </c>
      <c r="AH1616" s="26">
        <f t="shared" si="632"/>
        <v>61964.988596417083</v>
      </c>
      <c r="AI1616" s="26">
        <f t="shared" si="633"/>
        <v>35621.574063465632</v>
      </c>
      <c r="AJ1616" s="26">
        <f t="shared" si="634"/>
        <v>1</v>
      </c>
      <c r="AK1616" s="26">
        <f t="shared" si="635"/>
        <v>35621.574063465632</v>
      </c>
      <c r="AL1616" s="26">
        <f t="shared" ca="1" si="636"/>
        <v>59662</v>
      </c>
      <c r="AM1616" s="26">
        <f t="shared" ca="1" si="637"/>
        <v>61</v>
      </c>
      <c r="AN1616" s="26">
        <f ca="1">IF(AM1616=0,0,COUNTIF($AM$19:AM1616,C1616*10+1))</f>
        <v>87</v>
      </c>
      <c r="AO1616" s="21">
        <f t="shared" ca="1" si="638"/>
        <v>0</v>
      </c>
      <c r="AP1616" s="33">
        <f t="shared" ca="1" si="639"/>
        <v>59662</v>
      </c>
    </row>
    <row r="1617" spans="1:42" x14ac:dyDescent="0.2">
      <c r="A1617" s="15">
        <f>Daten!A1617</f>
        <v>61731</v>
      </c>
      <c r="B1617" s="8" t="str">
        <f>Daten!B1617</f>
        <v>Naas</v>
      </c>
      <c r="C1617" s="15">
        <f t="shared" si="615"/>
        <v>6</v>
      </c>
      <c r="D1617" s="10">
        <f>Daten!D1617</f>
        <v>0</v>
      </c>
      <c r="E1617" s="9">
        <f>Daten!E1617</f>
        <v>1342</v>
      </c>
      <c r="F1617" s="9">
        <f>Daten!F1617</f>
        <v>1379</v>
      </c>
      <c r="G1617" s="27">
        <f t="shared" si="616"/>
        <v>-37</v>
      </c>
      <c r="H1617" s="29">
        <f t="shared" si="617"/>
        <v>-2.6831036983321246E-2</v>
      </c>
      <c r="I1617" s="21">
        <f t="shared" si="618"/>
        <v>12.307237854953744</v>
      </c>
      <c r="J1617" s="21">
        <f t="shared" si="619"/>
        <v>-49.30723785495374</v>
      </c>
      <c r="K1617" s="27">
        <f t="shared" si="620"/>
        <v>24653.618927476869</v>
      </c>
      <c r="L1617" s="16">
        <f>Daten!G1617</f>
        <v>190</v>
      </c>
      <c r="M1617" s="16">
        <f>Daten!H1617</f>
        <v>901</v>
      </c>
      <c r="N1617" s="16">
        <f>Daten!I1617</f>
        <v>251</v>
      </c>
      <c r="O1617" s="28">
        <f t="shared" si="621"/>
        <v>0.48945615982241952</v>
      </c>
      <c r="P1617" s="16">
        <f t="shared" si="622"/>
        <v>507.14316879167154</v>
      </c>
      <c r="Q1617" s="21">
        <f t="shared" si="623"/>
        <v>-66.143168791671542</v>
      </c>
      <c r="R1617" s="27">
        <f t="shared" si="624"/>
        <v>-13228.633758334308</v>
      </c>
      <c r="S1617" s="9">
        <f>Daten!K1617</f>
        <v>5112.07</v>
      </c>
      <c r="T1617" s="9">
        <f>Daten!L1617</f>
        <v>68253.84</v>
      </c>
      <c r="U1617" s="9">
        <f>Daten!M1617</f>
        <v>479284.8</v>
      </c>
      <c r="V1617" s="9">
        <f>Daten!N1617</f>
        <v>500</v>
      </c>
      <c r="W1617" s="9">
        <f>Daten!O1617</f>
        <v>500</v>
      </c>
      <c r="X1617" s="23">
        <f t="shared" si="625"/>
        <v>552650.71</v>
      </c>
      <c r="Y1617" s="9">
        <f t="shared" si="626"/>
        <v>482352.35677277157</v>
      </c>
      <c r="Z1617" s="21">
        <f t="shared" si="627"/>
        <v>70298.353227228392</v>
      </c>
      <c r="AA1617" s="27">
        <f t="shared" si="628"/>
        <v>-7029.8353227228399</v>
      </c>
      <c r="AB1617" s="32">
        <f t="shared" si="629"/>
        <v>4395.1498464197211</v>
      </c>
      <c r="AC1617" s="31">
        <f t="shared" si="630"/>
        <v>4395.1498464197211</v>
      </c>
      <c r="AG1617" s="26">
        <f t="shared" si="631"/>
        <v>24653.618927476869</v>
      </c>
      <c r="AH1617" s="26">
        <f t="shared" si="632"/>
        <v>-7029.8353227228399</v>
      </c>
      <c r="AI1617" s="26">
        <f t="shared" si="633"/>
        <v>17623.78360475403</v>
      </c>
      <c r="AJ1617" s="26">
        <f t="shared" si="634"/>
        <v>1</v>
      </c>
      <c r="AK1617" s="26">
        <f t="shared" si="635"/>
        <v>17623.78360475403</v>
      </c>
      <c r="AL1617" s="26">
        <f t="shared" ca="1" si="636"/>
        <v>29518</v>
      </c>
      <c r="AM1617" s="26">
        <f t="shared" ca="1" si="637"/>
        <v>61</v>
      </c>
      <c r="AN1617" s="26">
        <f ca="1">IF(AM1617=0,0,COUNTIF($AM$19:AM1617,C1617*10+1))</f>
        <v>88</v>
      </c>
      <c r="AO1617" s="21">
        <f t="shared" ca="1" si="638"/>
        <v>0</v>
      </c>
      <c r="AP1617" s="33">
        <f t="shared" ca="1" si="639"/>
        <v>29518</v>
      </c>
    </row>
    <row r="1618" spans="1:42" x14ac:dyDescent="0.2">
      <c r="A1618" s="15">
        <f>Daten!A1618</f>
        <v>61740</v>
      </c>
      <c r="B1618" s="8" t="str">
        <f>Daten!B1618</f>
        <v>Puch bei Weiz</v>
      </c>
      <c r="C1618" s="15">
        <f t="shared" si="615"/>
        <v>6</v>
      </c>
      <c r="D1618" s="10">
        <f>Daten!D1618</f>
        <v>0</v>
      </c>
      <c r="E1618" s="9">
        <f>Daten!E1618</f>
        <v>2053</v>
      </c>
      <c r="F1618" s="9">
        <f>Daten!F1618</f>
        <v>2098</v>
      </c>
      <c r="G1618" s="27">
        <f t="shared" si="616"/>
        <v>-45</v>
      </c>
      <c r="H1618" s="29">
        <f t="shared" si="617"/>
        <v>-2.1448999046711152E-2</v>
      </c>
      <c r="I1618" s="21">
        <f t="shared" si="618"/>
        <v>18.724137070118168</v>
      </c>
      <c r="J1618" s="21">
        <f t="shared" si="619"/>
        <v>-63.724137070118168</v>
      </c>
      <c r="K1618" s="27">
        <f t="shared" si="620"/>
        <v>31862.068535059083</v>
      </c>
      <c r="L1618" s="16">
        <f>Daten!G1618</f>
        <v>292</v>
      </c>
      <c r="M1618" s="16">
        <f>Daten!H1618</f>
        <v>1318</v>
      </c>
      <c r="N1618" s="16">
        <f>Daten!I1618</f>
        <v>443</v>
      </c>
      <c r="O1618" s="28">
        <f t="shared" si="621"/>
        <v>0.55766312594840672</v>
      </c>
      <c r="P1618" s="16">
        <f t="shared" si="622"/>
        <v>741.85870862089132</v>
      </c>
      <c r="Q1618" s="21">
        <f t="shared" si="623"/>
        <v>-6.8587086208913206</v>
      </c>
      <c r="R1618" s="27">
        <f t="shared" si="624"/>
        <v>-1371.7417241782641</v>
      </c>
      <c r="S1618" s="9">
        <f>Daten!K1618</f>
        <v>19537.52</v>
      </c>
      <c r="T1618" s="9">
        <f>Daten!L1618</f>
        <v>114856.05</v>
      </c>
      <c r="U1618" s="9">
        <f>Daten!M1618</f>
        <v>190383.46</v>
      </c>
      <c r="V1618" s="9">
        <f>Daten!N1618</f>
        <v>500</v>
      </c>
      <c r="W1618" s="9">
        <f>Daten!O1618</f>
        <v>500</v>
      </c>
      <c r="X1618" s="23">
        <f t="shared" si="625"/>
        <v>324777.03000000003</v>
      </c>
      <c r="Y1618" s="9">
        <f t="shared" si="626"/>
        <v>737905.65458606556</v>
      </c>
      <c r="Z1618" s="21">
        <f t="shared" si="627"/>
        <v>-413128.62458606553</v>
      </c>
      <c r="AA1618" s="27">
        <f t="shared" si="628"/>
        <v>41312.862458606556</v>
      </c>
      <c r="AB1618" s="32">
        <f t="shared" si="629"/>
        <v>71803.189269487368</v>
      </c>
      <c r="AC1618" s="31">
        <f t="shared" si="630"/>
        <v>71803.189269487368</v>
      </c>
      <c r="AG1618" s="26">
        <f t="shared" si="631"/>
        <v>31862.068535059083</v>
      </c>
      <c r="AH1618" s="26">
        <f t="shared" si="632"/>
        <v>41312.862458606556</v>
      </c>
      <c r="AI1618" s="26">
        <f t="shared" si="633"/>
        <v>73174.930993665635</v>
      </c>
      <c r="AJ1618" s="26">
        <f t="shared" si="634"/>
        <v>1</v>
      </c>
      <c r="AK1618" s="26">
        <f t="shared" si="635"/>
        <v>73174.930993665635</v>
      </c>
      <c r="AL1618" s="26">
        <f t="shared" ca="1" si="636"/>
        <v>122559</v>
      </c>
      <c r="AM1618" s="26">
        <f t="shared" ca="1" si="637"/>
        <v>61</v>
      </c>
      <c r="AN1618" s="26">
        <f ca="1">IF(AM1618=0,0,COUNTIF($AM$19:AM1618,C1618*10+1))</f>
        <v>89</v>
      </c>
      <c r="AO1618" s="21">
        <f t="shared" ca="1" si="638"/>
        <v>0</v>
      </c>
      <c r="AP1618" s="33">
        <f t="shared" ca="1" si="639"/>
        <v>122559</v>
      </c>
    </row>
    <row r="1619" spans="1:42" x14ac:dyDescent="0.2">
      <c r="A1619" s="15">
        <f>Daten!A1619</f>
        <v>61741</v>
      </c>
      <c r="B1619" s="8" t="str">
        <f>Daten!B1619</f>
        <v>Ratten</v>
      </c>
      <c r="C1619" s="15">
        <f t="shared" ref="C1619:C1682" si="640">INT(A1619/10000)</f>
        <v>6</v>
      </c>
      <c r="D1619" s="10">
        <f>Daten!D1619</f>
        <v>0</v>
      </c>
      <c r="E1619" s="9">
        <f>Daten!E1619</f>
        <v>1082</v>
      </c>
      <c r="F1619" s="9">
        <f>Daten!F1619</f>
        <v>1126</v>
      </c>
      <c r="G1619" s="27">
        <f t="shared" ref="G1619:G1682" si="641">E1619-F1619</f>
        <v>-44</v>
      </c>
      <c r="H1619" s="29">
        <f t="shared" ref="H1619:H1682" si="642">G1619/F1619</f>
        <v>-3.9076376554174071E-2</v>
      </c>
      <c r="I1619" s="21">
        <f t="shared" ref="I1619:I1682" si="643">F1619*$I$6</f>
        <v>10.049274709701171</v>
      </c>
      <c r="J1619" s="21">
        <f t="shared" ref="J1619:J1682" si="644">G1619-I1619</f>
        <v>-54.049274709701173</v>
      </c>
      <c r="K1619" s="27">
        <f t="shared" ref="K1619:K1682" si="645">-J1619*$K$5</f>
        <v>27024.637354850587</v>
      </c>
      <c r="L1619" s="16">
        <f>Daten!G1619</f>
        <v>144</v>
      </c>
      <c r="M1619" s="16">
        <f>Daten!H1619</f>
        <v>638</v>
      </c>
      <c r="N1619" s="16">
        <f>Daten!I1619</f>
        <v>300</v>
      </c>
      <c r="O1619" s="28">
        <f t="shared" ref="O1619:O1682" si="646">(L1619+N1619)/M1619</f>
        <v>0.6959247648902821</v>
      </c>
      <c r="P1619" s="16">
        <f t="shared" ref="P1619:P1682" si="647">M1619*$P$6</f>
        <v>359.1091472686864</v>
      </c>
      <c r="Q1619" s="21">
        <f t="shared" ref="Q1619:Q1682" si="648">L1619+N1619-P1619</f>
        <v>84.890852731313601</v>
      </c>
      <c r="R1619" s="27">
        <f t="shared" ref="R1619:R1682" si="649">Q1619*$R$5</f>
        <v>16978.170546262721</v>
      </c>
      <c r="S1619" s="9">
        <f>Daten!K1619</f>
        <v>10824.18</v>
      </c>
      <c r="T1619" s="9">
        <f>Daten!L1619</f>
        <v>62696.97</v>
      </c>
      <c r="U1619" s="9">
        <f>Daten!M1619</f>
        <v>358963.16</v>
      </c>
      <c r="V1619" s="9">
        <f>Daten!N1619</f>
        <v>500</v>
      </c>
      <c r="W1619" s="9">
        <f>Daten!O1619</f>
        <v>500</v>
      </c>
      <c r="X1619" s="23">
        <f t="shared" ref="X1619:X1682" si="650">S1619/V1619*500+T1619/W1619*500+U1619</f>
        <v>432484.30999999994</v>
      </c>
      <c r="Y1619" s="9">
        <f t="shared" ref="Y1619:Y1682" si="651">E1619*$Y$6</f>
        <v>388901.08049786801</v>
      </c>
      <c r="Z1619" s="21">
        <f t="shared" ref="Z1619:Z1682" si="652">X1619-Y1619</f>
        <v>43583.22950213193</v>
      </c>
      <c r="AA1619" s="27">
        <f t="shared" ref="AA1619:AA1682" si="653">-Z1619*$AA$5</f>
        <v>-4358.3229502131935</v>
      </c>
      <c r="AB1619" s="32">
        <f t="shared" ref="AB1619:AB1682" si="654">K1619+R1619+AA1619</f>
        <v>39644.484950900114</v>
      </c>
      <c r="AC1619" s="31">
        <f t="shared" ref="AC1619:AC1682" si="655">MAX(0,AB1619)</f>
        <v>39644.484950900114</v>
      </c>
      <c r="AG1619" s="26">
        <f t="shared" ref="AG1619:AG1682" si="656">IF(AB1619&gt;0,K1619,0)</f>
        <v>27024.637354850587</v>
      </c>
      <c r="AH1619" s="26">
        <f t="shared" ref="AH1619:AH1682" si="657">IF(AB1619&gt;0,AA1619,0)</f>
        <v>-4358.3229502131935</v>
      </c>
      <c r="AI1619" s="26">
        <f t="shared" ref="AI1619:AI1682" si="658">AG1619+AH1619</f>
        <v>22666.314404637393</v>
      </c>
      <c r="AJ1619" s="26">
        <f t="shared" ref="AJ1619:AJ1682" si="659">IF(AND(V1619=500,W1619=500),1,0)</f>
        <v>1</v>
      </c>
      <c r="AK1619" s="26">
        <f t="shared" ref="AK1619:AK1682" si="660">IF(AND(AJ1619=1,AI1619&gt;=E1619*$AK$5),AI1619,0)</f>
        <v>22666.314404637393</v>
      </c>
      <c r="AL1619" s="26">
        <f t="shared" ref="AL1619:AL1682" ca="1" si="661">IF(OFFSET($AK$6,C1619,0)=0,0,ROUND(AK1619*OFFSET($AF$6,C1619,0)/OFFSET($AK$6,C1619,0),0))</f>
        <v>37963</v>
      </c>
      <c r="AM1619" s="26">
        <f t="shared" ref="AM1619:AM1682" ca="1" si="662">IF(AL1619&gt;0,C1619*10+1,0)</f>
        <v>61</v>
      </c>
      <c r="AN1619" s="26">
        <f ca="1">IF(AM1619=0,0,COUNTIF($AM$19:AM1619,C1619*10+1))</f>
        <v>90</v>
      </c>
      <c r="AO1619" s="21">
        <f t="shared" ref="AO1619:AO1682" ca="1" si="663">IF(AN1619=1,OFFSET($AF$6,C1619,0)-OFFSET($AL$6,C1619,0),0)</f>
        <v>0</v>
      </c>
      <c r="AP1619" s="33">
        <f t="shared" ref="AP1619:AP1682" ca="1" si="664">AL1619+AO1619</f>
        <v>37963</v>
      </c>
    </row>
    <row r="1620" spans="1:42" x14ac:dyDescent="0.2">
      <c r="A1620" s="15">
        <f>Daten!A1620</f>
        <v>61743</v>
      </c>
      <c r="B1620" s="8" t="str">
        <f>Daten!B1620</f>
        <v>Rettenegg</v>
      </c>
      <c r="C1620" s="15">
        <f t="shared" si="640"/>
        <v>6</v>
      </c>
      <c r="D1620" s="10">
        <f>Daten!D1620</f>
        <v>0</v>
      </c>
      <c r="E1620" s="9">
        <f>Daten!E1620</f>
        <v>707</v>
      </c>
      <c r="F1620" s="9">
        <f>Daten!F1620</f>
        <v>747</v>
      </c>
      <c r="G1620" s="27">
        <f t="shared" si="641"/>
        <v>-40</v>
      </c>
      <c r="H1620" s="29">
        <f t="shared" si="642"/>
        <v>-5.3547523427041499E-2</v>
      </c>
      <c r="I1620" s="21">
        <f t="shared" si="643"/>
        <v>6.6667923695797286</v>
      </c>
      <c r="J1620" s="21">
        <f t="shared" si="644"/>
        <v>-46.666792369579731</v>
      </c>
      <c r="K1620" s="27">
        <f t="shared" si="645"/>
        <v>23333.396184789864</v>
      </c>
      <c r="L1620" s="16">
        <f>Daten!G1620</f>
        <v>100</v>
      </c>
      <c r="M1620" s="16">
        <f>Daten!H1620</f>
        <v>407</v>
      </c>
      <c r="N1620" s="16">
        <f>Daten!I1620</f>
        <v>200</v>
      </c>
      <c r="O1620" s="28">
        <f t="shared" si="646"/>
        <v>0.73710073710073709</v>
      </c>
      <c r="P1620" s="16">
        <f t="shared" si="647"/>
        <v>229.08686980933442</v>
      </c>
      <c r="Q1620" s="21">
        <f t="shared" si="648"/>
        <v>70.913130190665584</v>
      </c>
      <c r="R1620" s="27">
        <f t="shared" si="649"/>
        <v>14182.626038133116</v>
      </c>
      <c r="S1620" s="9">
        <f>Daten!K1620</f>
        <v>18020.419999999998</v>
      </c>
      <c r="T1620" s="9">
        <f>Daten!L1620</f>
        <v>38526.21</v>
      </c>
      <c r="U1620" s="9">
        <f>Daten!M1620</f>
        <v>58891.18</v>
      </c>
      <c r="V1620" s="9">
        <f>Daten!N1620</f>
        <v>500</v>
      </c>
      <c r="W1620" s="9">
        <f>Daten!O1620</f>
        <v>500</v>
      </c>
      <c r="X1620" s="23">
        <f t="shared" si="650"/>
        <v>115437.81</v>
      </c>
      <c r="Y1620" s="9">
        <f t="shared" si="651"/>
        <v>254115.58587060322</v>
      </c>
      <c r="Z1620" s="21">
        <f t="shared" si="652"/>
        <v>-138677.77587060322</v>
      </c>
      <c r="AA1620" s="27">
        <f t="shared" si="653"/>
        <v>13867.777587060322</v>
      </c>
      <c r="AB1620" s="32">
        <f t="shared" si="654"/>
        <v>51383.799809983306</v>
      </c>
      <c r="AC1620" s="31">
        <f t="shared" si="655"/>
        <v>51383.799809983306</v>
      </c>
      <c r="AG1620" s="26">
        <f t="shared" si="656"/>
        <v>23333.396184789864</v>
      </c>
      <c r="AH1620" s="26">
        <f t="shared" si="657"/>
        <v>13867.777587060322</v>
      </c>
      <c r="AI1620" s="26">
        <f t="shared" si="658"/>
        <v>37201.173771850183</v>
      </c>
      <c r="AJ1620" s="26">
        <f t="shared" si="659"/>
        <v>1</v>
      </c>
      <c r="AK1620" s="26">
        <f t="shared" si="660"/>
        <v>37201.173771850183</v>
      </c>
      <c r="AL1620" s="26">
        <f t="shared" ca="1" si="661"/>
        <v>62308</v>
      </c>
      <c r="AM1620" s="26">
        <f t="shared" ca="1" si="662"/>
        <v>61</v>
      </c>
      <c r="AN1620" s="26">
        <f ca="1">IF(AM1620=0,0,COUNTIF($AM$19:AM1620,C1620*10+1))</f>
        <v>91</v>
      </c>
      <c r="AO1620" s="21">
        <f t="shared" ca="1" si="663"/>
        <v>0</v>
      </c>
      <c r="AP1620" s="33">
        <f t="shared" ca="1" si="664"/>
        <v>62308</v>
      </c>
    </row>
    <row r="1621" spans="1:42" x14ac:dyDescent="0.2">
      <c r="A1621" s="15">
        <f>Daten!A1621</f>
        <v>61744</v>
      </c>
      <c r="B1621" s="8" t="str">
        <f>Daten!B1621</f>
        <v>St. Kathrein am Hauenstein</v>
      </c>
      <c r="C1621" s="15">
        <f t="shared" si="640"/>
        <v>6</v>
      </c>
      <c r="D1621" s="10">
        <f>Daten!D1621</f>
        <v>0</v>
      </c>
      <c r="E1621" s="9">
        <f>Daten!E1621</f>
        <v>623</v>
      </c>
      <c r="F1621" s="9">
        <f>Daten!F1621</f>
        <v>635</v>
      </c>
      <c r="G1621" s="27">
        <f t="shared" si="641"/>
        <v>-12</v>
      </c>
      <c r="H1621" s="29">
        <f t="shared" si="642"/>
        <v>-1.889763779527559E-2</v>
      </c>
      <c r="I1621" s="21">
        <f t="shared" si="643"/>
        <v>5.6672197519185117</v>
      </c>
      <c r="J1621" s="21">
        <f t="shared" si="644"/>
        <v>-17.667219751918513</v>
      </c>
      <c r="K1621" s="27">
        <f t="shared" si="645"/>
        <v>8833.6098759592569</v>
      </c>
      <c r="L1621" s="16">
        <f>Daten!G1621</f>
        <v>86</v>
      </c>
      <c r="M1621" s="16">
        <f>Daten!H1621</f>
        <v>403</v>
      </c>
      <c r="N1621" s="16">
        <f>Daten!I1621</f>
        <v>134</v>
      </c>
      <c r="O1621" s="28">
        <f t="shared" si="646"/>
        <v>0.54590570719602982</v>
      </c>
      <c r="P1621" s="16">
        <f t="shared" si="647"/>
        <v>226.83540180138027</v>
      </c>
      <c r="Q1621" s="21">
        <f t="shared" si="648"/>
        <v>-6.8354018013802715</v>
      </c>
      <c r="R1621" s="27">
        <f t="shared" si="649"/>
        <v>-1367.0803602760543</v>
      </c>
      <c r="S1621" s="9">
        <f>Daten!K1621</f>
        <v>5283.35</v>
      </c>
      <c r="T1621" s="9">
        <f>Daten!L1621</f>
        <v>33083.26</v>
      </c>
      <c r="U1621" s="9">
        <f>Daten!M1621</f>
        <v>21350.93</v>
      </c>
      <c r="V1621" s="9">
        <f>Daten!N1621</f>
        <v>500</v>
      </c>
      <c r="W1621" s="9">
        <f>Daten!O1621</f>
        <v>500</v>
      </c>
      <c r="X1621" s="23">
        <f t="shared" si="650"/>
        <v>59717.54</v>
      </c>
      <c r="Y1621" s="9">
        <f t="shared" si="651"/>
        <v>223923.63507409589</v>
      </c>
      <c r="Z1621" s="21">
        <f t="shared" si="652"/>
        <v>-164206.09507409588</v>
      </c>
      <c r="AA1621" s="27">
        <f t="shared" si="653"/>
        <v>16420.60950740959</v>
      </c>
      <c r="AB1621" s="32">
        <f t="shared" si="654"/>
        <v>23887.139023092794</v>
      </c>
      <c r="AC1621" s="31">
        <f t="shared" si="655"/>
        <v>23887.139023092794</v>
      </c>
      <c r="AG1621" s="26">
        <f t="shared" si="656"/>
        <v>8833.6098759592569</v>
      </c>
      <c r="AH1621" s="26">
        <f t="shared" si="657"/>
        <v>16420.60950740959</v>
      </c>
      <c r="AI1621" s="26">
        <f t="shared" si="658"/>
        <v>25254.219383368847</v>
      </c>
      <c r="AJ1621" s="26">
        <f t="shared" si="659"/>
        <v>1</v>
      </c>
      <c r="AK1621" s="26">
        <f t="shared" si="660"/>
        <v>25254.219383368847</v>
      </c>
      <c r="AL1621" s="26">
        <f t="shared" ca="1" si="661"/>
        <v>42298</v>
      </c>
      <c r="AM1621" s="26">
        <f t="shared" ca="1" si="662"/>
        <v>61</v>
      </c>
      <c r="AN1621" s="26">
        <f ca="1">IF(AM1621=0,0,COUNTIF($AM$19:AM1621,C1621*10+1))</f>
        <v>92</v>
      </c>
      <c r="AO1621" s="21">
        <f t="shared" ca="1" si="663"/>
        <v>0</v>
      </c>
      <c r="AP1621" s="33">
        <f t="shared" ca="1" si="664"/>
        <v>42298</v>
      </c>
    </row>
    <row r="1622" spans="1:42" x14ac:dyDescent="0.2">
      <c r="A1622" s="15">
        <f>Daten!A1622</f>
        <v>61745</v>
      </c>
      <c r="B1622" s="8" t="str">
        <f>Daten!B1622</f>
        <v>Sankt Kathrein am Offenegg</v>
      </c>
      <c r="C1622" s="15">
        <f t="shared" si="640"/>
        <v>6</v>
      </c>
      <c r="D1622" s="10">
        <f>Daten!D1622</f>
        <v>0</v>
      </c>
      <c r="E1622" s="9">
        <f>Daten!E1622</f>
        <v>1061</v>
      </c>
      <c r="F1622" s="9">
        <f>Daten!F1622</f>
        <v>1085</v>
      </c>
      <c r="G1622" s="27">
        <f t="shared" si="641"/>
        <v>-24</v>
      </c>
      <c r="H1622" s="29">
        <f t="shared" si="642"/>
        <v>-2.2119815668202765E-2</v>
      </c>
      <c r="I1622" s="21">
        <f t="shared" si="643"/>
        <v>9.683359733593047</v>
      </c>
      <c r="J1622" s="21">
        <f t="shared" si="644"/>
        <v>-33.683359733593051</v>
      </c>
      <c r="K1622" s="27">
        <f t="shared" si="645"/>
        <v>16841.679866796527</v>
      </c>
      <c r="L1622" s="16">
        <f>Daten!G1622</f>
        <v>139</v>
      </c>
      <c r="M1622" s="16">
        <f>Daten!H1622</f>
        <v>670</v>
      </c>
      <c r="N1622" s="16">
        <f>Daten!I1622</f>
        <v>252</v>
      </c>
      <c r="O1622" s="28">
        <f t="shared" si="646"/>
        <v>0.58358208955223878</v>
      </c>
      <c r="P1622" s="16">
        <f t="shared" si="647"/>
        <v>377.12089133231956</v>
      </c>
      <c r="Q1622" s="21">
        <f t="shared" si="648"/>
        <v>13.879108667680441</v>
      </c>
      <c r="R1622" s="27">
        <f t="shared" si="649"/>
        <v>2775.8217335360882</v>
      </c>
      <c r="S1622" s="9">
        <f>Daten!K1622</f>
        <v>8293.19</v>
      </c>
      <c r="T1622" s="9">
        <f>Daten!L1622</f>
        <v>59845</v>
      </c>
      <c r="U1622" s="9">
        <f>Daten!M1622</f>
        <v>61648.5</v>
      </c>
      <c r="V1622" s="9">
        <f>Daten!N1622</f>
        <v>500</v>
      </c>
      <c r="W1622" s="9">
        <f>Daten!O1622</f>
        <v>500</v>
      </c>
      <c r="X1622" s="23">
        <f t="shared" si="650"/>
        <v>129786.69</v>
      </c>
      <c r="Y1622" s="9">
        <f t="shared" si="651"/>
        <v>381353.09279874119</v>
      </c>
      <c r="Z1622" s="21">
        <f t="shared" si="652"/>
        <v>-251566.40279874118</v>
      </c>
      <c r="AA1622" s="27">
        <f t="shared" si="653"/>
        <v>25156.640279874118</v>
      </c>
      <c r="AB1622" s="32">
        <f t="shared" si="654"/>
        <v>44774.141880206735</v>
      </c>
      <c r="AC1622" s="31">
        <f t="shared" si="655"/>
        <v>44774.141880206735</v>
      </c>
      <c r="AG1622" s="26">
        <f t="shared" si="656"/>
        <v>16841.679866796527</v>
      </c>
      <c r="AH1622" s="26">
        <f t="shared" si="657"/>
        <v>25156.640279874118</v>
      </c>
      <c r="AI1622" s="26">
        <f t="shared" si="658"/>
        <v>41998.320146670645</v>
      </c>
      <c r="AJ1622" s="26">
        <f t="shared" si="659"/>
        <v>1</v>
      </c>
      <c r="AK1622" s="26">
        <f t="shared" si="660"/>
        <v>41998.320146670645</v>
      </c>
      <c r="AL1622" s="26">
        <f t="shared" ca="1" si="661"/>
        <v>70342</v>
      </c>
      <c r="AM1622" s="26">
        <f t="shared" ca="1" si="662"/>
        <v>61</v>
      </c>
      <c r="AN1622" s="26">
        <f ca="1">IF(AM1622=0,0,COUNTIF($AM$19:AM1622,C1622*10+1))</f>
        <v>93</v>
      </c>
      <c r="AO1622" s="21">
        <f t="shared" ca="1" si="663"/>
        <v>0</v>
      </c>
      <c r="AP1622" s="33">
        <f t="shared" ca="1" si="664"/>
        <v>70342</v>
      </c>
    </row>
    <row r="1623" spans="1:42" x14ac:dyDescent="0.2">
      <c r="A1623" s="15">
        <f>Daten!A1623</f>
        <v>61746</v>
      </c>
      <c r="B1623" s="8" t="str">
        <f>Daten!B1623</f>
        <v>St. Margarethen an der Raab</v>
      </c>
      <c r="C1623" s="15">
        <f t="shared" si="640"/>
        <v>6</v>
      </c>
      <c r="D1623" s="10">
        <f>Daten!D1623</f>
        <v>0</v>
      </c>
      <c r="E1623" s="9">
        <f>Daten!E1623</f>
        <v>4140</v>
      </c>
      <c r="F1623" s="9">
        <f>Daten!F1623</f>
        <v>4090</v>
      </c>
      <c r="G1623" s="27">
        <f t="shared" si="641"/>
        <v>50</v>
      </c>
      <c r="H1623" s="29">
        <f t="shared" si="642"/>
        <v>1.2224938875305624E-2</v>
      </c>
      <c r="I1623" s="21">
        <f t="shared" si="643"/>
        <v>36.502250055664113</v>
      </c>
      <c r="J1623" s="21">
        <f t="shared" si="644"/>
        <v>13.497749944335887</v>
      </c>
      <c r="K1623" s="27">
        <f t="shared" si="645"/>
        <v>-6748.8749721679433</v>
      </c>
      <c r="L1623" s="16">
        <f>Daten!G1623</f>
        <v>647</v>
      </c>
      <c r="M1623" s="16">
        <f>Daten!H1623</f>
        <v>2622</v>
      </c>
      <c r="N1623" s="16">
        <f>Daten!I1623</f>
        <v>871</v>
      </c>
      <c r="O1623" s="28">
        <f t="shared" si="646"/>
        <v>0.57894736842105265</v>
      </c>
      <c r="P1623" s="16">
        <f t="shared" si="647"/>
        <v>1475.8372792139432</v>
      </c>
      <c r="Q1623" s="21">
        <f t="shared" si="648"/>
        <v>42.162720786056752</v>
      </c>
      <c r="R1623" s="27">
        <f t="shared" si="649"/>
        <v>8432.5441572113505</v>
      </c>
      <c r="S1623" s="9">
        <f>Daten!K1623</f>
        <v>22169.19</v>
      </c>
      <c r="T1623" s="9">
        <f>Daten!L1623</f>
        <v>236506.84</v>
      </c>
      <c r="U1623" s="9">
        <f>Daten!M1623</f>
        <v>993195.19</v>
      </c>
      <c r="V1623" s="9">
        <f>Daten!N1623</f>
        <v>500</v>
      </c>
      <c r="W1623" s="9">
        <f>Daten!O1623</f>
        <v>500</v>
      </c>
      <c r="X1623" s="23">
        <f t="shared" si="650"/>
        <v>1251871.22</v>
      </c>
      <c r="Y1623" s="9">
        <f t="shared" si="651"/>
        <v>1488031.8606850032</v>
      </c>
      <c r="Z1623" s="21">
        <f t="shared" si="652"/>
        <v>-236160.64068500325</v>
      </c>
      <c r="AA1623" s="27">
        <f t="shared" si="653"/>
        <v>23616.064068500327</v>
      </c>
      <c r="AB1623" s="32">
        <f t="shared" si="654"/>
        <v>25299.733253543734</v>
      </c>
      <c r="AC1623" s="31">
        <f t="shared" si="655"/>
        <v>25299.733253543734</v>
      </c>
      <c r="AG1623" s="26">
        <f t="shared" si="656"/>
        <v>-6748.8749721679433</v>
      </c>
      <c r="AH1623" s="26">
        <f t="shared" si="657"/>
        <v>23616.064068500327</v>
      </c>
      <c r="AI1623" s="26">
        <f t="shared" si="658"/>
        <v>16867.189096332382</v>
      </c>
      <c r="AJ1623" s="26">
        <f t="shared" si="659"/>
        <v>1</v>
      </c>
      <c r="AK1623" s="26">
        <f t="shared" si="660"/>
        <v>16867.189096332382</v>
      </c>
      <c r="AL1623" s="26">
        <f t="shared" ca="1" si="661"/>
        <v>28251</v>
      </c>
      <c r="AM1623" s="26">
        <f t="shared" ca="1" si="662"/>
        <v>61</v>
      </c>
      <c r="AN1623" s="26">
        <f ca="1">IF(AM1623=0,0,COUNTIF($AM$19:AM1623,C1623*10+1))</f>
        <v>94</v>
      </c>
      <c r="AO1623" s="21">
        <f t="shared" ca="1" si="663"/>
        <v>0</v>
      </c>
      <c r="AP1623" s="33">
        <f t="shared" ca="1" si="664"/>
        <v>28251</v>
      </c>
    </row>
    <row r="1624" spans="1:42" x14ac:dyDescent="0.2">
      <c r="A1624" s="15">
        <f>Daten!A1624</f>
        <v>61748</v>
      </c>
      <c r="B1624" s="8" t="str">
        <f>Daten!B1624</f>
        <v>Sinabelkirchen</v>
      </c>
      <c r="C1624" s="15">
        <f t="shared" si="640"/>
        <v>6</v>
      </c>
      <c r="D1624" s="10">
        <f>Daten!D1624</f>
        <v>0</v>
      </c>
      <c r="E1624" s="9">
        <f>Daten!E1624</f>
        <v>4461</v>
      </c>
      <c r="F1624" s="9">
        <f>Daten!F1624</f>
        <v>4204</v>
      </c>
      <c r="G1624" s="27">
        <f t="shared" si="641"/>
        <v>257</v>
      </c>
      <c r="H1624" s="29">
        <f t="shared" si="642"/>
        <v>6.1132254995242628E-2</v>
      </c>
      <c r="I1624" s="21">
        <f t="shared" si="643"/>
        <v>37.519672184354995</v>
      </c>
      <c r="J1624" s="21">
        <f t="shared" si="644"/>
        <v>219.48032781564501</v>
      </c>
      <c r="K1624" s="27">
        <f t="shared" si="645"/>
        <v>-109740.16390782251</v>
      </c>
      <c r="L1624" s="16">
        <f>Daten!G1624</f>
        <v>699</v>
      </c>
      <c r="M1624" s="16">
        <f>Daten!H1624</f>
        <v>3047</v>
      </c>
      <c r="N1624" s="16">
        <f>Daten!I1624</f>
        <v>715</v>
      </c>
      <c r="O1624" s="28">
        <f t="shared" si="646"/>
        <v>0.46406301279947487</v>
      </c>
      <c r="P1624" s="16">
        <f t="shared" si="647"/>
        <v>1715.0557550590713</v>
      </c>
      <c r="Q1624" s="21">
        <f t="shared" si="648"/>
        <v>-301.05575505907132</v>
      </c>
      <c r="R1624" s="27">
        <f t="shared" si="649"/>
        <v>-60211.151011814261</v>
      </c>
      <c r="S1624" s="9">
        <f>Daten!K1624</f>
        <v>19464.07</v>
      </c>
      <c r="T1624" s="9">
        <f>Daten!L1624</f>
        <v>241954.79</v>
      </c>
      <c r="U1624" s="9">
        <f>Daten!M1624</f>
        <v>1880116.38</v>
      </c>
      <c r="V1624" s="9">
        <f>Daten!N1624</f>
        <v>500</v>
      </c>
      <c r="W1624" s="9">
        <f>Daten!O1624</f>
        <v>500</v>
      </c>
      <c r="X1624" s="23">
        <f t="shared" si="650"/>
        <v>2141535.2399999998</v>
      </c>
      <c r="Y1624" s="9">
        <f t="shared" si="651"/>
        <v>1603408.2440859419</v>
      </c>
      <c r="Z1624" s="21">
        <f t="shared" si="652"/>
        <v>538126.99591405783</v>
      </c>
      <c r="AA1624" s="27">
        <f t="shared" si="653"/>
        <v>-53812.699591405784</v>
      </c>
      <c r="AB1624" s="32">
        <f t="shared" si="654"/>
        <v>-223764.01451104254</v>
      </c>
      <c r="AC1624" s="31">
        <f t="shared" si="655"/>
        <v>0</v>
      </c>
      <c r="AG1624" s="26">
        <f t="shared" si="656"/>
        <v>0</v>
      </c>
      <c r="AH1624" s="26">
        <f t="shared" si="657"/>
        <v>0</v>
      </c>
      <c r="AI1624" s="26">
        <f t="shared" si="658"/>
        <v>0</v>
      </c>
      <c r="AJ1624" s="26">
        <f t="shared" si="659"/>
        <v>1</v>
      </c>
      <c r="AK1624" s="26">
        <f t="shared" si="660"/>
        <v>0</v>
      </c>
      <c r="AL1624" s="26">
        <f t="shared" ca="1" si="661"/>
        <v>0</v>
      </c>
      <c r="AM1624" s="26">
        <f t="shared" ca="1" si="662"/>
        <v>0</v>
      </c>
      <c r="AN1624" s="26">
        <f ca="1">IF(AM1624=0,0,COUNTIF($AM$19:AM1624,C1624*10+1))</f>
        <v>0</v>
      </c>
      <c r="AO1624" s="21">
        <f t="shared" ca="1" si="663"/>
        <v>0</v>
      </c>
      <c r="AP1624" s="33">
        <f t="shared" ca="1" si="664"/>
        <v>0</v>
      </c>
    </row>
    <row r="1625" spans="1:42" x14ac:dyDescent="0.2">
      <c r="A1625" s="15">
        <f>Daten!A1625</f>
        <v>61750</v>
      </c>
      <c r="B1625" s="8" t="str">
        <f>Daten!B1625</f>
        <v>Strallegg</v>
      </c>
      <c r="C1625" s="15">
        <f t="shared" si="640"/>
        <v>6</v>
      </c>
      <c r="D1625" s="10">
        <f>Daten!D1625</f>
        <v>0</v>
      </c>
      <c r="E1625" s="9">
        <f>Daten!E1625</f>
        <v>1907</v>
      </c>
      <c r="F1625" s="9">
        <f>Daten!F1625</f>
        <v>1933</v>
      </c>
      <c r="G1625" s="27">
        <f t="shared" si="641"/>
        <v>-26</v>
      </c>
      <c r="H1625" s="29">
        <f t="shared" si="642"/>
        <v>-1.3450594930160372E-2</v>
      </c>
      <c r="I1625" s="21">
        <f t="shared" si="643"/>
        <v>17.251552410170838</v>
      </c>
      <c r="J1625" s="21">
        <f t="shared" si="644"/>
        <v>-43.251552410170838</v>
      </c>
      <c r="K1625" s="27">
        <f t="shared" si="645"/>
        <v>21625.776205085418</v>
      </c>
      <c r="L1625" s="16">
        <f>Daten!G1625</f>
        <v>299</v>
      </c>
      <c r="M1625" s="16">
        <f>Daten!H1625</f>
        <v>1209</v>
      </c>
      <c r="N1625" s="16">
        <f>Daten!I1625</f>
        <v>399</v>
      </c>
      <c r="O1625" s="28">
        <f t="shared" si="646"/>
        <v>0.57733664185277089</v>
      </c>
      <c r="P1625" s="16">
        <f t="shared" si="647"/>
        <v>680.50620540414081</v>
      </c>
      <c r="Q1625" s="21">
        <f t="shared" si="648"/>
        <v>17.493794595859185</v>
      </c>
      <c r="R1625" s="27">
        <f t="shared" si="649"/>
        <v>3498.7589191718371</v>
      </c>
      <c r="S1625" s="9">
        <f>Daten!K1625</f>
        <v>11778.4</v>
      </c>
      <c r="T1625" s="9">
        <f>Daten!L1625</f>
        <v>73082.59</v>
      </c>
      <c r="U1625" s="9">
        <f>Daten!M1625</f>
        <v>114423.98</v>
      </c>
      <c r="V1625" s="9">
        <f>Daten!N1625</f>
        <v>500</v>
      </c>
      <c r="W1625" s="9">
        <f>Daten!O1625</f>
        <v>500</v>
      </c>
      <c r="X1625" s="23">
        <f t="shared" si="650"/>
        <v>199284.96999999997</v>
      </c>
      <c r="Y1625" s="9">
        <f t="shared" si="651"/>
        <v>685429.16867785051</v>
      </c>
      <c r="Z1625" s="21">
        <f t="shared" si="652"/>
        <v>-486144.19867785054</v>
      </c>
      <c r="AA1625" s="27">
        <f t="shared" si="653"/>
        <v>48614.419867785058</v>
      </c>
      <c r="AB1625" s="32">
        <f t="shared" si="654"/>
        <v>73738.954992042316</v>
      </c>
      <c r="AC1625" s="31">
        <f t="shared" si="655"/>
        <v>73738.954992042316</v>
      </c>
      <c r="AG1625" s="26">
        <f t="shared" si="656"/>
        <v>21625.776205085418</v>
      </c>
      <c r="AH1625" s="26">
        <f t="shared" si="657"/>
        <v>48614.419867785058</v>
      </c>
      <c r="AI1625" s="26">
        <f t="shared" si="658"/>
        <v>70240.196072870473</v>
      </c>
      <c r="AJ1625" s="26">
        <f t="shared" si="659"/>
        <v>1</v>
      </c>
      <c r="AK1625" s="26">
        <f t="shared" si="660"/>
        <v>70240.196072870473</v>
      </c>
      <c r="AL1625" s="26">
        <f t="shared" ca="1" si="661"/>
        <v>117644</v>
      </c>
      <c r="AM1625" s="26">
        <f t="shared" ca="1" si="662"/>
        <v>61</v>
      </c>
      <c r="AN1625" s="26">
        <f ca="1">IF(AM1625=0,0,COUNTIF($AM$19:AM1625,C1625*10+1))</f>
        <v>95</v>
      </c>
      <c r="AO1625" s="21">
        <f t="shared" ca="1" si="663"/>
        <v>0</v>
      </c>
      <c r="AP1625" s="33">
        <f t="shared" ca="1" si="664"/>
        <v>117644</v>
      </c>
    </row>
    <row r="1626" spans="1:42" x14ac:dyDescent="0.2">
      <c r="A1626" s="15">
        <f>Daten!A1626</f>
        <v>61751</v>
      </c>
      <c r="B1626" s="8" t="str">
        <f>Daten!B1626</f>
        <v>Thannhausen</v>
      </c>
      <c r="C1626" s="15">
        <f t="shared" si="640"/>
        <v>6</v>
      </c>
      <c r="D1626" s="10">
        <f>Daten!D1626</f>
        <v>0</v>
      </c>
      <c r="E1626" s="9">
        <f>Daten!E1626</f>
        <v>2491</v>
      </c>
      <c r="F1626" s="9">
        <f>Daten!F1626</f>
        <v>2430</v>
      </c>
      <c r="G1626" s="27">
        <f t="shared" si="641"/>
        <v>61</v>
      </c>
      <c r="H1626" s="29">
        <f t="shared" si="642"/>
        <v>2.5102880658436213E-2</v>
      </c>
      <c r="I1626" s="21">
        <f t="shared" si="643"/>
        <v>21.687155901042491</v>
      </c>
      <c r="J1626" s="21">
        <f t="shared" si="644"/>
        <v>39.312844098957513</v>
      </c>
      <c r="K1626" s="27">
        <f t="shared" si="645"/>
        <v>-19656.422049478755</v>
      </c>
      <c r="L1626" s="16">
        <f>Daten!G1626</f>
        <v>393</v>
      </c>
      <c r="M1626" s="16">
        <f>Daten!H1626</f>
        <v>1577</v>
      </c>
      <c r="N1626" s="16">
        <f>Daten!I1626</f>
        <v>521</v>
      </c>
      <c r="O1626" s="28">
        <f t="shared" si="646"/>
        <v>0.57958148383005703</v>
      </c>
      <c r="P1626" s="16">
        <f t="shared" si="647"/>
        <v>887.64126213592237</v>
      </c>
      <c r="Q1626" s="21">
        <f t="shared" si="648"/>
        <v>26.358737864077625</v>
      </c>
      <c r="R1626" s="27">
        <f t="shared" si="649"/>
        <v>5271.747572815525</v>
      </c>
      <c r="S1626" s="9">
        <f>Daten!K1626</f>
        <v>12602.43</v>
      </c>
      <c r="T1626" s="9">
        <f>Daten!L1626</f>
        <v>115403.94</v>
      </c>
      <c r="U1626" s="9">
        <f>Daten!M1626</f>
        <v>233080.14</v>
      </c>
      <c r="V1626" s="9">
        <f>Daten!N1626</f>
        <v>500</v>
      </c>
      <c r="W1626" s="9">
        <f>Daten!O1626</f>
        <v>500</v>
      </c>
      <c r="X1626" s="23">
        <f t="shared" si="650"/>
        <v>361086.51</v>
      </c>
      <c r="Y1626" s="9">
        <f t="shared" si="651"/>
        <v>895335.11231071083</v>
      </c>
      <c r="Z1626" s="21">
        <f t="shared" si="652"/>
        <v>-534248.60231071082</v>
      </c>
      <c r="AA1626" s="27">
        <f t="shared" si="653"/>
        <v>53424.860231071085</v>
      </c>
      <c r="AB1626" s="32">
        <f t="shared" si="654"/>
        <v>39040.185754407852</v>
      </c>
      <c r="AC1626" s="31">
        <f t="shared" si="655"/>
        <v>39040.185754407852</v>
      </c>
      <c r="AG1626" s="26">
        <f t="shared" si="656"/>
        <v>-19656.422049478755</v>
      </c>
      <c r="AH1626" s="26">
        <f t="shared" si="657"/>
        <v>53424.860231071085</v>
      </c>
      <c r="AI1626" s="26">
        <f t="shared" si="658"/>
        <v>33768.438181592326</v>
      </c>
      <c r="AJ1626" s="26">
        <f t="shared" si="659"/>
        <v>1</v>
      </c>
      <c r="AK1626" s="26">
        <f t="shared" si="660"/>
        <v>33768.438181592326</v>
      </c>
      <c r="AL1626" s="26">
        <f t="shared" ca="1" si="661"/>
        <v>56558</v>
      </c>
      <c r="AM1626" s="26">
        <f t="shared" ca="1" si="662"/>
        <v>61</v>
      </c>
      <c r="AN1626" s="26">
        <f ca="1">IF(AM1626=0,0,COUNTIF($AM$19:AM1626,C1626*10+1))</f>
        <v>96</v>
      </c>
      <c r="AO1626" s="21">
        <f t="shared" ca="1" si="663"/>
        <v>0</v>
      </c>
      <c r="AP1626" s="33">
        <f t="shared" ca="1" si="664"/>
        <v>56558</v>
      </c>
    </row>
    <row r="1627" spans="1:42" x14ac:dyDescent="0.2">
      <c r="A1627" s="15">
        <f>Daten!A1627</f>
        <v>61756</v>
      </c>
      <c r="B1627" s="8" t="str">
        <f>Daten!B1627</f>
        <v>Anger</v>
      </c>
      <c r="C1627" s="15">
        <f t="shared" si="640"/>
        <v>6</v>
      </c>
      <c r="D1627" s="10">
        <f>Daten!D1627</f>
        <v>0</v>
      </c>
      <c r="E1627" s="9">
        <f>Daten!E1627</f>
        <v>3951</v>
      </c>
      <c r="F1627" s="9">
        <f>Daten!F1627</f>
        <v>4133</v>
      </c>
      <c r="G1627" s="27">
        <f t="shared" si="641"/>
        <v>-182</v>
      </c>
      <c r="H1627" s="29">
        <f t="shared" si="642"/>
        <v>-4.4035809339462863E-2</v>
      </c>
      <c r="I1627" s="21">
        <f t="shared" si="643"/>
        <v>36.886014542801902</v>
      </c>
      <c r="J1627" s="21">
        <f t="shared" si="644"/>
        <v>-218.88601454280189</v>
      </c>
      <c r="K1627" s="27">
        <f t="shared" si="645"/>
        <v>109443.00727140094</v>
      </c>
      <c r="L1627" s="16">
        <f>Daten!G1627</f>
        <v>545</v>
      </c>
      <c r="M1627" s="16">
        <f>Daten!H1627</f>
        <v>2529</v>
      </c>
      <c r="N1627" s="16">
        <f>Daten!I1627</f>
        <v>877</v>
      </c>
      <c r="O1627" s="28">
        <f t="shared" si="646"/>
        <v>0.56227758007117434</v>
      </c>
      <c r="P1627" s="16">
        <f t="shared" si="647"/>
        <v>1423.4906480290092</v>
      </c>
      <c r="Q1627" s="21">
        <f t="shared" si="648"/>
        <v>-1.4906480290092077</v>
      </c>
      <c r="R1627" s="27">
        <f t="shared" si="649"/>
        <v>-298.12960580184154</v>
      </c>
      <c r="S1627" s="9">
        <f>Daten!K1627</f>
        <v>14235.36</v>
      </c>
      <c r="T1627" s="9">
        <f>Daten!L1627</f>
        <v>310331.18</v>
      </c>
      <c r="U1627" s="9">
        <f>Daten!M1627</f>
        <v>1344153.99</v>
      </c>
      <c r="V1627" s="9">
        <f>Daten!N1627</f>
        <v>500</v>
      </c>
      <c r="W1627" s="9">
        <f>Daten!O1627</f>
        <v>500</v>
      </c>
      <c r="X1627" s="23">
        <f t="shared" si="650"/>
        <v>1668720.53</v>
      </c>
      <c r="Y1627" s="9">
        <f t="shared" si="651"/>
        <v>1420099.9713928618</v>
      </c>
      <c r="Z1627" s="21">
        <f t="shared" si="652"/>
        <v>248620.55860713823</v>
      </c>
      <c r="AA1627" s="27">
        <f t="shared" si="653"/>
        <v>-24862.055860713823</v>
      </c>
      <c r="AB1627" s="32">
        <f t="shared" si="654"/>
        <v>84282.821804885287</v>
      </c>
      <c r="AC1627" s="31">
        <f t="shared" si="655"/>
        <v>84282.821804885287</v>
      </c>
      <c r="AG1627" s="26">
        <f t="shared" si="656"/>
        <v>109443.00727140094</v>
      </c>
      <c r="AH1627" s="26">
        <f t="shared" si="657"/>
        <v>-24862.055860713823</v>
      </c>
      <c r="AI1627" s="26">
        <f t="shared" si="658"/>
        <v>84580.951410687121</v>
      </c>
      <c r="AJ1627" s="26">
        <f t="shared" si="659"/>
        <v>1</v>
      </c>
      <c r="AK1627" s="26">
        <f t="shared" si="660"/>
        <v>84580.951410687121</v>
      </c>
      <c r="AL1627" s="26">
        <f t="shared" ca="1" si="661"/>
        <v>141663</v>
      </c>
      <c r="AM1627" s="26">
        <f t="shared" ca="1" si="662"/>
        <v>61</v>
      </c>
      <c r="AN1627" s="26">
        <f ca="1">IF(AM1627=0,0,COUNTIF($AM$19:AM1627,C1627*10+1))</f>
        <v>97</v>
      </c>
      <c r="AO1627" s="21">
        <f t="shared" ca="1" si="663"/>
        <v>0</v>
      </c>
      <c r="AP1627" s="33">
        <f t="shared" ca="1" si="664"/>
        <v>141663</v>
      </c>
    </row>
    <row r="1628" spans="1:42" x14ac:dyDescent="0.2">
      <c r="A1628" s="15">
        <f>Daten!A1628</f>
        <v>61757</v>
      </c>
      <c r="B1628" s="8" t="str">
        <f>Daten!B1628</f>
        <v>Birkfeld</v>
      </c>
      <c r="C1628" s="15">
        <f t="shared" si="640"/>
        <v>6</v>
      </c>
      <c r="D1628" s="10">
        <f>Daten!D1628</f>
        <v>0</v>
      </c>
      <c r="E1628" s="9">
        <f>Daten!E1628</f>
        <v>4953</v>
      </c>
      <c r="F1628" s="9">
        <f>Daten!F1628</f>
        <v>5002</v>
      </c>
      <c r="G1628" s="27">
        <f t="shared" si="641"/>
        <v>-49</v>
      </c>
      <c r="H1628" s="29">
        <f t="shared" si="642"/>
        <v>-9.7960815673730512E-3</v>
      </c>
      <c r="I1628" s="21">
        <f t="shared" si="643"/>
        <v>44.641627085191168</v>
      </c>
      <c r="J1628" s="21">
        <f t="shared" si="644"/>
        <v>-93.641627085191175</v>
      </c>
      <c r="K1628" s="27">
        <f t="shared" si="645"/>
        <v>46820.813542595584</v>
      </c>
      <c r="L1628" s="16">
        <f>Daten!G1628</f>
        <v>706</v>
      </c>
      <c r="M1628" s="16">
        <f>Daten!H1628</f>
        <v>3106</v>
      </c>
      <c r="N1628" s="16">
        <f>Daten!I1628</f>
        <v>1141</v>
      </c>
      <c r="O1628" s="28">
        <f t="shared" si="646"/>
        <v>0.5946555054732775</v>
      </c>
      <c r="P1628" s="16">
        <f t="shared" si="647"/>
        <v>1748.264908176395</v>
      </c>
      <c r="Q1628" s="21">
        <f t="shared" si="648"/>
        <v>98.735091823604989</v>
      </c>
      <c r="R1628" s="27">
        <f t="shared" si="649"/>
        <v>19747.018364721</v>
      </c>
      <c r="S1628" s="9">
        <f>Daten!K1628</f>
        <v>22411.13</v>
      </c>
      <c r="T1628" s="9">
        <f>Daten!L1628</f>
        <v>254026.74</v>
      </c>
      <c r="U1628" s="9">
        <f>Daten!M1628</f>
        <v>1039129.8</v>
      </c>
      <c r="V1628" s="9">
        <f>Daten!N1628</f>
        <v>500</v>
      </c>
      <c r="W1628" s="9">
        <f>Daten!O1628</f>
        <v>500</v>
      </c>
      <c r="X1628" s="23">
        <f t="shared" si="650"/>
        <v>1315567.67</v>
      </c>
      <c r="Y1628" s="9">
        <f t="shared" si="651"/>
        <v>1780246.8130369133</v>
      </c>
      <c r="Z1628" s="21">
        <f t="shared" si="652"/>
        <v>-464679.14303691336</v>
      </c>
      <c r="AA1628" s="27">
        <f t="shared" si="653"/>
        <v>46467.914303691337</v>
      </c>
      <c r="AB1628" s="32">
        <f t="shared" si="654"/>
        <v>113035.74621100791</v>
      </c>
      <c r="AC1628" s="31">
        <f t="shared" si="655"/>
        <v>113035.74621100791</v>
      </c>
      <c r="AG1628" s="26">
        <f t="shared" si="656"/>
        <v>46820.813542595584</v>
      </c>
      <c r="AH1628" s="26">
        <f t="shared" si="657"/>
        <v>46467.914303691337</v>
      </c>
      <c r="AI1628" s="26">
        <f t="shared" si="658"/>
        <v>93288.727846286929</v>
      </c>
      <c r="AJ1628" s="26">
        <f t="shared" si="659"/>
        <v>1</v>
      </c>
      <c r="AK1628" s="26">
        <f t="shared" si="660"/>
        <v>93288.727846286929</v>
      </c>
      <c r="AL1628" s="26">
        <f t="shared" ca="1" si="661"/>
        <v>156248</v>
      </c>
      <c r="AM1628" s="26">
        <f t="shared" ca="1" si="662"/>
        <v>61</v>
      </c>
      <c r="AN1628" s="26">
        <f ca="1">IF(AM1628=0,0,COUNTIF($AM$19:AM1628,C1628*10+1))</f>
        <v>98</v>
      </c>
      <c r="AO1628" s="21">
        <f t="shared" ca="1" si="663"/>
        <v>0</v>
      </c>
      <c r="AP1628" s="33">
        <f t="shared" ca="1" si="664"/>
        <v>156248</v>
      </c>
    </row>
    <row r="1629" spans="1:42" x14ac:dyDescent="0.2">
      <c r="A1629" s="15">
        <f>Daten!A1629</f>
        <v>61758</v>
      </c>
      <c r="B1629" s="8" t="str">
        <f>Daten!B1629</f>
        <v>Fladnitz an der Teichalm</v>
      </c>
      <c r="C1629" s="15">
        <f t="shared" si="640"/>
        <v>6</v>
      </c>
      <c r="D1629" s="10">
        <f>Daten!D1629</f>
        <v>0</v>
      </c>
      <c r="E1629" s="9">
        <f>Daten!E1629</f>
        <v>1789</v>
      </c>
      <c r="F1629" s="9">
        <f>Daten!F1629</f>
        <v>1789</v>
      </c>
      <c r="G1629" s="27">
        <f t="shared" si="641"/>
        <v>0</v>
      </c>
      <c r="H1629" s="29">
        <f t="shared" si="642"/>
        <v>0</v>
      </c>
      <c r="I1629" s="21">
        <f t="shared" si="643"/>
        <v>15.966387616034988</v>
      </c>
      <c r="J1629" s="21">
        <f t="shared" si="644"/>
        <v>-15.966387616034988</v>
      </c>
      <c r="K1629" s="27">
        <f t="shared" si="645"/>
        <v>7983.1938080174941</v>
      </c>
      <c r="L1629" s="16">
        <f>Daten!G1629</f>
        <v>267</v>
      </c>
      <c r="M1629" s="16">
        <f>Daten!H1629</f>
        <v>1173</v>
      </c>
      <c r="N1629" s="16">
        <f>Daten!I1629</f>
        <v>349</v>
      </c>
      <c r="O1629" s="28">
        <f t="shared" si="646"/>
        <v>0.52514919011082695</v>
      </c>
      <c r="P1629" s="16">
        <f t="shared" si="647"/>
        <v>660.24299333255351</v>
      </c>
      <c r="Q1629" s="21">
        <f t="shared" si="648"/>
        <v>-44.24299333255351</v>
      </c>
      <c r="R1629" s="27">
        <f t="shared" si="649"/>
        <v>-8848.5986665107012</v>
      </c>
      <c r="S1629" s="9">
        <f>Daten!K1629</f>
        <v>19030.810000000001</v>
      </c>
      <c r="T1629" s="9">
        <f>Daten!L1629</f>
        <v>143314.07</v>
      </c>
      <c r="U1629" s="9">
        <f>Daten!M1629</f>
        <v>548198.66</v>
      </c>
      <c r="V1629" s="9">
        <f>Daten!N1629</f>
        <v>500</v>
      </c>
      <c r="W1629" s="9">
        <f>Daten!O1629</f>
        <v>500</v>
      </c>
      <c r="X1629" s="23">
        <f t="shared" si="650"/>
        <v>710543.54</v>
      </c>
      <c r="Y1629" s="9">
        <f t="shared" si="651"/>
        <v>643016.66636847123</v>
      </c>
      <c r="Z1629" s="21">
        <f t="shared" si="652"/>
        <v>67526.873631528812</v>
      </c>
      <c r="AA1629" s="27">
        <f t="shared" si="653"/>
        <v>-6752.6873631528815</v>
      </c>
      <c r="AB1629" s="32">
        <f t="shared" si="654"/>
        <v>-7618.0922216460885</v>
      </c>
      <c r="AC1629" s="31">
        <f t="shared" si="655"/>
        <v>0</v>
      </c>
      <c r="AG1629" s="26">
        <f t="shared" si="656"/>
        <v>0</v>
      </c>
      <c r="AH1629" s="26">
        <f t="shared" si="657"/>
        <v>0</v>
      </c>
      <c r="AI1629" s="26">
        <f t="shared" si="658"/>
        <v>0</v>
      </c>
      <c r="AJ1629" s="26">
        <f t="shared" si="659"/>
        <v>1</v>
      </c>
      <c r="AK1629" s="26">
        <f t="shared" si="660"/>
        <v>0</v>
      </c>
      <c r="AL1629" s="26">
        <f t="shared" ca="1" si="661"/>
        <v>0</v>
      </c>
      <c r="AM1629" s="26">
        <f t="shared" ca="1" si="662"/>
        <v>0</v>
      </c>
      <c r="AN1629" s="26">
        <f ca="1">IF(AM1629=0,0,COUNTIF($AM$19:AM1629,C1629*10+1))</f>
        <v>0</v>
      </c>
      <c r="AO1629" s="21">
        <f t="shared" ca="1" si="663"/>
        <v>0</v>
      </c>
      <c r="AP1629" s="33">
        <f t="shared" ca="1" si="664"/>
        <v>0</v>
      </c>
    </row>
    <row r="1630" spans="1:42" x14ac:dyDescent="0.2">
      <c r="A1630" s="15">
        <f>Daten!A1630</f>
        <v>61759</v>
      </c>
      <c r="B1630" s="8" t="str">
        <f>Daten!B1630</f>
        <v>Gersdorf an der Feistritz</v>
      </c>
      <c r="C1630" s="15">
        <f t="shared" si="640"/>
        <v>6</v>
      </c>
      <c r="D1630" s="10">
        <f>Daten!D1630</f>
        <v>0</v>
      </c>
      <c r="E1630" s="9">
        <f>Daten!E1630</f>
        <v>1740</v>
      </c>
      <c r="F1630" s="9">
        <f>Daten!F1630</f>
        <v>1703</v>
      </c>
      <c r="G1630" s="27">
        <f t="shared" si="641"/>
        <v>37</v>
      </c>
      <c r="H1630" s="29">
        <f t="shared" si="642"/>
        <v>2.1726365237815619E-2</v>
      </c>
      <c r="I1630" s="21">
        <f t="shared" si="643"/>
        <v>15.19885864175941</v>
      </c>
      <c r="J1630" s="21">
        <f t="shared" si="644"/>
        <v>21.801141358240592</v>
      </c>
      <c r="K1630" s="27">
        <f t="shared" si="645"/>
        <v>-10900.570679120296</v>
      </c>
      <c r="L1630" s="16">
        <f>Daten!G1630</f>
        <v>269</v>
      </c>
      <c r="M1630" s="16">
        <f>Daten!H1630</f>
        <v>1141</v>
      </c>
      <c r="N1630" s="16">
        <f>Daten!I1630</f>
        <v>330</v>
      </c>
      <c r="O1630" s="28">
        <f t="shared" si="646"/>
        <v>0.52497808939526736</v>
      </c>
      <c r="P1630" s="16">
        <f t="shared" si="647"/>
        <v>642.23124926892035</v>
      </c>
      <c r="Q1630" s="21">
        <f t="shared" si="648"/>
        <v>-43.231249268920351</v>
      </c>
      <c r="R1630" s="27">
        <f t="shared" si="649"/>
        <v>-8646.2498537840693</v>
      </c>
      <c r="S1630" s="9">
        <f>Daten!K1630</f>
        <v>20648.28</v>
      </c>
      <c r="T1630" s="9">
        <f>Daten!L1630</f>
        <v>54443.18</v>
      </c>
      <c r="U1630" s="9">
        <f>Daten!M1630</f>
        <v>541914.67000000004</v>
      </c>
      <c r="V1630" s="9">
        <f>Daten!N1630</f>
        <v>500</v>
      </c>
      <c r="W1630" s="9">
        <f>Daten!O1630</f>
        <v>500</v>
      </c>
      <c r="X1630" s="23">
        <f t="shared" si="650"/>
        <v>617006.13</v>
      </c>
      <c r="Y1630" s="9">
        <f t="shared" si="651"/>
        <v>625404.69507050863</v>
      </c>
      <c r="Z1630" s="21">
        <f t="shared" si="652"/>
        <v>-8398.56507050863</v>
      </c>
      <c r="AA1630" s="27">
        <f t="shared" si="653"/>
        <v>839.856507050863</v>
      </c>
      <c r="AB1630" s="32">
        <f t="shared" si="654"/>
        <v>-18706.9640258535</v>
      </c>
      <c r="AC1630" s="31">
        <f t="shared" si="655"/>
        <v>0</v>
      </c>
      <c r="AG1630" s="26">
        <f t="shared" si="656"/>
        <v>0</v>
      </c>
      <c r="AH1630" s="26">
        <f t="shared" si="657"/>
        <v>0</v>
      </c>
      <c r="AI1630" s="26">
        <f t="shared" si="658"/>
        <v>0</v>
      </c>
      <c r="AJ1630" s="26">
        <f t="shared" si="659"/>
        <v>1</v>
      </c>
      <c r="AK1630" s="26">
        <f t="shared" si="660"/>
        <v>0</v>
      </c>
      <c r="AL1630" s="26">
        <f t="shared" ca="1" si="661"/>
        <v>0</v>
      </c>
      <c r="AM1630" s="26">
        <f t="shared" ca="1" si="662"/>
        <v>0</v>
      </c>
      <c r="AN1630" s="26">
        <f ca="1">IF(AM1630=0,0,COUNTIF($AM$19:AM1630,C1630*10+1))</f>
        <v>0</v>
      </c>
      <c r="AO1630" s="21">
        <f t="shared" ca="1" si="663"/>
        <v>0</v>
      </c>
      <c r="AP1630" s="33">
        <f t="shared" ca="1" si="664"/>
        <v>0</v>
      </c>
    </row>
    <row r="1631" spans="1:42" x14ac:dyDescent="0.2">
      <c r="A1631" s="15">
        <f>Daten!A1631</f>
        <v>61760</v>
      </c>
      <c r="B1631" s="8" t="str">
        <f>Daten!B1631</f>
        <v>Gleisdorf</v>
      </c>
      <c r="C1631" s="15">
        <f t="shared" si="640"/>
        <v>6</v>
      </c>
      <c r="D1631" s="10">
        <f>Daten!D1631</f>
        <v>0</v>
      </c>
      <c r="E1631" s="9">
        <f>Daten!E1631</f>
        <v>11205</v>
      </c>
      <c r="F1631" s="9">
        <f>Daten!F1631</f>
        <v>10720</v>
      </c>
      <c r="G1631" s="27">
        <f t="shared" si="641"/>
        <v>485</v>
      </c>
      <c r="H1631" s="29">
        <f t="shared" si="642"/>
        <v>4.5242537313432835E-2</v>
      </c>
      <c r="I1631" s="21">
        <f t="shared" si="643"/>
        <v>95.673379119002263</v>
      </c>
      <c r="J1631" s="21">
        <f t="shared" si="644"/>
        <v>389.32662088099772</v>
      </c>
      <c r="K1631" s="27">
        <f t="shared" si="645"/>
        <v>-194663.31044049887</v>
      </c>
      <c r="L1631" s="16">
        <f>Daten!G1631</f>
        <v>1629</v>
      </c>
      <c r="M1631" s="16">
        <f>Daten!H1631</f>
        <v>7473</v>
      </c>
      <c r="N1631" s="16">
        <f>Daten!I1631</f>
        <v>2103</v>
      </c>
      <c r="O1631" s="28">
        <f t="shared" si="646"/>
        <v>0.49939783219590528</v>
      </c>
      <c r="P1631" s="16">
        <f t="shared" si="647"/>
        <v>4206.3051058603342</v>
      </c>
      <c r="Q1631" s="21">
        <f t="shared" si="648"/>
        <v>-474.30510586033415</v>
      </c>
      <c r="R1631" s="27">
        <f t="shared" si="649"/>
        <v>-94861.02117206683</v>
      </c>
      <c r="S1631" s="9">
        <f>Daten!K1631</f>
        <v>15040.78</v>
      </c>
      <c r="T1631" s="9">
        <f>Daten!L1631</f>
        <v>914091.82</v>
      </c>
      <c r="U1631" s="9">
        <f>Daten!M1631</f>
        <v>5284246.71</v>
      </c>
      <c r="V1631" s="9">
        <f>Daten!N1631</f>
        <v>500</v>
      </c>
      <c r="W1631" s="9">
        <f>Daten!O1631</f>
        <v>500</v>
      </c>
      <c r="X1631" s="23">
        <f t="shared" si="650"/>
        <v>6213379.3099999996</v>
      </c>
      <c r="Y1631" s="9">
        <f t="shared" si="651"/>
        <v>4027390.5794626717</v>
      </c>
      <c r="Z1631" s="21">
        <f t="shared" si="652"/>
        <v>2185988.7305373279</v>
      </c>
      <c r="AA1631" s="27">
        <f t="shared" si="653"/>
        <v>-218598.87305373279</v>
      </c>
      <c r="AB1631" s="32">
        <f t="shared" si="654"/>
        <v>-508123.20466629846</v>
      </c>
      <c r="AC1631" s="31">
        <f t="shared" si="655"/>
        <v>0</v>
      </c>
      <c r="AG1631" s="26">
        <f t="shared" si="656"/>
        <v>0</v>
      </c>
      <c r="AH1631" s="26">
        <f t="shared" si="657"/>
        <v>0</v>
      </c>
      <c r="AI1631" s="26">
        <f t="shared" si="658"/>
        <v>0</v>
      </c>
      <c r="AJ1631" s="26">
        <f t="shared" si="659"/>
        <v>1</v>
      </c>
      <c r="AK1631" s="26">
        <f t="shared" si="660"/>
        <v>0</v>
      </c>
      <c r="AL1631" s="26">
        <f t="shared" ca="1" si="661"/>
        <v>0</v>
      </c>
      <c r="AM1631" s="26">
        <f t="shared" ca="1" si="662"/>
        <v>0</v>
      </c>
      <c r="AN1631" s="26">
        <f ca="1">IF(AM1631=0,0,COUNTIF($AM$19:AM1631,C1631*10+1))</f>
        <v>0</v>
      </c>
      <c r="AO1631" s="21">
        <f t="shared" ca="1" si="663"/>
        <v>0</v>
      </c>
      <c r="AP1631" s="33">
        <f t="shared" ca="1" si="664"/>
        <v>0</v>
      </c>
    </row>
    <row r="1632" spans="1:42" x14ac:dyDescent="0.2">
      <c r="A1632" s="15">
        <f>Daten!A1632</f>
        <v>61761</v>
      </c>
      <c r="B1632" s="8" t="str">
        <f>Daten!B1632</f>
        <v>Gutenberg-Stenzengreith</v>
      </c>
      <c r="C1632" s="15">
        <f t="shared" si="640"/>
        <v>6</v>
      </c>
      <c r="D1632" s="10">
        <f>Daten!D1632</f>
        <v>0</v>
      </c>
      <c r="E1632" s="9">
        <f>Daten!E1632</f>
        <v>1626</v>
      </c>
      <c r="F1632" s="9">
        <f>Daten!F1632</f>
        <v>1609</v>
      </c>
      <c r="G1632" s="27">
        <f t="shared" si="641"/>
        <v>17</v>
      </c>
      <c r="H1632" s="29">
        <f t="shared" si="642"/>
        <v>1.0565568676196395E-2</v>
      </c>
      <c r="I1632" s="21">
        <f t="shared" si="643"/>
        <v>14.359931623365172</v>
      </c>
      <c r="J1632" s="21">
        <f t="shared" si="644"/>
        <v>2.6400683766348276</v>
      </c>
      <c r="K1632" s="27">
        <f t="shared" si="645"/>
        <v>-1320.0341883174137</v>
      </c>
      <c r="L1632" s="16">
        <f>Daten!G1632</f>
        <v>272</v>
      </c>
      <c r="M1632" s="16">
        <f>Daten!H1632</f>
        <v>1072</v>
      </c>
      <c r="N1632" s="16">
        <f>Daten!I1632</f>
        <v>282</v>
      </c>
      <c r="O1632" s="28">
        <f t="shared" si="646"/>
        <v>0.51679104477611937</v>
      </c>
      <c r="P1632" s="16">
        <f t="shared" si="647"/>
        <v>603.39342613171129</v>
      </c>
      <c r="Q1632" s="21">
        <f t="shared" si="648"/>
        <v>-49.393426131711294</v>
      </c>
      <c r="R1632" s="27">
        <f t="shared" si="649"/>
        <v>-9878.6852263422588</v>
      </c>
      <c r="S1632" s="9">
        <f>Daten!K1632</f>
        <v>6507.12</v>
      </c>
      <c r="T1632" s="9">
        <f>Daten!L1632</f>
        <v>63055.06</v>
      </c>
      <c r="U1632" s="9">
        <f>Daten!M1632</f>
        <v>26317.98</v>
      </c>
      <c r="V1632" s="9">
        <f>Daten!N1632</f>
        <v>500</v>
      </c>
      <c r="W1632" s="9">
        <f>Daten!O1632</f>
        <v>500</v>
      </c>
      <c r="X1632" s="23">
        <f t="shared" si="650"/>
        <v>95880.159999999989</v>
      </c>
      <c r="Y1632" s="9">
        <f t="shared" si="651"/>
        <v>584429.90470382012</v>
      </c>
      <c r="Z1632" s="21">
        <f t="shared" si="652"/>
        <v>-488549.74470382015</v>
      </c>
      <c r="AA1632" s="27">
        <f t="shared" si="653"/>
        <v>48854.974470382018</v>
      </c>
      <c r="AB1632" s="32">
        <f t="shared" si="654"/>
        <v>37656.255055722344</v>
      </c>
      <c r="AC1632" s="31">
        <f t="shared" si="655"/>
        <v>37656.255055722344</v>
      </c>
      <c r="AG1632" s="26">
        <f t="shared" si="656"/>
        <v>-1320.0341883174137</v>
      </c>
      <c r="AH1632" s="26">
        <f t="shared" si="657"/>
        <v>48854.974470382018</v>
      </c>
      <c r="AI1632" s="26">
        <f t="shared" si="658"/>
        <v>47534.940282064606</v>
      </c>
      <c r="AJ1632" s="26">
        <f t="shared" si="659"/>
        <v>1</v>
      </c>
      <c r="AK1632" s="26">
        <f t="shared" si="660"/>
        <v>47534.940282064606</v>
      </c>
      <c r="AL1632" s="26">
        <f t="shared" ca="1" si="661"/>
        <v>79615</v>
      </c>
      <c r="AM1632" s="26">
        <f t="shared" ca="1" si="662"/>
        <v>61</v>
      </c>
      <c r="AN1632" s="26">
        <f ca="1">IF(AM1632=0,0,COUNTIF($AM$19:AM1632,C1632*10+1))</f>
        <v>99</v>
      </c>
      <c r="AO1632" s="21">
        <f t="shared" ca="1" si="663"/>
        <v>0</v>
      </c>
      <c r="AP1632" s="33">
        <f t="shared" ca="1" si="664"/>
        <v>79615</v>
      </c>
    </row>
    <row r="1633" spans="1:42" x14ac:dyDescent="0.2">
      <c r="A1633" s="15">
        <f>Daten!A1633</f>
        <v>61762</v>
      </c>
      <c r="B1633" s="8" t="str">
        <f>Daten!B1633</f>
        <v>Ilztal</v>
      </c>
      <c r="C1633" s="15">
        <f t="shared" si="640"/>
        <v>6</v>
      </c>
      <c r="D1633" s="10">
        <f>Daten!D1633</f>
        <v>0</v>
      </c>
      <c r="E1633" s="9">
        <f>Daten!E1633</f>
        <v>2172</v>
      </c>
      <c r="F1633" s="9">
        <f>Daten!F1633</f>
        <v>2149</v>
      </c>
      <c r="G1633" s="27">
        <f t="shared" si="641"/>
        <v>23</v>
      </c>
      <c r="H1633" s="29">
        <f t="shared" si="642"/>
        <v>1.0702652396463471E-2</v>
      </c>
      <c r="I1633" s="21">
        <f t="shared" si="643"/>
        <v>19.179299601374616</v>
      </c>
      <c r="J1633" s="21">
        <f t="shared" si="644"/>
        <v>3.8207003986253838</v>
      </c>
      <c r="K1633" s="27">
        <f t="shared" si="645"/>
        <v>-1910.350199312692</v>
      </c>
      <c r="L1633" s="16">
        <f>Daten!G1633</f>
        <v>333</v>
      </c>
      <c r="M1633" s="16">
        <f>Daten!H1633</f>
        <v>1397</v>
      </c>
      <c r="N1633" s="16">
        <f>Daten!I1633</f>
        <v>442</v>
      </c>
      <c r="O1633" s="28">
        <f t="shared" si="646"/>
        <v>0.55476020042949181</v>
      </c>
      <c r="P1633" s="16">
        <f t="shared" si="647"/>
        <v>786.32520177798574</v>
      </c>
      <c r="Q1633" s="21">
        <f t="shared" si="648"/>
        <v>-11.32520177798574</v>
      </c>
      <c r="R1633" s="27">
        <f t="shared" si="649"/>
        <v>-2265.0403555971479</v>
      </c>
      <c r="S1633" s="9">
        <f>Daten!K1633</f>
        <v>16461.71</v>
      </c>
      <c r="T1633" s="9">
        <f>Daten!L1633</f>
        <v>101709.51</v>
      </c>
      <c r="U1633" s="9">
        <f>Daten!M1633</f>
        <v>282844.26</v>
      </c>
      <c r="V1633" s="9">
        <f>Daten!N1633</f>
        <v>500</v>
      </c>
      <c r="W1633" s="9">
        <f>Daten!O1633</f>
        <v>500</v>
      </c>
      <c r="X1633" s="23">
        <f t="shared" si="650"/>
        <v>401015.48</v>
      </c>
      <c r="Y1633" s="9">
        <f t="shared" si="651"/>
        <v>780677.58488111757</v>
      </c>
      <c r="Z1633" s="21">
        <f t="shared" si="652"/>
        <v>-379662.10488111759</v>
      </c>
      <c r="AA1633" s="27">
        <f t="shared" si="653"/>
        <v>37966.210488111763</v>
      </c>
      <c r="AB1633" s="32">
        <f t="shared" si="654"/>
        <v>33790.819933201921</v>
      </c>
      <c r="AC1633" s="31">
        <f t="shared" si="655"/>
        <v>33790.819933201921</v>
      </c>
      <c r="AG1633" s="26">
        <f t="shared" si="656"/>
        <v>-1910.350199312692</v>
      </c>
      <c r="AH1633" s="26">
        <f t="shared" si="657"/>
        <v>37966.210488111763</v>
      </c>
      <c r="AI1633" s="26">
        <f t="shared" si="658"/>
        <v>36055.860288799071</v>
      </c>
      <c r="AJ1633" s="26">
        <f t="shared" si="659"/>
        <v>1</v>
      </c>
      <c r="AK1633" s="26">
        <f t="shared" si="660"/>
        <v>36055.860288799071</v>
      </c>
      <c r="AL1633" s="26">
        <f t="shared" ca="1" si="661"/>
        <v>60389</v>
      </c>
      <c r="AM1633" s="26">
        <f t="shared" ca="1" si="662"/>
        <v>61</v>
      </c>
      <c r="AN1633" s="26">
        <f ca="1">IF(AM1633=0,0,COUNTIF($AM$19:AM1633,C1633*10+1))</f>
        <v>100</v>
      </c>
      <c r="AO1633" s="21">
        <f t="shared" ca="1" si="663"/>
        <v>0</v>
      </c>
      <c r="AP1633" s="33">
        <f t="shared" ca="1" si="664"/>
        <v>60389</v>
      </c>
    </row>
    <row r="1634" spans="1:42" x14ac:dyDescent="0.2">
      <c r="A1634" s="15">
        <f>Daten!A1634</f>
        <v>61763</v>
      </c>
      <c r="B1634" s="8" t="str">
        <f>Daten!B1634</f>
        <v>Passail</v>
      </c>
      <c r="C1634" s="15">
        <f t="shared" si="640"/>
        <v>6</v>
      </c>
      <c r="D1634" s="10">
        <f>Daten!D1634</f>
        <v>0</v>
      </c>
      <c r="E1634" s="9">
        <f>Daten!E1634</f>
        <v>4426</v>
      </c>
      <c r="F1634" s="9">
        <f>Daten!F1634</f>
        <v>4432</v>
      </c>
      <c r="G1634" s="27">
        <f t="shared" si="641"/>
        <v>-6</v>
      </c>
      <c r="H1634" s="29">
        <f t="shared" si="642"/>
        <v>-1.3537906137184115E-3</v>
      </c>
      <c r="I1634" s="21">
        <f t="shared" si="643"/>
        <v>39.554516441736759</v>
      </c>
      <c r="J1634" s="21">
        <f t="shared" si="644"/>
        <v>-45.554516441736759</v>
      </c>
      <c r="K1634" s="27">
        <f t="shared" si="645"/>
        <v>22777.258220868378</v>
      </c>
      <c r="L1634" s="16">
        <f>Daten!G1634</f>
        <v>653</v>
      </c>
      <c r="M1634" s="16">
        <f>Daten!H1634</f>
        <v>2785</v>
      </c>
      <c r="N1634" s="16">
        <f>Daten!I1634</f>
        <v>988</v>
      </c>
      <c r="O1634" s="28">
        <f t="shared" si="646"/>
        <v>0.58922800718132851</v>
      </c>
      <c r="P1634" s="16">
        <f t="shared" si="647"/>
        <v>1567.5846005380747</v>
      </c>
      <c r="Q1634" s="21">
        <f t="shared" si="648"/>
        <v>73.41539946192529</v>
      </c>
      <c r="R1634" s="27">
        <f t="shared" si="649"/>
        <v>14683.079892385058</v>
      </c>
      <c r="S1634" s="9">
        <f>Daten!K1634</f>
        <v>23929</v>
      </c>
      <c r="T1634" s="9">
        <f>Daten!L1634</f>
        <v>251545.75</v>
      </c>
      <c r="U1634" s="9">
        <f>Daten!M1634</f>
        <v>889004.55</v>
      </c>
      <c r="V1634" s="9">
        <f>Daten!N1634</f>
        <v>500</v>
      </c>
      <c r="W1634" s="9">
        <f>Daten!O1634</f>
        <v>500</v>
      </c>
      <c r="X1634" s="23">
        <f t="shared" si="650"/>
        <v>1164479.3</v>
      </c>
      <c r="Y1634" s="9">
        <f t="shared" si="651"/>
        <v>1590828.2645873972</v>
      </c>
      <c r="Z1634" s="21">
        <f t="shared" si="652"/>
        <v>-426348.96458739717</v>
      </c>
      <c r="AA1634" s="27">
        <f t="shared" si="653"/>
        <v>42634.89645873972</v>
      </c>
      <c r="AB1634" s="32">
        <f t="shared" si="654"/>
        <v>80095.234571993147</v>
      </c>
      <c r="AC1634" s="31">
        <f t="shared" si="655"/>
        <v>80095.234571993147</v>
      </c>
      <c r="AG1634" s="26">
        <f t="shared" si="656"/>
        <v>22777.258220868378</v>
      </c>
      <c r="AH1634" s="26">
        <f t="shared" si="657"/>
        <v>42634.89645873972</v>
      </c>
      <c r="AI1634" s="26">
        <f t="shared" si="658"/>
        <v>65412.154679608095</v>
      </c>
      <c r="AJ1634" s="26">
        <f t="shared" si="659"/>
        <v>1</v>
      </c>
      <c r="AK1634" s="26">
        <f t="shared" si="660"/>
        <v>65412.154679608095</v>
      </c>
      <c r="AL1634" s="26">
        <f t="shared" ca="1" si="661"/>
        <v>109558</v>
      </c>
      <c r="AM1634" s="26">
        <f t="shared" ca="1" si="662"/>
        <v>61</v>
      </c>
      <c r="AN1634" s="26">
        <f ca="1">IF(AM1634=0,0,COUNTIF($AM$19:AM1634,C1634*10+1))</f>
        <v>101</v>
      </c>
      <c r="AO1634" s="21">
        <f t="shared" ca="1" si="663"/>
        <v>0</v>
      </c>
      <c r="AP1634" s="33">
        <f t="shared" ca="1" si="664"/>
        <v>109558</v>
      </c>
    </row>
    <row r="1635" spans="1:42" x14ac:dyDescent="0.2">
      <c r="A1635" s="15">
        <f>Daten!A1635</f>
        <v>61764</v>
      </c>
      <c r="B1635" s="8" t="str">
        <f>Daten!B1635</f>
        <v>Pischelsdorf am Kulm</v>
      </c>
      <c r="C1635" s="15">
        <f t="shared" si="640"/>
        <v>6</v>
      </c>
      <c r="D1635" s="10">
        <f>Daten!D1635</f>
        <v>0</v>
      </c>
      <c r="E1635" s="9">
        <f>Daten!E1635</f>
        <v>3674</v>
      </c>
      <c r="F1635" s="9">
        <f>Daten!F1635</f>
        <v>3716</v>
      </c>
      <c r="G1635" s="27">
        <f t="shared" si="641"/>
        <v>-42</v>
      </c>
      <c r="H1635" s="29">
        <f t="shared" si="642"/>
        <v>-1.1302475780409042E-2</v>
      </c>
      <c r="I1635" s="21">
        <f t="shared" si="643"/>
        <v>33.164391493116831</v>
      </c>
      <c r="J1635" s="21">
        <f t="shared" si="644"/>
        <v>-75.164391493116824</v>
      </c>
      <c r="K1635" s="27">
        <f t="shared" si="645"/>
        <v>37582.195746558413</v>
      </c>
      <c r="L1635" s="16">
        <f>Daten!G1635</f>
        <v>533</v>
      </c>
      <c r="M1635" s="16">
        <f>Daten!H1635</f>
        <v>2390</v>
      </c>
      <c r="N1635" s="16">
        <f>Daten!I1635</f>
        <v>751</v>
      </c>
      <c r="O1635" s="28">
        <f t="shared" si="646"/>
        <v>0.53723849372384935</v>
      </c>
      <c r="P1635" s="16">
        <f t="shared" si="647"/>
        <v>1345.2521347526026</v>
      </c>
      <c r="Q1635" s="21">
        <f t="shared" si="648"/>
        <v>-61.252134752602615</v>
      </c>
      <c r="R1635" s="27">
        <f t="shared" si="649"/>
        <v>-12250.426950520523</v>
      </c>
      <c r="S1635" s="9">
        <f>Daten!K1635</f>
        <v>13746.49</v>
      </c>
      <c r="T1635" s="9">
        <f>Daten!L1635</f>
        <v>207868.53</v>
      </c>
      <c r="U1635" s="9">
        <f>Daten!M1635</f>
        <v>1457068.8</v>
      </c>
      <c r="V1635" s="9">
        <f>Daten!N1635</f>
        <v>500</v>
      </c>
      <c r="W1635" s="9">
        <f>Daten!O1635</f>
        <v>500</v>
      </c>
      <c r="X1635" s="23">
        <f t="shared" si="650"/>
        <v>1678683.82</v>
      </c>
      <c r="Y1635" s="9">
        <f t="shared" si="651"/>
        <v>1320538.4193615222</v>
      </c>
      <c r="Z1635" s="21">
        <f t="shared" si="652"/>
        <v>358145.40063847788</v>
      </c>
      <c r="AA1635" s="27">
        <f t="shared" si="653"/>
        <v>-35814.540063847788</v>
      </c>
      <c r="AB1635" s="32">
        <f t="shared" si="654"/>
        <v>-10482.771267809898</v>
      </c>
      <c r="AC1635" s="31">
        <f t="shared" si="655"/>
        <v>0</v>
      </c>
      <c r="AG1635" s="26">
        <f t="shared" si="656"/>
        <v>0</v>
      </c>
      <c r="AH1635" s="26">
        <f t="shared" si="657"/>
        <v>0</v>
      </c>
      <c r="AI1635" s="26">
        <f t="shared" si="658"/>
        <v>0</v>
      </c>
      <c r="AJ1635" s="26">
        <f t="shared" si="659"/>
        <v>1</v>
      </c>
      <c r="AK1635" s="26">
        <f t="shared" si="660"/>
        <v>0</v>
      </c>
      <c r="AL1635" s="26">
        <f t="shared" ca="1" si="661"/>
        <v>0</v>
      </c>
      <c r="AM1635" s="26">
        <f t="shared" ca="1" si="662"/>
        <v>0</v>
      </c>
      <c r="AN1635" s="26">
        <f ca="1">IF(AM1635=0,0,COUNTIF($AM$19:AM1635,C1635*10+1))</f>
        <v>0</v>
      </c>
      <c r="AO1635" s="21">
        <f t="shared" ca="1" si="663"/>
        <v>0</v>
      </c>
      <c r="AP1635" s="33">
        <f t="shared" ca="1" si="664"/>
        <v>0</v>
      </c>
    </row>
    <row r="1636" spans="1:42" x14ac:dyDescent="0.2">
      <c r="A1636" s="15">
        <f>Daten!A1636</f>
        <v>61765</v>
      </c>
      <c r="B1636" s="8" t="str">
        <f>Daten!B1636</f>
        <v>Sankt Ruprecht an der Raab</v>
      </c>
      <c r="C1636" s="15">
        <f t="shared" si="640"/>
        <v>6</v>
      </c>
      <c r="D1636" s="10">
        <f>Daten!D1636</f>
        <v>0</v>
      </c>
      <c r="E1636" s="9">
        <f>Daten!E1636</f>
        <v>5533</v>
      </c>
      <c r="F1636" s="9">
        <f>Daten!F1636</f>
        <v>5277</v>
      </c>
      <c r="G1636" s="27">
        <f t="shared" si="641"/>
        <v>256</v>
      </c>
      <c r="H1636" s="29">
        <f t="shared" si="642"/>
        <v>4.8512412355505019E-2</v>
      </c>
      <c r="I1636" s="21">
        <f t="shared" si="643"/>
        <v>47.095934851770053</v>
      </c>
      <c r="J1636" s="21">
        <f t="shared" si="644"/>
        <v>208.90406514822996</v>
      </c>
      <c r="K1636" s="27">
        <f t="shared" si="645"/>
        <v>-104452.03257411499</v>
      </c>
      <c r="L1636" s="16">
        <f>Daten!G1636</f>
        <v>964</v>
      </c>
      <c r="M1636" s="16">
        <f>Daten!H1636</f>
        <v>3664</v>
      </c>
      <c r="N1636" s="16">
        <f>Daten!I1636</f>
        <v>905</v>
      </c>
      <c r="O1636" s="28">
        <f t="shared" si="646"/>
        <v>0.51009825327510916</v>
      </c>
      <c r="P1636" s="16">
        <f t="shared" si="647"/>
        <v>2062.3446952859986</v>
      </c>
      <c r="Q1636" s="21">
        <f t="shared" si="648"/>
        <v>-193.34469528599857</v>
      </c>
      <c r="R1636" s="27">
        <f t="shared" si="649"/>
        <v>-38668.939057199714</v>
      </c>
      <c r="S1636" s="9">
        <f>Daten!K1636</f>
        <v>32715.81</v>
      </c>
      <c r="T1636" s="9">
        <f>Daten!L1636</f>
        <v>380301.66</v>
      </c>
      <c r="U1636" s="9">
        <f>Daten!M1636</f>
        <v>2635786.5699999998</v>
      </c>
      <c r="V1636" s="9">
        <f>Daten!N1636</f>
        <v>500</v>
      </c>
      <c r="W1636" s="9">
        <f>Daten!O1636</f>
        <v>500</v>
      </c>
      <c r="X1636" s="23">
        <f t="shared" si="650"/>
        <v>3048804.04</v>
      </c>
      <c r="Y1636" s="9">
        <f t="shared" si="651"/>
        <v>1988715.0447270828</v>
      </c>
      <c r="Z1636" s="21">
        <f t="shared" si="652"/>
        <v>1060088.9952729172</v>
      </c>
      <c r="AA1636" s="27">
        <f t="shared" si="653"/>
        <v>-106008.89952729172</v>
      </c>
      <c r="AB1636" s="32">
        <f t="shared" si="654"/>
        <v>-249129.87115860643</v>
      </c>
      <c r="AC1636" s="31">
        <f t="shared" si="655"/>
        <v>0</v>
      </c>
      <c r="AG1636" s="26">
        <f t="shared" si="656"/>
        <v>0</v>
      </c>
      <c r="AH1636" s="26">
        <f t="shared" si="657"/>
        <v>0</v>
      </c>
      <c r="AI1636" s="26">
        <f t="shared" si="658"/>
        <v>0</v>
      </c>
      <c r="AJ1636" s="26">
        <f t="shared" si="659"/>
        <v>1</v>
      </c>
      <c r="AK1636" s="26">
        <f t="shared" si="660"/>
        <v>0</v>
      </c>
      <c r="AL1636" s="26">
        <f t="shared" ca="1" si="661"/>
        <v>0</v>
      </c>
      <c r="AM1636" s="26">
        <f t="shared" ca="1" si="662"/>
        <v>0</v>
      </c>
      <c r="AN1636" s="26">
        <f ca="1">IF(AM1636=0,0,COUNTIF($AM$19:AM1636,C1636*10+1))</f>
        <v>0</v>
      </c>
      <c r="AO1636" s="21">
        <f t="shared" ca="1" si="663"/>
        <v>0</v>
      </c>
      <c r="AP1636" s="33">
        <f t="shared" ca="1" si="664"/>
        <v>0</v>
      </c>
    </row>
    <row r="1637" spans="1:42" x14ac:dyDescent="0.2">
      <c r="A1637" s="15">
        <f>Daten!A1637</f>
        <v>61766</v>
      </c>
      <c r="B1637" s="8" t="str">
        <f>Daten!B1637</f>
        <v>Weiz</v>
      </c>
      <c r="C1637" s="15">
        <f t="shared" si="640"/>
        <v>6</v>
      </c>
      <c r="D1637" s="10">
        <f>Daten!D1637</f>
        <v>0</v>
      </c>
      <c r="E1637" s="9">
        <f>Daten!E1637</f>
        <v>11808</v>
      </c>
      <c r="F1637" s="9">
        <f>Daten!F1637</f>
        <v>11594</v>
      </c>
      <c r="G1637" s="27">
        <f t="shared" si="641"/>
        <v>214</v>
      </c>
      <c r="H1637" s="29">
        <f t="shared" si="642"/>
        <v>1.845782301190271E-2</v>
      </c>
      <c r="I1637" s="21">
        <f t="shared" si="643"/>
        <v>103.47361543896569</v>
      </c>
      <c r="J1637" s="21">
        <f t="shared" si="644"/>
        <v>110.52638456103431</v>
      </c>
      <c r="K1637" s="27">
        <f t="shared" si="645"/>
        <v>-55263.192280517156</v>
      </c>
      <c r="L1637" s="16">
        <f>Daten!G1637</f>
        <v>1535</v>
      </c>
      <c r="M1637" s="16">
        <f>Daten!H1637</f>
        <v>7627</v>
      </c>
      <c r="N1637" s="16">
        <f>Daten!I1637</f>
        <v>2646</v>
      </c>
      <c r="O1637" s="28">
        <f t="shared" si="646"/>
        <v>0.54818408286351117</v>
      </c>
      <c r="P1637" s="16">
        <f t="shared" si="647"/>
        <v>4292.9866241665695</v>
      </c>
      <c r="Q1637" s="21">
        <f t="shared" si="648"/>
        <v>-111.98662416656953</v>
      </c>
      <c r="R1637" s="27">
        <f t="shared" si="649"/>
        <v>-22397.324833313905</v>
      </c>
      <c r="S1637" s="9">
        <f>Daten!K1637</f>
        <v>8177.39</v>
      </c>
      <c r="T1637" s="9">
        <f>Daten!L1637</f>
        <v>1101585.98</v>
      </c>
      <c r="U1637" s="9">
        <f>Daten!M1637</f>
        <v>11263890.09</v>
      </c>
      <c r="V1637" s="9">
        <f>Daten!N1637</f>
        <v>500</v>
      </c>
      <c r="W1637" s="9">
        <f>Daten!O1637</f>
        <v>500</v>
      </c>
      <c r="X1637" s="23">
        <f t="shared" si="650"/>
        <v>12373653.459999999</v>
      </c>
      <c r="Y1637" s="9">
        <f t="shared" si="651"/>
        <v>4244125.6548233135</v>
      </c>
      <c r="Z1637" s="21">
        <f t="shared" si="652"/>
        <v>8129527.8051766856</v>
      </c>
      <c r="AA1637" s="27">
        <f t="shared" si="653"/>
        <v>-812952.78051766858</v>
      </c>
      <c r="AB1637" s="32">
        <f t="shared" si="654"/>
        <v>-890613.29763149959</v>
      </c>
      <c r="AC1637" s="31">
        <f t="shared" si="655"/>
        <v>0</v>
      </c>
      <c r="AG1637" s="26">
        <f t="shared" si="656"/>
        <v>0</v>
      </c>
      <c r="AH1637" s="26">
        <f t="shared" si="657"/>
        <v>0</v>
      </c>
      <c r="AI1637" s="26">
        <f t="shared" si="658"/>
        <v>0</v>
      </c>
      <c r="AJ1637" s="26">
        <f t="shared" si="659"/>
        <v>1</v>
      </c>
      <c r="AK1637" s="26">
        <f t="shared" si="660"/>
        <v>0</v>
      </c>
      <c r="AL1637" s="26">
        <f t="shared" ca="1" si="661"/>
        <v>0</v>
      </c>
      <c r="AM1637" s="26">
        <f t="shared" ca="1" si="662"/>
        <v>0</v>
      </c>
      <c r="AN1637" s="26">
        <f ca="1">IF(AM1637=0,0,COUNTIF($AM$19:AM1637,C1637*10+1))</f>
        <v>0</v>
      </c>
      <c r="AO1637" s="21">
        <f t="shared" ca="1" si="663"/>
        <v>0</v>
      </c>
      <c r="AP1637" s="33">
        <f t="shared" ca="1" si="664"/>
        <v>0</v>
      </c>
    </row>
    <row r="1638" spans="1:42" x14ac:dyDescent="0.2">
      <c r="A1638" s="15">
        <f>Daten!A1638</f>
        <v>62007</v>
      </c>
      <c r="B1638" s="8" t="str">
        <f>Daten!B1638</f>
        <v>Fohnsdorf</v>
      </c>
      <c r="C1638" s="15">
        <f t="shared" si="640"/>
        <v>6</v>
      </c>
      <c r="D1638" s="10">
        <f>Daten!D1638</f>
        <v>0</v>
      </c>
      <c r="E1638" s="9">
        <f>Daten!E1638</f>
        <v>7566</v>
      </c>
      <c r="F1638" s="9">
        <f>Daten!F1638</f>
        <v>7706</v>
      </c>
      <c r="G1638" s="27">
        <f t="shared" si="641"/>
        <v>-140</v>
      </c>
      <c r="H1638" s="29">
        <f t="shared" si="642"/>
        <v>-1.8167661562418894E-2</v>
      </c>
      <c r="I1638" s="21">
        <f t="shared" si="643"/>
        <v>68.774165997297715</v>
      </c>
      <c r="J1638" s="21">
        <f t="shared" si="644"/>
        <v>-208.7741659972977</v>
      </c>
      <c r="K1638" s="27">
        <f t="shared" si="645"/>
        <v>104387.08299864885</v>
      </c>
      <c r="L1638" s="16">
        <f>Daten!G1638</f>
        <v>844</v>
      </c>
      <c r="M1638" s="16">
        <f>Daten!H1638</f>
        <v>4728</v>
      </c>
      <c r="N1638" s="16">
        <f>Daten!I1638</f>
        <v>1994</v>
      </c>
      <c r="O1638" s="28">
        <f t="shared" si="646"/>
        <v>0.60025380710659904</v>
      </c>
      <c r="P1638" s="16">
        <f t="shared" si="647"/>
        <v>2661.2351854018016</v>
      </c>
      <c r="Q1638" s="21">
        <f t="shared" si="648"/>
        <v>176.76481459819843</v>
      </c>
      <c r="R1638" s="27">
        <f t="shared" si="649"/>
        <v>35352.962919639685</v>
      </c>
      <c r="S1638" s="9">
        <f>Daten!K1638</f>
        <v>18701.23</v>
      </c>
      <c r="T1638" s="9">
        <f>Daten!L1638</f>
        <v>775321.52</v>
      </c>
      <c r="U1638" s="9">
        <f>Daten!M1638</f>
        <v>2286528.9900000002</v>
      </c>
      <c r="V1638" s="9">
        <f>Daten!N1638</f>
        <v>500</v>
      </c>
      <c r="W1638" s="9">
        <f>Daten!O1638</f>
        <v>500</v>
      </c>
      <c r="X1638" s="23">
        <f t="shared" si="650"/>
        <v>3080551.74</v>
      </c>
      <c r="Y1638" s="9">
        <f t="shared" si="651"/>
        <v>2719432.1395996944</v>
      </c>
      <c r="Z1638" s="21">
        <f t="shared" si="652"/>
        <v>361119.60040030582</v>
      </c>
      <c r="AA1638" s="27">
        <f t="shared" si="653"/>
        <v>-36111.960040030586</v>
      </c>
      <c r="AB1638" s="32">
        <f t="shared" si="654"/>
        <v>103628.08587825793</v>
      </c>
      <c r="AC1638" s="31">
        <f t="shared" si="655"/>
        <v>103628.08587825793</v>
      </c>
      <c r="AG1638" s="26">
        <f t="shared" si="656"/>
        <v>104387.08299864885</v>
      </c>
      <c r="AH1638" s="26">
        <f t="shared" si="657"/>
        <v>-36111.960040030586</v>
      </c>
      <c r="AI1638" s="26">
        <f t="shared" si="658"/>
        <v>68275.122958618274</v>
      </c>
      <c r="AJ1638" s="26">
        <f t="shared" si="659"/>
        <v>1</v>
      </c>
      <c r="AK1638" s="26">
        <f t="shared" si="660"/>
        <v>68275.122958618274</v>
      </c>
      <c r="AL1638" s="26">
        <f t="shared" ca="1" si="661"/>
        <v>114353</v>
      </c>
      <c r="AM1638" s="26">
        <f t="shared" ca="1" si="662"/>
        <v>61</v>
      </c>
      <c r="AN1638" s="26">
        <f ca="1">IF(AM1638=0,0,COUNTIF($AM$19:AM1638,C1638*10+1))</f>
        <v>102</v>
      </c>
      <c r="AO1638" s="21">
        <f t="shared" ca="1" si="663"/>
        <v>0</v>
      </c>
      <c r="AP1638" s="33">
        <f t="shared" ca="1" si="664"/>
        <v>114353</v>
      </c>
    </row>
    <row r="1639" spans="1:42" x14ac:dyDescent="0.2">
      <c r="A1639" s="15">
        <f>Daten!A1639</f>
        <v>62008</v>
      </c>
      <c r="B1639" s="8" t="str">
        <f>Daten!B1639</f>
        <v>Gaal</v>
      </c>
      <c r="C1639" s="15">
        <f t="shared" si="640"/>
        <v>6</v>
      </c>
      <c r="D1639" s="10">
        <f>Daten!D1639</f>
        <v>0</v>
      </c>
      <c r="E1639" s="9">
        <f>Daten!E1639</f>
        <v>1323</v>
      </c>
      <c r="F1639" s="9">
        <f>Daten!F1639</f>
        <v>1372</v>
      </c>
      <c r="G1639" s="27">
        <f t="shared" si="641"/>
        <v>-49</v>
      </c>
      <c r="H1639" s="29">
        <f t="shared" si="642"/>
        <v>-3.5714285714285712E-2</v>
      </c>
      <c r="I1639" s="21">
        <f t="shared" si="643"/>
        <v>12.244764566349918</v>
      </c>
      <c r="J1639" s="21">
        <f t="shared" si="644"/>
        <v>-61.244764566349915</v>
      </c>
      <c r="K1639" s="27">
        <f t="shared" si="645"/>
        <v>30622.382283174957</v>
      </c>
      <c r="L1639" s="16">
        <f>Daten!G1639</f>
        <v>193</v>
      </c>
      <c r="M1639" s="16">
        <f>Daten!H1639</f>
        <v>806</v>
      </c>
      <c r="N1639" s="16">
        <f>Daten!I1639</f>
        <v>324</v>
      </c>
      <c r="O1639" s="28">
        <f t="shared" si="646"/>
        <v>0.64143920595533499</v>
      </c>
      <c r="P1639" s="16">
        <f t="shared" si="647"/>
        <v>453.67080360276054</v>
      </c>
      <c r="Q1639" s="21">
        <f t="shared" si="648"/>
        <v>63.329196397239457</v>
      </c>
      <c r="R1639" s="27">
        <f t="shared" si="649"/>
        <v>12665.839279447891</v>
      </c>
      <c r="S1639" s="9">
        <f>Daten!K1639</f>
        <v>31744.89</v>
      </c>
      <c r="T1639" s="9">
        <f>Daten!L1639</f>
        <v>84219.53</v>
      </c>
      <c r="U1639" s="9">
        <f>Daten!M1639</f>
        <v>101843.5</v>
      </c>
      <c r="V1639" s="9">
        <f>Daten!N1639</f>
        <v>500</v>
      </c>
      <c r="W1639" s="9">
        <f>Daten!O1639</f>
        <v>500</v>
      </c>
      <c r="X1639" s="23">
        <f t="shared" si="650"/>
        <v>217807.91999999998</v>
      </c>
      <c r="Y1639" s="9">
        <f t="shared" si="651"/>
        <v>475523.22504499013</v>
      </c>
      <c r="Z1639" s="21">
        <f t="shared" si="652"/>
        <v>-257715.30504499015</v>
      </c>
      <c r="AA1639" s="27">
        <f t="shared" si="653"/>
        <v>25771.530504499016</v>
      </c>
      <c r="AB1639" s="32">
        <f t="shared" si="654"/>
        <v>69059.752067121866</v>
      </c>
      <c r="AC1639" s="31">
        <f t="shared" si="655"/>
        <v>69059.752067121866</v>
      </c>
      <c r="AG1639" s="26">
        <f t="shared" si="656"/>
        <v>30622.382283174957</v>
      </c>
      <c r="AH1639" s="26">
        <f t="shared" si="657"/>
        <v>25771.530504499016</v>
      </c>
      <c r="AI1639" s="26">
        <f t="shared" si="658"/>
        <v>56393.912787673973</v>
      </c>
      <c r="AJ1639" s="26">
        <f t="shared" si="659"/>
        <v>1</v>
      </c>
      <c r="AK1639" s="26">
        <f t="shared" si="660"/>
        <v>56393.912787673973</v>
      </c>
      <c r="AL1639" s="26">
        <f t="shared" ca="1" si="661"/>
        <v>94453</v>
      </c>
      <c r="AM1639" s="26">
        <f t="shared" ca="1" si="662"/>
        <v>61</v>
      </c>
      <c r="AN1639" s="26">
        <f ca="1">IF(AM1639=0,0,COUNTIF($AM$19:AM1639,C1639*10+1))</f>
        <v>103</v>
      </c>
      <c r="AO1639" s="21">
        <f t="shared" ca="1" si="663"/>
        <v>0</v>
      </c>
      <c r="AP1639" s="33">
        <f t="shared" ca="1" si="664"/>
        <v>94453</v>
      </c>
    </row>
    <row r="1640" spans="1:42" x14ac:dyDescent="0.2">
      <c r="A1640" s="15">
        <f>Daten!A1640</f>
        <v>62010</v>
      </c>
      <c r="B1640" s="8" t="str">
        <f>Daten!B1640</f>
        <v>Hohentauern</v>
      </c>
      <c r="C1640" s="15">
        <f t="shared" si="640"/>
        <v>6</v>
      </c>
      <c r="D1640" s="10">
        <f>Daten!D1640</f>
        <v>0</v>
      </c>
      <c r="E1640" s="9">
        <f>Daten!E1640</f>
        <v>384</v>
      </c>
      <c r="F1640" s="9">
        <f>Daten!F1640</f>
        <v>406</v>
      </c>
      <c r="G1640" s="27">
        <f t="shared" si="641"/>
        <v>-22</v>
      </c>
      <c r="H1640" s="29">
        <f t="shared" si="642"/>
        <v>-5.4187192118226604E-2</v>
      </c>
      <c r="I1640" s="21">
        <f t="shared" si="643"/>
        <v>3.6234507390219144</v>
      </c>
      <c r="J1640" s="21">
        <f t="shared" si="644"/>
        <v>-25.623450739021916</v>
      </c>
      <c r="K1640" s="27">
        <f t="shared" si="645"/>
        <v>12811.725369510958</v>
      </c>
      <c r="L1640" s="16">
        <f>Daten!G1640</f>
        <v>34</v>
      </c>
      <c r="M1640" s="16">
        <f>Daten!H1640</f>
        <v>234</v>
      </c>
      <c r="N1640" s="16">
        <f>Daten!I1640</f>
        <v>116</v>
      </c>
      <c r="O1640" s="28">
        <f t="shared" si="646"/>
        <v>0.64102564102564108</v>
      </c>
      <c r="P1640" s="16">
        <f t="shared" si="647"/>
        <v>131.71087846531759</v>
      </c>
      <c r="Q1640" s="21">
        <f t="shared" si="648"/>
        <v>18.289121534682408</v>
      </c>
      <c r="R1640" s="27">
        <f t="shared" si="649"/>
        <v>3657.8243069364817</v>
      </c>
      <c r="S1640" s="9">
        <f>Daten!K1640</f>
        <v>13802.21</v>
      </c>
      <c r="T1640" s="9">
        <f>Daten!L1640</f>
        <v>60413.58</v>
      </c>
      <c r="U1640" s="9">
        <f>Daten!M1640</f>
        <v>-95527.6</v>
      </c>
      <c r="V1640" s="9">
        <f>Daten!N1640</f>
        <v>500</v>
      </c>
      <c r="W1640" s="9">
        <f>Daten!O1640</f>
        <v>500</v>
      </c>
      <c r="X1640" s="23">
        <f t="shared" si="650"/>
        <v>-21311.809999999998</v>
      </c>
      <c r="Y1640" s="9">
        <f t="shared" si="651"/>
        <v>138020.34649831912</v>
      </c>
      <c r="Z1640" s="21">
        <f t="shared" si="652"/>
        <v>-159332.15649831912</v>
      </c>
      <c r="AA1640" s="27">
        <f t="shared" si="653"/>
        <v>15933.215649831913</v>
      </c>
      <c r="AB1640" s="32">
        <f t="shared" si="654"/>
        <v>32402.76532627935</v>
      </c>
      <c r="AC1640" s="31">
        <f t="shared" si="655"/>
        <v>32402.76532627935</v>
      </c>
      <c r="AG1640" s="26">
        <f t="shared" si="656"/>
        <v>12811.725369510958</v>
      </c>
      <c r="AH1640" s="26">
        <f t="shared" si="657"/>
        <v>15933.215649831913</v>
      </c>
      <c r="AI1640" s="26">
        <f t="shared" si="658"/>
        <v>28744.94101934287</v>
      </c>
      <c r="AJ1640" s="26">
        <f t="shared" si="659"/>
        <v>1</v>
      </c>
      <c r="AK1640" s="26">
        <f t="shared" si="660"/>
        <v>28744.94101934287</v>
      </c>
      <c r="AL1640" s="26">
        <f t="shared" ca="1" si="661"/>
        <v>48144</v>
      </c>
      <c r="AM1640" s="26">
        <f t="shared" ca="1" si="662"/>
        <v>61</v>
      </c>
      <c r="AN1640" s="26">
        <f ca="1">IF(AM1640=0,0,COUNTIF($AM$19:AM1640,C1640*10+1))</f>
        <v>104</v>
      </c>
      <c r="AO1640" s="21">
        <f t="shared" ca="1" si="663"/>
        <v>0</v>
      </c>
      <c r="AP1640" s="33">
        <f t="shared" ca="1" si="664"/>
        <v>48144</v>
      </c>
    </row>
    <row r="1641" spans="1:42" x14ac:dyDescent="0.2">
      <c r="A1641" s="15">
        <f>Daten!A1641</f>
        <v>62014</v>
      </c>
      <c r="B1641" s="8" t="str">
        <f>Daten!B1641</f>
        <v>Kobenz</v>
      </c>
      <c r="C1641" s="15">
        <f t="shared" si="640"/>
        <v>6</v>
      </c>
      <c r="D1641" s="10">
        <f>Daten!D1641</f>
        <v>0</v>
      </c>
      <c r="E1641" s="9">
        <f>Daten!E1641</f>
        <v>1924</v>
      </c>
      <c r="F1641" s="9">
        <f>Daten!F1641</f>
        <v>1854</v>
      </c>
      <c r="G1641" s="27">
        <f t="shared" si="641"/>
        <v>70</v>
      </c>
      <c r="H1641" s="29">
        <f t="shared" si="642"/>
        <v>3.7756202804746494E-2</v>
      </c>
      <c r="I1641" s="21">
        <f t="shared" si="643"/>
        <v>16.546496724499086</v>
      </c>
      <c r="J1641" s="21">
        <f t="shared" si="644"/>
        <v>53.453503275500914</v>
      </c>
      <c r="K1641" s="27">
        <f t="shared" si="645"/>
        <v>-26726.751637750458</v>
      </c>
      <c r="L1641" s="16">
        <f>Daten!G1641</f>
        <v>265</v>
      </c>
      <c r="M1641" s="16">
        <f>Daten!H1641</f>
        <v>1240</v>
      </c>
      <c r="N1641" s="16">
        <f>Daten!I1641</f>
        <v>419</v>
      </c>
      <c r="O1641" s="28">
        <f t="shared" si="646"/>
        <v>0.55161290322580647</v>
      </c>
      <c r="P1641" s="16">
        <f t="shared" si="647"/>
        <v>697.95508246578549</v>
      </c>
      <c r="Q1641" s="21">
        <f t="shared" si="648"/>
        <v>-13.955082465785495</v>
      </c>
      <c r="R1641" s="27">
        <f t="shared" si="649"/>
        <v>-2791.0164931570989</v>
      </c>
      <c r="S1641" s="9">
        <f>Daten!K1641</f>
        <v>9496.43</v>
      </c>
      <c r="T1641" s="9">
        <f>Daten!L1641</f>
        <v>168671.81</v>
      </c>
      <c r="U1641" s="9">
        <f>Daten!M1641</f>
        <v>496223.83</v>
      </c>
      <c r="V1641" s="9">
        <f>Daten!N1641</f>
        <v>500</v>
      </c>
      <c r="W1641" s="9">
        <f>Daten!O1641</f>
        <v>500</v>
      </c>
      <c r="X1641" s="23">
        <f t="shared" si="650"/>
        <v>674392.07000000007</v>
      </c>
      <c r="Y1641" s="9">
        <f t="shared" si="651"/>
        <v>691539.44443428656</v>
      </c>
      <c r="Z1641" s="21">
        <f t="shared" si="652"/>
        <v>-17147.374434286496</v>
      </c>
      <c r="AA1641" s="27">
        <f t="shared" si="653"/>
        <v>1714.7374434286496</v>
      </c>
      <c r="AB1641" s="32">
        <f t="shared" si="654"/>
        <v>-27803.030687478906</v>
      </c>
      <c r="AC1641" s="31">
        <f t="shared" si="655"/>
        <v>0</v>
      </c>
      <c r="AG1641" s="26">
        <f t="shared" si="656"/>
        <v>0</v>
      </c>
      <c r="AH1641" s="26">
        <f t="shared" si="657"/>
        <v>0</v>
      </c>
      <c r="AI1641" s="26">
        <f t="shared" si="658"/>
        <v>0</v>
      </c>
      <c r="AJ1641" s="26">
        <f t="shared" si="659"/>
        <v>1</v>
      </c>
      <c r="AK1641" s="26">
        <f t="shared" si="660"/>
        <v>0</v>
      </c>
      <c r="AL1641" s="26">
        <f t="shared" ca="1" si="661"/>
        <v>0</v>
      </c>
      <c r="AM1641" s="26">
        <f t="shared" ca="1" si="662"/>
        <v>0</v>
      </c>
      <c r="AN1641" s="26">
        <f ca="1">IF(AM1641=0,0,COUNTIF($AM$19:AM1641,C1641*10+1))</f>
        <v>0</v>
      </c>
      <c r="AO1641" s="21">
        <f t="shared" ca="1" si="663"/>
        <v>0</v>
      </c>
      <c r="AP1641" s="33">
        <f t="shared" ca="1" si="664"/>
        <v>0</v>
      </c>
    </row>
    <row r="1642" spans="1:42" x14ac:dyDescent="0.2">
      <c r="A1642" s="15">
        <f>Daten!A1642</f>
        <v>62021</v>
      </c>
      <c r="B1642" s="8" t="str">
        <f>Daten!B1642</f>
        <v>Pusterwald</v>
      </c>
      <c r="C1642" s="15">
        <f t="shared" si="640"/>
        <v>6</v>
      </c>
      <c r="D1642" s="10">
        <f>Daten!D1642</f>
        <v>0</v>
      </c>
      <c r="E1642" s="9">
        <f>Daten!E1642</f>
        <v>439</v>
      </c>
      <c r="F1642" s="9">
        <f>Daten!F1642</f>
        <v>450</v>
      </c>
      <c r="G1642" s="27">
        <f t="shared" si="641"/>
        <v>-11</v>
      </c>
      <c r="H1642" s="29">
        <f t="shared" si="642"/>
        <v>-2.4444444444444446E-2</v>
      </c>
      <c r="I1642" s="21">
        <f t="shared" si="643"/>
        <v>4.0161399816745353</v>
      </c>
      <c r="J1642" s="21">
        <f t="shared" si="644"/>
        <v>-15.016139981674534</v>
      </c>
      <c r="K1642" s="27">
        <f t="shared" si="645"/>
        <v>7508.0699908372671</v>
      </c>
      <c r="L1642" s="16">
        <f>Daten!G1642</f>
        <v>63</v>
      </c>
      <c r="M1642" s="16">
        <f>Daten!H1642</f>
        <v>264</v>
      </c>
      <c r="N1642" s="16">
        <f>Daten!I1642</f>
        <v>112</v>
      </c>
      <c r="O1642" s="28">
        <f t="shared" si="646"/>
        <v>0.66287878787878785</v>
      </c>
      <c r="P1642" s="16">
        <f t="shared" si="647"/>
        <v>148.59688852497368</v>
      </c>
      <c r="Q1642" s="21">
        <f t="shared" si="648"/>
        <v>26.403111475026321</v>
      </c>
      <c r="R1642" s="27">
        <f t="shared" si="649"/>
        <v>5280.6222950052643</v>
      </c>
      <c r="S1642" s="9">
        <f>Daten!K1642</f>
        <v>12232.7</v>
      </c>
      <c r="T1642" s="9">
        <f>Daten!L1642</f>
        <v>26302.67</v>
      </c>
      <c r="U1642" s="9">
        <f>Daten!M1642</f>
        <v>1946.16</v>
      </c>
      <c r="V1642" s="9">
        <f>Daten!N1642</f>
        <v>500</v>
      </c>
      <c r="W1642" s="9">
        <f>Daten!O1642</f>
        <v>500</v>
      </c>
      <c r="X1642" s="23">
        <f t="shared" si="650"/>
        <v>40481.53</v>
      </c>
      <c r="Y1642" s="9">
        <f t="shared" si="651"/>
        <v>157788.88571031796</v>
      </c>
      <c r="Z1642" s="21">
        <f t="shared" si="652"/>
        <v>-117307.35571031796</v>
      </c>
      <c r="AA1642" s="27">
        <f t="shared" si="653"/>
        <v>11730.735571031797</v>
      </c>
      <c r="AB1642" s="32">
        <f t="shared" si="654"/>
        <v>24519.427856874328</v>
      </c>
      <c r="AC1642" s="31">
        <f t="shared" si="655"/>
        <v>24519.427856874328</v>
      </c>
      <c r="AG1642" s="26">
        <f t="shared" si="656"/>
        <v>7508.0699908372671</v>
      </c>
      <c r="AH1642" s="26">
        <f t="shared" si="657"/>
        <v>11730.735571031797</v>
      </c>
      <c r="AI1642" s="26">
        <f t="shared" si="658"/>
        <v>19238.805561869063</v>
      </c>
      <c r="AJ1642" s="26">
        <f t="shared" si="659"/>
        <v>1</v>
      </c>
      <c r="AK1642" s="26">
        <f t="shared" si="660"/>
        <v>19238.805561869063</v>
      </c>
      <c r="AL1642" s="26">
        <f t="shared" ca="1" si="661"/>
        <v>32223</v>
      </c>
      <c r="AM1642" s="26">
        <f t="shared" ca="1" si="662"/>
        <v>61</v>
      </c>
      <c r="AN1642" s="26">
        <f ca="1">IF(AM1642=0,0,COUNTIF($AM$19:AM1642,C1642*10+1))</f>
        <v>105</v>
      </c>
      <c r="AO1642" s="21">
        <f t="shared" ca="1" si="663"/>
        <v>0</v>
      </c>
      <c r="AP1642" s="33">
        <f t="shared" ca="1" si="664"/>
        <v>32223</v>
      </c>
    </row>
    <row r="1643" spans="1:42" x14ac:dyDescent="0.2">
      <c r="A1643" s="15">
        <f>Daten!A1643</f>
        <v>62026</v>
      </c>
      <c r="B1643" s="8" t="str">
        <f>Daten!B1643</f>
        <v>Sankt Georgen ob Judenburg</v>
      </c>
      <c r="C1643" s="15">
        <f t="shared" si="640"/>
        <v>6</v>
      </c>
      <c r="D1643" s="10">
        <f>Daten!D1643</f>
        <v>0</v>
      </c>
      <c r="E1643" s="9">
        <f>Daten!E1643</f>
        <v>861</v>
      </c>
      <c r="F1643" s="9">
        <f>Daten!F1643</f>
        <v>849</v>
      </c>
      <c r="G1643" s="27">
        <f t="shared" si="641"/>
        <v>12</v>
      </c>
      <c r="H1643" s="29">
        <f t="shared" si="642"/>
        <v>1.4134275618374558E-2</v>
      </c>
      <c r="I1643" s="21">
        <f t="shared" si="643"/>
        <v>7.5771174320926242</v>
      </c>
      <c r="J1643" s="21">
        <f t="shared" si="644"/>
        <v>4.4228825679073758</v>
      </c>
      <c r="K1643" s="27">
        <f t="shared" si="645"/>
        <v>-2211.4412839536881</v>
      </c>
      <c r="L1643" s="16">
        <f>Daten!G1643</f>
        <v>116</v>
      </c>
      <c r="M1643" s="16">
        <f>Daten!H1643</f>
        <v>533</v>
      </c>
      <c r="N1643" s="16">
        <f>Daten!I1643</f>
        <v>212</v>
      </c>
      <c r="O1643" s="28">
        <f t="shared" si="646"/>
        <v>0.61538461538461542</v>
      </c>
      <c r="P1643" s="16">
        <f t="shared" si="647"/>
        <v>300.00811205989004</v>
      </c>
      <c r="Q1643" s="21">
        <f t="shared" si="648"/>
        <v>27.991887940109962</v>
      </c>
      <c r="R1643" s="27">
        <f t="shared" si="649"/>
        <v>5598.3775880219928</v>
      </c>
      <c r="S1643" s="9">
        <f>Daten!K1643</f>
        <v>11187.64</v>
      </c>
      <c r="T1643" s="9">
        <f>Daten!L1643</f>
        <v>53382.96</v>
      </c>
      <c r="U1643" s="9">
        <f>Daten!M1643</f>
        <v>158756.07</v>
      </c>
      <c r="V1643" s="9">
        <f>Daten!N1643</f>
        <v>500</v>
      </c>
      <c r="W1643" s="9">
        <f>Daten!O1643</f>
        <v>500</v>
      </c>
      <c r="X1643" s="23">
        <f t="shared" si="650"/>
        <v>223326.67</v>
      </c>
      <c r="Y1643" s="9">
        <f t="shared" si="651"/>
        <v>309467.49566419993</v>
      </c>
      <c r="Z1643" s="21">
        <f t="shared" si="652"/>
        <v>-86140.825664199918</v>
      </c>
      <c r="AA1643" s="27">
        <f t="shared" si="653"/>
        <v>8614.0825664199929</v>
      </c>
      <c r="AB1643" s="32">
        <f t="shared" si="654"/>
        <v>12001.018870488297</v>
      </c>
      <c r="AC1643" s="31">
        <f t="shared" si="655"/>
        <v>12001.018870488297</v>
      </c>
      <c r="AG1643" s="26">
        <f t="shared" si="656"/>
        <v>-2211.4412839536881</v>
      </c>
      <c r="AH1643" s="26">
        <f t="shared" si="657"/>
        <v>8614.0825664199929</v>
      </c>
      <c r="AI1643" s="26">
        <f t="shared" si="658"/>
        <v>6402.6412824663048</v>
      </c>
      <c r="AJ1643" s="26">
        <f t="shared" si="659"/>
        <v>1</v>
      </c>
      <c r="AK1643" s="26">
        <f t="shared" si="660"/>
        <v>6402.6412824663048</v>
      </c>
      <c r="AL1643" s="26">
        <f t="shared" ca="1" si="661"/>
        <v>10724</v>
      </c>
      <c r="AM1643" s="26">
        <f t="shared" ca="1" si="662"/>
        <v>61</v>
      </c>
      <c r="AN1643" s="26">
        <f ca="1">IF(AM1643=0,0,COUNTIF($AM$19:AM1643,C1643*10+1))</f>
        <v>106</v>
      </c>
      <c r="AO1643" s="21">
        <f t="shared" ca="1" si="663"/>
        <v>0</v>
      </c>
      <c r="AP1643" s="33">
        <f t="shared" ca="1" si="664"/>
        <v>10724</v>
      </c>
    </row>
    <row r="1644" spans="1:42" x14ac:dyDescent="0.2">
      <c r="A1644" s="15">
        <f>Daten!A1644</f>
        <v>62032</v>
      </c>
      <c r="B1644" s="8" t="str">
        <f>Daten!B1644</f>
        <v>Sankt Peter ob Judenburg</v>
      </c>
      <c r="C1644" s="15">
        <f t="shared" si="640"/>
        <v>6</v>
      </c>
      <c r="D1644" s="10">
        <f>Daten!D1644</f>
        <v>0</v>
      </c>
      <c r="E1644" s="9">
        <f>Daten!E1644</f>
        <v>1065</v>
      </c>
      <c r="F1644" s="9">
        <f>Daten!F1644</f>
        <v>1109</v>
      </c>
      <c r="G1644" s="27">
        <f t="shared" si="641"/>
        <v>-44</v>
      </c>
      <c r="H1644" s="29">
        <f t="shared" si="642"/>
        <v>-3.9675383228133451E-2</v>
      </c>
      <c r="I1644" s="21">
        <f t="shared" si="643"/>
        <v>9.897553865949023</v>
      </c>
      <c r="J1644" s="21">
        <f t="shared" si="644"/>
        <v>-53.897553865949021</v>
      </c>
      <c r="K1644" s="27">
        <f t="shared" si="645"/>
        <v>26948.77693297451</v>
      </c>
      <c r="L1644" s="16">
        <f>Daten!G1644</f>
        <v>152</v>
      </c>
      <c r="M1644" s="16">
        <f>Daten!H1644</f>
        <v>655</v>
      </c>
      <c r="N1644" s="16">
        <f>Daten!I1644</f>
        <v>258</v>
      </c>
      <c r="O1644" s="28">
        <f t="shared" si="646"/>
        <v>0.62595419847328249</v>
      </c>
      <c r="P1644" s="16">
        <f t="shared" si="647"/>
        <v>368.67788630249152</v>
      </c>
      <c r="Q1644" s="21">
        <f t="shared" si="648"/>
        <v>41.322113697508485</v>
      </c>
      <c r="R1644" s="27">
        <f t="shared" si="649"/>
        <v>8264.4227395016969</v>
      </c>
      <c r="S1644" s="9">
        <f>Daten!K1644</f>
        <v>11750.52</v>
      </c>
      <c r="T1644" s="9">
        <f>Daten!L1644</f>
        <v>100299.25</v>
      </c>
      <c r="U1644" s="9">
        <f>Daten!M1644</f>
        <v>167966.2</v>
      </c>
      <c r="V1644" s="9">
        <f>Daten!N1644</f>
        <v>500</v>
      </c>
      <c r="W1644" s="9">
        <f>Daten!O1644</f>
        <v>500</v>
      </c>
      <c r="X1644" s="23">
        <f t="shared" si="650"/>
        <v>280015.97000000003</v>
      </c>
      <c r="Y1644" s="9">
        <f t="shared" si="651"/>
        <v>382790.80474143196</v>
      </c>
      <c r="Z1644" s="21">
        <f t="shared" si="652"/>
        <v>-102774.83474143193</v>
      </c>
      <c r="AA1644" s="27">
        <f t="shared" si="653"/>
        <v>10277.483474143193</v>
      </c>
      <c r="AB1644" s="32">
        <f t="shared" si="654"/>
        <v>45490.683146619398</v>
      </c>
      <c r="AC1644" s="31">
        <f t="shared" si="655"/>
        <v>45490.683146619398</v>
      </c>
      <c r="AG1644" s="26">
        <f t="shared" si="656"/>
        <v>26948.77693297451</v>
      </c>
      <c r="AH1644" s="26">
        <f t="shared" si="657"/>
        <v>10277.483474143193</v>
      </c>
      <c r="AI1644" s="26">
        <f t="shared" si="658"/>
        <v>37226.260407117705</v>
      </c>
      <c r="AJ1644" s="26">
        <f t="shared" si="659"/>
        <v>1</v>
      </c>
      <c r="AK1644" s="26">
        <f t="shared" si="660"/>
        <v>37226.260407117705</v>
      </c>
      <c r="AL1644" s="26">
        <f t="shared" ca="1" si="661"/>
        <v>62350</v>
      </c>
      <c r="AM1644" s="26">
        <f t="shared" ca="1" si="662"/>
        <v>61</v>
      </c>
      <c r="AN1644" s="26">
        <f ca="1">IF(AM1644=0,0,COUNTIF($AM$19:AM1644,C1644*10+1))</f>
        <v>107</v>
      </c>
      <c r="AO1644" s="21">
        <f t="shared" ca="1" si="663"/>
        <v>0</v>
      </c>
      <c r="AP1644" s="33">
        <f t="shared" ca="1" si="664"/>
        <v>62350</v>
      </c>
    </row>
    <row r="1645" spans="1:42" x14ac:dyDescent="0.2">
      <c r="A1645" s="15">
        <f>Daten!A1645</f>
        <v>62034</v>
      </c>
      <c r="B1645" s="8" t="str">
        <f>Daten!B1645</f>
        <v>Seckau</v>
      </c>
      <c r="C1645" s="15">
        <f t="shared" si="640"/>
        <v>6</v>
      </c>
      <c r="D1645" s="10">
        <f>Daten!D1645</f>
        <v>0</v>
      </c>
      <c r="E1645" s="9">
        <f>Daten!E1645</f>
        <v>1314</v>
      </c>
      <c r="F1645" s="9">
        <f>Daten!F1645</f>
        <v>1279</v>
      </c>
      <c r="G1645" s="27">
        <f t="shared" si="641"/>
        <v>35</v>
      </c>
      <c r="H1645" s="29">
        <f t="shared" si="642"/>
        <v>2.7365129007036748E-2</v>
      </c>
      <c r="I1645" s="21">
        <f t="shared" si="643"/>
        <v>11.414762303470514</v>
      </c>
      <c r="J1645" s="21">
        <f t="shared" si="644"/>
        <v>23.585237696529486</v>
      </c>
      <c r="K1645" s="27">
        <f t="shared" si="645"/>
        <v>-11792.618848264743</v>
      </c>
      <c r="L1645" s="16">
        <f>Daten!G1645</f>
        <v>234</v>
      </c>
      <c r="M1645" s="16">
        <f>Daten!H1645</f>
        <v>779</v>
      </c>
      <c r="N1645" s="16">
        <f>Daten!I1645</f>
        <v>301</v>
      </c>
      <c r="O1645" s="28">
        <f t="shared" si="646"/>
        <v>0.686777920410783</v>
      </c>
      <c r="P1645" s="16">
        <f t="shared" si="647"/>
        <v>438.47339454907006</v>
      </c>
      <c r="Q1645" s="21">
        <f t="shared" si="648"/>
        <v>96.526605450929935</v>
      </c>
      <c r="R1645" s="27">
        <f t="shared" si="649"/>
        <v>19305.321090185986</v>
      </c>
      <c r="S1645" s="9">
        <f>Daten!K1645</f>
        <v>16778.96</v>
      </c>
      <c r="T1645" s="9">
        <f>Daten!L1645</f>
        <v>107193.93</v>
      </c>
      <c r="U1645" s="9">
        <f>Daten!M1645</f>
        <v>89184.53</v>
      </c>
      <c r="V1645" s="9">
        <f>Daten!N1645</f>
        <v>500</v>
      </c>
      <c r="W1645" s="9">
        <f>Daten!O1645</f>
        <v>500</v>
      </c>
      <c r="X1645" s="23">
        <f t="shared" si="650"/>
        <v>213157.41999999998</v>
      </c>
      <c r="Y1645" s="9">
        <f t="shared" si="651"/>
        <v>472288.3731739358</v>
      </c>
      <c r="Z1645" s="21">
        <f t="shared" si="652"/>
        <v>-259130.95317393582</v>
      </c>
      <c r="AA1645" s="27">
        <f t="shared" si="653"/>
        <v>25913.095317393585</v>
      </c>
      <c r="AB1645" s="32">
        <f t="shared" si="654"/>
        <v>33425.797559314829</v>
      </c>
      <c r="AC1645" s="31">
        <f t="shared" si="655"/>
        <v>33425.797559314829</v>
      </c>
      <c r="AG1645" s="26">
        <f t="shared" si="656"/>
        <v>-11792.618848264743</v>
      </c>
      <c r="AH1645" s="26">
        <f t="shared" si="657"/>
        <v>25913.095317393585</v>
      </c>
      <c r="AI1645" s="26">
        <f t="shared" si="658"/>
        <v>14120.476469128842</v>
      </c>
      <c r="AJ1645" s="26">
        <f t="shared" si="659"/>
        <v>1</v>
      </c>
      <c r="AK1645" s="26">
        <f t="shared" si="660"/>
        <v>14120.476469128842</v>
      </c>
      <c r="AL1645" s="26">
        <f t="shared" ca="1" si="661"/>
        <v>23650</v>
      </c>
      <c r="AM1645" s="26">
        <f t="shared" ca="1" si="662"/>
        <v>61</v>
      </c>
      <c r="AN1645" s="26">
        <f ca="1">IF(AM1645=0,0,COUNTIF($AM$19:AM1645,C1645*10+1))</f>
        <v>108</v>
      </c>
      <c r="AO1645" s="21">
        <f t="shared" ca="1" si="663"/>
        <v>0</v>
      </c>
      <c r="AP1645" s="33">
        <f t="shared" ca="1" si="664"/>
        <v>23650</v>
      </c>
    </row>
    <row r="1646" spans="1:42" x14ac:dyDescent="0.2">
      <c r="A1646" s="15">
        <f>Daten!A1646</f>
        <v>62036</v>
      </c>
      <c r="B1646" s="8" t="str">
        <f>Daten!B1646</f>
        <v>Unzmarkt-Frauenburg</v>
      </c>
      <c r="C1646" s="15">
        <f t="shared" si="640"/>
        <v>6</v>
      </c>
      <c r="D1646" s="10">
        <f>Daten!D1646</f>
        <v>0</v>
      </c>
      <c r="E1646" s="9">
        <f>Daten!E1646</f>
        <v>1256</v>
      </c>
      <c r="F1646" s="9">
        <f>Daten!F1646</f>
        <v>1360</v>
      </c>
      <c r="G1646" s="27">
        <f t="shared" si="641"/>
        <v>-104</v>
      </c>
      <c r="H1646" s="29">
        <f t="shared" si="642"/>
        <v>-7.6470588235294124E-2</v>
      </c>
      <c r="I1646" s="21">
        <f t="shared" si="643"/>
        <v>12.137667500171929</v>
      </c>
      <c r="J1646" s="21">
        <f t="shared" si="644"/>
        <v>-116.13766750017193</v>
      </c>
      <c r="K1646" s="27">
        <f t="shared" si="645"/>
        <v>58068.833750085963</v>
      </c>
      <c r="L1646" s="16">
        <f>Daten!G1646</f>
        <v>138</v>
      </c>
      <c r="M1646" s="16">
        <f>Daten!H1646</f>
        <v>764</v>
      </c>
      <c r="N1646" s="16">
        <f>Daten!I1646</f>
        <v>354</v>
      </c>
      <c r="O1646" s="28">
        <f t="shared" si="646"/>
        <v>0.64397905759162299</v>
      </c>
      <c r="P1646" s="16">
        <f t="shared" si="647"/>
        <v>430.03038951924202</v>
      </c>
      <c r="Q1646" s="21">
        <f t="shared" si="648"/>
        <v>61.969610480757979</v>
      </c>
      <c r="R1646" s="27">
        <f t="shared" si="649"/>
        <v>12393.922096151597</v>
      </c>
      <c r="S1646" s="9">
        <f>Daten!K1646</f>
        <v>8039.97</v>
      </c>
      <c r="T1646" s="9">
        <f>Daten!L1646</f>
        <v>101587.47</v>
      </c>
      <c r="U1646" s="9">
        <f>Daten!M1646</f>
        <v>259654.16</v>
      </c>
      <c r="V1646" s="9">
        <f>Daten!N1646</f>
        <v>500</v>
      </c>
      <c r="W1646" s="9">
        <f>Daten!O1646</f>
        <v>500</v>
      </c>
      <c r="X1646" s="23">
        <f t="shared" si="650"/>
        <v>369281.6</v>
      </c>
      <c r="Y1646" s="9">
        <f t="shared" si="651"/>
        <v>451441.55000491883</v>
      </c>
      <c r="Z1646" s="21">
        <f t="shared" si="652"/>
        <v>-82159.95000491885</v>
      </c>
      <c r="AA1646" s="27">
        <f t="shared" si="653"/>
        <v>8215.9950004918846</v>
      </c>
      <c r="AB1646" s="32">
        <f t="shared" si="654"/>
        <v>78678.750846729439</v>
      </c>
      <c r="AC1646" s="31">
        <f t="shared" si="655"/>
        <v>78678.750846729439</v>
      </c>
      <c r="AG1646" s="26">
        <f t="shared" si="656"/>
        <v>58068.833750085963</v>
      </c>
      <c r="AH1646" s="26">
        <f t="shared" si="657"/>
        <v>8215.9950004918846</v>
      </c>
      <c r="AI1646" s="26">
        <f t="shared" si="658"/>
        <v>66284.828750577843</v>
      </c>
      <c r="AJ1646" s="26">
        <f t="shared" si="659"/>
        <v>1</v>
      </c>
      <c r="AK1646" s="26">
        <f t="shared" si="660"/>
        <v>66284.828750577843</v>
      </c>
      <c r="AL1646" s="26">
        <f t="shared" ca="1" si="661"/>
        <v>111019</v>
      </c>
      <c r="AM1646" s="26">
        <f t="shared" ca="1" si="662"/>
        <v>61</v>
      </c>
      <c r="AN1646" s="26">
        <f ca="1">IF(AM1646=0,0,COUNTIF($AM$19:AM1646,C1646*10+1))</f>
        <v>109</v>
      </c>
      <c r="AO1646" s="21">
        <f t="shared" ca="1" si="663"/>
        <v>0</v>
      </c>
      <c r="AP1646" s="33">
        <f t="shared" ca="1" si="664"/>
        <v>111019</v>
      </c>
    </row>
    <row r="1647" spans="1:42" x14ac:dyDescent="0.2">
      <c r="A1647" s="15">
        <f>Daten!A1647</f>
        <v>62038</v>
      </c>
      <c r="B1647" s="8" t="str">
        <f>Daten!B1647</f>
        <v>Zeltweg</v>
      </c>
      <c r="C1647" s="15">
        <f t="shared" si="640"/>
        <v>6</v>
      </c>
      <c r="D1647" s="10">
        <f>Daten!D1647</f>
        <v>0</v>
      </c>
      <c r="E1647" s="9">
        <f>Daten!E1647</f>
        <v>6948</v>
      </c>
      <c r="F1647" s="9">
        <f>Daten!F1647</f>
        <v>7232</v>
      </c>
      <c r="G1647" s="27">
        <f t="shared" si="641"/>
        <v>-284</v>
      </c>
      <c r="H1647" s="29">
        <f t="shared" si="642"/>
        <v>-3.9269911504424777E-2</v>
      </c>
      <c r="I1647" s="21">
        <f t="shared" si="643"/>
        <v>64.543831883267202</v>
      </c>
      <c r="J1647" s="21">
        <f t="shared" si="644"/>
        <v>-348.54383188326722</v>
      </c>
      <c r="K1647" s="27">
        <f t="shared" si="645"/>
        <v>174271.9159416336</v>
      </c>
      <c r="L1647" s="16">
        <f>Daten!G1647</f>
        <v>806</v>
      </c>
      <c r="M1647" s="16">
        <f>Daten!H1647</f>
        <v>4441</v>
      </c>
      <c r="N1647" s="16">
        <f>Daten!I1647</f>
        <v>1701</v>
      </c>
      <c r="O1647" s="28">
        <f t="shared" si="646"/>
        <v>0.5645124971853186</v>
      </c>
      <c r="P1647" s="16">
        <f t="shared" si="647"/>
        <v>2499.6923558310914</v>
      </c>
      <c r="Q1647" s="21">
        <f t="shared" si="648"/>
        <v>7.3076441689086096</v>
      </c>
      <c r="R1647" s="27">
        <f t="shared" si="649"/>
        <v>1461.5288337817219</v>
      </c>
      <c r="S1647" s="9">
        <f>Daten!K1647</f>
        <v>2189.9299999999998</v>
      </c>
      <c r="T1647" s="9">
        <f>Daten!L1647</f>
        <v>736562.01</v>
      </c>
      <c r="U1647" s="9">
        <f>Daten!M1647</f>
        <v>4511534.04</v>
      </c>
      <c r="V1647" s="9">
        <f>Daten!N1647</f>
        <v>500</v>
      </c>
      <c r="W1647" s="9">
        <f>Daten!O1647</f>
        <v>500</v>
      </c>
      <c r="X1647" s="23">
        <f t="shared" si="650"/>
        <v>5250285.9800000004</v>
      </c>
      <c r="Y1647" s="9">
        <f t="shared" si="651"/>
        <v>2497305.6444539619</v>
      </c>
      <c r="Z1647" s="21">
        <f t="shared" si="652"/>
        <v>2752980.3355460386</v>
      </c>
      <c r="AA1647" s="27">
        <f t="shared" si="653"/>
        <v>-275298.03355460387</v>
      </c>
      <c r="AB1647" s="32">
        <f t="shared" si="654"/>
        <v>-99564.588779188547</v>
      </c>
      <c r="AC1647" s="31">
        <f t="shared" si="655"/>
        <v>0</v>
      </c>
      <c r="AG1647" s="26">
        <f t="shared" si="656"/>
        <v>0</v>
      </c>
      <c r="AH1647" s="26">
        <f t="shared" si="657"/>
        <v>0</v>
      </c>
      <c r="AI1647" s="26">
        <f t="shared" si="658"/>
        <v>0</v>
      </c>
      <c r="AJ1647" s="26">
        <f t="shared" si="659"/>
        <v>1</v>
      </c>
      <c r="AK1647" s="26">
        <f t="shared" si="660"/>
        <v>0</v>
      </c>
      <c r="AL1647" s="26">
        <f t="shared" ca="1" si="661"/>
        <v>0</v>
      </c>
      <c r="AM1647" s="26">
        <f t="shared" ca="1" si="662"/>
        <v>0</v>
      </c>
      <c r="AN1647" s="26">
        <f ca="1">IF(AM1647=0,0,COUNTIF($AM$19:AM1647,C1647*10+1))</f>
        <v>0</v>
      </c>
      <c r="AO1647" s="21">
        <f t="shared" ca="1" si="663"/>
        <v>0</v>
      </c>
      <c r="AP1647" s="33">
        <f t="shared" ca="1" si="664"/>
        <v>0</v>
      </c>
    </row>
    <row r="1648" spans="1:42" x14ac:dyDescent="0.2">
      <c r="A1648" s="15">
        <f>Daten!A1648</f>
        <v>62039</v>
      </c>
      <c r="B1648" s="8" t="str">
        <f>Daten!B1648</f>
        <v>Lobmingtal</v>
      </c>
      <c r="C1648" s="15">
        <f t="shared" si="640"/>
        <v>6</v>
      </c>
      <c r="D1648" s="10">
        <f>Daten!D1648</f>
        <v>0</v>
      </c>
      <c r="E1648" s="9">
        <f>Daten!E1648</f>
        <v>1860</v>
      </c>
      <c r="F1648" s="9">
        <f>Daten!F1648</f>
        <v>1853</v>
      </c>
      <c r="G1648" s="27">
        <f t="shared" si="641"/>
        <v>7</v>
      </c>
      <c r="H1648" s="29">
        <f t="shared" si="642"/>
        <v>3.7776578521316784E-3</v>
      </c>
      <c r="I1648" s="21">
        <f t="shared" si="643"/>
        <v>16.537571968984253</v>
      </c>
      <c r="J1648" s="21">
        <f t="shared" si="644"/>
        <v>-9.5375719689842526</v>
      </c>
      <c r="K1648" s="27">
        <f t="shared" si="645"/>
        <v>4768.7859844921259</v>
      </c>
      <c r="L1648" s="16">
        <f>Daten!G1648</f>
        <v>263</v>
      </c>
      <c r="M1648" s="16">
        <f>Daten!H1648</f>
        <v>1178</v>
      </c>
      <c r="N1648" s="16">
        <f>Daten!I1648</f>
        <v>419</v>
      </c>
      <c r="O1648" s="28">
        <f t="shared" si="646"/>
        <v>0.57894736842105265</v>
      </c>
      <c r="P1648" s="16">
        <f t="shared" si="647"/>
        <v>663.05732834249625</v>
      </c>
      <c r="Q1648" s="21">
        <f t="shared" si="648"/>
        <v>18.942671657503752</v>
      </c>
      <c r="R1648" s="27">
        <f t="shared" si="649"/>
        <v>3788.5343315007503</v>
      </c>
      <c r="S1648" s="9">
        <f>Daten!K1648</f>
        <v>17206.96</v>
      </c>
      <c r="T1648" s="9">
        <f>Daten!L1648</f>
        <v>134558.42000000001</v>
      </c>
      <c r="U1648" s="9">
        <f>Daten!M1648</f>
        <v>252383.82</v>
      </c>
      <c r="V1648" s="9">
        <f>Daten!N1648</f>
        <v>500</v>
      </c>
      <c r="W1648" s="9">
        <f>Daten!O1648</f>
        <v>500</v>
      </c>
      <c r="X1648" s="23">
        <f t="shared" si="650"/>
        <v>404149.2</v>
      </c>
      <c r="Y1648" s="9">
        <f t="shared" si="651"/>
        <v>668536.05335123336</v>
      </c>
      <c r="Z1648" s="21">
        <f t="shared" si="652"/>
        <v>-264386.85335123335</v>
      </c>
      <c r="AA1648" s="27">
        <f t="shared" si="653"/>
        <v>26438.685335123337</v>
      </c>
      <c r="AB1648" s="32">
        <f t="shared" si="654"/>
        <v>34996.005651116211</v>
      </c>
      <c r="AC1648" s="31">
        <f t="shared" si="655"/>
        <v>34996.005651116211</v>
      </c>
      <c r="AG1648" s="26">
        <f t="shared" si="656"/>
        <v>4768.7859844921259</v>
      </c>
      <c r="AH1648" s="26">
        <f t="shared" si="657"/>
        <v>26438.685335123337</v>
      </c>
      <c r="AI1648" s="26">
        <f t="shared" si="658"/>
        <v>31207.471319615463</v>
      </c>
      <c r="AJ1648" s="26">
        <f t="shared" si="659"/>
        <v>1</v>
      </c>
      <c r="AK1648" s="26">
        <f t="shared" si="660"/>
        <v>31207.471319615463</v>
      </c>
      <c r="AL1648" s="26">
        <f t="shared" ca="1" si="661"/>
        <v>52269</v>
      </c>
      <c r="AM1648" s="26">
        <f t="shared" ca="1" si="662"/>
        <v>61</v>
      </c>
      <c r="AN1648" s="26">
        <f ca="1">IF(AM1648=0,0,COUNTIF($AM$19:AM1648,C1648*10+1))</f>
        <v>110</v>
      </c>
      <c r="AO1648" s="21">
        <f t="shared" ca="1" si="663"/>
        <v>0</v>
      </c>
      <c r="AP1648" s="33">
        <f t="shared" ca="1" si="664"/>
        <v>52269</v>
      </c>
    </row>
    <row r="1649" spans="1:42" x14ac:dyDescent="0.2">
      <c r="A1649" s="15">
        <f>Daten!A1649</f>
        <v>62040</v>
      </c>
      <c r="B1649" s="8" t="str">
        <f>Daten!B1649</f>
        <v>Judenburg</v>
      </c>
      <c r="C1649" s="15">
        <f t="shared" si="640"/>
        <v>6</v>
      </c>
      <c r="D1649" s="10">
        <f>Daten!D1649</f>
        <v>0</v>
      </c>
      <c r="E1649" s="9">
        <f>Daten!E1649</f>
        <v>9605</v>
      </c>
      <c r="F1649" s="9">
        <f>Daten!F1649</f>
        <v>9959</v>
      </c>
      <c r="G1649" s="27">
        <f t="shared" si="641"/>
        <v>-354</v>
      </c>
      <c r="H1649" s="29">
        <f t="shared" si="642"/>
        <v>-3.5545737523847779E-2</v>
      </c>
      <c r="I1649" s="21">
        <f t="shared" si="643"/>
        <v>88.881640172214887</v>
      </c>
      <c r="J1649" s="21">
        <f t="shared" si="644"/>
        <v>-442.88164017221487</v>
      </c>
      <c r="K1649" s="27">
        <f t="shared" si="645"/>
        <v>221440.82008610744</v>
      </c>
      <c r="L1649" s="16">
        <f>Daten!G1649</f>
        <v>1089</v>
      </c>
      <c r="M1649" s="16">
        <f>Daten!H1649</f>
        <v>5991</v>
      </c>
      <c r="N1649" s="16">
        <f>Daten!I1649</f>
        <v>2525</v>
      </c>
      <c r="O1649" s="28">
        <f t="shared" si="646"/>
        <v>0.6032381906192622</v>
      </c>
      <c r="P1649" s="16">
        <f t="shared" si="647"/>
        <v>3372.1362089133231</v>
      </c>
      <c r="Q1649" s="21">
        <f t="shared" si="648"/>
        <v>241.86379108667688</v>
      </c>
      <c r="R1649" s="27">
        <f t="shared" si="649"/>
        <v>48372.758217335373</v>
      </c>
      <c r="S1649" s="9">
        <f>Daten!K1649</f>
        <v>17378.560000000001</v>
      </c>
      <c r="T1649" s="9">
        <f>Daten!L1649</f>
        <v>1017260.33</v>
      </c>
      <c r="U1649" s="9">
        <f>Daten!M1649</f>
        <v>3885668.34</v>
      </c>
      <c r="V1649" s="9">
        <f>Daten!N1649</f>
        <v>500</v>
      </c>
      <c r="W1649" s="9">
        <f>Daten!O1649</f>
        <v>500</v>
      </c>
      <c r="X1649" s="23">
        <f t="shared" si="650"/>
        <v>4920307.2299999995</v>
      </c>
      <c r="Y1649" s="9">
        <f t="shared" si="651"/>
        <v>3452305.8023863421</v>
      </c>
      <c r="Z1649" s="21">
        <f t="shared" si="652"/>
        <v>1468001.4276136574</v>
      </c>
      <c r="AA1649" s="27">
        <f t="shared" si="653"/>
        <v>-146800.14276136574</v>
      </c>
      <c r="AB1649" s="32">
        <f t="shared" si="654"/>
        <v>123013.43554207706</v>
      </c>
      <c r="AC1649" s="31">
        <f t="shared" si="655"/>
        <v>123013.43554207706</v>
      </c>
      <c r="AG1649" s="26">
        <f t="shared" si="656"/>
        <v>221440.82008610744</v>
      </c>
      <c r="AH1649" s="26">
        <f t="shared" si="657"/>
        <v>-146800.14276136574</v>
      </c>
      <c r="AI1649" s="26">
        <f t="shared" si="658"/>
        <v>74640.6773247417</v>
      </c>
      <c r="AJ1649" s="26">
        <f t="shared" si="659"/>
        <v>1</v>
      </c>
      <c r="AK1649" s="26">
        <f t="shared" si="660"/>
        <v>74640.6773247417</v>
      </c>
      <c r="AL1649" s="26">
        <f t="shared" ca="1" si="661"/>
        <v>125014</v>
      </c>
      <c r="AM1649" s="26">
        <f t="shared" ca="1" si="662"/>
        <v>61</v>
      </c>
      <c r="AN1649" s="26">
        <f ca="1">IF(AM1649=0,0,COUNTIF($AM$19:AM1649,C1649*10+1))</f>
        <v>111</v>
      </c>
      <c r="AO1649" s="21">
        <f t="shared" ca="1" si="663"/>
        <v>0</v>
      </c>
      <c r="AP1649" s="33">
        <f t="shared" ca="1" si="664"/>
        <v>125014</v>
      </c>
    </row>
    <row r="1650" spans="1:42" x14ac:dyDescent="0.2">
      <c r="A1650" s="15">
        <f>Daten!A1650</f>
        <v>62041</v>
      </c>
      <c r="B1650" s="8" t="str">
        <f>Daten!B1650</f>
        <v>Knittelfeld</v>
      </c>
      <c r="C1650" s="15">
        <f t="shared" si="640"/>
        <v>6</v>
      </c>
      <c r="D1650" s="10">
        <f>Daten!D1650</f>
        <v>0</v>
      </c>
      <c r="E1650" s="9">
        <f>Daten!E1650</f>
        <v>12617</v>
      </c>
      <c r="F1650" s="9">
        <f>Daten!F1650</f>
        <v>12660</v>
      </c>
      <c r="G1650" s="27">
        <f t="shared" si="641"/>
        <v>-43</v>
      </c>
      <c r="H1650" s="29">
        <f t="shared" si="642"/>
        <v>-3.3965244865718797E-3</v>
      </c>
      <c r="I1650" s="21">
        <f t="shared" si="643"/>
        <v>112.98740481777693</v>
      </c>
      <c r="J1650" s="21">
        <f t="shared" si="644"/>
        <v>-155.98740481777693</v>
      </c>
      <c r="K1650" s="27">
        <f t="shared" si="645"/>
        <v>77993.702408888465</v>
      </c>
      <c r="L1650" s="16">
        <f>Daten!G1650</f>
        <v>1558</v>
      </c>
      <c r="M1650" s="16">
        <f>Daten!H1650</f>
        <v>8186</v>
      </c>
      <c r="N1650" s="16">
        <f>Daten!I1650</f>
        <v>2873</v>
      </c>
      <c r="O1650" s="28">
        <f t="shared" si="646"/>
        <v>0.5412900073295871</v>
      </c>
      <c r="P1650" s="16">
        <f t="shared" si="647"/>
        <v>4607.6292782781611</v>
      </c>
      <c r="Q1650" s="21">
        <f t="shared" si="648"/>
        <v>-176.62927827816111</v>
      </c>
      <c r="R1650" s="27">
        <f t="shared" si="649"/>
        <v>-35325.855655632222</v>
      </c>
      <c r="S1650" s="9">
        <f>Daten!K1650</f>
        <v>3741.51</v>
      </c>
      <c r="T1650" s="9">
        <f>Daten!L1650</f>
        <v>998877.83</v>
      </c>
      <c r="U1650" s="9">
        <f>Daten!M1650</f>
        <v>4180135.69</v>
      </c>
      <c r="V1650" s="9">
        <f>Daten!N1650</f>
        <v>500</v>
      </c>
      <c r="W1650" s="9">
        <f>Daten!O1650</f>
        <v>500</v>
      </c>
      <c r="X1650" s="23">
        <f t="shared" si="650"/>
        <v>5182755.03</v>
      </c>
      <c r="Y1650" s="9">
        <f t="shared" si="651"/>
        <v>4534902.8952325331</v>
      </c>
      <c r="Z1650" s="21">
        <f t="shared" si="652"/>
        <v>647852.13476746716</v>
      </c>
      <c r="AA1650" s="27">
        <f t="shared" si="653"/>
        <v>-64785.213476746721</v>
      </c>
      <c r="AB1650" s="32">
        <f t="shared" si="654"/>
        <v>-22117.366723490479</v>
      </c>
      <c r="AC1650" s="31">
        <f t="shared" si="655"/>
        <v>0</v>
      </c>
      <c r="AG1650" s="26">
        <f t="shared" si="656"/>
        <v>0</v>
      </c>
      <c r="AH1650" s="26">
        <f t="shared" si="657"/>
        <v>0</v>
      </c>
      <c r="AI1650" s="26">
        <f t="shared" si="658"/>
        <v>0</v>
      </c>
      <c r="AJ1650" s="26">
        <f t="shared" si="659"/>
        <v>1</v>
      </c>
      <c r="AK1650" s="26">
        <f t="shared" si="660"/>
        <v>0</v>
      </c>
      <c r="AL1650" s="26">
        <f t="shared" ca="1" si="661"/>
        <v>0</v>
      </c>
      <c r="AM1650" s="26">
        <f t="shared" ca="1" si="662"/>
        <v>0</v>
      </c>
      <c r="AN1650" s="26">
        <f ca="1">IF(AM1650=0,0,COUNTIF($AM$19:AM1650,C1650*10+1))</f>
        <v>0</v>
      </c>
      <c r="AO1650" s="21">
        <f t="shared" ca="1" si="663"/>
        <v>0</v>
      </c>
      <c r="AP1650" s="33">
        <f t="shared" ca="1" si="664"/>
        <v>0</v>
      </c>
    </row>
    <row r="1651" spans="1:42" x14ac:dyDescent="0.2">
      <c r="A1651" s="15">
        <f>Daten!A1651</f>
        <v>62042</v>
      </c>
      <c r="B1651" s="8" t="str">
        <f>Daten!B1651</f>
        <v>Obdach</v>
      </c>
      <c r="C1651" s="15">
        <f t="shared" si="640"/>
        <v>6</v>
      </c>
      <c r="D1651" s="10">
        <f>Daten!D1651</f>
        <v>0</v>
      </c>
      <c r="E1651" s="9">
        <f>Daten!E1651</f>
        <v>3774</v>
      </c>
      <c r="F1651" s="9">
        <f>Daten!F1651</f>
        <v>3813</v>
      </c>
      <c r="G1651" s="27">
        <f t="shared" si="641"/>
        <v>-39</v>
      </c>
      <c r="H1651" s="29">
        <f t="shared" si="642"/>
        <v>-1.0228166797797011E-2</v>
      </c>
      <c r="I1651" s="21">
        <f t="shared" si="643"/>
        <v>34.030092778055568</v>
      </c>
      <c r="J1651" s="21">
        <f t="shared" si="644"/>
        <v>-73.030092778055575</v>
      </c>
      <c r="K1651" s="27">
        <f t="shared" si="645"/>
        <v>36515.04638902779</v>
      </c>
      <c r="L1651" s="16">
        <f>Daten!G1651</f>
        <v>520</v>
      </c>
      <c r="M1651" s="16">
        <f>Daten!H1651</f>
        <v>2399</v>
      </c>
      <c r="N1651" s="16">
        <f>Daten!I1651</f>
        <v>855</v>
      </c>
      <c r="O1651" s="28">
        <f t="shared" si="646"/>
        <v>0.57315548145060446</v>
      </c>
      <c r="P1651" s="16">
        <f t="shared" si="647"/>
        <v>1350.3179377704994</v>
      </c>
      <c r="Q1651" s="21">
        <f t="shared" si="648"/>
        <v>24.682062229500616</v>
      </c>
      <c r="R1651" s="27">
        <f t="shared" si="649"/>
        <v>4936.4124459001232</v>
      </c>
      <c r="S1651" s="9">
        <f>Daten!K1651</f>
        <v>34809.53</v>
      </c>
      <c r="T1651" s="9">
        <f>Daten!L1651</f>
        <v>314135.62</v>
      </c>
      <c r="U1651" s="9">
        <f>Daten!M1651</f>
        <v>1102196.95</v>
      </c>
      <c r="V1651" s="9">
        <f>Daten!N1651</f>
        <v>500</v>
      </c>
      <c r="W1651" s="9">
        <f>Daten!O1651</f>
        <v>500</v>
      </c>
      <c r="X1651" s="23">
        <f t="shared" si="650"/>
        <v>1451142.1</v>
      </c>
      <c r="Y1651" s="9">
        <f t="shared" si="651"/>
        <v>1356481.2179287928</v>
      </c>
      <c r="Z1651" s="21">
        <f t="shared" si="652"/>
        <v>94660.882071207277</v>
      </c>
      <c r="AA1651" s="27">
        <f t="shared" si="653"/>
        <v>-9466.0882071207288</v>
      </c>
      <c r="AB1651" s="32">
        <f t="shared" si="654"/>
        <v>31985.370627807184</v>
      </c>
      <c r="AC1651" s="31">
        <f t="shared" si="655"/>
        <v>31985.370627807184</v>
      </c>
      <c r="AG1651" s="26">
        <f t="shared" si="656"/>
        <v>36515.04638902779</v>
      </c>
      <c r="AH1651" s="26">
        <f t="shared" si="657"/>
        <v>-9466.0882071207288</v>
      </c>
      <c r="AI1651" s="26">
        <f t="shared" si="658"/>
        <v>27048.958181907059</v>
      </c>
      <c r="AJ1651" s="26">
        <f t="shared" si="659"/>
        <v>1</v>
      </c>
      <c r="AK1651" s="26">
        <f t="shared" si="660"/>
        <v>27048.958181907059</v>
      </c>
      <c r="AL1651" s="26">
        <f t="shared" ca="1" si="661"/>
        <v>45304</v>
      </c>
      <c r="AM1651" s="26">
        <f t="shared" ca="1" si="662"/>
        <v>61</v>
      </c>
      <c r="AN1651" s="26">
        <f ca="1">IF(AM1651=0,0,COUNTIF($AM$19:AM1651,C1651*10+1))</f>
        <v>112</v>
      </c>
      <c r="AO1651" s="21">
        <f t="shared" ca="1" si="663"/>
        <v>0</v>
      </c>
      <c r="AP1651" s="33">
        <f t="shared" ca="1" si="664"/>
        <v>45304</v>
      </c>
    </row>
    <row r="1652" spans="1:42" x14ac:dyDescent="0.2">
      <c r="A1652" s="15">
        <f>Daten!A1652</f>
        <v>62043</v>
      </c>
      <c r="B1652" s="8" t="str">
        <f>Daten!B1652</f>
        <v>Pöls-Oberkurzheim</v>
      </c>
      <c r="C1652" s="15">
        <f t="shared" si="640"/>
        <v>6</v>
      </c>
      <c r="D1652" s="10">
        <f>Daten!D1652</f>
        <v>0</v>
      </c>
      <c r="E1652" s="9">
        <f>Daten!E1652</f>
        <v>2921</v>
      </c>
      <c r="F1652" s="9">
        <f>Daten!F1652</f>
        <v>2976</v>
      </c>
      <c r="G1652" s="27">
        <f t="shared" si="641"/>
        <v>-55</v>
      </c>
      <c r="H1652" s="29">
        <f t="shared" si="642"/>
        <v>-1.8481182795698926E-2</v>
      </c>
      <c r="I1652" s="21">
        <f t="shared" si="643"/>
        <v>26.560072412140929</v>
      </c>
      <c r="J1652" s="21">
        <f t="shared" si="644"/>
        <v>-81.560072412140926</v>
      </c>
      <c r="K1652" s="27">
        <f t="shared" si="645"/>
        <v>40780.036206070465</v>
      </c>
      <c r="L1652" s="16">
        <f>Daten!G1652</f>
        <v>343</v>
      </c>
      <c r="M1652" s="16">
        <f>Daten!H1652</f>
        <v>1809</v>
      </c>
      <c r="N1652" s="16">
        <f>Daten!I1652</f>
        <v>769</v>
      </c>
      <c r="O1652" s="28">
        <f t="shared" si="646"/>
        <v>0.61470425649530125</v>
      </c>
      <c r="P1652" s="16">
        <f t="shared" si="647"/>
        <v>1018.2264065972629</v>
      </c>
      <c r="Q1652" s="21">
        <f t="shared" si="648"/>
        <v>93.773593402737106</v>
      </c>
      <c r="R1652" s="27">
        <f t="shared" si="649"/>
        <v>18754.718680547419</v>
      </c>
      <c r="S1652" s="9">
        <f>Daten!K1652</f>
        <v>21384.26</v>
      </c>
      <c r="T1652" s="9">
        <f>Daten!L1652</f>
        <v>242645.82</v>
      </c>
      <c r="U1652" s="9">
        <f>Daten!M1652</f>
        <v>1156555.73</v>
      </c>
      <c r="V1652" s="9">
        <f>Daten!N1652</f>
        <v>500</v>
      </c>
      <c r="W1652" s="9">
        <f>Daten!O1652</f>
        <v>500</v>
      </c>
      <c r="X1652" s="23">
        <f t="shared" si="650"/>
        <v>1420585.81</v>
      </c>
      <c r="Y1652" s="9">
        <f t="shared" si="651"/>
        <v>1049889.1461499745</v>
      </c>
      <c r="Z1652" s="21">
        <f t="shared" si="652"/>
        <v>370696.66385002551</v>
      </c>
      <c r="AA1652" s="27">
        <f t="shared" si="653"/>
        <v>-37069.666385002551</v>
      </c>
      <c r="AB1652" s="32">
        <f t="shared" si="654"/>
        <v>22465.088501615333</v>
      </c>
      <c r="AC1652" s="31">
        <f t="shared" si="655"/>
        <v>22465.088501615333</v>
      </c>
      <c r="AG1652" s="26">
        <f t="shared" si="656"/>
        <v>40780.036206070465</v>
      </c>
      <c r="AH1652" s="26">
        <f t="shared" si="657"/>
        <v>-37069.666385002551</v>
      </c>
      <c r="AI1652" s="26">
        <f t="shared" si="658"/>
        <v>3710.369821067914</v>
      </c>
      <c r="AJ1652" s="26">
        <f t="shared" si="659"/>
        <v>1</v>
      </c>
      <c r="AK1652" s="26">
        <f t="shared" si="660"/>
        <v>0</v>
      </c>
      <c r="AL1652" s="26">
        <f t="shared" ca="1" si="661"/>
        <v>0</v>
      </c>
      <c r="AM1652" s="26">
        <f t="shared" ca="1" si="662"/>
        <v>0</v>
      </c>
      <c r="AN1652" s="26">
        <f ca="1">IF(AM1652=0,0,COUNTIF($AM$19:AM1652,C1652*10+1))</f>
        <v>0</v>
      </c>
      <c r="AO1652" s="21">
        <f t="shared" ca="1" si="663"/>
        <v>0</v>
      </c>
      <c r="AP1652" s="33">
        <f t="shared" ca="1" si="664"/>
        <v>0</v>
      </c>
    </row>
    <row r="1653" spans="1:42" x14ac:dyDescent="0.2">
      <c r="A1653" s="15">
        <f>Daten!A1653</f>
        <v>62044</v>
      </c>
      <c r="B1653" s="8" t="str">
        <f>Daten!B1653</f>
        <v>Pölstal</v>
      </c>
      <c r="C1653" s="15">
        <f t="shared" si="640"/>
        <v>6</v>
      </c>
      <c r="D1653" s="10">
        <f>Daten!D1653</f>
        <v>0</v>
      </c>
      <c r="E1653" s="9">
        <f>Daten!E1653</f>
        <v>2528</v>
      </c>
      <c r="F1653" s="9">
        <f>Daten!F1653</f>
        <v>2685</v>
      </c>
      <c r="G1653" s="27">
        <f t="shared" si="641"/>
        <v>-157</v>
      </c>
      <c r="H1653" s="29">
        <f t="shared" si="642"/>
        <v>-5.8472998137802608E-2</v>
      </c>
      <c r="I1653" s="21">
        <f t="shared" si="643"/>
        <v>23.962968557324729</v>
      </c>
      <c r="J1653" s="21">
        <f t="shared" si="644"/>
        <v>-180.96296855732473</v>
      </c>
      <c r="K1653" s="27">
        <f t="shared" si="645"/>
        <v>90481.484278662363</v>
      </c>
      <c r="L1653" s="16">
        <f>Daten!G1653</f>
        <v>315</v>
      </c>
      <c r="M1653" s="16">
        <f>Daten!H1653</f>
        <v>1530</v>
      </c>
      <c r="N1653" s="16">
        <f>Daten!I1653</f>
        <v>683</v>
      </c>
      <c r="O1653" s="28">
        <f t="shared" si="646"/>
        <v>0.65228758169934642</v>
      </c>
      <c r="P1653" s="16">
        <f t="shared" si="647"/>
        <v>861.18651304246112</v>
      </c>
      <c r="Q1653" s="21">
        <f t="shared" si="648"/>
        <v>136.81348695753888</v>
      </c>
      <c r="R1653" s="27">
        <f t="shared" si="649"/>
        <v>27362.697391507776</v>
      </c>
      <c r="S1653" s="9">
        <f>Daten!K1653</f>
        <v>46149.89</v>
      </c>
      <c r="T1653" s="9">
        <f>Daten!L1653</f>
        <v>209975.29</v>
      </c>
      <c r="U1653" s="9">
        <f>Daten!M1653</f>
        <v>413684.61</v>
      </c>
      <c r="V1653" s="9">
        <f>Daten!N1653</f>
        <v>500</v>
      </c>
      <c r="W1653" s="9">
        <f>Daten!O1653</f>
        <v>500</v>
      </c>
      <c r="X1653" s="23">
        <f t="shared" si="650"/>
        <v>669809.79</v>
      </c>
      <c r="Y1653" s="9">
        <f t="shared" si="651"/>
        <v>908633.94778060098</v>
      </c>
      <c r="Z1653" s="21">
        <f t="shared" si="652"/>
        <v>-238824.15778060094</v>
      </c>
      <c r="AA1653" s="27">
        <f t="shared" si="653"/>
        <v>23882.415778060094</v>
      </c>
      <c r="AB1653" s="32">
        <f t="shared" si="654"/>
        <v>141726.59744823023</v>
      </c>
      <c r="AC1653" s="31">
        <f t="shared" si="655"/>
        <v>141726.59744823023</v>
      </c>
      <c r="AG1653" s="26">
        <f t="shared" si="656"/>
        <v>90481.484278662363</v>
      </c>
      <c r="AH1653" s="26">
        <f t="shared" si="657"/>
        <v>23882.415778060094</v>
      </c>
      <c r="AI1653" s="26">
        <f t="shared" si="658"/>
        <v>114363.90005672246</v>
      </c>
      <c r="AJ1653" s="26">
        <f t="shared" si="659"/>
        <v>1</v>
      </c>
      <c r="AK1653" s="26">
        <f t="shared" si="660"/>
        <v>114363.90005672246</v>
      </c>
      <c r="AL1653" s="26">
        <f t="shared" ca="1" si="661"/>
        <v>191546</v>
      </c>
      <c r="AM1653" s="26">
        <f t="shared" ca="1" si="662"/>
        <v>61</v>
      </c>
      <c r="AN1653" s="26">
        <f ca="1">IF(AM1653=0,0,COUNTIF($AM$19:AM1653,C1653*10+1))</f>
        <v>113</v>
      </c>
      <c r="AO1653" s="21">
        <f t="shared" ca="1" si="663"/>
        <v>0</v>
      </c>
      <c r="AP1653" s="33">
        <f t="shared" ca="1" si="664"/>
        <v>191546</v>
      </c>
    </row>
    <row r="1654" spans="1:42" x14ac:dyDescent="0.2">
      <c r="A1654" s="15">
        <f>Daten!A1654</f>
        <v>62045</v>
      </c>
      <c r="B1654" s="8" t="str">
        <f>Daten!B1654</f>
        <v>Sankt Marein-Feistritz</v>
      </c>
      <c r="C1654" s="15">
        <f t="shared" si="640"/>
        <v>6</v>
      </c>
      <c r="D1654" s="10">
        <f>Daten!D1654</f>
        <v>0</v>
      </c>
      <c r="E1654" s="9">
        <f>Daten!E1654</f>
        <v>2053</v>
      </c>
      <c r="F1654" s="9">
        <f>Daten!F1654</f>
        <v>2006</v>
      </c>
      <c r="G1654" s="27">
        <f t="shared" si="641"/>
        <v>47</v>
      </c>
      <c r="H1654" s="29">
        <f t="shared" si="642"/>
        <v>2.3429710867397806E-2</v>
      </c>
      <c r="I1654" s="21">
        <f t="shared" si="643"/>
        <v>17.903059562753597</v>
      </c>
      <c r="J1654" s="21">
        <f t="shared" si="644"/>
        <v>29.096940437246403</v>
      </c>
      <c r="K1654" s="27">
        <f t="shared" si="645"/>
        <v>-14548.470218623201</v>
      </c>
      <c r="L1654" s="16">
        <f>Daten!G1654</f>
        <v>342</v>
      </c>
      <c r="M1654" s="16">
        <f>Daten!H1654</f>
        <v>1294</v>
      </c>
      <c r="N1654" s="16">
        <f>Daten!I1654</f>
        <v>417</v>
      </c>
      <c r="O1654" s="28">
        <f t="shared" si="646"/>
        <v>0.58655332302936636</v>
      </c>
      <c r="P1654" s="16">
        <f t="shared" si="647"/>
        <v>728.34990057316645</v>
      </c>
      <c r="Q1654" s="21">
        <f t="shared" si="648"/>
        <v>30.650099426833549</v>
      </c>
      <c r="R1654" s="27">
        <f t="shared" si="649"/>
        <v>6130.0198853667098</v>
      </c>
      <c r="S1654" s="9">
        <f>Daten!K1654</f>
        <v>21782.27</v>
      </c>
      <c r="T1654" s="9">
        <f>Daten!L1654</f>
        <v>149432.28</v>
      </c>
      <c r="U1654" s="9">
        <f>Daten!M1654</f>
        <v>130930.4</v>
      </c>
      <c r="V1654" s="9">
        <f>Daten!N1654</f>
        <v>500</v>
      </c>
      <c r="W1654" s="9">
        <f>Daten!O1654</f>
        <v>500</v>
      </c>
      <c r="X1654" s="23">
        <f t="shared" si="650"/>
        <v>302144.94999999995</v>
      </c>
      <c r="Y1654" s="9">
        <f t="shared" si="651"/>
        <v>737905.65458606556</v>
      </c>
      <c r="Z1654" s="21">
        <f t="shared" si="652"/>
        <v>-435760.70458606561</v>
      </c>
      <c r="AA1654" s="27">
        <f t="shared" si="653"/>
        <v>43576.070458606562</v>
      </c>
      <c r="AB1654" s="32">
        <f t="shared" si="654"/>
        <v>35157.620125350069</v>
      </c>
      <c r="AC1654" s="31">
        <f t="shared" si="655"/>
        <v>35157.620125350069</v>
      </c>
      <c r="AG1654" s="26">
        <f t="shared" si="656"/>
        <v>-14548.470218623201</v>
      </c>
      <c r="AH1654" s="26">
        <f t="shared" si="657"/>
        <v>43576.070458606562</v>
      </c>
      <c r="AI1654" s="26">
        <f t="shared" si="658"/>
        <v>29027.60023998336</v>
      </c>
      <c r="AJ1654" s="26">
        <f t="shared" si="659"/>
        <v>1</v>
      </c>
      <c r="AK1654" s="26">
        <f t="shared" si="660"/>
        <v>29027.60023998336</v>
      </c>
      <c r="AL1654" s="26">
        <f t="shared" ca="1" si="661"/>
        <v>48618</v>
      </c>
      <c r="AM1654" s="26">
        <f t="shared" ca="1" si="662"/>
        <v>61</v>
      </c>
      <c r="AN1654" s="26">
        <f ca="1">IF(AM1654=0,0,COUNTIF($AM$19:AM1654,C1654*10+1))</f>
        <v>114</v>
      </c>
      <c r="AO1654" s="21">
        <f t="shared" ca="1" si="663"/>
        <v>0</v>
      </c>
      <c r="AP1654" s="33">
        <f t="shared" ca="1" si="664"/>
        <v>48618</v>
      </c>
    </row>
    <row r="1655" spans="1:42" x14ac:dyDescent="0.2">
      <c r="A1655" s="15">
        <f>Daten!A1655</f>
        <v>62046</v>
      </c>
      <c r="B1655" s="8" t="str">
        <f>Daten!B1655</f>
        <v>Sankt Margarethen bei Knittelfeld</v>
      </c>
      <c r="C1655" s="15">
        <f t="shared" si="640"/>
        <v>6</v>
      </c>
      <c r="D1655" s="10">
        <f>Daten!D1655</f>
        <v>0</v>
      </c>
      <c r="E1655" s="9">
        <f>Daten!E1655</f>
        <v>2654</v>
      </c>
      <c r="F1655" s="9">
        <f>Daten!F1655</f>
        <v>2731</v>
      </c>
      <c r="G1655" s="27">
        <f t="shared" si="641"/>
        <v>-77</v>
      </c>
      <c r="H1655" s="29">
        <f t="shared" si="642"/>
        <v>-2.8194800439399488E-2</v>
      </c>
      <c r="I1655" s="21">
        <f t="shared" si="643"/>
        <v>24.373507311007014</v>
      </c>
      <c r="J1655" s="21">
        <f t="shared" si="644"/>
        <v>-101.37350731100702</v>
      </c>
      <c r="K1655" s="27">
        <f t="shared" si="645"/>
        <v>50686.753655503511</v>
      </c>
      <c r="L1655" s="16">
        <f>Daten!G1655</f>
        <v>328</v>
      </c>
      <c r="M1655" s="16">
        <f>Daten!H1655</f>
        <v>1700</v>
      </c>
      <c r="N1655" s="16">
        <f>Daten!I1655</f>
        <v>626</v>
      </c>
      <c r="O1655" s="28">
        <f t="shared" si="646"/>
        <v>0.56117647058823528</v>
      </c>
      <c r="P1655" s="16">
        <f t="shared" si="647"/>
        <v>956.87390338051239</v>
      </c>
      <c r="Q1655" s="21">
        <f t="shared" si="648"/>
        <v>-2.8739033805123881</v>
      </c>
      <c r="R1655" s="27">
        <f t="shared" si="649"/>
        <v>-574.78067610247763</v>
      </c>
      <c r="S1655" s="9">
        <f>Daten!K1655</f>
        <v>45830.36</v>
      </c>
      <c r="T1655" s="9">
        <f>Daten!L1655</f>
        <v>200142.71</v>
      </c>
      <c r="U1655" s="9">
        <f>Daten!M1655</f>
        <v>330391.76</v>
      </c>
      <c r="V1655" s="9">
        <f>Daten!N1655</f>
        <v>500</v>
      </c>
      <c r="W1655" s="9">
        <f>Daten!O1655</f>
        <v>500</v>
      </c>
      <c r="X1655" s="23">
        <f t="shared" si="650"/>
        <v>576364.83000000007</v>
      </c>
      <c r="Y1655" s="9">
        <f t="shared" si="651"/>
        <v>953921.87397536193</v>
      </c>
      <c r="Z1655" s="21">
        <f t="shared" si="652"/>
        <v>-377557.04397536186</v>
      </c>
      <c r="AA1655" s="27">
        <f t="shared" si="653"/>
        <v>37755.704397536188</v>
      </c>
      <c r="AB1655" s="32">
        <f t="shared" si="654"/>
        <v>87867.677376937223</v>
      </c>
      <c r="AC1655" s="31">
        <f t="shared" si="655"/>
        <v>87867.677376937223</v>
      </c>
      <c r="AG1655" s="26">
        <f t="shared" si="656"/>
        <v>50686.753655503511</v>
      </c>
      <c r="AH1655" s="26">
        <f t="shared" si="657"/>
        <v>37755.704397536188</v>
      </c>
      <c r="AI1655" s="26">
        <f t="shared" si="658"/>
        <v>88442.458053039707</v>
      </c>
      <c r="AJ1655" s="26">
        <f t="shared" si="659"/>
        <v>1</v>
      </c>
      <c r="AK1655" s="26">
        <f t="shared" si="660"/>
        <v>88442.458053039707</v>
      </c>
      <c r="AL1655" s="26">
        <f t="shared" ca="1" si="661"/>
        <v>148131</v>
      </c>
      <c r="AM1655" s="26">
        <f t="shared" ca="1" si="662"/>
        <v>61</v>
      </c>
      <c r="AN1655" s="26">
        <f ca="1">IF(AM1655=0,0,COUNTIF($AM$19:AM1655,C1655*10+1))</f>
        <v>115</v>
      </c>
      <c r="AO1655" s="21">
        <f t="shared" ca="1" si="663"/>
        <v>0</v>
      </c>
      <c r="AP1655" s="33">
        <f t="shared" ca="1" si="664"/>
        <v>148131</v>
      </c>
    </row>
    <row r="1656" spans="1:42" x14ac:dyDescent="0.2">
      <c r="A1656" s="15">
        <f>Daten!A1656</f>
        <v>62047</v>
      </c>
      <c r="B1656" s="8" t="str">
        <f>Daten!B1656</f>
        <v>Spielberg</v>
      </c>
      <c r="C1656" s="15">
        <f t="shared" si="640"/>
        <v>6</v>
      </c>
      <c r="D1656" s="10">
        <f>Daten!D1656</f>
        <v>0</v>
      </c>
      <c r="E1656" s="9">
        <f>Daten!E1656</f>
        <v>5357</v>
      </c>
      <c r="F1656" s="9">
        <f>Daten!F1656</f>
        <v>5337</v>
      </c>
      <c r="G1656" s="27">
        <f t="shared" si="641"/>
        <v>20</v>
      </c>
      <c r="H1656" s="29">
        <f t="shared" si="642"/>
        <v>3.747423646243208E-3</v>
      </c>
      <c r="I1656" s="21">
        <f t="shared" si="643"/>
        <v>47.631420182659994</v>
      </c>
      <c r="J1656" s="21">
        <f t="shared" si="644"/>
        <v>-27.631420182659994</v>
      </c>
      <c r="K1656" s="27">
        <f t="shared" si="645"/>
        <v>13815.710091329996</v>
      </c>
      <c r="L1656" s="16">
        <f>Daten!G1656</f>
        <v>735</v>
      </c>
      <c r="M1656" s="16">
        <f>Daten!H1656</f>
        <v>3402</v>
      </c>
      <c r="N1656" s="16">
        <f>Daten!I1656</f>
        <v>1220</v>
      </c>
      <c r="O1656" s="28">
        <f t="shared" si="646"/>
        <v>0.57466196355085242</v>
      </c>
      <c r="P1656" s="16">
        <f t="shared" si="647"/>
        <v>1914.8735407650017</v>
      </c>
      <c r="Q1656" s="21">
        <f t="shared" si="648"/>
        <v>40.126459234998265</v>
      </c>
      <c r="R1656" s="27">
        <f t="shared" si="649"/>
        <v>8025.291846999653</v>
      </c>
      <c r="S1656" s="9">
        <f>Daten!K1656</f>
        <v>13790.98</v>
      </c>
      <c r="T1656" s="9">
        <f>Daten!L1656</f>
        <v>502700.54</v>
      </c>
      <c r="U1656" s="9">
        <f>Daten!M1656</f>
        <v>1456719.84</v>
      </c>
      <c r="V1656" s="9">
        <f>Daten!N1656</f>
        <v>500</v>
      </c>
      <c r="W1656" s="9">
        <f>Daten!O1656</f>
        <v>500</v>
      </c>
      <c r="X1656" s="23">
        <f t="shared" si="650"/>
        <v>1973211.36</v>
      </c>
      <c r="Y1656" s="9">
        <f t="shared" si="651"/>
        <v>1925455.7192486865</v>
      </c>
      <c r="Z1656" s="21">
        <f t="shared" si="652"/>
        <v>47755.640751313651</v>
      </c>
      <c r="AA1656" s="27">
        <f t="shared" si="653"/>
        <v>-4775.5640751313649</v>
      </c>
      <c r="AB1656" s="32">
        <f t="shared" si="654"/>
        <v>17065.437863198284</v>
      </c>
      <c r="AC1656" s="31">
        <f t="shared" si="655"/>
        <v>17065.437863198284</v>
      </c>
      <c r="AG1656" s="26">
        <f t="shared" si="656"/>
        <v>13815.710091329996</v>
      </c>
      <c r="AH1656" s="26">
        <f t="shared" si="657"/>
        <v>-4775.5640751313649</v>
      </c>
      <c r="AI1656" s="26">
        <f t="shared" si="658"/>
        <v>9040.1460161986324</v>
      </c>
      <c r="AJ1656" s="26">
        <f t="shared" si="659"/>
        <v>1</v>
      </c>
      <c r="AK1656" s="26">
        <f t="shared" si="660"/>
        <v>0</v>
      </c>
      <c r="AL1656" s="26">
        <f t="shared" ca="1" si="661"/>
        <v>0</v>
      </c>
      <c r="AM1656" s="26">
        <f t="shared" ca="1" si="662"/>
        <v>0</v>
      </c>
      <c r="AN1656" s="26">
        <f ca="1">IF(AM1656=0,0,COUNTIF($AM$19:AM1656,C1656*10+1))</f>
        <v>0</v>
      </c>
      <c r="AO1656" s="21">
        <f t="shared" ca="1" si="663"/>
        <v>0</v>
      </c>
      <c r="AP1656" s="33">
        <f t="shared" ca="1" si="664"/>
        <v>0</v>
      </c>
    </row>
    <row r="1657" spans="1:42" x14ac:dyDescent="0.2">
      <c r="A1657" s="15">
        <f>Daten!A1657</f>
        <v>62048</v>
      </c>
      <c r="B1657" s="8" t="str">
        <f>Daten!B1657</f>
        <v>Weißkirchen in Steiermark</v>
      </c>
      <c r="C1657" s="15">
        <f t="shared" si="640"/>
        <v>6</v>
      </c>
      <c r="D1657" s="10">
        <f>Daten!D1657</f>
        <v>0</v>
      </c>
      <c r="E1657" s="9">
        <f>Daten!E1657</f>
        <v>4842</v>
      </c>
      <c r="F1657" s="9">
        <f>Daten!F1657</f>
        <v>4883</v>
      </c>
      <c r="G1657" s="27">
        <f t="shared" si="641"/>
        <v>-41</v>
      </c>
      <c r="H1657" s="29">
        <f t="shared" si="642"/>
        <v>-8.3964775752611107E-3</v>
      </c>
      <c r="I1657" s="21">
        <f t="shared" si="643"/>
        <v>43.579581178926126</v>
      </c>
      <c r="J1657" s="21">
        <f t="shared" si="644"/>
        <v>-84.579581178926134</v>
      </c>
      <c r="K1657" s="27">
        <f t="shared" si="645"/>
        <v>42289.790589463068</v>
      </c>
      <c r="L1657" s="16">
        <f>Daten!G1657</f>
        <v>690</v>
      </c>
      <c r="M1657" s="16">
        <f>Daten!H1657</f>
        <v>3053</v>
      </c>
      <c r="N1657" s="16">
        <f>Daten!I1657</f>
        <v>1099</v>
      </c>
      <c r="O1657" s="28">
        <f t="shared" si="646"/>
        <v>0.58598100229282668</v>
      </c>
      <c r="P1657" s="16">
        <f t="shared" si="647"/>
        <v>1718.4329570710024</v>
      </c>
      <c r="Q1657" s="21">
        <f t="shared" si="648"/>
        <v>70.56704292899758</v>
      </c>
      <c r="R1657" s="27">
        <f t="shared" si="649"/>
        <v>14113.408585799516</v>
      </c>
      <c r="S1657" s="9">
        <f>Daten!K1657</f>
        <v>42705</v>
      </c>
      <c r="T1657" s="9">
        <f>Daten!L1657</f>
        <v>408914.11</v>
      </c>
      <c r="U1657" s="9">
        <f>Daten!M1657</f>
        <v>826750.25</v>
      </c>
      <c r="V1657" s="9">
        <f>Daten!N1657</f>
        <v>500</v>
      </c>
      <c r="W1657" s="9">
        <f>Daten!O1657</f>
        <v>500</v>
      </c>
      <c r="X1657" s="23">
        <f t="shared" si="650"/>
        <v>1278369.3599999999</v>
      </c>
      <c r="Y1657" s="9">
        <f t="shared" si="651"/>
        <v>1740350.3066272428</v>
      </c>
      <c r="Z1657" s="21">
        <f t="shared" si="652"/>
        <v>-461980.94662724296</v>
      </c>
      <c r="AA1657" s="27">
        <f t="shared" si="653"/>
        <v>46198.094662724296</v>
      </c>
      <c r="AB1657" s="32">
        <f t="shared" si="654"/>
        <v>102601.29383798689</v>
      </c>
      <c r="AC1657" s="31">
        <f t="shared" si="655"/>
        <v>102601.29383798689</v>
      </c>
      <c r="AG1657" s="26">
        <f t="shared" si="656"/>
        <v>42289.790589463068</v>
      </c>
      <c r="AH1657" s="26">
        <f t="shared" si="657"/>
        <v>46198.094662724296</v>
      </c>
      <c r="AI1657" s="26">
        <f t="shared" si="658"/>
        <v>88487.885252187363</v>
      </c>
      <c r="AJ1657" s="26">
        <f t="shared" si="659"/>
        <v>1</v>
      </c>
      <c r="AK1657" s="26">
        <f t="shared" si="660"/>
        <v>88487.885252187363</v>
      </c>
      <c r="AL1657" s="26">
        <f t="shared" ca="1" si="661"/>
        <v>148207</v>
      </c>
      <c r="AM1657" s="26">
        <f t="shared" ca="1" si="662"/>
        <v>61</v>
      </c>
      <c r="AN1657" s="26">
        <f ca="1">IF(AM1657=0,0,COUNTIF($AM$19:AM1657,C1657*10+1))</f>
        <v>116</v>
      </c>
      <c r="AO1657" s="21">
        <f t="shared" ca="1" si="663"/>
        <v>0</v>
      </c>
      <c r="AP1657" s="33">
        <f t="shared" ca="1" si="664"/>
        <v>148207</v>
      </c>
    </row>
    <row r="1658" spans="1:42" x14ac:dyDescent="0.2">
      <c r="A1658" s="15">
        <f>Daten!A1658</f>
        <v>62105</v>
      </c>
      <c r="B1658" s="8" t="str">
        <f>Daten!B1658</f>
        <v>Breitenau am Hochlantsch</v>
      </c>
      <c r="C1658" s="15">
        <f t="shared" si="640"/>
        <v>6</v>
      </c>
      <c r="D1658" s="10">
        <f>Daten!D1658</f>
        <v>0</v>
      </c>
      <c r="E1658" s="9">
        <f>Daten!E1658</f>
        <v>1613</v>
      </c>
      <c r="F1658" s="9">
        <f>Daten!F1658</f>
        <v>1707</v>
      </c>
      <c r="G1658" s="27">
        <f t="shared" si="641"/>
        <v>-94</v>
      </c>
      <c r="H1658" s="29">
        <f t="shared" si="642"/>
        <v>-5.506736965436438E-2</v>
      </c>
      <c r="I1658" s="21">
        <f t="shared" si="643"/>
        <v>15.234557663818737</v>
      </c>
      <c r="J1658" s="21">
        <f t="shared" si="644"/>
        <v>-109.23455766381873</v>
      </c>
      <c r="K1658" s="27">
        <f t="shared" si="645"/>
        <v>54617.278831909367</v>
      </c>
      <c r="L1658" s="16">
        <f>Daten!G1658</f>
        <v>191</v>
      </c>
      <c r="M1658" s="16">
        <f>Daten!H1658</f>
        <v>905</v>
      </c>
      <c r="N1658" s="16">
        <f>Daten!I1658</f>
        <v>517</v>
      </c>
      <c r="O1658" s="28">
        <f t="shared" si="646"/>
        <v>0.78232044198895023</v>
      </c>
      <c r="P1658" s="16">
        <f t="shared" si="647"/>
        <v>509.39463679962569</v>
      </c>
      <c r="Q1658" s="21">
        <f t="shared" si="648"/>
        <v>198.60536320037431</v>
      </c>
      <c r="R1658" s="27">
        <f t="shared" si="649"/>
        <v>39721.072640074861</v>
      </c>
      <c r="S1658" s="9">
        <f>Daten!K1658</f>
        <v>12267.48</v>
      </c>
      <c r="T1658" s="9">
        <f>Daten!L1658</f>
        <v>107532.71</v>
      </c>
      <c r="U1658" s="9">
        <f>Daten!M1658</f>
        <v>478428.33</v>
      </c>
      <c r="V1658" s="9">
        <f>Daten!N1658</f>
        <v>500</v>
      </c>
      <c r="W1658" s="9">
        <f>Daten!O1658</f>
        <v>500</v>
      </c>
      <c r="X1658" s="23">
        <f t="shared" si="650"/>
        <v>598228.52</v>
      </c>
      <c r="Y1658" s="9">
        <f t="shared" si="651"/>
        <v>579757.34089007496</v>
      </c>
      <c r="Z1658" s="21">
        <f t="shared" si="652"/>
        <v>18471.179109925055</v>
      </c>
      <c r="AA1658" s="27">
        <f t="shared" si="653"/>
        <v>-1847.1179109925056</v>
      </c>
      <c r="AB1658" s="32">
        <f t="shared" si="654"/>
        <v>92491.233560991735</v>
      </c>
      <c r="AC1658" s="31">
        <f t="shared" si="655"/>
        <v>92491.233560991735</v>
      </c>
      <c r="AG1658" s="26">
        <f t="shared" si="656"/>
        <v>54617.278831909367</v>
      </c>
      <c r="AH1658" s="26">
        <f t="shared" si="657"/>
        <v>-1847.1179109925056</v>
      </c>
      <c r="AI1658" s="26">
        <f t="shared" si="658"/>
        <v>52770.16092091686</v>
      </c>
      <c r="AJ1658" s="26">
        <f t="shared" si="659"/>
        <v>1</v>
      </c>
      <c r="AK1658" s="26">
        <f t="shared" si="660"/>
        <v>52770.16092091686</v>
      </c>
      <c r="AL1658" s="26">
        <f t="shared" ca="1" si="661"/>
        <v>88384</v>
      </c>
      <c r="AM1658" s="26">
        <f t="shared" ca="1" si="662"/>
        <v>61</v>
      </c>
      <c r="AN1658" s="26">
        <f ca="1">IF(AM1658=0,0,COUNTIF($AM$19:AM1658,C1658*10+1))</f>
        <v>117</v>
      </c>
      <c r="AO1658" s="21">
        <f t="shared" ca="1" si="663"/>
        <v>0</v>
      </c>
      <c r="AP1658" s="33">
        <f t="shared" ca="1" si="664"/>
        <v>88384</v>
      </c>
    </row>
    <row r="1659" spans="1:42" x14ac:dyDescent="0.2">
      <c r="A1659" s="15">
        <f>Daten!A1659</f>
        <v>62115</v>
      </c>
      <c r="B1659" s="8" t="str">
        <f>Daten!B1659</f>
        <v>Krieglach</v>
      </c>
      <c r="C1659" s="15">
        <f t="shared" si="640"/>
        <v>6</v>
      </c>
      <c r="D1659" s="10">
        <f>Daten!D1659</f>
        <v>0</v>
      </c>
      <c r="E1659" s="9">
        <f>Daten!E1659</f>
        <v>5356</v>
      </c>
      <c r="F1659" s="9">
        <f>Daten!F1659</f>
        <v>5294</v>
      </c>
      <c r="G1659" s="27">
        <f t="shared" si="641"/>
        <v>62</v>
      </c>
      <c r="H1659" s="29">
        <f t="shared" si="642"/>
        <v>1.1711371363808084E-2</v>
      </c>
      <c r="I1659" s="21">
        <f t="shared" si="643"/>
        <v>47.247655695522205</v>
      </c>
      <c r="J1659" s="21">
        <f t="shared" si="644"/>
        <v>14.752344304477795</v>
      </c>
      <c r="K1659" s="27">
        <f t="shared" si="645"/>
        <v>-7376.1721522388971</v>
      </c>
      <c r="L1659" s="16">
        <f>Daten!G1659</f>
        <v>767</v>
      </c>
      <c r="M1659" s="16">
        <f>Daten!H1659</f>
        <v>3335</v>
      </c>
      <c r="N1659" s="16">
        <f>Daten!I1659</f>
        <v>1254</v>
      </c>
      <c r="O1659" s="28">
        <f t="shared" si="646"/>
        <v>0.6059970014992504</v>
      </c>
      <c r="P1659" s="16">
        <f t="shared" si="647"/>
        <v>1877.1614516317698</v>
      </c>
      <c r="Q1659" s="21">
        <f t="shared" si="648"/>
        <v>143.83854836823025</v>
      </c>
      <c r="R1659" s="27">
        <f t="shared" si="649"/>
        <v>28767.709673646052</v>
      </c>
      <c r="S1659" s="9">
        <f>Daten!K1659</f>
        <v>31594.66</v>
      </c>
      <c r="T1659" s="9">
        <f>Daten!L1659</f>
        <v>430278.54</v>
      </c>
      <c r="U1659" s="9">
        <f>Daten!M1659</f>
        <v>1306875.29</v>
      </c>
      <c r="V1659" s="9">
        <f>Daten!N1659</f>
        <v>500</v>
      </c>
      <c r="W1659" s="9">
        <f>Daten!O1659</f>
        <v>500</v>
      </c>
      <c r="X1659" s="23">
        <f t="shared" si="650"/>
        <v>1768748.49</v>
      </c>
      <c r="Y1659" s="9">
        <f t="shared" si="651"/>
        <v>1925096.2912630138</v>
      </c>
      <c r="Z1659" s="21">
        <f t="shared" si="652"/>
        <v>-156347.80126301385</v>
      </c>
      <c r="AA1659" s="27">
        <f t="shared" si="653"/>
        <v>15634.780126301386</v>
      </c>
      <c r="AB1659" s="32">
        <f t="shared" si="654"/>
        <v>37026.317647708536</v>
      </c>
      <c r="AC1659" s="31">
        <f t="shared" si="655"/>
        <v>37026.317647708536</v>
      </c>
      <c r="AG1659" s="26">
        <f t="shared" si="656"/>
        <v>-7376.1721522388971</v>
      </c>
      <c r="AH1659" s="26">
        <f t="shared" si="657"/>
        <v>15634.780126301386</v>
      </c>
      <c r="AI1659" s="26">
        <f t="shared" si="658"/>
        <v>8258.6079740624882</v>
      </c>
      <c r="AJ1659" s="26">
        <f t="shared" si="659"/>
        <v>1</v>
      </c>
      <c r="AK1659" s="26">
        <f t="shared" si="660"/>
        <v>0</v>
      </c>
      <c r="AL1659" s="26">
        <f t="shared" ca="1" si="661"/>
        <v>0</v>
      </c>
      <c r="AM1659" s="26">
        <f t="shared" ca="1" si="662"/>
        <v>0</v>
      </c>
      <c r="AN1659" s="26">
        <f ca="1">IF(AM1659=0,0,COUNTIF($AM$19:AM1659,C1659*10+1))</f>
        <v>0</v>
      </c>
      <c r="AO1659" s="21">
        <f t="shared" ca="1" si="663"/>
        <v>0</v>
      </c>
      <c r="AP1659" s="33">
        <f t="shared" ca="1" si="664"/>
        <v>0</v>
      </c>
    </row>
    <row r="1660" spans="1:42" x14ac:dyDescent="0.2">
      <c r="A1660" s="15">
        <f>Daten!A1660</f>
        <v>62116</v>
      </c>
      <c r="B1660" s="8" t="str">
        <f>Daten!B1660</f>
        <v>Langenwang</v>
      </c>
      <c r="C1660" s="15">
        <f t="shared" si="640"/>
        <v>6</v>
      </c>
      <c r="D1660" s="10">
        <f>Daten!D1660</f>
        <v>0</v>
      </c>
      <c r="E1660" s="9">
        <f>Daten!E1660</f>
        <v>3877</v>
      </c>
      <c r="F1660" s="9">
        <f>Daten!F1660</f>
        <v>3867</v>
      </c>
      <c r="G1660" s="27">
        <f t="shared" si="641"/>
        <v>10</v>
      </c>
      <c r="H1660" s="29">
        <f t="shared" si="642"/>
        <v>2.5859839668994052E-3</v>
      </c>
      <c r="I1660" s="21">
        <f t="shared" si="643"/>
        <v>34.512029575856509</v>
      </c>
      <c r="J1660" s="21">
        <f t="shared" si="644"/>
        <v>-24.512029575856509</v>
      </c>
      <c r="K1660" s="27">
        <f t="shared" si="645"/>
        <v>12256.014787928254</v>
      </c>
      <c r="L1660" s="16">
        <f>Daten!G1660</f>
        <v>477</v>
      </c>
      <c r="M1660" s="16">
        <f>Daten!H1660</f>
        <v>2430</v>
      </c>
      <c r="N1660" s="16">
        <f>Daten!I1660</f>
        <v>970</v>
      </c>
      <c r="O1660" s="28">
        <f t="shared" si="646"/>
        <v>0.59547325102880655</v>
      </c>
      <c r="P1660" s="16">
        <f t="shared" si="647"/>
        <v>1367.7668148321441</v>
      </c>
      <c r="Q1660" s="21">
        <f t="shared" si="648"/>
        <v>79.233185167855936</v>
      </c>
      <c r="R1660" s="27">
        <f t="shared" si="649"/>
        <v>15846.637033571187</v>
      </c>
      <c r="S1660" s="9">
        <f>Daten!K1660</f>
        <v>20424.36</v>
      </c>
      <c r="T1660" s="9">
        <f>Daten!L1660</f>
        <v>274727.59999999998</v>
      </c>
      <c r="U1660" s="9">
        <f>Daten!M1660</f>
        <v>709791.72</v>
      </c>
      <c r="V1660" s="9">
        <f>Daten!N1660</f>
        <v>500</v>
      </c>
      <c r="W1660" s="9">
        <f>Daten!O1660</f>
        <v>500</v>
      </c>
      <c r="X1660" s="23">
        <f t="shared" si="650"/>
        <v>1004943.6799999999</v>
      </c>
      <c r="Y1660" s="9">
        <f t="shared" si="651"/>
        <v>1393502.3004530815</v>
      </c>
      <c r="Z1660" s="21">
        <f t="shared" si="652"/>
        <v>-388558.62045308156</v>
      </c>
      <c r="AA1660" s="27">
        <f t="shared" si="653"/>
        <v>38855.86204530816</v>
      </c>
      <c r="AB1660" s="32">
        <f t="shared" si="654"/>
        <v>66958.513866807596</v>
      </c>
      <c r="AC1660" s="31">
        <f t="shared" si="655"/>
        <v>66958.513866807596</v>
      </c>
      <c r="AG1660" s="26">
        <f t="shared" si="656"/>
        <v>12256.014787928254</v>
      </c>
      <c r="AH1660" s="26">
        <f t="shared" si="657"/>
        <v>38855.86204530816</v>
      </c>
      <c r="AI1660" s="26">
        <f t="shared" si="658"/>
        <v>51111.876833236412</v>
      </c>
      <c r="AJ1660" s="26">
        <f t="shared" si="659"/>
        <v>1</v>
      </c>
      <c r="AK1660" s="26">
        <f t="shared" si="660"/>
        <v>51111.876833236412</v>
      </c>
      <c r="AL1660" s="26">
        <f t="shared" ca="1" si="661"/>
        <v>85606</v>
      </c>
      <c r="AM1660" s="26">
        <f t="shared" ca="1" si="662"/>
        <v>61</v>
      </c>
      <c r="AN1660" s="26">
        <f ca="1">IF(AM1660=0,0,COUNTIF($AM$19:AM1660,C1660*10+1))</f>
        <v>118</v>
      </c>
      <c r="AO1660" s="21">
        <f t="shared" ca="1" si="663"/>
        <v>0</v>
      </c>
      <c r="AP1660" s="33">
        <f t="shared" ca="1" si="664"/>
        <v>85606</v>
      </c>
    </row>
    <row r="1661" spans="1:42" x14ac:dyDescent="0.2">
      <c r="A1661" s="15">
        <f>Daten!A1661</f>
        <v>62125</v>
      </c>
      <c r="B1661" s="8" t="str">
        <f>Daten!B1661</f>
        <v>Pernegg an der Mur</v>
      </c>
      <c r="C1661" s="15">
        <f t="shared" si="640"/>
        <v>6</v>
      </c>
      <c r="D1661" s="10">
        <f>Daten!D1661</f>
        <v>0</v>
      </c>
      <c r="E1661" s="9">
        <f>Daten!E1661</f>
        <v>2489</v>
      </c>
      <c r="F1661" s="9">
        <f>Daten!F1661</f>
        <v>2355</v>
      </c>
      <c r="G1661" s="27">
        <f t="shared" si="641"/>
        <v>134</v>
      </c>
      <c r="H1661" s="29">
        <f t="shared" si="642"/>
        <v>5.6900212314225054E-2</v>
      </c>
      <c r="I1661" s="21">
        <f t="shared" si="643"/>
        <v>21.017799237430069</v>
      </c>
      <c r="J1661" s="21">
        <f t="shared" si="644"/>
        <v>112.98220076256993</v>
      </c>
      <c r="K1661" s="27">
        <f t="shared" si="645"/>
        <v>-56491.100381284967</v>
      </c>
      <c r="L1661" s="16">
        <f>Daten!G1661</f>
        <v>313</v>
      </c>
      <c r="M1661" s="16">
        <f>Daten!H1661</f>
        <v>1585</v>
      </c>
      <c r="N1661" s="16">
        <f>Daten!I1661</f>
        <v>591</v>
      </c>
      <c r="O1661" s="28">
        <f t="shared" si="646"/>
        <v>0.57034700315457409</v>
      </c>
      <c r="P1661" s="16">
        <f t="shared" si="647"/>
        <v>892.14419815183066</v>
      </c>
      <c r="Q1661" s="21">
        <f t="shared" si="648"/>
        <v>11.855801848169335</v>
      </c>
      <c r="R1661" s="27">
        <f t="shared" si="649"/>
        <v>2371.160369633867</v>
      </c>
      <c r="S1661" s="9">
        <f>Daten!K1661</f>
        <v>26353.18</v>
      </c>
      <c r="T1661" s="9">
        <f>Daten!L1661</f>
        <v>158777.01</v>
      </c>
      <c r="U1661" s="9">
        <f>Daten!M1661</f>
        <v>324354.58</v>
      </c>
      <c r="V1661" s="9">
        <f>Daten!N1661</f>
        <v>500</v>
      </c>
      <c r="W1661" s="9">
        <f>Daten!O1661</f>
        <v>500</v>
      </c>
      <c r="X1661" s="23">
        <f t="shared" si="650"/>
        <v>509484.77</v>
      </c>
      <c r="Y1661" s="9">
        <f t="shared" si="651"/>
        <v>894616.2563393655</v>
      </c>
      <c r="Z1661" s="21">
        <f t="shared" si="652"/>
        <v>-385131.48633936548</v>
      </c>
      <c r="AA1661" s="27">
        <f t="shared" si="653"/>
        <v>38513.148633936551</v>
      </c>
      <c r="AB1661" s="32">
        <f t="shared" si="654"/>
        <v>-15606.791377714551</v>
      </c>
      <c r="AC1661" s="31">
        <f t="shared" si="655"/>
        <v>0</v>
      </c>
      <c r="AG1661" s="26">
        <f t="shared" si="656"/>
        <v>0</v>
      </c>
      <c r="AH1661" s="26">
        <f t="shared" si="657"/>
        <v>0</v>
      </c>
      <c r="AI1661" s="26">
        <f t="shared" si="658"/>
        <v>0</v>
      </c>
      <c r="AJ1661" s="26">
        <f t="shared" si="659"/>
        <v>1</v>
      </c>
      <c r="AK1661" s="26">
        <f t="shared" si="660"/>
        <v>0</v>
      </c>
      <c r="AL1661" s="26">
        <f t="shared" ca="1" si="661"/>
        <v>0</v>
      </c>
      <c r="AM1661" s="26">
        <f t="shared" ca="1" si="662"/>
        <v>0</v>
      </c>
      <c r="AN1661" s="26">
        <f ca="1">IF(AM1661=0,0,COUNTIF($AM$19:AM1661,C1661*10+1))</f>
        <v>0</v>
      </c>
      <c r="AO1661" s="21">
        <f t="shared" ca="1" si="663"/>
        <v>0</v>
      </c>
      <c r="AP1661" s="33">
        <f t="shared" ca="1" si="664"/>
        <v>0</v>
      </c>
    </row>
    <row r="1662" spans="1:42" x14ac:dyDescent="0.2">
      <c r="A1662" s="15">
        <f>Daten!A1662</f>
        <v>62128</v>
      </c>
      <c r="B1662" s="8" t="str">
        <f>Daten!B1662</f>
        <v>Sankt Lorenzen im Mürztal</v>
      </c>
      <c r="C1662" s="15">
        <f t="shared" si="640"/>
        <v>6</v>
      </c>
      <c r="D1662" s="10">
        <f>Daten!D1662</f>
        <v>0</v>
      </c>
      <c r="E1662" s="9">
        <f>Daten!E1662</f>
        <v>3726</v>
      </c>
      <c r="F1662" s="9">
        <f>Daten!F1662</f>
        <v>3606</v>
      </c>
      <c r="G1662" s="27">
        <f t="shared" si="641"/>
        <v>120</v>
      </c>
      <c r="H1662" s="29">
        <f t="shared" si="642"/>
        <v>3.3277870216306155E-2</v>
      </c>
      <c r="I1662" s="21">
        <f t="shared" si="643"/>
        <v>32.182668386485275</v>
      </c>
      <c r="J1662" s="21">
        <f t="shared" si="644"/>
        <v>87.817331613514725</v>
      </c>
      <c r="K1662" s="27">
        <f t="shared" si="645"/>
        <v>-43908.665806757359</v>
      </c>
      <c r="L1662" s="16">
        <f>Daten!G1662</f>
        <v>545</v>
      </c>
      <c r="M1662" s="16">
        <f>Daten!H1662</f>
        <v>2428</v>
      </c>
      <c r="N1662" s="16">
        <f>Daten!I1662</f>
        <v>753</v>
      </c>
      <c r="O1662" s="28">
        <f t="shared" si="646"/>
        <v>0.53459637561779239</v>
      </c>
      <c r="P1662" s="16">
        <f t="shared" si="647"/>
        <v>1366.6410808281671</v>
      </c>
      <c r="Q1662" s="21">
        <f t="shared" si="648"/>
        <v>-68.641080828167105</v>
      </c>
      <c r="R1662" s="27">
        <f t="shared" si="649"/>
        <v>-13728.216165633421</v>
      </c>
      <c r="S1662" s="9">
        <f>Daten!K1662</f>
        <v>13016.33</v>
      </c>
      <c r="T1662" s="9">
        <f>Daten!L1662</f>
        <v>284740.96000000002</v>
      </c>
      <c r="U1662" s="9">
        <f>Daten!M1662</f>
        <v>761633.89</v>
      </c>
      <c r="V1662" s="9">
        <f>Daten!N1662</f>
        <v>500</v>
      </c>
      <c r="W1662" s="9">
        <f>Daten!O1662</f>
        <v>500</v>
      </c>
      <c r="X1662" s="23">
        <f t="shared" si="650"/>
        <v>1059391.1800000002</v>
      </c>
      <c r="Y1662" s="9">
        <f t="shared" si="651"/>
        <v>1339228.6746165028</v>
      </c>
      <c r="Z1662" s="21">
        <f t="shared" si="652"/>
        <v>-279837.49461650266</v>
      </c>
      <c r="AA1662" s="27">
        <f t="shared" si="653"/>
        <v>27983.749461650266</v>
      </c>
      <c r="AB1662" s="32">
        <f t="shared" si="654"/>
        <v>-29653.132510740514</v>
      </c>
      <c r="AC1662" s="31">
        <f t="shared" si="655"/>
        <v>0</v>
      </c>
      <c r="AG1662" s="26">
        <f t="shared" si="656"/>
        <v>0</v>
      </c>
      <c r="AH1662" s="26">
        <f t="shared" si="657"/>
        <v>0</v>
      </c>
      <c r="AI1662" s="26">
        <f t="shared" si="658"/>
        <v>0</v>
      </c>
      <c r="AJ1662" s="26">
        <f t="shared" si="659"/>
        <v>1</v>
      </c>
      <c r="AK1662" s="26">
        <f t="shared" si="660"/>
        <v>0</v>
      </c>
      <c r="AL1662" s="26">
        <f t="shared" ca="1" si="661"/>
        <v>0</v>
      </c>
      <c r="AM1662" s="26">
        <f t="shared" ca="1" si="662"/>
        <v>0</v>
      </c>
      <c r="AN1662" s="26">
        <f ca="1">IF(AM1662=0,0,COUNTIF($AM$19:AM1662,C1662*10+1))</f>
        <v>0</v>
      </c>
      <c r="AO1662" s="21">
        <f t="shared" ca="1" si="663"/>
        <v>0</v>
      </c>
      <c r="AP1662" s="33">
        <f t="shared" ca="1" si="664"/>
        <v>0</v>
      </c>
    </row>
    <row r="1663" spans="1:42" x14ac:dyDescent="0.2">
      <c r="A1663" s="15">
        <f>Daten!A1663</f>
        <v>62131</v>
      </c>
      <c r="B1663" s="8" t="str">
        <f>Daten!B1663</f>
        <v>Spital am Semmering</v>
      </c>
      <c r="C1663" s="15">
        <f t="shared" si="640"/>
        <v>6</v>
      </c>
      <c r="D1663" s="10">
        <f>Daten!D1663</f>
        <v>0</v>
      </c>
      <c r="E1663" s="9">
        <f>Daten!E1663</f>
        <v>1683</v>
      </c>
      <c r="F1663" s="9">
        <f>Daten!F1663</f>
        <v>1522</v>
      </c>
      <c r="G1663" s="27">
        <f t="shared" si="641"/>
        <v>161</v>
      </c>
      <c r="H1663" s="29">
        <f t="shared" si="642"/>
        <v>0.10578186596583443</v>
      </c>
      <c r="I1663" s="21">
        <f t="shared" si="643"/>
        <v>13.583477893574763</v>
      </c>
      <c r="J1663" s="21">
        <f t="shared" si="644"/>
        <v>147.41652210642525</v>
      </c>
      <c r="K1663" s="27">
        <f t="shared" si="645"/>
        <v>-73708.261053212627</v>
      </c>
      <c r="L1663" s="16">
        <f>Daten!G1663</f>
        <v>204</v>
      </c>
      <c r="M1663" s="16">
        <f>Daten!H1663</f>
        <v>1044</v>
      </c>
      <c r="N1663" s="16">
        <f>Daten!I1663</f>
        <v>435</v>
      </c>
      <c r="O1663" s="28">
        <f t="shared" si="646"/>
        <v>0.61206896551724133</v>
      </c>
      <c r="P1663" s="16">
        <f t="shared" si="647"/>
        <v>587.63315007603228</v>
      </c>
      <c r="Q1663" s="21">
        <f t="shared" si="648"/>
        <v>51.36684992396772</v>
      </c>
      <c r="R1663" s="27">
        <f t="shared" si="649"/>
        <v>10273.369984793544</v>
      </c>
      <c r="S1663" s="9">
        <f>Daten!K1663</f>
        <v>16467.37</v>
      </c>
      <c r="T1663" s="9">
        <f>Daten!L1663</f>
        <v>224465.02</v>
      </c>
      <c r="U1663" s="9">
        <f>Daten!M1663</f>
        <v>1379987.24</v>
      </c>
      <c r="V1663" s="9">
        <f>Daten!N1663</f>
        <v>500</v>
      </c>
      <c r="W1663" s="9">
        <f>Daten!O1663</f>
        <v>500</v>
      </c>
      <c r="X1663" s="23">
        <f t="shared" si="650"/>
        <v>1620919.63</v>
      </c>
      <c r="Y1663" s="9">
        <f t="shared" si="651"/>
        <v>604917.29988716438</v>
      </c>
      <c r="Z1663" s="21">
        <f t="shared" si="652"/>
        <v>1016002.3301128355</v>
      </c>
      <c r="AA1663" s="27">
        <f t="shared" si="653"/>
        <v>-101600.23301128356</v>
      </c>
      <c r="AB1663" s="32">
        <f t="shared" si="654"/>
        <v>-165035.12407970265</v>
      </c>
      <c r="AC1663" s="31">
        <f t="shared" si="655"/>
        <v>0</v>
      </c>
      <c r="AG1663" s="26">
        <f t="shared" si="656"/>
        <v>0</v>
      </c>
      <c r="AH1663" s="26">
        <f t="shared" si="657"/>
        <v>0</v>
      </c>
      <c r="AI1663" s="26">
        <f t="shared" si="658"/>
        <v>0</v>
      </c>
      <c r="AJ1663" s="26">
        <f t="shared" si="659"/>
        <v>1</v>
      </c>
      <c r="AK1663" s="26">
        <f t="shared" si="660"/>
        <v>0</v>
      </c>
      <c r="AL1663" s="26">
        <f t="shared" ca="1" si="661"/>
        <v>0</v>
      </c>
      <c r="AM1663" s="26">
        <f t="shared" ca="1" si="662"/>
        <v>0</v>
      </c>
      <c r="AN1663" s="26">
        <f ca="1">IF(AM1663=0,0,COUNTIF($AM$19:AM1663,C1663*10+1))</f>
        <v>0</v>
      </c>
      <c r="AO1663" s="21">
        <f t="shared" ca="1" si="663"/>
        <v>0</v>
      </c>
      <c r="AP1663" s="33">
        <f t="shared" ca="1" si="664"/>
        <v>0</v>
      </c>
    </row>
    <row r="1664" spans="1:42" x14ac:dyDescent="0.2">
      <c r="A1664" s="15">
        <f>Daten!A1664</f>
        <v>62132</v>
      </c>
      <c r="B1664" s="8" t="str">
        <f>Daten!B1664</f>
        <v>Stanz im Mürztal</v>
      </c>
      <c r="C1664" s="15">
        <f t="shared" si="640"/>
        <v>6</v>
      </c>
      <c r="D1664" s="10">
        <f>Daten!D1664</f>
        <v>0</v>
      </c>
      <c r="E1664" s="9">
        <f>Daten!E1664</f>
        <v>1815</v>
      </c>
      <c r="F1664" s="9">
        <f>Daten!F1664</f>
        <v>1829</v>
      </c>
      <c r="G1664" s="27">
        <f t="shared" si="641"/>
        <v>-14</v>
      </c>
      <c r="H1664" s="29">
        <f t="shared" si="642"/>
        <v>-7.654455986878075E-3</v>
      </c>
      <c r="I1664" s="21">
        <f t="shared" si="643"/>
        <v>16.323377836628278</v>
      </c>
      <c r="J1664" s="21">
        <f t="shared" si="644"/>
        <v>-30.323377836628278</v>
      </c>
      <c r="K1664" s="27">
        <f t="shared" si="645"/>
        <v>15161.688918314139</v>
      </c>
      <c r="L1664" s="16">
        <f>Daten!G1664</f>
        <v>281</v>
      </c>
      <c r="M1664" s="16">
        <f>Daten!H1664</f>
        <v>1122</v>
      </c>
      <c r="N1664" s="16">
        <f>Daten!I1664</f>
        <v>412</v>
      </c>
      <c r="O1664" s="28">
        <f t="shared" si="646"/>
        <v>0.61764705882352944</v>
      </c>
      <c r="P1664" s="16">
        <f t="shared" si="647"/>
        <v>631.53677623113811</v>
      </c>
      <c r="Q1664" s="21">
        <f t="shared" si="648"/>
        <v>61.463223768861894</v>
      </c>
      <c r="R1664" s="27">
        <f t="shared" si="649"/>
        <v>12292.64475377238</v>
      </c>
      <c r="S1664" s="9">
        <f>Daten!K1664</f>
        <v>22142.45</v>
      </c>
      <c r="T1664" s="9">
        <f>Daten!L1664</f>
        <v>101250.3</v>
      </c>
      <c r="U1664" s="9">
        <f>Daten!M1664</f>
        <v>64458.78</v>
      </c>
      <c r="V1664" s="9">
        <f>Daten!N1664</f>
        <v>500</v>
      </c>
      <c r="W1664" s="9">
        <f>Daten!O1664</f>
        <v>500</v>
      </c>
      <c r="X1664" s="23">
        <f t="shared" si="650"/>
        <v>187851.53</v>
      </c>
      <c r="Y1664" s="9">
        <f t="shared" si="651"/>
        <v>652361.79399596155</v>
      </c>
      <c r="Z1664" s="21">
        <f t="shared" si="652"/>
        <v>-464510.26399596152</v>
      </c>
      <c r="AA1664" s="27">
        <f t="shared" si="653"/>
        <v>46451.026399596158</v>
      </c>
      <c r="AB1664" s="32">
        <f t="shared" si="654"/>
        <v>73905.360071682677</v>
      </c>
      <c r="AC1664" s="31">
        <f t="shared" si="655"/>
        <v>73905.360071682677</v>
      </c>
      <c r="AG1664" s="26">
        <f t="shared" si="656"/>
        <v>15161.688918314139</v>
      </c>
      <c r="AH1664" s="26">
        <f t="shared" si="657"/>
        <v>46451.026399596158</v>
      </c>
      <c r="AI1664" s="26">
        <f t="shared" si="658"/>
        <v>61612.715317910297</v>
      </c>
      <c r="AJ1664" s="26">
        <f t="shared" si="659"/>
        <v>1</v>
      </c>
      <c r="AK1664" s="26">
        <f t="shared" si="660"/>
        <v>61612.715317910297</v>
      </c>
      <c r="AL1664" s="26">
        <f t="shared" ca="1" si="661"/>
        <v>103194</v>
      </c>
      <c r="AM1664" s="26">
        <f t="shared" ca="1" si="662"/>
        <v>61</v>
      </c>
      <c r="AN1664" s="26">
        <f ca="1">IF(AM1664=0,0,COUNTIF($AM$19:AM1664,C1664*10+1))</f>
        <v>119</v>
      </c>
      <c r="AO1664" s="21">
        <f t="shared" ca="1" si="663"/>
        <v>0</v>
      </c>
      <c r="AP1664" s="33">
        <f t="shared" ca="1" si="664"/>
        <v>103194</v>
      </c>
    </row>
    <row r="1665" spans="1:42" x14ac:dyDescent="0.2">
      <c r="A1665" s="15">
        <f>Daten!A1665</f>
        <v>62135</v>
      </c>
      <c r="B1665" s="8" t="str">
        <f>Daten!B1665</f>
        <v>Turnau</v>
      </c>
      <c r="C1665" s="15">
        <f t="shared" si="640"/>
        <v>6</v>
      </c>
      <c r="D1665" s="10">
        <f>Daten!D1665</f>
        <v>0</v>
      </c>
      <c r="E1665" s="9">
        <f>Daten!E1665</f>
        <v>1568</v>
      </c>
      <c r="F1665" s="9">
        <f>Daten!F1665</f>
        <v>1547</v>
      </c>
      <c r="G1665" s="27">
        <f t="shared" si="641"/>
        <v>21</v>
      </c>
      <c r="H1665" s="29">
        <f t="shared" si="642"/>
        <v>1.3574660633484163E-2</v>
      </c>
      <c r="I1665" s="21">
        <f t="shared" si="643"/>
        <v>13.80659678144557</v>
      </c>
      <c r="J1665" s="21">
        <f t="shared" si="644"/>
        <v>7.1934032185544297</v>
      </c>
      <c r="K1665" s="27">
        <f t="shared" si="645"/>
        <v>-3596.7016092772146</v>
      </c>
      <c r="L1665" s="16">
        <f>Daten!G1665</f>
        <v>218</v>
      </c>
      <c r="M1665" s="16">
        <f>Daten!H1665</f>
        <v>925</v>
      </c>
      <c r="N1665" s="16">
        <f>Daten!I1665</f>
        <v>425</v>
      </c>
      <c r="O1665" s="28">
        <f t="shared" si="646"/>
        <v>0.69513513513513514</v>
      </c>
      <c r="P1665" s="16">
        <f t="shared" si="647"/>
        <v>520.65197683939641</v>
      </c>
      <c r="Q1665" s="21">
        <f t="shared" si="648"/>
        <v>122.34802316060359</v>
      </c>
      <c r="R1665" s="27">
        <f t="shared" si="649"/>
        <v>24469.604632120718</v>
      </c>
      <c r="S1665" s="9">
        <f>Daten!K1665</f>
        <v>30618.75</v>
      </c>
      <c r="T1665" s="9">
        <f>Daten!L1665</f>
        <v>108874.93</v>
      </c>
      <c r="U1665" s="9">
        <f>Daten!M1665</f>
        <v>140214.67000000001</v>
      </c>
      <c r="V1665" s="9">
        <f>Daten!N1665</f>
        <v>500</v>
      </c>
      <c r="W1665" s="9">
        <f>Daten!O1665</f>
        <v>500</v>
      </c>
      <c r="X1665" s="23">
        <f t="shared" si="650"/>
        <v>279708.34999999998</v>
      </c>
      <c r="Y1665" s="9">
        <f t="shared" si="651"/>
        <v>563583.08153480315</v>
      </c>
      <c r="Z1665" s="21">
        <f t="shared" si="652"/>
        <v>-283874.73153480317</v>
      </c>
      <c r="AA1665" s="27">
        <f t="shared" si="653"/>
        <v>28387.473153480318</v>
      </c>
      <c r="AB1665" s="32">
        <f t="shared" si="654"/>
        <v>49260.376176323822</v>
      </c>
      <c r="AC1665" s="31">
        <f t="shared" si="655"/>
        <v>49260.376176323822</v>
      </c>
      <c r="AG1665" s="26">
        <f t="shared" si="656"/>
        <v>-3596.7016092772146</v>
      </c>
      <c r="AH1665" s="26">
        <f t="shared" si="657"/>
        <v>28387.473153480318</v>
      </c>
      <c r="AI1665" s="26">
        <f t="shared" si="658"/>
        <v>24790.771544203104</v>
      </c>
      <c r="AJ1665" s="26">
        <f t="shared" si="659"/>
        <v>1</v>
      </c>
      <c r="AK1665" s="26">
        <f t="shared" si="660"/>
        <v>24790.771544203104</v>
      </c>
      <c r="AL1665" s="26">
        <f t="shared" ca="1" si="661"/>
        <v>41522</v>
      </c>
      <c r="AM1665" s="26">
        <f t="shared" ca="1" si="662"/>
        <v>61</v>
      </c>
      <c r="AN1665" s="26">
        <f ca="1">IF(AM1665=0,0,COUNTIF($AM$19:AM1665,C1665*10+1))</f>
        <v>120</v>
      </c>
      <c r="AO1665" s="21">
        <f t="shared" ca="1" si="663"/>
        <v>0</v>
      </c>
      <c r="AP1665" s="33">
        <f t="shared" ca="1" si="664"/>
        <v>41522</v>
      </c>
    </row>
    <row r="1666" spans="1:42" x14ac:dyDescent="0.2">
      <c r="A1666" s="15">
        <f>Daten!A1666</f>
        <v>62138</v>
      </c>
      <c r="B1666" s="8" t="str">
        <f>Daten!B1666</f>
        <v>Aflenz</v>
      </c>
      <c r="C1666" s="15">
        <f t="shared" si="640"/>
        <v>6</v>
      </c>
      <c r="D1666" s="10">
        <f>Daten!D1666</f>
        <v>0</v>
      </c>
      <c r="E1666" s="9">
        <f>Daten!E1666</f>
        <v>2444</v>
      </c>
      <c r="F1666" s="9">
        <f>Daten!F1666</f>
        <v>2406</v>
      </c>
      <c r="G1666" s="27">
        <f t="shared" si="641"/>
        <v>38</v>
      </c>
      <c r="H1666" s="29">
        <f t="shared" si="642"/>
        <v>1.5793848711554447E-2</v>
      </c>
      <c r="I1666" s="21">
        <f t="shared" si="643"/>
        <v>21.472961768686517</v>
      </c>
      <c r="J1666" s="21">
        <f t="shared" si="644"/>
        <v>16.527038231313483</v>
      </c>
      <c r="K1666" s="27">
        <f t="shared" si="645"/>
        <v>-8263.5191156567416</v>
      </c>
      <c r="L1666" s="16">
        <f>Daten!G1666</f>
        <v>302</v>
      </c>
      <c r="M1666" s="16">
        <f>Daten!H1666</f>
        <v>1477</v>
      </c>
      <c r="N1666" s="16">
        <f>Daten!I1666</f>
        <v>665</v>
      </c>
      <c r="O1666" s="28">
        <f t="shared" si="646"/>
        <v>0.65470548408937035</v>
      </c>
      <c r="P1666" s="16">
        <f t="shared" si="647"/>
        <v>831.35456193706864</v>
      </c>
      <c r="Q1666" s="21">
        <f t="shared" si="648"/>
        <v>135.64543806293136</v>
      </c>
      <c r="R1666" s="27">
        <f t="shared" si="649"/>
        <v>27129.087612586271</v>
      </c>
      <c r="S1666" s="9">
        <f>Daten!K1666</f>
        <v>13897.58</v>
      </c>
      <c r="T1666" s="9">
        <f>Daten!L1666</f>
        <v>208911.63</v>
      </c>
      <c r="U1666" s="9">
        <f>Daten!M1666</f>
        <v>372507.12</v>
      </c>
      <c r="V1666" s="9">
        <f>Daten!N1666</f>
        <v>500</v>
      </c>
      <c r="W1666" s="9">
        <f>Daten!O1666</f>
        <v>500</v>
      </c>
      <c r="X1666" s="23">
        <f t="shared" si="650"/>
        <v>595316.32999999996</v>
      </c>
      <c r="Y1666" s="9">
        <f t="shared" si="651"/>
        <v>878441.99698409368</v>
      </c>
      <c r="Z1666" s="21">
        <f t="shared" si="652"/>
        <v>-283125.66698409372</v>
      </c>
      <c r="AA1666" s="27">
        <f t="shared" si="653"/>
        <v>28312.566698409373</v>
      </c>
      <c r="AB1666" s="32">
        <f t="shared" si="654"/>
        <v>47178.135195338902</v>
      </c>
      <c r="AC1666" s="31">
        <f t="shared" si="655"/>
        <v>47178.135195338902</v>
      </c>
      <c r="AG1666" s="26">
        <f t="shared" si="656"/>
        <v>-8263.5191156567416</v>
      </c>
      <c r="AH1666" s="26">
        <f t="shared" si="657"/>
        <v>28312.566698409373</v>
      </c>
      <c r="AI1666" s="26">
        <f t="shared" si="658"/>
        <v>20049.047582752632</v>
      </c>
      <c r="AJ1666" s="26">
        <f t="shared" si="659"/>
        <v>1</v>
      </c>
      <c r="AK1666" s="26">
        <f t="shared" si="660"/>
        <v>20049.047582752632</v>
      </c>
      <c r="AL1666" s="26">
        <f t="shared" ca="1" si="661"/>
        <v>33580</v>
      </c>
      <c r="AM1666" s="26">
        <f t="shared" ca="1" si="662"/>
        <v>61</v>
      </c>
      <c r="AN1666" s="26">
        <f ca="1">IF(AM1666=0,0,COUNTIF($AM$19:AM1666,C1666*10+1))</f>
        <v>121</v>
      </c>
      <c r="AO1666" s="21">
        <f t="shared" ca="1" si="663"/>
        <v>0</v>
      </c>
      <c r="AP1666" s="33">
        <f t="shared" ca="1" si="664"/>
        <v>33580</v>
      </c>
    </row>
    <row r="1667" spans="1:42" x14ac:dyDescent="0.2">
      <c r="A1667" s="15">
        <f>Daten!A1667</f>
        <v>62139</v>
      </c>
      <c r="B1667" s="8" t="str">
        <f>Daten!B1667</f>
        <v>Bruck an der Mur</v>
      </c>
      <c r="C1667" s="15">
        <f t="shared" si="640"/>
        <v>6</v>
      </c>
      <c r="D1667" s="10">
        <f>Daten!D1667</f>
        <v>0</v>
      </c>
      <c r="E1667" s="9">
        <f>Daten!E1667</f>
        <v>15755</v>
      </c>
      <c r="F1667" s="9">
        <f>Daten!F1667</f>
        <v>15879</v>
      </c>
      <c r="G1667" s="27">
        <f t="shared" si="641"/>
        <v>-124</v>
      </c>
      <c r="H1667" s="29">
        <f t="shared" si="642"/>
        <v>-7.809055985893318E-3</v>
      </c>
      <c r="I1667" s="21">
        <f t="shared" si="643"/>
        <v>141.71619282002212</v>
      </c>
      <c r="J1667" s="21">
        <f t="shared" si="644"/>
        <v>-265.71619282002212</v>
      </c>
      <c r="K1667" s="27">
        <f t="shared" si="645"/>
        <v>132858.09641001106</v>
      </c>
      <c r="L1667" s="16">
        <f>Daten!G1667</f>
        <v>1849</v>
      </c>
      <c r="M1667" s="16">
        <f>Daten!H1667</f>
        <v>9939</v>
      </c>
      <c r="N1667" s="16">
        <f>Daten!I1667</f>
        <v>3967</v>
      </c>
      <c r="O1667" s="28">
        <f t="shared" si="646"/>
        <v>0.58516953415836603</v>
      </c>
      <c r="P1667" s="16">
        <f t="shared" si="647"/>
        <v>5594.3351327640657</v>
      </c>
      <c r="Q1667" s="21">
        <f t="shared" si="648"/>
        <v>221.66486723593425</v>
      </c>
      <c r="R1667" s="27">
        <f t="shared" si="649"/>
        <v>44332.973447186851</v>
      </c>
      <c r="S1667" s="9">
        <f>Daten!K1667</f>
        <v>26048.68</v>
      </c>
      <c r="T1667" s="9">
        <f>Daten!L1667</f>
        <v>1508624.82</v>
      </c>
      <c r="U1667" s="9">
        <f>Daten!M1667</f>
        <v>5667722.0999999996</v>
      </c>
      <c r="V1667" s="9">
        <f>Daten!N1667</f>
        <v>500</v>
      </c>
      <c r="W1667" s="9">
        <f>Daten!O1667</f>
        <v>500</v>
      </c>
      <c r="X1667" s="23">
        <f t="shared" si="650"/>
        <v>7202395.5999999996</v>
      </c>
      <c r="Y1667" s="9">
        <f t="shared" si="651"/>
        <v>5662787.9142734846</v>
      </c>
      <c r="Z1667" s="21">
        <f t="shared" si="652"/>
        <v>1539607.685726515</v>
      </c>
      <c r="AA1667" s="27">
        <f t="shared" si="653"/>
        <v>-153960.76857265152</v>
      </c>
      <c r="AB1667" s="32">
        <f t="shared" si="654"/>
        <v>23230.301284546382</v>
      </c>
      <c r="AC1667" s="31">
        <f t="shared" si="655"/>
        <v>23230.301284546382</v>
      </c>
      <c r="AG1667" s="26">
        <f t="shared" si="656"/>
        <v>132858.09641001106</v>
      </c>
      <c r="AH1667" s="26">
        <f t="shared" si="657"/>
        <v>-153960.76857265152</v>
      </c>
      <c r="AI1667" s="26">
        <f t="shared" si="658"/>
        <v>-21102.672162640461</v>
      </c>
      <c r="AJ1667" s="26">
        <f t="shared" si="659"/>
        <v>1</v>
      </c>
      <c r="AK1667" s="26">
        <f t="shared" si="660"/>
        <v>0</v>
      </c>
      <c r="AL1667" s="26">
        <f t="shared" ca="1" si="661"/>
        <v>0</v>
      </c>
      <c r="AM1667" s="26">
        <f t="shared" ca="1" si="662"/>
        <v>0</v>
      </c>
      <c r="AN1667" s="26">
        <f ca="1">IF(AM1667=0,0,COUNTIF($AM$19:AM1667,C1667*10+1))</f>
        <v>0</v>
      </c>
      <c r="AO1667" s="21">
        <f t="shared" ca="1" si="663"/>
        <v>0</v>
      </c>
      <c r="AP1667" s="33">
        <f t="shared" ca="1" si="664"/>
        <v>0</v>
      </c>
    </row>
    <row r="1668" spans="1:42" x14ac:dyDescent="0.2">
      <c r="A1668" s="15">
        <f>Daten!A1668</f>
        <v>62140</v>
      </c>
      <c r="B1668" s="8" t="str">
        <f>Daten!B1668</f>
        <v>Kapfenberg</v>
      </c>
      <c r="C1668" s="15">
        <f t="shared" si="640"/>
        <v>6</v>
      </c>
      <c r="D1668" s="10">
        <f>Daten!D1668</f>
        <v>0</v>
      </c>
      <c r="E1668" s="9">
        <f>Daten!E1668</f>
        <v>22170</v>
      </c>
      <c r="F1668" s="9">
        <f>Daten!F1668</f>
        <v>22826</v>
      </c>
      <c r="G1668" s="27">
        <f t="shared" si="641"/>
        <v>-656</v>
      </c>
      <c r="H1668" s="29">
        <f t="shared" si="642"/>
        <v>-2.8739157101550863E-2</v>
      </c>
      <c r="I1668" s="21">
        <f t="shared" si="643"/>
        <v>203.71646938156212</v>
      </c>
      <c r="J1668" s="21">
        <f t="shared" si="644"/>
        <v>-859.71646938156209</v>
      </c>
      <c r="K1668" s="27">
        <f t="shared" si="645"/>
        <v>429858.23469078104</v>
      </c>
      <c r="L1668" s="16">
        <f>Daten!G1668</f>
        <v>2781</v>
      </c>
      <c r="M1668" s="16">
        <f>Daten!H1668</f>
        <v>14055</v>
      </c>
      <c r="N1668" s="16">
        <f>Daten!I1668</f>
        <v>5334</v>
      </c>
      <c r="O1668" s="28">
        <f t="shared" si="646"/>
        <v>0.57737459978655281</v>
      </c>
      <c r="P1668" s="16">
        <f t="shared" si="647"/>
        <v>7911.0957129488834</v>
      </c>
      <c r="Q1668" s="21">
        <f t="shared" si="648"/>
        <v>203.90428705111663</v>
      </c>
      <c r="R1668" s="27">
        <f t="shared" si="649"/>
        <v>40780.857410223325</v>
      </c>
      <c r="S1668" s="9">
        <f>Daten!K1668</f>
        <v>23458.880000000001</v>
      </c>
      <c r="T1668" s="9">
        <f>Daten!L1668</f>
        <v>1802365.1</v>
      </c>
      <c r="U1668" s="9">
        <f>Daten!M1668</f>
        <v>13637616.130000001</v>
      </c>
      <c r="V1668" s="9">
        <f>Daten!N1668</f>
        <v>500</v>
      </c>
      <c r="W1668" s="9">
        <f>Daten!O1668</f>
        <v>500</v>
      </c>
      <c r="X1668" s="23">
        <f t="shared" si="650"/>
        <v>15463440.110000001</v>
      </c>
      <c r="Y1668" s="9">
        <f t="shared" si="651"/>
        <v>7968518.4423638936</v>
      </c>
      <c r="Z1668" s="21">
        <f t="shared" si="652"/>
        <v>7494921.6676361077</v>
      </c>
      <c r="AA1668" s="27">
        <f t="shared" si="653"/>
        <v>-749492.16676361079</v>
      </c>
      <c r="AB1668" s="32">
        <f t="shared" si="654"/>
        <v>-278853.07466260641</v>
      </c>
      <c r="AC1668" s="31">
        <f t="shared" si="655"/>
        <v>0</v>
      </c>
      <c r="AG1668" s="26">
        <f t="shared" si="656"/>
        <v>0</v>
      </c>
      <c r="AH1668" s="26">
        <f t="shared" si="657"/>
        <v>0</v>
      </c>
      <c r="AI1668" s="26">
        <f t="shared" si="658"/>
        <v>0</v>
      </c>
      <c r="AJ1668" s="26">
        <f t="shared" si="659"/>
        <v>1</v>
      </c>
      <c r="AK1668" s="26">
        <f t="shared" si="660"/>
        <v>0</v>
      </c>
      <c r="AL1668" s="26">
        <f t="shared" ca="1" si="661"/>
        <v>0</v>
      </c>
      <c r="AM1668" s="26">
        <f t="shared" ca="1" si="662"/>
        <v>0</v>
      </c>
      <c r="AN1668" s="26">
        <f ca="1">IF(AM1668=0,0,COUNTIF($AM$19:AM1668,C1668*10+1))</f>
        <v>0</v>
      </c>
      <c r="AO1668" s="21">
        <f t="shared" ca="1" si="663"/>
        <v>0</v>
      </c>
      <c r="AP1668" s="33">
        <f t="shared" ca="1" si="664"/>
        <v>0</v>
      </c>
    </row>
    <row r="1669" spans="1:42" x14ac:dyDescent="0.2">
      <c r="A1669" s="15">
        <f>Daten!A1669</f>
        <v>62141</v>
      </c>
      <c r="B1669" s="8" t="str">
        <f>Daten!B1669</f>
        <v>Kindberg</v>
      </c>
      <c r="C1669" s="15">
        <f t="shared" si="640"/>
        <v>6</v>
      </c>
      <c r="D1669" s="10">
        <f>Daten!D1669</f>
        <v>0</v>
      </c>
      <c r="E1669" s="9">
        <f>Daten!E1669</f>
        <v>8178</v>
      </c>
      <c r="F1669" s="9">
        <f>Daten!F1669</f>
        <v>8146</v>
      </c>
      <c r="G1669" s="27">
        <f t="shared" si="641"/>
        <v>32</v>
      </c>
      <c r="H1669" s="29">
        <f t="shared" si="642"/>
        <v>3.9283083722072183E-3</v>
      </c>
      <c r="I1669" s="21">
        <f t="shared" si="643"/>
        <v>72.701058423823923</v>
      </c>
      <c r="J1669" s="21">
        <f t="shared" si="644"/>
        <v>-40.701058423823923</v>
      </c>
      <c r="K1669" s="27">
        <f t="shared" si="645"/>
        <v>20350.529211911962</v>
      </c>
      <c r="L1669" s="16">
        <f>Daten!G1669</f>
        <v>1010</v>
      </c>
      <c r="M1669" s="16">
        <f>Daten!H1669</f>
        <v>5167</v>
      </c>
      <c r="N1669" s="16">
        <f>Daten!I1669</f>
        <v>2000</v>
      </c>
      <c r="O1669" s="28">
        <f t="shared" si="646"/>
        <v>0.58254306173795234</v>
      </c>
      <c r="P1669" s="16">
        <f t="shared" si="647"/>
        <v>2908.3337992747688</v>
      </c>
      <c r="Q1669" s="21">
        <f t="shared" si="648"/>
        <v>101.66620072523119</v>
      </c>
      <c r="R1669" s="27">
        <f t="shared" si="649"/>
        <v>20333.240145046238</v>
      </c>
      <c r="S1669" s="9">
        <f>Daten!K1669</f>
        <v>27321.16</v>
      </c>
      <c r="T1669" s="9">
        <f>Daten!L1669</f>
        <v>643914.4</v>
      </c>
      <c r="U1669" s="9">
        <f>Daten!M1669</f>
        <v>2698974.89</v>
      </c>
      <c r="V1669" s="9">
        <f>Daten!N1669</f>
        <v>500</v>
      </c>
      <c r="W1669" s="9">
        <f>Daten!O1669</f>
        <v>500</v>
      </c>
      <c r="X1669" s="23">
        <f t="shared" si="650"/>
        <v>3370210.45</v>
      </c>
      <c r="Y1669" s="9">
        <f t="shared" si="651"/>
        <v>2939402.0668313904</v>
      </c>
      <c r="Z1669" s="21">
        <f t="shared" si="652"/>
        <v>430808.38316860981</v>
      </c>
      <c r="AA1669" s="27">
        <f t="shared" si="653"/>
        <v>-43080.838316860987</v>
      </c>
      <c r="AB1669" s="32">
        <f t="shared" si="654"/>
        <v>-2397.0689599027828</v>
      </c>
      <c r="AC1669" s="31">
        <f t="shared" si="655"/>
        <v>0</v>
      </c>
      <c r="AG1669" s="26">
        <f t="shared" si="656"/>
        <v>0</v>
      </c>
      <c r="AH1669" s="26">
        <f t="shared" si="657"/>
        <v>0</v>
      </c>
      <c r="AI1669" s="26">
        <f t="shared" si="658"/>
        <v>0</v>
      </c>
      <c r="AJ1669" s="26">
        <f t="shared" si="659"/>
        <v>1</v>
      </c>
      <c r="AK1669" s="26">
        <f t="shared" si="660"/>
        <v>0</v>
      </c>
      <c r="AL1669" s="26">
        <f t="shared" ca="1" si="661"/>
        <v>0</v>
      </c>
      <c r="AM1669" s="26">
        <f t="shared" ca="1" si="662"/>
        <v>0</v>
      </c>
      <c r="AN1669" s="26">
        <f ca="1">IF(AM1669=0,0,COUNTIF($AM$19:AM1669,C1669*10+1))</f>
        <v>0</v>
      </c>
      <c r="AO1669" s="21">
        <f t="shared" ca="1" si="663"/>
        <v>0</v>
      </c>
      <c r="AP1669" s="33">
        <f t="shared" ca="1" si="664"/>
        <v>0</v>
      </c>
    </row>
    <row r="1670" spans="1:42" x14ac:dyDescent="0.2">
      <c r="A1670" s="15">
        <f>Daten!A1670</f>
        <v>62142</v>
      </c>
      <c r="B1670" s="8" t="str">
        <f>Daten!B1670</f>
        <v>Mariazell</v>
      </c>
      <c r="C1670" s="15">
        <f t="shared" si="640"/>
        <v>6</v>
      </c>
      <c r="D1670" s="10">
        <f>Daten!D1670</f>
        <v>0</v>
      </c>
      <c r="E1670" s="9">
        <f>Daten!E1670</f>
        <v>3588</v>
      </c>
      <c r="F1670" s="9">
        <f>Daten!F1670</f>
        <v>3819</v>
      </c>
      <c r="G1670" s="27">
        <f t="shared" si="641"/>
        <v>-231</v>
      </c>
      <c r="H1670" s="29">
        <f t="shared" si="642"/>
        <v>-6.0487038491751764E-2</v>
      </c>
      <c r="I1670" s="21">
        <f t="shared" si="643"/>
        <v>34.083641311144561</v>
      </c>
      <c r="J1670" s="21">
        <f t="shared" si="644"/>
        <v>-265.08364131114456</v>
      </c>
      <c r="K1670" s="27">
        <f t="shared" si="645"/>
        <v>132541.82065557229</v>
      </c>
      <c r="L1670" s="16">
        <f>Daten!G1670</f>
        <v>384</v>
      </c>
      <c r="M1670" s="16">
        <f>Daten!H1670</f>
        <v>2131</v>
      </c>
      <c r="N1670" s="16">
        <f>Daten!I1670</f>
        <v>1073</v>
      </c>
      <c r="O1670" s="28">
        <f t="shared" si="646"/>
        <v>0.68371656499296107</v>
      </c>
      <c r="P1670" s="16">
        <f t="shared" si="647"/>
        <v>1199.4695812375717</v>
      </c>
      <c r="Q1670" s="21">
        <f t="shared" si="648"/>
        <v>257.53041876242833</v>
      </c>
      <c r="R1670" s="27">
        <f t="shared" si="649"/>
        <v>51506.083752485662</v>
      </c>
      <c r="S1670" s="9">
        <f>Daten!K1670</f>
        <v>56494.11</v>
      </c>
      <c r="T1670" s="9">
        <f>Daten!L1670</f>
        <v>408946.24</v>
      </c>
      <c r="U1670" s="9">
        <f>Daten!M1670</f>
        <v>910422.92</v>
      </c>
      <c r="V1670" s="9">
        <f>Daten!N1670</f>
        <v>500</v>
      </c>
      <c r="W1670" s="9">
        <f>Daten!O1670</f>
        <v>500</v>
      </c>
      <c r="X1670" s="23">
        <f t="shared" si="650"/>
        <v>1375863.27</v>
      </c>
      <c r="Y1670" s="9">
        <f t="shared" si="651"/>
        <v>1289627.6125936694</v>
      </c>
      <c r="Z1670" s="21">
        <f t="shared" si="652"/>
        <v>86235.657406330574</v>
      </c>
      <c r="AA1670" s="27">
        <f t="shared" si="653"/>
        <v>-8623.5657406330574</v>
      </c>
      <c r="AB1670" s="32">
        <f t="shared" si="654"/>
        <v>175424.33866742489</v>
      </c>
      <c r="AC1670" s="31">
        <f t="shared" si="655"/>
        <v>175424.33866742489</v>
      </c>
      <c r="AG1670" s="26">
        <f t="shared" si="656"/>
        <v>132541.82065557229</v>
      </c>
      <c r="AH1670" s="26">
        <f t="shared" si="657"/>
        <v>-8623.5657406330574</v>
      </c>
      <c r="AI1670" s="26">
        <f t="shared" si="658"/>
        <v>123918.25491493923</v>
      </c>
      <c r="AJ1670" s="26">
        <f t="shared" si="659"/>
        <v>1</v>
      </c>
      <c r="AK1670" s="26">
        <f t="shared" si="660"/>
        <v>123918.25491493923</v>
      </c>
      <c r="AL1670" s="26">
        <f t="shared" ca="1" si="661"/>
        <v>207548</v>
      </c>
      <c r="AM1670" s="26">
        <f t="shared" ca="1" si="662"/>
        <v>61</v>
      </c>
      <c r="AN1670" s="26">
        <f ca="1">IF(AM1670=0,0,COUNTIF($AM$19:AM1670,C1670*10+1))</f>
        <v>122</v>
      </c>
      <c r="AO1670" s="21">
        <f t="shared" ca="1" si="663"/>
        <v>0</v>
      </c>
      <c r="AP1670" s="33">
        <f t="shared" ca="1" si="664"/>
        <v>207548</v>
      </c>
    </row>
    <row r="1671" spans="1:42" x14ac:dyDescent="0.2">
      <c r="A1671" s="15">
        <f>Daten!A1671</f>
        <v>62143</v>
      </c>
      <c r="B1671" s="8" t="str">
        <f>Daten!B1671</f>
        <v>Mürzzuschlag</v>
      </c>
      <c r="C1671" s="15">
        <f t="shared" si="640"/>
        <v>6</v>
      </c>
      <c r="D1671" s="10">
        <f>Daten!D1671</f>
        <v>0</v>
      </c>
      <c r="E1671" s="9">
        <f>Daten!E1671</f>
        <v>8160</v>
      </c>
      <c r="F1671" s="9">
        <f>Daten!F1671</f>
        <v>8557</v>
      </c>
      <c r="G1671" s="27">
        <f t="shared" si="641"/>
        <v>-397</v>
      </c>
      <c r="H1671" s="29">
        <f t="shared" si="642"/>
        <v>-4.63947645202758E-2</v>
      </c>
      <c r="I1671" s="21">
        <f t="shared" si="643"/>
        <v>76.369132940420002</v>
      </c>
      <c r="J1671" s="21">
        <f t="shared" si="644"/>
        <v>-473.36913294042</v>
      </c>
      <c r="K1671" s="27">
        <f t="shared" si="645"/>
        <v>236684.56647021</v>
      </c>
      <c r="L1671" s="16">
        <f>Daten!G1671</f>
        <v>852</v>
      </c>
      <c r="M1671" s="16">
        <f>Daten!H1671</f>
        <v>4917</v>
      </c>
      <c r="N1671" s="16">
        <f>Daten!I1671</f>
        <v>2391</v>
      </c>
      <c r="O1671" s="28">
        <f t="shared" si="646"/>
        <v>0.6595485051860891</v>
      </c>
      <c r="P1671" s="16">
        <f t="shared" si="647"/>
        <v>2767.6170487776349</v>
      </c>
      <c r="Q1671" s="21">
        <f t="shared" si="648"/>
        <v>475.38295122236514</v>
      </c>
      <c r="R1671" s="27">
        <f t="shared" si="649"/>
        <v>95076.590244473031</v>
      </c>
      <c r="S1671" s="9">
        <f>Daten!K1671</f>
        <v>21844.95</v>
      </c>
      <c r="T1671" s="9">
        <f>Daten!L1671</f>
        <v>675524.56</v>
      </c>
      <c r="U1671" s="9">
        <f>Daten!M1671</f>
        <v>2952399.72</v>
      </c>
      <c r="V1671" s="9">
        <f>Daten!N1671</f>
        <v>500</v>
      </c>
      <c r="W1671" s="9">
        <f>Daten!O1671</f>
        <v>500</v>
      </c>
      <c r="X1671" s="23">
        <f t="shared" si="650"/>
        <v>3649769.2300000004</v>
      </c>
      <c r="Y1671" s="9">
        <f t="shared" si="651"/>
        <v>2932932.3630892816</v>
      </c>
      <c r="Z1671" s="21">
        <f t="shared" si="652"/>
        <v>716836.86691071885</v>
      </c>
      <c r="AA1671" s="27">
        <f t="shared" si="653"/>
        <v>-71683.686691071882</v>
      </c>
      <c r="AB1671" s="32">
        <f t="shared" si="654"/>
        <v>260077.47002361115</v>
      </c>
      <c r="AC1671" s="31">
        <f t="shared" si="655"/>
        <v>260077.47002361115</v>
      </c>
      <c r="AG1671" s="26">
        <f t="shared" si="656"/>
        <v>236684.56647021</v>
      </c>
      <c r="AH1671" s="26">
        <f t="shared" si="657"/>
        <v>-71683.686691071882</v>
      </c>
      <c r="AI1671" s="26">
        <f t="shared" si="658"/>
        <v>165000.87977913814</v>
      </c>
      <c r="AJ1671" s="26">
        <f t="shared" si="659"/>
        <v>1</v>
      </c>
      <c r="AK1671" s="26">
        <f t="shared" si="660"/>
        <v>165000.87977913814</v>
      </c>
      <c r="AL1671" s="26">
        <f t="shared" ca="1" si="661"/>
        <v>276357</v>
      </c>
      <c r="AM1671" s="26">
        <f t="shared" ca="1" si="662"/>
        <v>61</v>
      </c>
      <c r="AN1671" s="26">
        <f ca="1">IF(AM1671=0,0,COUNTIF($AM$19:AM1671,C1671*10+1))</f>
        <v>123</v>
      </c>
      <c r="AO1671" s="21">
        <f t="shared" ca="1" si="663"/>
        <v>0</v>
      </c>
      <c r="AP1671" s="33">
        <f t="shared" ca="1" si="664"/>
        <v>276357</v>
      </c>
    </row>
    <row r="1672" spans="1:42" x14ac:dyDescent="0.2">
      <c r="A1672" s="15">
        <f>Daten!A1672</f>
        <v>62144</v>
      </c>
      <c r="B1672" s="8" t="str">
        <f>Daten!B1672</f>
        <v>Neuberg an der Mürz</v>
      </c>
      <c r="C1672" s="15">
        <f t="shared" si="640"/>
        <v>6</v>
      </c>
      <c r="D1672" s="10">
        <f>Daten!D1672</f>
        <v>0</v>
      </c>
      <c r="E1672" s="9">
        <f>Daten!E1672</f>
        <v>2360</v>
      </c>
      <c r="F1672" s="9">
        <f>Daten!F1672</f>
        <v>2492</v>
      </c>
      <c r="G1672" s="27">
        <f t="shared" si="641"/>
        <v>-132</v>
      </c>
      <c r="H1672" s="29">
        <f t="shared" si="642"/>
        <v>-5.2969502407704656E-2</v>
      </c>
      <c r="I1672" s="21">
        <f t="shared" si="643"/>
        <v>22.240490742962095</v>
      </c>
      <c r="J1672" s="21">
        <f t="shared" si="644"/>
        <v>-154.24049074296209</v>
      </c>
      <c r="K1672" s="27">
        <f t="shared" si="645"/>
        <v>77120.245371481054</v>
      </c>
      <c r="L1672" s="16">
        <f>Daten!G1672</f>
        <v>226</v>
      </c>
      <c r="M1672" s="16">
        <f>Daten!H1672</f>
        <v>1442</v>
      </c>
      <c r="N1672" s="16">
        <f>Daten!I1672</f>
        <v>692</v>
      </c>
      <c r="O1672" s="28">
        <f t="shared" si="646"/>
        <v>0.63661581137309298</v>
      </c>
      <c r="P1672" s="16">
        <f t="shared" si="647"/>
        <v>811.65421686746993</v>
      </c>
      <c r="Q1672" s="21">
        <f t="shared" si="648"/>
        <v>106.34578313253007</v>
      </c>
      <c r="R1672" s="27">
        <f t="shared" si="649"/>
        <v>21269.156626506014</v>
      </c>
      <c r="S1672" s="9">
        <f>Daten!K1672</f>
        <v>64012.58</v>
      </c>
      <c r="T1672" s="9">
        <f>Daten!L1672</f>
        <v>182254.43</v>
      </c>
      <c r="U1672" s="9">
        <f>Daten!M1672</f>
        <v>240385.46</v>
      </c>
      <c r="V1672" s="9">
        <f>Daten!N1672</f>
        <v>500</v>
      </c>
      <c r="W1672" s="9">
        <f>Daten!O1672</f>
        <v>500</v>
      </c>
      <c r="X1672" s="23">
        <f t="shared" si="650"/>
        <v>486652.47</v>
      </c>
      <c r="Y1672" s="9">
        <f t="shared" si="651"/>
        <v>848250.04618758638</v>
      </c>
      <c r="Z1672" s="21">
        <f t="shared" si="652"/>
        <v>-361597.57618758641</v>
      </c>
      <c r="AA1672" s="27">
        <f t="shared" si="653"/>
        <v>36159.757618758646</v>
      </c>
      <c r="AB1672" s="32">
        <f t="shared" si="654"/>
        <v>134549.15961674572</v>
      </c>
      <c r="AC1672" s="31">
        <f t="shared" si="655"/>
        <v>134549.15961674572</v>
      </c>
      <c r="AG1672" s="26">
        <f t="shared" si="656"/>
        <v>77120.245371481054</v>
      </c>
      <c r="AH1672" s="26">
        <f t="shared" si="657"/>
        <v>36159.757618758646</v>
      </c>
      <c r="AI1672" s="26">
        <f t="shared" si="658"/>
        <v>113280.00299023971</v>
      </c>
      <c r="AJ1672" s="26">
        <f t="shared" si="659"/>
        <v>1</v>
      </c>
      <c r="AK1672" s="26">
        <f t="shared" si="660"/>
        <v>113280.00299023971</v>
      </c>
      <c r="AL1672" s="26">
        <f t="shared" ca="1" si="661"/>
        <v>189731</v>
      </c>
      <c r="AM1672" s="26">
        <f t="shared" ca="1" si="662"/>
        <v>61</v>
      </c>
      <c r="AN1672" s="26">
        <f ca="1">IF(AM1672=0,0,COUNTIF($AM$19:AM1672,C1672*10+1))</f>
        <v>124</v>
      </c>
      <c r="AO1672" s="21">
        <f t="shared" ca="1" si="663"/>
        <v>0</v>
      </c>
      <c r="AP1672" s="33">
        <f t="shared" ca="1" si="664"/>
        <v>189731</v>
      </c>
    </row>
    <row r="1673" spans="1:42" x14ac:dyDescent="0.2">
      <c r="A1673" s="15">
        <f>Daten!A1673</f>
        <v>62145</v>
      </c>
      <c r="B1673" s="8" t="str">
        <f>Daten!B1673</f>
        <v>Sankt Barbara im Mürztal</v>
      </c>
      <c r="C1673" s="15">
        <f t="shared" si="640"/>
        <v>6</v>
      </c>
      <c r="D1673" s="10">
        <f>Daten!D1673</f>
        <v>0</v>
      </c>
      <c r="E1673" s="9">
        <f>Daten!E1673</f>
        <v>6556</v>
      </c>
      <c r="F1673" s="9">
        <f>Daten!F1673</f>
        <v>6612</v>
      </c>
      <c r="G1673" s="27">
        <f t="shared" si="641"/>
        <v>-56</v>
      </c>
      <c r="H1673" s="29">
        <f t="shared" si="642"/>
        <v>-8.4694494857834243E-3</v>
      </c>
      <c r="I1673" s="21">
        <f t="shared" si="643"/>
        <v>59.010483464071179</v>
      </c>
      <c r="J1673" s="21">
        <f t="shared" si="644"/>
        <v>-115.01048346407117</v>
      </c>
      <c r="K1673" s="27">
        <f t="shared" si="645"/>
        <v>57505.241732035589</v>
      </c>
      <c r="L1673" s="16">
        <f>Daten!G1673</f>
        <v>788</v>
      </c>
      <c r="M1673" s="16">
        <f>Daten!H1673</f>
        <v>3943</v>
      </c>
      <c r="N1673" s="16">
        <f>Daten!I1673</f>
        <v>1825</v>
      </c>
      <c r="O1673" s="28">
        <f t="shared" si="646"/>
        <v>0.66269338067461325</v>
      </c>
      <c r="P1673" s="16">
        <f t="shared" si="647"/>
        <v>2219.3845888408</v>
      </c>
      <c r="Q1673" s="21">
        <f t="shared" si="648"/>
        <v>393.61541115919999</v>
      </c>
      <c r="R1673" s="27">
        <f t="shared" si="649"/>
        <v>78723.082231840002</v>
      </c>
      <c r="S1673" s="9">
        <f>Daten!K1673</f>
        <v>29226.7</v>
      </c>
      <c r="T1673" s="9">
        <f>Daten!L1673</f>
        <v>541317.25</v>
      </c>
      <c r="U1673" s="9">
        <f>Daten!M1673</f>
        <v>2161411.9500000002</v>
      </c>
      <c r="V1673" s="9">
        <f>Daten!N1673</f>
        <v>500</v>
      </c>
      <c r="W1673" s="9">
        <f>Daten!O1673</f>
        <v>500</v>
      </c>
      <c r="X1673" s="23">
        <f t="shared" si="650"/>
        <v>2731955.9000000004</v>
      </c>
      <c r="Y1673" s="9">
        <f t="shared" si="651"/>
        <v>2356409.8740702611</v>
      </c>
      <c r="Z1673" s="21">
        <f t="shared" si="652"/>
        <v>375546.02592973923</v>
      </c>
      <c r="AA1673" s="27">
        <f t="shared" si="653"/>
        <v>-37554.602592973926</v>
      </c>
      <c r="AB1673" s="32">
        <f t="shared" si="654"/>
        <v>98673.721370901665</v>
      </c>
      <c r="AC1673" s="31">
        <f t="shared" si="655"/>
        <v>98673.721370901665</v>
      </c>
      <c r="AG1673" s="26">
        <f t="shared" si="656"/>
        <v>57505.241732035589</v>
      </c>
      <c r="AH1673" s="26">
        <f t="shared" si="657"/>
        <v>-37554.602592973926</v>
      </c>
      <c r="AI1673" s="26">
        <f t="shared" si="658"/>
        <v>19950.639139061663</v>
      </c>
      <c r="AJ1673" s="26">
        <f t="shared" si="659"/>
        <v>1</v>
      </c>
      <c r="AK1673" s="26">
        <f t="shared" si="660"/>
        <v>19950.639139061663</v>
      </c>
      <c r="AL1673" s="26">
        <f t="shared" ca="1" si="661"/>
        <v>33415</v>
      </c>
      <c r="AM1673" s="26">
        <f t="shared" ca="1" si="662"/>
        <v>61</v>
      </c>
      <c r="AN1673" s="26">
        <f ca="1">IF(AM1673=0,0,COUNTIF($AM$19:AM1673,C1673*10+1))</f>
        <v>125</v>
      </c>
      <c r="AO1673" s="21">
        <f t="shared" ca="1" si="663"/>
        <v>0</v>
      </c>
      <c r="AP1673" s="33">
        <f t="shared" ca="1" si="664"/>
        <v>33415</v>
      </c>
    </row>
    <row r="1674" spans="1:42" x14ac:dyDescent="0.2">
      <c r="A1674" s="15">
        <f>Daten!A1674</f>
        <v>62146</v>
      </c>
      <c r="B1674" s="8" t="str">
        <f>Daten!B1674</f>
        <v>Sankt Marein im Mürztal</v>
      </c>
      <c r="C1674" s="15">
        <f t="shared" si="640"/>
        <v>6</v>
      </c>
      <c r="D1674" s="10">
        <f>Daten!D1674</f>
        <v>0</v>
      </c>
      <c r="E1674" s="9">
        <f>Daten!E1674</f>
        <v>2870</v>
      </c>
      <c r="F1674" s="9">
        <f>Daten!F1674</f>
        <v>2689</v>
      </c>
      <c r="G1674" s="27">
        <f t="shared" si="641"/>
        <v>181</v>
      </c>
      <c r="H1674" s="29">
        <f t="shared" si="642"/>
        <v>6.7311268129416138E-2</v>
      </c>
      <c r="I1674" s="21">
        <f t="shared" si="643"/>
        <v>23.998667579384058</v>
      </c>
      <c r="J1674" s="21">
        <f t="shared" si="644"/>
        <v>157.00133242061594</v>
      </c>
      <c r="K1674" s="27">
        <f t="shared" si="645"/>
        <v>-78500.666210307973</v>
      </c>
      <c r="L1674" s="16">
        <f>Daten!G1674</f>
        <v>422</v>
      </c>
      <c r="M1674" s="16">
        <f>Daten!H1674</f>
        <v>1850</v>
      </c>
      <c r="N1674" s="16">
        <f>Daten!I1674</f>
        <v>598</v>
      </c>
      <c r="O1674" s="28">
        <f t="shared" si="646"/>
        <v>0.55135135135135138</v>
      </c>
      <c r="P1674" s="16">
        <f t="shared" si="647"/>
        <v>1041.3039536787928</v>
      </c>
      <c r="Q1674" s="21">
        <f t="shared" si="648"/>
        <v>-21.303953678792823</v>
      </c>
      <c r="R1674" s="27">
        <f t="shared" si="649"/>
        <v>-4260.7907357585646</v>
      </c>
      <c r="S1674" s="9">
        <f>Daten!K1674</f>
        <v>7807.32</v>
      </c>
      <c r="T1674" s="9">
        <f>Daten!L1674</f>
        <v>166861.94</v>
      </c>
      <c r="U1674" s="9">
        <f>Daten!M1674</f>
        <v>521797.13</v>
      </c>
      <c r="V1674" s="9">
        <f>Daten!N1674</f>
        <v>500</v>
      </c>
      <c r="W1674" s="9">
        <f>Daten!O1674</f>
        <v>500</v>
      </c>
      <c r="X1674" s="23">
        <f t="shared" si="650"/>
        <v>696466.39</v>
      </c>
      <c r="Y1674" s="9">
        <f t="shared" si="651"/>
        <v>1031558.3188806665</v>
      </c>
      <c r="Z1674" s="21">
        <f t="shared" si="652"/>
        <v>-335091.9288806665</v>
      </c>
      <c r="AA1674" s="27">
        <f t="shared" si="653"/>
        <v>33509.192888066653</v>
      </c>
      <c r="AB1674" s="32">
        <f t="shared" si="654"/>
        <v>-49252.264057999884</v>
      </c>
      <c r="AC1674" s="31">
        <f t="shared" si="655"/>
        <v>0</v>
      </c>
      <c r="AG1674" s="26">
        <f t="shared" si="656"/>
        <v>0</v>
      </c>
      <c r="AH1674" s="26">
        <f t="shared" si="657"/>
        <v>0</v>
      </c>
      <c r="AI1674" s="26">
        <f t="shared" si="658"/>
        <v>0</v>
      </c>
      <c r="AJ1674" s="26">
        <f t="shared" si="659"/>
        <v>1</v>
      </c>
      <c r="AK1674" s="26">
        <f t="shared" si="660"/>
        <v>0</v>
      </c>
      <c r="AL1674" s="26">
        <f t="shared" ca="1" si="661"/>
        <v>0</v>
      </c>
      <c r="AM1674" s="26">
        <f t="shared" ca="1" si="662"/>
        <v>0</v>
      </c>
      <c r="AN1674" s="26">
        <f ca="1">IF(AM1674=0,0,COUNTIF($AM$19:AM1674,C1674*10+1))</f>
        <v>0</v>
      </c>
      <c r="AO1674" s="21">
        <f t="shared" ca="1" si="663"/>
        <v>0</v>
      </c>
      <c r="AP1674" s="33">
        <f t="shared" ca="1" si="664"/>
        <v>0</v>
      </c>
    </row>
    <row r="1675" spans="1:42" x14ac:dyDescent="0.2">
      <c r="A1675" s="15">
        <f>Daten!A1675</f>
        <v>62147</v>
      </c>
      <c r="B1675" s="8" t="str">
        <f>Daten!B1675</f>
        <v>Thörl</v>
      </c>
      <c r="C1675" s="15">
        <f t="shared" si="640"/>
        <v>6</v>
      </c>
      <c r="D1675" s="10">
        <f>Daten!D1675</f>
        <v>0</v>
      </c>
      <c r="E1675" s="9">
        <f>Daten!E1675</f>
        <v>2229</v>
      </c>
      <c r="F1675" s="9">
        <f>Daten!F1675</f>
        <v>2318</v>
      </c>
      <c r="G1675" s="27">
        <f t="shared" si="641"/>
        <v>-89</v>
      </c>
      <c r="H1675" s="29">
        <f t="shared" si="642"/>
        <v>-3.8395168248490076E-2</v>
      </c>
      <c r="I1675" s="21">
        <f t="shared" si="643"/>
        <v>20.687583283381276</v>
      </c>
      <c r="J1675" s="21">
        <f t="shared" si="644"/>
        <v>-109.68758328338127</v>
      </c>
      <c r="K1675" s="27">
        <f t="shared" si="645"/>
        <v>54843.791641690637</v>
      </c>
      <c r="L1675" s="16">
        <f>Daten!G1675</f>
        <v>238</v>
      </c>
      <c r="M1675" s="16">
        <f>Daten!H1675</f>
        <v>1386</v>
      </c>
      <c r="N1675" s="16">
        <f>Daten!I1675</f>
        <v>605</v>
      </c>
      <c r="O1675" s="28">
        <f t="shared" si="646"/>
        <v>0.60822510822510822</v>
      </c>
      <c r="P1675" s="16">
        <f t="shared" si="647"/>
        <v>780.13366475611178</v>
      </c>
      <c r="Q1675" s="21">
        <f t="shared" si="648"/>
        <v>62.866335243888216</v>
      </c>
      <c r="R1675" s="27">
        <f t="shared" si="649"/>
        <v>12573.267048777643</v>
      </c>
      <c r="S1675" s="9">
        <f>Daten!K1675</f>
        <v>34968.65</v>
      </c>
      <c r="T1675" s="9">
        <f>Daten!L1675</f>
        <v>155101.54999999999</v>
      </c>
      <c r="U1675" s="9">
        <f>Daten!M1675</f>
        <v>504116.85</v>
      </c>
      <c r="V1675" s="9">
        <f>Daten!N1675</f>
        <v>500</v>
      </c>
      <c r="W1675" s="9">
        <f>Daten!O1675</f>
        <v>500</v>
      </c>
      <c r="X1675" s="23">
        <f t="shared" si="650"/>
        <v>694187.04999999993</v>
      </c>
      <c r="Y1675" s="9">
        <f t="shared" si="651"/>
        <v>801164.98006446182</v>
      </c>
      <c r="Z1675" s="21">
        <f t="shared" si="652"/>
        <v>-106977.93006446189</v>
      </c>
      <c r="AA1675" s="27">
        <f t="shared" si="653"/>
        <v>10697.793006446191</v>
      </c>
      <c r="AB1675" s="32">
        <f t="shared" si="654"/>
        <v>78114.851696914469</v>
      </c>
      <c r="AC1675" s="31">
        <f t="shared" si="655"/>
        <v>78114.851696914469</v>
      </c>
      <c r="AG1675" s="26">
        <f t="shared" si="656"/>
        <v>54843.791641690637</v>
      </c>
      <c r="AH1675" s="26">
        <f t="shared" si="657"/>
        <v>10697.793006446191</v>
      </c>
      <c r="AI1675" s="26">
        <f t="shared" si="658"/>
        <v>65541.584648136835</v>
      </c>
      <c r="AJ1675" s="26">
        <f t="shared" si="659"/>
        <v>1</v>
      </c>
      <c r="AK1675" s="26">
        <f t="shared" si="660"/>
        <v>65541.584648136835</v>
      </c>
      <c r="AL1675" s="26">
        <f t="shared" ca="1" si="661"/>
        <v>109774</v>
      </c>
      <c r="AM1675" s="26">
        <f t="shared" ca="1" si="662"/>
        <v>61</v>
      </c>
      <c r="AN1675" s="26">
        <f ca="1">IF(AM1675=0,0,COUNTIF($AM$19:AM1675,C1675*10+1))</f>
        <v>126</v>
      </c>
      <c r="AO1675" s="21">
        <f t="shared" ca="1" si="663"/>
        <v>0</v>
      </c>
      <c r="AP1675" s="33">
        <f t="shared" ca="1" si="664"/>
        <v>109774</v>
      </c>
    </row>
    <row r="1676" spans="1:42" x14ac:dyDescent="0.2">
      <c r="A1676" s="15">
        <f>Daten!A1676</f>
        <v>62148</v>
      </c>
      <c r="B1676" s="8" t="str">
        <f>Daten!B1676</f>
        <v>Tragöß-Sankt Katharein</v>
      </c>
      <c r="C1676" s="15">
        <f t="shared" si="640"/>
        <v>6</v>
      </c>
      <c r="D1676" s="10">
        <f>Daten!D1676</f>
        <v>0</v>
      </c>
      <c r="E1676" s="9">
        <f>Daten!E1676</f>
        <v>1828</v>
      </c>
      <c r="F1676" s="9">
        <f>Daten!F1676</f>
        <v>1902</v>
      </c>
      <c r="G1676" s="27">
        <f t="shared" si="641"/>
        <v>-74</v>
      </c>
      <c r="H1676" s="29">
        <f t="shared" si="642"/>
        <v>-3.8906414300736068E-2</v>
      </c>
      <c r="I1676" s="21">
        <f t="shared" si="643"/>
        <v>16.974884989211038</v>
      </c>
      <c r="J1676" s="21">
        <f t="shared" si="644"/>
        <v>-90.974884989211034</v>
      </c>
      <c r="K1676" s="27">
        <f t="shared" si="645"/>
        <v>45487.442494605515</v>
      </c>
      <c r="L1676" s="16">
        <f>Daten!G1676</f>
        <v>240</v>
      </c>
      <c r="M1676" s="16">
        <f>Daten!H1676</f>
        <v>1082</v>
      </c>
      <c r="N1676" s="16">
        <f>Daten!I1676</f>
        <v>506</v>
      </c>
      <c r="O1676" s="28">
        <f t="shared" si="646"/>
        <v>0.6894639556377079</v>
      </c>
      <c r="P1676" s="16">
        <f t="shared" si="647"/>
        <v>609.02209615159666</v>
      </c>
      <c r="Q1676" s="21">
        <f t="shared" si="648"/>
        <v>136.97790384840334</v>
      </c>
      <c r="R1676" s="27">
        <f t="shared" si="649"/>
        <v>27395.58076968067</v>
      </c>
      <c r="S1676" s="9">
        <f>Daten!K1676</f>
        <v>34883.730000000003</v>
      </c>
      <c r="T1676" s="9">
        <f>Daten!L1676</f>
        <v>148709.34</v>
      </c>
      <c r="U1676" s="9">
        <f>Daten!M1676</f>
        <v>139663.91</v>
      </c>
      <c r="V1676" s="9">
        <f>Daten!N1676</f>
        <v>500</v>
      </c>
      <c r="W1676" s="9">
        <f>Daten!O1676</f>
        <v>500</v>
      </c>
      <c r="X1676" s="23">
        <f t="shared" si="650"/>
        <v>323256.98</v>
      </c>
      <c r="Y1676" s="9">
        <f t="shared" si="651"/>
        <v>657034.35780970671</v>
      </c>
      <c r="Z1676" s="21">
        <f t="shared" si="652"/>
        <v>-333777.37780970673</v>
      </c>
      <c r="AA1676" s="27">
        <f t="shared" si="653"/>
        <v>33377.737780970674</v>
      </c>
      <c r="AB1676" s="32">
        <f t="shared" si="654"/>
        <v>106260.76104525686</v>
      </c>
      <c r="AC1676" s="31">
        <f t="shared" si="655"/>
        <v>106260.76104525686</v>
      </c>
      <c r="AG1676" s="26">
        <f t="shared" si="656"/>
        <v>45487.442494605515</v>
      </c>
      <c r="AH1676" s="26">
        <f t="shared" si="657"/>
        <v>33377.737780970674</v>
      </c>
      <c r="AI1676" s="26">
        <f t="shared" si="658"/>
        <v>78865.180275576189</v>
      </c>
      <c r="AJ1676" s="26">
        <f t="shared" si="659"/>
        <v>1</v>
      </c>
      <c r="AK1676" s="26">
        <f t="shared" si="660"/>
        <v>78865.180275576189</v>
      </c>
      <c r="AL1676" s="26">
        <f t="shared" ca="1" si="661"/>
        <v>132090</v>
      </c>
      <c r="AM1676" s="26">
        <f t="shared" ca="1" si="662"/>
        <v>61</v>
      </c>
      <c r="AN1676" s="26">
        <f ca="1">IF(AM1676=0,0,COUNTIF($AM$19:AM1676,C1676*10+1))</f>
        <v>127</v>
      </c>
      <c r="AO1676" s="21">
        <f t="shared" ca="1" si="663"/>
        <v>0</v>
      </c>
      <c r="AP1676" s="33">
        <f t="shared" ca="1" si="664"/>
        <v>132090</v>
      </c>
    </row>
    <row r="1677" spans="1:42" x14ac:dyDescent="0.2">
      <c r="A1677" s="15">
        <f>Daten!A1677</f>
        <v>62202</v>
      </c>
      <c r="B1677" s="8" t="str">
        <f>Daten!B1677</f>
        <v>Bad Blumau</v>
      </c>
      <c r="C1677" s="15">
        <f t="shared" si="640"/>
        <v>6</v>
      </c>
      <c r="D1677" s="10">
        <f>Daten!D1677</f>
        <v>0</v>
      </c>
      <c r="E1677" s="9">
        <f>Daten!E1677</f>
        <v>1591</v>
      </c>
      <c r="F1677" s="9">
        <f>Daten!F1677</f>
        <v>1641</v>
      </c>
      <c r="G1677" s="27">
        <f t="shared" si="641"/>
        <v>-50</v>
      </c>
      <c r="H1677" s="29">
        <f t="shared" si="642"/>
        <v>-3.0469226081657527E-2</v>
      </c>
      <c r="I1677" s="21">
        <f t="shared" si="643"/>
        <v>14.645523799839806</v>
      </c>
      <c r="J1677" s="21">
        <f t="shared" si="644"/>
        <v>-64.645523799839808</v>
      </c>
      <c r="K1677" s="27">
        <f t="shared" si="645"/>
        <v>32322.761899919904</v>
      </c>
      <c r="L1677" s="16">
        <f>Daten!G1677</f>
        <v>212</v>
      </c>
      <c r="M1677" s="16">
        <f>Daten!H1677</f>
        <v>1051</v>
      </c>
      <c r="N1677" s="16">
        <f>Daten!I1677</f>
        <v>328</v>
      </c>
      <c r="O1677" s="28">
        <f t="shared" si="646"/>
        <v>0.51379638439581354</v>
      </c>
      <c r="P1677" s="16">
        <f t="shared" si="647"/>
        <v>591.57321908995209</v>
      </c>
      <c r="Q1677" s="21">
        <f t="shared" si="648"/>
        <v>-51.57321908995209</v>
      </c>
      <c r="R1677" s="27">
        <f t="shared" si="649"/>
        <v>-10314.643817990418</v>
      </c>
      <c r="S1677" s="9">
        <f>Daten!K1677</f>
        <v>27561.99</v>
      </c>
      <c r="T1677" s="9">
        <f>Daten!L1677</f>
        <v>170272.82</v>
      </c>
      <c r="U1677" s="9">
        <f>Daten!M1677</f>
        <v>557918.76</v>
      </c>
      <c r="V1677" s="9">
        <f>Daten!N1677</f>
        <v>500</v>
      </c>
      <c r="W1677" s="9">
        <f>Daten!O1677</f>
        <v>500</v>
      </c>
      <c r="X1677" s="23">
        <f t="shared" si="650"/>
        <v>755753.57000000007</v>
      </c>
      <c r="Y1677" s="9">
        <f t="shared" si="651"/>
        <v>571849.92520527542</v>
      </c>
      <c r="Z1677" s="21">
        <f t="shared" si="652"/>
        <v>183903.64479472465</v>
      </c>
      <c r="AA1677" s="27">
        <f t="shared" si="653"/>
        <v>-18390.364479472464</v>
      </c>
      <c r="AB1677" s="32">
        <f t="shared" si="654"/>
        <v>3617.7536024570218</v>
      </c>
      <c r="AC1677" s="31">
        <f t="shared" si="655"/>
        <v>3617.7536024570218</v>
      </c>
      <c r="AG1677" s="26">
        <f t="shared" si="656"/>
        <v>32322.761899919904</v>
      </c>
      <c r="AH1677" s="26">
        <f t="shared" si="657"/>
        <v>-18390.364479472464</v>
      </c>
      <c r="AI1677" s="26">
        <f t="shared" si="658"/>
        <v>13932.39742044744</v>
      </c>
      <c r="AJ1677" s="26">
        <f t="shared" si="659"/>
        <v>1</v>
      </c>
      <c r="AK1677" s="26">
        <f t="shared" si="660"/>
        <v>13932.39742044744</v>
      </c>
      <c r="AL1677" s="26">
        <f t="shared" ca="1" si="661"/>
        <v>23335</v>
      </c>
      <c r="AM1677" s="26">
        <f t="shared" ca="1" si="662"/>
        <v>61</v>
      </c>
      <c r="AN1677" s="26">
        <f ca="1">IF(AM1677=0,0,COUNTIF($AM$19:AM1677,C1677*10+1))</f>
        <v>128</v>
      </c>
      <c r="AO1677" s="21">
        <f t="shared" ca="1" si="663"/>
        <v>0</v>
      </c>
      <c r="AP1677" s="33">
        <f t="shared" ca="1" si="664"/>
        <v>23335</v>
      </c>
    </row>
    <row r="1678" spans="1:42" x14ac:dyDescent="0.2">
      <c r="A1678" s="15">
        <f>Daten!A1678</f>
        <v>62205</v>
      </c>
      <c r="B1678" s="8" t="str">
        <f>Daten!B1678</f>
        <v>Buch-St. Magdalena</v>
      </c>
      <c r="C1678" s="15">
        <f t="shared" si="640"/>
        <v>6</v>
      </c>
      <c r="D1678" s="10">
        <f>Daten!D1678</f>
        <v>0</v>
      </c>
      <c r="E1678" s="9">
        <f>Daten!E1678</f>
        <v>2161</v>
      </c>
      <c r="F1678" s="9">
        <f>Daten!F1678</f>
        <v>2175</v>
      </c>
      <c r="G1678" s="27">
        <f t="shared" si="641"/>
        <v>-14</v>
      </c>
      <c r="H1678" s="29">
        <f t="shared" si="642"/>
        <v>-6.4367816091954024E-3</v>
      </c>
      <c r="I1678" s="21">
        <f t="shared" si="643"/>
        <v>19.411343244760257</v>
      </c>
      <c r="J1678" s="21">
        <f t="shared" si="644"/>
        <v>-33.411343244760261</v>
      </c>
      <c r="K1678" s="27">
        <f t="shared" si="645"/>
        <v>16705.67162238013</v>
      </c>
      <c r="L1678" s="16">
        <f>Daten!G1678</f>
        <v>301</v>
      </c>
      <c r="M1678" s="16">
        <f>Daten!H1678</f>
        <v>1412</v>
      </c>
      <c r="N1678" s="16">
        <f>Daten!I1678</f>
        <v>448</v>
      </c>
      <c r="O1678" s="28">
        <f t="shared" si="646"/>
        <v>0.53045325779036823</v>
      </c>
      <c r="P1678" s="16">
        <f t="shared" si="647"/>
        <v>794.76820680781384</v>
      </c>
      <c r="Q1678" s="21">
        <f t="shared" si="648"/>
        <v>-45.76820680781384</v>
      </c>
      <c r="R1678" s="27">
        <f t="shared" si="649"/>
        <v>-9153.641361562768</v>
      </c>
      <c r="S1678" s="9">
        <f>Daten!K1678</f>
        <v>11828.99</v>
      </c>
      <c r="T1678" s="9">
        <f>Daten!L1678</f>
        <v>120009.46</v>
      </c>
      <c r="U1678" s="9">
        <f>Daten!M1678</f>
        <v>190504.59</v>
      </c>
      <c r="V1678" s="9">
        <f>Daten!N1678</f>
        <v>500</v>
      </c>
      <c r="W1678" s="9">
        <f>Daten!O1678</f>
        <v>500</v>
      </c>
      <c r="X1678" s="23">
        <f t="shared" si="650"/>
        <v>322343.04000000004</v>
      </c>
      <c r="Y1678" s="9">
        <f t="shared" si="651"/>
        <v>776723.87703871785</v>
      </c>
      <c r="Z1678" s="21">
        <f t="shared" si="652"/>
        <v>-454380.83703871781</v>
      </c>
      <c r="AA1678" s="27">
        <f t="shared" si="653"/>
        <v>45438.083703871787</v>
      </c>
      <c r="AB1678" s="32">
        <f t="shared" si="654"/>
        <v>52990.113964689153</v>
      </c>
      <c r="AC1678" s="31">
        <f t="shared" si="655"/>
        <v>52990.113964689153</v>
      </c>
      <c r="AG1678" s="26">
        <f t="shared" si="656"/>
        <v>16705.67162238013</v>
      </c>
      <c r="AH1678" s="26">
        <f t="shared" si="657"/>
        <v>45438.083703871787</v>
      </c>
      <c r="AI1678" s="26">
        <f t="shared" si="658"/>
        <v>62143.755326251921</v>
      </c>
      <c r="AJ1678" s="26">
        <f t="shared" si="659"/>
        <v>1</v>
      </c>
      <c r="AK1678" s="26">
        <f t="shared" si="660"/>
        <v>62143.755326251921</v>
      </c>
      <c r="AL1678" s="26">
        <f t="shared" ca="1" si="661"/>
        <v>104083</v>
      </c>
      <c r="AM1678" s="26">
        <f t="shared" ca="1" si="662"/>
        <v>61</v>
      </c>
      <c r="AN1678" s="26">
        <f ca="1">IF(AM1678=0,0,COUNTIF($AM$19:AM1678,C1678*10+1))</f>
        <v>129</v>
      </c>
      <c r="AO1678" s="21">
        <f t="shared" ca="1" si="663"/>
        <v>0</v>
      </c>
      <c r="AP1678" s="33">
        <f t="shared" ca="1" si="664"/>
        <v>104083</v>
      </c>
    </row>
    <row r="1679" spans="1:42" x14ac:dyDescent="0.2">
      <c r="A1679" s="15">
        <f>Daten!A1679</f>
        <v>62206</v>
      </c>
      <c r="B1679" s="8" t="str">
        <f>Daten!B1679</f>
        <v>Burgau</v>
      </c>
      <c r="C1679" s="15">
        <f t="shared" si="640"/>
        <v>6</v>
      </c>
      <c r="D1679" s="10">
        <f>Daten!D1679</f>
        <v>0</v>
      </c>
      <c r="E1679" s="9">
        <f>Daten!E1679</f>
        <v>1066</v>
      </c>
      <c r="F1679" s="9">
        <f>Daten!F1679</f>
        <v>1048</v>
      </c>
      <c r="G1679" s="27">
        <f t="shared" si="641"/>
        <v>18</v>
      </c>
      <c r="H1679" s="29">
        <f t="shared" si="642"/>
        <v>1.717557251908397E-2</v>
      </c>
      <c r="I1679" s="21">
        <f t="shared" si="643"/>
        <v>9.3531437795442525</v>
      </c>
      <c r="J1679" s="21">
        <f t="shared" si="644"/>
        <v>8.6468562204557475</v>
      </c>
      <c r="K1679" s="27">
        <f t="shared" si="645"/>
        <v>-4323.4281102278737</v>
      </c>
      <c r="L1679" s="16">
        <f>Daten!G1679</f>
        <v>131</v>
      </c>
      <c r="M1679" s="16">
        <f>Daten!H1679</f>
        <v>656</v>
      </c>
      <c r="N1679" s="16">
        <f>Daten!I1679</f>
        <v>279</v>
      </c>
      <c r="O1679" s="28">
        <f t="shared" si="646"/>
        <v>0.625</v>
      </c>
      <c r="P1679" s="16">
        <f t="shared" si="647"/>
        <v>369.24075330448005</v>
      </c>
      <c r="Q1679" s="21">
        <f t="shared" si="648"/>
        <v>40.759246695519948</v>
      </c>
      <c r="R1679" s="27">
        <f t="shared" si="649"/>
        <v>8151.8493391039901</v>
      </c>
      <c r="S1679" s="9">
        <f>Daten!K1679</f>
        <v>9443.02</v>
      </c>
      <c r="T1679" s="9">
        <f>Daten!L1679</f>
        <v>78599.31</v>
      </c>
      <c r="U1679" s="9">
        <f>Daten!M1679</f>
        <v>208625.47</v>
      </c>
      <c r="V1679" s="9">
        <f>Daten!N1679</f>
        <v>500</v>
      </c>
      <c r="W1679" s="9">
        <f>Daten!O1679</f>
        <v>500</v>
      </c>
      <c r="X1679" s="23">
        <f t="shared" si="650"/>
        <v>296667.8</v>
      </c>
      <c r="Y1679" s="9">
        <f t="shared" si="651"/>
        <v>383150.23272710468</v>
      </c>
      <c r="Z1679" s="21">
        <f t="shared" si="652"/>
        <v>-86482.432727104693</v>
      </c>
      <c r="AA1679" s="27">
        <f t="shared" si="653"/>
        <v>8648.2432727104697</v>
      </c>
      <c r="AB1679" s="32">
        <f t="shared" si="654"/>
        <v>12476.664501586587</v>
      </c>
      <c r="AC1679" s="31">
        <f t="shared" si="655"/>
        <v>12476.664501586587</v>
      </c>
      <c r="AG1679" s="26">
        <f t="shared" si="656"/>
        <v>-4323.4281102278737</v>
      </c>
      <c r="AH1679" s="26">
        <f t="shared" si="657"/>
        <v>8648.2432727104697</v>
      </c>
      <c r="AI1679" s="26">
        <f t="shared" si="658"/>
        <v>4324.815162482596</v>
      </c>
      <c r="AJ1679" s="26">
        <f t="shared" si="659"/>
        <v>1</v>
      </c>
      <c r="AK1679" s="26">
        <f t="shared" si="660"/>
        <v>4324.815162482596</v>
      </c>
      <c r="AL1679" s="26">
        <f t="shared" ca="1" si="661"/>
        <v>7244</v>
      </c>
      <c r="AM1679" s="26">
        <f t="shared" ca="1" si="662"/>
        <v>61</v>
      </c>
      <c r="AN1679" s="26">
        <f ca="1">IF(AM1679=0,0,COUNTIF($AM$19:AM1679,C1679*10+1))</f>
        <v>130</v>
      </c>
      <c r="AO1679" s="21">
        <f t="shared" ca="1" si="663"/>
        <v>0</v>
      </c>
      <c r="AP1679" s="33">
        <f t="shared" ca="1" si="664"/>
        <v>7244</v>
      </c>
    </row>
    <row r="1680" spans="1:42" x14ac:dyDescent="0.2">
      <c r="A1680" s="15">
        <f>Daten!A1680</f>
        <v>62209</v>
      </c>
      <c r="B1680" s="8" t="str">
        <f>Daten!B1680</f>
        <v>Ebersdorf</v>
      </c>
      <c r="C1680" s="15">
        <f t="shared" si="640"/>
        <v>6</v>
      </c>
      <c r="D1680" s="10">
        <f>Daten!D1680</f>
        <v>0</v>
      </c>
      <c r="E1680" s="9">
        <f>Daten!E1680</f>
        <v>1284</v>
      </c>
      <c r="F1680" s="9">
        <f>Daten!F1680</f>
        <v>1272</v>
      </c>
      <c r="G1680" s="27">
        <f t="shared" si="641"/>
        <v>12</v>
      </c>
      <c r="H1680" s="29">
        <f t="shared" si="642"/>
        <v>9.433962264150943E-3</v>
      </c>
      <c r="I1680" s="21">
        <f t="shared" si="643"/>
        <v>11.352289014866686</v>
      </c>
      <c r="J1680" s="21">
        <f t="shared" si="644"/>
        <v>0.6477109851333136</v>
      </c>
      <c r="K1680" s="27">
        <f t="shared" si="645"/>
        <v>-323.85549256665678</v>
      </c>
      <c r="L1680" s="16">
        <f>Daten!G1680</f>
        <v>182</v>
      </c>
      <c r="M1680" s="16">
        <f>Daten!H1680</f>
        <v>875</v>
      </c>
      <c r="N1680" s="16">
        <f>Daten!I1680</f>
        <v>227</v>
      </c>
      <c r="O1680" s="28">
        <f t="shared" si="646"/>
        <v>0.46742857142857142</v>
      </c>
      <c r="P1680" s="16">
        <f t="shared" si="647"/>
        <v>492.5086267399696</v>
      </c>
      <c r="Q1680" s="21">
        <f t="shared" si="648"/>
        <v>-83.5086267399696</v>
      </c>
      <c r="R1680" s="27">
        <f t="shared" si="649"/>
        <v>-16701.725347993921</v>
      </c>
      <c r="S1680" s="9">
        <f>Daten!K1680</f>
        <v>12145.51</v>
      </c>
      <c r="T1680" s="9">
        <f>Daten!L1680</f>
        <v>59304.17</v>
      </c>
      <c r="U1680" s="9">
        <f>Daten!M1680</f>
        <v>249140.88</v>
      </c>
      <c r="V1680" s="9">
        <f>Daten!N1680</f>
        <v>500</v>
      </c>
      <c r="W1680" s="9">
        <f>Daten!O1680</f>
        <v>500</v>
      </c>
      <c r="X1680" s="23">
        <f t="shared" si="650"/>
        <v>320590.56</v>
      </c>
      <c r="Y1680" s="9">
        <f t="shared" si="651"/>
        <v>461505.53360375459</v>
      </c>
      <c r="Z1680" s="21">
        <f t="shared" si="652"/>
        <v>-140914.9736037546</v>
      </c>
      <c r="AA1680" s="27">
        <f t="shared" si="653"/>
        <v>14091.497360375461</v>
      </c>
      <c r="AB1680" s="32">
        <f t="shared" si="654"/>
        <v>-2934.0834801851179</v>
      </c>
      <c r="AC1680" s="31">
        <f t="shared" si="655"/>
        <v>0</v>
      </c>
      <c r="AG1680" s="26">
        <f t="shared" si="656"/>
        <v>0</v>
      </c>
      <c r="AH1680" s="26">
        <f t="shared" si="657"/>
        <v>0</v>
      </c>
      <c r="AI1680" s="26">
        <f t="shared" si="658"/>
        <v>0</v>
      </c>
      <c r="AJ1680" s="26">
        <f t="shared" si="659"/>
        <v>1</v>
      </c>
      <c r="AK1680" s="26">
        <f t="shared" si="660"/>
        <v>0</v>
      </c>
      <c r="AL1680" s="26">
        <f t="shared" ca="1" si="661"/>
        <v>0</v>
      </c>
      <c r="AM1680" s="26">
        <f t="shared" ca="1" si="662"/>
        <v>0</v>
      </c>
      <c r="AN1680" s="26">
        <f ca="1">IF(AM1680=0,0,COUNTIF($AM$19:AM1680,C1680*10+1))</f>
        <v>0</v>
      </c>
      <c r="AO1680" s="21">
        <f t="shared" ca="1" si="663"/>
        <v>0</v>
      </c>
      <c r="AP1680" s="33">
        <f t="shared" ca="1" si="664"/>
        <v>0</v>
      </c>
    </row>
    <row r="1681" spans="1:42" x14ac:dyDescent="0.2">
      <c r="A1681" s="15">
        <f>Daten!A1681</f>
        <v>62211</v>
      </c>
      <c r="B1681" s="8" t="str">
        <f>Daten!B1681</f>
        <v>Friedberg</v>
      </c>
      <c r="C1681" s="15">
        <f t="shared" si="640"/>
        <v>6</v>
      </c>
      <c r="D1681" s="10">
        <f>Daten!D1681</f>
        <v>0</v>
      </c>
      <c r="E1681" s="9">
        <f>Daten!E1681</f>
        <v>2649</v>
      </c>
      <c r="F1681" s="9">
        <f>Daten!F1681</f>
        <v>2604</v>
      </c>
      <c r="G1681" s="27">
        <f t="shared" si="641"/>
        <v>45</v>
      </c>
      <c r="H1681" s="29">
        <f t="shared" si="642"/>
        <v>1.7281105990783412E-2</v>
      </c>
      <c r="I1681" s="21">
        <f t="shared" si="643"/>
        <v>23.240063360623314</v>
      </c>
      <c r="J1681" s="21">
        <f t="shared" si="644"/>
        <v>21.759936639376686</v>
      </c>
      <c r="K1681" s="27">
        <f t="shared" si="645"/>
        <v>-10879.968319688343</v>
      </c>
      <c r="L1681" s="16">
        <f>Daten!G1681</f>
        <v>395</v>
      </c>
      <c r="M1681" s="16">
        <f>Daten!H1681</f>
        <v>1682</v>
      </c>
      <c r="N1681" s="16">
        <f>Daten!I1681</f>
        <v>572</v>
      </c>
      <c r="O1681" s="28">
        <f t="shared" si="646"/>
        <v>0.57491082045184305</v>
      </c>
      <c r="P1681" s="16">
        <f t="shared" si="647"/>
        <v>946.74229734471874</v>
      </c>
      <c r="Q1681" s="21">
        <f t="shared" si="648"/>
        <v>20.257702655281264</v>
      </c>
      <c r="R1681" s="27">
        <f t="shared" si="649"/>
        <v>4051.5405310562528</v>
      </c>
      <c r="S1681" s="9">
        <f>Daten!K1681</f>
        <v>9175.81</v>
      </c>
      <c r="T1681" s="9">
        <f>Daten!L1681</f>
        <v>193176.13</v>
      </c>
      <c r="U1681" s="9">
        <f>Daten!M1681</f>
        <v>352532.69</v>
      </c>
      <c r="V1681" s="9">
        <f>Daten!N1681</f>
        <v>500</v>
      </c>
      <c r="W1681" s="9">
        <f>Daten!O1681</f>
        <v>500</v>
      </c>
      <c r="X1681" s="23">
        <f t="shared" si="650"/>
        <v>554884.63</v>
      </c>
      <c r="Y1681" s="9">
        <f t="shared" si="651"/>
        <v>952124.73404699843</v>
      </c>
      <c r="Z1681" s="21">
        <f t="shared" si="652"/>
        <v>-397240.10404699843</v>
      </c>
      <c r="AA1681" s="27">
        <f t="shared" si="653"/>
        <v>39724.010404699846</v>
      </c>
      <c r="AB1681" s="32">
        <f t="shared" si="654"/>
        <v>32895.582616067753</v>
      </c>
      <c r="AC1681" s="31">
        <f t="shared" si="655"/>
        <v>32895.582616067753</v>
      </c>
      <c r="AG1681" s="26">
        <f t="shared" si="656"/>
        <v>-10879.968319688343</v>
      </c>
      <c r="AH1681" s="26">
        <f t="shared" si="657"/>
        <v>39724.010404699846</v>
      </c>
      <c r="AI1681" s="26">
        <f t="shared" si="658"/>
        <v>28844.042085011504</v>
      </c>
      <c r="AJ1681" s="26">
        <f t="shared" si="659"/>
        <v>1</v>
      </c>
      <c r="AK1681" s="26">
        <f t="shared" si="660"/>
        <v>28844.042085011504</v>
      </c>
      <c r="AL1681" s="26">
        <f t="shared" ca="1" si="661"/>
        <v>48310</v>
      </c>
      <c r="AM1681" s="26">
        <f t="shared" ca="1" si="662"/>
        <v>61</v>
      </c>
      <c r="AN1681" s="26">
        <f ca="1">IF(AM1681=0,0,COUNTIF($AM$19:AM1681,C1681*10+1))</f>
        <v>131</v>
      </c>
      <c r="AO1681" s="21">
        <f t="shared" ca="1" si="663"/>
        <v>0</v>
      </c>
      <c r="AP1681" s="33">
        <f t="shared" ca="1" si="664"/>
        <v>48310</v>
      </c>
    </row>
    <row r="1682" spans="1:42" x14ac:dyDescent="0.2">
      <c r="A1682" s="15">
        <f>Daten!A1682</f>
        <v>62214</v>
      </c>
      <c r="B1682" s="8" t="str">
        <f>Daten!B1682</f>
        <v>Greinbach</v>
      </c>
      <c r="C1682" s="15">
        <f t="shared" si="640"/>
        <v>6</v>
      </c>
      <c r="D1682" s="10">
        <f>Daten!D1682</f>
        <v>0</v>
      </c>
      <c r="E1682" s="9">
        <f>Daten!E1682</f>
        <v>1892</v>
      </c>
      <c r="F1682" s="9">
        <f>Daten!F1682</f>
        <v>1793</v>
      </c>
      <c r="G1682" s="27">
        <f t="shared" si="641"/>
        <v>99</v>
      </c>
      <c r="H1682" s="29">
        <f t="shared" si="642"/>
        <v>5.5214723926380369E-2</v>
      </c>
      <c r="I1682" s="21">
        <f t="shared" si="643"/>
        <v>16.002086638094315</v>
      </c>
      <c r="J1682" s="21">
        <f t="shared" si="644"/>
        <v>82.997913361905688</v>
      </c>
      <c r="K1682" s="27">
        <f t="shared" si="645"/>
        <v>-41498.956680952841</v>
      </c>
      <c r="L1682" s="16">
        <f>Daten!G1682</f>
        <v>287</v>
      </c>
      <c r="M1682" s="16">
        <f>Daten!H1682</f>
        <v>1242</v>
      </c>
      <c r="N1682" s="16">
        <f>Daten!I1682</f>
        <v>363</v>
      </c>
      <c r="O1682" s="28">
        <f t="shared" si="646"/>
        <v>0.52334943639291465</v>
      </c>
      <c r="P1682" s="16">
        <f t="shared" si="647"/>
        <v>699.08081646976257</v>
      </c>
      <c r="Q1682" s="21">
        <f t="shared" si="648"/>
        <v>-49.080816469762567</v>
      </c>
      <c r="R1682" s="27">
        <f t="shared" si="649"/>
        <v>-9816.1632939525134</v>
      </c>
      <c r="S1682" s="9">
        <f>Daten!K1682</f>
        <v>7821.49</v>
      </c>
      <c r="T1682" s="9">
        <f>Daten!L1682</f>
        <v>92428.52</v>
      </c>
      <c r="U1682" s="9">
        <f>Daten!M1682</f>
        <v>590081.05000000005</v>
      </c>
      <c r="V1682" s="9">
        <f>Daten!N1682</f>
        <v>500</v>
      </c>
      <c r="W1682" s="9">
        <f>Daten!O1682</f>
        <v>500</v>
      </c>
      <c r="X1682" s="23">
        <f t="shared" si="650"/>
        <v>690331.06</v>
      </c>
      <c r="Y1682" s="9">
        <f t="shared" si="651"/>
        <v>680037.7488927599</v>
      </c>
      <c r="Z1682" s="21">
        <f t="shared" si="652"/>
        <v>10293.311107240152</v>
      </c>
      <c r="AA1682" s="27">
        <f t="shared" si="653"/>
        <v>-1029.3311107240152</v>
      </c>
      <c r="AB1682" s="32">
        <f t="shared" si="654"/>
        <v>-52344.451085629371</v>
      </c>
      <c r="AC1682" s="31">
        <f t="shared" si="655"/>
        <v>0</v>
      </c>
      <c r="AG1682" s="26">
        <f t="shared" si="656"/>
        <v>0</v>
      </c>
      <c r="AH1682" s="26">
        <f t="shared" si="657"/>
        <v>0</v>
      </c>
      <c r="AI1682" s="26">
        <f t="shared" si="658"/>
        <v>0</v>
      </c>
      <c r="AJ1682" s="26">
        <f t="shared" si="659"/>
        <v>1</v>
      </c>
      <c r="AK1682" s="26">
        <f t="shared" si="660"/>
        <v>0</v>
      </c>
      <c r="AL1682" s="26">
        <f t="shared" ca="1" si="661"/>
        <v>0</v>
      </c>
      <c r="AM1682" s="26">
        <f t="shared" ca="1" si="662"/>
        <v>0</v>
      </c>
      <c r="AN1682" s="26">
        <f ca="1">IF(AM1682=0,0,COUNTIF($AM$19:AM1682,C1682*10+1))</f>
        <v>0</v>
      </c>
      <c r="AO1682" s="21">
        <f t="shared" ca="1" si="663"/>
        <v>0</v>
      </c>
      <c r="AP1682" s="33">
        <f t="shared" ca="1" si="664"/>
        <v>0</v>
      </c>
    </row>
    <row r="1683" spans="1:42" x14ac:dyDescent="0.2">
      <c r="A1683" s="15">
        <f>Daten!A1683</f>
        <v>62216</v>
      </c>
      <c r="B1683" s="8" t="str">
        <f>Daten!B1683</f>
        <v>Großsteinbach</v>
      </c>
      <c r="C1683" s="15">
        <f t="shared" ref="C1683:C1746" si="665">INT(A1683/10000)</f>
        <v>6</v>
      </c>
      <c r="D1683" s="10">
        <f>Daten!D1683</f>
        <v>0</v>
      </c>
      <c r="E1683" s="9">
        <f>Daten!E1683</f>
        <v>1268</v>
      </c>
      <c r="F1683" s="9">
        <f>Daten!F1683</f>
        <v>1246</v>
      </c>
      <c r="G1683" s="27">
        <f t="shared" ref="G1683:G1746" si="666">E1683-F1683</f>
        <v>22</v>
      </c>
      <c r="H1683" s="29">
        <f t="shared" ref="H1683:H1746" si="667">G1683/F1683</f>
        <v>1.7656500802568219E-2</v>
      </c>
      <c r="I1683" s="21">
        <f t="shared" ref="I1683:I1746" si="668">F1683*$I$6</f>
        <v>11.120245371481047</v>
      </c>
      <c r="J1683" s="21">
        <f t="shared" ref="J1683:J1746" si="669">G1683-I1683</f>
        <v>10.879754628518953</v>
      </c>
      <c r="K1683" s="27">
        <f t="shared" ref="K1683:K1746" si="670">-J1683*$K$5</f>
        <v>-5439.8773142594764</v>
      </c>
      <c r="L1683" s="16">
        <f>Daten!G1683</f>
        <v>176</v>
      </c>
      <c r="M1683" s="16">
        <f>Daten!H1683</f>
        <v>826</v>
      </c>
      <c r="N1683" s="16">
        <f>Daten!I1683</f>
        <v>266</v>
      </c>
      <c r="O1683" s="28">
        <f t="shared" ref="O1683:O1746" si="671">(L1683+N1683)/M1683</f>
        <v>0.53510895883777243</v>
      </c>
      <c r="P1683" s="16">
        <f t="shared" ref="P1683:P1746" si="672">M1683*$P$6</f>
        <v>464.92814364253127</v>
      </c>
      <c r="Q1683" s="21">
        <f t="shared" ref="Q1683:Q1746" si="673">L1683+N1683-P1683</f>
        <v>-22.928143642531268</v>
      </c>
      <c r="R1683" s="27">
        <f t="shared" ref="R1683:R1746" si="674">Q1683*$R$5</f>
        <v>-4585.6287285062535</v>
      </c>
      <c r="S1683" s="9">
        <f>Daten!K1683</f>
        <v>14181.91</v>
      </c>
      <c r="T1683" s="9">
        <f>Daten!L1683</f>
        <v>71599.61</v>
      </c>
      <c r="U1683" s="9">
        <f>Daten!M1683</f>
        <v>116737.68</v>
      </c>
      <c r="V1683" s="9">
        <f>Daten!N1683</f>
        <v>500</v>
      </c>
      <c r="W1683" s="9">
        <f>Daten!O1683</f>
        <v>500</v>
      </c>
      <c r="X1683" s="23">
        <f t="shared" ref="X1683:X1746" si="675">S1683/V1683*500+T1683/W1683*500+U1683</f>
        <v>202519.2</v>
      </c>
      <c r="Y1683" s="9">
        <f t="shared" ref="Y1683:Y1746" si="676">E1683*$Y$6</f>
        <v>455754.68583299132</v>
      </c>
      <c r="Z1683" s="21">
        <f t="shared" ref="Z1683:Z1746" si="677">X1683-Y1683</f>
        <v>-253235.48583299131</v>
      </c>
      <c r="AA1683" s="27">
        <f t="shared" ref="AA1683:AA1746" si="678">-Z1683*$AA$5</f>
        <v>25323.548583299133</v>
      </c>
      <c r="AB1683" s="32">
        <f t="shared" ref="AB1683:AB1746" si="679">K1683+R1683+AA1683</f>
        <v>15298.042540533403</v>
      </c>
      <c r="AC1683" s="31">
        <f t="shared" ref="AC1683:AC1746" si="680">MAX(0,AB1683)</f>
        <v>15298.042540533403</v>
      </c>
      <c r="AG1683" s="26">
        <f t="shared" ref="AG1683:AG1746" si="681">IF(AB1683&gt;0,K1683,0)</f>
        <v>-5439.8773142594764</v>
      </c>
      <c r="AH1683" s="26">
        <f t="shared" ref="AH1683:AH1746" si="682">IF(AB1683&gt;0,AA1683,0)</f>
        <v>25323.548583299133</v>
      </c>
      <c r="AI1683" s="26">
        <f t="shared" ref="AI1683:AI1746" si="683">AG1683+AH1683</f>
        <v>19883.671269039656</v>
      </c>
      <c r="AJ1683" s="26">
        <f t="shared" ref="AJ1683:AJ1746" si="684">IF(AND(V1683=500,W1683=500),1,0)</f>
        <v>1</v>
      </c>
      <c r="AK1683" s="26">
        <f t="shared" ref="AK1683:AK1746" si="685">IF(AND(AJ1683=1,AI1683&gt;=E1683*$AK$5),AI1683,0)</f>
        <v>19883.671269039656</v>
      </c>
      <c r="AL1683" s="26">
        <f t="shared" ref="AL1683:AL1746" ca="1" si="686">IF(OFFSET($AK$6,C1683,0)=0,0,ROUND(AK1683*OFFSET($AF$6,C1683,0)/OFFSET($AK$6,C1683,0),0))</f>
        <v>33303</v>
      </c>
      <c r="AM1683" s="26">
        <f t="shared" ref="AM1683:AM1746" ca="1" si="687">IF(AL1683&gt;0,C1683*10+1,0)</f>
        <v>61</v>
      </c>
      <c r="AN1683" s="26">
        <f ca="1">IF(AM1683=0,0,COUNTIF($AM$19:AM1683,C1683*10+1))</f>
        <v>132</v>
      </c>
      <c r="AO1683" s="21">
        <f t="shared" ref="AO1683:AO1746" ca="1" si="688">IF(AN1683=1,OFFSET($AF$6,C1683,0)-OFFSET($AL$6,C1683,0),0)</f>
        <v>0</v>
      </c>
      <c r="AP1683" s="33">
        <f t="shared" ref="AP1683:AP1746" ca="1" si="689">AL1683+AO1683</f>
        <v>33303</v>
      </c>
    </row>
    <row r="1684" spans="1:42" x14ac:dyDescent="0.2">
      <c r="A1684" s="15">
        <f>Daten!A1684</f>
        <v>62219</v>
      </c>
      <c r="B1684" s="8" t="str">
        <f>Daten!B1684</f>
        <v>Hartberg</v>
      </c>
      <c r="C1684" s="15">
        <f t="shared" si="665"/>
        <v>6</v>
      </c>
      <c r="D1684" s="10">
        <f>Daten!D1684</f>
        <v>0</v>
      </c>
      <c r="E1684" s="9">
        <f>Daten!E1684</f>
        <v>6787</v>
      </c>
      <c r="F1684" s="9">
        <f>Daten!F1684</f>
        <v>6651</v>
      </c>
      <c r="G1684" s="27">
        <f t="shared" si="666"/>
        <v>136</v>
      </c>
      <c r="H1684" s="29">
        <f t="shared" si="667"/>
        <v>2.0448052924372274E-2</v>
      </c>
      <c r="I1684" s="21">
        <f t="shared" si="668"/>
        <v>59.358548929149634</v>
      </c>
      <c r="J1684" s="21">
        <f t="shared" si="669"/>
        <v>76.641451070850366</v>
      </c>
      <c r="K1684" s="27">
        <f t="shared" si="670"/>
        <v>-38320.725535425183</v>
      </c>
      <c r="L1684" s="16">
        <f>Daten!G1684</f>
        <v>899</v>
      </c>
      <c r="M1684" s="16">
        <f>Daten!H1684</f>
        <v>4306</v>
      </c>
      <c r="N1684" s="16">
        <f>Daten!I1684</f>
        <v>1582</v>
      </c>
      <c r="O1684" s="28">
        <f t="shared" si="671"/>
        <v>0.57617278216442169</v>
      </c>
      <c r="P1684" s="16">
        <f t="shared" si="672"/>
        <v>2423.7053105626387</v>
      </c>
      <c r="Q1684" s="21">
        <f t="shared" si="673"/>
        <v>57.294689437361285</v>
      </c>
      <c r="R1684" s="27">
        <f t="shared" si="674"/>
        <v>11458.937887472257</v>
      </c>
      <c r="S1684" s="9">
        <f>Daten!K1684</f>
        <v>8036.62</v>
      </c>
      <c r="T1684" s="9">
        <f>Daten!L1684</f>
        <v>902769.28</v>
      </c>
      <c r="U1684" s="9">
        <f>Daten!M1684</f>
        <v>4320191.01</v>
      </c>
      <c r="V1684" s="9">
        <f>Daten!N1684</f>
        <v>500</v>
      </c>
      <c r="W1684" s="9">
        <f>Daten!O1684</f>
        <v>500</v>
      </c>
      <c r="X1684" s="23">
        <f t="shared" si="675"/>
        <v>5230996.91</v>
      </c>
      <c r="Y1684" s="9">
        <f t="shared" si="676"/>
        <v>2439437.7387606562</v>
      </c>
      <c r="Z1684" s="21">
        <f t="shared" si="677"/>
        <v>2791559.1712393439</v>
      </c>
      <c r="AA1684" s="27">
        <f t="shared" si="678"/>
        <v>-279155.91712393443</v>
      </c>
      <c r="AB1684" s="32">
        <f t="shared" si="679"/>
        <v>-306017.70477188734</v>
      </c>
      <c r="AC1684" s="31">
        <f t="shared" si="680"/>
        <v>0</v>
      </c>
      <c r="AG1684" s="26">
        <f t="shared" si="681"/>
        <v>0</v>
      </c>
      <c r="AH1684" s="26">
        <f t="shared" si="682"/>
        <v>0</v>
      </c>
      <c r="AI1684" s="26">
        <f t="shared" si="683"/>
        <v>0</v>
      </c>
      <c r="AJ1684" s="26">
        <f t="shared" si="684"/>
        <v>1</v>
      </c>
      <c r="AK1684" s="26">
        <f t="shared" si="685"/>
        <v>0</v>
      </c>
      <c r="AL1684" s="26">
        <f t="shared" ca="1" si="686"/>
        <v>0</v>
      </c>
      <c r="AM1684" s="26">
        <f t="shared" ca="1" si="687"/>
        <v>0</v>
      </c>
      <c r="AN1684" s="26">
        <f ca="1">IF(AM1684=0,0,COUNTIF($AM$19:AM1684,C1684*10+1))</f>
        <v>0</v>
      </c>
      <c r="AO1684" s="21">
        <f t="shared" ca="1" si="688"/>
        <v>0</v>
      </c>
      <c r="AP1684" s="33">
        <f t="shared" ca="1" si="689"/>
        <v>0</v>
      </c>
    </row>
    <row r="1685" spans="1:42" x14ac:dyDescent="0.2">
      <c r="A1685" s="15">
        <f>Daten!A1685</f>
        <v>62220</v>
      </c>
      <c r="B1685" s="8" t="str">
        <f>Daten!B1685</f>
        <v>Hartberg Umgebung</v>
      </c>
      <c r="C1685" s="15">
        <f t="shared" si="665"/>
        <v>6</v>
      </c>
      <c r="D1685" s="10">
        <f>Daten!D1685</f>
        <v>0</v>
      </c>
      <c r="E1685" s="9">
        <f>Daten!E1685</f>
        <v>2205</v>
      </c>
      <c r="F1685" s="9">
        <f>Daten!F1685</f>
        <v>2235</v>
      </c>
      <c r="G1685" s="27">
        <f t="shared" si="666"/>
        <v>-30</v>
      </c>
      <c r="H1685" s="29">
        <f t="shared" si="667"/>
        <v>-1.3422818791946308E-2</v>
      </c>
      <c r="I1685" s="21">
        <f t="shared" si="668"/>
        <v>19.946828575650194</v>
      </c>
      <c r="J1685" s="21">
        <f t="shared" si="669"/>
        <v>-49.946828575650194</v>
      </c>
      <c r="K1685" s="27">
        <f t="shared" si="670"/>
        <v>24973.414287825097</v>
      </c>
      <c r="L1685" s="16">
        <f>Daten!G1685</f>
        <v>369</v>
      </c>
      <c r="M1685" s="16">
        <f>Daten!H1685</f>
        <v>1417</v>
      </c>
      <c r="N1685" s="16">
        <f>Daten!I1685</f>
        <v>419</v>
      </c>
      <c r="O1685" s="28">
        <f t="shared" si="671"/>
        <v>0.55610444601270292</v>
      </c>
      <c r="P1685" s="16">
        <f t="shared" si="672"/>
        <v>797.58254181775646</v>
      </c>
      <c r="Q1685" s="21">
        <f t="shared" si="673"/>
        <v>-9.5825418177564643</v>
      </c>
      <c r="R1685" s="27">
        <f t="shared" si="674"/>
        <v>-1916.5083635512929</v>
      </c>
      <c r="S1685" s="9">
        <f>Daten!K1685</f>
        <v>13871.16</v>
      </c>
      <c r="T1685" s="9">
        <f>Daten!L1685</f>
        <v>151901.76000000001</v>
      </c>
      <c r="U1685" s="9">
        <f>Daten!M1685</f>
        <v>738282.02</v>
      </c>
      <c r="V1685" s="9">
        <f>Daten!N1685</f>
        <v>500</v>
      </c>
      <c r="W1685" s="9">
        <f>Daten!O1685</f>
        <v>500</v>
      </c>
      <c r="X1685" s="23">
        <f t="shared" si="675"/>
        <v>904054.94000000006</v>
      </c>
      <c r="Y1685" s="9">
        <f t="shared" si="676"/>
        <v>792538.70840831695</v>
      </c>
      <c r="Z1685" s="21">
        <f t="shared" si="677"/>
        <v>111516.23159168311</v>
      </c>
      <c r="AA1685" s="27">
        <f t="shared" si="678"/>
        <v>-11151.623159168312</v>
      </c>
      <c r="AB1685" s="32">
        <f t="shared" si="679"/>
        <v>11905.282765105492</v>
      </c>
      <c r="AC1685" s="31">
        <f t="shared" si="680"/>
        <v>11905.282765105492</v>
      </c>
      <c r="AG1685" s="26">
        <f t="shared" si="681"/>
        <v>24973.414287825097</v>
      </c>
      <c r="AH1685" s="26">
        <f t="shared" si="682"/>
        <v>-11151.623159168312</v>
      </c>
      <c r="AI1685" s="26">
        <f t="shared" si="683"/>
        <v>13821.791128656785</v>
      </c>
      <c r="AJ1685" s="26">
        <f t="shared" si="684"/>
        <v>1</v>
      </c>
      <c r="AK1685" s="26">
        <f t="shared" si="685"/>
        <v>13821.791128656785</v>
      </c>
      <c r="AL1685" s="26">
        <f t="shared" ca="1" si="686"/>
        <v>23150</v>
      </c>
      <c r="AM1685" s="26">
        <f t="shared" ca="1" si="687"/>
        <v>61</v>
      </c>
      <c r="AN1685" s="26">
        <f ca="1">IF(AM1685=0,0,COUNTIF($AM$19:AM1685,C1685*10+1))</f>
        <v>133</v>
      </c>
      <c r="AO1685" s="21">
        <f t="shared" ca="1" si="688"/>
        <v>0</v>
      </c>
      <c r="AP1685" s="33">
        <f t="shared" ca="1" si="689"/>
        <v>23150</v>
      </c>
    </row>
    <row r="1686" spans="1:42" x14ac:dyDescent="0.2">
      <c r="A1686" s="15">
        <f>Daten!A1686</f>
        <v>62226</v>
      </c>
      <c r="B1686" s="8" t="str">
        <f>Daten!B1686</f>
        <v>Lafnitz</v>
      </c>
      <c r="C1686" s="15">
        <f t="shared" si="665"/>
        <v>6</v>
      </c>
      <c r="D1686" s="10">
        <f>Daten!D1686</f>
        <v>0</v>
      </c>
      <c r="E1686" s="9">
        <f>Daten!E1686</f>
        <v>1451</v>
      </c>
      <c r="F1686" s="9">
        <f>Daten!F1686</f>
        <v>1464</v>
      </c>
      <c r="G1686" s="27">
        <f t="shared" si="666"/>
        <v>-13</v>
      </c>
      <c r="H1686" s="29">
        <f t="shared" si="667"/>
        <v>-8.8797814207650268E-3</v>
      </c>
      <c r="I1686" s="21">
        <f t="shared" si="668"/>
        <v>13.065842073714489</v>
      </c>
      <c r="J1686" s="21">
        <f t="shared" si="669"/>
        <v>-26.065842073714489</v>
      </c>
      <c r="K1686" s="27">
        <f t="shared" si="670"/>
        <v>13032.921036857244</v>
      </c>
      <c r="L1686" s="16">
        <f>Daten!G1686</f>
        <v>191</v>
      </c>
      <c r="M1686" s="16">
        <f>Daten!H1686</f>
        <v>967</v>
      </c>
      <c r="N1686" s="16">
        <f>Daten!I1686</f>
        <v>293</v>
      </c>
      <c r="O1686" s="28">
        <f t="shared" si="671"/>
        <v>0.50051706308169597</v>
      </c>
      <c r="P1686" s="16">
        <f t="shared" si="672"/>
        <v>544.29239092291493</v>
      </c>
      <c r="Q1686" s="21">
        <f t="shared" si="673"/>
        <v>-60.292390922914933</v>
      </c>
      <c r="R1686" s="27">
        <f t="shared" si="674"/>
        <v>-12058.478184582986</v>
      </c>
      <c r="S1686" s="9">
        <f>Daten!K1686</f>
        <v>7211.71</v>
      </c>
      <c r="T1686" s="9">
        <f>Daten!L1686</f>
        <v>79235.25</v>
      </c>
      <c r="U1686" s="9">
        <f>Daten!M1686</f>
        <v>1102675.2</v>
      </c>
      <c r="V1686" s="9">
        <f>Daten!N1686</f>
        <v>500</v>
      </c>
      <c r="W1686" s="9">
        <f>Daten!O1686</f>
        <v>500</v>
      </c>
      <c r="X1686" s="23">
        <f t="shared" si="675"/>
        <v>1189122.1599999999</v>
      </c>
      <c r="Y1686" s="9">
        <f t="shared" si="676"/>
        <v>521530.00721109653</v>
      </c>
      <c r="Z1686" s="21">
        <f t="shared" si="677"/>
        <v>667592.15278890333</v>
      </c>
      <c r="AA1686" s="27">
        <f t="shared" si="678"/>
        <v>-66759.215278890333</v>
      </c>
      <c r="AB1686" s="32">
        <f t="shared" si="679"/>
        <v>-65784.77242661608</v>
      </c>
      <c r="AC1686" s="31">
        <f t="shared" si="680"/>
        <v>0</v>
      </c>
      <c r="AG1686" s="26">
        <f t="shared" si="681"/>
        <v>0</v>
      </c>
      <c r="AH1686" s="26">
        <f t="shared" si="682"/>
        <v>0</v>
      </c>
      <c r="AI1686" s="26">
        <f t="shared" si="683"/>
        <v>0</v>
      </c>
      <c r="AJ1686" s="26">
        <f t="shared" si="684"/>
        <v>1</v>
      </c>
      <c r="AK1686" s="26">
        <f t="shared" si="685"/>
        <v>0</v>
      </c>
      <c r="AL1686" s="26">
        <f t="shared" ca="1" si="686"/>
        <v>0</v>
      </c>
      <c r="AM1686" s="26">
        <f t="shared" ca="1" si="687"/>
        <v>0</v>
      </c>
      <c r="AN1686" s="26">
        <f ca="1">IF(AM1686=0,0,COUNTIF($AM$19:AM1686,C1686*10+1))</f>
        <v>0</v>
      </c>
      <c r="AO1686" s="21">
        <f t="shared" ca="1" si="688"/>
        <v>0</v>
      </c>
      <c r="AP1686" s="33">
        <f t="shared" ca="1" si="689"/>
        <v>0</v>
      </c>
    </row>
    <row r="1687" spans="1:42" x14ac:dyDescent="0.2">
      <c r="A1687" s="15">
        <f>Daten!A1687</f>
        <v>62232</v>
      </c>
      <c r="B1687" s="8" t="str">
        <f>Daten!B1687</f>
        <v>Ottendorf an der Rittschein</v>
      </c>
      <c r="C1687" s="15">
        <f t="shared" si="665"/>
        <v>6</v>
      </c>
      <c r="D1687" s="10">
        <f>Daten!D1687</f>
        <v>0</v>
      </c>
      <c r="E1687" s="9">
        <f>Daten!E1687</f>
        <v>1584</v>
      </c>
      <c r="F1687" s="9">
        <f>Daten!F1687</f>
        <v>1555</v>
      </c>
      <c r="G1687" s="27">
        <f t="shared" si="666"/>
        <v>29</v>
      </c>
      <c r="H1687" s="29">
        <f t="shared" si="667"/>
        <v>1.864951768488746E-2</v>
      </c>
      <c r="I1687" s="21">
        <f t="shared" si="668"/>
        <v>13.877994825564228</v>
      </c>
      <c r="J1687" s="21">
        <f t="shared" si="669"/>
        <v>15.122005174435772</v>
      </c>
      <c r="K1687" s="27">
        <f t="shared" si="670"/>
        <v>-7561.0025872178858</v>
      </c>
      <c r="L1687" s="16">
        <f>Daten!G1687</f>
        <v>225</v>
      </c>
      <c r="M1687" s="16">
        <f>Daten!H1687</f>
        <v>1105</v>
      </c>
      <c r="N1687" s="16">
        <f>Daten!I1687</f>
        <v>254</v>
      </c>
      <c r="O1687" s="28">
        <f t="shared" si="671"/>
        <v>0.43348416289592762</v>
      </c>
      <c r="P1687" s="16">
        <f t="shared" si="672"/>
        <v>621.96803719733305</v>
      </c>
      <c r="Q1687" s="21">
        <f t="shared" si="673"/>
        <v>-142.96803719733305</v>
      </c>
      <c r="R1687" s="27">
        <f t="shared" si="674"/>
        <v>-28593.60743946661</v>
      </c>
      <c r="S1687" s="9">
        <f>Daten!K1687</f>
        <v>8532.6299999999992</v>
      </c>
      <c r="T1687" s="9">
        <f>Daten!L1687</f>
        <v>85653.67</v>
      </c>
      <c r="U1687" s="9">
        <f>Daten!M1687</f>
        <v>97737.34</v>
      </c>
      <c r="V1687" s="9">
        <f>Daten!N1687</f>
        <v>500</v>
      </c>
      <c r="W1687" s="9">
        <f>Daten!O1687</f>
        <v>500</v>
      </c>
      <c r="X1687" s="23">
        <f t="shared" si="675"/>
        <v>191923.64</v>
      </c>
      <c r="Y1687" s="9">
        <f t="shared" si="676"/>
        <v>569333.92930556647</v>
      </c>
      <c r="Z1687" s="21">
        <f t="shared" si="677"/>
        <v>-377410.28930556646</v>
      </c>
      <c r="AA1687" s="27">
        <f t="shared" si="678"/>
        <v>37741.028930556648</v>
      </c>
      <c r="AB1687" s="32">
        <f t="shared" si="679"/>
        <v>1586.4189038721524</v>
      </c>
      <c r="AC1687" s="31">
        <f t="shared" si="680"/>
        <v>1586.4189038721524</v>
      </c>
      <c r="AG1687" s="26">
        <f t="shared" si="681"/>
        <v>-7561.0025872178858</v>
      </c>
      <c r="AH1687" s="26">
        <f t="shared" si="682"/>
        <v>37741.028930556648</v>
      </c>
      <c r="AI1687" s="26">
        <f t="shared" si="683"/>
        <v>30180.026343338763</v>
      </c>
      <c r="AJ1687" s="26">
        <f t="shared" si="684"/>
        <v>1</v>
      </c>
      <c r="AK1687" s="26">
        <f t="shared" si="685"/>
        <v>30180.026343338763</v>
      </c>
      <c r="AL1687" s="26">
        <f t="shared" ca="1" si="686"/>
        <v>50548</v>
      </c>
      <c r="AM1687" s="26">
        <f t="shared" ca="1" si="687"/>
        <v>61</v>
      </c>
      <c r="AN1687" s="26">
        <f ca="1">IF(AM1687=0,0,COUNTIF($AM$19:AM1687,C1687*10+1))</f>
        <v>134</v>
      </c>
      <c r="AO1687" s="21">
        <f t="shared" ca="1" si="688"/>
        <v>0</v>
      </c>
      <c r="AP1687" s="33">
        <f t="shared" ca="1" si="689"/>
        <v>50548</v>
      </c>
    </row>
    <row r="1688" spans="1:42" x14ac:dyDescent="0.2">
      <c r="A1688" s="15">
        <f>Daten!A1688</f>
        <v>62233</v>
      </c>
      <c r="B1688" s="8" t="str">
        <f>Daten!B1688</f>
        <v>Pinggau</v>
      </c>
      <c r="C1688" s="15">
        <f t="shared" si="665"/>
        <v>6</v>
      </c>
      <c r="D1688" s="10">
        <f>Daten!D1688</f>
        <v>0</v>
      </c>
      <c r="E1688" s="9">
        <f>Daten!E1688</f>
        <v>3142</v>
      </c>
      <c r="F1688" s="9">
        <f>Daten!F1688</f>
        <v>3175</v>
      </c>
      <c r="G1688" s="27">
        <f t="shared" si="666"/>
        <v>-33</v>
      </c>
      <c r="H1688" s="29">
        <f t="shared" si="667"/>
        <v>-1.0393700787401575E-2</v>
      </c>
      <c r="I1688" s="21">
        <f t="shared" si="668"/>
        <v>28.336098759592556</v>
      </c>
      <c r="J1688" s="21">
        <f t="shared" si="669"/>
        <v>-61.336098759592559</v>
      </c>
      <c r="K1688" s="27">
        <f t="shared" si="670"/>
        <v>30668.049379796281</v>
      </c>
      <c r="L1688" s="16">
        <f>Daten!G1688</f>
        <v>483</v>
      </c>
      <c r="M1688" s="16">
        <f>Daten!H1688</f>
        <v>1980</v>
      </c>
      <c r="N1688" s="16">
        <f>Daten!I1688</f>
        <v>679</v>
      </c>
      <c r="O1688" s="28">
        <f t="shared" si="671"/>
        <v>0.58686868686868687</v>
      </c>
      <c r="P1688" s="16">
        <f t="shared" si="672"/>
        <v>1114.4766639373026</v>
      </c>
      <c r="Q1688" s="21">
        <f t="shared" si="673"/>
        <v>47.523336062697354</v>
      </c>
      <c r="R1688" s="27">
        <f t="shared" si="674"/>
        <v>9504.6672125394707</v>
      </c>
      <c r="S1688" s="9">
        <f>Daten!K1688</f>
        <v>19153.009999999998</v>
      </c>
      <c r="T1688" s="9">
        <f>Daten!L1688</f>
        <v>254257.54</v>
      </c>
      <c r="U1688" s="9">
        <f>Daten!M1688</f>
        <v>800389.07</v>
      </c>
      <c r="V1688" s="9">
        <f>Daten!N1688</f>
        <v>500</v>
      </c>
      <c r="W1688" s="9">
        <f>Daten!O1688</f>
        <v>500</v>
      </c>
      <c r="X1688" s="23">
        <f t="shared" si="675"/>
        <v>1073799.6199999999</v>
      </c>
      <c r="Y1688" s="9">
        <f t="shared" si="676"/>
        <v>1129322.7309836426</v>
      </c>
      <c r="Z1688" s="21">
        <f t="shared" si="677"/>
        <v>-55523.110983642749</v>
      </c>
      <c r="AA1688" s="27">
        <f t="shared" si="678"/>
        <v>5552.3110983642755</v>
      </c>
      <c r="AB1688" s="32">
        <f t="shared" si="679"/>
        <v>45725.02769070003</v>
      </c>
      <c r="AC1688" s="31">
        <f t="shared" si="680"/>
        <v>45725.02769070003</v>
      </c>
      <c r="AG1688" s="26">
        <f t="shared" si="681"/>
        <v>30668.049379796281</v>
      </c>
      <c r="AH1688" s="26">
        <f t="shared" si="682"/>
        <v>5552.3110983642755</v>
      </c>
      <c r="AI1688" s="26">
        <f t="shared" si="683"/>
        <v>36220.360478160554</v>
      </c>
      <c r="AJ1688" s="26">
        <f t="shared" si="684"/>
        <v>1</v>
      </c>
      <c r="AK1688" s="26">
        <f t="shared" si="685"/>
        <v>36220.360478160554</v>
      </c>
      <c r="AL1688" s="26">
        <f t="shared" ca="1" si="686"/>
        <v>60665</v>
      </c>
      <c r="AM1688" s="26">
        <f t="shared" ca="1" si="687"/>
        <v>61</v>
      </c>
      <c r="AN1688" s="26">
        <f ca="1">IF(AM1688=0,0,COUNTIF($AM$19:AM1688,C1688*10+1))</f>
        <v>135</v>
      </c>
      <c r="AO1688" s="21">
        <f t="shared" ca="1" si="688"/>
        <v>0</v>
      </c>
      <c r="AP1688" s="33">
        <f t="shared" ca="1" si="689"/>
        <v>60665</v>
      </c>
    </row>
    <row r="1689" spans="1:42" x14ac:dyDescent="0.2">
      <c r="A1689" s="15">
        <f>Daten!A1689</f>
        <v>62235</v>
      </c>
      <c r="B1689" s="8" t="str">
        <f>Daten!B1689</f>
        <v>Pöllauberg</v>
      </c>
      <c r="C1689" s="15">
        <f t="shared" si="665"/>
        <v>6</v>
      </c>
      <c r="D1689" s="10">
        <f>Daten!D1689</f>
        <v>0</v>
      </c>
      <c r="E1689" s="9">
        <f>Daten!E1689</f>
        <v>2039</v>
      </c>
      <c r="F1689" s="9">
        <f>Daten!F1689</f>
        <v>2059</v>
      </c>
      <c r="G1689" s="27">
        <f t="shared" si="666"/>
        <v>-20</v>
      </c>
      <c r="H1689" s="29">
        <f t="shared" si="667"/>
        <v>-9.7134531325886349E-3</v>
      </c>
      <c r="I1689" s="21">
        <f t="shared" si="668"/>
        <v>18.376071605039709</v>
      </c>
      <c r="J1689" s="21">
        <f t="shared" si="669"/>
        <v>-38.376071605039712</v>
      </c>
      <c r="K1689" s="27">
        <f t="shared" si="670"/>
        <v>19188.035802519855</v>
      </c>
      <c r="L1689" s="16">
        <f>Daten!G1689</f>
        <v>273</v>
      </c>
      <c r="M1689" s="16">
        <f>Daten!H1689</f>
        <v>1312</v>
      </c>
      <c r="N1689" s="16">
        <f>Daten!I1689</f>
        <v>454</v>
      </c>
      <c r="O1689" s="28">
        <f t="shared" si="671"/>
        <v>0.55411585365853655</v>
      </c>
      <c r="P1689" s="16">
        <f t="shared" si="672"/>
        <v>738.4815066089601</v>
      </c>
      <c r="Q1689" s="21">
        <f t="shared" si="673"/>
        <v>-11.481506608960103</v>
      </c>
      <c r="R1689" s="27">
        <f t="shared" si="674"/>
        <v>-2296.3013217920206</v>
      </c>
      <c r="S1689" s="9">
        <f>Daten!K1689</f>
        <v>18060.240000000002</v>
      </c>
      <c r="T1689" s="9">
        <f>Daten!L1689</f>
        <v>122760.05</v>
      </c>
      <c r="U1689" s="9">
        <f>Daten!M1689</f>
        <v>182813.44</v>
      </c>
      <c r="V1689" s="9">
        <f>Daten!N1689</f>
        <v>500</v>
      </c>
      <c r="W1689" s="9">
        <f>Daten!O1689</f>
        <v>500</v>
      </c>
      <c r="X1689" s="23">
        <f t="shared" si="675"/>
        <v>323633.73</v>
      </c>
      <c r="Y1689" s="9">
        <f t="shared" si="676"/>
        <v>732873.66278664768</v>
      </c>
      <c r="Z1689" s="21">
        <f t="shared" si="677"/>
        <v>-409239.9327866477</v>
      </c>
      <c r="AA1689" s="27">
        <f t="shared" si="678"/>
        <v>40923.99327866477</v>
      </c>
      <c r="AB1689" s="32">
        <f t="shared" si="679"/>
        <v>57815.727759392605</v>
      </c>
      <c r="AC1689" s="31">
        <f t="shared" si="680"/>
        <v>57815.727759392605</v>
      </c>
      <c r="AG1689" s="26">
        <f t="shared" si="681"/>
        <v>19188.035802519855</v>
      </c>
      <c r="AH1689" s="26">
        <f t="shared" si="682"/>
        <v>40923.99327866477</v>
      </c>
      <c r="AI1689" s="26">
        <f t="shared" si="683"/>
        <v>60112.029081184621</v>
      </c>
      <c r="AJ1689" s="26">
        <f t="shared" si="684"/>
        <v>1</v>
      </c>
      <c r="AK1689" s="26">
        <f t="shared" si="685"/>
        <v>60112.029081184621</v>
      </c>
      <c r="AL1689" s="26">
        <f t="shared" ca="1" si="686"/>
        <v>100681</v>
      </c>
      <c r="AM1689" s="26">
        <f t="shared" ca="1" si="687"/>
        <v>61</v>
      </c>
      <c r="AN1689" s="26">
        <f ca="1">IF(AM1689=0,0,COUNTIF($AM$19:AM1689,C1689*10+1))</f>
        <v>136</v>
      </c>
      <c r="AO1689" s="21">
        <f t="shared" ca="1" si="688"/>
        <v>0</v>
      </c>
      <c r="AP1689" s="33">
        <f t="shared" ca="1" si="689"/>
        <v>100681</v>
      </c>
    </row>
    <row r="1690" spans="1:42" x14ac:dyDescent="0.2">
      <c r="A1690" s="15">
        <f>Daten!A1690</f>
        <v>62242</v>
      </c>
      <c r="B1690" s="8" t="str">
        <f>Daten!B1690</f>
        <v>Sankt Jakob im Walde</v>
      </c>
      <c r="C1690" s="15">
        <f t="shared" si="665"/>
        <v>6</v>
      </c>
      <c r="D1690" s="10">
        <f>Daten!D1690</f>
        <v>0</v>
      </c>
      <c r="E1690" s="9">
        <f>Daten!E1690</f>
        <v>1017</v>
      </c>
      <c r="F1690" s="9">
        <f>Daten!F1690</f>
        <v>1054</v>
      </c>
      <c r="G1690" s="27">
        <f t="shared" si="666"/>
        <v>-37</v>
      </c>
      <c r="H1690" s="29">
        <f t="shared" si="667"/>
        <v>-3.510436432637571E-2</v>
      </c>
      <c r="I1690" s="21">
        <f t="shared" si="668"/>
        <v>9.4066923126332451</v>
      </c>
      <c r="J1690" s="21">
        <f t="shared" si="669"/>
        <v>-46.406692312633247</v>
      </c>
      <c r="K1690" s="27">
        <f t="shared" si="670"/>
        <v>23203.346156316624</v>
      </c>
      <c r="L1690" s="16">
        <f>Daten!G1690</f>
        <v>164</v>
      </c>
      <c r="M1690" s="16">
        <f>Daten!H1690</f>
        <v>659</v>
      </c>
      <c r="N1690" s="16">
        <f>Daten!I1690</f>
        <v>194</v>
      </c>
      <c r="O1690" s="28">
        <f t="shared" si="671"/>
        <v>0.54324734446130496</v>
      </c>
      <c r="P1690" s="16">
        <f t="shared" si="672"/>
        <v>370.92935431044566</v>
      </c>
      <c r="Q1690" s="21">
        <f t="shared" si="673"/>
        <v>-12.92935431044566</v>
      </c>
      <c r="R1690" s="27">
        <f t="shared" si="674"/>
        <v>-2585.8708620891321</v>
      </c>
      <c r="S1690" s="9">
        <f>Daten!K1690</f>
        <v>8409.6</v>
      </c>
      <c r="T1690" s="9">
        <f>Daten!L1690</f>
        <v>74842.720000000001</v>
      </c>
      <c r="U1690" s="9">
        <f>Daten!M1690</f>
        <v>70046.36</v>
      </c>
      <c r="V1690" s="9">
        <f>Daten!N1690</f>
        <v>500</v>
      </c>
      <c r="W1690" s="9">
        <f>Daten!O1690</f>
        <v>500</v>
      </c>
      <c r="X1690" s="23">
        <f t="shared" si="675"/>
        <v>153298.68</v>
      </c>
      <c r="Y1690" s="9">
        <f t="shared" si="676"/>
        <v>365538.26142914209</v>
      </c>
      <c r="Z1690" s="21">
        <f t="shared" si="677"/>
        <v>-212239.5814291421</v>
      </c>
      <c r="AA1690" s="27">
        <f t="shared" si="678"/>
        <v>21223.958142914213</v>
      </c>
      <c r="AB1690" s="32">
        <f t="shared" si="679"/>
        <v>41841.433437141706</v>
      </c>
      <c r="AC1690" s="31">
        <f t="shared" si="680"/>
        <v>41841.433437141706</v>
      </c>
      <c r="AG1690" s="26">
        <f t="shared" si="681"/>
        <v>23203.346156316624</v>
      </c>
      <c r="AH1690" s="26">
        <f t="shared" si="682"/>
        <v>21223.958142914213</v>
      </c>
      <c r="AI1690" s="26">
        <f t="shared" si="683"/>
        <v>44427.304299230833</v>
      </c>
      <c r="AJ1690" s="26">
        <f t="shared" si="684"/>
        <v>1</v>
      </c>
      <c r="AK1690" s="26">
        <f t="shared" si="685"/>
        <v>44427.304299230833</v>
      </c>
      <c r="AL1690" s="26">
        <f t="shared" ca="1" si="686"/>
        <v>74411</v>
      </c>
      <c r="AM1690" s="26">
        <f t="shared" ca="1" si="687"/>
        <v>61</v>
      </c>
      <c r="AN1690" s="26">
        <f ca="1">IF(AM1690=0,0,COUNTIF($AM$19:AM1690,C1690*10+1))</f>
        <v>137</v>
      </c>
      <c r="AO1690" s="21">
        <f t="shared" ca="1" si="688"/>
        <v>0</v>
      </c>
      <c r="AP1690" s="33">
        <f t="shared" ca="1" si="689"/>
        <v>74411</v>
      </c>
    </row>
    <row r="1691" spans="1:42" x14ac:dyDescent="0.2">
      <c r="A1691" s="15">
        <f>Daten!A1691</f>
        <v>62244</v>
      </c>
      <c r="B1691" s="8" t="str">
        <f>Daten!B1691</f>
        <v>Sankt Johann in der Haide</v>
      </c>
      <c r="C1691" s="15">
        <f t="shared" si="665"/>
        <v>6</v>
      </c>
      <c r="D1691" s="10">
        <f>Daten!D1691</f>
        <v>0</v>
      </c>
      <c r="E1691" s="9">
        <f>Daten!E1691</f>
        <v>2223</v>
      </c>
      <c r="F1691" s="9">
        <f>Daten!F1691</f>
        <v>2149</v>
      </c>
      <c r="G1691" s="27">
        <f t="shared" si="666"/>
        <v>74</v>
      </c>
      <c r="H1691" s="29">
        <f t="shared" si="667"/>
        <v>3.4434620753838997E-2</v>
      </c>
      <c r="I1691" s="21">
        <f t="shared" si="668"/>
        <v>19.179299601374616</v>
      </c>
      <c r="J1691" s="21">
        <f t="shared" si="669"/>
        <v>54.820700398625384</v>
      </c>
      <c r="K1691" s="27">
        <f t="shared" si="670"/>
        <v>-27410.350199312692</v>
      </c>
      <c r="L1691" s="16">
        <f>Daten!G1691</f>
        <v>285</v>
      </c>
      <c r="M1691" s="16">
        <f>Daten!H1691</f>
        <v>1474</v>
      </c>
      <c r="N1691" s="16">
        <f>Daten!I1691</f>
        <v>464</v>
      </c>
      <c r="O1691" s="28">
        <f t="shared" si="671"/>
        <v>0.50814111261872452</v>
      </c>
      <c r="P1691" s="16">
        <f t="shared" si="672"/>
        <v>829.66596093110309</v>
      </c>
      <c r="Q1691" s="21">
        <f t="shared" si="673"/>
        <v>-80.665960931103086</v>
      </c>
      <c r="R1691" s="27">
        <f t="shared" si="674"/>
        <v>-16133.192186220618</v>
      </c>
      <c r="S1691" s="9">
        <f>Daten!K1691</f>
        <v>12712.86</v>
      </c>
      <c r="T1691" s="9">
        <f>Daten!L1691</f>
        <v>212128.28</v>
      </c>
      <c r="U1691" s="9">
        <f>Daten!M1691</f>
        <v>956310.47</v>
      </c>
      <c r="V1691" s="9">
        <f>Daten!N1691</f>
        <v>500</v>
      </c>
      <c r="W1691" s="9">
        <f>Daten!O1691</f>
        <v>500</v>
      </c>
      <c r="X1691" s="23">
        <f t="shared" si="675"/>
        <v>1181151.6099999999</v>
      </c>
      <c r="Y1691" s="9">
        <f t="shared" si="676"/>
        <v>799008.4121504256</v>
      </c>
      <c r="Z1691" s="21">
        <f t="shared" si="677"/>
        <v>382143.19784957427</v>
      </c>
      <c r="AA1691" s="27">
        <f t="shared" si="678"/>
        <v>-38214.319784957428</v>
      </c>
      <c r="AB1691" s="32">
        <f t="shared" si="679"/>
        <v>-81757.862170490727</v>
      </c>
      <c r="AC1691" s="31">
        <f t="shared" si="680"/>
        <v>0</v>
      </c>
      <c r="AG1691" s="26">
        <f t="shared" si="681"/>
        <v>0</v>
      </c>
      <c r="AH1691" s="26">
        <f t="shared" si="682"/>
        <v>0</v>
      </c>
      <c r="AI1691" s="26">
        <f t="shared" si="683"/>
        <v>0</v>
      </c>
      <c r="AJ1691" s="26">
        <f t="shared" si="684"/>
        <v>1</v>
      </c>
      <c r="AK1691" s="26">
        <f t="shared" si="685"/>
        <v>0</v>
      </c>
      <c r="AL1691" s="26">
        <f t="shared" ca="1" si="686"/>
        <v>0</v>
      </c>
      <c r="AM1691" s="26">
        <f t="shared" ca="1" si="687"/>
        <v>0</v>
      </c>
      <c r="AN1691" s="26">
        <f ca="1">IF(AM1691=0,0,COUNTIF($AM$19:AM1691,C1691*10+1))</f>
        <v>0</v>
      </c>
      <c r="AO1691" s="21">
        <f t="shared" ca="1" si="688"/>
        <v>0</v>
      </c>
      <c r="AP1691" s="33">
        <f t="shared" ca="1" si="689"/>
        <v>0</v>
      </c>
    </row>
    <row r="1692" spans="1:42" x14ac:dyDescent="0.2">
      <c r="A1692" s="15">
        <f>Daten!A1692</f>
        <v>62245</v>
      </c>
      <c r="B1692" s="8" t="str">
        <f>Daten!B1692</f>
        <v>Sankt Lorenzen am Wechsel</v>
      </c>
      <c r="C1692" s="15">
        <f t="shared" si="665"/>
        <v>6</v>
      </c>
      <c r="D1692" s="10">
        <f>Daten!D1692</f>
        <v>0</v>
      </c>
      <c r="E1692" s="9">
        <f>Daten!E1692</f>
        <v>1423</v>
      </c>
      <c r="F1692" s="9">
        <f>Daten!F1692</f>
        <v>1493</v>
      </c>
      <c r="G1692" s="27">
        <f t="shared" si="666"/>
        <v>-70</v>
      </c>
      <c r="H1692" s="29">
        <f t="shared" si="667"/>
        <v>-4.6885465505693238E-2</v>
      </c>
      <c r="I1692" s="21">
        <f t="shared" si="668"/>
        <v>13.324659983644626</v>
      </c>
      <c r="J1692" s="21">
        <f t="shared" si="669"/>
        <v>-83.324659983644622</v>
      </c>
      <c r="K1692" s="27">
        <f t="shared" si="670"/>
        <v>41662.329991822313</v>
      </c>
      <c r="L1692" s="16">
        <f>Daten!G1692</f>
        <v>191</v>
      </c>
      <c r="M1692" s="16">
        <f>Daten!H1692</f>
        <v>907</v>
      </c>
      <c r="N1692" s="16">
        <f>Daten!I1692</f>
        <v>325</v>
      </c>
      <c r="O1692" s="28">
        <f t="shared" si="671"/>
        <v>0.56890848952590956</v>
      </c>
      <c r="P1692" s="16">
        <f t="shared" si="672"/>
        <v>510.52037080360276</v>
      </c>
      <c r="Q1692" s="21">
        <f t="shared" si="673"/>
        <v>5.4796291963972408</v>
      </c>
      <c r="R1692" s="27">
        <f t="shared" si="674"/>
        <v>1095.9258392794482</v>
      </c>
      <c r="S1692" s="9">
        <f>Daten!K1692</f>
        <v>14059.48</v>
      </c>
      <c r="T1692" s="9">
        <f>Daten!L1692</f>
        <v>87811.69</v>
      </c>
      <c r="U1692" s="9">
        <f>Daten!M1692</f>
        <v>84320.37</v>
      </c>
      <c r="V1692" s="9">
        <f>Daten!N1692</f>
        <v>500</v>
      </c>
      <c r="W1692" s="9">
        <f>Daten!O1692</f>
        <v>500</v>
      </c>
      <c r="X1692" s="23">
        <f t="shared" si="675"/>
        <v>186191.53999999998</v>
      </c>
      <c r="Y1692" s="9">
        <f t="shared" si="676"/>
        <v>511466.02361226076</v>
      </c>
      <c r="Z1692" s="21">
        <f t="shared" si="677"/>
        <v>-325274.48361226078</v>
      </c>
      <c r="AA1692" s="27">
        <f t="shared" si="678"/>
        <v>32527.448361226081</v>
      </c>
      <c r="AB1692" s="32">
        <f t="shared" si="679"/>
        <v>75285.704192327845</v>
      </c>
      <c r="AC1692" s="31">
        <f t="shared" si="680"/>
        <v>75285.704192327845</v>
      </c>
      <c r="AG1692" s="26">
        <f t="shared" si="681"/>
        <v>41662.329991822313</v>
      </c>
      <c r="AH1692" s="26">
        <f t="shared" si="682"/>
        <v>32527.448361226081</v>
      </c>
      <c r="AI1692" s="26">
        <f t="shared" si="683"/>
        <v>74189.778353048401</v>
      </c>
      <c r="AJ1692" s="26">
        <f t="shared" si="684"/>
        <v>1</v>
      </c>
      <c r="AK1692" s="26">
        <f t="shared" si="685"/>
        <v>74189.778353048401</v>
      </c>
      <c r="AL1692" s="26">
        <f t="shared" ca="1" si="686"/>
        <v>124259</v>
      </c>
      <c r="AM1692" s="26">
        <f t="shared" ca="1" si="687"/>
        <v>61</v>
      </c>
      <c r="AN1692" s="26">
        <f ca="1">IF(AM1692=0,0,COUNTIF($AM$19:AM1692,C1692*10+1))</f>
        <v>138</v>
      </c>
      <c r="AO1692" s="21">
        <f t="shared" ca="1" si="688"/>
        <v>0</v>
      </c>
      <c r="AP1692" s="33">
        <f t="shared" ca="1" si="689"/>
        <v>124259</v>
      </c>
    </row>
    <row r="1693" spans="1:42" x14ac:dyDescent="0.2">
      <c r="A1693" s="15">
        <f>Daten!A1693</f>
        <v>62247</v>
      </c>
      <c r="B1693" s="8" t="str">
        <f>Daten!B1693</f>
        <v>Schäffern</v>
      </c>
      <c r="C1693" s="15">
        <f t="shared" si="665"/>
        <v>6</v>
      </c>
      <c r="D1693" s="10">
        <f>Daten!D1693</f>
        <v>0</v>
      </c>
      <c r="E1693" s="9">
        <f>Daten!E1693</f>
        <v>1338</v>
      </c>
      <c r="F1693" s="9">
        <f>Daten!F1693</f>
        <v>1375</v>
      </c>
      <c r="G1693" s="27">
        <f t="shared" si="666"/>
        <v>-37</v>
      </c>
      <c r="H1693" s="29">
        <f t="shared" si="667"/>
        <v>-2.690909090909091E-2</v>
      </c>
      <c r="I1693" s="21">
        <f t="shared" si="668"/>
        <v>12.271538832894414</v>
      </c>
      <c r="J1693" s="21">
        <f t="shared" si="669"/>
        <v>-49.271538832894414</v>
      </c>
      <c r="K1693" s="27">
        <f t="shared" si="670"/>
        <v>24635.769416447209</v>
      </c>
      <c r="L1693" s="16">
        <f>Daten!G1693</f>
        <v>221</v>
      </c>
      <c r="M1693" s="16">
        <f>Daten!H1693</f>
        <v>872</v>
      </c>
      <c r="N1693" s="16">
        <f>Daten!I1693</f>
        <v>245</v>
      </c>
      <c r="O1693" s="28">
        <f t="shared" si="671"/>
        <v>0.5344036697247706</v>
      </c>
      <c r="P1693" s="16">
        <f t="shared" si="672"/>
        <v>490.82002573400399</v>
      </c>
      <c r="Q1693" s="21">
        <f t="shared" si="673"/>
        <v>-24.820025734003991</v>
      </c>
      <c r="R1693" s="27">
        <f t="shared" si="674"/>
        <v>-4964.0051468007987</v>
      </c>
      <c r="S1693" s="9">
        <f>Daten!K1693</f>
        <v>10134.82</v>
      </c>
      <c r="T1693" s="9">
        <f>Daten!L1693</f>
        <v>86395.67</v>
      </c>
      <c r="U1693" s="9">
        <f>Daten!M1693</f>
        <v>104393.71</v>
      </c>
      <c r="V1693" s="9">
        <f>Daten!N1693</f>
        <v>500</v>
      </c>
      <c r="W1693" s="9">
        <f>Daten!O1693</f>
        <v>500</v>
      </c>
      <c r="X1693" s="23">
        <f t="shared" si="675"/>
        <v>200924.2</v>
      </c>
      <c r="Y1693" s="9">
        <f t="shared" si="676"/>
        <v>480914.64483008074</v>
      </c>
      <c r="Z1693" s="21">
        <f t="shared" si="677"/>
        <v>-279990.44483008073</v>
      </c>
      <c r="AA1693" s="27">
        <f t="shared" si="678"/>
        <v>27999.044483008074</v>
      </c>
      <c r="AB1693" s="32">
        <f t="shared" si="679"/>
        <v>47670.808752654484</v>
      </c>
      <c r="AC1693" s="31">
        <f t="shared" si="680"/>
        <v>47670.808752654484</v>
      </c>
      <c r="AG1693" s="26">
        <f t="shared" si="681"/>
        <v>24635.769416447209</v>
      </c>
      <c r="AH1693" s="26">
        <f t="shared" si="682"/>
        <v>27999.044483008074</v>
      </c>
      <c r="AI1693" s="26">
        <f t="shared" si="683"/>
        <v>52634.813899455286</v>
      </c>
      <c r="AJ1693" s="26">
        <f t="shared" si="684"/>
        <v>1</v>
      </c>
      <c r="AK1693" s="26">
        <f t="shared" si="685"/>
        <v>52634.813899455286</v>
      </c>
      <c r="AL1693" s="26">
        <f t="shared" ca="1" si="686"/>
        <v>88157</v>
      </c>
      <c r="AM1693" s="26">
        <f t="shared" ca="1" si="687"/>
        <v>61</v>
      </c>
      <c r="AN1693" s="26">
        <f ca="1">IF(AM1693=0,0,COUNTIF($AM$19:AM1693,C1693*10+1))</f>
        <v>139</v>
      </c>
      <c r="AO1693" s="21">
        <f t="shared" ca="1" si="688"/>
        <v>0</v>
      </c>
      <c r="AP1693" s="33">
        <f t="shared" ca="1" si="689"/>
        <v>88157</v>
      </c>
    </row>
    <row r="1694" spans="1:42" x14ac:dyDescent="0.2">
      <c r="A1694" s="15">
        <f>Daten!A1694</f>
        <v>62252</v>
      </c>
      <c r="B1694" s="8" t="str">
        <f>Daten!B1694</f>
        <v>Söchau</v>
      </c>
      <c r="C1694" s="15">
        <f t="shared" si="665"/>
        <v>6</v>
      </c>
      <c r="D1694" s="10">
        <f>Daten!D1694</f>
        <v>0</v>
      </c>
      <c r="E1694" s="9">
        <f>Daten!E1694</f>
        <v>1465</v>
      </c>
      <c r="F1694" s="9">
        <f>Daten!F1694</f>
        <v>1421</v>
      </c>
      <c r="G1694" s="27">
        <f t="shared" si="666"/>
        <v>44</v>
      </c>
      <c r="H1694" s="29">
        <f t="shared" si="667"/>
        <v>3.096410978184377E-2</v>
      </c>
      <c r="I1694" s="21">
        <f t="shared" si="668"/>
        <v>12.6820775865767</v>
      </c>
      <c r="J1694" s="21">
        <f t="shared" si="669"/>
        <v>31.3179224134233</v>
      </c>
      <c r="K1694" s="27">
        <f t="shared" si="670"/>
        <v>-15658.96120671165</v>
      </c>
      <c r="L1694" s="16">
        <f>Daten!G1694</f>
        <v>183</v>
      </c>
      <c r="M1694" s="16">
        <f>Daten!H1694</f>
        <v>911</v>
      </c>
      <c r="N1694" s="16">
        <f>Daten!I1694</f>
        <v>371</v>
      </c>
      <c r="O1694" s="28">
        <f t="shared" si="671"/>
        <v>0.60812294182217341</v>
      </c>
      <c r="P1694" s="16">
        <f t="shared" si="672"/>
        <v>512.7718388115569</v>
      </c>
      <c r="Q1694" s="21">
        <f t="shared" si="673"/>
        <v>41.228161188443096</v>
      </c>
      <c r="R1694" s="27">
        <f t="shared" si="674"/>
        <v>8245.6322376886201</v>
      </c>
      <c r="S1694" s="9">
        <f>Daten!K1694</f>
        <v>8147.44</v>
      </c>
      <c r="T1694" s="9">
        <f>Daten!L1694</f>
        <v>96456.12</v>
      </c>
      <c r="U1694" s="9">
        <f>Daten!M1694</f>
        <v>118968.05</v>
      </c>
      <c r="V1694" s="9">
        <f>Daten!N1694</f>
        <v>500</v>
      </c>
      <c r="W1694" s="9">
        <f>Daten!O1694</f>
        <v>500</v>
      </c>
      <c r="X1694" s="23">
        <f t="shared" si="675"/>
        <v>223571.61</v>
      </c>
      <c r="Y1694" s="9">
        <f t="shared" si="676"/>
        <v>526561.99901051447</v>
      </c>
      <c r="Z1694" s="21">
        <f t="shared" si="677"/>
        <v>-302990.38901051448</v>
      </c>
      <c r="AA1694" s="27">
        <f t="shared" si="678"/>
        <v>30299.038901051448</v>
      </c>
      <c r="AB1694" s="32">
        <f t="shared" si="679"/>
        <v>22885.709932028418</v>
      </c>
      <c r="AC1694" s="31">
        <f t="shared" si="680"/>
        <v>22885.709932028418</v>
      </c>
      <c r="AG1694" s="26">
        <f t="shared" si="681"/>
        <v>-15658.96120671165</v>
      </c>
      <c r="AH1694" s="26">
        <f t="shared" si="682"/>
        <v>30299.038901051448</v>
      </c>
      <c r="AI1694" s="26">
        <f t="shared" si="683"/>
        <v>14640.077694339798</v>
      </c>
      <c r="AJ1694" s="26">
        <f t="shared" si="684"/>
        <v>1</v>
      </c>
      <c r="AK1694" s="26">
        <f t="shared" si="685"/>
        <v>14640.077694339798</v>
      </c>
      <c r="AL1694" s="26">
        <f t="shared" ca="1" si="686"/>
        <v>24520</v>
      </c>
      <c r="AM1694" s="26">
        <f t="shared" ca="1" si="687"/>
        <v>61</v>
      </c>
      <c r="AN1694" s="26">
        <f ca="1">IF(AM1694=0,0,COUNTIF($AM$19:AM1694,C1694*10+1))</f>
        <v>140</v>
      </c>
      <c r="AO1694" s="21">
        <f t="shared" ca="1" si="688"/>
        <v>0</v>
      </c>
      <c r="AP1694" s="33">
        <f t="shared" ca="1" si="689"/>
        <v>24520</v>
      </c>
    </row>
    <row r="1695" spans="1:42" x14ac:dyDescent="0.2">
      <c r="A1695" s="15">
        <f>Daten!A1695</f>
        <v>62256</v>
      </c>
      <c r="B1695" s="8" t="str">
        <f>Daten!B1695</f>
        <v>Stubenberg</v>
      </c>
      <c r="C1695" s="15">
        <f t="shared" si="665"/>
        <v>6</v>
      </c>
      <c r="D1695" s="10">
        <f>Daten!D1695</f>
        <v>0</v>
      </c>
      <c r="E1695" s="9">
        <f>Daten!E1695</f>
        <v>2196</v>
      </c>
      <c r="F1695" s="9">
        <f>Daten!F1695</f>
        <v>2168</v>
      </c>
      <c r="G1695" s="27">
        <f t="shared" si="666"/>
        <v>28</v>
      </c>
      <c r="H1695" s="29">
        <f t="shared" si="667"/>
        <v>1.2915129151291513E-2</v>
      </c>
      <c r="I1695" s="21">
        <f t="shared" si="668"/>
        <v>19.348869956156427</v>
      </c>
      <c r="J1695" s="21">
        <f t="shared" si="669"/>
        <v>8.6511300438435725</v>
      </c>
      <c r="K1695" s="27">
        <f t="shared" si="670"/>
        <v>-4325.565021921786</v>
      </c>
      <c r="L1695" s="16">
        <f>Daten!G1695</f>
        <v>277</v>
      </c>
      <c r="M1695" s="16">
        <f>Daten!H1695</f>
        <v>1381</v>
      </c>
      <c r="N1695" s="16">
        <f>Daten!I1695</f>
        <v>538</v>
      </c>
      <c r="O1695" s="28">
        <f t="shared" si="671"/>
        <v>0.59015206372194062</v>
      </c>
      <c r="P1695" s="16">
        <f t="shared" si="672"/>
        <v>777.31932974616916</v>
      </c>
      <c r="Q1695" s="21">
        <f t="shared" si="673"/>
        <v>37.68067025383084</v>
      </c>
      <c r="R1695" s="27">
        <f t="shared" si="674"/>
        <v>7536.134050766168</v>
      </c>
      <c r="S1695" s="9">
        <f>Daten!K1695</f>
        <v>12479.17</v>
      </c>
      <c r="T1695" s="9">
        <f>Daten!L1695</f>
        <v>143844.15</v>
      </c>
      <c r="U1695" s="9">
        <f>Daten!M1695</f>
        <v>418721.37</v>
      </c>
      <c r="V1695" s="9">
        <f>Daten!N1695</f>
        <v>500</v>
      </c>
      <c r="W1695" s="9">
        <f>Daten!O1695</f>
        <v>500</v>
      </c>
      <c r="X1695" s="23">
        <f t="shared" si="675"/>
        <v>575044.68999999994</v>
      </c>
      <c r="Y1695" s="9">
        <f t="shared" si="676"/>
        <v>789303.85653726256</v>
      </c>
      <c r="Z1695" s="21">
        <f t="shared" si="677"/>
        <v>-214259.16653726262</v>
      </c>
      <c r="AA1695" s="27">
        <f t="shared" si="678"/>
        <v>21425.916653726264</v>
      </c>
      <c r="AB1695" s="32">
        <f t="shared" si="679"/>
        <v>24636.485682570645</v>
      </c>
      <c r="AC1695" s="31">
        <f t="shared" si="680"/>
        <v>24636.485682570645</v>
      </c>
      <c r="AG1695" s="26">
        <f t="shared" si="681"/>
        <v>-4325.565021921786</v>
      </c>
      <c r="AH1695" s="26">
        <f t="shared" si="682"/>
        <v>21425.916653726264</v>
      </c>
      <c r="AI1695" s="26">
        <f t="shared" si="683"/>
        <v>17100.351631804479</v>
      </c>
      <c r="AJ1695" s="26">
        <f t="shared" si="684"/>
        <v>1</v>
      </c>
      <c r="AK1695" s="26">
        <f t="shared" si="685"/>
        <v>17100.351631804479</v>
      </c>
      <c r="AL1695" s="26">
        <f t="shared" ca="1" si="686"/>
        <v>28641</v>
      </c>
      <c r="AM1695" s="26">
        <f t="shared" ca="1" si="687"/>
        <v>61</v>
      </c>
      <c r="AN1695" s="26">
        <f ca="1">IF(AM1695=0,0,COUNTIF($AM$19:AM1695,C1695*10+1))</f>
        <v>141</v>
      </c>
      <c r="AO1695" s="21">
        <f t="shared" ca="1" si="688"/>
        <v>0</v>
      </c>
      <c r="AP1695" s="33">
        <f t="shared" ca="1" si="689"/>
        <v>28641</v>
      </c>
    </row>
    <row r="1696" spans="1:42" x14ac:dyDescent="0.2">
      <c r="A1696" s="15">
        <f>Daten!A1696</f>
        <v>62262</v>
      </c>
      <c r="B1696" s="8" t="str">
        <f>Daten!B1696</f>
        <v>Wenigzell</v>
      </c>
      <c r="C1696" s="15">
        <f t="shared" si="665"/>
        <v>6</v>
      </c>
      <c r="D1696" s="10">
        <f>Daten!D1696</f>
        <v>0</v>
      </c>
      <c r="E1696" s="9">
        <f>Daten!E1696</f>
        <v>1400</v>
      </c>
      <c r="F1696" s="9">
        <f>Daten!F1696</f>
        <v>1400</v>
      </c>
      <c r="G1696" s="27">
        <f t="shared" si="666"/>
        <v>0</v>
      </c>
      <c r="H1696" s="29">
        <f t="shared" si="667"/>
        <v>0</v>
      </c>
      <c r="I1696" s="21">
        <f t="shared" si="668"/>
        <v>12.494657720765222</v>
      </c>
      <c r="J1696" s="21">
        <f t="shared" si="669"/>
        <v>-12.494657720765222</v>
      </c>
      <c r="K1696" s="27">
        <f t="shared" si="670"/>
        <v>6247.3288603826113</v>
      </c>
      <c r="L1696" s="16">
        <f>Daten!G1696</f>
        <v>205</v>
      </c>
      <c r="M1696" s="16">
        <f>Daten!H1696</f>
        <v>876</v>
      </c>
      <c r="N1696" s="16">
        <f>Daten!I1696</f>
        <v>319</v>
      </c>
      <c r="O1696" s="28">
        <f t="shared" si="671"/>
        <v>0.59817351598173518</v>
      </c>
      <c r="P1696" s="16">
        <f t="shared" si="672"/>
        <v>493.07149374195814</v>
      </c>
      <c r="Q1696" s="21">
        <f t="shared" si="673"/>
        <v>30.928506258041864</v>
      </c>
      <c r="R1696" s="27">
        <f t="shared" si="674"/>
        <v>6185.7012516083723</v>
      </c>
      <c r="S1696" s="9">
        <f>Daten!K1696</f>
        <v>10164.219999999999</v>
      </c>
      <c r="T1696" s="9">
        <f>Daten!L1696</f>
        <v>104054.5</v>
      </c>
      <c r="U1696" s="9">
        <f>Daten!M1696</f>
        <v>191024.39</v>
      </c>
      <c r="V1696" s="9">
        <f>Daten!N1696</f>
        <v>500</v>
      </c>
      <c r="W1696" s="9">
        <f>Daten!O1696</f>
        <v>500</v>
      </c>
      <c r="X1696" s="23">
        <f t="shared" si="675"/>
        <v>305243.11</v>
      </c>
      <c r="Y1696" s="9">
        <f t="shared" si="676"/>
        <v>503199.17994178855</v>
      </c>
      <c r="Z1696" s="21">
        <f t="shared" si="677"/>
        <v>-197956.06994178856</v>
      </c>
      <c r="AA1696" s="27">
        <f t="shared" si="678"/>
        <v>19795.606994178859</v>
      </c>
      <c r="AB1696" s="32">
        <f t="shared" si="679"/>
        <v>32228.637106169845</v>
      </c>
      <c r="AC1696" s="31">
        <f t="shared" si="680"/>
        <v>32228.637106169845</v>
      </c>
      <c r="AG1696" s="26">
        <f t="shared" si="681"/>
        <v>6247.3288603826113</v>
      </c>
      <c r="AH1696" s="26">
        <f t="shared" si="682"/>
        <v>19795.606994178859</v>
      </c>
      <c r="AI1696" s="26">
        <f t="shared" si="683"/>
        <v>26042.93585456147</v>
      </c>
      <c r="AJ1696" s="26">
        <f t="shared" si="684"/>
        <v>1</v>
      </c>
      <c r="AK1696" s="26">
        <f t="shared" si="685"/>
        <v>26042.93585456147</v>
      </c>
      <c r="AL1696" s="26">
        <f t="shared" ca="1" si="686"/>
        <v>43619</v>
      </c>
      <c r="AM1696" s="26">
        <f t="shared" ca="1" si="687"/>
        <v>61</v>
      </c>
      <c r="AN1696" s="26">
        <f ca="1">IF(AM1696=0,0,COUNTIF($AM$19:AM1696,C1696*10+1))</f>
        <v>142</v>
      </c>
      <c r="AO1696" s="21">
        <f t="shared" ca="1" si="688"/>
        <v>0</v>
      </c>
      <c r="AP1696" s="33">
        <f t="shared" ca="1" si="689"/>
        <v>43619</v>
      </c>
    </row>
    <row r="1697" spans="1:42" x14ac:dyDescent="0.2">
      <c r="A1697" s="15">
        <f>Daten!A1697</f>
        <v>62264</v>
      </c>
      <c r="B1697" s="8" t="str">
        <f>Daten!B1697</f>
        <v>Bad Waltersdorf</v>
      </c>
      <c r="C1697" s="15">
        <f t="shared" si="665"/>
        <v>6</v>
      </c>
      <c r="D1697" s="10">
        <f>Daten!D1697</f>
        <v>0</v>
      </c>
      <c r="E1697" s="9">
        <f>Daten!E1697</f>
        <v>3949</v>
      </c>
      <c r="F1697" s="9">
        <f>Daten!F1697</f>
        <v>3789</v>
      </c>
      <c r="G1697" s="27">
        <f t="shared" si="666"/>
        <v>160</v>
      </c>
      <c r="H1697" s="29">
        <f t="shared" si="667"/>
        <v>4.2227500659804698E-2</v>
      </c>
      <c r="I1697" s="21">
        <f t="shared" si="668"/>
        <v>33.81589864569959</v>
      </c>
      <c r="J1697" s="21">
        <f t="shared" si="669"/>
        <v>126.18410135430041</v>
      </c>
      <c r="K1697" s="27">
        <f t="shared" si="670"/>
        <v>-63092.050677150204</v>
      </c>
      <c r="L1697" s="16">
        <f>Daten!G1697</f>
        <v>585</v>
      </c>
      <c r="M1697" s="16">
        <f>Daten!H1697</f>
        <v>2636</v>
      </c>
      <c r="N1697" s="16">
        <f>Daten!I1697</f>
        <v>728</v>
      </c>
      <c r="O1697" s="28">
        <f t="shared" si="671"/>
        <v>0.49810318664643399</v>
      </c>
      <c r="P1697" s="16">
        <f t="shared" si="672"/>
        <v>1483.7174172417826</v>
      </c>
      <c r="Q1697" s="21">
        <f t="shared" si="673"/>
        <v>-170.71741724178264</v>
      </c>
      <c r="R1697" s="27">
        <f t="shared" si="674"/>
        <v>-34143.483448356528</v>
      </c>
      <c r="S1697" s="9">
        <f>Daten!K1697</f>
        <v>21355.91</v>
      </c>
      <c r="T1697" s="9">
        <f>Daten!L1697</f>
        <v>404488.49</v>
      </c>
      <c r="U1697" s="9">
        <f>Daten!M1697</f>
        <v>1062075.01</v>
      </c>
      <c r="V1697" s="9">
        <f>Daten!N1697</f>
        <v>500</v>
      </c>
      <c r="W1697" s="9">
        <f>Daten!O1697</f>
        <v>500</v>
      </c>
      <c r="X1697" s="23">
        <f t="shared" si="675"/>
        <v>1487919.41</v>
      </c>
      <c r="Y1697" s="9">
        <f t="shared" si="676"/>
        <v>1419381.1154215164</v>
      </c>
      <c r="Z1697" s="21">
        <f t="shared" si="677"/>
        <v>68538.294578483561</v>
      </c>
      <c r="AA1697" s="27">
        <f t="shared" si="678"/>
        <v>-6853.8294578483565</v>
      </c>
      <c r="AB1697" s="32">
        <f t="shared" si="679"/>
        <v>-104089.36358335509</v>
      </c>
      <c r="AC1697" s="31">
        <f t="shared" si="680"/>
        <v>0</v>
      </c>
      <c r="AG1697" s="26">
        <f t="shared" si="681"/>
        <v>0</v>
      </c>
      <c r="AH1697" s="26">
        <f t="shared" si="682"/>
        <v>0</v>
      </c>
      <c r="AI1697" s="26">
        <f t="shared" si="683"/>
        <v>0</v>
      </c>
      <c r="AJ1697" s="26">
        <f t="shared" si="684"/>
        <v>1</v>
      </c>
      <c r="AK1697" s="26">
        <f t="shared" si="685"/>
        <v>0</v>
      </c>
      <c r="AL1697" s="26">
        <f t="shared" ca="1" si="686"/>
        <v>0</v>
      </c>
      <c r="AM1697" s="26">
        <f t="shared" ca="1" si="687"/>
        <v>0</v>
      </c>
      <c r="AN1697" s="26">
        <f ca="1">IF(AM1697=0,0,COUNTIF($AM$19:AM1697,C1697*10+1))</f>
        <v>0</v>
      </c>
      <c r="AO1697" s="21">
        <f t="shared" ca="1" si="688"/>
        <v>0</v>
      </c>
      <c r="AP1697" s="33">
        <f t="shared" ca="1" si="689"/>
        <v>0</v>
      </c>
    </row>
    <row r="1698" spans="1:42" x14ac:dyDescent="0.2">
      <c r="A1698" s="15">
        <f>Daten!A1698</f>
        <v>62265</v>
      </c>
      <c r="B1698" s="8" t="str">
        <f>Daten!B1698</f>
        <v>Dechantskirchen</v>
      </c>
      <c r="C1698" s="15">
        <f t="shared" si="665"/>
        <v>6</v>
      </c>
      <c r="D1698" s="10">
        <f>Daten!D1698</f>
        <v>0</v>
      </c>
      <c r="E1698" s="9">
        <f>Daten!E1698</f>
        <v>2012</v>
      </c>
      <c r="F1698" s="9">
        <f>Daten!F1698</f>
        <v>2041</v>
      </c>
      <c r="G1698" s="27">
        <f t="shared" si="666"/>
        <v>-29</v>
      </c>
      <c r="H1698" s="29">
        <f t="shared" si="667"/>
        <v>-1.4208721215090642E-2</v>
      </c>
      <c r="I1698" s="21">
        <f t="shared" si="668"/>
        <v>18.215426005772727</v>
      </c>
      <c r="J1698" s="21">
        <f t="shared" si="669"/>
        <v>-47.215426005772727</v>
      </c>
      <c r="K1698" s="27">
        <f t="shared" si="670"/>
        <v>23607.713002886365</v>
      </c>
      <c r="L1698" s="16">
        <f>Daten!G1698</f>
        <v>291</v>
      </c>
      <c r="M1698" s="16">
        <f>Daten!H1698</f>
        <v>1319</v>
      </c>
      <c r="N1698" s="16">
        <f>Daten!I1698</f>
        <v>402</v>
      </c>
      <c r="O1698" s="28">
        <f t="shared" si="671"/>
        <v>0.52539802880970432</v>
      </c>
      <c r="P1698" s="16">
        <f t="shared" si="672"/>
        <v>742.42157562287991</v>
      </c>
      <c r="Q1698" s="21">
        <f t="shared" si="673"/>
        <v>-49.421575622879914</v>
      </c>
      <c r="R1698" s="27">
        <f t="shared" si="674"/>
        <v>-9884.3151245759836</v>
      </c>
      <c r="S1698" s="9">
        <f>Daten!K1698</f>
        <v>9743.18</v>
      </c>
      <c r="T1698" s="9">
        <f>Daten!L1698</f>
        <v>131009.02</v>
      </c>
      <c r="U1698" s="9">
        <f>Daten!M1698</f>
        <v>159147.4</v>
      </c>
      <c r="V1698" s="9">
        <f>Daten!N1698</f>
        <v>500</v>
      </c>
      <c r="W1698" s="9">
        <f>Daten!O1698</f>
        <v>500</v>
      </c>
      <c r="X1698" s="23">
        <f t="shared" si="675"/>
        <v>299899.59999999998</v>
      </c>
      <c r="Y1698" s="9">
        <f t="shared" si="676"/>
        <v>723169.10717348463</v>
      </c>
      <c r="Z1698" s="21">
        <f t="shared" si="677"/>
        <v>-423269.50717348466</v>
      </c>
      <c r="AA1698" s="27">
        <f t="shared" si="678"/>
        <v>42326.950717348467</v>
      </c>
      <c r="AB1698" s="32">
        <f t="shared" si="679"/>
        <v>56050.348595658848</v>
      </c>
      <c r="AC1698" s="31">
        <f t="shared" si="680"/>
        <v>56050.348595658848</v>
      </c>
      <c r="AG1698" s="26">
        <f t="shared" si="681"/>
        <v>23607.713002886365</v>
      </c>
      <c r="AH1698" s="26">
        <f t="shared" si="682"/>
        <v>42326.950717348467</v>
      </c>
      <c r="AI1698" s="26">
        <f t="shared" si="683"/>
        <v>65934.663720234836</v>
      </c>
      <c r="AJ1698" s="26">
        <f t="shared" si="684"/>
        <v>1</v>
      </c>
      <c r="AK1698" s="26">
        <f t="shared" si="685"/>
        <v>65934.663720234836</v>
      </c>
      <c r="AL1698" s="26">
        <f t="shared" ca="1" si="686"/>
        <v>110433</v>
      </c>
      <c r="AM1698" s="26">
        <f t="shared" ca="1" si="687"/>
        <v>61</v>
      </c>
      <c r="AN1698" s="26">
        <f ca="1">IF(AM1698=0,0,COUNTIF($AM$19:AM1698,C1698*10+1))</f>
        <v>143</v>
      </c>
      <c r="AO1698" s="21">
        <f t="shared" ca="1" si="688"/>
        <v>0</v>
      </c>
      <c r="AP1698" s="33">
        <f t="shared" ca="1" si="689"/>
        <v>110433</v>
      </c>
    </row>
    <row r="1699" spans="1:42" x14ac:dyDescent="0.2">
      <c r="A1699" s="15">
        <f>Daten!A1699</f>
        <v>62266</v>
      </c>
      <c r="B1699" s="8" t="str">
        <f>Daten!B1699</f>
        <v>Feistritztal</v>
      </c>
      <c r="C1699" s="15">
        <f t="shared" si="665"/>
        <v>6</v>
      </c>
      <c r="D1699" s="10">
        <f>Daten!D1699</f>
        <v>0</v>
      </c>
      <c r="E1699" s="9">
        <f>Daten!E1699</f>
        <v>2418</v>
      </c>
      <c r="F1699" s="9">
        <f>Daten!F1699</f>
        <v>2416</v>
      </c>
      <c r="G1699" s="27">
        <f t="shared" si="666"/>
        <v>2</v>
      </c>
      <c r="H1699" s="29">
        <f t="shared" si="667"/>
        <v>8.2781456953642384E-4</v>
      </c>
      <c r="I1699" s="21">
        <f t="shared" si="668"/>
        <v>21.562209323834839</v>
      </c>
      <c r="J1699" s="21">
        <f t="shared" si="669"/>
        <v>-19.562209323834839</v>
      </c>
      <c r="K1699" s="27">
        <f t="shared" si="670"/>
        <v>9781.1046619174194</v>
      </c>
      <c r="L1699" s="16">
        <f>Daten!G1699</f>
        <v>342</v>
      </c>
      <c r="M1699" s="16">
        <f>Daten!H1699</f>
        <v>1598</v>
      </c>
      <c r="N1699" s="16">
        <f>Daten!I1699</f>
        <v>478</v>
      </c>
      <c r="O1699" s="28">
        <f t="shared" si="671"/>
        <v>0.5131414267834794</v>
      </c>
      <c r="P1699" s="16">
        <f t="shared" si="672"/>
        <v>899.46146917768158</v>
      </c>
      <c r="Q1699" s="21">
        <f t="shared" si="673"/>
        <v>-79.461469177681579</v>
      </c>
      <c r="R1699" s="27">
        <f t="shared" si="674"/>
        <v>-15892.293835536315</v>
      </c>
      <c r="S1699" s="9">
        <f>Daten!K1699</f>
        <v>14066.54</v>
      </c>
      <c r="T1699" s="9">
        <f>Daten!L1699</f>
        <v>154541.57</v>
      </c>
      <c r="U1699" s="9">
        <f>Daten!M1699</f>
        <v>371612.24</v>
      </c>
      <c r="V1699" s="9">
        <f>Daten!N1699</f>
        <v>500</v>
      </c>
      <c r="W1699" s="9">
        <f>Daten!O1699</f>
        <v>500</v>
      </c>
      <c r="X1699" s="23">
        <f t="shared" si="675"/>
        <v>540220.35</v>
      </c>
      <c r="Y1699" s="9">
        <f t="shared" si="676"/>
        <v>869096.86935660336</v>
      </c>
      <c r="Z1699" s="21">
        <f t="shared" si="677"/>
        <v>-328876.51935660338</v>
      </c>
      <c r="AA1699" s="27">
        <f t="shared" si="678"/>
        <v>32887.651935660338</v>
      </c>
      <c r="AB1699" s="32">
        <f t="shared" si="679"/>
        <v>26776.462762041443</v>
      </c>
      <c r="AC1699" s="31">
        <f t="shared" si="680"/>
        <v>26776.462762041443</v>
      </c>
      <c r="AG1699" s="26">
        <f t="shared" si="681"/>
        <v>9781.1046619174194</v>
      </c>
      <c r="AH1699" s="26">
        <f t="shared" si="682"/>
        <v>32887.651935660338</v>
      </c>
      <c r="AI1699" s="26">
        <f t="shared" si="683"/>
        <v>42668.756597577754</v>
      </c>
      <c r="AJ1699" s="26">
        <f t="shared" si="684"/>
        <v>1</v>
      </c>
      <c r="AK1699" s="26">
        <f t="shared" si="685"/>
        <v>42668.756597577754</v>
      </c>
      <c r="AL1699" s="26">
        <f t="shared" ca="1" si="686"/>
        <v>71465</v>
      </c>
      <c r="AM1699" s="26">
        <f t="shared" ca="1" si="687"/>
        <v>61</v>
      </c>
      <c r="AN1699" s="26">
        <f ca="1">IF(AM1699=0,0,COUNTIF($AM$19:AM1699,C1699*10+1))</f>
        <v>144</v>
      </c>
      <c r="AO1699" s="21">
        <f t="shared" ca="1" si="688"/>
        <v>0</v>
      </c>
      <c r="AP1699" s="33">
        <f t="shared" ca="1" si="689"/>
        <v>71465</v>
      </c>
    </row>
    <row r="1700" spans="1:42" x14ac:dyDescent="0.2">
      <c r="A1700" s="15">
        <f>Daten!A1700</f>
        <v>62267</v>
      </c>
      <c r="B1700" s="8" t="str">
        <f>Daten!B1700</f>
        <v>Fürstenfeld</v>
      </c>
      <c r="C1700" s="15">
        <f t="shared" si="665"/>
        <v>6</v>
      </c>
      <c r="D1700" s="10">
        <f>Daten!D1700</f>
        <v>0</v>
      </c>
      <c r="E1700" s="9">
        <f>Daten!E1700</f>
        <v>8749</v>
      </c>
      <c r="F1700" s="9">
        <f>Daten!F1700</f>
        <v>8539</v>
      </c>
      <c r="G1700" s="27">
        <f t="shared" si="666"/>
        <v>210</v>
      </c>
      <c r="H1700" s="29">
        <f t="shared" si="667"/>
        <v>2.4593043681929969E-2</v>
      </c>
      <c r="I1700" s="21">
        <f t="shared" si="668"/>
        <v>76.208487341153017</v>
      </c>
      <c r="J1700" s="21">
        <f t="shared" si="669"/>
        <v>133.79151265884698</v>
      </c>
      <c r="K1700" s="27">
        <f t="shared" si="670"/>
        <v>-66895.756329423486</v>
      </c>
      <c r="L1700" s="16">
        <f>Daten!G1700</f>
        <v>1067</v>
      </c>
      <c r="M1700" s="16">
        <f>Daten!H1700</f>
        <v>5595</v>
      </c>
      <c r="N1700" s="16">
        <f>Daten!I1700</f>
        <v>2087</v>
      </c>
      <c r="O1700" s="28">
        <f t="shared" si="671"/>
        <v>0.56371760500446833</v>
      </c>
      <c r="P1700" s="16">
        <f t="shared" si="672"/>
        <v>3149.2408761258625</v>
      </c>
      <c r="Q1700" s="21">
        <f t="shared" si="673"/>
        <v>4.7591238741374582</v>
      </c>
      <c r="R1700" s="27">
        <f t="shared" si="674"/>
        <v>951.82477482749164</v>
      </c>
      <c r="S1700" s="9">
        <f>Daten!K1700</f>
        <v>21134.94</v>
      </c>
      <c r="T1700" s="9">
        <f>Daten!L1700</f>
        <v>817565.09</v>
      </c>
      <c r="U1700" s="9">
        <f>Daten!M1700</f>
        <v>3746483.96</v>
      </c>
      <c r="V1700" s="9">
        <f>Daten!N1700</f>
        <v>500</v>
      </c>
      <c r="W1700" s="9">
        <f>Daten!O1700</f>
        <v>500</v>
      </c>
      <c r="X1700" s="23">
        <f t="shared" si="675"/>
        <v>4585183.99</v>
      </c>
      <c r="Y1700" s="9">
        <f t="shared" si="676"/>
        <v>3144635.4466505055</v>
      </c>
      <c r="Z1700" s="21">
        <f t="shared" si="677"/>
        <v>1440548.5433494947</v>
      </c>
      <c r="AA1700" s="27">
        <f t="shared" si="678"/>
        <v>-144054.85433494949</v>
      </c>
      <c r="AB1700" s="32">
        <f t="shared" si="679"/>
        <v>-209998.78588954548</v>
      </c>
      <c r="AC1700" s="31">
        <f t="shared" si="680"/>
        <v>0</v>
      </c>
      <c r="AG1700" s="26">
        <f t="shared" si="681"/>
        <v>0</v>
      </c>
      <c r="AH1700" s="26">
        <f t="shared" si="682"/>
        <v>0</v>
      </c>
      <c r="AI1700" s="26">
        <f t="shared" si="683"/>
        <v>0</v>
      </c>
      <c r="AJ1700" s="26">
        <f t="shared" si="684"/>
        <v>1</v>
      </c>
      <c r="AK1700" s="26">
        <f t="shared" si="685"/>
        <v>0</v>
      </c>
      <c r="AL1700" s="26">
        <f t="shared" ca="1" si="686"/>
        <v>0</v>
      </c>
      <c r="AM1700" s="26">
        <f t="shared" ca="1" si="687"/>
        <v>0</v>
      </c>
      <c r="AN1700" s="26">
        <f ca="1">IF(AM1700=0,0,COUNTIF($AM$19:AM1700,C1700*10+1))</f>
        <v>0</v>
      </c>
      <c r="AO1700" s="21">
        <f t="shared" ca="1" si="688"/>
        <v>0</v>
      </c>
      <c r="AP1700" s="33">
        <f t="shared" ca="1" si="689"/>
        <v>0</v>
      </c>
    </row>
    <row r="1701" spans="1:42" x14ac:dyDescent="0.2">
      <c r="A1701" s="15">
        <f>Daten!A1701</f>
        <v>62268</v>
      </c>
      <c r="B1701" s="8" t="str">
        <f>Daten!B1701</f>
        <v>Grafendorf bei Hartberg</v>
      </c>
      <c r="C1701" s="15">
        <f t="shared" si="665"/>
        <v>6</v>
      </c>
      <c r="D1701" s="10">
        <f>Daten!D1701</f>
        <v>0</v>
      </c>
      <c r="E1701" s="9">
        <f>Daten!E1701</f>
        <v>3197</v>
      </c>
      <c r="F1701" s="9">
        <f>Daten!F1701</f>
        <v>3080</v>
      </c>
      <c r="G1701" s="27">
        <f t="shared" si="666"/>
        <v>117</v>
      </c>
      <c r="H1701" s="29">
        <f t="shared" si="667"/>
        <v>3.7987012987012986E-2</v>
      </c>
      <c r="I1701" s="21">
        <f t="shared" si="668"/>
        <v>27.488246985683489</v>
      </c>
      <c r="J1701" s="21">
        <f t="shared" si="669"/>
        <v>89.511753014316511</v>
      </c>
      <c r="K1701" s="27">
        <f t="shared" si="670"/>
        <v>-44755.876507158253</v>
      </c>
      <c r="L1701" s="16">
        <f>Daten!G1701</f>
        <v>491</v>
      </c>
      <c r="M1701" s="16">
        <f>Daten!H1701</f>
        <v>2065</v>
      </c>
      <c r="N1701" s="16">
        <f>Daten!I1701</f>
        <v>641</v>
      </c>
      <c r="O1701" s="28">
        <f t="shared" si="671"/>
        <v>0.54818401937046002</v>
      </c>
      <c r="P1701" s="16">
        <f t="shared" si="672"/>
        <v>1162.3203591063282</v>
      </c>
      <c r="Q1701" s="21">
        <f t="shared" si="673"/>
        <v>-30.320359106328169</v>
      </c>
      <c r="R1701" s="27">
        <f t="shared" si="674"/>
        <v>-6064.0718212656338</v>
      </c>
      <c r="S1701" s="9">
        <f>Daten!K1701</f>
        <v>21504.45</v>
      </c>
      <c r="T1701" s="9">
        <f>Daten!L1701</f>
        <v>214990.74</v>
      </c>
      <c r="U1701" s="9">
        <f>Daten!M1701</f>
        <v>848199.64</v>
      </c>
      <c r="V1701" s="9">
        <f>Daten!N1701</f>
        <v>500</v>
      </c>
      <c r="W1701" s="9">
        <f>Daten!O1701</f>
        <v>500</v>
      </c>
      <c r="X1701" s="23">
        <f t="shared" si="675"/>
        <v>1084694.83</v>
      </c>
      <c r="Y1701" s="9">
        <f t="shared" si="676"/>
        <v>1149091.2701956413</v>
      </c>
      <c r="Z1701" s="21">
        <f t="shared" si="677"/>
        <v>-64396.440195641248</v>
      </c>
      <c r="AA1701" s="27">
        <f t="shared" si="678"/>
        <v>6439.6440195641253</v>
      </c>
      <c r="AB1701" s="32">
        <f t="shared" si="679"/>
        <v>-44380.304308859762</v>
      </c>
      <c r="AC1701" s="31">
        <f t="shared" si="680"/>
        <v>0</v>
      </c>
      <c r="AG1701" s="26">
        <f t="shared" si="681"/>
        <v>0</v>
      </c>
      <c r="AH1701" s="26">
        <f t="shared" si="682"/>
        <v>0</v>
      </c>
      <c r="AI1701" s="26">
        <f t="shared" si="683"/>
        <v>0</v>
      </c>
      <c r="AJ1701" s="26">
        <f t="shared" si="684"/>
        <v>1</v>
      </c>
      <c r="AK1701" s="26">
        <f t="shared" si="685"/>
        <v>0</v>
      </c>
      <c r="AL1701" s="26">
        <f t="shared" ca="1" si="686"/>
        <v>0</v>
      </c>
      <c r="AM1701" s="26">
        <f t="shared" ca="1" si="687"/>
        <v>0</v>
      </c>
      <c r="AN1701" s="26">
        <f ca="1">IF(AM1701=0,0,COUNTIF($AM$19:AM1701,C1701*10+1))</f>
        <v>0</v>
      </c>
      <c r="AO1701" s="21">
        <f t="shared" ca="1" si="688"/>
        <v>0</v>
      </c>
      <c r="AP1701" s="33">
        <f t="shared" ca="1" si="689"/>
        <v>0</v>
      </c>
    </row>
    <row r="1702" spans="1:42" x14ac:dyDescent="0.2">
      <c r="A1702" s="15">
        <f>Daten!A1702</f>
        <v>62269</v>
      </c>
      <c r="B1702" s="8" t="str">
        <f>Daten!B1702</f>
        <v>Großwilfersdorf</v>
      </c>
      <c r="C1702" s="15">
        <f t="shared" si="665"/>
        <v>6</v>
      </c>
      <c r="D1702" s="10">
        <f>Daten!D1702</f>
        <v>0</v>
      </c>
      <c r="E1702" s="9">
        <f>Daten!E1702</f>
        <v>2097</v>
      </c>
      <c r="F1702" s="9">
        <f>Daten!F1702</f>
        <v>2063</v>
      </c>
      <c r="G1702" s="27">
        <f t="shared" si="666"/>
        <v>34</v>
      </c>
      <c r="H1702" s="29">
        <f t="shared" si="667"/>
        <v>1.6480853126514785E-2</v>
      </c>
      <c r="I1702" s="21">
        <f t="shared" si="668"/>
        <v>18.411770627099038</v>
      </c>
      <c r="J1702" s="21">
        <f t="shared" si="669"/>
        <v>15.588229372900962</v>
      </c>
      <c r="K1702" s="27">
        <f t="shared" si="670"/>
        <v>-7794.1146864504808</v>
      </c>
      <c r="L1702" s="16">
        <f>Daten!G1702</f>
        <v>280</v>
      </c>
      <c r="M1702" s="16">
        <f>Daten!H1702</f>
        <v>1414</v>
      </c>
      <c r="N1702" s="16">
        <f>Daten!I1702</f>
        <v>403</v>
      </c>
      <c r="O1702" s="28">
        <f t="shared" si="671"/>
        <v>0.48302687411598305</v>
      </c>
      <c r="P1702" s="16">
        <f t="shared" si="672"/>
        <v>795.89394081179091</v>
      </c>
      <c r="Q1702" s="21">
        <f t="shared" si="673"/>
        <v>-112.89394081179091</v>
      </c>
      <c r="R1702" s="27">
        <f t="shared" si="674"/>
        <v>-22578.788162358182</v>
      </c>
      <c r="S1702" s="9">
        <f>Daten!K1702</f>
        <v>23275.17</v>
      </c>
      <c r="T1702" s="9">
        <f>Daten!L1702</f>
        <v>180846.23</v>
      </c>
      <c r="U1702" s="9">
        <f>Daten!M1702</f>
        <v>1048111.11</v>
      </c>
      <c r="V1702" s="9">
        <f>Daten!N1702</f>
        <v>500</v>
      </c>
      <c r="W1702" s="9">
        <f>Daten!O1702</f>
        <v>500</v>
      </c>
      <c r="X1702" s="23">
        <f t="shared" si="675"/>
        <v>1252232.51</v>
      </c>
      <c r="Y1702" s="9">
        <f t="shared" si="676"/>
        <v>753720.48595566466</v>
      </c>
      <c r="Z1702" s="21">
        <f t="shared" si="677"/>
        <v>498512.02404433535</v>
      </c>
      <c r="AA1702" s="27">
        <f t="shared" si="678"/>
        <v>-49851.202404433541</v>
      </c>
      <c r="AB1702" s="32">
        <f t="shared" si="679"/>
        <v>-80224.105253242204</v>
      </c>
      <c r="AC1702" s="31">
        <f t="shared" si="680"/>
        <v>0</v>
      </c>
      <c r="AG1702" s="26">
        <f t="shared" si="681"/>
        <v>0</v>
      </c>
      <c r="AH1702" s="26">
        <f t="shared" si="682"/>
        <v>0</v>
      </c>
      <c r="AI1702" s="26">
        <f t="shared" si="683"/>
        <v>0</v>
      </c>
      <c r="AJ1702" s="26">
        <f t="shared" si="684"/>
        <v>1</v>
      </c>
      <c r="AK1702" s="26">
        <f t="shared" si="685"/>
        <v>0</v>
      </c>
      <c r="AL1702" s="26">
        <f t="shared" ca="1" si="686"/>
        <v>0</v>
      </c>
      <c r="AM1702" s="26">
        <f t="shared" ca="1" si="687"/>
        <v>0</v>
      </c>
      <c r="AN1702" s="26">
        <f ca="1">IF(AM1702=0,0,COUNTIF($AM$19:AM1702,C1702*10+1))</f>
        <v>0</v>
      </c>
      <c r="AO1702" s="21">
        <f t="shared" ca="1" si="688"/>
        <v>0</v>
      </c>
      <c r="AP1702" s="33">
        <f t="shared" ca="1" si="689"/>
        <v>0</v>
      </c>
    </row>
    <row r="1703" spans="1:42" x14ac:dyDescent="0.2">
      <c r="A1703" s="15">
        <f>Daten!A1703</f>
        <v>62270</v>
      </c>
      <c r="B1703" s="8" t="str">
        <f>Daten!B1703</f>
        <v>Hartl</v>
      </c>
      <c r="C1703" s="15">
        <f t="shared" si="665"/>
        <v>6</v>
      </c>
      <c r="D1703" s="10">
        <f>Daten!D1703</f>
        <v>0</v>
      </c>
      <c r="E1703" s="9">
        <f>Daten!E1703</f>
        <v>2126</v>
      </c>
      <c r="F1703" s="9">
        <f>Daten!F1703</f>
        <v>2135</v>
      </c>
      <c r="G1703" s="27">
        <f t="shared" si="666"/>
        <v>-9</v>
      </c>
      <c r="H1703" s="29">
        <f t="shared" si="667"/>
        <v>-4.2154566744730679E-3</v>
      </c>
      <c r="I1703" s="21">
        <f t="shared" si="668"/>
        <v>19.054353024166964</v>
      </c>
      <c r="J1703" s="21">
        <f t="shared" si="669"/>
        <v>-28.054353024166964</v>
      </c>
      <c r="K1703" s="27">
        <f t="shared" si="670"/>
        <v>14027.176512083483</v>
      </c>
      <c r="L1703" s="16">
        <f>Daten!G1703</f>
        <v>328</v>
      </c>
      <c r="M1703" s="16">
        <f>Daten!H1703</f>
        <v>1411</v>
      </c>
      <c r="N1703" s="16">
        <f>Daten!I1703</f>
        <v>387</v>
      </c>
      <c r="O1703" s="28">
        <f t="shared" si="671"/>
        <v>0.50673281360737066</v>
      </c>
      <c r="P1703" s="16">
        <f t="shared" si="672"/>
        <v>794.20533980582525</v>
      </c>
      <c r="Q1703" s="21">
        <f t="shared" si="673"/>
        <v>-79.205339805825247</v>
      </c>
      <c r="R1703" s="27">
        <f t="shared" si="674"/>
        <v>-15841.067961165048</v>
      </c>
      <c r="S1703" s="9">
        <f>Daten!K1703</f>
        <v>23875.93</v>
      </c>
      <c r="T1703" s="9">
        <f>Daten!L1703</f>
        <v>144532.62</v>
      </c>
      <c r="U1703" s="9">
        <f>Daten!M1703</f>
        <v>1044643.5</v>
      </c>
      <c r="V1703" s="9">
        <f>Daten!N1703</f>
        <v>500</v>
      </c>
      <c r="W1703" s="9">
        <f>Daten!O1703</f>
        <v>500</v>
      </c>
      <c r="X1703" s="23">
        <f t="shared" si="675"/>
        <v>1213052.05</v>
      </c>
      <c r="Y1703" s="9">
        <f t="shared" si="676"/>
        <v>764143.89754017314</v>
      </c>
      <c r="Z1703" s="21">
        <f t="shared" si="677"/>
        <v>448908.1524598269</v>
      </c>
      <c r="AA1703" s="27">
        <f t="shared" si="678"/>
        <v>-44890.815245982696</v>
      </c>
      <c r="AB1703" s="32">
        <f t="shared" si="679"/>
        <v>-46704.706695064262</v>
      </c>
      <c r="AC1703" s="31">
        <f t="shared" si="680"/>
        <v>0</v>
      </c>
      <c r="AG1703" s="26">
        <f t="shared" si="681"/>
        <v>0</v>
      </c>
      <c r="AH1703" s="26">
        <f t="shared" si="682"/>
        <v>0</v>
      </c>
      <c r="AI1703" s="26">
        <f t="shared" si="683"/>
        <v>0</v>
      </c>
      <c r="AJ1703" s="26">
        <f t="shared" si="684"/>
        <v>1</v>
      </c>
      <c r="AK1703" s="26">
        <f t="shared" si="685"/>
        <v>0</v>
      </c>
      <c r="AL1703" s="26">
        <f t="shared" ca="1" si="686"/>
        <v>0</v>
      </c>
      <c r="AM1703" s="26">
        <f t="shared" ca="1" si="687"/>
        <v>0</v>
      </c>
      <c r="AN1703" s="26">
        <f ca="1">IF(AM1703=0,0,COUNTIF($AM$19:AM1703,C1703*10+1))</f>
        <v>0</v>
      </c>
      <c r="AO1703" s="21">
        <f t="shared" ca="1" si="688"/>
        <v>0</v>
      </c>
      <c r="AP1703" s="33">
        <f t="shared" ca="1" si="689"/>
        <v>0</v>
      </c>
    </row>
    <row r="1704" spans="1:42" x14ac:dyDescent="0.2">
      <c r="A1704" s="15">
        <f>Daten!A1704</f>
        <v>62271</v>
      </c>
      <c r="B1704" s="8" t="str">
        <f>Daten!B1704</f>
        <v>Ilz</v>
      </c>
      <c r="C1704" s="15">
        <f t="shared" si="665"/>
        <v>6</v>
      </c>
      <c r="D1704" s="10">
        <f>Daten!D1704</f>
        <v>0</v>
      </c>
      <c r="E1704" s="9">
        <f>Daten!E1704</f>
        <v>3729</v>
      </c>
      <c r="F1704" s="9">
        <f>Daten!F1704</f>
        <v>3741</v>
      </c>
      <c r="G1704" s="27">
        <f t="shared" si="666"/>
        <v>-12</v>
      </c>
      <c r="H1704" s="29">
        <f t="shared" si="667"/>
        <v>-3.2076984763432237E-3</v>
      </c>
      <c r="I1704" s="21">
        <f t="shared" si="668"/>
        <v>33.387510380987642</v>
      </c>
      <c r="J1704" s="21">
        <f t="shared" si="669"/>
        <v>-45.387510380987642</v>
      </c>
      <c r="K1704" s="27">
        <f t="shared" si="670"/>
        <v>22693.755190493823</v>
      </c>
      <c r="L1704" s="16">
        <f>Daten!G1704</f>
        <v>518</v>
      </c>
      <c r="M1704" s="16">
        <f>Daten!H1704</f>
        <v>2496</v>
      </c>
      <c r="N1704" s="16">
        <f>Daten!I1704</f>
        <v>715</v>
      </c>
      <c r="O1704" s="28">
        <f t="shared" si="671"/>
        <v>0.49399038461538464</v>
      </c>
      <c r="P1704" s="16">
        <f t="shared" si="672"/>
        <v>1404.9160369633876</v>
      </c>
      <c r="Q1704" s="21">
        <f t="shared" si="673"/>
        <v>-171.91603696338757</v>
      </c>
      <c r="R1704" s="27">
        <f t="shared" si="674"/>
        <v>-34383.207392677512</v>
      </c>
      <c r="S1704" s="9">
        <f>Daten!K1704</f>
        <v>22510.44</v>
      </c>
      <c r="T1704" s="9">
        <f>Daten!L1704</f>
        <v>331552.28999999998</v>
      </c>
      <c r="U1704" s="9">
        <f>Daten!M1704</f>
        <v>2935125.79</v>
      </c>
      <c r="V1704" s="9">
        <f>Daten!N1704</f>
        <v>500</v>
      </c>
      <c r="W1704" s="9">
        <f>Daten!O1704</f>
        <v>500</v>
      </c>
      <c r="X1704" s="23">
        <f t="shared" si="675"/>
        <v>3289188.52</v>
      </c>
      <c r="Y1704" s="9">
        <f t="shared" si="676"/>
        <v>1340306.9585735209</v>
      </c>
      <c r="Z1704" s="21">
        <f t="shared" si="677"/>
        <v>1948881.5614264791</v>
      </c>
      <c r="AA1704" s="27">
        <f t="shared" si="678"/>
        <v>-194888.15614264793</v>
      </c>
      <c r="AB1704" s="32">
        <f t="shared" si="679"/>
        <v>-206577.60834483162</v>
      </c>
      <c r="AC1704" s="31">
        <f t="shared" si="680"/>
        <v>0</v>
      </c>
      <c r="AG1704" s="26">
        <f t="shared" si="681"/>
        <v>0</v>
      </c>
      <c r="AH1704" s="26">
        <f t="shared" si="682"/>
        <v>0</v>
      </c>
      <c r="AI1704" s="26">
        <f t="shared" si="683"/>
        <v>0</v>
      </c>
      <c r="AJ1704" s="26">
        <f t="shared" si="684"/>
        <v>1</v>
      </c>
      <c r="AK1704" s="26">
        <f t="shared" si="685"/>
        <v>0</v>
      </c>
      <c r="AL1704" s="26">
        <f t="shared" ca="1" si="686"/>
        <v>0</v>
      </c>
      <c r="AM1704" s="26">
        <f t="shared" ca="1" si="687"/>
        <v>0</v>
      </c>
      <c r="AN1704" s="26">
        <f ca="1">IF(AM1704=0,0,COUNTIF($AM$19:AM1704,C1704*10+1))</f>
        <v>0</v>
      </c>
      <c r="AO1704" s="21">
        <f t="shared" ca="1" si="688"/>
        <v>0</v>
      </c>
      <c r="AP1704" s="33">
        <f t="shared" ca="1" si="689"/>
        <v>0</v>
      </c>
    </row>
    <row r="1705" spans="1:42" x14ac:dyDescent="0.2">
      <c r="A1705" s="15">
        <f>Daten!A1705</f>
        <v>62272</v>
      </c>
      <c r="B1705" s="8" t="str">
        <f>Daten!B1705</f>
        <v>Kaindorf</v>
      </c>
      <c r="C1705" s="15">
        <f t="shared" si="665"/>
        <v>6</v>
      </c>
      <c r="D1705" s="10">
        <f>Daten!D1705</f>
        <v>0</v>
      </c>
      <c r="E1705" s="9">
        <f>Daten!E1705</f>
        <v>3014</v>
      </c>
      <c r="F1705" s="9">
        <f>Daten!F1705</f>
        <v>2938</v>
      </c>
      <c r="G1705" s="27">
        <f t="shared" si="666"/>
        <v>76</v>
      </c>
      <c r="H1705" s="29">
        <f t="shared" si="667"/>
        <v>2.5867937372362152E-2</v>
      </c>
      <c r="I1705" s="21">
        <f t="shared" si="668"/>
        <v>26.2209317025773</v>
      </c>
      <c r="J1705" s="21">
        <f t="shared" si="669"/>
        <v>49.779068297422697</v>
      </c>
      <c r="K1705" s="27">
        <f t="shared" si="670"/>
        <v>-24889.534148711347</v>
      </c>
      <c r="L1705" s="16">
        <f>Daten!G1705</f>
        <v>463</v>
      </c>
      <c r="M1705" s="16">
        <f>Daten!H1705</f>
        <v>1961</v>
      </c>
      <c r="N1705" s="16">
        <f>Daten!I1705</f>
        <v>590</v>
      </c>
      <c r="O1705" s="28">
        <f t="shared" si="671"/>
        <v>0.53697093319734834</v>
      </c>
      <c r="P1705" s="16">
        <f t="shared" si="672"/>
        <v>1103.7821908995204</v>
      </c>
      <c r="Q1705" s="21">
        <f t="shared" si="673"/>
        <v>-50.782190899520401</v>
      </c>
      <c r="R1705" s="27">
        <f t="shared" si="674"/>
        <v>-10156.43817990408</v>
      </c>
      <c r="S1705" s="9">
        <f>Daten!K1705</f>
        <v>19736.830000000002</v>
      </c>
      <c r="T1705" s="9">
        <f>Daten!L1705</f>
        <v>223488.52</v>
      </c>
      <c r="U1705" s="9">
        <f>Daten!M1705</f>
        <v>683824.29</v>
      </c>
      <c r="V1705" s="9">
        <f>Daten!N1705</f>
        <v>500</v>
      </c>
      <c r="W1705" s="9">
        <f>Daten!O1705</f>
        <v>500</v>
      </c>
      <c r="X1705" s="23">
        <f t="shared" si="675"/>
        <v>927049.64</v>
      </c>
      <c r="Y1705" s="9">
        <f t="shared" si="676"/>
        <v>1083315.9488175362</v>
      </c>
      <c r="Z1705" s="21">
        <f t="shared" si="677"/>
        <v>-156266.30881753622</v>
      </c>
      <c r="AA1705" s="27">
        <f t="shared" si="678"/>
        <v>15626.630881753623</v>
      </c>
      <c r="AB1705" s="32">
        <f t="shared" si="679"/>
        <v>-19419.341446861803</v>
      </c>
      <c r="AC1705" s="31">
        <f t="shared" si="680"/>
        <v>0</v>
      </c>
      <c r="AG1705" s="26">
        <f t="shared" si="681"/>
        <v>0</v>
      </c>
      <c r="AH1705" s="26">
        <f t="shared" si="682"/>
        <v>0</v>
      </c>
      <c r="AI1705" s="26">
        <f t="shared" si="683"/>
        <v>0</v>
      </c>
      <c r="AJ1705" s="26">
        <f t="shared" si="684"/>
        <v>1</v>
      </c>
      <c r="AK1705" s="26">
        <f t="shared" si="685"/>
        <v>0</v>
      </c>
      <c r="AL1705" s="26">
        <f t="shared" ca="1" si="686"/>
        <v>0</v>
      </c>
      <c r="AM1705" s="26">
        <f t="shared" ca="1" si="687"/>
        <v>0</v>
      </c>
      <c r="AN1705" s="26">
        <f ca="1">IF(AM1705=0,0,COUNTIF($AM$19:AM1705,C1705*10+1))</f>
        <v>0</v>
      </c>
      <c r="AO1705" s="21">
        <f t="shared" ca="1" si="688"/>
        <v>0</v>
      </c>
      <c r="AP1705" s="33">
        <f t="shared" ca="1" si="689"/>
        <v>0</v>
      </c>
    </row>
    <row r="1706" spans="1:42" x14ac:dyDescent="0.2">
      <c r="A1706" s="15">
        <f>Daten!A1706</f>
        <v>62273</v>
      </c>
      <c r="B1706" s="8" t="str">
        <f>Daten!B1706</f>
        <v>Bad Loipersdorf</v>
      </c>
      <c r="C1706" s="15">
        <f t="shared" si="665"/>
        <v>6</v>
      </c>
      <c r="D1706" s="10">
        <f>Daten!D1706</f>
        <v>0</v>
      </c>
      <c r="E1706" s="9">
        <f>Daten!E1706</f>
        <v>1821</v>
      </c>
      <c r="F1706" s="9">
        <f>Daten!F1706</f>
        <v>1880</v>
      </c>
      <c r="G1706" s="27">
        <f t="shared" si="666"/>
        <v>-59</v>
      </c>
      <c r="H1706" s="29">
        <f t="shared" si="667"/>
        <v>-3.1382978723404252E-2</v>
      </c>
      <c r="I1706" s="21">
        <f t="shared" si="668"/>
        <v>16.778540367884727</v>
      </c>
      <c r="J1706" s="21">
        <f t="shared" si="669"/>
        <v>-75.77854036788473</v>
      </c>
      <c r="K1706" s="27">
        <f t="shared" si="670"/>
        <v>37889.270183942368</v>
      </c>
      <c r="L1706" s="16">
        <f>Daten!G1706</f>
        <v>224</v>
      </c>
      <c r="M1706" s="16">
        <f>Daten!H1706</f>
        <v>1201</v>
      </c>
      <c r="N1706" s="16">
        <f>Daten!I1706</f>
        <v>396</v>
      </c>
      <c r="O1706" s="28">
        <f t="shared" si="671"/>
        <v>0.51623646960865943</v>
      </c>
      <c r="P1706" s="16">
        <f t="shared" si="672"/>
        <v>676.00326938823252</v>
      </c>
      <c r="Q1706" s="21">
        <f t="shared" si="673"/>
        <v>-56.003269388232525</v>
      </c>
      <c r="R1706" s="27">
        <f t="shared" si="674"/>
        <v>-11200.653877646506</v>
      </c>
      <c r="S1706" s="9">
        <f>Daten!K1706</f>
        <v>16563.810000000001</v>
      </c>
      <c r="T1706" s="9">
        <f>Daten!L1706</f>
        <v>204902.78</v>
      </c>
      <c r="U1706" s="9">
        <f>Daten!M1706</f>
        <v>494631.59</v>
      </c>
      <c r="V1706" s="9">
        <f>Daten!N1706</f>
        <v>500</v>
      </c>
      <c r="W1706" s="9">
        <f>Daten!O1706</f>
        <v>500</v>
      </c>
      <c r="X1706" s="23">
        <f t="shared" si="675"/>
        <v>716098.18</v>
      </c>
      <c r="Y1706" s="9">
        <f t="shared" si="676"/>
        <v>654518.36190999777</v>
      </c>
      <c r="Z1706" s="21">
        <f t="shared" si="677"/>
        <v>61579.818090002285</v>
      </c>
      <c r="AA1706" s="27">
        <f t="shared" si="678"/>
        <v>-6157.9818090002291</v>
      </c>
      <c r="AB1706" s="32">
        <f t="shared" si="679"/>
        <v>20530.634497295632</v>
      </c>
      <c r="AC1706" s="31">
        <f t="shared" si="680"/>
        <v>20530.634497295632</v>
      </c>
      <c r="AG1706" s="26">
        <f t="shared" si="681"/>
        <v>37889.270183942368</v>
      </c>
      <c r="AH1706" s="26">
        <f t="shared" si="682"/>
        <v>-6157.9818090002291</v>
      </c>
      <c r="AI1706" s="26">
        <f t="shared" si="683"/>
        <v>31731.288374942138</v>
      </c>
      <c r="AJ1706" s="26">
        <f t="shared" si="684"/>
        <v>1</v>
      </c>
      <c r="AK1706" s="26">
        <f t="shared" si="685"/>
        <v>31731.288374942138</v>
      </c>
      <c r="AL1706" s="26">
        <f t="shared" ca="1" si="686"/>
        <v>53146</v>
      </c>
      <c r="AM1706" s="26">
        <f t="shared" ca="1" si="687"/>
        <v>61</v>
      </c>
      <c r="AN1706" s="26">
        <f ca="1">IF(AM1706=0,0,COUNTIF($AM$19:AM1706,C1706*10+1))</f>
        <v>145</v>
      </c>
      <c r="AO1706" s="21">
        <f t="shared" ca="1" si="688"/>
        <v>0</v>
      </c>
      <c r="AP1706" s="33">
        <f t="shared" ca="1" si="689"/>
        <v>53146</v>
      </c>
    </row>
    <row r="1707" spans="1:42" x14ac:dyDescent="0.2">
      <c r="A1707" s="15">
        <f>Daten!A1707</f>
        <v>62274</v>
      </c>
      <c r="B1707" s="8" t="str">
        <f>Daten!B1707</f>
        <v>Neudau</v>
      </c>
      <c r="C1707" s="15">
        <f t="shared" si="665"/>
        <v>6</v>
      </c>
      <c r="D1707" s="10">
        <f>Daten!D1707</f>
        <v>0</v>
      </c>
      <c r="E1707" s="9">
        <f>Daten!E1707</f>
        <v>1500</v>
      </c>
      <c r="F1707" s="9">
        <f>Daten!F1707</f>
        <v>1487</v>
      </c>
      <c r="G1707" s="27">
        <f t="shared" si="666"/>
        <v>13</v>
      </c>
      <c r="H1707" s="29">
        <f t="shared" si="667"/>
        <v>8.7424344317417624E-3</v>
      </c>
      <c r="I1707" s="21">
        <f t="shared" si="668"/>
        <v>13.271111450555631</v>
      </c>
      <c r="J1707" s="21">
        <f t="shared" si="669"/>
        <v>-0.27111145055563135</v>
      </c>
      <c r="K1707" s="27">
        <f t="shared" si="670"/>
        <v>135.55572527781567</v>
      </c>
      <c r="L1707" s="16">
        <f>Daten!G1707</f>
        <v>236</v>
      </c>
      <c r="M1707" s="16">
        <f>Daten!H1707</f>
        <v>956</v>
      </c>
      <c r="N1707" s="16">
        <f>Daten!I1707</f>
        <v>308</v>
      </c>
      <c r="O1707" s="28">
        <f t="shared" si="671"/>
        <v>0.56903765690376573</v>
      </c>
      <c r="P1707" s="16">
        <f t="shared" si="672"/>
        <v>538.10085390104109</v>
      </c>
      <c r="Q1707" s="21">
        <f t="shared" si="673"/>
        <v>5.8991460989589086</v>
      </c>
      <c r="R1707" s="27">
        <f t="shared" si="674"/>
        <v>1179.8292197917817</v>
      </c>
      <c r="S1707" s="9">
        <f>Daten!K1707</f>
        <v>6994.8</v>
      </c>
      <c r="T1707" s="9">
        <f>Daten!L1707</f>
        <v>98578.16</v>
      </c>
      <c r="U1707" s="9">
        <f>Daten!M1707</f>
        <v>130137.53</v>
      </c>
      <c r="V1707" s="9">
        <f>Daten!N1707</f>
        <v>500</v>
      </c>
      <c r="W1707" s="9">
        <f>Daten!O1707</f>
        <v>500</v>
      </c>
      <c r="X1707" s="23">
        <f t="shared" si="675"/>
        <v>235710.49</v>
      </c>
      <c r="Y1707" s="9">
        <f t="shared" si="676"/>
        <v>539141.97850905918</v>
      </c>
      <c r="Z1707" s="21">
        <f t="shared" si="677"/>
        <v>-303431.48850905919</v>
      </c>
      <c r="AA1707" s="27">
        <f t="shared" si="678"/>
        <v>30343.14885090592</v>
      </c>
      <c r="AB1707" s="32">
        <f t="shared" si="679"/>
        <v>31658.533795975516</v>
      </c>
      <c r="AC1707" s="31">
        <f t="shared" si="680"/>
        <v>31658.533795975516</v>
      </c>
      <c r="AG1707" s="26">
        <f t="shared" si="681"/>
        <v>135.55572527781567</v>
      </c>
      <c r="AH1707" s="26">
        <f t="shared" si="682"/>
        <v>30343.14885090592</v>
      </c>
      <c r="AI1707" s="26">
        <f t="shared" si="683"/>
        <v>30478.704576183736</v>
      </c>
      <c r="AJ1707" s="26">
        <f t="shared" si="684"/>
        <v>1</v>
      </c>
      <c r="AK1707" s="26">
        <f t="shared" si="685"/>
        <v>30478.704576183736</v>
      </c>
      <c r="AL1707" s="26">
        <f t="shared" ca="1" si="686"/>
        <v>51048</v>
      </c>
      <c r="AM1707" s="26">
        <f t="shared" ca="1" si="687"/>
        <v>61</v>
      </c>
      <c r="AN1707" s="26">
        <f ca="1">IF(AM1707=0,0,COUNTIF($AM$19:AM1707,C1707*10+1))</f>
        <v>146</v>
      </c>
      <c r="AO1707" s="21">
        <f t="shared" ca="1" si="688"/>
        <v>0</v>
      </c>
      <c r="AP1707" s="33">
        <f t="shared" ca="1" si="689"/>
        <v>51048</v>
      </c>
    </row>
    <row r="1708" spans="1:42" x14ac:dyDescent="0.2">
      <c r="A1708" s="15">
        <f>Daten!A1708</f>
        <v>62275</v>
      </c>
      <c r="B1708" s="8" t="str">
        <f>Daten!B1708</f>
        <v>Pöllau</v>
      </c>
      <c r="C1708" s="15">
        <f t="shared" si="665"/>
        <v>6</v>
      </c>
      <c r="D1708" s="10">
        <f>Daten!D1708</f>
        <v>0</v>
      </c>
      <c r="E1708" s="9">
        <f>Daten!E1708</f>
        <v>5950</v>
      </c>
      <c r="F1708" s="9">
        <f>Daten!F1708</f>
        <v>6066</v>
      </c>
      <c r="G1708" s="27">
        <f t="shared" si="666"/>
        <v>-116</v>
      </c>
      <c r="H1708" s="29">
        <f t="shared" si="667"/>
        <v>-1.9122980547312891E-2</v>
      </c>
      <c r="I1708" s="21">
        <f t="shared" si="668"/>
        <v>54.13756695297274</v>
      </c>
      <c r="J1708" s="21">
        <f t="shared" si="669"/>
        <v>-170.13756695297275</v>
      </c>
      <c r="K1708" s="27">
        <f t="shared" si="670"/>
        <v>85068.78347648638</v>
      </c>
      <c r="L1708" s="16">
        <f>Daten!G1708</f>
        <v>793</v>
      </c>
      <c r="M1708" s="16">
        <f>Daten!H1708</f>
        <v>3881</v>
      </c>
      <c r="N1708" s="16">
        <f>Daten!I1708</f>
        <v>1276</v>
      </c>
      <c r="O1708" s="28">
        <f t="shared" si="671"/>
        <v>0.53311002318989953</v>
      </c>
      <c r="P1708" s="16">
        <f t="shared" si="672"/>
        <v>2184.4868347175106</v>
      </c>
      <c r="Q1708" s="21">
        <f t="shared" si="673"/>
        <v>-115.48683471751065</v>
      </c>
      <c r="R1708" s="27">
        <f t="shared" si="674"/>
        <v>-23097.366943502129</v>
      </c>
      <c r="S1708" s="9">
        <f>Daten!K1708</f>
        <v>47582.09</v>
      </c>
      <c r="T1708" s="9">
        <f>Daten!L1708</f>
        <v>340895.51</v>
      </c>
      <c r="U1708" s="9">
        <f>Daten!M1708</f>
        <v>1302238.68</v>
      </c>
      <c r="V1708" s="9">
        <f>Daten!N1708</f>
        <v>500</v>
      </c>
      <c r="W1708" s="9">
        <f>Daten!O1708</f>
        <v>500</v>
      </c>
      <c r="X1708" s="23">
        <f t="shared" si="675"/>
        <v>1690716.2799999998</v>
      </c>
      <c r="Y1708" s="9">
        <f t="shared" si="676"/>
        <v>2138596.5147526013</v>
      </c>
      <c r="Z1708" s="21">
        <f t="shared" si="677"/>
        <v>-447880.23475260148</v>
      </c>
      <c r="AA1708" s="27">
        <f t="shared" si="678"/>
        <v>44788.023475260154</v>
      </c>
      <c r="AB1708" s="32">
        <f t="shared" si="679"/>
        <v>106759.4400082444</v>
      </c>
      <c r="AC1708" s="31">
        <f t="shared" si="680"/>
        <v>106759.4400082444</v>
      </c>
      <c r="AG1708" s="26">
        <f t="shared" si="681"/>
        <v>85068.78347648638</v>
      </c>
      <c r="AH1708" s="26">
        <f t="shared" si="682"/>
        <v>44788.023475260154</v>
      </c>
      <c r="AI1708" s="26">
        <f t="shared" si="683"/>
        <v>129856.80695174653</v>
      </c>
      <c r="AJ1708" s="26">
        <f t="shared" si="684"/>
        <v>1</v>
      </c>
      <c r="AK1708" s="26">
        <f t="shared" si="685"/>
        <v>129856.80695174653</v>
      </c>
      <c r="AL1708" s="26">
        <f t="shared" ca="1" si="686"/>
        <v>217495</v>
      </c>
      <c r="AM1708" s="26">
        <f t="shared" ca="1" si="687"/>
        <v>61</v>
      </c>
      <c r="AN1708" s="26">
        <f ca="1">IF(AM1708=0,0,COUNTIF($AM$19:AM1708,C1708*10+1))</f>
        <v>147</v>
      </c>
      <c r="AO1708" s="21">
        <f t="shared" ca="1" si="688"/>
        <v>0</v>
      </c>
      <c r="AP1708" s="33">
        <f t="shared" ca="1" si="689"/>
        <v>217495</v>
      </c>
    </row>
    <row r="1709" spans="1:42" x14ac:dyDescent="0.2">
      <c r="A1709" s="15">
        <f>Daten!A1709</f>
        <v>62276</v>
      </c>
      <c r="B1709" s="8" t="str">
        <f>Daten!B1709</f>
        <v>Rohr bei Hartberg</v>
      </c>
      <c r="C1709" s="15">
        <f t="shared" si="665"/>
        <v>6</v>
      </c>
      <c r="D1709" s="10">
        <f>Daten!D1709</f>
        <v>0</v>
      </c>
      <c r="E1709" s="9">
        <f>Daten!E1709</f>
        <v>1404</v>
      </c>
      <c r="F1709" s="9">
        <f>Daten!F1709</f>
        <v>1458</v>
      </c>
      <c r="G1709" s="27">
        <f t="shared" si="666"/>
        <v>-54</v>
      </c>
      <c r="H1709" s="29">
        <f t="shared" si="667"/>
        <v>-3.7037037037037035E-2</v>
      </c>
      <c r="I1709" s="21">
        <f t="shared" si="668"/>
        <v>13.012293540625496</v>
      </c>
      <c r="J1709" s="21">
        <f t="shared" si="669"/>
        <v>-67.012293540625492</v>
      </c>
      <c r="K1709" s="27">
        <f t="shared" si="670"/>
        <v>33506.146770312749</v>
      </c>
      <c r="L1709" s="16">
        <f>Daten!G1709</f>
        <v>168</v>
      </c>
      <c r="M1709" s="16">
        <f>Daten!H1709</f>
        <v>915</v>
      </c>
      <c r="N1709" s="16">
        <f>Daten!I1709</f>
        <v>321</v>
      </c>
      <c r="O1709" s="28">
        <f t="shared" si="671"/>
        <v>0.53442622950819674</v>
      </c>
      <c r="P1709" s="16">
        <f t="shared" si="672"/>
        <v>515.02330681951105</v>
      </c>
      <c r="Q1709" s="21">
        <f t="shared" si="673"/>
        <v>-26.023306819511049</v>
      </c>
      <c r="R1709" s="27">
        <f t="shared" si="674"/>
        <v>-5204.6613639022098</v>
      </c>
      <c r="S1709" s="9">
        <f>Daten!K1709</f>
        <v>10373.870000000001</v>
      </c>
      <c r="T1709" s="9">
        <f>Daten!L1709</f>
        <v>90576.75</v>
      </c>
      <c r="U1709" s="9">
        <f>Daten!M1709</f>
        <v>161745.03</v>
      </c>
      <c r="V1709" s="9">
        <f>Daten!N1709</f>
        <v>500</v>
      </c>
      <c r="W1709" s="9">
        <f>Daten!O1709</f>
        <v>500</v>
      </c>
      <c r="X1709" s="23">
        <f t="shared" si="675"/>
        <v>262695.65000000002</v>
      </c>
      <c r="Y1709" s="9">
        <f t="shared" si="676"/>
        <v>504636.89188447932</v>
      </c>
      <c r="Z1709" s="21">
        <f t="shared" si="677"/>
        <v>-241941.2418844793</v>
      </c>
      <c r="AA1709" s="27">
        <f t="shared" si="678"/>
        <v>24194.124188447931</v>
      </c>
      <c r="AB1709" s="32">
        <f t="shared" si="679"/>
        <v>52495.60959485847</v>
      </c>
      <c r="AC1709" s="31">
        <f t="shared" si="680"/>
        <v>52495.60959485847</v>
      </c>
      <c r="AG1709" s="26">
        <f t="shared" si="681"/>
        <v>33506.146770312749</v>
      </c>
      <c r="AH1709" s="26">
        <f t="shared" si="682"/>
        <v>24194.124188447931</v>
      </c>
      <c r="AI1709" s="26">
        <f t="shared" si="683"/>
        <v>57700.270958760681</v>
      </c>
      <c r="AJ1709" s="26">
        <f t="shared" si="684"/>
        <v>1</v>
      </c>
      <c r="AK1709" s="26">
        <f t="shared" si="685"/>
        <v>57700.270958760681</v>
      </c>
      <c r="AL1709" s="26">
        <f t="shared" ca="1" si="686"/>
        <v>96641</v>
      </c>
      <c r="AM1709" s="26">
        <f t="shared" ca="1" si="687"/>
        <v>61</v>
      </c>
      <c r="AN1709" s="26">
        <f ca="1">IF(AM1709=0,0,COUNTIF($AM$19:AM1709,C1709*10+1))</f>
        <v>148</v>
      </c>
      <c r="AO1709" s="21">
        <f t="shared" ca="1" si="688"/>
        <v>0</v>
      </c>
      <c r="AP1709" s="33">
        <f t="shared" ca="1" si="689"/>
        <v>96641</v>
      </c>
    </row>
    <row r="1710" spans="1:42" x14ac:dyDescent="0.2">
      <c r="A1710" s="15">
        <f>Daten!A1710</f>
        <v>62277</v>
      </c>
      <c r="B1710" s="8" t="str">
        <f>Daten!B1710</f>
        <v>Rohrbach an der Lafnitz</v>
      </c>
      <c r="C1710" s="15">
        <f t="shared" si="665"/>
        <v>6</v>
      </c>
      <c r="D1710" s="10">
        <f>Daten!D1710</f>
        <v>0</v>
      </c>
      <c r="E1710" s="9">
        <f>Daten!E1710</f>
        <v>2649</v>
      </c>
      <c r="F1710" s="9">
        <f>Daten!F1710</f>
        <v>2636</v>
      </c>
      <c r="G1710" s="27">
        <f t="shared" si="666"/>
        <v>13</v>
      </c>
      <c r="H1710" s="29">
        <f t="shared" si="667"/>
        <v>4.9317147192716234E-3</v>
      </c>
      <c r="I1710" s="21">
        <f t="shared" si="668"/>
        <v>23.525655537097947</v>
      </c>
      <c r="J1710" s="21">
        <f t="shared" si="669"/>
        <v>-10.525655537097947</v>
      </c>
      <c r="K1710" s="27">
        <f t="shared" si="670"/>
        <v>5262.8277685489738</v>
      </c>
      <c r="L1710" s="16">
        <f>Daten!G1710</f>
        <v>360</v>
      </c>
      <c r="M1710" s="16">
        <f>Daten!H1710</f>
        <v>1682</v>
      </c>
      <c r="N1710" s="16">
        <f>Daten!I1710</f>
        <v>607</v>
      </c>
      <c r="O1710" s="28">
        <f t="shared" si="671"/>
        <v>0.57491082045184305</v>
      </c>
      <c r="P1710" s="16">
        <f t="shared" si="672"/>
        <v>946.74229734471874</v>
      </c>
      <c r="Q1710" s="21">
        <f t="shared" si="673"/>
        <v>20.257702655281264</v>
      </c>
      <c r="R1710" s="27">
        <f t="shared" si="674"/>
        <v>4051.5405310562528</v>
      </c>
      <c r="S1710" s="9">
        <f>Daten!K1710</f>
        <v>10668.16</v>
      </c>
      <c r="T1710" s="9">
        <f>Daten!L1710</f>
        <v>193531.21</v>
      </c>
      <c r="U1710" s="9">
        <f>Daten!M1710</f>
        <v>747866.27</v>
      </c>
      <c r="V1710" s="9">
        <f>Daten!N1710</f>
        <v>500</v>
      </c>
      <c r="W1710" s="9">
        <f>Daten!O1710</f>
        <v>500</v>
      </c>
      <c r="X1710" s="23">
        <f t="shared" si="675"/>
        <v>952065.64</v>
      </c>
      <c r="Y1710" s="9">
        <f t="shared" si="676"/>
        <v>952124.73404699843</v>
      </c>
      <c r="Z1710" s="21">
        <f t="shared" si="677"/>
        <v>-59.094046998419799</v>
      </c>
      <c r="AA1710" s="27">
        <f t="shared" si="678"/>
        <v>5.9094046998419802</v>
      </c>
      <c r="AB1710" s="32">
        <f t="shared" si="679"/>
        <v>9320.2777043050683</v>
      </c>
      <c r="AC1710" s="31">
        <f t="shared" si="680"/>
        <v>9320.2777043050683</v>
      </c>
      <c r="AG1710" s="26">
        <f t="shared" si="681"/>
        <v>5262.8277685489738</v>
      </c>
      <c r="AH1710" s="26">
        <f t="shared" si="682"/>
        <v>5.9094046998419802</v>
      </c>
      <c r="AI1710" s="26">
        <f t="shared" si="683"/>
        <v>5268.7371732488155</v>
      </c>
      <c r="AJ1710" s="26">
        <f t="shared" si="684"/>
        <v>1</v>
      </c>
      <c r="AK1710" s="26">
        <f t="shared" si="685"/>
        <v>0</v>
      </c>
      <c r="AL1710" s="26">
        <f t="shared" ca="1" si="686"/>
        <v>0</v>
      </c>
      <c r="AM1710" s="26">
        <f t="shared" ca="1" si="687"/>
        <v>0</v>
      </c>
      <c r="AN1710" s="26">
        <f ca="1">IF(AM1710=0,0,COUNTIF($AM$19:AM1710,C1710*10+1))</f>
        <v>0</v>
      </c>
      <c r="AO1710" s="21">
        <f t="shared" ca="1" si="688"/>
        <v>0</v>
      </c>
      <c r="AP1710" s="33">
        <f t="shared" ca="1" si="689"/>
        <v>0</v>
      </c>
    </row>
    <row r="1711" spans="1:42" x14ac:dyDescent="0.2">
      <c r="A1711" s="15">
        <f>Daten!A1711</f>
        <v>62278</v>
      </c>
      <c r="B1711" s="8" t="str">
        <f>Daten!B1711</f>
        <v>Vorau</v>
      </c>
      <c r="C1711" s="15">
        <f t="shared" si="665"/>
        <v>6</v>
      </c>
      <c r="D1711" s="10">
        <f>Daten!D1711</f>
        <v>0</v>
      </c>
      <c r="E1711" s="9">
        <f>Daten!E1711</f>
        <v>4648</v>
      </c>
      <c r="F1711" s="9">
        <f>Daten!F1711</f>
        <v>4724</v>
      </c>
      <c r="G1711" s="27">
        <f t="shared" si="666"/>
        <v>-76</v>
      </c>
      <c r="H1711" s="29">
        <f t="shared" si="667"/>
        <v>-1.6088060965283656E-2</v>
      </c>
      <c r="I1711" s="21">
        <f t="shared" si="668"/>
        <v>42.160545052067789</v>
      </c>
      <c r="J1711" s="21">
        <f t="shared" si="669"/>
        <v>-118.16054505206779</v>
      </c>
      <c r="K1711" s="27">
        <f t="shared" si="670"/>
        <v>59080.272526033892</v>
      </c>
      <c r="L1711" s="16">
        <f>Daten!G1711</f>
        <v>650</v>
      </c>
      <c r="M1711" s="16">
        <f>Daten!H1711</f>
        <v>2932</v>
      </c>
      <c r="N1711" s="16">
        <f>Daten!I1711</f>
        <v>1066</v>
      </c>
      <c r="O1711" s="28">
        <f t="shared" si="671"/>
        <v>0.58526603001364252</v>
      </c>
      <c r="P1711" s="16">
        <f t="shared" si="672"/>
        <v>1650.3260498303896</v>
      </c>
      <c r="Q1711" s="21">
        <f t="shared" si="673"/>
        <v>65.673950169610407</v>
      </c>
      <c r="R1711" s="27">
        <f t="shared" si="674"/>
        <v>13134.790033922081</v>
      </c>
      <c r="S1711" s="9">
        <f>Daten!K1711</f>
        <v>30966.27</v>
      </c>
      <c r="T1711" s="9">
        <f>Daten!L1711</f>
        <v>268182.74</v>
      </c>
      <c r="U1711" s="9">
        <f>Daten!M1711</f>
        <v>680953.26</v>
      </c>
      <c r="V1711" s="9">
        <f>Daten!N1711</f>
        <v>500</v>
      </c>
      <c r="W1711" s="9">
        <f>Daten!O1711</f>
        <v>500</v>
      </c>
      <c r="X1711" s="23">
        <f t="shared" si="675"/>
        <v>980102.27</v>
      </c>
      <c r="Y1711" s="9">
        <f t="shared" si="676"/>
        <v>1670621.2774067379</v>
      </c>
      <c r="Z1711" s="21">
        <f t="shared" si="677"/>
        <v>-690519.00740673789</v>
      </c>
      <c r="AA1711" s="27">
        <f t="shared" si="678"/>
        <v>69051.900740673795</v>
      </c>
      <c r="AB1711" s="32">
        <f t="shared" si="679"/>
        <v>141266.96330062975</v>
      </c>
      <c r="AC1711" s="31">
        <f t="shared" si="680"/>
        <v>141266.96330062975</v>
      </c>
      <c r="AG1711" s="26">
        <f t="shared" si="681"/>
        <v>59080.272526033892</v>
      </c>
      <c r="AH1711" s="26">
        <f t="shared" si="682"/>
        <v>69051.900740673795</v>
      </c>
      <c r="AI1711" s="26">
        <f t="shared" si="683"/>
        <v>128132.17326670769</v>
      </c>
      <c r="AJ1711" s="26">
        <f t="shared" si="684"/>
        <v>1</v>
      </c>
      <c r="AK1711" s="26">
        <f t="shared" si="685"/>
        <v>128132.17326670769</v>
      </c>
      <c r="AL1711" s="26">
        <f t="shared" ca="1" si="686"/>
        <v>214606</v>
      </c>
      <c r="AM1711" s="26">
        <f t="shared" ca="1" si="687"/>
        <v>61</v>
      </c>
      <c r="AN1711" s="26">
        <f ca="1">IF(AM1711=0,0,COUNTIF($AM$19:AM1711,C1711*10+1))</f>
        <v>149</v>
      </c>
      <c r="AO1711" s="21">
        <f t="shared" ca="1" si="688"/>
        <v>0</v>
      </c>
      <c r="AP1711" s="33">
        <f t="shared" ca="1" si="689"/>
        <v>214606</v>
      </c>
    </row>
    <row r="1712" spans="1:42" x14ac:dyDescent="0.2">
      <c r="A1712" s="15">
        <f>Daten!A1712</f>
        <v>62279</v>
      </c>
      <c r="B1712" s="8" t="str">
        <f>Daten!B1712</f>
        <v>Waldbach-Mönichwald</v>
      </c>
      <c r="C1712" s="15">
        <f t="shared" si="665"/>
        <v>6</v>
      </c>
      <c r="D1712" s="10">
        <f>Daten!D1712</f>
        <v>0</v>
      </c>
      <c r="E1712" s="9">
        <f>Daten!E1712</f>
        <v>1440</v>
      </c>
      <c r="F1712" s="9">
        <f>Daten!F1712</f>
        <v>1530</v>
      </c>
      <c r="G1712" s="27">
        <f t="shared" si="666"/>
        <v>-90</v>
      </c>
      <c r="H1712" s="29">
        <f t="shared" si="667"/>
        <v>-5.8823529411764705E-2</v>
      </c>
      <c r="I1712" s="21">
        <f t="shared" si="668"/>
        <v>13.65487593769342</v>
      </c>
      <c r="J1712" s="21">
        <f t="shared" si="669"/>
        <v>-103.65487593769342</v>
      </c>
      <c r="K1712" s="27">
        <f t="shared" si="670"/>
        <v>51827.437968846709</v>
      </c>
      <c r="L1712" s="16">
        <f>Daten!G1712</f>
        <v>167</v>
      </c>
      <c r="M1712" s="16">
        <f>Daten!H1712</f>
        <v>914</v>
      </c>
      <c r="N1712" s="16">
        <f>Daten!I1712</f>
        <v>359</v>
      </c>
      <c r="O1712" s="28">
        <f t="shared" si="671"/>
        <v>0.57549234135667393</v>
      </c>
      <c r="P1712" s="16">
        <f t="shared" si="672"/>
        <v>514.46043981752257</v>
      </c>
      <c r="Q1712" s="21">
        <f t="shared" si="673"/>
        <v>11.53956018247743</v>
      </c>
      <c r="R1712" s="27">
        <f t="shared" si="674"/>
        <v>2307.9120364954861</v>
      </c>
      <c r="S1712" s="9">
        <f>Daten!K1712</f>
        <v>12903.39</v>
      </c>
      <c r="T1712" s="9">
        <f>Daten!L1712</f>
        <v>95397.119999999995</v>
      </c>
      <c r="U1712" s="9">
        <f>Daten!M1712</f>
        <v>104982.2</v>
      </c>
      <c r="V1712" s="9">
        <f>Daten!N1712</f>
        <v>500</v>
      </c>
      <c r="W1712" s="9">
        <f>Daten!O1712</f>
        <v>500</v>
      </c>
      <c r="X1712" s="23">
        <f t="shared" si="675"/>
        <v>213282.71</v>
      </c>
      <c r="Y1712" s="9">
        <f t="shared" si="676"/>
        <v>517576.29936869675</v>
      </c>
      <c r="Z1712" s="21">
        <f t="shared" si="677"/>
        <v>-304293.58936869679</v>
      </c>
      <c r="AA1712" s="27">
        <f t="shared" si="678"/>
        <v>30429.358936869681</v>
      </c>
      <c r="AB1712" s="32">
        <f t="shared" si="679"/>
        <v>84564.708942211873</v>
      </c>
      <c r="AC1712" s="31">
        <f t="shared" si="680"/>
        <v>84564.708942211873</v>
      </c>
      <c r="AG1712" s="26">
        <f t="shared" si="681"/>
        <v>51827.437968846709</v>
      </c>
      <c r="AH1712" s="26">
        <f t="shared" si="682"/>
        <v>30429.358936869681</v>
      </c>
      <c r="AI1712" s="26">
        <f t="shared" si="683"/>
        <v>82256.796905716386</v>
      </c>
      <c r="AJ1712" s="26">
        <f t="shared" si="684"/>
        <v>1</v>
      </c>
      <c r="AK1712" s="26">
        <f t="shared" si="685"/>
        <v>82256.796905716386</v>
      </c>
      <c r="AL1712" s="26">
        <f t="shared" ca="1" si="686"/>
        <v>137770</v>
      </c>
      <c r="AM1712" s="26">
        <f t="shared" ca="1" si="687"/>
        <v>61</v>
      </c>
      <c r="AN1712" s="26">
        <f ca="1">IF(AM1712=0,0,COUNTIF($AM$19:AM1712,C1712*10+1))</f>
        <v>150</v>
      </c>
      <c r="AO1712" s="21">
        <f t="shared" ca="1" si="688"/>
        <v>0</v>
      </c>
      <c r="AP1712" s="33">
        <f t="shared" ca="1" si="689"/>
        <v>137770</v>
      </c>
    </row>
    <row r="1713" spans="1:42" x14ac:dyDescent="0.2">
      <c r="A1713" s="15">
        <f>Daten!A1713</f>
        <v>62311</v>
      </c>
      <c r="B1713" s="8" t="str">
        <f>Daten!B1713</f>
        <v>Edelsbach bei Feldbach</v>
      </c>
      <c r="C1713" s="15">
        <f t="shared" si="665"/>
        <v>6</v>
      </c>
      <c r="D1713" s="10">
        <f>Daten!D1713</f>
        <v>0</v>
      </c>
      <c r="E1713" s="9">
        <f>Daten!E1713</f>
        <v>1343</v>
      </c>
      <c r="F1713" s="9">
        <f>Daten!F1713</f>
        <v>1336</v>
      </c>
      <c r="G1713" s="27">
        <f t="shared" si="666"/>
        <v>7</v>
      </c>
      <c r="H1713" s="29">
        <f t="shared" si="667"/>
        <v>5.239520958083832E-3</v>
      </c>
      <c r="I1713" s="21">
        <f t="shared" si="668"/>
        <v>11.923473367815955</v>
      </c>
      <c r="J1713" s="21">
        <f t="shared" si="669"/>
        <v>-4.923473367815955</v>
      </c>
      <c r="K1713" s="27">
        <f t="shared" si="670"/>
        <v>2461.7366839079773</v>
      </c>
      <c r="L1713" s="16">
        <f>Daten!G1713</f>
        <v>189</v>
      </c>
      <c r="M1713" s="16">
        <f>Daten!H1713</f>
        <v>878</v>
      </c>
      <c r="N1713" s="16">
        <f>Daten!I1713</f>
        <v>276</v>
      </c>
      <c r="O1713" s="28">
        <f t="shared" si="671"/>
        <v>0.52961275626423687</v>
      </c>
      <c r="P1713" s="16">
        <f t="shared" si="672"/>
        <v>494.19722774593521</v>
      </c>
      <c r="Q1713" s="21">
        <f t="shared" si="673"/>
        <v>-29.197227745935209</v>
      </c>
      <c r="R1713" s="27">
        <f t="shared" si="674"/>
        <v>-5839.4455491870413</v>
      </c>
      <c r="S1713" s="9">
        <f>Daten!K1713</f>
        <v>8116.26</v>
      </c>
      <c r="T1713" s="9">
        <f>Daten!L1713</f>
        <v>64821.75</v>
      </c>
      <c r="U1713" s="9">
        <f>Daten!M1713</f>
        <v>305860.90000000002</v>
      </c>
      <c r="V1713" s="9">
        <f>Daten!N1713</f>
        <v>500</v>
      </c>
      <c r="W1713" s="9">
        <f>Daten!O1713</f>
        <v>500</v>
      </c>
      <c r="X1713" s="23">
        <f t="shared" si="675"/>
        <v>378798.91000000003</v>
      </c>
      <c r="Y1713" s="9">
        <f t="shared" si="676"/>
        <v>482711.78475844429</v>
      </c>
      <c r="Z1713" s="21">
        <f t="shared" si="677"/>
        <v>-103912.87475844426</v>
      </c>
      <c r="AA1713" s="27">
        <f t="shared" si="678"/>
        <v>10391.287475844427</v>
      </c>
      <c r="AB1713" s="32">
        <f t="shared" si="679"/>
        <v>7013.5786105653624</v>
      </c>
      <c r="AC1713" s="31">
        <f t="shared" si="680"/>
        <v>7013.5786105653624</v>
      </c>
      <c r="AG1713" s="26">
        <f t="shared" si="681"/>
        <v>2461.7366839079773</v>
      </c>
      <c r="AH1713" s="26">
        <f t="shared" si="682"/>
        <v>10391.287475844427</v>
      </c>
      <c r="AI1713" s="26">
        <f t="shared" si="683"/>
        <v>12853.024159752404</v>
      </c>
      <c r="AJ1713" s="26">
        <f t="shared" si="684"/>
        <v>1</v>
      </c>
      <c r="AK1713" s="26">
        <f t="shared" si="685"/>
        <v>12853.024159752404</v>
      </c>
      <c r="AL1713" s="26">
        <f t="shared" ca="1" si="686"/>
        <v>21527</v>
      </c>
      <c r="AM1713" s="26">
        <f t="shared" ca="1" si="687"/>
        <v>61</v>
      </c>
      <c r="AN1713" s="26">
        <f ca="1">IF(AM1713=0,0,COUNTIF($AM$19:AM1713,C1713*10+1))</f>
        <v>151</v>
      </c>
      <c r="AO1713" s="21">
        <f t="shared" ca="1" si="688"/>
        <v>0</v>
      </c>
      <c r="AP1713" s="33">
        <f t="shared" ca="1" si="689"/>
        <v>21527</v>
      </c>
    </row>
    <row r="1714" spans="1:42" x14ac:dyDescent="0.2">
      <c r="A1714" s="15">
        <f>Daten!A1714</f>
        <v>62314</v>
      </c>
      <c r="B1714" s="8" t="str">
        <f>Daten!B1714</f>
        <v>Eichkögl</v>
      </c>
      <c r="C1714" s="15">
        <f t="shared" si="665"/>
        <v>6</v>
      </c>
      <c r="D1714" s="10">
        <f>Daten!D1714</f>
        <v>0</v>
      </c>
      <c r="E1714" s="9">
        <f>Daten!E1714</f>
        <v>1370</v>
      </c>
      <c r="F1714" s="9">
        <f>Daten!F1714</f>
        <v>1309</v>
      </c>
      <c r="G1714" s="27">
        <f t="shared" si="666"/>
        <v>61</v>
      </c>
      <c r="H1714" s="29">
        <f t="shared" si="667"/>
        <v>4.660045836516425E-2</v>
      </c>
      <c r="I1714" s="21">
        <f t="shared" si="668"/>
        <v>11.682504968915483</v>
      </c>
      <c r="J1714" s="21">
        <f t="shared" si="669"/>
        <v>49.317495031084519</v>
      </c>
      <c r="K1714" s="27">
        <f t="shared" si="670"/>
        <v>-24658.747515542258</v>
      </c>
      <c r="L1714" s="16">
        <f>Daten!G1714</f>
        <v>241</v>
      </c>
      <c r="M1714" s="16">
        <f>Daten!H1714</f>
        <v>900</v>
      </c>
      <c r="N1714" s="16">
        <f>Daten!I1714</f>
        <v>229</v>
      </c>
      <c r="O1714" s="28">
        <f t="shared" si="671"/>
        <v>0.52222222222222225</v>
      </c>
      <c r="P1714" s="16">
        <f t="shared" si="672"/>
        <v>506.58030178968301</v>
      </c>
      <c r="Q1714" s="21">
        <f t="shared" si="673"/>
        <v>-36.580301789683006</v>
      </c>
      <c r="R1714" s="27">
        <f t="shared" si="674"/>
        <v>-7316.0603579366016</v>
      </c>
      <c r="S1714" s="9">
        <f>Daten!K1714</f>
        <v>8694.93</v>
      </c>
      <c r="T1714" s="9">
        <f>Daten!L1714</f>
        <v>61255.26</v>
      </c>
      <c r="U1714" s="9">
        <f>Daten!M1714</f>
        <v>119464.02</v>
      </c>
      <c r="V1714" s="9">
        <f>Daten!N1714</f>
        <v>500</v>
      </c>
      <c r="W1714" s="9">
        <f>Daten!O1714</f>
        <v>500</v>
      </c>
      <c r="X1714" s="23">
        <f t="shared" si="675"/>
        <v>189414.21000000002</v>
      </c>
      <c r="Y1714" s="9">
        <f t="shared" si="676"/>
        <v>492416.34037160734</v>
      </c>
      <c r="Z1714" s="21">
        <f t="shared" si="677"/>
        <v>-303002.13037160732</v>
      </c>
      <c r="AA1714" s="27">
        <f t="shared" si="678"/>
        <v>30300.213037160735</v>
      </c>
      <c r="AB1714" s="32">
        <f t="shared" si="679"/>
        <v>-1674.5948363181233</v>
      </c>
      <c r="AC1714" s="31">
        <f t="shared" si="680"/>
        <v>0</v>
      </c>
      <c r="AG1714" s="26">
        <f t="shared" si="681"/>
        <v>0</v>
      </c>
      <c r="AH1714" s="26">
        <f t="shared" si="682"/>
        <v>0</v>
      </c>
      <c r="AI1714" s="26">
        <f t="shared" si="683"/>
        <v>0</v>
      </c>
      <c r="AJ1714" s="26">
        <f t="shared" si="684"/>
        <v>1</v>
      </c>
      <c r="AK1714" s="26">
        <f t="shared" si="685"/>
        <v>0</v>
      </c>
      <c r="AL1714" s="26">
        <f t="shared" ca="1" si="686"/>
        <v>0</v>
      </c>
      <c r="AM1714" s="26">
        <f t="shared" ca="1" si="687"/>
        <v>0</v>
      </c>
      <c r="AN1714" s="26">
        <f ca="1">IF(AM1714=0,0,COUNTIF($AM$19:AM1714,C1714*10+1))</f>
        <v>0</v>
      </c>
      <c r="AO1714" s="21">
        <f t="shared" ca="1" si="688"/>
        <v>0</v>
      </c>
      <c r="AP1714" s="33">
        <f t="shared" ca="1" si="689"/>
        <v>0</v>
      </c>
    </row>
    <row r="1715" spans="1:42" x14ac:dyDescent="0.2">
      <c r="A1715" s="15">
        <f>Daten!A1715</f>
        <v>62326</v>
      </c>
      <c r="B1715" s="8" t="str">
        <f>Daten!B1715</f>
        <v>Halbenrain</v>
      </c>
      <c r="C1715" s="15">
        <f t="shared" si="665"/>
        <v>6</v>
      </c>
      <c r="D1715" s="10">
        <f>Daten!D1715</f>
        <v>0</v>
      </c>
      <c r="E1715" s="9">
        <f>Daten!E1715</f>
        <v>1731</v>
      </c>
      <c r="F1715" s="9">
        <f>Daten!F1715</f>
        <v>1748</v>
      </c>
      <c r="G1715" s="27">
        <f t="shared" si="666"/>
        <v>-17</v>
      </c>
      <c r="H1715" s="29">
        <f t="shared" si="667"/>
        <v>-9.7254004576659038E-3</v>
      </c>
      <c r="I1715" s="21">
        <f t="shared" si="668"/>
        <v>15.600472639926863</v>
      </c>
      <c r="J1715" s="21">
        <f t="shared" si="669"/>
        <v>-32.600472639926863</v>
      </c>
      <c r="K1715" s="27">
        <f t="shared" si="670"/>
        <v>16300.236319963431</v>
      </c>
      <c r="L1715" s="16">
        <f>Daten!G1715</f>
        <v>178</v>
      </c>
      <c r="M1715" s="16">
        <f>Daten!H1715</f>
        <v>1108</v>
      </c>
      <c r="N1715" s="16">
        <f>Daten!I1715</f>
        <v>445</v>
      </c>
      <c r="O1715" s="28">
        <f t="shared" si="671"/>
        <v>0.56227436823104693</v>
      </c>
      <c r="P1715" s="16">
        <f t="shared" si="672"/>
        <v>623.6566382032986</v>
      </c>
      <c r="Q1715" s="21">
        <f t="shared" si="673"/>
        <v>-0.65663820329859846</v>
      </c>
      <c r="R1715" s="27">
        <f t="shared" si="674"/>
        <v>-131.32764065971969</v>
      </c>
      <c r="S1715" s="9">
        <f>Daten!K1715</f>
        <v>28783.09</v>
      </c>
      <c r="T1715" s="9">
        <f>Daten!L1715</f>
        <v>144790.76</v>
      </c>
      <c r="U1715" s="9">
        <f>Daten!M1715</f>
        <v>331165.01</v>
      </c>
      <c r="V1715" s="9">
        <f>Daten!N1715</f>
        <v>500</v>
      </c>
      <c r="W1715" s="9">
        <f>Daten!O1715</f>
        <v>500</v>
      </c>
      <c r="X1715" s="23">
        <f t="shared" si="675"/>
        <v>504738.86</v>
      </c>
      <c r="Y1715" s="9">
        <f t="shared" si="676"/>
        <v>622169.84319945425</v>
      </c>
      <c r="Z1715" s="21">
        <f t="shared" si="677"/>
        <v>-117430.98319945426</v>
      </c>
      <c r="AA1715" s="27">
        <f t="shared" si="678"/>
        <v>11743.098319945428</v>
      </c>
      <c r="AB1715" s="32">
        <f t="shared" si="679"/>
        <v>27912.006999249141</v>
      </c>
      <c r="AC1715" s="31">
        <f t="shared" si="680"/>
        <v>27912.006999249141</v>
      </c>
      <c r="AG1715" s="26">
        <f t="shared" si="681"/>
        <v>16300.236319963431</v>
      </c>
      <c r="AH1715" s="26">
        <f t="shared" si="682"/>
        <v>11743.098319945428</v>
      </c>
      <c r="AI1715" s="26">
        <f t="shared" si="683"/>
        <v>28043.334639908859</v>
      </c>
      <c r="AJ1715" s="26">
        <f t="shared" si="684"/>
        <v>1</v>
      </c>
      <c r="AK1715" s="26">
        <f t="shared" si="685"/>
        <v>28043.334639908859</v>
      </c>
      <c r="AL1715" s="26">
        <f t="shared" ca="1" si="686"/>
        <v>46969</v>
      </c>
      <c r="AM1715" s="26">
        <f t="shared" ca="1" si="687"/>
        <v>61</v>
      </c>
      <c r="AN1715" s="26">
        <f ca="1">IF(AM1715=0,0,COUNTIF($AM$19:AM1715,C1715*10+1))</f>
        <v>152</v>
      </c>
      <c r="AO1715" s="21">
        <f t="shared" ca="1" si="688"/>
        <v>0</v>
      </c>
      <c r="AP1715" s="33">
        <f t="shared" ca="1" si="689"/>
        <v>46969</v>
      </c>
    </row>
    <row r="1716" spans="1:42" x14ac:dyDescent="0.2">
      <c r="A1716" s="15">
        <f>Daten!A1716</f>
        <v>62330</v>
      </c>
      <c r="B1716" s="8" t="str">
        <f>Daten!B1716</f>
        <v>Jagerberg</v>
      </c>
      <c r="C1716" s="15">
        <f t="shared" si="665"/>
        <v>6</v>
      </c>
      <c r="D1716" s="10">
        <f>Daten!D1716</f>
        <v>0</v>
      </c>
      <c r="E1716" s="9">
        <f>Daten!E1716</f>
        <v>1628</v>
      </c>
      <c r="F1716" s="9">
        <f>Daten!F1716</f>
        <v>1655</v>
      </c>
      <c r="G1716" s="27">
        <f t="shared" si="666"/>
        <v>-27</v>
      </c>
      <c r="H1716" s="29">
        <f t="shared" si="667"/>
        <v>-1.6314199395770394E-2</v>
      </c>
      <c r="I1716" s="21">
        <f t="shared" si="668"/>
        <v>14.770470377047459</v>
      </c>
      <c r="J1716" s="21">
        <f t="shared" si="669"/>
        <v>-41.770470377047459</v>
      </c>
      <c r="K1716" s="27">
        <f t="shared" si="670"/>
        <v>20885.235188523729</v>
      </c>
      <c r="L1716" s="16">
        <f>Daten!G1716</f>
        <v>229</v>
      </c>
      <c r="M1716" s="16">
        <f>Daten!H1716</f>
        <v>1067</v>
      </c>
      <c r="N1716" s="16">
        <f>Daten!I1716</f>
        <v>332</v>
      </c>
      <c r="O1716" s="28">
        <f t="shared" si="671"/>
        <v>0.52577319587628868</v>
      </c>
      <c r="P1716" s="16">
        <f t="shared" si="672"/>
        <v>600.57909112176867</v>
      </c>
      <c r="Q1716" s="21">
        <f t="shared" si="673"/>
        <v>-39.57909112176867</v>
      </c>
      <c r="R1716" s="27">
        <f t="shared" si="674"/>
        <v>-7915.818224353734</v>
      </c>
      <c r="S1716" s="9">
        <f>Daten!K1716</f>
        <v>15670.14</v>
      </c>
      <c r="T1716" s="9">
        <f>Daten!L1716</f>
        <v>88402.84</v>
      </c>
      <c r="U1716" s="9">
        <f>Daten!M1716</f>
        <v>270056.71999999997</v>
      </c>
      <c r="V1716" s="9">
        <f>Daten!N1716</f>
        <v>500</v>
      </c>
      <c r="W1716" s="9">
        <f>Daten!O1716</f>
        <v>500</v>
      </c>
      <c r="X1716" s="23">
        <f t="shared" si="675"/>
        <v>374129.69999999995</v>
      </c>
      <c r="Y1716" s="9">
        <f t="shared" si="676"/>
        <v>585148.76067516545</v>
      </c>
      <c r="Z1716" s="21">
        <f t="shared" si="677"/>
        <v>-211019.0606751655</v>
      </c>
      <c r="AA1716" s="27">
        <f t="shared" si="678"/>
        <v>21101.906067516553</v>
      </c>
      <c r="AB1716" s="32">
        <f t="shared" si="679"/>
        <v>34071.323031686552</v>
      </c>
      <c r="AC1716" s="31">
        <f t="shared" si="680"/>
        <v>34071.323031686552</v>
      </c>
      <c r="AG1716" s="26">
        <f t="shared" si="681"/>
        <v>20885.235188523729</v>
      </c>
      <c r="AH1716" s="26">
        <f t="shared" si="682"/>
        <v>21101.906067516553</v>
      </c>
      <c r="AI1716" s="26">
        <f t="shared" si="683"/>
        <v>41987.141256040282</v>
      </c>
      <c r="AJ1716" s="26">
        <f t="shared" si="684"/>
        <v>1</v>
      </c>
      <c r="AK1716" s="26">
        <f t="shared" si="685"/>
        <v>41987.141256040282</v>
      </c>
      <c r="AL1716" s="26">
        <f t="shared" ca="1" si="686"/>
        <v>70324</v>
      </c>
      <c r="AM1716" s="26">
        <f t="shared" ca="1" si="687"/>
        <v>61</v>
      </c>
      <c r="AN1716" s="26">
        <f ca="1">IF(AM1716=0,0,COUNTIF($AM$19:AM1716,C1716*10+1))</f>
        <v>153</v>
      </c>
      <c r="AO1716" s="21">
        <f t="shared" ca="1" si="688"/>
        <v>0</v>
      </c>
      <c r="AP1716" s="33">
        <f t="shared" ca="1" si="689"/>
        <v>70324</v>
      </c>
    </row>
    <row r="1717" spans="1:42" x14ac:dyDescent="0.2">
      <c r="A1717" s="15">
        <f>Daten!A1717</f>
        <v>62332</v>
      </c>
      <c r="B1717" s="8" t="str">
        <f>Daten!B1717</f>
        <v>Kapfenstein</v>
      </c>
      <c r="C1717" s="15">
        <f t="shared" si="665"/>
        <v>6</v>
      </c>
      <c r="D1717" s="10">
        <f>Daten!D1717</f>
        <v>0</v>
      </c>
      <c r="E1717" s="9">
        <f>Daten!E1717</f>
        <v>1543</v>
      </c>
      <c r="F1717" s="9">
        <f>Daten!F1717</f>
        <v>1563</v>
      </c>
      <c r="G1717" s="27">
        <f t="shared" si="666"/>
        <v>-20</v>
      </c>
      <c r="H1717" s="29">
        <f t="shared" si="667"/>
        <v>-1.2795905310300703E-2</v>
      </c>
      <c r="I1717" s="21">
        <f t="shared" si="668"/>
        <v>13.949392869682887</v>
      </c>
      <c r="J1717" s="21">
        <f t="shared" si="669"/>
        <v>-33.949392869682889</v>
      </c>
      <c r="K1717" s="27">
        <f t="shared" si="670"/>
        <v>16974.696434841444</v>
      </c>
      <c r="L1717" s="16">
        <f>Daten!G1717</f>
        <v>230</v>
      </c>
      <c r="M1717" s="16">
        <f>Daten!H1717</f>
        <v>979</v>
      </c>
      <c r="N1717" s="16">
        <f>Daten!I1717</f>
        <v>334</v>
      </c>
      <c r="O1717" s="28">
        <f t="shared" si="671"/>
        <v>0.57609805924412671</v>
      </c>
      <c r="P1717" s="16">
        <f t="shared" si="672"/>
        <v>551.04679494677737</v>
      </c>
      <c r="Q1717" s="21">
        <f t="shared" si="673"/>
        <v>12.953205053222632</v>
      </c>
      <c r="R1717" s="27">
        <f t="shared" si="674"/>
        <v>2590.6410106445264</v>
      </c>
      <c r="S1717" s="9">
        <f>Daten!K1717</f>
        <v>12679.51</v>
      </c>
      <c r="T1717" s="9">
        <f>Daten!L1717</f>
        <v>62987.1</v>
      </c>
      <c r="U1717" s="9">
        <f>Daten!M1717</f>
        <v>270403.23</v>
      </c>
      <c r="V1717" s="9">
        <f>Daten!N1717</f>
        <v>500</v>
      </c>
      <c r="W1717" s="9">
        <f>Daten!O1717</f>
        <v>500</v>
      </c>
      <c r="X1717" s="23">
        <f t="shared" si="675"/>
        <v>346069.83999999997</v>
      </c>
      <c r="Y1717" s="9">
        <f t="shared" si="676"/>
        <v>554597.38189298555</v>
      </c>
      <c r="Z1717" s="21">
        <f t="shared" si="677"/>
        <v>-208527.54189298558</v>
      </c>
      <c r="AA1717" s="27">
        <f t="shared" si="678"/>
        <v>20852.754189298561</v>
      </c>
      <c r="AB1717" s="32">
        <f t="shared" si="679"/>
        <v>40418.091634784534</v>
      </c>
      <c r="AC1717" s="31">
        <f t="shared" si="680"/>
        <v>40418.091634784534</v>
      </c>
      <c r="AG1717" s="26">
        <f t="shared" si="681"/>
        <v>16974.696434841444</v>
      </c>
      <c r="AH1717" s="26">
        <f t="shared" si="682"/>
        <v>20852.754189298561</v>
      </c>
      <c r="AI1717" s="26">
        <f t="shared" si="683"/>
        <v>37827.450624140009</v>
      </c>
      <c r="AJ1717" s="26">
        <f t="shared" si="684"/>
        <v>1</v>
      </c>
      <c r="AK1717" s="26">
        <f t="shared" si="685"/>
        <v>37827.450624140009</v>
      </c>
      <c r="AL1717" s="26">
        <f t="shared" ca="1" si="686"/>
        <v>63357</v>
      </c>
      <c r="AM1717" s="26">
        <f t="shared" ca="1" si="687"/>
        <v>61</v>
      </c>
      <c r="AN1717" s="26">
        <f ca="1">IF(AM1717=0,0,COUNTIF($AM$19:AM1717,C1717*10+1))</f>
        <v>154</v>
      </c>
      <c r="AO1717" s="21">
        <f t="shared" ca="1" si="688"/>
        <v>0</v>
      </c>
      <c r="AP1717" s="33">
        <f t="shared" ca="1" si="689"/>
        <v>63357</v>
      </c>
    </row>
    <row r="1718" spans="1:42" x14ac:dyDescent="0.2">
      <c r="A1718" s="15">
        <f>Daten!A1718</f>
        <v>62335</v>
      </c>
      <c r="B1718" s="8" t="str">
        <f>Daten!B1718</f>
        <v>Klöch</v>
      </c>
      <c r="C1718" s="15">
        <f t="shared" si="665"/>
        <v>6</v>
      </c>
      <c r="D1718" s="10">
        <f>Daten!D1718</f>
        <v>0</v>
      </c>
      <c r="E1718" s="9">
        <f>Daten!E1718</f>
        <v>1159</v>
      </c>
      <c r="F1718" s="9">
        <f>Daten!F1718</f>
        <v>1197</v>
      </c>
      <c r="G1718" s="27">
        <f t="shared" si="666"/>
        <v>-38</v>
      </c>
      <c r="H1718" s="29">
        <f t="shared" si="667"/>
        <v>-3.1746031746031744E-2</v>
      </c>
      <c r="I1718" s="21">
        <f t="shared" si="668"/>
        <v>10.682932351254264</v>
      </c>
      <c r="J1718" s="21">
        <f t="shared" si="669"/>
        <v>-48.682932351254266</v>
      </c>
      <c r="K1718" s="27">
        <f t="shared" si="670"/>
        <v>24341.466175627134</v>
      </c>
      <c r="L1718" s="16">
        <f>Daten!G1718</f>
        <v>115</v>
      </c>
      <c r="M1718" s="16">
        <f>Daten!H1718</f>
        <v>723</v>
      </c>
      <c r="N1718" s="16">
        <f>Daten!I1718</f>
        <v>321</v>
      </c>
      <c r="O1718" s="28">
        <f t="shared" si="671"/>
        <v>0.60304287690179803</v>
      </c>
      <c r="P1718" s="16">
        <f t="shared" si="672"/>
        <v>406.95284243771204</v>
      </c>
      <c r="Q1718" s="21">
        <f t="shared" si="673"/>
        <v>29.047157562287964</v>
      </c>
      <c r="R1718" s="27">
        <f t="shared" si="674"/>
        <v>5809.4315124575933</v>
      </c>
      <c r="S1718" s="9">
        <f>Daten!K1718</f>
        <v>10980.37</v>
      </c>
      <c r="T1718" s="9">
        <f>Daten!L1718</f>
        <v>98757.61</v>
      </c>
      <c r="U1718" s="9">
        <f>Daten!M1718</f>
        <v>260166.64</v>
      </c>
      <c r="V1718" s="9">
        <f>Daten!N1718</f>
        <v>500</v>
      </c>
      <c r="W1718" s="9">
        <f>Daten!O1718</f>
        <v>500</v>
      </c>
      <c r="X1718" s="23">
        <f t="shared" si="675"/>
        <v>369904.62</v>
      </c>
      <c r="Y1718" s="9">
        <f t="shared" si="676"/>
        <v>416577.03539466637</v>
      </c>
      <c r="Z1718" s="21">
        <f t="shared" si="677"/>
        <v>-46672.415394666372</v>
      </c>
      <c r="AA1718" s="27">
        <f t="shared" si="678"/>
        <v>4667.2415394666377</v>
      </c>
      <c r="AB1718" s="32">
        <f t="shared" si="679"/>
        <v>34818.139227551364</v>
      </c>
      <c r="AC1718" s="31">
        <f t="shared" si="680"/>
        <v>34818.139227551364</v>
      </c>
      <c r="AG1718" s="26">
        <f t="shared" si="681"/>
        <v>24341.466175627134</v>
      </c>
      <c r="AH1718" s="26">
        <f t="shared" si="682"/>
        <v>4667.2415394666377</v>
      </c>
      <c r="AI1718" s="26">
        <f t="shared" si="683"/>
        <v>29008.707715093773</v>
      </c>
      <c r="AJ1718" s="26">
        <f t="shared" si="684"/>
        <v>1</v>
      </c>
      <c r="AK1718" s="26">
        <f t="shared" si="685"/>
        <v>29008.707715093773</v>
      </c>
      <c r="AL1718" s="26">
        <f t="shared" ca="1" si="686"/>
        <v>48586</v>
      </c>
      <c r="AM1718" s="26">
        <f t="shared" ca="1" si="687"/>
        <v>61</v>
      </c>
      <c r="AN1718" s="26">
        <f ca="1">IF(AM1718=0,0,COUNTIF($AM$19:AM1718,C1718*10+1))</f>
        <v>155</v>
      </c>
      <c r="AO1718" s="21">
        <f t="shared" ca="1" si="688"/>
        <v>0</v>
      </c>
      <c r="AP1718" s="33">
        <f t="shared" ca="1" si="689"/>
        <v>48586</v>
      </c>
    </row>
    <row r="1719" spans="1:42" x14ac:dyDescent="0.2">
      <c r="A1719" s="15">
        <f>Daten!A1719</f>
        <v>62343</v>
      </c>
      <c r="B1719" s="8" t="str">
        <f>Daten!B1719</f>
        <v>Mettersdorf am Saßbach</v>
      </c>
      <c r="C1719" s="15">
        <f t="shared" si="665"/>
        <v>6</v>
      </c>
      <c r="D1719" s="10">
        <f>Daten!D1719</f>
        <v>0</v>
      </c>
      <c r="E1719" s="9">
        <f>Daten!E1719</f>
        <v>1355</v>
      </c>
      <c r="F1719" s="9">
        <f>Daten!F1719</f>
        <v>1287</v>
      </c>
      <c r="G1719" s="27">
        <f t="shared" si="666"/>
        <v>68</v>
      </c>
      <c r="H1719" s="29">
        <f t="shared" si="667"/>
        <v>5.2836052836052839E-2</v>
      </c>
      <c r="I1719" s="21">
        <f t="shared" si="668"/>
        <v>11.486160347589172</v>
      </c>
      <c r="J1719" s="21">
        <f t="shared" si="669"/>
        <v>56.51383965241083</v>
      </c>
      <c r="K1719" s="27">
        <f t="shared" si="670"/>
        <v>-28256.919826205416</v>
      </c>
      <c r="L1719" s="16">
        <f>Daten!G1719</f>
        <v>158</v>
      </c>
      <c r="M1719" s="16">
        <f>Daten!H1719</f>
        <v>874</v>
      </c>
      <c r="N1719" s="16">
        <f>Daten!I1719</f>
        <v>323</v>
      </c>
      <c r="O1719" s="28">
        <f t="shared" si="671"/>
        <v>0.55034324942791757</v>
      </c>
      <c r="P1719" s="16">
        <f t="shared" si="672"/>
        <v>491.94575973798106</v>
      </c>
      <c r="Q1719" s="21">
        <f t="shared" si="673"/>
        <v>-10.945759737981064</v>
      </c>
      <c r="R1719" s="27">
        <f t="shared" si="674"/>
        <v>-2189.1519475962127</v>
      </c>
      <c r="S1719" s="9">
        <f>Daten!K1719</f>
        <v>10866.67</v>
      </c>
      <c r="T1719" s="9">
        <f>Daten!L1719</f>
        <v>93997.82</v>
      </c>
      <c r="U1719" s="9">
        <f>Daten!M1719</f>
        <v>562695.07999999996</v>
      </c>
      <c r="V1719" s="9">
        <f>Daten!N1719</f>
        <v>500</v>
      </c>
      <c r="W1719" s="9">
        <f>Daten!O1719</f>
        <v>500</v>
      </c>
      <c r="X1719" s="23">
        <f t="shared" si="675"/>
        <v>667559.56999999995</v>
      </c>
      <c r="Y1719" s="9">
        <f t="shared" si="676"/>
        <v>487024.92058651673</v>
      </c>
      <c r="Z1719" s="21">
        <f t="shared" si="677"/>
        <v>180534.64941348322</v>
      </c>
      <c r="AA1719" s="27">
        <f t="shared" si="678"/>
        <v>-18053.464941348324</v>
      </c>
      <c r="AB1719" s="32">
        <f t="shared" si="679"/>
        <v>-48499.536715149952</v>
      </c>
      <c r="AC1719" s="31">
        <f t="shared" si="680"/>
        <v>0</v>
      </c>
      <c r="AG1719" s="26">
        <f t="shared" si="681"/>
        <v>0</v>
      </c>
      <c r="AH1719" s="26">
        <f t="shared" si="682"/>
        <v>0</v>
      </c>
      <c r="AI1719" s="26">
        <f t="shared" si="683"/>
        <v>0</v>
      </c>
      <c r="AJ1719" s="26">
        <f t="shared" si="684"/>
        <v>1</v>
      </c>
      <c r="AK1719" s="26">
        <f t="shared" si="685"/>
        <v>0</v>
      </c>
      <c r="AL1719" s="26">
        <f t="shared" ca="1" si="686"/>
        <v>0</v>
      </c>
      <c r="AM1719" s="26">
        <f t="shared" ca="1" si="687"/>
        <v>0</v>
      </c>
      <c r="AN1719" s="26">
        <f ca="1">IF(AM1719=0,0,COUNTIF($AM$19:AM1719,C1719*10+1))</f>
        <v>0</v>
      </c>
      <c r="AO1719" s="21">
        <f t="shared" ca="1" si="688"/>
        <v>0</v>
      </c>
      <c r="AP1719" s="33">
        <f t="shared" ca="1" si="689"/>
        <v>0</v>
      </c>
    </row>
    <row r="1720" spans="1:42" x14ac:dyDescent="0.2">
      <c r="A1720" s="15">
        <f>Daten!A1720</f>
        <v>62368</v>
      </c>
      <c r="B1720" s="8" t="str">
        <f>Daten!B1720</f>
        <v>Tieschen</v>
      </c>
      <c r="C1720" s="15">
        <f t="shared" si="665"/>
        <v>6</v>
      </c>
      <c r="D1720" s="10">
        <f>Daten!D1720</f>
        <v>0</v>
      </c>
      <c r="E1720" s="9">
        <f>Daten!E1720</f>
        <v>1202</v>
      </c>
      <c r="F1720" s="9">
        <f>Daten!F1720</f>
        <v>1257</v>
      </c>
      <c r="G1720" s="27">
        <f t="shared" si="666"/>
        <v>-55</v>
      </c>
      <c r="H1720" s="29">
        <f t="shared" si="667"/>
        <v>-4.3754972155926809E-2</v>
      </c>
      <c r="I1720" s="21">
        <f t="shared" si="668"/>
        <v>11.218417682144203</v>
      </c>
      <c r="J1720" s="21">
        <f t="shared" si="669"/>
        <v>-66.218417682144207</v>
      </c>
      <c r="K1720" s="27">
        <f t="shared" si="670"/>
        <v>33109.208841072104</v>
      </c>
      <c r="L1720" s="16">
        <f>Daten!G1720</f>
        <v>126</v>
      </c>
      <c r="M1720" s="16">
        <f>Daten!H1720</f>
        <v>763</v>
      </c>
      <c r="N1720" s="16">
        <f>Daten!I1720</f>
        <v>313</v>
      </c>
      <c r="O1720" s="28">
        <f t="shared" si="671"/>
        <v>0.57536041939711668</v>
      </c>
      <c r="P1720" s="16">
        <f t="shared" si="672"/>
        <v>429.46752251725349</v>
      </c>
      <c r="Q1720" s="21">
        <f t="shared" si="673"/>
        <v>9.5324774827465149</v>
      </c>
      <c r="R1720" s="27">
        <f t="shared" si="674"/>
        <v>1906.495496549303</v>
      </c>
      <c r="S1720" s="9">
        <f>Daten!K1720</f>
        <v>13470.43</v>
      </c>
      <c r="T1720" s="9">
        <f>Daten!L1720</f>
        <v>81745.61</v>
      </c>
      <c r="U1720" s="9">
        <f>Daten!M1720</f>
        <v>82006.44</v>
      </c>
      <c r="V1720" s="9">
        <f>Daten!N1720</f>
        <v>500</v>
      </c>
      <c r="W1720" s="9">
        <f>Daten!O1720</f>
        <v>500</v>
      </c>
      <c r="X1720" s="23">
        <f t="shared" si="675"/>
        <v>177222.48</v>
      </c>
      <c r="Y1720" s="9">
        <f t="shared" si="676"/>
        <v>432032.43877859274</v>
      </c>
      <c r="Z1720" s="21">
        <f t="shared" si="677"/>
        <v>-254809.95877859273</v>
      </c>
      <c r="AA1720" s="27">
        <f t="shared" si="678"/>
        <v>25480.995877859274</v>
      </c>
      <c r="AB1720" s="32">
        <f t="shared" si="679"/>
        <v>60496.700215480683</v>
      </c>
      <c r="AC1720" s="31">
        <f t="shared" si="680"/>
        <v>60496.700215480683</v>
      </c>
      <c r="AG1720" s="26">
        <f t="shared" si="681"/>
        <v>33109.208841072104</v>
      </c>
      <c r="AH1720" s="26">
        <f t="shared" si="682"/>
        <v>25480.995877859274</v>
      </c>
      <c r="AI1720" s="26">
        <f t="shared" si="683"/>
        <v>58590.204718931374</v>
      </c>
      <c r="AJ1720" s="26">
        <f t="shared" si="684"/>
        <v>1</v>
      </c>
      <c r="AK1720" s="26">
        <f t="shared" si="685"/>
        <v>58590.204718931374</v>
      </c>
      <c r="AL1720" s="26">
        <f t="shared" ca="1" si="686"/>
        <v>98132</v>
      </c>
      <c r="AM1720" s="26">
        <f t="shared" ca="1" si="687"/>
        <v>61</v>
      </c>
      <c r="AN1720" s="26">
        <f ca="1">IF(AM1720=0,0,COUNTIF($AM$19:AM1720,C1720*10+1))</f>
        <v>156</v>
      </c>
      <c r="AO1720" s="21">
        <f t="shared" ca="1" si="688"/>
        <v>0</v>
      </c>
      <c r="AP1720" s="33">
        <f t="shared" ca="1" si="689"/>
        <v>98132</v>
      </c>
    </row>
    <row r="1721" spans="1:42" x14ac:dyDescent="0.2">
      <c r="A1721" s="15">
        <f>Daten!A1721</f>
        <v>62372</v>
      </c>
      <c r="B1721" s="8" t="str">
        <f>Daten!B1721</f>
        <v>Unterlamm</v>
      </c>
      <c r="C1721" s="15">
        <f t="shared" si="665"/>
        <v>6</v>
      </c>
      <c r="D1721" s="10">
        <f>Daten!D1721</f>
        <v>0</v>
      </c>
      <c r="E1721" s="9">
        <f>Daten!E1721</f>
        <v>1254</v>
      </c>
      <c r="F1721" s="9">
        <f>Daten!F1721</f>
        <v>1254</v>
      </c>
      <c r="G1721" s="27">
        <f t="shared" si="666"/>
        <v>0</v>
      </c>
      <c r="H1721" s="29">
        <f t="shared" si="667"/>
        <v>0</v>
      </c>
      <c r="I1721" s="21">
        <f t="shared" si="668"/>
        <v>11.191643415599707</v>
      </c>
      <c r="J1721" s="21">
        <f t="shared" si="669"/>
        <v>-11.191643415599707</v>
      </c>
      <c r="K1721" s="27">
        <f t="shared" si="670"/>
        <v>5595.8217077998534</v>
      </c>
      <c r="L1721" s="16">
        <f>Daten!G1721</f>
        <v>161</v>
      </c>
      <c r="M1721" s="16">
        <f>Daten!H1721</f>
        <v>829</v>
      </c>
      <c r="N1721" s="16">
        <f>Daten!I1721</f>
        <v>264</v>
      </c>
      <c r="O1721" s="28">
        <f t="shared" si="671"/>
        <v>0.51266586248492163</v>
      </c>
      <c r="P1721" s="16">
        <f t="shared" si="672"/>
        <v>466.61674464849688</v>
      </c>
      <c r="Q1721" s="21">
        <f t="shared" si="673"/>
        <v>-41.616744648496876</v>
      </c>
      <c r="R1721" s="27">
        <f t="shared" si="674"/>
        <v>-8323.3489296993757</v>
      </c>
      <c r="S1721" s="9">
        <f>Daten!K1721</f>
        <v>6639.85</v>
      </c>
      <c r="T1721" s="9">
        <f>Daten!L1721</f>
        <v>49525.68</v>
      </c>
      <c r="U1721" s="9">
        <f>Daten!M1721</f>
        <v>110796.85</v>
      </c>
      <c r="V1721" s="9">
        <f>Daten!N1721</f>
        <v>500</v>
      </c>
      <c r="W1721" s="9">
        <f>Daten!O1721</f>
        <v>500</v>
      </c>
      <c r="X1721" s="23">
        <f t="shared" si="675"/>
        <v>166962.38</v>
      </c>
      <c r="Y1721" s="9">
        <f t="shared" si="676"/>
        <v>450722.69403357344</v>
      </c>
      <c r="Z1721" s="21">
        <f t="shared" si="677"/>
        <v>-283760.31403357344</v>
      </c>
      <c r="AA1721" s="27">
        <f t="shared" si="678"/>
        <v>28376.031403357345</v>
      </c>
      <c r="AB1721" s="32">
        <f t="shared" si="679"/>
        <v>25648.504181457822</v>
      </c>
      <c r="AC1721" s="31">
        <f t="shared" si="680"/>
        <v>25648.504181457822</v>
      </c>
      <c r="AG1721" s="26">
        <f t="shared" si="681"/>
        <v>5595.8217077998534</v>
      </c>
      <c r="AH1721" s="26">
        <f t="shared" si="682"/>
        <v>28376.031403357345</v>
      </c>
      <c r="AI1721" s="26">
        <f t="shared" si="683"/>
        <v>33971.853111157201</v>
      </c>
      <c r="AJ1721" s="26">
        <f t="shared" si="684"/>
        <v>1</v>
      </c>
      <c r="AK1721" s="26">
        <f t="shared" si="685"/>
        <v>33971.853111157201</v>
      </c>
      <c r="AL1721" s="26">
        <f t="shared" ca="1" si="686"/>
        <v>56899</v>
      </c>
      <c r="AM1721" s="26">
        <f t="shared" ca="1" si="687"/>
        <v>61</v>
      </c>
      <c r="AN1721" s="26">
        <f ca="1">IF(AM1721=0,0,COUNTIF($AM$19:AM1721,C1721*10+1))</f>
        <v>157</v>
      </c>
      <c r="AO1721" s="21">
        <f t="shared" ca="1" si="688"/>
        <v>0</v>
      </c>
      <c r="AP1721" s="33">
        <f t="shared" ca="1" si="689"/>
        <v>56899</v>
      </c>
    </row>
    <row r="1722" spans="1:42" x14ac:dyDescent="0.2">
      <c r="A1722" s="15">
        <f>Daten!A1722</f>
        <v>62375</v>
      </c>
      <c r="B1722" s="8" t="str">
        <f>Daten!B1722</f>
        <v>Bad Gleichenberg</v>
      </c>
      <c r="C1722" s="15">
        <f t="shared" si="665"/>
        <v>6</v>
      </c>
      <c r="D1722" s="10">
        <f>Daten!D1722</f>
        <v>0</v>
      </c>
      <c r="E1722" s="9">
        <f>Daten!E1722</f>
        <v>5209</v>
      </c>
      <c r="F1722" s="9">
        <f>Daten!F1722</f>
        <v>5309</v>
      </c>
      <c r="G1722" s="27">
        <f t="shared" si="666"/>
        <v>-100</v>
      </c>
      <c r="H1722" s="29">
        <f t="shared" si="667"/>
        <v>-1.8835938971557734E-2</v>
      </c>
      <c r="I1722" s="21">
        <f t="shared" si="668"/>
        <v>47.38152702824469</v>
      </c>
      <c r="J1722" s="21">
        <f t="shared" si="669"/>
        <v>-147.3815270282447</v>
      </c>
      <c r="K1722" s="27">
        <f t="shared" si="670"/>
        <v>73690.763514122358</v>
      </c>
      <c r="L1722" s="16">
        <f>Daten!G1722</f>
        <v>637</v>
      </c>
      <c r="M1722" s="16">
        <f>Daten!H1722</f>
        <v>3299</v>
      </c>
      <c r="N1722" s="16">
        <f>Daten!I1722</f>
        <v>1273</v>
      </c>
      <c r="O1722" s="28">
        <f t="shared" si="671"/>
        <v>0.57896332221885416</v>
      </c>
      <c r="P1722" s="16">
        <f t="shared" si="672"/>
        <v>1856.8982395601824</v>
      </c>
      <c r="Q1722" s="21">
        <f t="shared" si="673"/>
        <v>53.101760439817554</v>
      </c>
      <c r="R1722" s="27">
        <f t="shared" si="674"/>
        <v>10620.352087963511</v>
      </c>
      <c r="S1722" s="9">
        <f>Daten!K1722</f>
        <v>22258.97</v>
      </c>
      <c r="T1722" s="9">
        <f>Daten!L1722</f>
        <v>471713.17</v>
      </c>
      <c r="U1722" s="9">
        <f>Daten!M1722</f>
        <v>1833235.31</v>
      </c>
      <c r="V1722" s="9">
        <f>Daten!N1722</f>
        <v>500</v>
      </c>
      <c r="W1722" s="9">
        <f>Daten!O1722</f>
        <v>500</v>
      </c>
      <c r="X1722" s="23">
        <f t="shared" si="675"/>
        <v>2327207.4500000002</v>
      </c>
      <c r="Y1722" s="9">
        <f t="shared" si="676"/>
        <v>1872260.3773691261</v>
      </c>
      <c r="Z1722" s="21">
        <f t="shared" si="677"/>
        <v>454947.07263087411</v>
      </c>
      <c r="AA1722" s="27">
        <f t="shared" si="678"/>
        <v>-45494.707263087417</v>
      </c>
      <c r="AB1722" s="32">
        <f t="shared" si="679"/>
        <v>38816.408338998444</v>
      </c>
      <c r="AC1722" s="31">
        <f t="shared" si="680"/>
        <v>38816.408338998444</v>
      </c>
      <c r="AG1722" s="26">
        <f t="shared" si="681"/>
        <v>73690.763514122358</v>
      </c>
      <c r="AH1722" s="26">
        <f t="shared" si="682"/>
        <v>-45494.707263087417</v>
      </c>
      <c r="AI1722" s="26">
        <f t="shared" si="683"/>
        <v>28196.056251034941</v>
      </c>
      <c r="AJ1722" s="26">
        <f t="shared" si="684"/>
        <v>1</v>
      </c>
      <c r="AK1722" s="26">
        <f t="shared" si="685"/>
        <v>28196.056251034941</v>
      </c>
      <c r="AL1722" s="26">
        <f t="shared" ca="1" si="686"/>
        <v>47225</v>
      </c>
      <c r="AM1722" s="26">
        <f t="shared" ca="1" si="687"/>
        <v>61</v>
      </c>
      <c r="AN1722" s="26">
        <f ca="1">IF(AM1722=0,0,COUNTIF($AM$19:AM1722,C1722*10+1))</f>
        <v>158</v>
      </c>
      <c r="AO1722" s="21">
        <f t="shared" ca="1" si="688"/>
        <v>0</v>
      </c>
      <c r="AP1722" s="33">
        <f t="shared" ca="1" si="689"/>
        <v>47225</v>
      </c>
    </row>
    <row r="1723" spans="1:42" x14ac:dyDescent="0.2">
      <c r="A1723" s="15">
        <f>Daten!A1723</f>
        <v>62376</v>
      </c>
      <c r="B1723" s="8" t="str">
        <f>Daten!B1723</f>
        <v>Bad Radkersburg</v>
      </c>
      <c r="C1723" s="15">
        <f t="shared" si="665"/>
        <v>6</v>
      </c>
      <c r="D1723" s="10">
        <f>Daten!D1723</f>
        <v>0</v>
      </c>
      <c r="E1723" s="9">
        <f>Daten!E1723</f>
        <v>3177</v>
      </c>
      <c r="F1723" s="9">
        <f>Daten!F1723</f>
        <v>3172</v>
      </c>
      <c r="G1723" s="27">
        <f t="shared" si="666"/>
        <v>5</v>
      </c>
      <c r="H1723" s="29">
        <f t="shared" si="667"/>
        <v>1.5762925598991173E-3</v>
      </c>
      <c r="I1723" s="21">
        <f t="shared" si="668"/>
        <v>28.309324493048059</v>
      </c>
      <c r="J1723" s="21">
        <f t="shared" si="669"/>
        <v>-23.309324493048059</v>
      </c>
      <c r="K1723" s="27">
        <f t="shared" si="670"/>
        <v>11654.662246524029</v>
      </c>
      <c r="L1723" s="16">
        <f>Daten!G1723</f>
        <v>331</v>
      </c>
      <c r="M1723" s="16">
        <f>Daten!H1723</f>
        <v>1888</v>
      </c>
      <c r="N1723" s="16">
        <f>Daten!I1723</f>
        <v>958</v>
      </c>
      <c r="O1723" s="28">
        <f t="shared" si="671"/>
        <v>0.68273305084745761</v>
      </c>
      <c r="P1723" s="16">
        <f t="shared" si="672"/>
        <v>1062.6928997543573</v>
      </c>
      <c r="Q1723" s="21">
        <f t="shared" si="673"/>
        <v>226.30710024564269</v>
      </c>
      <c r="R1723" s="27">
        <f t="shared" si="674"/>
        <v>45261.420049128537</v>
      </c>
      <c r="S1723" s="9">
        <f>Daten!K1723</f>
        <v>18349.72</v>
      </c>
      <c r="T1723" s="9">
        <f>Daten!L1723</f>
        <v>437983.97</v>
      </c>
      <c r="U1723" s="9">
        <f>Daten!M1723</f>
        <v>1729318.52</v>
      </c>
      <c r="V1723" s="9">
        <f>Daten!N1723</f>
        <v>500</v>
      </c>
      <c r="W1723" s="9">
        <f>Daten!O1723</f>
        <v>500</v>
      </c>
      <c r="X1723" s="23">
        <f t="shared" si="675"/>
        <v>2185652.21</v>
      </c>
      <c r="Y1723" s="9">
        <f t="shared" si="676"/>
        <v>1141902.7104821873</v>
      </c>
      <c r="Z1723" s="21">
        <f t="shared" si="677"/>
        <v>1043749.4995178126</v>
      </c>
      <c r="AA1723" s="27">
        <f t="shared" si="678"/>
        <v>-104374.94995178127</v>
      </c>
      <c r="AB1723" s="32">
        <f t="shared" si="679"/>
        <v>-47458.867656128699</v>
      </c>
      <c r="AC1723" s="31">
        <f t="shared" si="680"/>
        <v>0</v>
      </c>
      <c r="AG1723" s="26">
        <f t="shared" si="681"/>
        <v>0</v>
      </c>
      <c r="AH1723" s="26">
        <f t="shared" si="682"/>
        <v>0</v>
      </c>
      <c r="AI1723" s="26">
        <f t="shared" si="683"/>
        <v>0</v>
      </c>
      <c r="AJ1723" s="26">
        <f t="shared" si="684"/>
        <v>1</v>
      </c>
      <c r="AK1723" s="26">
        <f t="shared" si="685"/>
        <v>0</v>
      </c>
      <c r="AL1723" s="26">
        <f t="shared" ca="1" si="686"/>
        <v>0</v>
      </c>
      <c r="AM1723" s="26">
        <f t="shared" ca="1" si="687"/>
        <v>0</v>
      </c>
      <c r="AN1723" s="26">
        <f ca="1">IF(AM1723=0,0,COUNTIF($AM$19:AM1723,C1723*10+1))</f>
        <v>0</v>
      </c>
      <c r="AO1723" s="21">
        <f t="shared" ca="1" si="688"/>
        <v>0</v>
      </c>
      <c r="AP1723" s="33">
        <f t="shared" ca="1" si="689"/>
        <v>0</v>
      </c>
    </row>
    <row r="1724" spans="1:42" x14ac:dyDescent="0.2">
      <c r="A1724" s="15">
        <f>Daten!A1724</f>
        <v>62377</v>
      </c>
      <c r="B1724" s="8" t="str">
        <f>Daten!B1724</f>
        <v>Deutsch Goritz</v>
      </c>
      <c r="C1724" s="15">
        <f t="shared" si="665"/>
        <v>6</v>
      </c>
      <c r="D1724" s="10">
        <f>Daten!D1724</f>
        <v>0</v>
      </c>
      <c r="E1724" s="9">
        <f>Daten!E1724</f>
        <v>1781</v>
      </c>
      <c r="F1724" s="9">
        <f>Daten!F1724</f>
        <v>1821</v>
      </c>
      <c r="G1724" s="27">
        <f t="shared" si="666"/>
        <v>-40</v>
      </c>
      <c r="H1724" s="29">
        <f t="shared" si="667"/>
        <v>-2.1965952773201538E-2</v>
      </c>
      <c r="I1724" s="21">
        <f t="shared" si="668"/>
        <v>16.251979792509619</v>
      </c>
      <c r="J1724" s="21">
        <f t="shared" si="669"/>
        <v>-56.251979792509616</v>
      </c>
      <c r="K1724" s="27">
        <f t="shared" si="670"/>
        <v>28125.989896254807</v>
      </c>
      <c r="L1724" s="16">
        <f>Daten!G1724</f>
        <v>236</v>
      </c>
      <c r="M1724" s="16">
        <f>Daten!H1724</f>
        <v>1133</v>
      </c>
      <c r="N1724" s="16">
        <f>Daten!I1724</f>
        <v>412</v>
      </c>
      <c r="O1724" s="28">
        <f t="shared" si="671"/>
        <v>0.57193292144748453</v>
      </c>
      <c r="P1724" s="16">
        <f t="shared" si="672"/>
        <v>637.72831325301206</v>
      </c>
      <c r="Q1724" s="21">
        <f t="shared" si="673"/>
        <v>10.271686746987939</v>
      </c>
      <c r="R1724" s="27">
        <f t="shared" si="674"/>
        <v>2054.3373493975878</v>
      </c>
      <c r="S1724" s="9">
        <f>Daten!K1724</f>
        <v>20427.97</v>
      </c>
      <c r="T1724" s="9">
        <f>Daten!L1724</f>
        <v>123999.76</v>
      </c>
      <c r="U1724" s="9">
        <f>Daten!M1724</f>
        <v>750905.1</v>
      </c>
      <c r="V1724" s="9">
        <f>Daten!N1724</f>
        <v>500</v>
      </c>
      <c r="W1724" s="9">
        <f>Daten!O1724</f>
        <v>500</v>
      </c>
      <c r="X1724" s="23">
        <f t="shared" si="675"/>
        <v>895332.83</v>
      </c>
      <c r="Y1724" s="9">
        <f t="shared" si="676"/>
        <v>640141.24248308956</v>
      </c>
      <c r="Z1724" s="21">
        <f t="shared" si="677"/>
        <v>255191.5875169104</v>
      </c>
      <c r="AA1724" s="27">
        <f t="shared" si="678"/>
        <v>-25519.15875169104</v>
      </c>
      <c r="AB1724" s="32">
        <f t="shared" si="679"/>
        <v>4661.1684939613551</v>
      </c>
      <c r="AC1724" s="31">
        <f t="shared" si="680"/>
        <v>4661.1684939613551</v>
      </c>
      <c r="AG1724" s="26">
        <f t="shared" si="681"/>
        <v>28125.989896254807</v>
      </c>
      <c r="AH1724" s="26">
        <f t="shared" si="682"/>
        <v>-25519.15875169104</v>
      </c>
      <c r="AI1724" s="26">
        <f t="shared" si="683"/>
        <v>2606.8311445637664</v>
      </c>
      <c r="AJ1724" s="26">
        <f t="shared" si="684"/>
        <v>1</v>
      </c>
      <c r="AK1724" s="26">
        <f t="shared" si="685"/>
        <v>0</v>
      </c>
      <c r="AL1724" s="26">
        <f t="shared" ca="1" si="686"/>
        <v>0</v>
      </c>
      <c r="AM1724" s="26">
        <f t="shared" ca="1" si="687"/>
        <v>0</v>
      </c>
      <c r="AN1724" s="26">
        <f ca="1">IF(AM1724=0,0,COUNTIF($AM$19:AM1724,C1724*10+1))</f>
        <v>0</v>
      </c>
      <c r="AO1724" s="21">
        <f t="shared" ca="1" si="688"/>
        <v>0</v>
      </c>
      <c r="AP1724" s="33">
        <f t="shared" ca="1" si="689"/>
        <v>0</v>
      </c>
    </row>
    <row r="1725" spans="1:42" x14ac:dyDescent="0.2">
      <c r="A1725" s="15">
        <f>Daten!A1725</f>
        <v>62378</v>
      </c>
      <c r="B1725" s="8" t="str">
        <f>Daten!B1725</f>
        <v>Fehring</v>
      </c>
      <c r="C1725" s="15">
        <f t="shared" si="665"/>
        <v>6</v>
      </c>
      <c r="D1725" s="10">
        <f>Daten!D1725</f>
        <v>0</v>
      </c>
      <c r="E1725" s="9">
        <f>Daten!E1725</f>
        <v>7167</v>
      </c>
      <c r="F1725" s="9">
        <f>Daten!F1725</f>
        <v>7323</v>
      </c>
      <c r="G1725" s="27">
        <f t="shared" si="666"/>
        <v>-156</v>
      </c>
      <c r="H1725" s="29">
        <f t="shared" si="667"/>
        <v>-2.1302744776730848E-2</v>
      </c>
      <c r="I1725" s="21">
        <f t="shared" si="668"/>
        <v>65.35598463511694</v>
      </c>
      <c r="J1725" s="21">
        <f t="shared" si="669"/>
        <v>-221.35598463511695</v>
      </c>
      <c r="K1725" s="27">
        <f t="shared" si="670"/>
        <v>110677.99231755847</v>
      </c>
      <c r="L1725" s="16">
        <f>Daten!G1725</f>
        <v>906</v>
      </c>
      <c r="M1725" s="16">
        <f>Daten!H1725</f>
        <v>4543</v>
      </c>
      <c r="N1725" s="16">
        <f>Daten!I1725</f>
        <v>1718</v>
      </c>
      <c r="O1725" s="28">
        <f t="shared" si="671"/>
        <v>0.57759189962579793</v>
      </c>
      <c r="P1725" s="16">
        <f t="shared" si="672"/>
        <v>2557.1047900339222</v>
      </c>
      <c r="Q1725" s="21">
        <f t="shared" si="673"/>
        <v>66.8952099660778</v>
      </c>
      <c r="R1725" s="27">
        <f t="shared" si="674"/>
        <v>13379.04199321556</v>
      </c>
      <c r="S1725" s="9">
        <f>Daten!K1725</f>
        <v>62995.45</v>
      </c>
      <c r="T1725" s="9">
        <f>Daten!L1725</f>
        <v>468267.25</v>
      </c>
      <c r="U1725" s="9">
        <f>Daten!M1725</f>
        <v>1768663.64</v>
      </c>
      <c r="V1725" s="9">
        <f>Daten!N1725</f>
        <v>500</v>
      </c>
      <c r="W1725" s="9">
        <f>Daten!O1725</f>
        <v>500</v>
      </c>
      <c r="X1725" s="23">
        <f t="shared" si="675"/>
        <v>2299926.34</v>
      </c>
      <c r="Y1725" s="9">
        <f t="shared" si="676"/>
        <v>2576020.3733162847</v>
      </c>
      <c r="Z1725" s="21">
        <f t="shared" si="677"/>
        <v>-276094.03331628488</v>
      </c>
      <c r="AA1725" s="27">
        <f t="shared" si="678"/>
        <v>27609.403331628491</v>
      </c>
      <c r="AB1725" s="32">
        <f t="shared" si="679"/>
        <v>151666.43764240254</v>
      </c>
      <c r="AC1725" s="31">
        <f t="shared" si="680"/>
        <v>151666.43764240254</v>
      </c>
      <c r="AG1725" s="26">
        <f t="shared" si="681"/>
        <v>110677.99231755847</v>
      </c>
      <c r="AH1725" s="26">
        <f t="shared" si="682"/>
        <v>27609.403331628491</v>
      </c>
      <c r="AI1725" s="26">
        <f t="shared" si="683"/>
        <v>138287.39564918698</v>
      </c>
      <c r="AJ1725" s="26">
        <f t="shared" si="684"/>
        <v>1</v>
      </c>
      <c r="AK1725" s="26">
        <f t="shared" si="685"/>
        <v>138287.39564918698</v>
      </c>
      <c r="AL1725" s="26">
        <f t="shared" ca="1" si="686"/>
        <v>231615</v>
      </c>
      <c r="AM1725" s="26">
        <f t="shared" ca="1" si="687"/>
        <v>61</v>
      </c>
      <c r="AN1725" s="26">
        <f ca="1">IF(AM1725=0,0,COUNTIF($AM$19:AM1725,C1725*10+1))</f>
        <v>159</v>
      </c>
      <c r="AO1725" s="21">
        <f t="shared" ca="1" si="688"/>
        <v>0</v>
      </c>
      <c r="AP1725" s="33">
        <f t="shared" ca="1" si="689"/>
        <v>231615</v>
      </c>
    </row>
    <row r="1726" spans="1:42" x14ac:dyDescent="0.2">
      <c r="A1726" s="15">
        <f>Daten!A1726</f>
        <v>62379</v>
      </c>
      <c r="B1726" s="8" t="str">
        <f>Daten!B1726</f>
        <v>Feldbach</v>
      </c>
      <c r="C1726" s="15">
        <f t="shared" si="665"/>
        <v>6</v>
      </c>
      <c r="D1726" s="10">
        <f>Daten!D1726</f>
        <v>0</v>
      </c>
      <c r="E1726" s="9">
        <f>Daten!E1726</f>
        <v>13345</v>
      </c>
      <c r="F1726" s="9">
        <f>Daten!F1726</f>
        <v>13356</v>
      </c>
      <c r="G1726" s="27">
        <f t="shared" si="666"/>
        <v>-11</v>
      </c>
      <c r="H1726" s="29">
        <f t="shared" si="667"/>
        <v>-8.2359988020365383E-4</v>
      </c>
      <c r="I1726" s="21">
        <f t="shared" si="668"/>
        <v>119.19903465610021</v>
      </c>
      <c r="J1726" s="21">
        <f t="shared" si="669"/>
        <v>-130.1990346561002</v>
      </c>
      <c r="K1726" s="27">
        <f t="shared" si="670"/>
        <v>65099.517328050097</v>
      </c>
      <c r="L1726" s="16">
        <f>Daten!G1726</f>
        <v>1868</v>
      </c>
      <c r="M1726" s="16">
        <f>Daten!H1726</f>
        <v>8725</v>
      </c>
      <c r="N1726" s="16">
        <f>Daten!I1726</f>
        <v>2752</v>
      </c>
      <c r="O1726" s="28">
        <f t="shared" si="671"/>
        <v>0.52951289398280799</v>
      </c>
      <c r="P1726" s="16">
        <f t="shared" si="672"/>
        <v>4911.0145923499822</v>
      </c>
      <c r="Q1726" s="21">
        <f t="shared" si="673"/>
        <v>-291.01459234998219</v>
      </c>
      <c r="R1726" s="27">
        <f t="shared" si="674"/>
        <v>-58202.918469996439</v>
      </c>
      <c r="S1726" s="9">
        <f>Daten!K1726</f>
        <v>37392.06</v>
      </c>
      <c r="T1726" s="9">
        <f>Daten!L1726</f>
        <v>1114208.1399999999</v>
      </c>
      <c r="U1726" s="9">
        <f>Daten!M1726</f>
        <v>5441195.5300000003</v>
      </c>
      <c r="V1726" s="9">
        <f>Daten!N1726</f>
        <v>500</v>
      </c>
      <c r="W1726" s="9">
        <f>Daten!O1726</f>
        <v>500</v>
      </c>
      <c r="X1726" s="23">
        <f t="shared" si="675"/>
        <v>6592795.7300000004</v>
      </c>
      <c r="Y1726" s="9">
        <f t="shared" si="676"/>
        <v>4796566.468802263</v>
      </c>
      <c r="Z1726" s="21">
        <f t="shared" si="677"/>
        <v>1796229.2611977374</v>
      </c>
      <c r="AA1726" s="27">
        <f t="shared" si="678"/>
        <v>-179622.92611977377</v>
      </c>
      <c r="AB1726" s="32">
        <f t="shared" si="679"/>
        <v>-172726.32726172011</v>
      </c>
      <c r="AC1726" s="31">
        <f t="shared" si="680"/>
        <v>0</v>
      </c>
      <c r="AG1726" s="26">
        <f t="shared" si="681"/>
        <v>0</v>
      </c>
      <c r="AH1726" s="26">
        <f t="shared" si="682"/>
        <v>0</v>
      </c>
      <c r="AI1726" s="26">
        <f t="shared" si="683"/>
        <v>0</v>
      </c>
      <c r="AJ1726" s="26">
        <f t="shared" si="684"/>
        <v>1</v>
      </c>
      <c r="AK1726" s="26">
        <f t="shared" si="685"/>
        <v>0</v>
      </c>
      <c r="AL1726" s="26">
        <f t="shared" ca="1" si="686"/>
        <v>0</v>
      </c>
      <c r="AM1726" s="26">
        <f t="shared" ca="1" si="687"/>
        <v>0</v>
      </c>
      <c r="AN1726" s="26">
        <f ca="1">IF(AM1726=0,0,COUNTIF($AM$19:AM1726,C1726*10+1))</f>
        <v>0</v>
      </c>
      <c r="AO1726" s="21">
        <f t="shared" ca="1" si="688"/>
        <v>0</v>
      </c>
      <c r="AP1726" s="33">
        <f t="shared" ca="1" si="689"/>
        <v>0</v>
      </c>
    </row>
    <row r="1727" spans="1:42" x14ac:dyDescent="0.2">
      <c r="A1727" s="15">
        <f>Daten!A1727</f>
        <v>62380</v>
      </c>
      <c r="B1727" s="8" t="str">
        <f>Daten!B1727</f>
        <v>Gnas</v>
      </c>
      <c r="C1727" s="15">
        <f t="shared" si="665"/>
        <v>6</v>
      </c>
      <c r="D1727" s="10">
        <f>Daten!D1727</f>
        <v>0</v>
      </c>
      <c r="E1727" s="9">
        <f>Daten!E1727</f>
        <v>5995</v>
      </c>
      <c r="F1727" s="9">
        <f>Daten!F1727</f>
        <v>6053</v>
      </c>
      <c r="G1727" s="27">
        <f t="shared" si="666"/>
        <v>-58</v>
      </c>
      <c r="H1727" s="29">
        <f t="shared" si="667"/>
        <v>-9.5820254419296223E-3</v>
      </c>
      <c r="I1727" s="21">
        <f t="shared" si="668"/>
        <v>54.021545131279922</v>
      </c>
      <c r="J1727" s="21">
        <f t="shared" si="669"/>
        <v>-112.02154513127992</v>
      </c>
      <c r="K1727" s="27">
        <f t="shared" si="670"/>
        <v>56010.772565639963</v>
      </c>
      <c r="L1727" s="16">
        <f>Daten!G1727</f>
        <v>818</v>
      </c>
      <c r="M1727" s="16">
        <f>Daten!H1727</f>
        <v>3921</v>
      </c>
      <c r="N1727" s="16">
        <f>Daten!I1727</f>
        <v>1256</v>
      </c>
      <c r="O1727" s="28">
        <f t="shared" si="671"/>
        <v>0.52894669727110433</v>
      </c>
      <c r="P1727" s="16">
        <f t="shared" si="672"/>
        <v>2207.0015147970521</v>
      </c>
      <c r="Q1727" s="21">
        <f t="shared" si="673"/>
        <v>-133.0015147970521</v>
      </c>
      <c r="R1727" s="27">
        <f t="shared" si="674"/>
        <v>-26600.302959410419</v>
      </c>
      <c r="S1727" s="9">
        <f>Daten!K1727</f>
        <v>45374.35</v>
      </c>
      <c r="T1727" s="9">
        <f>Daten!L1727</f>
        <v>317776.56</v>
      </c>
      <c r="U1727" s="9">
        <f>Daten!M1727</f>
        <v>1121739.92</v>
      </c>
      <c r="V1727" s="9">
        <f>Daten!N1727</f>
        <v>500</v>
      </c>
      <c r="W1727" s="9">
        <f>Daten!O1727</f>
        <v>500</v>
      </c>
      <c r="X1727" s="23">
        <f t="shared" si="675"/>
        <v>1484890.8299999998</v>
      </c>
      <c r="Y1727" s="9">
        <f t="shared" si="676"/>
        <v>2154770.774107873</v>
      </c>
      <c r="Z1727" s="21">
        <f t="shared" si="677"/>
        <v>-669879.94410787313</v>
      </c>
      <c r="AA1727" s="27">
        <f t="shared" si="678"/>
        <v>66987.994410787316</v>
      </c>
      <c r="AB1727" s="32">
        <f t="shared" si="679"/>
        <v>96398.464017016857</v>
      </c>
      <c r="AC1727" s="31">
        <f t="shared" si="680"/>
        <v>96398.464017016857</v>
      </c>
      <c r="AG1727" s="26">
        <f t="shared" si="681"/>
        <v>56010.772565639963</v>
      </c>
      <c r="AH1727" s="26">
        <f t="shared" si="682"/>
        <v>66987.994410787316</v>
      </c>
      <c r="AI1727" s="26">
        <f t="shared" si="683"/>
        <v>122998.76697642729</v>
      </c>
      <c r="AJ1727" s="26">
        <f t="shared" si="684"/>
        <v>1</v>
      </c>
      <c r="AK1727" s="26">
        <f t="shared" si="685"/>
        <v>122998.76697642729</v>
      </c>
      <c r="AL1727" s="26">
        <f t="shared" ca="1" si="686"/>
        <v>206008</v>
      </c>
      <c r="AM1727" s="26">
        <f t="shared" ca="1" si="687"/>
        <v>61</v>
      </c>
      <c r="AN1727" s="26">
        <f ca="1">IF(AM1727=0,0,COUNTIF($AM$19:AM1727,C1727*10+1))</f>
        <v>160</v>
      </c>
      <c r="AO1727" s="21">
        <f t="shared" ca="1" si="688"/>
        <v>0</v>
      </c>
      <c r="AP1727" s="33">
        <f t="shared" ca="1" si="689"/>
        <v>206008</v>
      </c>
    </row>
    <row r="1728" spans="1:42" x14ac:dyDescent="0.2">
      <c r="A1728" s="15">
        <f>Daten!A1728</f>
        <v>62381</v>
      </c>
      <c r="B1728" s="8" t="str">
        <f>Daten!B1728</f>
        <v>Kirchbach-Zerlach</v>
      </c>
      <c r="C1728" s="15">
        <f t="shared" si="665"/>
        <v>6</v>
      </c>
      <c r="D1728" s="10">
        <f>Daten!D1728</f>
        <v>0</v>
      </c>
      <c r="E1728" s="9">
        <f>Daten!E1728</f>
        <v>3249</v>
      </c>
      <c r="F1728" s="9">
        <f>Daten!F1728</f>
        <v>3270</v>
      </c>
      <c r="G1728" s="27">
        <f t="shared" si="666"/>
        <v>-21</v>
      </c>
      <c r="H1728" s="29">
        <f t="shared" si="667"/>
        <v>-6.4220183486238536E-3</v>
      </c>
      <c r="I1728" s="21">
        <f t="shared" si="668"/>
        <v>29.183950533501626</v>
      </c>
      <c r="J1728" s="21">
        <f t="shared" si="669"/>
        <v>-50.18395053350163</v>
      </c>
      <c r="K1728" s="27">
        <f t="shared" si="670"/>
        <v>25091.975266750815</v>
      </c>
      <c r="L1728" s="16">
        <f>Daten!G1728</f>
        <v>438</v>
      </c>
      <c r="M1728" s="16">
        <f>Daten!H1728</f>
        <v>2120</v>
      </c>
      <c r="N1728" s="16">
        <f>Daten!I1728</f>
        <v>691</v>
      </c>
      <c r="O1728" s="28">
        <f t="shared" si="671"/>
        <v>0.53254716981132078</v>
      </c>
      <c r="P1728" s="16">
        <f t="shared" si="672"/>
        <v>1193.2780442156977</v>
      </c>
      <c r="Q1728" s="21">
        <f t="shared" si="673"/>
        <v>-64.278044215697719</v>
      </c>
      <c r="R1728" s="27">
        <f t="shared" si="674"/>
        <v>-12855.608843139544</v>
      </c>
      <c r="S1728" s="9">
        <f>Daten!K1728</f>
        <v>18356.509999999998</v>
      </c>
      <c r="T1728" s="9">
        <f>Daten!L1728</f>
        <v>180262.74</v>
      </c>
      <c r="U1728" s="9">
        <f>Daten!M1728</f>
        <v>625002.59</v>
      </c>
      <c r="V1728" s="9">
        <f>Daten!N1728</f>
        <v>500</v>
      </c>
      <c r="W1728" s="9">
        <f>Daten!O1728</f>
        <v>500</v>
      </c>
      <c r="X1728" s="23">
        <f t="shared" si="675"/>
        <v>823621.84</v>
      </c>
      <c r="Y1728" s="9">
        <f t="shared" si="676"/>
        <v>1167781.525450622</v>
      </c>
      <c r="Z1728" s="21">
        <f t="shared" si="677"/>
        <v>-344159.685450622</v>
      </c>
      <c r="AA1728" s="27">
        <f t="shared" si="678"/>
        <v>34415.968545062198</v>
      </c>
      <c r="AB1728" s="32">
        <f t="shared" si="679"/>
        <v>46652.334968673473</v>
      </c>
      <c r="AC1728" s="31">
        <f t="shared" si="680"/>
        <v>46652.334968673473</v>
      </c>
      <c r="AG1728" s="26">
        <f t="shared" si="681"/>
        <v>25091.975266750815</v>
      </c>
      <c r="AH1728" s="26">
        <f t="shared" si="682"/>
        <v>34415.968545062198</v>
      </c>
      <c r="AI1728" s="26">
        <f t="shared" si="683"/>
        <v>59507.943811813013</v>
      </c>
      <c r="AJ1728" s="26">
        <f t="shared" si="684"/>
        <v>1</v>
      </c>
      <c r="AK1728" s="26">
        <f t="shared" si="685"/>
        <v>59507.943811813013</v>
      </c>
      <c r="AL1728" s="26">
        <f t="shared" ca="1" si="686"/>
        <v>99669</v>
      </c>
      <c r="AM1728" s="26">
        <f t="shared" ca="1" si="687"/>
        <v>61</v>
      </c>
      <c r="AN1728" s="26">
        <f ca="1">IF(AM1728=0,0,COUNTIF($AM$19:AM1728,C1728*10+1))</f>
        <v>161</v>
      </c>
      <c r="AO1728" s="21">
        <f t="shared" ca="1" si="688"/>
        <v>0</v>
      </c>
      <c r="AP1728" s="33">
        <f t="shared" ca="1" si="689"/>
        <v>99669</v>
      </c>
    </row>
    <row r="1729" spans="1:42" x14ac:dyDescent="0.2">
      <c r="A1729" s="15">
        <f>Daten!A1729</f>
        <v>62382</v>
      </c>
      <c r="B1729" s="8" t="str">
        <f>Daten!B1729</f>
        <v>Kirchberg an der Raab</v>
      </c>
      <c r="C1729" s="15">
        <f t="shared" si="665"/>
        <v>6</v>
      </c>
      <c r="D1729" s="10">
        <f>Daten!D1729</f>
        <v>0</v>
      </c>
      <c r="E1729" s="9">
        <f>Daten!E1729</f>
        <v>4557</v>
      </c>
      <c r="F1729" s="9">
        <f>Daten!F1729</f>
        <v>4489</v>
      </c>
      <c r="G1729" s="27">
        <f t="shared" si="666"/>
        <v>68</v>
      </c>
      <c r="H1729" s="29">
        <f t="shared" si="667"/>
        <v>1.5148139897527288E-2</v>
      </c>
      <c r="I1729" s="21">
        <f t="shared" si="668"/>
        <v>40.0632275060822</v>
      </c>
      <c r="J1729" s="21">
        <f t="shared" si="669"/>
        <v>27.9367724939178</v>
      </c>
      <c r="K1729" s="27">
        <f t="shared" si="670"/>
        <v>-13968.3862469589</v>
      </c>
      <c r="L1729" s="16">
        <f>Daten!G1729</f>
        <v>660</v>
      </c>
      <c r="M1729" s="16">
        <f>Daten!H1729</f>
        <v>2975</v>
      </c>
      <c r="N1729" s="16">
        <f>Daten!I1729</f>
        <v>922</v>
      </c>
      <c r="O1729" s="28">
        <f t="shared" si="671"/>
        <v>0.53176470588235292</v>
      </c>
      <c r="P1729" s="16">
        <f t="shared" si="672"/>
        <v>1674.5293309158967</v>
      </c>
      <c r="Q1729" s="21">
        <f t="shared" si="673"/>
        <v>-92.529330915896708</v>
      </c>
      <c r="R1729" s="27">
        <f t="shared" si="674"/>
        <v>-18505.866183179343</v>
      </c>
      <c r="S1729" s="9">
        <f>Daten!K1729</f>
        <v>24960.16</v>
      </c>
      <c r="T1729" s="9">
        <f>Daten!L1729</f>
        <v>341465.85</v>
      </c>
      <c r="U1729" s="9">
        <f>Daten!M1729</f>
        <v>1383751.8</v>
      </c>
      <c r="V1729" s="9">
        <f>Daten!N1729</f>
        <v>500</v>
      </c>
      <c r="W1729" s="9">
        <f>Daten!O1729</f>
        <v>500</v>
      </c>
      <c r="X1729" s="23">
        <f t="shared" si="675"/>
        <v>1750177.81</v>
      </c>
      <c r="Y1729" s="9">
        <f t="shared" si="676"/>
        <v>1637913.3307105217</v>
      </c>
      <c r="Z1729" s="21">
        <f t="shared" si="677"/>
        <v>112264.47928947839</v>
      </c>
      <c r="AA1729" s="27">
        <f t="shared" si="678"/>
        <v>-11226.44792894784</v>
      </c>
      <c r="AB1729" s="32">
        <f t="shared" si="679"/>
        <v>-43700.700359086084</v>
      </c>
      <c r="AC1729" s="31">
        <f t="shared" si="680"/>
        <v>0</v>
      </c>
      <c r="AG1729" s="26">
        <f t="shared" si="681"/>
        <v>0</v>
      </c>
      <c r="AH1729" s="26">
        <f t="shared" si="682"/>
        <v>0</v>
      </c>
      <c r="AI1729" s="26">
        <f t="shared" si="683"/>
        <v>0</v>
      </c>
      <c r="AJ1729" s="26">
        <f t="shared" si="684"/>
        <v>1</v>
      </c>
      <c r="AK1729" s="26">
        <f t="shared" si="685"/>
        <v>0</v>
      </c>
      <c r="AL1729" s="26">
        <f t="shared" ca="1" si="686"/>
        <v>0</v>
      </c>
      <c r="AM1729" s="26">
        <f t="shared" ca="1" si="687"/>
        <v>0</v>
      </c>
      <c r="AN1729" s="26">
        <f ca="1">IF(AM1729=0,0,COUNTIF($AM$19:AM1729,C1729*10+1))</f>
        <v>0</v>
      </c>
      <c r="AO1729" s="21">
        <f t="shared" ca="1" si="688"/>
        <v>0</v>
      </c>
      <c r="AP1729" s="33">
        <f t="shared" ca="1" si="689"/>
        <v>0</v>
      </c>
    </row>
    <row r="1730" spans="1:42" x14ac:dyDescent="0.2">
      <c r="A1730" s="15">
        <f>Daten!A1730</f>
        <v>62383</v>
      </c>
      <c r="B1730" s="8" t="str">
        <f>Daten!B1730</f>
        <v>Mureck</v>
      </c>
      <c r="C1730" s="15">
        <f t="shared" si="665"/>
        <v>6</v>
      </c>
      <c r="D1730" s="10">
        <f>Daten!D1730</f>
        <v>0</v>
      </c>
      <c r="E1730" s="9">
        <f>Daten!E1730</f>
        <v>3465</v>
      </c>
      <c r="F1730" s="9">
        <f>Daten!F1730</f>
        <v>3566</v>
      </c>
      <c r="G1730" s="27">
        <f t="shared" si="666"/>
        <v>-101</v>
      </c>
      <c r="H1730" s="29">
        <f t="shared" si="667"/>
        <v>-2.8323051037577117E-2</v>
      </c>
      <c r="I1730" s="21">
        <f t="shared" si="668"/>
        <v>31.825678165891986</v>
      </c>
      <c r="J1730" s="21">
        <f t="shared" si="669"/>
        <v>-132.82567816589199</v>
      </c>
      <c r="K1730" s="27">
        <f t="shared" si="670"/>
        <v>66412.839082945997</v>
      </c>
      <c r="L1730" s="16">
        <f>Daten!G1730</f>
        <v>388</v>
      </c>
      <c r="M1730" s="16">
        <f>Daten!H1730</f>
        <v>2211</v>
      </c>
      <c r="N1730" s="16">
        <f>Daten!I1730</f>
        <v>866</v>
      </c>
      <c r="O1730" s="28">
        <f t="shared" si="671"/>
        <v>0.56716417910447758</v>
      </c>
      <c r="P1730" s="16">
        <f t="shared" si="672"/>
        <v>1244.4989413966546</v>
      </c>
      <c r="Q1730" s="21">
        <f t="shared" si="673"/>
        <v>9.5010586033454274</v>
      </c>
      <c r="R1730" s="27">
        <f t="shared" si="674"/>
        <v>1900.2117206690855</v>
      </c>
      <c r="S1730" s="9">
        <f>Daten!K1730</f>
        <v>24514.2</v>
      </c>
      <c r="T1730" s="9">
        <f>Daten!L1730</f>
        <v>278830.59000000003</v>
      </c>
      <c r="U1730" s="9">
        <f>Daten!M1730</f>
        <v>759104.5</v>
      </c>
      <c r="V1730" s="9">
        <f>Daten!N1730</f>
        <v>500</v>
      </c>
      <c r="W1730" s="9">
        <f>Daten!O1730</f>
        <v>500</v>
      </c>
      <c r="X1730" s="23">
        <f t="shared" si="675"/>
        <v>1062449.29</v>
      </c>
      <c r="Y1730" s="9">
        <f t="shared" si="676"/>
        <v>1245417.9703559265</v>
      </c>
      <c r="Z1730" s="21">
        <f t="shared" si="677"/>
        <v>-182968.68035592651</v>
      </c>
      <c r="AA1730" s="27">
        <f t="shared" si="678"/>
        <v>18296.868035592652</v>
      </c>
      <c r="AB1730" s="32">
        <f t="shared" si="679"/>
        <v>86609.918839207734</v>
      </c>
      <c r="AC1730" s="31">
        <f t="shared" si="680"/>
        <v>86609.918839207734</v>
      </c>
      <c r="AG1730" s="26">
        <f t="shared" si="681"/>
        <v>66412.839082945997</v>
      </c>
      <c r="AH1730" s="26">
        <f t="shared" si="682"/>
        <v>18296.868035592652</v>
      </c>
      <c r="AI1730" s="26">
        <f t="shared" si="683"/>
        <v>84709.707118538645</v>
      </c>
      <c r="AJ1730" s="26">
        <f t="shared" si="684"/>
        <v>1</v>
      </c>
      <c r="AK1730" s="26">
        <f t="shared" si="685"/>
        <v>84709.707118538645</v>
      </c>
      <c r="AL1730" s="26">
        <f t="shared" ca="1" si="686"/>
        <v>141879</v>
      </c>
      <c r="AM1730" s="26">
        <f t="shared" ca="1" si="687"/>
        <v>61</v>
      </c>
      <c r="AN1730" s="26">
        <f ca="1">IF(AM1730=0,0,COUNTIF($AM$19:AM1730,C1730*10+1))</f>
        <v>162</v>
      </c>
      <c r="AO1730" s="21">
        <f t="shared" ca="1" si="688"/>
        <v>0</v>
      </c>
      <c r="AP1730" s="33">
        <f t="shared" ca="1" si="689"/>
        <v>141879</v>
      </c>
    </row>
    <row r="1731" spans="1:42" x14ac:dyDescent="0.2">
      <c r="A1731" s="15">
        <f>Daten!A1731</f>
        <v>62384</v>
      </c>
      <c r="B1731" s="8" t="str">
        <f>Daten!B1731</f>
        <v>Paldau</v>
      </c>
      <c r="C1731" s="15">
        <f t="shared" si="665"/>
        <v>6</v>
      </c>
      <c r="D1731" s="10">
        <f>Daten!D1731</f>
        <v>0</v>
      </c>
      <c r="E1731" s="9">
        <f>Daten!E1731</f>
        <v>3152</v>
      </c>
      <c r="F1731" s="9">
        <f>Daten!F1731</f>
        <v>3112</v>
      </c>
      <c r="G1731" s="27">
        <f t="shared" si="666"/>
        <v>40</v>
      </c>
      <c r="H1731" s="29">
        <f t="shared" si="667"/>
        <v>1.2853470437017995E-2</v>
      </c>
      <c r="I1731" s="21">
        <f t="shared" si="668"/>
        <v>27.773839162158122</v>
      </c>
      <c r="J1731" s="21">
        <f t="shared" si="669"/>
        <v>12.226160837841878</v>
      </c>
      <c r="K1731" s="27">
        <f t="shared" si="670"/>
        <v>-6113.0804189209393</v>
      </c>
      <c r="L1731" s="16">
        <f>Daten!G1731</f>
        <v>488</v>
      </c>
      <c r="M1731" s="16">
        <f>Daten!H1731</f>
        <v>2051</v>
      </c>
      <c r="N1731" s="16">
        <f>Daten!I1731</f>
        <v>613</v>
      </c>
      <c r="O1731" s="28">
        <f t="shared" si="671"/>
        <v>0.5368113115553389</v>
      </c>
      <c r="P1731" s="16">
        <f t="shared" si="672"/>
        <v>1154.4402210784888</v>
      </c>
      <c r="Q1731" s="21">
        <f t="shared" si="673"/>
        <v>-53.440221078488776</v>
      </c>
      <c r="R1731" s="27">
        <f t="shared" si="674"/>
        <v>-10688.044215697755</v>
      </c>
      <c r="S1731" s="9">
        <f>Daten!K1731</f>
        <v>21778.69</v>
      </c>
      <c r="T1731" s="9">
        <f>Daten!L1731</f>
        <v>150111.63</v>
      </c>
      <c r="U1731" s="9">
        <f>Daten!M1731</f>
        <v>644473.22</v>
      </c>
      <c r="V1731" s="9">
        <f>Daten!N1731</f>
        <v>500</v>
      </c>
      <c r="W1731" s="9">
        <f>Daten!O1731</f>
        <v>500</v>
      </c>
      <c r="X1731" s="23">
        <f t="shared" si="675"/>
        <v>816363.54</v>
      </c>
      <c r="Y1731" s="9">
        <f t="shared" si="676"/>
        <v>1132917.0108403696</v>
      </c>
      <c r="Z1731" s="21">
        <f t="shared" si="677"/>
        <v>-316553.47084036958</v>
      </c>
      <c r="AA1731" s="27">
        <f t="shared" si="678"/>
        <v>31655.347084036959</v>
      </c>
      <c r="AB1731" s="32">
        <f t="shared" si="679"/>
        <v>14854.222449418263</v>
      </c>
      <c r="AC1731" s="31">
        <f t="shared" si="680"/>
        <v>14854.222449418263</v>
      </c>
      <c r="AG1731" s="26">
        <f t="shared" si="681"/>
        <v>-6113.0804189209393</v>
      </c>
      <c r="AH1731" s="26">
        <f t="shared" si="682"/>
        <v>31655.347084036959</v>
      </c>
      <c r="AI1731" s="26">
        <f t="shared" si="683"/>
        <v>25542.266665116018</v>
      </c>
      <c r="AJ1731" s="26">
        <f t="shared" si="684"/>
        <v>1</v>
      </c>
      <c r="AK1731" s="26">
        <f t="shared" si="685"/>
        <v>25542.266665116018</v>
      </c>
      <c r="AL1731" s="26">
        <f t="shared" ca="1" si="686"/>
        <v>42780</v>
      </c>
      <c r="AM1731" s="26">
        <f t="shared" ca="1" si="687"/>
        <v>61</v>
      </c>
      <c r="AN1731" s="26">
        <f ca="1">IF(AM1731=0,0,COUNTIF($AM$19:AM1731,C1731*10+1))</f>
        <v>163</v>
      </c>
      <c r="AO1731" s="21">
        <f t="shared" ca="1" si="688"/>
        <v>0</v>
      </c>
      <c r="AP1731" s="33">
        <f t="shared" ca="1" si="689"/>
        <v>42780</v>
      </c>
    </row>
    <row r="1732" spans="1:42" x14ac:dyDescent="0.2">
      <c r="A1732" s="15">
        <f>Daten!A1732</f>
        <v>62385</v>
      </c>
      <c r="B1732" s="8" t="str">
        <f>Daten!B1732</f>
        <v>Pirching am Traubenberg</v>
      </c>
      <c r="C1732" s="15">
        <f t="shared" si="665"/>
        <v>6</v>
      </c>
      <c r="D1732" s="10">
        <f>Daten!D1732</f>
        <v>0</v>
      </c>
      <c r="E1732" s="9">
        <f>Daten!E1732</f>
        <v>2539</v>
      </c>
      <c r="F1732" s="9">
        <f>Daten!F1732</f>
        <v>2552</v>
      </c>
      <c r="G1732" s="27">
        <f t="shared" si="666"/>
        <v>-13</v>
      </c>
      <c r="H1732" s="29">
        <f t="shared" si="667"/>
        <v>-5.0940438871473351E-3</v>
      </c>
      <c r="I1732" s="21">
        <f t="shared" si="668"/>
        <v>22.775976073852032</v>
      </c>
      <c r="J1732" s="21">
        <f t="shared" si="669"/>
        <v>-35.775976073852036</v>
      </c>
      <c r="K1732" s="27">
        <f t="shared" si="670"/>
        <v>17887.988036926017</v>
      </c>
      <c r="L1732" s="16">
        <f>Daten!G1732</f>
        <v>361</v>
      </c>
      <c r="M1732" s="16">
        <f>Daten!H1732</f>
        <v>1718</v>
      </c>
      <c r="N1732" s="16">
        <f>Daten!I1732</f>
        <v>460</v>
      </c>
      <c r="O1732" s="28">
        <f t="shared" si="671"/>
        <v>0.47788125727590219</v>
      </c>
      <c r="P1732" s="16">
        <f t="shared" si="672"/>
        <v>967.00550941630604</v>
      </c>
      <c r="Q1732" s="21">
        <f t="shared" si="673"/>
        <v>-146.00550941630604</v>
      </c>
      <c r="R1732" s="27">
        <f t="shared" si="674"/>
        <v>-29201.10188326121</v>
      </c>
      <c r="S1732" s="9">
        <f>Daten!K1732</f>
        <v>14193.16</v>
      </c>
      <c r="T1732" s="9">
        <f>Daten!L1732</f>
        <v>118010.83</v>
      </c>
      <c r="U1732" s="9">
        <f>Daten!M1732</f>
        <v>248122.51</v>
      </c>
      <c r="V1732" s="9">
        <f>Daten!N1732</f>
        <v>500</v>
      </c>
      <c r="W1732" s="9">
        <f>Daten!O1732</f>
        <v>500</v>
      </c>
      <c r="X1732" s="23">
        <f t="shared" si="675"/>
        <v>380326.5</v>
      </c>
      <c r="Y1732" s="9">
        <f t="shared" si="676"/>
        <v>912587.6556230007</v>
      </c>
      <c r="Z1732" s="21">
        <f t="shared" si="677"/>
        <v>-532261.1556230007</v>
      </c>
      <c r="AA1732" s="27">
        <f t="shared" si="678"/>
        <v>53226.115562300074</v>
      </c>
      <c r="AB1732" s="32">
        <f t="shared" si="679"/>
        <v>41913.001715964885</v>
      </c>
      <c r="AC1732" s="31">
        <f t="shared" si="680"/>
        <v>41913.001715964885</v>
      </c>
      <c r="AG1732" s="26">
        <f t="shared" si="681"/>
        <v>17887.988036926017</v>
      </c>
      <c r="AH1732" s="26">
        <f t="shared" si="682"/>
        <v>53226.115562300074</v>
      </c>
      <c r="AI1732" s="26">
        <f t="shared" si="683"/>
        <v>71114.103599226088</v>
      </c>
      <c r="AJ1732" s="26">
        <f t="shared" si="684"/>
        <v>1</v>
      </c>
      <c r="AK1732" s="26">
        <f t="shared" si="685"/>
        <v>71114.103599226088</v>
      </c>
      <c r="AL1732" s="26">
        <f t="shared" ca="1" si="686"/>
        <v>119108</v>
      </c>
      <c r="AM1732" s="26">
        <f t="shared" ca="1" si="687"/>
        <v>61</v>
      </c>
      <c r="AN1732" s="26">
        <f ca="1">IF(AM1732=0,0,COUNTIF($AM$19:AM1732,C1732*10+1))</f>
        <v>164</v>
      </c>
      <c r="AO1732" s="21">
        <f t="shared" ca="1" si="688"/>
        <v>0</v>
      </c>
      <c r="AP1732" s="33">
        <f t="shared" ca="1" si="689"/>
        <v>119108</v>
      </c>
    </row>
    <row r="1733" spans="1:42" x14ac:dyDescent="0.2">
      <c r="A1733" s="15">
        <f>Daten!A1733</f>
        <v>62386</v>
      </c>
      <c r="B1733" s="8" t="str">
        <f>Daten!B1733</f>
        <v>Riegersburg</v>
      </c>
      <c r="C1733" s="15">
        <f t="shared" si="665"/>
        <v>6</v>
      </c>
      <c r="D1733" s="10">
        <f>Daten!D1733</f>
        <v>0</v>
      </c>
      <c r="E1733" s="9">
        <f>Daten!E1733</f>
        <v>4955</v>
      </c>
      <c r="F1733" s="9">
        <f>Daten!F1733</f>
        <v>4910</v>
      </c>
      <c r="G1733" s="27">
        <f t="shared" si="666"/>
        <v>45</v>
      </c>
      <c r="H1733" s="29">
        <f t="shared" si="667"/>
        <v>9.1649694501018328E-3</v>
      </c>
      <c r="I1733" s="21">
        <f t="shared" si="668"/>
        <v>43.820549577826597</v>
      </c>
      <c r="J1733" s="21">
        <f t="shared" si="669"/>
        <v>1.179450422173403</v>
      </c>
      <c r="K1733" s="27">
        <f t="shared" si="670"/>
        <v>-589.72521108670151</v>
      </c>
      <c r="L1733" s="16">
        <f>Daten!G1733</f>
        <v>692</v>
      </c>
      <c r="M1733" s="16">
        <f>Daten!H1733</f>
        <v>3202</v>
      </c>
      <c r="N1733" s="16">
        <f>Daten!I1733</f>
        <v>1061</v>
      </c>
      <c r="O1733" s="28">
        <f t="shared" si="671"/>
        <v>0.54747033104309806</v>
      </c>
      <c r="P1733" s="16">
        <f t="shared" si="672"/>
        <v>1802.3001403672945</v>
      </c>
      <c r="Q1733" s="21">
        <f t="shared" si="673"/>
        <v>-49.300140367294489</v>
      </c>
      <c r="R1733" s="27">
        <f t="shared" si="674"/>
        <v>-9860.0280734588978</v>
      </c>
      <c r="S1733" s="9">
        <f>Daten!K1733</f>
        <v>41048.370000000003</v>
      </c>
      <c r="T1733" s="9">
        <f>Daten!L1733</f>
        <v>255301.61</v>
      </c>
      <c r="U1733" s="9">
        <f>Daten!M1733</f>
        <v>745356.89</v>
      </c>
      <c r="V1733" s="9">
        <f>Daten!N1733</f>
        <v>500</v>
      </c>
      <c r="W1733" s="9">
        <f>Daten!O1733</f>
        <v>500</v>
      </c>
      <c r="X1733" s="23">
        <f t="shared" si="675"/>
        <v>1041706.87</v>
      </c>
      <c r="Y1733" s="9">
        <f t="shared" si="676"/>
        <v>1780965.6690082587</v>
      </c>
      <c r="Z1733" s="21">
        <f t="shared" si="677"/>
        <v>-739258.79900825873</v>
      </c>
      <c r="AA1733" s="27">
        <f t="shared" si="678"/>
        <v>73925.879900825879</v>
      </c>
      <c r="AB1733" s="32">
        <f t="shared" si="679"/>
        <v>63476.126616280279</v>
      </c>
      <c r="AC1733" s="31">
        <f t="shared" si="680"/>
        <v>63476.126616280279</v>
      </c>
      <c r="AG1733" s="26">
        <f t="shared" si="681"/>
        <v>-589.72521108670151</v>
      </c>
      <c r="AH1733" s="26">
        <f t="shared" si="682"/>
        <v>73925.879900825879</v>
      </c>
      <c r="AI1733" s="26">
        <f t="shared" si="683"/>
        <v>73336.154689739182</v>
      </c>
      <c r="AJ1733" s="26">
        <f t="shared" si="684"/>
        <v>1</v>
      </c>
      <c r="AK1733" s="26">
        <f t="shared" si="685"/>
        <v>73336.154689739182</v>
      </c>
      <c r="AL1733" s="26">
        <f t="shared" ca="1" si="686"/>
        <v>122829</v>
      </c>
      <c r="AM1733" s="26">
        <f t="shared" ca="1" si="687"/>
        <v>61</v>
      </c>
      <c r="AN1733" s="26">
        <f ca="1">IF(AM1733=0,0,COUNTIF($AM$19:AM1733,C1733*10+1))</f>
        <v>165</v>
      </c>
      <c r="AO1733" s="21">
        <f t="shared" ca="1" si="688"/>
        <v>0</v>
      </c>
      <c r="AP1733" s="33">
        <f t="shared" ca="1" si="689"/>
        <v>122829</v>
      </c>
    </row>
    <row r="1734" spans="1:42" x14ac:dyDescent="0.2">
      <c r="A1734" s="15">
        <f>Daten!A1734</f>
        <v>62387</v>
      </c>
      <c r="B1734" s="8" t="str">
        <f>Daten!B1734</f>
        <v>Sankt Anna am Aigen</v>
      </c>
      <c r="C1734" s="15">
        <f t="shared" si="665"/>
        <v>6</v>
      </c>
      <c r="D1734" s="10">
        <f>Daten!D1734</f>
        <v>0</v>
      </c>
      <c r="E1734" s="9">
        <f>Daten!E1734</f>
        <v>2364</v>
      </c>
      <c r="F1734" s="9">
        <f>Daten!F1734</f>
        <v>2339</v>
      </c>
      <c r="G1734" s="27">
        <f t="shared" si="666"/>
        <v>25</v>
      </c>
      <c r="H1734" s="29">
        <f t="shared" si="667"/>
        <v>1.0688328345446772E-2</v>
      </c>
      <c r="I1734" s="21">
        <f t="shared" si="668"/>
        <v>20.875003149192754</v>
      </c>
      <c r="J1734" s="21">
        <f t="shared" si="669"/>
        <v>4.1249968508072463</v>
      </c>
      <c r="K1734" s="27">
        <f t="shared" si="670"/>
        <v>-2062.4984254036231</v>
      </c>
      <c r="L1734" s="16">
        <f>Daten!G1734</f>
        <v>281</v>
      </c>
      <c r="M1734" s="16">
        <f>Daten!H1734</f>
        <v>1538</v>
      </c>
      <c r="N1734" s="16">
        <f>Daten!I1734</f>
        <v>545</v>
      </c>
      <c r="O1734" s="28">
        <f t="shared" si="671"/>
        <v>0.53706111833550063</v>
      </c>
      <c r="P1734" s="16">
        <f t="shared" si="672"/>
        <v>865.68944905836941</v>
      </c>
      <c r="Q1734" s="21">
        <f t="shared" si="673"/>
        <v>-39.689449058369405</v>
      </c>
      <c r="R1734" s="27">
        <f t="shared" si="674"/>
        <v>-7937.889811673881</v>
      </c>
      <c r="S1734" s="9">
        <f>Daten!K1734</f>
        <v>16500.04</v>
      </c>
      <c r="T1734" s="9">
        <f>Daten!L1734</f>
        <v>118547.4</v>
      </c>
      <c r="U1734" s="9">
        <f>Daten!M1734</f>
        <v>211041.84</v>
      </c>
      <c r="V1734" s="9">
        <f>Daten!N1734</f>
        <v>500</v>
      </c>
      <c r="W1734" s="9">
        <f>Daten!O1734</f>
        <v>500</v>
      </c>
      <c r="X1734" s="23">
        <f t="shared" si="675"/>
        <v>346089.28</v>
      </c>
      <c r="Y1734" s="9">
        <f t="shared" si="676"/>
        <v>849687.75813027716</v>
      </c>
      <c r="Z1734" s="21">
        <f t="shared" si="677"/>
        <v>-503598.47813027713</v>
      </c>
      <c r="AA1734" s="27">
        <f t="shared" si="678"/>
        <v>50359.847813027714</v>
      </c>
      <c r="AB1734" s="32">
        <f t="shared" si="679"/>
        <v>40359.459575950212</v>
      </c>
      <c r="AC1734" s="31">
        <f t="shared" si="680"/>
        <v>40359.459575950212</v>
      </c>
      <c r="AG1734" s="26">
        <f t="shared" si="681"/>
        <v>-2062.4984254036231</v>
      </c>
      <c r="AH1734" s="26">
        <f t="shared" si="682"/>
        <v>50359.847813027714</v>
      </c>
      <c r="AI1734" s="26">
        <f t="shared" si="683"/>
        <v>48297.34938762409</v>
      </c>
      <c r="AJ1734" s="26">
        <f t="shared" si="684"/>
        <v>1</v>
      </c>
      <c r="AK1734" s="26">
        <f t="shared" si="685"/>
        <v>48297.34938762409</v>
      </c>
      <c r="AL1734" s="26">
        <f t="shared" ca="1" si="686"/>
        <v>80892</v>
      </c>
      <c r="AM1734" s="26">
        <f t="shared" ca="1" si="687"/>
        <v>61</v>
      </c>
      <c r="AN1734" s="26">
        <f ca="1">IF(AM1734=0,0,COUNTIF($AM$19:AM1734,C1734*10+1))</f>
        <v>166</v>
      </c>
      <c r="AO1734" s="21">
        <f t="shared" ca="1" si="688"/>
        <v>0</v>
      </c>
      <c r="AP1734" s="33">
        <f t="shared" ca="1" si="689"/>
        <v>80892</v>
      </c>
    </row>
    <row r="1735" spans="1:42" x14ac:dyDescent="0.2">
      <c r="A1735" s="15">
        <f>Daten!A1735</f>
        <v>62388</v>
      </c>
      <c r="B1735" s="8" t="str">
        <f>Daten!B1735</f>
        <v>Sankt Peter am Ottersbach</v>
      </c>
      <c r="C1735" s="15">
        <f t="shared" si="665"/>
        <v>6</v>
      </c>
      <c r="D1735" s="10">
        <f>Daten!D1735</f>
        <v>0</v>
      </c>
      <c r="E1735" s="9">
        <f>Daten!E1735</f>
        <v>2911</v>
      </c>
      <c r="F1735" s="9">
        <f>Daten!F1735</f>
        <v>2956</v>
      </c>
      <c r="G1735" s="27">
        <f t="shared" si="666"/>
        <v>-45</v>
      </c>
      <c r="H1735" s="29">
        <f t="shared" si="667"/>
        <v>-1.5223274695534507E-2</v>
      </c>
      <c r="I1735" s="21">
        <f t="shared" si="668"/>
        <v>26.381577301844281</v>
      </c>
      <c r="J1735" s="21">
        <f t="shared" si="669"/>
        <v>-71.381577301844288</v>
      </c>
      <c r="K1735" s="27">
        <f t="shared" si="670"/>
        <v>35690.788650922143</v>
      </c>
      <c r="L1735" s="16">
        <f>Daten!G1735</f>
        <v>376</v>
      </c>
      <c r="M1735" s="16">
        <f>Daten!H1735</f>
        <v>1911</v>
      </c>
      <c r="N1735" s="16">
        <f>Daten!I1735</f>
        <v>624</v>
      </c>
      <c r="O1735" s="28">
        <f t="shared" si="671"/>
        <v>0.52328623757195181</v>
      </c>
      <c r="P1735" s="16">
        <f t="shared" si="672"/>
        <v>1075.6388408000935</v>
      </c>
      <c r="Q1735" s="21">
        <f t="shared" si="673"/>
        <v>-75.638840800093476</v>
      </c>
      <c r="R1735" s="27">
        <f t="shared" si="674"/>
        <v>-15127.768160018695</v>
      </c>
      <c r="S1735" s="9">
        <f>Daten!K1735</f>
        <v>22653.35</v>
      </c>
      <c r="T1735" s="9">
        <f>Daten!L1735</f>
        <v>182330.22</v>
      </c>
      <c r="U1735" s="9">
        <f>Daten!M1735</f>
        <v>346149.29</v>
      </c>
      <c r="V1735" s="9">
        <f>Daten!N1735</f>
        <v>500</v>
      </c>
      <c r="W1735" s="9">
        <f>Daten!O1735</f>
        <v>500</v>
      </c>
      <c r="X1735" s="23">
        <f t="shared" si="675"/>
        <v>551132.86</v>
      </c>
      <c r="Y1735" s="9">
        <f t="shared" si="676"/>
        <v>1046294.8662932474</v>
      </c>
      <c r="Z1735" s="21">
        <f t="shared" si="677"/>
        <v>-495162.00629324745</v>
      </c>
      <c r="AA1735" s="27">
        <f t="shared" si="678"/>
        <v>49516.200629324747</v>
      </c>
      <c r="AB1735" s="32">
        <f t="shared" si="679"/>
        <v>70079.221120228191</v>
      </c>
      <c r="AC1735" s="31">
        <f t="shared" si="680"/>
        <v>70079.221120228191</v>
      </c>
      <c r="AG1735" s="26">
        <f t="shared" si="681"/>
        <v>35690.788650922143</v>
      </c>
      <c r="AH1735" s="26">
        <f t="shared" si="682"/>
        <v>49516.200629324747</v>
      </c>
      <c r="AI1735" s="26">
        <f t="shared" si="683"/>
        <v>85206.989280246897</v>
      </c>
      <c r="AJ1735" s="26">
        <f t="shared" si="684"/>
        <v>1</v>
      </c>
      <c r="AK1735" s="26">
        <f t="shared" si="685"/>
        <v>85206.989280246897</v>
      </c>
      <c r="AL1735" s="26">
        <f t="shared" ca="1" si="686"/>
        <v>142712</v>
      </c>
      <c r="AM1735" s="26">
        <f t="shared" ca="1" si="687"/>
        <v>61</v>
      </c>
      <c r="AN1735" s="26">
        <f ca="1">IF(AM1735=0,0,COUNTIF($AM$19:AM1735,C1735*10+1))</f>
        <v>167</v>
      </c>
      <c r="AO1735" s="21">
        <f t="shared" ca="1" si="688"/>
        <v>0</v>
      </c>
      <c r="AP1735" s="33">
        <f t="shared" ca="1" si="689"/>
        <v>142712</v>
      </c>
    </row>
    <row r="1736" spans="1:42" x14ac:dyDescent="0.2">
      <c r="A1736" s="15">
        <f>Daten!A1736</f>
        <v>62389</v>
      </c>
      <c r="B1736" s="8" t="str">
        <f>Daten!B1736</f>
        <v>Sankt Stefan im Rosental</v>
      </c>
      <c r="C1736" s="15">
        <f t="shared" si="665"/>
        <v>6</v>
      </c>
      <c r="D1736" s="10">
        <f>Daten!D1736</f>
        <v>0</v>
      </c>
      <c r="E1736" s="9">
        <f>Daten!E1736</f>
        <v>3855</v>
      </c>
      <c r="F1736" s="9">
        <f>Daten!F1736</f>
        <v>3954</v>
      </c>
      <c r="G1736" s="27">
        <f t="shared" si="666"/>
        <v>-99</v>
      </c>
      <c r="H1736" s="29">
        <f t="shared" si="667"/>
        <v>-2.503793626707132E-2</v>
      </c>
      <c r="I1736" s="21">
        <f t="shared" si="668"/>
        <v>35.28848330564692</v>
      </c>
      <c r="J1736" s="21">
        <f t="shared" si="669"/>
        <v>-134.28848330564693</v>
      </c>
      <c r="K1736" s="27">
        <f t="shared" si="670"/>
        <v>67144.241652823461</v>
      </c>
      <c r="L1736" s="16">
        <f>Daten!G1736</f>
        <v>538</v>
      </c>
      <c r="M1736" s="16">
        <f>Daten!H1736</f>
        <v>2522</v>
      </c>
      <c r="N1736" s="16">
        <f>Daten!I1736</f>
        <v>795</v>
      </c>
      <c r="O1736" s="28">
        <f t="shared" si="671"/>
        <v>0.52854877081681206</v>
      </c>
      <c r="P1736" s="16">
        <f t="shared" si="672"/>
        <v>1419.5505790150894</v>
      </c>
      <c r="Q1736" s="21">
        <f t="shared" si="673"/>
        <v>-86.550579015089397</v>
      </c>
      <c r="R1736" s="27">
        <f t="shared" si="674"/>
        <v>-17310.115803017878</v>
      </c>
      <c r="S1736" s="9">
        <f>Daten!K1736</f>
        <v>21203.34</v>
      </c>
      <c r="T1736" s="9">
        <f>Daten!L1736</f>
        <v>249512.21</v>
      </c>
      <c r="U1736" s="9">
        <f>Daten!M1736</f>
        <v>911709.86</v>
      </c>
      <c r="V1736" s="9">
        <f>Daten!N1736</f>
        <v>500</v>
      </c>
      <c r="W1736" s="9">
        <f>Daten!O1736</f>
        <v>500</v>
      </c>
      <c r="X1736" s="23">
        <f t="shared" si="675"/>
        <v>1182425.4099999999</v>
      </c>
      <c r="Y1736" s="9">
        <f t="shared" si="676"/>
        <v>1385594.8847682821</v>
      </c>
      <c r="Z1736" s="21">
        <f t="shared" si="677"/>
        <v>-203169.47476828215</v>
      </c>
      <c r="AA1736" s="27">
        <f t="shared" si="678"/>
        <v>20316.947476828216</v>
      </c>
      <c r="AB1736" s="32">
        <f t="shared" si="679"/>
        <v>70151.073326633807</v>
      </c>
      <c r="AC1736" s="31">
        <f t="shared" si="680"/>
        <v>70151.073326633807</v>
      </c>
      <c r="AG1736" s="26">
        <f t="shared" si="681"/>
        <v>67144.241652823461</v>
      </c>
      <c r="AH1736" s="26">
        <f t="shared" si="682"/>
        <v>20316.947476828216</v>
      </c>
      <c r="AI1736" s="26">
        <f t="shared" si="683"/>
        <v>87461.18912965167</v>
      </c>
      <c r="AJ1736" s="26">
        <f t="shared" si="684"/>
        <v>1</v>
      </c>
      <c r="AK1736" s="26">
        <f t="shared" si="685"/>
        <v>87461.18912965167</v>
      </c>
      <c r="AL1736" s="26">
        <f t="shared" ca="1" si="686"/>
        <v>146487</v>
      </c>
      <c r="AM1736" s="26">
        <f t="shared" ca="1" si="687"/>
        <v>61</v>
      </c>
      <c r="AN1736" s="26">
        <f ca="1">IF(AM1736=0,0,COUNTIF($AM$19:AM1736,C1736*10+1))</f>
        <v>168</v>
      </c>
      <c r="AO1736" s="21">
        <f t="shared" ca="1" si="688"/>
        <v>0</v>
      </c>
      <c r="AP1736" s="33">
        <f t="shared" ca="1" si="689"/>
        <v>146487</v>
      </c>
    </row>
    <row r="1737" spans="1:42" x14ac:dyDescent="0.2">
      <c r="A1737" s="15">
        <f>Daten!A1737</f>
        <v>62390</v>
      </c>
      <c r="B1737" s="8" t="str">
        <f>Daten!B1737</f>
        <v>Straden</v>
      </c>
      <c r="C1737" s="15">
        <f t="shared" si="665"/>
        <v>6</v>
      </c>
      <c r="D1737" s="10">
        <f>Daten!D1737</f>
        <v>0</v>
      </c>
      <c r="E1737" s="9">
        <f>Daten!E1737</f>
        <v>3493</v>
      </c>
      <c r="F1737" s="9">
        <f>Daten!F1737</f>
        <v>3598</v>
      </c>
      <c r="G1737" s="27">
        <f t="shared" si="666"/>
        <v>-105</v>
      </c>
      <c r="H1737" s="29">
        <f t="shared" si="667"/>
        <v>-2.9182879377431907E-2</v>
      </c>
      <c r="I1737" s="21">
        <f t="shared" si="668"/>
        <v>32.111270342366623</v>
      </c>
      <c r="J1737" s="21">
        <f t="shared" si="669"/>
        <v>-137.11127034236662</v>
      </c>
      <c r="K1737" s="27">
        <f t="shared" si="670"/>
        <v>68555.635171183312</v>
      </c>
      <c r="L1737" s="16">
        <f>Daten!G1737</f>
        <v>422</v>
      </c>
      <c r="M1737" s="16">
        <f>Daten!H1737</f>
        <v>2239</v>
      </c>
      <c r="N1737" s="16">
        <f>Daten!I1737</f>
        <v>832</v>
      </c>
      <c r="O1737" s="28">
        <f t="shared" si="671"/>
        <v>0.5600714604734256</v>
      </c>
      <c r="P1737" s="16">
        <f t="shared" si="672"/>
        <v>1260.2592174523336</v>
      </c>
      <c r="Q1737" s="21">
        <f t="shared" si="673"/>
        <v>-6.2592174523335871</v>
      </c>
      <c r="R1737" s="27">
        <f t="shared" si="674"/>
        <v>-1251.8434904667174</v>
      </c>
      <c r="S1737" s="9">
        <f>Daten!K1737</f>
        <v>37230.400000000001</v>
      </c>
      <c r="T1737" s="9">
        <f>Daten!L1737</f>
        <v>199069.7</v>
      </c>
      <c r="U1737" s="9">
        <f>Daten!M1737</f>
        <v>1005189.02</v>
      </c>
      <c r="V1737" s="9">
        <f>Daten!N1737</f>
        <v>500</v>
      </c>
      <c r="W1737" s="9">
        <f>Daten!O1737</f>
        <v>500</v>
      </c>
      <c r="X1737" s="23">
        <f t="shared" si="675"/>
        <v>1241489.1200000001</v>
      </c>
      <c r="Y1737" s="9">
        <f t="shared" si="676"/>
        <v>1255481.9539547623</v>
      </c>
      <c r="Z1737" s="21">
        <f t="shared" si="677"/>
        <v>-13992.833954762202</v>
      </c>
      <c r="AA1737" s="27">
        <f t="shared" si="678"/>
        <v>1399.2833954762202</v>
      </c>
      <c r="AB1737" s="32">
        <f t="shared" si="679"/>
        <v>68703.075076192807</v>
      </c>
      <c r="AC1737" s="31">
        <f t="shared" si="680"/>
        <v>68703.075076192807</v>
      </c>
      <c r="AG1737" s="26">
        <f t="shared" si="681"/>
        <v>68555.635171183312</v>
      </c>
      <c r="AH1737" s="26">
        <f t="shared" si="682"/>
        <v>1399.2833954762202</v>
      </c>
      <c r="AI1737" s="26">
        <f t="shared" si="683"/>
        <v>69954.918566659529</v>
      </c>
      <c r="AJ1737" s="26">
        <f t="shared" si="684"/>
        <v>1</v>
      </c>
      <c r="AK1737" s="26">
        <f t="shared" si="685"/>
        <v>69954.918566659529</v>
      </c>
      <c r="AL1737" s="26">
        <f t="shared" ca="1" si="686"/>
        <v>117166</v>
      </c>
      <c r="AM1737" s="26">
        <f t="shared" ca="1" si="687"/>
        <v>61</v>
      </c>
      <c r="AN1737" s="26">
        <f ca="1">IF(AM1737=0,0,COUNTIF($AM$19:AM1737,C1737*10+1))</f>
        <v>169</v>
      </c>
      <c r="AO1737" s="21">
        <f t="shared" ca="1" si="688"/>
        <v>0</v>
      </c>
      <c r="AP1737" s="33">
        <f t="shared" ca="1" si="689"/>
        <v>117166</v>
      </c>
    </row>
    <row r="1738" spans="1:42" x14ac:dyDescent="0.2">
      <c r="A1738" s="15">
        <f>Daten!A1738</f>
        <v>70101</v>
      </c>
      <c r="B1738" s="8" t="str">
        <f>Daten!B1738</f>
        <v>Innsbruck</v>
      </c>
      <c r="C1738" s="15">
        <f t="shared" si="665"/>
        <v>7</v>
      </c>
      <c r="D1738" s="10">
        <f>Daten!D1738</f>
        <v>1</v>
      </c>
      <c r="E1738" s="9">
        <f>Daten!E1738</f>
        <v>130385</v>
      </c>
      <c r="F1738" s="9">
        <f>Daten!F1738</f>
        <v>132224</v>
      </c>
      <c r="G1738" s="27">
        <f t="shared" si="666"/>
        <v>-1839</v>
      </c>
      <c r="H1738" s="29">
        <f t="shared" si="667"/>
        <v>-1.3908216360116167E-2</v>
      </c>
      <c r="I1738" s="21">
        <f t="shared" si="668"/>
        <v>1180.0668731931862</v>
      </c>
      <c r="J1738" s="21">
        <f t="shared" si="669"/>
        <v>-3019.0668731931864</v>
      </c>
      <c r="K1738" s="27">
        <f t="shared" si="670"/>
        <v>1509533.4365965931</v>
      </c>
      <c r="L1738" s="16">
        <f>Daten!G1738</f>
        <v>15363</v>
      </c>
      <c r="M1738" s="16">
        <f>Daten!H1738</f>
        <v>90412</v>
      </c>
      <c r="N1738" s="16">
        <f>Daten!I1738</f>
        <v>24609</v>
      </c>
      <c r="O1738" s="28">
        <f t="shared" si="671"/>
        <v>0.44210945449719063</v>
      </c>
      <c r="P1738" s="16">
        <f t="shared" si="672"/>
        <v>50889.931383787574</v>
      </c>
      <c r="Q1738" s="21">
        <f t="shared" si="673"/>
        <v>-10917.931383787574</v>
      </c>
      <c r="R1738" s="27">
        <f t="shared" si="674"/>
        <v>-2183586.276757515</v>
      </c>
      <c r="S1738" s="9">
        <f>Daten!K1738</f>
        <v>14065.52</v>
      </c>
      <c r="T1738" s="9">
        <f>Daten!L1738</f>
        <v>12583480.960000001</v>
      </c>
      <c r="U1738" s="9">
        <f>Daten!M1738</f>
        <v>63984889.380000003</v>
      </c>
      <c r="V1738" s="9">
        <f>Daten!N1738</f>
        <v>500</v>
      </c>
      <c r="W1738" s="9">
        <f>Daten!O1738</f>
        <v>500</v>
      </c>
      <c r="X1738" s="23">
        <f t="shared" si="675"/>
        <v>76582435.859999999</v>
      </c>
      <c r="Y1738" s="9">
        <f t="shared" si="676"/>
        <v>46864017.911935784</v>
      </c>
      <c r="Z1738" s="21">
        <f t="shared" si="677"/>
        <v>29718417.948064215</v>
      </c>
      <c r="AA1738" s="27">
        <f t="shared" si="678"/>
        <v>-2971841.7948064217</v>
      </c>
      <c r="AB1738" s="32">
        <f t="shared" si="679"/>
        <v>-3645894.6349673439</v>
      </c>
      <c r="AC1738" s="31">
        <f t="shared" si="680"/>
        <v>0</v>
      </c>
      <c r="AG1738" s="26">
        <f t="shared" si="681"/>
        <v>0</v>
      </c>
      <c r="AH1738" s="26">
        <f t="shared" si="682"/>
        <v>0</v>
      </c>
      <c r="AI1738" s="26">
        <f t="shared" si="683"/>
        <v>0</v>
      </c>
      <c r="AJ1738" s="26">
        <f t="shared" si="684"/>
        <v>1</v>
      </c>
      <c r="AK1738" s="26">
        <f t="shared" si="685"/>
        <v>0</v>
      </c>
      <c r="AL1738" s="26">
        <f t="shared" ca="1" si="686"/>
        <v>0</v>
      </c>
      <c r="AM1738" s="26">
        <f t="shared" ca="1" si="687"/>
        <v>0</v>
      </c>
      <c r="AN1738" s="26">
        <f ca="1">IF(AM1738=0,0,COUNTIF($AM$19:AM1738,C1738*10+1))</f>
        <v>0</v>
      </c>
      <c r="AO1738" s="21">
        <f t="shared" ca="1" si="688"/>
        <v>0</v>
      </c>
      <c r="AP1738" s="33">
        <f t="shared" ca="1" si="689"/>
        <v>0</v>
      </c>
    </row>
    <row r="1739" spans="1:42" x14ac:dyDescent="0.2">
      <c r="A1739" s="15">
        <f>Daten!A1739</f>
        <v>70201</v>
      </c>
      <c r="B1739" s="8" t="str">
        <f>Daten!B1739</f>
        <v>Arzl im Pitztal</v>
      </c>
      <c r="C1739" s="15">
        <f t="shared" si="665"/>
        <v>7</v>
      </c>
      <c r="D1739" s="10">
        <f>Daten!D1739</f>
        <v>0</v>
      </c>
      <c r="E1739" s="9">
        <f>Daten!E1739</f>
        <v>3165</v>
      </c>
      <c r="F1739" s="9">
        <f>Daten!F1739</f>
        <v>3141</v>
      </c>
      <c r="G1739" s="27">
        <f t="shared" si="666"/>
        <v>24</v>
      </c>
      <c r="H1739" s="29">
        <f t="shared" si="667"/>
        <v>7.6408787010506206E-3</v>
      </c>
      <c r="I1739" s="21">
        <f t="shared" si="668"/>
        <v>28.032657072088259</v>
      </c>
      <c r="J1739" s="21">
        <f t="shared" si="669"/>
        <v>-4.0326570720882593</v>
      </c>
      <c r="K1739" s="27">
        <f t="shared" si="670"/>
        <v>2016.3285360441296</v>
      </c>
      <c r="L1739" s="16">
        <f>Daten!G1739</f>
        <v>506</v>
      </c>
      <c r="M1739" s="16">
        <f>Daten!H1739</f>
        <v>2100</v>
      </c>
      <c r="N1739" s="16">
        <f>Daten!I1739</f>
        <v>559</v>
      </c>
      <c r="O1739" s="28">
        <f t="shared" si="671"/>
        <v>0.50714285714285712</v>
      </c>
      <c r="P1739" s="16">
        <f t="shared" si="672"/>
        <v>1182.020704175927</v>
      </c>
      <c r="Q1739" s="21">
        <f t="shared" si="673"/>
        <v>-117.02070417592699</v>
      </c>
      <c r="R1739" s="27">
        <f t="shared" si="674"/>
        <v>-23404.140835185397</v>
      </c>
      <c r="S1739" s="9">
        <f>Daten!K1739</f>
        <v>4885.09</v>
      </c>
      <c r="T1739" s="9">
        <f>Daten!L1739</f>
        <v>216630.83</v>
      </c>
      <c r="U1739" s="9">
        <f>Daten!M1739</f>
        <v>785641.42</v>
      </c>
      <c r="V1739" s="9">
        <f>Daten!N1739</f>
        <v>500</v>
      </c>
      <c r="W1739" s="9">
        <f>Daten!O1739</f>
        <v>500</v>
      </c>
      <c r="X1739" s="23">
        <f t="shared" si="675"/>
        <v>1007157.3400000001</v>
      </c>
      <c r="Y1739" s="9">
        <f t="shared" si="676"/>
        <v>1137589.5746541147</v>
      </c>
      <c r="Z1739" s="21">
        <f t="shared" si="677"/>
        <v>-130432.23465411458</v>
      </c>
      <c r="AA1739" s="27">
        <f t="shared" si="678"/>
        <v>13043.223465411458</v>
      </c>
      <c r="AB1739" s="32">
        <f t="shared" si="679"/>
        <v>-8344.5888337298093</v>
      </c>
      <c r="AC1739" s="31">
        <f t="shared" si="680"/>
        <v>0</v>
      </c>
      <c r="AG1739" s="26">
        <f t="shared" si="681"/>
        <v>0</v>
      </c>
      <c r="AH1739" s="26">
        <f t="shared" si="682"/>
        <v>0</v>
      </c>
      <c r="AI1739" s="26">
        <f t="shared" si="683"/>
        <v>0</v>
      </c>
      <c r="AJ1739" s="26">
        <f t="shared" si="684"/>
        <v>1</v>
      </c>
      <c r="AK1739" s="26">
        <f t="shared" si="685"/>
        <v>0</v>
      </c>
      <c r="AL1739" s="26">
        <f t="shared" ca="1" si="686"/>
        <v>0</v>
      </c>
      <c r="AM1739" s="26">
        <f t="shared" ca="1" si="687"/>
        <v>0</v>
      </c>
      <c r="AN1739" s="26">
        <f ca="1">IF(AM1739=0,0,COUNTIF($AM$19:AM1739,C1739*10+1))</f>
        <v>0</v>
      </c>
      <c r="AO1739" s="21">
        <f t="shared" ca="1" si="688"/>
        <v>0</v>
      </c>
      <c r="AP1739" s="33">
        <f t="shared" ca="1" si="689"/>
        <v>0</v>
      </c>
    </row>
    <row r="1740" spans="1:42" x14ac:dyDescent="0.2">
      <c r="A1740" s="15">
        <f>Daten!A1740</f>
        <v>70202</v>
      </c>
      <c r="B1740" s="8" t="str">
        <f>Daten!B1740</f>
        <v>Haiming</v>
      </c>
      <c r="C1740" s="15">
        <f t="shared" si="665"/>
        <v>7</v>
      </c>
      <c r="D1740" s="10">
        <f>Daten!D1740</f>
        <v>0</v>
      </c>
      <c r="E1740" s="9">
        <f>Daten!E1740</f>
        <v>4807</v>
      </c>
      <c r="F1740" s="9">
        <f>Daten!F1740</f>
        <v>4676</v>
      </c>
      <c r="G1740" s="27">
        <f t="shared" si="666"/>
        <v>131</v>
      </c>
      <c r="H1740" s="29">
        <f t="shared" si="667"/>
        <v>2.8015397775876819E-2</v>
      </c>
      <c r="I1740" s="21">
        <f t="shared" si="668"/>
        <v>41.732156787355841</v>
      </c>
      <c r="J1740" s="21">
        <f t="shared" si="669"/>
        <v>89.267843212644152</v>
      </c>
      <c r="K1740" s="27">
        <f t="shared" si="670"/>
        <v>-44633.921606322074</v>
      </c>
      <c r="L1740" s="16">
        <f>Daten!G1740</f>
        <v>756</v>
      </c>
      <c r="M1740" s="16">
        <f>Daten!H1740</f>
        <v>3291</v>
      </c>
      <c r="N1740" s="16">
        <f>Daten!I1740</f>
        <v>760</v>
      </c>
      <c r="O1740" s="28">
        <f t="shared" si="671"/>
        <v>0.46065025828015799</v>
      </c>
      <c r="P1740" s="16">
        <f t="shared" si="672"/>
        <v>1852.3953035442742</v>
      </c>
      <c r="Q1740" s="21">
        <f t="shared" si="673"/>
        <v>-336.39530354427416</v>
      </c>
      <c r="R1740" s="27">
        <f t="shared" si="674"/>
        <v>-67279.060708854828</v>
      </c>
      <c r="S1740" s="9">
        <f>Daten!K1740</f>
        <v>5805.48</v>
      </c>
      <c r="T1740" s="9">
        <f>Daten!L1740</f>
        <v>397775.22</v>
      </c>
      <c r="U1740" s="9">
        <f>Daten!M1740</f>
        <v>1851004.77</v>
      </c>
      <c r="V1740" s="9">
        <f>Daten!N1740</f>
        <v>500</v>
      </c>
      <c r="W1740" s="9">
        <f>Daten!O1740</f>
        <v>500</v>
      </c>
      <c r="X1740" s="23">
        <f t="shared" si="675"/>
        <v>2254585.4699999997</v>
      </c>
      <c r="Y1740" s="9">
        <f t="shared" si="676"/>
        <v>1727770.3271286981</v>
      </c>
      <c r="Z1740" s="21">
        <f t="shared" si="677"/>
        <v>526815.14287130162</v>
      </c>
      <c r="AA1740" s="27">
        <f t="shared" si="678"/>
        <v>-52681.514287130165</v>
      </c>
      <c r="AB1740" s="32">
        <f t="shared" si="679"/>
        <v>-164594.49660230707</v>
      </c>
      <c r="AC1740" s="31">
        <f t="shared" si="680"/>
        <v>0</v>
      </c>
      <c r="AG1740" s="26">
        <f t="shared" si="681"/>
        <v>0</v>
      </c>
      <c r="AH1740" s="26">
        <f t="shared" si="682"/>
        <v>0</v>
      </c>
      <c r="AI1740" s="26">
        <f t="shared" si="683"/>
        <v>0</v>
      </c>
      <c r="AJ1740" s="26">
        <f t="shared" si="684"/>
        <v>1</v>
      </c>
      <c r="AK1740" s="26">
        <f t="shared" si="685"/>
        <v>0</v>
      </c>
      <c r="AL1740" s="26">
        <f t="shared" ca="1" si="686"/>
        <v>0</v>
      </c>
      <c r="AM1740" s="26">
        <f t="shared" ca="1" si="687"/>
        <v>0</v>
      </c>
      <c r="AN1740" s="26">
        <f ca="1">IF(AM1740=0,0,COUNTIF($AM$19:AM1740,C1740*10+1))</f>
        <v>0</v>
      </c>
      <c r="AO1740" s="21">
        <f t="shared" ca="1" si="688"/>
        <v>0</v>
      </c>
      <c r="AP1740" s="33">
        <f t="shared" ca="1" si="689"/>
        <v>0</v>
      </c>
    </row>
    <row r="1741" spans="1:42" x14ac:dyDescent="0.2">
      <c r="A1741" s="15">
        <f>Daten!A1741</f>
        <v>70203</v>
      </c>
      <c r="B1741" s="8" t="str">
        <f>Daten!B1741</f>
        <v>Imst</v>
      </c>
      <c r="C1741" s="15">
        <f t="shared" si="665"/>
        <v>7</v>
      </c>
      <c r="D1741" s="10">
        <f>Daten!D1741</f>
        <v>0</v>
      </c>
      <c r="E1741" s="9">
        <f>Daten!E1741</f>
        <v>10936</v>
      </c>
      <c r="F1741" s="9">
        <f>Daten!F1741</f>
        <v>10522</v>
      </c>
      <c r="G1741" s="27">
        <f t="shared" si="666"/>
        <v>414</v>
      </c>
      <c r="H1741" s="29">
        <f t="shared" si="667"/>
        <v>3.9346131914084773E-2</v>
      </c>
      <c r="I1741" s="21">
        <f t="shared" si="668"/>
        <v>93.90627752706547</v>
      </c>
      <c r="J1741" s="21">
        <f t="shared" si="669"/>
        <v>320.09372247293453</v>
      </c>
      <c r="K1741" s="27">
        <f t="shared" si="670"/>
        <v>-160046.86123646726</v>
      </c>
      <c r="L1741" s="16">
        <f>Daten!G1741</f>
        <v>1691</v>
      </c>
      <c r="M1741" s="16">
        <f>Daten!H1741</f>
        <v>7397</v>
      </c>
      <c r="N1741" s="16">
        <f>Daten!I1741</f>
        <v>1848</v>
      </c>
      <c r="O1741" s="28">
        <f t="shared" si="671"/>
        <v>0.47843720427200215</v>
      </c>
      <c r="P1741" s="16">
        <f t="shared" si="672"/>
        <v>4163.5272137092061</v>
      </c>
      <c r="Q1741" s="21">
        <f t="shared" si="673"/>
        <v>-624.52721370920608</v>
      </c>
      <c r="R1741" s="27">
        <f t="shared" si="674"/>
        <v>-124905.44274184122</v>
      </c>
      <c r="S1741" s="9">
        <f>Daten!K1741</f>
        <v>7088.48</v>
      </c>
      <c r="T1741" s="9">
        <f>Daten!L1741</f>
        <v>1221578.03</v>
      </c>
      <c r="U1741" s="9">
        <f>Daten!M1741</f>
        <v>5440445.5</v>
      </c>
      <c r="V1741" s="9">
        <f>Daten!N1741</f>
        <v>500</v>
      </c>
      <c r="W1741" s="9">
        <f>Daten!O1741</f>
        <v>500</v>
      </c>
      <c r="X1741" s="23">
        <f t="shared" si="675"/>
        <v>6669112.0099999998</v>
      </c>
      <c r="Y1741" s="9">
        <f t="shared" si="676"/>
        <v>3930704.4513167138</v>
      </c>
      <c r="Z1741" s="21">
        <f t="shared" si="677"/>
        <v>2738407.558683286</v>
      </c>
      <c r="AA1741" s="27">
        <f t="shared" si="678"/>
        <v>-273840.75586832862</v>
      </c>
      <c r="AB1741" s="32">
        <f t="shared" si="679"/>
        <v>-558793.05984663707</v>
      </c>
      <c r="AC1741" s="31">
        <f t="shared" si="680"/>
        <v>0</v>
      </c>
      <c r="AG1741" s="26">
        <f t="shared" si="681"/>
        <v>0</v>
      </c>
      <c r="AH1741" s="26">
        <f t="shared" si="682"/>
        <v>0</v>
      </c>
      <c r="AI1741" s="26">
        <f t="shared" si="683"/>
        <v>0</v>
      </c>
      <c r="AJ1741" s="26">
        <f t="shared" si="684"/>
        <v>1</v>
      </c>
      <c r="AK1741" s="26">
        <f t="shared" si="685"/>
        <v>0</v>
      </c>
      <c r="AL1741" s="26">
        <f t="shared" ca="1" si="686"/>
        <v>0</v>
      </c>
      <c r="AM1741" s="26">
        <f t="shared" ca="1" si="687"/>
        <v>0</v>
      </c>
      <c r="AN1741" s="26">
        <f ca="1">IF(AM1741=0,0,COUNTIF($AM$19:AM1741,C1741*10+1))</f>
        <v>0</v>
      </c>
      <c r="AO1741" s="21">
        <f t="shared" ca="1" si="688"/>
        <v>0</v>
      </c>
      <c r="AP1741" s="33">
        <f t="shared" ca="1" si="689"/>
        <v>0</v>
      </c>
    </row>
    <row r="1742" spans="1:42" x14ac:dyDescent="0.2">
      <c r="A1742" s="15">
        <f>Daten!A1742</f>
        <v>70204</v>
      </c>
      <c r="B1742" s="8" t="str">
        <f>Daten!B1742</f>
        <v>Imsterberg</v>
      </c>
      <c r="C1742" s="15">
        <f t="shared" si="665"/>
        <v>7</v>
      </c>
      <c r="D1742" s="10">
        <f>Daten!D1742</f>
        <v>0</v>
      </c>
      <c r="E1742" s="9">
        <f>Daten!E1742</f>
        <v>820</v>
      </c>
      <c r="F1742" s="9">
        <f>Daten!F1742</f>
        <v>778</v>
      </c>
      <c r="G1742" s="27">
        <f t="shared" si="666"/>
        <v>42</v>
      </c>
      <c r="H1742" s="29">
        <f t="shared" si="667"/>
        <v>5.3984575835475578E-2</v>
      </c>
      <c r="I1742" s="21">
        <f t="shared" si="668"/>
        <v>6.9434597905395306</v>
      </c>
      <c r="J1742" s="21">
        <f t="shared" si="669"/>
        <v>35.056540209460472</v>
      </c>
      <c r="K1742" s="27">
        <f t="shared" si="670"/>
        <v>-17528.270104730236</v>
      </c>
      <c r="L1742" s="16">
        <f>Daten!G1742</f>
        <v>158</v>
      </c>
      <c r="M1742" s="16">
        <f>Daten!H1742</f>
        <v>541</v>
      </c>
      <c r="N1742" s="16">
        <f>Daten!I1742</f>
        <v>121</v>
      </c>
      <c r="O1742" s="28">
        <f t="shared" si="671"/>
        <v>0.51571164510166356</v>
      </c>
      <c r="P1742" s="16">
        <f t="shared" si="672"/>
        <v>304.51104807579833</v>
      </c>
      <c r="Q1742" s="21">
        <f t="shared" si="673"/>
        <v>-25.511048075798328</v>
      </c>
      <c r="R1742" s="27">
        <f t="shared" si="674"/>
        <v>-5102.2096151596652</v>
      </c>
      <c r="S1742" s="9">
        <f>Daten!K1742</f>
        <v>1936.21</v>
      </c>
      <c r="T1742" s="9">
        <f>Daten!L1742</f>
        <v>49020.53</v>
      </c>
      <c r="U1742" s="9">
        <f>Daten!M1742</f>
        <v>161767.22</v>
      </c>
      <c r="V1742" s="9">
        <f>Daten!N1742</f>
        <v>500</v>
      </c>
      <c r="W1742" s="9">
        <f>Daten!O1742</f>
        <v>500</v>
      </c>
      <c r="X1742" s="23">
        <f t="shared" si="675"/>
        <v>212723.96</v>
      </c>
      <c r="Y1742" s="9">
        <f t="shared" si="676"/>
        <v>294730.948251619</v>
      </c>
      <c r="Z1742" s="21">
        <f t="shared" si="677"/>
        <v>-82006.988251619012</v>
      </c>
      <c r="AA1742" s="27">
        <f t="shared" si="678"/>
        <v>8200.6988251619023</v>
      </c>
      <c r="AB1742" s="32">
        <f t="shared" si="679"/>
        <v>-14429.780894728001</v>
      </c>
      <c r="AC1742" s="31">
        <f t="shared" si="680"/>
        <v>0</v>
      </c>
      <c r="AG1742" s="26">
        <f t="shared" si="681"/>
        <v>0</v>
      </c>
      <c r="AH1742" s="26">
        <f t="shared" si="682"/>
        <v>0</v>
      </c>
      <c r="AI1742" s="26">
        <f t="shared" si="683"/>
        <v>0</v>
      </c>
      <c r="AJ1742" s="26">
        <f t="shared" si="684"/>
        <v>1</v>
      </c>
      <c r="AK1742" s="26">
        <f t="shared" si="685"/>
        <v>0</v>
      </c>
      <c r="AL1742" s="26">
        <f t="shared" ca="1" si="686"/>
        <v>0</v>
      </c>
      <c r="AM1742" s="26">
        <f t="shared" ca="1" si="687"/>
        <v>0</v>
      </c>
      <c r="AN1742" s="26">
        <f ca="1">IF(AM1742=0,0,COUNTIF($AM$19:AM1742,C1742*10+1))</f>
        <v>0</v>
      </c>
      <c r="AO1742" s="21">
        <f t="shared" ca="1" si="688"/>
        <v>0</v>
      </c>
      <c r="AP1742" s="33">
        <f t="shared" ca="1" si="689"/>
        <v>0</v>
      </c>
    </row>
    <row r="1743" spans="1:42" x14ac:dyDescent="0.2">
      <c r="A1743" s="15">
        <f>Daten!A1743</f>
        <v>70205</v>
      </c>
      <c r="B1743" s="8" t="str">
        <f>Daten!B1743</f>
        <v>Jerzens</v>
      </c>
      <c r="C1743" s="15">
        <f t="shared" si="665"/>
        <v>7</v>
      </c>
      <c r="D1743" s="10">
        <f>Daten!D1743</f>
        <v>0</v>
      </c>
      <c r="E1743" s="9">
        <f>Daten!E1743</f>
        <v>921</v>
      </c>
      <c r="F1743" s="9">
        <f>Daten!F1743</f>
        <v>957</v>
      </c>
      <c r="G1743" s="27">
        <f t="shared" si="666"/>
        <v>-36</v>
      </c>
      <c r="H1743" s="29">
        <f t="shared" si="667"/>
        <v>-3.7617554858934171E-2</v>
      </c>
      <c r="I1743" s="21">
        <f t="shared" si="668"/>
        <v>8.5409910276945116</v>
      </c>
      <c r="J1743" s="21">
        <f t="shared" si="669"/>
        <v>-44.54099102769451</v>
      </c>
      <c r="K1743" s="27">
        <f t="shared" si="670"/>
        <v>22270.495513847254</v>
      </c>
      <c r="L1743" s="16">
        <f>Daten!G1743</f>
        <v>129</v>
      </c>
      <c r="M1743" s="16">
        <f>Daten!H1743</f>
        <v>638</v>
      </c>
      <c r="N1743" s="16">
        <f>Daten!I1743</f>
        <v>154</v>
      </c>
      <c r="O1743" s="28">
        <f t="shared" si="671"/>
        <v>0.44357366771159873</v>
      </c>
      <c r="P1743" s="16">
        <f t="shared" si="672"/>
        <v>359.1091472686864</v>
      </c>
      <c r="Q1743" s="21">
        <f t="shared" si="673"/>
        <v>-76.109147268686399</v>
      </c>
      <c r="R1743" s="27">
        <f t="shared" si="674"/>
        <v>-15221.82945373728</v>
      </c>
      <c r="S1743" s="9">
        <f>Daten!K1743</f>
        <v>3802.47</v>
      </c>
      <c r="T1743" s="9">
        <f>Daten!L1743</f>
        <v>115170.46</v>
      </c>
      <c r="U1743" s="9">
        <f>Daten!M1743</f>
        <v>180625.27</v>
      </c>
      <c r="V1743" s="9">
        <f>Daten!N1743</f>
        <v>500</v>
      </c>
      <c r="W1743" s="9">
        <f>Daten!O1743</f>
        <v>500</v>
      </c>
      <c r="X1743" s="23">
        <f t="shared" si="675"/>
        <v>299598.2</v>
      </c>
      <c r="Y1743" s="9">
        <f t="shared" si="676"/>
        <v>331033.1748045623</v>
      </c>
      <c r="Z1743" s="21">
        <f t="shared" si="677"/>
        <v>-31434.974804562284</v>
      </c>
      <c r="AA1743" s="27">
        <f t="shared" si="678"/>
        <v>3143.4974804562285</v>
      </c>
      <c r="AB1743" s="32">
        <f t="shared" si="679"/>
        <v>10192.163540566202</v>
      </c>
      <c r="AC1743" s="31">
        <f t="shared" si="680"/>
        <v>10192.163540566202</v>
      </c>
      <c r="AG1743" s="26">
        <f t="shared" si="681"/>
        <v>22270.495513847254</v>
      </c>
      <c r="AH1743" s="26">
        <f t="shared" si="682"/>
        <v>3143.4974804562285</v>
      </c>
      <c r="AI1743" s="26">
        <f t="shared" si="683"/>
        <v>25413.992994303484</v>
      </c>
      <c r="AJ1743" s="26">
        <f t="shared" si="684"/>
        <v>1</v>
      </c>
      <c r="AK1743" s="26">
        <f t="shared" si="685"/>
        <v>25413.992994303484</v>
      </c>
      <c r="AL1743" s="26">
        <f t="shared" ca="1" si="686"/>
        <v>27489</v>
      </c>
      <c r="AM1743" s="26">
        <f t="shared" ca="1" si="687"/>
        <v>71</v>
      </c>
      <c r="AN1743" s="26">
        <f ca="1">IF(AM1743=0,0,COUNTIF($AM$19:AM1743,C1743*10+1))</f>
        <v>1</v>
      </c>
      <c r="AO1743" s="21">
        <f t="shared" ca="1" si="688"/>
        <v>-3</v>
      </c>
      <c r="AP1743" s="33">
        <f t="shared" ca="1" si="689"/>
        <v>27486</v>
      </c>
    </row>
    <row r="1744" spans="1:42" x14ac:dyDescent="0.2">
      <c r="A1744" s="15">
        <f>Daten!A1744</f>
        <v>70206</v>
      </c>
      <c r="B1744" s="8" t="str">
        <f>Daten!B1744</f>
        <v>Karres</v>
      </c>
      <c r="C1744" s="15">
        <f t="shared" si="665"/>
        <v>7</v>
      </c>
      <c r="D1744" s="10">
        <f>Daten!D1744</f>
        <v>0</v>
      </c>
      <c r="E1744" s="9">
        <f>Daten!E1744</f>
        <v>622</v>
      </c>
      <c r="F1744" s="9">
        <f>Daten!F1744</f>
        <v>608</v>
      </c>
      <c r="G1744" s="27">
        <f t="shared" si="666"/>
        <v>14</v>
      </c>
      <c r="H1744" s="29">
        <f t="shared" si="667"/>
        <v>2.3026315789473683E-2</v>
      </c>
      <c r="I1744" s="21">
        <f t="shared" si="668"/>
        <v>5.4262513530180394</v>
      </c>
      <c r="J1744" s="21">
        <f t="shared" si="669"/>
        <v>8.5737486469819615</v>
      </c>
      <c r="K1744" s="27">
        <f t="shared" si="670"/>
        <v>-4286.8743234909807</v>
      </c>
      <c r="L1744" s="16">
        <f>Daten!G1744</f>
        <v>92</v>
      </c>
      <c r="M1744" s="16">
        <f>Daten!H1744</f>
        <v>430</v>
      </c>
      <c r="N1744" s="16">
        <f>Daten!I1744</f>
        <v>100</v>
      </c>
      <c r="O1744" s="28">
        <f t="shared" si="671"/>
        <v>0.44651162790697674</v>
      </c>
      <c r="P1744" s="16">
        <f t="shared" si="672"/>
        <v>242.03281085507078</v>
      </c>
      <c r="Q1744" s="21">
        <f t="shared" si="673"/>
        <v>-50.032810855070778</v>
      </c>
      <c r="R1744" s="27">
        <f t="shared" si="674"/>
        <v>-10006.562171014155</v>
      </c>
      <c r="S1744" s="9">
        <f>Daten!K1744</f>
        <v>896.27</v>
      </c>
      <c r="T1744" s="9">
        <f>Daten!L1744</f>
        <v>36824.82</v>
      </c>
      <c r="U1744" s="9">
        <f>Daten!M1744</f>
        <v>135025.79</v>
      </c>
      <c r="V1744" s="9">
        <f>Daten!N1744</f>
        <v>500</v>
      </c>
      <c r="W1744" s="9">
        <f>Daten!O1744</f>
        <v>500</v>
      </c>
      <c r="X1744" s="23">
        <f t="shared" si="675"/>
        <v>172746.88</v>
      </c>
      <c r="Y1744" s="9">
        <f t="shared" si="676"/>
        <v>223564.20708842319</v>
      </c>
      <c r="Z1744" s="21">
        <f t="shared" si="677"/>
        <v>-50817.32708842319</v>
      </c>
      <c r="AA1744" s="27">
        <f t="shared" si="678"/>
        <v>5081.732708842319</v>
      </c>
      <c r="AB1744" s="32">
        <f t="shared" si="679"/>
        <v>-9211.7037856628158</v>
      </c>
      <c r="AC1744" s="31">
        <f t="shared" si="680"/>
        <v>0</v>
      </c>
      <c r="AG1744" s="26">
        <f t="shared" si="681"/>
        <v>0</v>
      </c>
      <c r="AH1744" s="26">
        <f t="shared" si="682"/>
        <v>0</v>
      </c>
      <c r="AI1744" s="26">
        <f t="shared" si="683"/>
        <v>0</v>
      </c>
      <c r="AJ1744" s="26">
        <f t="shared" si="684"/>
        <v>1</v>
      </c>
      <c r="AK1744" s="26">
        <f t="shared" si="685"/>
        <v>0</v>
      </c>
      <c r="AL1744" s="26">
        <f t="shared" ca="1" si="686"/>
        <v>0</v>
      </c>
      <c r="AM1744" s="26">
        <f t="shared" ca="1" si="687"/>
        <v>0</v>
      </c>
      <c r="AN1744" s="26">
        <f ca="1">IF(AM1744=0,0,COUNTIF($AM$19:AM1744,C1744*10+1))</f>
        <v>0</v>
      </c>
      <c r="AO1744" s="21">
        <f t="shared" ca="1" si="688"/>
        <v>0</v>
      </c>
      <c r="AP1744" s="33">
        <f t="shared" ca="1" si="689"/>
        <v>0</v>
      </c>
    </row>
    <row r="1745" spans="1:42" x14ac:dyDescent="0.2">
      <c r="A1745" s="15">
        <f>Daten!A1745</f>
        <v>70207</v>
      </c>
      <c r="B1745" s="8" t="str">
        <f>Daten!B1745</f>
        <v>Karrösten</v>
      </c>
      <c r="C1745" s="15">
        <f t="shared" si="665"/>
        <v>7</v>
      </c>
      <c r="D1745" s="10">
        <f>Daten!D1745</f>
        <v>0</v>
      </c>
      <c r="E1745" s="9">
        <f>Daten!E1745</f>
        <v>699</v>
      </c>
      <c r="F1745" s="9">
        <f>Daten!F1745</f>
        <v>676</v>
      </c>
      <c r="G1745" s="27">
        <f t="shared" si="666"/>
        <v>23</v>
      </c>
      <c r="H1745" s="29">
        <f t="shared" si="667"/>
        <v>3.4023668639053255E-2</v>
      </c>
      <c r="I1745" s="21">
        <f t="shared" si="668"/>
        <v>6.0331347280266359</v>
      </c>
      <c r="J1745" s="21">
        <f t="shared" si="669"/>
        <v>16.966865271973365</v>
      </c>
      <c r="K1745" s="27">
        <f t="shared" si="670"/>
        <v>-8483.4326359866827</v>
      </c>
      <c r="L1745" s="16">
        <f>Daten!G1745</f>
        <v>99</v>
      </c>
      <c r="M1745" s="16">
        <f>Daten!H1745</f>
        <v>463</v>
      </c>
      <c r="N1745" s="16">
        <f>Daten!I1745</f>
        <v>137</v>
      </c>
      <c r="O1745" s="28">
        <f t="shared" si="671"/>
        <v>0.50971922246220303</v>
      </c>
      <c r="P1745" s="16">
        <f t="shared" si="672"/>
        <v>260.6074219206925</v>
      </c>
      <c r="Q1745" s="21">
        <f t="shared" si="673"/>
        <v>-24.607421920692502</v>
      </c>
      <c r="R1745" s="27">
        <f t="shared" si="674"/>
        <v>-4921.4843841385009</v>
      </c>
      <c r="S1745" s="9">
        <f>Daten!K1745</f>
        <v>1259.1300000000001</v>
      </c>
      <c r="T1745" s="9">
        <f>Daten!L1745</f>
        <v>51428.97</v>
      </c>
      <c r="U1745" s="9">
        <f>Daten!M1745</f>
        <v>100441.96</v>
      </c>
      <c r="V1745" s="9">
        <f>Daten!N1745</f>
        <v>500</v>
      </c>
      <c r="W1745" s="9">
        <f>Daten!O1745</f>
        <v>500</v>
      </c>
      <c r="X1745" s="23">
        <f t="shared" si="675"/>
        <v>153130.06</v>
      </c>
      <c r="Y1745" s="9">
        <f t="shared" si="676"/>
        <v>251240.16198522155</v>
      </c>
      <c r="Z1745" s="21">
        <f t="shared" si="677"/>
        <v>-98110.101985221554</v>
      </c>
      <c r="AA1745" s="27">
        <f t="shared" si="678"/>
        <v>9811.0101985221554</v>
      </c>
      <c r="AB1745" s="32">
        <f t="shared" si="679"/>
        <v>-3593.9068216030282</v>
      </c>
      <c r="AC1745" s="31">
        <f t="shared" si="680"/>
        <v>0</v>
      </c>
      <c r="AG1745" s="26">
        <f t="shared" si="681"/>
        <v>0</v>
      </c>
      <c r="AH1745" s="26">
        <f t="shared" si="682"/>
        <v>0</v>
      </c>
      <c r="AI1745" s="26">
        <f t="shared" si="683"/>
        <v>0</v>
      </c>
      <c r="AJ1745" s="26">
        <f t="shared" si="684"/>
        <v>1</v>
      </c>
      <c r="AK1745" s="26">
        <f t="shared" si="685"/>
        <v>0</v>
      </c>
      <c r="AL1745" s="26">
        <f t="shared" ca="1" si="686"/>
        <v>0</v>
      </c>
      <c r="AM1745" s="26">
        <f t="shared" ca="1" si="687"/>
        <v>0</v>
      </c>
      <c r="AN1745" s="26">
        <f ca="1">IF(AM1745=0,0,COUNTIF($AM$19:AM1745,C1745*10+1))</f>
        <v>0</v>
      </c>
      <c r="AO1745" s="21">
        <f t="shared" ca="1" si="688"/>
        <v>0</v>
      </c>
      <c r="AP1745" s="33">
        <f t="shared" ca="1" si="689"/>
        <v>0</v>
      </c>
    </row>
    <row r="1746" spans="1:42" x14ac:dyDescent="0.2">
      <c r="A1746" s="15">
        <f>Daten!A1746</f>
        <v>70208</v>
      </c>
      <c r="B1746" s="8" t="str">
        <f>Daten!B1746</f>
        <v>Längenfeld</v>
      </c>
      <c r="C1746" s="15">
        <f t="shared" si="665"/>
        <v>7</v>
      </c>
      <c r="D1746" s="10">
        <f>Daten!D1746</f>
        <v>0</v>
      </c>
      <c r="E1746" s="9">
        <f>Daten!E1746</f>
        <v>4811</v>
      </c>
      <c r="F1746" s="9">
        <f>Daten!F1746</f>
        <v>4617</v>
      </c>
      <c r="G1746" s="27">
        <f t="shared" si="666"/>
        <v>194</v>
      </c>
      <c r="H1746" s="29">
        <f t="shared" si="667"/>
        <v>4.2018626813948454E-2</v>
      </c>
      <c r="I1746" s="21">
        <f t="shared" si="668"/>
        <v>41.205596211980733</v>
      </c>
      <c r="J1746" s="21">
        <f t="shared" si="669"/>
        <v>152.79440378801928</v>
      </c>
      <c r="K1746" s="27">
        <f t="shared" si="670"/>
        <v>-76397.201894009646</v>
      </c>
      <c r="L1746" s="16">
        <f>Daten!G1746</f>
        <v>816</v>
      </c>
      <c r="M1746" s="16">
        <f>Daten!H1746</f>
        <v>3342</v>
      </c>
      <c r="N1746" s="16">
        <f>Daten!I1746</f>
        <v>653</v>
      </c>
      <c r="O1746" s="28">
        <f t="shared" si="671"/>
        <v>0.43955715140634349</v>
      </c>
      <c r="P1746" s="16">
        <f t="shared" si="672"/>
        <v>1881.1015206456896</v>
      </c>
      <c r="Q1746" s="21">
        <f t="shared" si="673"/>
        <v>-412.10152064568956</v>
      </c>
      <c r="R1746" s="27">
        <f t="shared" si="674"/>
        <v>-82420.30412913792</v>
      </c>
      <c r="S1746" s="9">
        <f>Daten!K1746</f>
        <v>17989.27</v>
      </c>
      <c r="T1746" s="9">
        <f>Daten!L1746</f>
        <v>478508.43</v>
      </c>
      <c r="U1746" s="9">
        <f>Daten!M1746</f>
        <v>1276149.02</v>
      </c>
      <c r="V1746" s="9">
        <f>Daten!N1746</f>
        <v>500</v>
      </c>
      <c r="W1746" s="9">
        <f>Daten!O1746</f>
        <v>500</v>
      </c>
      <c r="X1746" s="23">
        <f t="shared" si="675"/>
        <v>1772646.72</v>
      </c>
      <c r="Y1746" s="9">
        <f t="shared" si="676"/>
        <v>1729208.039071389</v>
      </c>
      <c r="Z1746" s="21">
        <f t="shared" si="677"/>
        <v>43438.680928610964</v>
      </c>
      <c r="AA1746" s="27">
        <f t="shared" si="678"/>
        <v>-4343.8680928610966</v>
      </c>
      <c r="AB1746" s="32">
        <f t="shared" si="679"/>
        <v>-163161.37411600864</v>
      </c>
      <c r="AC1746" s="31">
        <f t="shared" si="680"/>
        <v>0</v>
      </c>
      <c r="AG1746" s="26">
        <f t="shared" si="681"/>
        <v>0</v>
      </c>
      <c r="AH1746" s="26">
        <f t="shared" si="682"/>
        <v>0</v>
      </c>
      <c r="AI1746" s="26">
        <f t="shared" si="683"/>
        <v>0</v>
      </c>
      <c r="AJ1746" s="26">
        <f t="shared" si="684"/>
        <v>1</v>
      </c>
      <c r="AK1746" s="26">
        <f t="shared" si="685"/>
        <v>0</v>
      </c>
      <c r="AL1746" s="26">
        <f t="shared" ca="1" si="686"/>
        <v>0</v>
      </c>
      <c r="AM1746" s="26">
        <f t="shared" ca="1" si="687"/>
        <v>0</v>
      </c>
      <c r="AN1746" s="26">
        <f ca="1">IF(AM1746=0,0,COUNTIF($AM$19:AM1746,C1746*10+1))</f>
        <v>0</v>
      </c>
      <c r="AO1746" s="21">
        <f t="shared" ca="1" si="688"/>
        <v>0</v>
      </c>
      <c r="AP1746" s="33">
        <f t="shared" ca="1" si="689"/>
        <v>0</v>
      </c>
    </row>
    <row r="1747" spans="1:42" x14ac:dyDescent="0.2">
      <c r="A1747" s="15">
        <f>Daten!A1747</f>
        <v>70209</v>
      </c>
      <c r="B1747" s="8" t="str">
        <f>Daten!B1747</f>
        <v>Mieming</v>
      </c>
      <c r="C1747" s="15">
        <f t="shared" ref="C1747:C1810" si="690">INT(A1747/10000)</f>
        <v>7</v>
      </c>
      <c r="D1747" s="10">
        <f>Daten!D1747</f>
        <v>0</v>
      </c>
      <c r="E1747" s="9">
        <f>Daten!E1747</f>
        <v>3923</v>
      </c>
      <c r="F1747" s="9">
        <f>Daten!F1747</f>
        <v>3672</v>
      </c>
      <c r="G1747" s="27">
        <f t="shared" ref="G1747:G1810" si="691">E1747-F1747</f>
        <v>251</v>
      </c>
      <c r="H1747" s="29">
        <f t="shared" ref="H1747:H1810" si="692">G1747/F1747</f>
        <v>6.8355119825708063E-2</v>
      </c>
      <c r="I1747" s="21">
        <f t="shared" ref="I1747:I1810" si="693">F1747*$I$6</f>
        <v>32.771702250464209</v>
      </c>
      <c r="J1747" s="21">
        <f t="shared" ref="J1747:J1810" si="694">G1747-I1747</f>
        <v>218.22829774953578</v>
      </c>
      <c r="K1747" s="27">
        <f t="shared" ref="K1747:K1810" si="695">-J1747*$K$5</f>
        <v>-109114.1488747679</v>
      </c>
      <c r="L1747" s="16">
        <f>Daten!G1747</f>
        <v>585</v>
      </c>
      <c r="M1747" s="16">
        <f>Daten!H1747</f>
        <v>2631</v>
      </c>
      <c r="N1747" s="16">
        <f>Daten!I1747</f>
        <v>707</v>
      </c>
      <c r="O1747" s="28">
        <f t="shared" ref="O1747:O1810" si="696">(L1747+N1747)/M1747</f>
        <v>0.49106803496769291</v>
      </c>
      <c r="P1747" s="16">
        <f t="shared" ref="P1747:P1810" si="697">M1747*$P$6</f>
        <v>1480.90308223184</v>
      </c>
      <c r="Q1747" s="21">
        <f t="shared" ref="Q1747:Q1810" si="698">L1747+N1747-P1747</f>
        <v>-188.90308223184002</v>
      </c>
      <c r="R1747" s="27">
        <f t="shared" ref="R1747:R1810" si="699">Q1747*$R$5</f>
        <v>-37780.616446368003</v>
      </c>
      <c r="S1747" s="9">
        <f>Daten!K1747</f>
        <v>9035.68</v>
      </c>
      <c r="T1747" s="9">
        <f>Daten!L1747</f>
        <v>329732.57</v>
      </c>
      <c r="U1747" s="9">
        <f>Daten!M1747</f>
        <v>629179.22</v>
      </c>
      <c r="V1747" s="9">
        <f>Daten!N1747</f>
        <v>500</v>
      </c>
      <c r="W1747" s="9">
        <f>Daten!O1747</f>
        <v>500</v>
      </c>
      <c r="X1747" s="23">
        <f t="shared" ref="X1747:X1810" si="700">S1747/V1747*500+T1747/W1747*500+U1747</f>
        <v>967947.47</v>
      </c>
      <c r="Y1747" s="9">
        <f t="shared" ref="Y1747:Y1810" si="701">E1747*$Y$6</f>
        <v>1410035.987794026</v>
      </c>
      <c r="Z1747" s="21">
        <f t="shared" ref="Z1747:Z1810" si="702">X1747-Y1747</f>
        <v>-442088.51779402606</v>
      </c>
      <c r="AA1747" s="27">
        <f t="shared" ref="AA1747:AA1810" si="703">-Z1747*$AA$5</f>
        <v>44208.851779402612</v>
      </c>
      <c r="AB1747" s="32">
        <f t="shared" ref="AB1747:AB1810" si="704">K1747+R1747+AA1747</f>
        <v>-102685.91354173329</v>
      </c>
      <c r="AC1747" s="31">
        <f t="shared" ref="AC1747:AC1810" si="705">MAX(0,AB1747)</f>
        <v>0</v>
      </c>
      <c r="AG1747" s="26">
        <f t="shared" ref="AG1747:AG1810" si="706">IF(AB1747&gt;0,K1747,0)</f>
        <v>0</v>
      </c>
      <c r="AH1747" s="26">
        <f t="shared" ref="AH1747:AH1810" si="707">IF(AB1747&gt;0,AA1747,0)</f>
        <v>0</v>
      </c>
      <c r="AI1747" s="26">
        <f t="shared" ref="AI1747:AI1810" si="708">AG1747+AH1747</f>
        <v>0</v>
      </c>
      <c r="AJ1747" s="26">
        <f t="shared" ref="AJ1747:AJ1810" si="709">IF(AND(V1747=500,W1747=500),1,0)</f>
        <v>1</v>
      </c>
      <c r="AK1747" s="26">
        <f t="shared" ref="AK1747:AK1810" si="710">IF(AND(AJ1747=1,AI1747&gt;=E1747*$AK$5),AI1747,0)</f>
        <v>0</v>
      </c>
      <c r="AL1747" s="26">
        <f t="shared" ref="AL1747:AL1810" ca="1" si="711">IF(OFFSET($AK$6,C1747,0)=0,0,ROUND(AK1747*OFFSET($AF$6,C1747,0)/OFFSET($AK$6,C1747,0),0))</f>
        <v>0</v>
      </c>
      <c r="AM1747" s="26">
        <f t="shared" ref="AM1747:AM1810" ca="1" si="712">IF(AL1747&gt;0,C1747*10+1,0)</f>
        <v>0</v>
      </c>
      <c r="AN1747" s="26">
        <f ca="1">IF(AM1747=0,0,COUNTIF($AM$19:AM1747,C1747*10+1))</f>
        <v>0</v>
      </c>
      <c r="AO1747" s="21">
        <f t="shared" ref="AO1747:AO1810" ca="1" si="713">IF(AN1747=1,OFFSET($AF$6,C1747,0)-OFFSET($AL$6,C1747,0),0)</f>
        <v>0</v>
      </c>
      <c r="AP1747" s="33">
        <f t="shared" ref="AP1747:AP1810" ca="1" si="714">AL1747+AO1747</f>
        <v>0</v>
      </c>
    </row>
    <row r="1748" spans="1:42" x14ac:dyDescent="0.2">
      <c r="A1748" s="15">
        <f>Daten!A1748</f>
        <v>70210</v>
      </c>
      <c r="B1748" s="8" t="str">
        <f>Daten!B1748</f>
        <v>Mils bei Imst</v>
      </c>
      <c r="C1748" s="15">
        <f t="shared" si="690"/>
        <v>7</v>
      </c>
      <c r="D1748" s="10">
        <f>Daten!D1748</f>
        <v>0</v>
      </c>
      <c r="E1748" s="9">
        <f>Daten!E1748</f>
        <v>624</v>
      </c>
      <c r="F1748" s="9">
        <f>Daten!F1748</f>
        <v>560</v>
      </c>
      <c r="G1748" s="27">
        <f t="shared" si="691"/>
        <v>64</v>
      </c>
      <c r="H1748" s="29">
        <f t="shared" si="692"/>
        <v>0.11428571428571428</v>
      </c>
      <c r="I1748" s="21">
        <f t="shared" si="693"/>
        <v>4.9978630883060884</v>
      </c>
      <c r="J1748" s="21">
        <f t="shared" si="694"/>
        <v>59.00213691169391</v>
      </c>
      <c r="K1748" s="27">
        <f t="shared" si="695"/>
        <v>-29501.068455846955</v>
      </c>
      <c r="L1748" s="16">
        <f>Daten!G1748</f>
        <v>95</v>
      </c>
      <c r="M1748" s="16">
        <f>Daten!H1748</f>
        <v>431</v>
      </c>
      <c r="N1748" s="16">
        <f>Daten!I1748</f>
        <v>98</v>
      </c>
      <c r="O1748" s="28">
        <f t="shared" si="696"/>
        <v>0.44779582366589327</v>
      </c>
      <c r="P1748" s="16">
        <f t="shared" si="697"/>
        <v>242.59567785705931</v>
      </c>
      <c r="Q1748" s="21">
        <f t="shared" si="698"/>
        <v>-49.595677857059314</v>
      </c>
      <c r="R1748" s="27">
        <f t="shared" si="699"/>
        <v>-9919.1355714118636</v>
      </c>
      <c r="S1748" s="9">
        <f>Daten!K1748</f>
        <v>1008.51</v>
      </c>
      <c r="T1748" s="9">
        <f>Daten!L1748</f>
        <v>42949.23</v>
      </c>
      <c r="U1748" s="9">
        <f>Daten!M1748</f>
        <v>200156.79999999999</v>
      </c>
      <c r="V1748" s="9">
        <f>Daten!N1748</f>
        <v>500</v>
      </c>
      <c r="W1748" s="9">
        <f>Daten!O1748</f>
        <v>500</v>
      </c>
      <c r="X1748" s="23">
        <f t="shared" si="700"/>
        <v>244114.53999999998</v>
      </c>
      <c r="Y1748" s="9">
        <f t="shared" si="701"/>
        <v>224283.06305976861</v>
      </c>
      <c r="Z1748" s="21">
        <f t="shared" si="702"/>
        <v>19831.476940231369</v>
      </c>
      <c r="AA1748" s="27">
        <f t="shared" si="703"/>
        <v>-1983.1476940231369</v>
      </c>
      <c r="AB1748" s="32">
        <f t="shared" si="704"/>
        <v>-41403.351721281957</v>
      </c>
      <c r="AC1748" s="31">
        <f t="shared" si="705"/>
        <v>0</v>
      </c>
      <c r="AG1748" s="26">
        <f t="shared" si="706"/>
        <v>0</v>
      </c>
      <c r="AH1748" s="26">
        <f t="shared" si="707"/>
        <v>0</v>
      </c>
      <c r="AI1748" s="26">
        <f t="shared" si="708"/>
        <v>0</v>
      </c>
      <c r="AJ1748" s="26">
        <f t="shared" si="709"/>
        <v>1</v>
      </c>
      <c r="AK1748" s="26">
        <f t="shared" si="710"/>
        <v>0</v>
      </c>
      <c r="AL1748" s="26">
        <f t="shared" ca="1" si="711"/>
        <v>0</v>
      </c>
      <c r="AM1748" s="26">
        <f t="shared" ca="1" si="712"/>
        <v>0</v>
      </c>
      <c r="AN1748" s="26">
        <f ca="1">IF(AM1748=0,0,COUNTIF($AM$19:AM1748,C1748*10+1))</f>
        <v>0</v>
      </c>
      <c r="AO1748" s="21">
        <f t="shared" ca="1" si="713"/>
        <v>0</v>
      </c>
      <c r="AP1748" s="33">
        <f t="shared" ca="1" si="714"/>
        <v>0</v>
      </c>
    </row>
    <row r="1749" spans="1:42" x14ac:dyDescent="0.2">
      <c r="A1749" s="15">
        <f>Daten!A1749</f>
        <v>70211</v>
      </c>
      <c r="B1749" s="8" t="str">
        <f>Daten!B1749</f>
        <v>Mötz</v>
      </c>
      <c r="C1749" s="15">
        <f t="shared" si="690"/>
        <v>7</v>
      </c>
      <c r="D1749" s="10">
        <f>Daten!D1749</f>
        <v>0</v>
      </c>
      <c r="E1749" s="9">
        <f>Daten!E1749</f>
        <v>1336</v>
      </c>
      <c r="F1749" s="9">
        <f>Daten!F1749</f>
        <v>1237</v>
      </c>
      <c r="G1749" s="27">
        <f t="shared" si="691"/>
        <v>99</v>
      </c>
      <c r="H1749" s="29">
        <f t="shared" si="692"/>
        <v>8.0032336297493942E-2</v>
      </c>
      <c r="I1749" s="21">
        <f t="shared" si="693"/>
        <v>11.039922571847557</v>
      </c>
      <c r="J1749" s="21">
        <f t="shared" si="694"/>
        <v>87.960077428152445</v>
      </c>
      <c r="K1749" s="27">
        <f t="shared" si="695"/>
        <v>-43980.038714076225</v>
      </c>
      <c r="L1749" s="16">
        <f>Daten!G1749</f>
        <v>226</v>
      </c>
      <c r="M1749" s="16">
        <f>Daten!H1749</f>
        <v>896</v>
      </c>
      <c r="N1749" s="16">
        <f>Daten!I1749</f>
        <v>214</v>
      </c>
      <c r="O1749" s="28">
        <f t="shared" si="696"/>
        <v>0.49107142857142855</v>
      </c>
      <c r="P1749" s="16">
        <f t="shared" si="697"/>
        <v>504.32883378172886</v>
      </c>
      <c r="Q1749" s="21">
        <f t="shared" si="698"/>
        <v>-64.328833781728861</v>
      </c>
      <c r="R1749" s="27">
        <f t="shared" si="699"/>
        <v>-12865.766756345773</v>
      </c>
      <c r="S1749" s="9">
        <f>Daten!K1749</f>
        <v>168.63</v>
      </c>
      <c r="T1749" s="9">
        <f>Daten!L1749</f>
        <v>79837.22</v>
      </c>
      <c r="U1749" s="9">
        <f>Daten!M1749</f>
        <v>164484.97</v>
      </c>
      <c r="V1749" s="9">
        <f>Daten!N1749</f>
        <v>500</v>
      </c>
      <c r="W1749" s="9">
        <f>Daten!O1749</f>
        <v>500</v>
      </c>
      <c r="X1749" s="23">
        <f t="shared" si="700"/>
        <v>244490.82</v>
      </c>
      <c r="Y1749" s="9">
        <f t="shared" si="701"/>
        <v>480195.78885873535</v>
      </c>
      <c r="Z1749" s="21">
        <f t="shared" si="702"/>
        <v>-235704.96885873534</v>
      </c>
      <c r="AA1749" s="27">
        <f t="shared" si="703"/>
        <v>23570.496885873537</v>
      </c>
      <c r="AB1749" s="32">
        <f t="shared" si="704"/>
        <v>-33275.30858454846</v>
      </c>
      <c r="AC1749" s="31">
        <f t="shared" si="705"/>
        <v>0</v>
      </c>
      <c r="AG1749" s="26">
        <f t="shared" si="706"/>
        <v>0</v>
      </c>
      <c r="AH1749" s="26">
        <f t="shared" si="707"/>
        <v>0</v>
      </c>
      <c r="AI1749" s="26">
        <f t="shared" si="708"/>
        <v>0</v>
      </c>
      <c r="AJ1749" s="26">
        <f t="shared" si="709"/>
        <v>1</v>
      </c>
      <c r="AK1749" s="26">
        <f t="shared" si="710"/>
        <v>0</v>
      </c>
      <c r="AL1749" s="26">
        <f t="shared" ca="1" si="711"/>
        <v>0</v>
      </c>
      <c r="AM1749" s="26">
        <f t="shared" ca="1" si="712"/>
        <v>0</v>
      </c>
      <c r="AN1749" s="26">
        <f ca="1">IF(AM1749=0,0,COUNTIF($AM$19:AM1749,C1749*10+1))</f>
        <v>0</v>
      </c>
      <c r="AO1749" s="21">
        <f t="shared" ca="1" si="713"/>
        <v>0</v>
      </c>
      <c r="AP1749" s="33">
        <f t="shared" ca="1" si="714"/>
        <v>0</v>
      </c>
    </row>
    <row r="1750" spans="1:42" x14ac:dyDescent="0.2">
      <c r="A1750" s="15">
        <f>Daten!A1750</f>
        <v>70212</v>
      </c>
      <c r="B1750" s="8" t="str">
        <f>Daten!B1750</f>
        <v>Nassereith</v>
      </c>
      <c r="C1750" s="15">
        <f t="shared" si="690"/>
        <v>7</v>
      </c>
      <c r="D1750" s="10">
        <f>Daten!D1750</f>
        <v>0</v>
      </c>
      <c r="E1750" s="9">
        <f>Daten!E1750</f>
        <v>2184</v>
      </c>
      <c r="F1750" s="9">
        <f>Daten!F1750</f>
        <v>2118</v>
      </c>
      <c r="G1750" s="27">
        <f t="shared" si="691"/>
        <v>66</v>
      </c>
      <c r="H1750" s="29">
        <f t="shared" si="692"/>
        <v>3.1161473087818695E-2</v>
      </c>
      <c r="I1750" s="21">
        <f t="shared" si="693"/>
        <v>18.902632180414813</v>
      </c>
      <c r="J1750" s="21">
        <f t="shared" si="694"/>
        <v>47.097367819585187</v>
      </c>
      <c r="K1750" s="27">
        <f t="shared" si="695"/>
        <v>-23548.683909792595</v>
      </c>
      <c r="L1750" s="16">
        <f>Daten!G1750</f>
        <v>322</v>
      </c>
      <c r="M1750" s="16">
        <f>Daten!H1750</f>
        <v>1390</v>
      </c>
      <c r="N1750" s="16">
        <f>Daten!I1750</f>
        <v>472</v>
      </c>
      <c r="O1750" s="28">
        <f t="shared" si="696"/>
        <v>0.57122302158273386</v>
      </c>
      <c r="P1750" s="16">
        <f t="shared" si="697"/>
        <v>782.38513276406593</v>
      </c>
      <c r="Q1750" s="21">
        <f t="shared" si="698"/>
        <v>11.614867235934071</v>
      </c>
      <c r="R1750" s="27">
        <f t="shared" si="699"/>
        <v>2322.9734471868142</v>
      </c>
      <c r="S1750" s="9">
        <f>Daten!K1750</f>
        <v>5030.34</v>
      </c>
      <c r="T1750" s="9">
        <f>Daten!L1750</f>
        <v>172392.23</v>
      </c>
      <c r="U1750" s="9">
        <f>Daten!M1750</f>
        <v>253455.55</v>
      </c>
      <c r="V1750" s="9">
        <f>Daten!N1750</f>
        <v>500</v>
      </c>
      <c r="W1750" s="9">
        <f>Daten!O1750</f>
        <v>500</v>
      </c>
      <c r="X1750" s="23">
        <f t="shared" si="700"/>
        <v>430878.12</v>
      </c>
      <c r="Y1750" s="9">
        <f t="shared" si="701"/>
        <v>784990.72070919012</v>
      </c>
      <c r="Z1750" s="21">
        <f t="shared" si="702"/>
        <v>-354112.60070919013</v>
      </c>
      <c r="AA1750" s="27">
        <f t="shared" si="703"/>
        <v>35411.260070919016</v>
      </c>
      <c r="AB1750" s="32">
        <f t="shared" si="704"/>
        <v>14185.549608313235</v>
      </c>
      <c r="AC1750" s="31">
        <f t="shared" si="705"/>
        <v>14185.549608313235</v>
      </c>
      <c r="AG1750" s="26">
        <f t="shared" si="706"/>
        <v>-23548.683909792595</v>
      </c>
      <c r="AH1750" s="26">
        <f t="shared" si="707"/>
        <v>35411.260070919016</v>
      </c>
      <c r="AI1750" s="26">
        <f t="shared" si="708"/>
        <v>11862.576161126421</v>
      </c>
      <c r="AJ1750" s="26">
        <f t="shared" si="709"/>
        <v>1</v>
      </c>
      <c r="AK1750" s="26">
        <f t="shared" si="710"/>
        <v>11862.576161126421</v>
      </c>
      <c r="AL1750" s="26">
        <f t="shared" ca="1" si="711"/>
        <v>12831</v>
      </c>
      <c r="AM1750" s="26">
        <f t="shared" ca="1" si="712"/>
        <v>71</v>
      </c>
      <c r="AN1750" s="26">
        <f ca="1">IF(AM1750=0,0,COUNTIF($AM$19:AM1750,C1750*10+1))</f>
        <v>2</v>
      </c>
      <c r="AO1750" s="21">
        <f t="shared" ca="1" si="713"/>
        <v>0</v>
      </c>
      <c r="AP1750" s="33">
        <f t="shared" ca="1" si="714"/>
        <v>12831</v>
      </c>
    </row>
    <row r="1751" spans="1:42" x14ac:dyDescent="0.2">
      <c r="A1751" s="15">
        <f>Daten!A1751</f>
        <v>70213</v>
      </c>
      <c r="B1751" s="8" t="str">
        <f>Daten!B1751</f>
        <v>Obsteig</v>
      </c>
      <c r="C1751" s="15">
        <f t="shared" si="690"/>
        <v>7</v>
      </c>
      <c r="D1751" s="10">
        <f>Daten!D1751</f>
        <v>0</v>
      </c>
      <c r="E1751" s="9">
        <f>Daten!E1751</f>
        <v>1402</v>
      </c>
      <c r="F1751" s="9">
        <f>Daten!F1751</f>
        <v>1316</v>
      </c>
      <c r="G1751" s="27">
        <f t="shared" si="691"/>
        <v>86</v>
      </c>
      <c r="H1751" s="29">
        <f t="shared" si="692"/>
        <v>6.5349544072948323E-2</v>
      </c>
      <c r="I1751" s="21">
        <f t="shared" si="693"/>
        <v>11.744978257519309</v>
      </c>
      <c r="J1751" s="21">
        <f t="shared" si="694"/>
        <v>74.255021742480693</v>
      </c>
      <c r="K1751" s="27">
        <f t="shared" si="695"/>
        <v>-37127.510871240345</v>
      </c>
      <c r="L1751" s="16">
        <f>Daten!G1751</f>
        <v>226</v>
      </c>
      <c r="M1751" s="16">
        <f>Daten!H1751</f>
        <v>939</v>
      </c>
      <c r="N1751" s="16">
        <f>Daten!I1751</f>
        <v>237</v>
      </c>
      <c r="O1751" s="28">
        <f t="shared" si="696"/>
        <v>0.49307774227902024</v>
      </c>
      <c r="P1751" s="16">
        <f t="shared" si="697"/>
        <v>528.53211486723592</v>
      </c>
      <c r="Q1751" s="21">
        <f t="shared" si="698"/>
        <v>-65.532114867235919</v>
      </c>
      <c r="R1751" s="27">
        <f t="shared" si="699"/>
        <v>-13106.422973447185</v>
      </c>
      <c r="S1751" s="9">
        <f>Daten!K1751</f>
        <v>4743.13</v>
      </c>
      <c r="T1751" s="9">
        <f>Daten!L1751</f>
        <v>127971.25</v>
      </c>
      <c r="U1751" s="9">
        <f>Daten!M1751</f>
        <v>159918.56</v>
      </c>
      <c r="V1751" s="9">
        <f>Daten!N1751</f>
        <v>500</v>
      </c>
      <c r="W1751" s="9">
        <f>Daten!O1751</f>
        <v>500</v>
      </c>
      <c r="X1751" s="23">
        <f t="shared" si="700"/>
        <v>292632.94</v>
      </c>
      <c r="Y1751" s="9">
        <f t="shared" si="701"/>
        <v>503918.03591313394</v>
      </c>
      <c r="Z1751" s="21">
        <f t="shared" si="702"/>
        <v>-211285.09591313393</v>
      </c>
      <c r="AA1751" s="27">
        <f t="shared" si="703"/>
        <v>21128.509591313396</v>
      </c>
      <c r="AB1751" s="32">
        <f t="shared" si="704"/>
        <v>-29105.424253374138</v>
      </c>
      <c r="AC1751" s="31">
        <f t="shared" si="705"/>
        <v>0</v>
      </c>
      <c r="AG1751" s="26">
        <f t="shared" si="706"/>
        <v>0</v>
      </c>
      <c r="AH1751" s="26">
        <f t="shared" si="707"/>
        <v>0</v>
      </c>
      <c r="AI1751" s="26">
        <f t="shared" si="708"/>
        <v>0</v>
      </c>
      <c r="AJ1751" s="26">
        <f t="shared" si="709"/>
        <v>1</v>
      </c>
      <c r="AK1751" s="26">
        <f t="shared" si="710"/>
        <v>0</v>
      </c>
      <c r="AL1751" s="26">
        <f t="shared" ca="1" si="711"/>
        <v>0</v>
      </c>
      <c r="AM1751" s="26">
        <f t="shared" ca="1" si="712"/>
        <v>0</v>
      </c>
      <c r="AN1751" s="26">
        <f ca="1">IF(AM1751=0,0,COUNTIF($AM$19:AM1751,C1751*10+1))</f>
        <v>0</v>
      </c>
      <c r="AO1751" s="21">
        <f t="shared" ca="1" si="713"/>
        <v>0</v>
      </c>
      <c r="AP1751" s="33">
        <f t="shared" ca="1" si="714"/>
        <v>0</v>
      </c>
    </row>
    <row r="1752" spans="1:42" x14ac:dyDescent="0.2">
      <c r="A1752" s="15">
        <f>Daten!A1752</f>
        <v>70214</v>
      </c>
      <c r="B1752" s="8" t="str">
        <f>Daten!B1752</f>
        <v>Oetz</v>
      </c>
      <c r="C1752" s="15">
        <f t="shared" si="690"/>
        <v>7</v>
      </c>
      <c r="D1752" s="10">
        <f>Daten!D1752</f>
        <v>0</v>
      </c>
      <c r="E1752" s="9">
        <f>Daten!E1752</f>
        <v>2339</v>
      </c>
      <c r="F1752" s="9">
        <f>Daten!F1752</f>
        <v>2409</v>
      </c>
      <c r="G1752" s="27">
        <f t="shared" si="691"/>
        <v>-70</v>
      </c>
      <c r="H1752" s="29">
        <f t="shared" si="692"/>
        <v>-2.9057700290577002E-2</v>
      </c>
      <c r="I1752" s="21">
        <f t="shared" si="693"/>
        <v>21.499736035231013</v>
      </c>
      <c r="J1752" s="21">
        <f t="shared" si="694"/>
        <v>-91.49973603523101</v>
      </c>
      <c r="K1752" s="27">
        <f t="shared" si="695"/>
        <v>45749.868017615503</v>
      </c>
      <c r="L1752" s="16">
        <f>Daten!G1752</f>
        <v>323</v>
      </c>
      <c r="M1752" s="16">
        <f>Daten!H1752</f>
        <v>1572</v>
      </c>
      <c r="N1752" s="16">
        <f>Daten!I1752</f>
        <v>444</v>
      </c>
      <c r="O1752" s="28">
        <f t="shared" si="696"/>
        <v>0.48791348600508905</v>
      </c>
      <c r="P1752" s="16">
        <f t="shared" si="697"/>
        <v>884.82692712597964</v>
      </c>
      <c r="Q1752" s="21">
        <f t="shared" si="698"/>
        <v>-117.82692712597964</v>
      </c>
      <c r="R1752" s="27">
        <f t="shared" si="699"/>
        <v>-23565.385425195927</v>
      </c>
      <c r="S1752" s="9">
        <f>Daten!K1752</f>
        <v>2653.12</v>
      </c>
      <c r="T1752" s="9">
        <f>Daten!L1752</f>
        <v>275333.32</v>
      </c>
      <c r="U1752" s="9">
        <f>Daten!M1752</f>
        <v>742179.18</v>
      </c>
      <c r="V1752" s="9">
        <f>Daten!N1752</f>
        <v>500</v>
      </c>
      <c r="W1752" s="9">
        <f>Daten!O1752</f>
        <v>500</v>
      </c>
      <c r="X1752" s="23">
        <f t="shared" si="700"/>
        <v>1020165.6200000001</v>
      </c>
      <c r="Y1752" s="9">
        <f t="shared" si="701"/>
        <v>840702.05848845956</v>
      </c>
      <c r="Z1752" s="21">
        <f t="shared" si="702"/>
        <v>179463.56151154055</v>
      </c>
      <c r="AA1752" s="27">
        <f t="shared" si="703"/>
        <v>-17946.356151154057</v>
      </c>
      <c r="AB1752" s="32">
        <f t="shared" si="704"/>
        <v>4238.1264412655182</v>
      </c>
      <c r="AC1752" s="31">
        <f t="shared" si="705"/>
        <v>4238.1264412655182</v>
      </c>
      <c r="AG1752" s="26">
        <f t="shared" si="706"/>
        <v>45749.868017615503</v>
      </c>
      <c r="AH1752" s="26">
        <f t="shared" si="707"/>
        <v>-17946.356151154057</v>
      </c>
      <c r="AI1752" s="26">
        <f t="shared" si="708"/>
        <v>27803.511866461446</v>
      </c>
      <c r="AJ1752" s="26">
        <f t="shared" si="709"/>
        <v>1</v>
      </c>
      <c r="AK1752" s="26">
        <f t="shared" si="710"/>
        <v>27803.511866461446</v>
      </c>
      <c r="AL1752" s="26">
        <f t="shared" ca="1" si="711"/>
        <v>30073</v>
      </c>
      <c r="AM1752" s="26">
        <f t="shared" ca="1" si="712"/>
        <v>71</v>
      </c>
      <c r="AN1752" s="26">
        <f ca="1">IF(AM1752=0,0,COUNTIF($AM$19:AM1752,C1752*10+1))</f>
        <v>3</v>
      </c>
      <c r="AO1752" s="21">
        <f t="shared" ca="1" si="713"/>
        <v>0</v>
      </c>
      <c r="AP1752" s="33">
        <f t="shared" ca="1" si="714"/>
        <v>30073</v>
      </c>
    </row>
    <row r="1753" spans="1:42" x14ac:dyDescent="0.2">
      <c r="A1753" s="15">
        <f>Daten!A1753</f>
        <v>70215</v>
      </c>
      <c r="B1753" s="8" t="str">
        <f>Daten!B1753</f>
        <v>Rietz</v>
      </c>
      <c r="C1753" s="15">
        <f t="shared" si="690"/>
        <v>7</v>
      </c>
      <c r="D1753" s="10">
        <f>Daten!D1753</f>
        <v>0</v>
      </c>
      <c r="E1753" s="9">
        <f>Daten!E1753</f>
        <v>2471</v>
      </c>
      <c r="F1753" s="9">
        <f>Daten!F1753</f>
        <v>2317</v>
      </c>
      <c r="G1753" s="27">
        <f t="shared" si="691"/>
        <v>154</v>
      </c>
      <c r="H1753" s="29">
        <f t="shared" si="692"/>
        <v>6.6465256797583083E-2</v>
      </c>
      <c r="I1753" s="21">
        <f t="shared" si="693"/>
        <v>20.678658527866443</v>
      </c>
      <c r="J1753" s="21">
        <f t="shared" si="694"/>
        <v>133.32134147213355</v>
      </c>
      <c r="K1753" s="27">
        <f t="shared" si="695"/>
        <v>-66660.670736066779</v>
      </c>
      <c r="L1753" s="16">
        <f>Daten!G1753</f>
        <v>426</v>
      </c>
      <c r="M1753" s="16">
        <f>Daten!H1753</f>
        <v>1638</v>
      </c>
      <c r="N1753" s="16">
        <f>Daten!I1753</f>
        <v>407</v>
      </c>
      <c r="O1753" s="28">
        <f t="shared" si="696"/>
        <v>0.50854700854700852</v>
      </c>
      <c r="P1753" s="16">
        <f t="shared" si="697"/>
        <v>921.97614925722303</v>
      </c>
      <c r="Q1753" s="21">
        <f t="shared" si="698"/>
        <v>-88.976149257223028</v>
      </c>
      <c r="R1753" s="27">
        <f t="shared" si="699"/>
        <v>-17795.229851444605</v>
      </c>
      <c r="S1753" s="9">
        <f>Daten!K1753</f>
        <v>4331.6099999999997</v>
      </c>
      <c r="T1753" s="9">
        <f>Daten!L1753</f>
        <v>166490.74</v>
      </c>
      <c r="U1753" s="9">
        <f>Daten!M1753</f>
        <v>638947.43000000005</v>
      </c>
      <c r="V1753" s="9">
        <f>Daten!N1753</f>
        <v>500</v>
      </c>
      <c r="W1753" s="9">
        <f>Daten!O1753</f>
        <v>500</v>
      </c>
      <c r="X1753" s="23">
        <f t="shared" si="700"/>
        <v>809769.78</v>
      </c>
      <c r="Y1753" s="9">
        <f t="shared" si="701"/>
        <v>888146.55259725673</v>
      </c>
      <c r="Z1753" s="21">
        <f t="shared" si="702"/>
        <v>-78376.772597256699</v>
      </c>
      <c r="AA1753" s="27">
        <f t="shared" si="703"/>
        <v>7837.6772597256704</v>
      </c>
      <c r="AB1753" s="32">
        <f t="shared" si="704"/>
        <v>-76618.223327785716</v>
      </c>
      <c r="AC1753" s="31">
        <f t="shared" si="705"/>
        <v>0</v>
      </c>
      <c r="AG1753" s="26">
        <f t="shared" si="706"/>
        <v>0</v>
      </c>
      <c r="AH1753" s="26">
        <f t="shared" si="707"/>
        <v>0</v>
      </c>
      <c r="AI1753" s="26">
        <f t="shared" si="708"/>
        <v>0</v>
      </c>
      <c r="AJ1753" s="26">
        <f t="shared" si="709"/>
        <v>1</v>
      </c>
      <c r="AK1753" s="26">
        <f t="shared" si="710"/>
        <v>0</v>
      </c>
      <c r="AL1753" s="26">
        <f t="shared" ca="1" si="711"/>
        <v>0</v>
      </c>
      <c r="AM1753" s="26">
        <f t="shared" ca="1" si="712"/>
        <v>0</v>
      </c>
      <c r="AN1753" s="26">
        <f ca="1">IF(AM1753=0,0,COUNTIF($AM$19:AM1753,C1753*10+1))</f>
        <v>0</v>
      </c>
      <c r="AO1753" s="21">
        <f t="shared" ca="1" si="713"/>
        <v>0</v>
      </c>
      <c r="AP1753" s="33">
        <f t="shared" ca="1" si="714"/>
        <v>0</v>
      </c>
    </row>
    <row r="1754" spans="1:42" x14ac:dyDescent="0.2">
      <c r="A1754" s="15">
        <f>Daten!A1754</f>
        <v>70216</v>
      </c>
      <c r="B1754" s="8" t="str">
        <f>Daten!B1754</f>
        <v>Roppen</v>
      </c>
      <c r="C1754" s="15">
        <f t="shared" si="690"/>
        <v>7</v>
      </c>
      <c r="D1754" s="10">
        <f>Daten!D1754</f>
        <v>0</v>
      </c>
      <c r="E1754" s="9">
        <f>Daten!E1754</f>
        <v>1893</v>
      </c>
      <c r="F1754" s="9">
        <f>Daten!F1754</f>
        <v>1791</v>
      </c>
      <c r="G1754" s="27">
        <f t="shared" si="691"/>
        <v>102</v>
      </c>
      <c r="H1754" s="29">
        <f t="shared" si="692"/>
        <v>5.6951423785594639E-2</v>
      </c>
      <c r="I1754" s="21">
        <f t="shared" si="693"/>
        <v>15.984237127064652</v>
      </c>
      <c r="J1754" s="21">
        <f t="shared" si="694"/>
        <v>86.015762872935341</v>
      </c>
      <c r="K1754" s="27">
        <f t="shared" si="695"/>
        <v>-43007.881436467673</v>
      </c>
      <c r="L1754" s="16">
        <f>Daten!G1754</f>
        <v>310</v>
      </c>
      <c r="M1754" s="16">
        <f>Daten!H1754</f>
        <v>1300</v>
      </c>
      <c r="N1754" s="16">
        <f>Daten!I1754</f>
        <v>283</v>
      </c>
      <c r="O1754" s="28">
        <f t="shared" si="696"/>
        <v>0.45615384615384613</v>
      </c>
      <c r="P1754" s="16">
        <f t="shared" si="697"/>
        <v>731.72710258509767</v>
      </c>
      <c r="Q1754" s="21">
        <f t="shared" si="698"/>
        <v>-138.72710258509767</v>
      </c>
      <c r="R1754" s="27">
        <f t="shared" si="699"/>
        <v>-27745.420517019535</v>
      </c>
      <c r="S1754" s="9">
        <f>Daten!K1754</f>
        <v>2791.48</v>
      </c>
      <c r="T1754" s="9">
        <f>Daten!L1754</f>
        <v>112968.59</v>
      </c>
      <c r="U1754" s="9">
        <f>Daten!M1754</f>
        <v>710563.69</v>
      </c>
      <c r="V1754" s="9">
        <f>Daten!N1754</f>
        <v>500</v>
      </c>
      <c r="W1754" s="9">
        <f>Daten!O1754</f>
        <v>500</v>
      </c>
      <c r="X1754" s="23">
        <f t="shared" si="700"/>
        <v>826323.75999999989</v>
      </c>
      <c r="Y1754" s="9">
        <f t="shared" si="701"/>
        <v>680397.17687843263</v>
      </c>
      <c r="Z1754" s="21">
        <f t="shared" si="702"/>
        <v>145926.58312156727</v>
      </c>
      <c r="AA1754" s="27">
        <f t="shared" si="703"/>
        <v>-14592.658312156727</v>
      </c>
      <c r="AB1754" s="32">
        <f t="shared" si="704"/>
        <v>-85345.960265643938</v>
      </c>
      <c r="AC1754" s="31">
        <f t="shared" si="705"/>
        <v>0</v>
      </c>
      <c r="AG1754" s="26">
        <f t="shared" si="706"/>
        <v>0</v>
      </c>
      <c r="AH1754" s="26">
        <f t="shared" si="707"/>
        <v>0</v>
      </c>
      <c r="AI1754" s="26">
        <f t="shared" si="708"/>
        <v>0</v>
      </c>
      <c r="AJ1754" s="26">
        <f t="shared" si="709"/>
        <v>1</v>
      </c>
      <c r="AK1754" s="26">
        <f t="shared" si="710"/>
        <v>0</v>
      </c>
      <c r="AL1754" s="26">
        <f t="shared" ca="1" si="711"/>
        <v>0</v>
      </c>
      <c r="AM1754" s="26">
        <f t="shared" ca="1" si="712"/>
        <v>0</v>
      </c>
      <c r="AN1754" s="26">
        <f ca="1">IF(AM1754=0,0,COUNTIF($AM$19:AM1754,C1754*10+1))</f>
        <v>0</v>
      </c>
      <c r="AO1754" s="21">
        <f t="shared" ca="1" si="713"/>
        <v>0</v>
      </c>
      <c r="AP1754" s="33">
        <f t="shared" ca="1" si="714"/>
        <v>0</v>
      </c>
    </row>
    <row r="1755" spans="1:42" x14ac:dyDescent="0.2">
      <c r="A1755" s="15">
        <f>Daten!A1755</f>
        <v>70217</v>
      </c>
      <c r="B1755" s="8" t="str">
        <f>Daten!B1755</f>
        <v>St. Leonhard im Pitztal</v>
      </c>
      <c r="C1755" s="15">
        <f t="shared" si="690"/>
        <v>7</v>
      </c>
      <c r="D1755" s="10">
        <f>Daten!D1755</f>
        <v>0</v>
      </c>
      <c r="E1755" s="9">
        <f>Daten!E1755</f>
        <v>1397</v>
      </c>
      <c r="F1755" s="9">
        <f>Daten!F1755</f>
        <v>1378</v>
      </c>
      <c r="G1755" s="27">
        <f t="shared" si="691"/>
        <v>19</v>
      </c>
      <c r="H1755" s="29">
        <f t="shared" si="692"/>
        <v>1.3788098693759071E-2</v>
      </c>
      <c r="I1755" s="21">
        <f t="shared" si="693"/>
        <v>12.298313099438911</v>
      </c>
      <c r="J1755" s="21">
        <f t="shared" si="694"/>
        <v>6.7016869005610893</v>
      </c>
      <c r="K1755" s="27">
        <f t="shared" si="695"/>
        <v>-3350.8434502805449</v>
      </c>
      <c r="L1755" s="16">
        <f>Daten!G1755</f>
        <v>198</v>
      </c>
      <c r="M1755" s="16">
        <f>Daten!H1755</f>
        <v>959</v>
      </c>
      <c r="N1755" s="16">
        <f>Daten!I1755</f>
        <v>240</v>
      </c>
      <c r="O1755" s="28">
        <f t="shared" si="696"/>
        <v>0.45672575599582899</v>
      </c>
      <c r="P1755" s="16">
        <f t="shared" si="697"/>
        <v>539.78945490700664</v>
      </c>
      <c r="Q1755" s="21">
        <f t="shared" si="698"/>
        <v>-101.78945490700664</v>
      </c>
      <c r="R1755" s="27">
        <f t="shared" si="699"/>
        <v>-20357.890981401328</v>
      </c>
      <c r="S1755" s="9">
        <f>Daten!K1755</f>
        <v>2494.65</v>
      </c>
      <c r="T1755" s="9">
        <f>Daten!L1755</f>
        <v>212541.86</v>
      </c>
      <c r="U1755" s="9">
        <f>Daten!M1755</f>
        <v>273238.67</v>
      </c>
      <c r="V1755" s="9">
        <f>Daten!N1755</f>
        <v>500</v>
      </c>
      <c r="W1755" s="9">
        <f>Daten!O1755</f>
        <v>500</v>
      </c>
      <c r="X1755" s="23">
        <f t="shared" si="700"/>
        <v>488275.17999999993</v>
      </c>
      <c r="Y1755" s="9">
        <f t="shared" si="701"/>
        <v>502120.89598477038</v>
      </c>
      <c r="Z1755" s="21">
        <f t="shared" si="702"/>
        <v>-13845.715984770446</v>
      </c>
      <c r="AA1755" s="27">
        <f t="shared" si="703"/>
        <v>1384.5715984770447</v>
      </c>
      <c r="AB1755" s="32">
        <f t="shared" si="704"/>
        <v>-22324.162833204828</v>
      </c>
      <c r="AC1755" s="31">
        <f t="shared" si="705"/>
        <v>0</v>
      </c>
      <c r="AG1755" s="26">
        <f t="shared" si="706"/>
        <v>0</v>
      </c>
      <c r="AH1755" s="26">
        <f t="shared" si="707"/>
        <v>0</v>
      </c>
      <c r="AI1755" s="26">
        <f t="shared" si="708"/>
        <v>0</v>
      </c>
      <c r="AJ1755" s="26">
        <f t="shared" si="709"/>
        <v>1</v>
      </c>
      <c r="AK1755" s="26">
        <f t="shared" si="710"/>
        <v>0</v>
      </c>
      <c r="AL1755" s="26">
        <f t="shared" ca="1" si="711"/>
        <v>0</v>
      </c>
      <c r="AM1755" s="26">
        <f t="shared" ca="1" si="712"/>
        <v>0</v>
      </c>
      <c r="AN1755" s="26">
        <f ca="1">IF(AM1755=0,0,COUNTIF($AM$19:AM1755,C1755*10+1))</f>
        <v>0</v>
      </c>
      <c r="AO1755" s="21">
        <f t="shared" ca="1" si="713"/>
        <v>0</v>
      </c>
      <c r="AP1755" s="33">
        <f t="shared" ca="1" si="714"/>
        <v>0</v>
      </c>
    </row>
    <row r="1756" spans="1:42" x14ac:dyDescent="0.2">
      <c r="A1756" s="15">
        <f>Daten!A1756</f>
        <v>70218</v>
      </c>
      <c r="B1756" s="8" t="str">
        <f>Daten!B1756</f>
        <v>Sautens</v>
      </c>
      <c r="C1756" s="15">
        <f t="shared" si="690"/>
        <v>7</v>
      </c>
      <c r="D1756" s="10">
        <f>Daten!D1756</f>
        <v>0</v>
      </c>
      <c r="E1756" s="9">
        <f>Daten!E1756</f>
        <v>1631</v>
      </c>
      <c r="F1756" s="9">
        <f>Daten!F1756</f>
        <v>1599</v>
      </c>
      <c r="G1756" s="27">
        <f t="shared" si="691"/>
        <v>32</v>
      </c>
      <c r="H1756" s="29">
        <f t="shared" si="692"/>
        <v>2.0012507817385866E-2</v>
      </c>
      <c r="I1756" s="21">
        <f t="shared" si="693"/>
        <v>14.27068406821685</v>
      </c>
      <c r="J1756" s="21">
        <f t="shared" si="694"/>
        <v>17.729315931783148</v>
      </c>
      <c r="K1756" s="27">
        <f t="shared" si="695"/>
        <v>-8864.6579658915743</v>
      </c>
      <c r="L1756" s="16">
        <f>Daten!G1756</f>
        <v>250</v>
      </c>
      <c r="M1756" s="16">
        <f>Daten!H1756</f>
        <v>1111</v>
      </c>
      <c r="N1756" s="16">
        <f>Daten!I1756</f>
        <v>270</v>
      </c>
      <c r="O1756" s="28">
        <f t="shared" si="696"/>
        <v>0.46804680468046805</v>
      </c>
      <c r="P1756" s="16">
        <f t="shared" si="697"/>
        <v>625.34523920926426</v>
      </c>
      <c r="Q1756" s="21">
        <f t="shared" si="698"/>
        <v>-105.34523920926426</v>
      </c>
      <c r="R1756" s="27">
        <f t="shared" si="699"/>
        <v>-21069.047841852851</v>
      </c>
      <c r="S1756" s="9">
        <f>Daten!K1756</f>
        <v>1222.4100000000001</v>
      </c>
      <c r="T1756" s="9">
        <f>Daten!L1756</f>
        <v>119347.7</v>
      </c>
      <c r="U1756" s="9">
        <f>Daten!M1756</f>
        <v>72223.56</v>
      </c>
      <c r="V1756" s="9">
        <f>Daten!N1756</f>
        <v>500</v>
      </c>
      <c r="W1756" s="9">
        <f>Daten!O1756</f>
        <v>500</v>
      </c>
      <c r="X1756" s="23">
        <f t="shared" si="700"/>
        <v>192793.66999999998</v>
      </c>
      <c r="Y1756" s="9">
        <f t="shared" si="701"/>
        <v>586227.04463218362</v>
      </c>
      <c r="Z1756" s="21">
        <f t="shared" si="702"/>
        <v>-393433.37463218364</v>
      </c>
      <c r="AA1756" s="27">
        <f t="shared" si="703"/>
        <v>39343.33746321837</v>
      </c>
      <c r="AB1756" s="32">
        <f t="shared" si="704"/>
        <v>9409.631655473946</v>
      </c>
      <c r="AC1756" s="31">
        <f t="shared" si="705"/>
        <v>9409.631655473946</v>
      </c>
      <c r="AG1756" s="26">
        <f t="shared" si="706"/>
        <v>-8864.6579658915743</v>
      </c>
      <c r="AH1756" s="26">
        <f t="shared" si="707"/>
        <v>39343.33746321837</v>
      </c>
      <c r="AI1756" s="26">
        <f t="shared" si="708"/>
        <v>30478.679497326797</v>
      </c>
      <c r="AJ1756" s="26">
        <f t="shared" si="709"/>
        <v>1</v>
      </c>
      <c r="AK1756" s="26">
        <f t="shared" si="710"/>
        <v>30478.679497326797</v>
      </c>
      <c r="AL1756" s="26">
        <f t="shared" ca="1" si="711"/>
        <v>32967</v>
      </c>
      <c r="AM1756" s="26">
        <f t="shared" ca="1" si="712"/>
        <v>71</v>
      </c>
      <c r="AN1756" s="26">
        <f ca="1">IF(AM1756=0,0,COUNTIF($AM$19:AM1756,C1756*10+1))</f>
        <v>4</v>
      </c>
      <c r="AO1756" s="21">
        <f t="shared" ca="1" si="713"/>
        <v>0</v>
      </c>
      <c r="AP1756" s="33">
        <f t="shared" ca="1" si="714"/>
        <v>32967</v>
      </c>
    </row>
    <row r="1757" spans="1:42" x14ac:dyDescent="0.2">
      <c r="A1757" s="15">
        <f>Daten!A1757</f>
        <v>70219</v>
      </c>
      <c r="B1757" s="8" t="str">
        <f>Daten!B1757</f>
        <v>Silz</v>
      </c>
      <c r="C1757" s="15">
        <f t="shared" si="690"/>
        <v>7</v>
      </c>
      <c r="D1757" s="10">
        <f>Daten!D1757</f>
        <v>0</v>
      </c>
      <c r="E1757" s="9">
        <f>Daten!E1757</f>
        <v>2560</v>
      </c>
      <c r="F1757" s="9">
        <f>Daten!F1757</f>
        <v>2549</v>
      </c>
      <c r="G1757" s="27">
        <f t="shared" si="691"/>
        <v>11</v>
      </c>
      <c r="H1757" s="29">
        <f t="shared" si="692"/>
        <v>4.3154178109062373E-3</v>
      </c>
      <c r="I1757" s="21">
        <f t="shared" si="693"/>
        <v>22.749201807307536</v>
      </c>
      <c r="J1757" s="21">
        <f t="shared" si="694"/>
        <v>-11.749201807307536</v>
      </c>
      <c r="K1757" s="27">
        <f t="shared" si="695"/>
        <v>5874.600903653768</v>
      </c>
      <c r="L1757" s="16">
        <f>Daten!G1757</f>
        <v>408</v>
      </c>
      <c r="M1757" s="16">
        <f>Daten!H1757</f>
        <v>1648</v>
      </c>
      <c r="N1757" s="16">
        <f>Daten!I1757</f>
        <v>504</v>
      </c>
      <c r="O1757" s="28">
        <f t="shared" si="696"/>
        <v>0.55339805825242716</v>
      </c>
      <c r="P1757" s="16">
        <f t="shared" si="697"/>
        <v>927.60481927710839</v>
      </c>
      <c r="Q1757" s="21">
        <f t="shared" si="698"/>
        <v>-15.60481927710839</v>
      </c>
      <c r="R1757" s="27">
        <f t="shared" si="699"/>
        <v>-3120.9638554216781</v>
      </c>
      <c r="S1757" s="9">
        <f>Daten!K1757</f>
        <v>4728.6099999999997</v>
      </c>
      <c r="T1757" s="9">
        <f>Daten!L1757</f>
        <v>284698.64</v>
      </c>
      <c r="U1757" s="9">
        <f>Daten!M1757</f>
        <v>1199147.95</v>
      </c>
      <c r="V1757" s="9">
        <f>Daten!N1757</f>
        <v>500</v>
      </c>
      <c r="W1757" s="9">
        <f>Daten!O1757</f>
        <v>500</v>
      </c>
      <c r="X1757" s="23">
        <f t="shared" si="700"/>
        <v>1488575.2</v>
      </c>
      <c r="Y1757" s="9">
        <f t="shared" si="701"/>
        <v>920135.64332212764</v>
      </c>
      <c r="Z1757" s="21">
        <f t="shared" si="702"/>
        <v>568439.55667787232</v>
      </c>
      <c r="AA1757" s="27">
        <f t="shared" si="703"/>
        <v>-56843.955667787232</v>
      </c>
      <c r="AB1757" s="32">
        <f t="shared" si="704"/>
        <v>-54090.318619555139</v>
      </c>
      <c r="AC1757" s="31">
        <f t="shared" si="705"/>
        <v>0</v>
      </c>
      <c r="AG1757" s="26">
        <f t="shared" si="706"/>
        <v>0</v>
      </c>
      <c r="AH1757" s="26">
        <f t="shared" si="707"/>
        <v>0</v>
      </c>
      <c r="AI1757" s="26">
        <f t="shared" si="708"/>
        <v>0</v>
      </c>
      <c r="AJ1757" s="26">
        <f t="shared" si="709"/>
        <v>1</v>
      </c>
      <c r="AK1757" s="26">
        <f t="shared" si="710"/>
        <v>0</v>
      </c>
      <c r="AL1757" s="26">
        <f t="shared" ca="1" si="711"/>
        <v>0</v>
      </c>
      <c r="AM1757" s="26">
        <f t="shared" ca="1" si="712"/>
        <v>0</v>
      </c>
      <c r="AN1757" s="26">
        <f ca="1">IF(AM1757=0,0,COUNTIF($AM$19:AM1757,C1757*10+1))</f>
        <v>0</v>
      </c>
      <c r="AO1757" s="21">
        <f t="shared" ca="1" si="713"/>
        <v>0</v>
      </c>
      <c r="AP1757" s="33">
        <f t="shared" ca="1" si="714"/>
        <v>0</v>
      </c>
    </row>
    <row r="1758" spans="1:42" x14ac:dyDescent="0.2">
      <c r="A1758" s="15">
        <f>Daten!A1758</f>
        <v>70220</v>
      </c>
      <c r="B1758" s="8" t="str">
        <f>Daten!B1758</f>
        <v>Sölden</v>
      </c>
      <c r="C1758" s="15">
        <f t="shared" si="690"/>
        <v>7</v>
      </c>
      <c r="D1758" s="10">
        <f>Daten!D1758</f>
        <v>0</v>
      </c>
      <c r="E1758" s="9">
        <f>Daten!E1758</f>
        <v>2981</v>
      </c>
      <c r="F1758" s="9">
        <f>Daten!F1758</f>
        <v>2988</v>
      </c>
      <c r="G1758" s="27">
        <f t="shared" si="691"/>
        <v>-7</v>
      </c>
      <c r="H1758" s="29">
        <f t="shared" si="692"/>
        <v>-2.3427041499330657E-3</v>
      </c>
      <c r="I1758" s="21">
        <f t="shared" si="693"/>
        <v>26.667169478318915</v>
      </c>
      <c r="J1758" s="21">
        <f t="shared" si="694"/>
        <v>-33.667169478318911</v>
      </c>
      <c r="K1758" s="27">
        <f t="shared" si="695"/>
        <v>16833.584739159454</v>
      </c>
      <c r="L1758" s="16">
        <f>Daten!G1758</f>
        <v>397</v>
      </c>
      <c r="M1758" s="16">
        <f>Daten!H1758</f>
        <v>2102</v>
      </c>
      <c r="N1758" s="16">
        <f>Daten!I1758</f>
        <v>482</v>
      </c>
      <c r="O1758" s="28">
        <f t="shared" si="696"/>
        <v>0.41817316841103713</v>
      </c>
      <c r="P1758" s="16">
        <f t="shared" si="697"/>
        <v>1183.1464381799042</v>
      </c>
      <c r="Q1758" s="21">
        <f t="shared" si="698"/>
        <v>-304.14643817990418</v>
      </c>
      <c r="R1758" s="27">
        <f t="shared" si="699"/>
        <v>-60829.287635980836</v>
      </c>
      <c r="S1758" s="9">
        <f>Daten!K1758</f>
        <v>52255.29</v>
      </c>
      <c r="T1758" s="9">
        <f>Daten!L1758</f>
        <v>1108725.3600000001</v>
      </c>
      <c r="U1758" s="9">
        <f>Daten!M1758</f>
        <v>1942469.96</v>
      </c>
      <c r="V1758" s="9">
        <f>Daten!N1758</f>
        <v>500</v>
      </c>
      <c r="W1758" s="9">
        <f>Daten!O1758</f>
        <v>500</v>
      </c>
      <c r="X1758" s="23">
        <f t="shared" si="700"/>
        <v>3103450.6100000003</v>
      </c>
      <c r="Y1758" s="9">
        <f t="shared" si="701"/>
        <v>1071454.8252903367</v>
      </c>
      <c r="Z1758" s="21">
        <f t="shared" si="702"/>
        <v>2031995.7847096636</v>
      </c>
      <c r="AA1758" s="27">
        <f t="shared" si="703"/>
        <v>-203199.57847096637</v>
      </c>
      <c r="AB1758" s="32">
        <f t="shared" si="704"/>
        <v>-247195.28136778774</v>
      </c>
      <c r="AC1758" s="31">
        <f t="shared" si="705"/>
        <v>0</v>
      </c>
      <c r="AG1758" s="26">
        <f t="shared" si="706"/>
        <v>0</v>
      </c>
      <c r="AH1758" s="26">
        <f t="shared" si="707"/>
        <v>0</v>
      </c>
      <c r="AI1758" s="26">
        <f t="shared" si="708"/>
        <v>0</v>
      </c>
      <c r="AJ1758" s="26">
        <f t="shared" si="709"/>
        <v>1</v>
      </c>
      <c r="AK1758" s="26">
        <f t="shared" si="710"/>
        <v>0</v>
      </c>
      <c r="AL1758" s="26">
        <f t="shared" ca="1" si="711"/>
        <v>0</v>
      </c>
      <c r="AM1758" s="26">
        <f t="shared" ca="1" si="712"/>
        <v>0</v>
      </c>
      <c r="AN1758" s="26">
        <f ca="1">IF(AM1758=0,0,COUNTIF($AM$19:AM1758,C1758*10+1))</f>
        <v>0</v>
      </c>
      <c r="AO1758" s="21">
        <f t="shared" ca="1" si="713"/>
        <v>0</v>
      </c>
      <c r="AP1758" s="33">
        <f t="shared" ca="1" si="714"/>
        <v>0</v>
      </c>
    </row>
    <row r="1759" spans="1:42" x14ac:dyDescent="0.2">
      <c r="A1759" s="15">
        <f>Daten!A1759</f>
        <v>70221</v>
      </c>
      <c r="B1759" s="8" t="str">
        <f>Daten!B1759</f>
        <v>Stams</v>
      </c>
      <c r="C1759" s="15">
        <f t="shared" si="690"/>
        <v>7</v>
      </c>
      <c r="D1759" s="10">
        <f>Daten!D1759</f>
        <v>0</v>
      </c>
      <c r="E1759" s="9">
        <f>Daten!E1759</f>
        <v>1553</v>
      </c>
      <c r="F1759" s="9">
        <f>Daten!F1759</f>
        <v>1471</v>
      </c>
      <c r="G1759" s="27">
        <f t="shared" si="691"/>
        <v>82</v>
      </c>
      <c r="H1759" s="29">
        <f t="shared" si="692"/>
        <v>5.5744391570360298E-2</v>
      </c>
      <c r="I1759" s="21">
        <f t="shared" si="693"/>
        <v>13.128315362318315</v>
      </c>
      <c r="J1759" s="21">
        <f t="shared" si="694"/>
        <v>68.871684637681682</v>
      </c>
      <c r="K1759" s="27">
        <f t="shared" si="695"/>
        <v>-34435.842318840841</v>
      </c>
      <c r="L1759" s="16">
        <f>Daten!G1759</f>
        <v>271</v>
      </c>
      <c r="M1759" s="16">
        <f>Daten!H1759</f>
        <v>1036</v>
      </c>
      <c r="N1759" s="16">
        <f>Daten!I1759</f>
        <v>246</v>
      </c>
      <c r="O1759" s="28">
        <f t="shared" si="696"/>
        <v>0.49903474903474904</v>
      </c>
      <c r="P1759" s="16">
        <f t="shared" si="697"/>
        <v>583.13021406012399</v>
      </c>
      <c r="Q1759" s="21">
        <f t="shared" si="698"/>
        <v>-66.13021406012399</v>
      </c>
      <c r="R1759" s="27">
        <f t="shared" si="699"/>
        <v>-13226.042812024798</v>
      </c>
      <c r="S1759" s="9">
        <f>Daten!K1759</f>
        <v>4660.9399999999996</v>
      </c>
      <c r="T1759" s="9">
        <f>Daten!L1759</f>
        <v>120393.12</v>
      </c>
      <c r="U1759" s="9">
        <f>Daten!M1759</f>
        <v>485192.8</v>
      </c>
      <c r="V1759" s="9">
        <f>Daten!N1759</f>
        <v>500</v>
      </c>
      <c r="W1759" s="9">
        <f>Daten!O1759</f>
        <v>500</v>
      </c>
      <c r="X1759" s="23">
        <f t="shared" si="700"/>
        <v>610246.86</v>
      </c>
      <c r="Y1759" s="9">
        <f t="shared" si="701"/>
        <v>558191.66174971254</v>
      </c>
      <c r="Z1759" s="21">
        <f t="shared" si="702"/>
        <v>52055.198250287445</v>
      </c>
      <c r="AA1759" s="27">
        <f t="shared" si="703"/>
        <v>-5205.5198250287449</v>
      </c>
      <c r="AB1759" s="32">
        <f t="shared" si="704"/>
        <v>-52867.404955894381</v>
      </c>
      <c r="AC1759" s="31">
        <f t="shared" si="705"/>
        <v>0</v>
      </c>
      <c r="AG1759" s="26">
        <f t="shared" si="706"/>
        <v>0</v>
      </c>
      <c r="AH1759" s="26">
        <f t="shared" si="707"/>
        <v>0</v>
      </c>
      <c r="AI1759" s="26">
        <f t="shared" si="708"/>
        <v>0</v>
      </c>
      <c r="AJ1759" s="26">
        <f t="shared" si="709"/>
        <v>1</v>
      </c>
      <c r="AK1759" s="26">
        <f t="shared" si="710"/>
        <v>0</v>
      </c>
      <c r="AL1759" s="26">
        <f t="shared" ca="1" si="711"/>
        <v>0</v>
      </c>
      <c r="AM1759" s="26">
        <f t="shared" ca="1" si="712"/>
        <v>0</v>
      </c>
      <c r="AN1759" s="26">
        <f ca="1">IF(AM1759=0,0,COUNTIF($AM$19:AM1759,C1759*10+1))</f>
        <v>0</v>
      </c>
      <c r="AO1759" s="21">
        <f t="shared" ca="1" si="713"/>
        <v>0</v>
      </c>
      <c r="AP1759" s="33">
        <f t="shared" ca="1" si="714"/>
        <v>0</v>
      </c>
    </row>
    <row r="1760" spans="1:42" x14ac:dyDescent="0.2">
      <c r="A1760" s="15">
        <f>Daten!A1760</f>
        <v>70222</v>
      </c>
      <c r="B1760" s="8" t="str">
        <f>Daten!B1760</f>
        <v>Tarrenz</v>
      </c>
      <c r="C1760" s="15">
        <f t="shared" si="690"/>
        <v>7</v>
      </c>
      <c r="D1760" s="10">
        <f>Daten!D1760</f>
        <v>0</v>
      </c>
      <c r="E1760" s="9">
        <f>Daten!E1760</f>
        <v>2781</v>
      </c>
      <c r="F1760" s="9">
        <f>Daten!F1760</f>
        <v>2718</v>
      </c>
      <c r="G1760" s="27">
        <f t="shared" si="691"/>
        <v>63</v>
      </c>
      <c r="H1760" s="29">
        <f t="shared" si="692"/>
        <v>2.3178807947019868E-2</v>
      </c>
      <c r="I1760" s="21">
        <f t="shared" si="693"/>
        <v>24.257485489314195</v>
      </c>
      <c r="J1760" s="21">
        <f t="shared" si="694"/>
        <v>38.742514510685808</v>
      </c>
      <c r="K1760" s="27">
        <f t="shared" si="695"/>
        <v>-19371.257255342905</v>
      </c>
      <c r="L1760" s="16">
        <f>Daten!G1760</f>
        <v>455</v>
      </c>
      <c r="M1760" s="16">
        <f>Daten!H1760</f>
        <v>1852</v>
      </c>
      <c r="N1760" s="16">
        <f>Daten!I1760</f>
        <v>474</v>
      </c>
      <c r="O1760" s="28">
        <f t="shared" si="696"/>
        <v>0.50161987041036715</v>
      </c>
      <c r="P1760" s="16">
        <f t="shared" si="697"/>
        <v>1042.42968768277</v>
      </c>
      <c r="Q1760" s="21">
        <f t="shared" si="698"/>
        <v>-113.42968768277001</v>
      </c>
      <c r="R1760" s="27">
        <f t="shared" si="699"/>
        <v>-22685.937536554004</v>
      </c>
      <c r="S1760" s="9">
        <f>Daten!K1760</f>
        <v>606.76</v>
      </c>
      <c r="T1760" s="9">
        <f>Daten!L1760</f>
        <v>209676.11</v>
      </c>
      <c r="U1760" s="9">
        <f>Daten!M1760</f>
        <v>246927.53</v>
      </c>
      <c r="V1760" s="9">
        <f>Daten!N1760</f>
        <v>500</v>
      </c>
      <c r="W1760" s="9">
        <f>Daten!O1760</f>
        <v>500</v>
      </c>
      <c r="X1760" s="23">
        <f t="shared" si="700"/>
        <v>457210.4</v>
      </c>
      <c r="Y1760" s="9">
        <f t="shared" si="701"/>
        <v>999569.2281557956</v>
      </c>
      <c r="Z1760" s="21">
        <f t="shared" si="702"/>
        <v>-542358.82815579558</v>
      </c>
      <c r="AA1760" s="27">
        <f t="shared" si="703"/>
        <v>54235.882815579564</v>
      </c>
      <c r="AB1760" s="32">
        <f t="shared" si="704"/>
        <v>12178.688023682655</v>
      </c>
      <c r="AC1760" s="31">
        <f t="shared" si="705"/>
        <v>12178.688023682655</v>
      </c>
      <c r="AG1760" s="26">
        <f t="shared" si="706"/>
        <v>-19371.257255342905</v>
      </c>
      <c r="AH1760" s="26">
        <f t="shared" si="707"/>
        <v>54235.882815579564</v>
      </c>
      <c r="AI1760" s="26">
        <f t="shared" si="708"/>
        <v>34864.625560236658</v>
      </c>
      <c r="AJ1760" s="26">
        <f t="shared" si="709"/>
        <v>1</v>
      </c>
      <c r="AK1760" s="26">
        <f t="shared" si="710"/>
        <v>34864.625560236658</v>
      </c>
      <c r="AL1760" s="26">
        <f t="shared" ca="1" si="711"/>
        <v>37711</v>
      </c>
      <c r="AM1760" s="26">
        <f t="shared" ca="1" si="712"/>
        <v>71</v>
      </c>
      <c r="AN1760" s="26">
        <f ca="1">IF(AM1760=0,0,COUNTIF($AM$19:AM1760,C1760*10+1))</f>
        <v>5</v>
      </c>
      <c r="AO1760" s="21">
        <f t="shared" ca="1" si="713"/>
        <v>0</v>
      </c>
      <c r="AP1760" s="33">
        <f t="shared" ca="1" si="714"/>
        <v>37711</v>
      </c>
    </row>
    <row r="1761" spans="1:42" x14ac:dyDescent="0.2">
      <c r="A1761" s="15">
        <f>Daten!A1761</f>
        <v>70223</v>
      </c>
      <c r="B1761" s="8" t="str">
        <f>Daten!B1761</f>
        <v>Umhausen</v>
      </c>
      <c r="C1761" s="15">
        <f t="shared" si="690"/>
        <v>7</v>
      </c>
      <c r="D1761" s="10">
        <f>Daten!D1761</f>
        <v>0</v>
      </c>
      <c r="E1761" s="9">
        <f>Daten!E1761</f>
        <v>3398</v>
      </c>
      <c r="F1761" s="9">
        <f>Daten!F1761</f>
        <v>3206</v>
      </c>
      <c r="G1761" s="27">
        <f t="shared" si="691"/>
        <v>192</v>
      </c>
      <c r="H1761" s="29">
        <f t="shared" si="692"/>
        <v>5.9887710542732377E-2</v>
      </c>
      <c r="I1761" s="21">
        <f t="shared" si="693"/>
        <v>28.612766180552359</v>
      </c>
      <c r="J1761" s="21">
        <f t="shared" si="694"/>
        <v>163.38723381944763</v>
      </c>
      <c r="K1761" s="27">
        <f t="shared" si="695"/>
        <v>-81693.616909723816</v>
      </c>
      <c r="L1761" s="16">
        <f>Daten!G1761</f>
        <v>548</v>
      </c>
      <c r="M1761" s="16">
        <f>Daten!H1761</f>
        <v>2376</v>
      </c>
      <c r="N1761" s="16">
        <f>Daten!I1761</f>
        <v>474</v>
      </c>
      <c r="O1761" s="28">
        <f t="shared" si="696"/>
        <v>0.43013468013468015</v>
      </c>
      <c r="P1761" s="16">
        <f t="shared" si="697"/>
        <v>1337.3719967247632</v>
      </c>
      <c r="Q1761" s="21">
        <f t="shared" si="698"/>
        <v>-315.37199672476322</v>
      </c>
      <c r="R1761" s="27">
        <f t="shared" si="699"/>
        <v>-63074.399344952646</v>
      </c>
      <c r="S1761" s="9">
        <f>Daten!K1761</f>
        <v>3778.39</v>
      </c>
      <c r="T1761" s="9">
        <f>Daten!L1761</f>
        <v>233782.11</v>
      </c>
      <c r="U1761" s="9">
        <f>Daten!M1761</f>
        <v>605825.12</v>
      </c>
      <c r="V1761" s="9">
        <f>Daten!N1761</f>
        <v>500</v>
      </c>
      <c r="W1761" s="9">
        <f>Daten!O1761</f>
        <v>500</v>
      </c>
      <c r="X1761" s="23">
        <f t="shared" si="700"/>
        <v>843385.62</v>
      </c>
      <c r="Y1761" s="9">
        <f t="shared" si="701"/>
        <v>1221336.2953158552</v>
      </c>
      <c r="Z1761" s="21">
        <f t="shared" si="702"/>
        <v>-377950.67531585519</v>
      </c>
      <c r="AA1761" s="27">
        <f t="shared" si="703"/>
        <v>37795.067531585519</v>
      </c>
      <c r="AB1761" s="32">
        <f t="shared" si="704"/>
        <v>-106972.94872309093</v>
      </c>
      <c r="AC1761" s="31">
        <f t="shared" si="705"/>
        <v>0</v>
      </c>
      <c r="AG1761" s="26">
        <f t="shared" si="706"/>
        <v>0</v>
      </c>
      <c r="AH1761" s="26">
        <f t="shared" si="707"/>
        <v>0</v>
      </c>
      <c r="AI1761" s="26">
        <f t="shared" si="708"/>
        <v>0</v>
      </c>
      <c r="AJ1761" s="26">
        <f t="shared" si="709"/>
        <v>1</v>
      </c>
      <c r="AK1761" s="26">
        <f t="shared" si="710"/>
        <v>0</v>
      </c>
      <c r="AL1761" s="26">
        <f t="shared" ca="1" si="711"/>
        <v>0</v>
      </c>
      <c r="AM1761" s="26">
        <f t="shared" ca="1" si="712"/>
        <v>0</v>
      </c>
      <c r="AN1761" s="26">
        <f ca="1">IF(AM1761=0,0,COUNTIF($AM$19:AM1761,C1761*10+1))</f>
        <v>0</v>
      </c>
      <c r="AO1761" s="21">
        <f t="shared" ca="1" si="713"/>
        <v>0</v>
      </c>
      <c r="AP1761" s="33">
        <f t="shared" ca="1" si="714"/>
        <v>0</v>
      </c>
    </row>
    <row r="1762" spans="1:42" x14ac:dyDescent="0.2">
      <c r="A1762" s="15">
        <f>Daten!A1762</f>
        <v>70224</v>
      </c>
      <c r="B1762" s="8" t="str">
        <f>Daten!B1762</f>
        <v>Wenns</v>
      </c>
      <c r="C1762" s="15">
        <f t="shared" si="690"/>
        <v>7</v>
      </c>
      <c r="D1762" s="10">
        <f>Daten!D1762</f>
        <v>0</v>
      </c>
      <c r="E1762" s="9">
        <f>Daten!E1762</f>
        <v>2118</v>
      </c>
      <c r="F1762" s="9">
        <f>Daten!F1762</f>
        <v>2042</v>
      </c>
      <c r="G1762" s="27">
        <f t="shared" si="691"/>
        <v>76</v>
      </c>
      <c r="H1762" s="29">
        <f t="shared" si="692"/>
        <v>3.7218413320274243E-2</v>
      </c>
      <c r="I1762" s="21">
        <f t="shared" si="693"/>
        <v>18.22435076128756</v>
      </c>
      <c r="J1762" s="21">
        <f t="shared" si="694"/>
        <v>57.77564923871244</v>
      </c>
      <c r="K1762" s="27">
        <f t="shared" si="695"/>
        <v>-28887.824619356219</v>
      </c>
      <c r="L1762" s="16">
        <f>Daten!G1762</f>
        <v>317</v>
      </c>
      <c r="M1762" s="16">
        <f>Daten!H1762</f>
        <v>1428</v>
      </c>
      <c r="N1762" s="16">
        <f>Daten!I1762</f>
        <v>373</v>
      </c>
      <c r="O1762" s="28">
        <f t="shared" si="696"/>
        <v>0.48319327731092437</v>
      </c>
      <c r="P1762" s="16">
        <f t="shared" si="697"/>
        <v>803.77407883963042</v>
      </c>
      <c r="Q1762" s="21">
        <f t="shared" si="698"/>
        <v>-113.77407883963042</v>
      </c>
      <c r="R1762" s="27">
        <f t="shared" si="699"/>
        <v>-22754.815767926084</v>
      </c>
      <c r="S1762" s="9">
        <f>Daten!K1762</f>
        <v>7104.09</v>
      </c>
      <c r="T1762" s="9">
        <f>Daten!L1762</f>
        <v>133517.18</v>
      </c>
      <c r="U1762" s="9">
        <f>Daten!M1762</f>
        <v>223018.71</v>
      </c>
      <c r="V1762" s="9">
        <f>Daten!N1762</f>
        <v>500</v>
      </c>
      <c r="W1762" s="9">
        <f>Daten!O1762</f>
        <v>500</v>
      </c>
      <c r="X1762" s="23">
        <f t="shared" si="700"/>
        <v>363639.98</v>
      </c>
      <c r="Y1762" s="9">
        <f t="shared" si="701"/>
        <v>761268.47365479148</v>
      </c>
      <c r="Z1762" s="21">
        <f t="shared" si="702"/>
        <v>-397628.4936547915</v>
      </c>
      <c r="AA1762" s="27">
        <f t="shared" si="703"/>
        <v>39762.849365479153</v>
      </c>
      <c r="AB1762" s="32">
        <f t="shared" si="704"/>
        <v>-11879.791021803147</v>
      </c>
      <c r="AC1762" s="31">
        <f t="shared" si="705"/>
        <v>0</v>
      </c>
      <c r="AG1762" s="26">
        <f t="shared" si="706"/>
        <v>0</v>
      </c>
      <c r="AH1762" s="26">
        <f t="shared" si="707"/>
        <v>0</v>
      </c>
      <c r="AI1762" s="26">
        <f t="shared" si="708"/>
        <v>0</v>
      </c>
      <c r="AJ1762" s="26">
        <f t="shared" si="709"/>
        <v>1</v>
      </c>
      <c r="AK1762" s="26">
        <f t="shared" si="710"/>
        <v>0</v>
      </c>
      <c r="AL1762" s="26">
        <f t="shared" ca="1" si="711"/>
        <v>0</v>
      </c>
      <c r="AM1762" s="26">
        <f t="shared" ca="1" si="712"/>
        <v>0</v>
      </c>
      <c r="AN1762" s="26">
        <f ca="1">IF(AM1762=0,0,COUNTIF($AM$19:AM1762,C1762*10+1))</f>
        <v>0</v>
      </c>
      <c r="AO1762" s="21">
        <f t="shared" ca="1" si="713"/>
        <v>0</v>
      </c>
      <c r="AP1762" s="33">
        <f t="shared" ca="1" si="714"/>
        <v>0</v>
      </c>
    </row>
    <row r="1763" spans="1:42" x14ac:dyDescent="0.2">
      <c r="A1763" s="15">
        <f>Daten!A1763</f>
        <v>70301</v>
      </c>
      <c r="B1763" s="8" t="str">
        <f>Daten!B1763</f>
        <v>Absam</v>
      </c>
      <c r="C1763" s="15">
        <f t="shared" si="690"/>
        <v>7</v>
      </c>
      <c r="D1763" s="10">
        <f>Daten!D1763</f>
        <v>0</v>
      </c>
      <c r="E1763" s="9">
        <f>Daten!E1763</f>
        <v>7337</v>
      </c>
      <c r="F1763" s="9">
        <f>Daten!F1763</f>
        <v>7109</v>
      </c>
      <c r="G1763" s="27">
        <f t="shared" si="691"/>
        <v>228</v>
      </c>
      <c r="H1763" s="29">
        <f t="shared" si="692"/>
        <v>3.2072021381347585E-2</v>
      </c>
      <c r="I1763" s="21">
        <f t="shared" si="693"/>
        <v>63.446086954942828</v>
      </c>
      <c r="J1763" s="21">
        <f t="shared" si="694"/>
        <v>164.55391304505719</v>
      </c>
      <c r="K1763" s="27">
        <f t="shared" si="695"/>
        <v>-82276.956522528591</v>
      </c>
      <c r="L1763" s="16">
        <f>Daten!G1763</f>
        <v>1079</v>
      </c>
      <c r="M1763" s="16">
        <f>Daten!H1763</f>
        <v>4783</v>
      </c>
      <c r="N1763" s="16">
        <f>Daten!I1763</f>
        <v>1475</v>
      </c>
      <c r="O1763" s="28">
        <f t="shared" si="696"/>
        <v>0.53397449299602762</v>
      </c>
      <c r="P1763" s="16">
        <f t="shared" si="697"/>
        <v>2692.1928705111709</v>
      </c>
      <c r="Q1763" s="21">
        <f t="shared" si="698"/>
        <v>-138.1928705111709</v>
      </c>
      <c r="R1763" s="27">
        <f t="shared" si="699"/>
        <v>-27638.574102234179</v>
      </c>
      <c r="S1763" s="9">
        <f>Daten!K1763</f>
        <v>5426.72</v>
      </c>
      <c r="T1763" s="9">
        <f>Daten!L1763</f>
        <v>521905.33</v>
      </c>
      <c r="U1763" s="9">
        <f>Daten!M1763</f>
        <v>2080080.16</v>
      </c>
      <c r="V1763" s="9">
        <f>Daten!N1763</f>
        <v>500</v>
      </c>
      <c r="W1763" s="9">
        <f>Daten!O1763</f>
        <v>500</v>
      </c>
      <c r="X1763" s="23">
        <f t="shared" si="700"/>
        <v>2607412.21</v>
      </c>
      <c r="Y1763" s="9">
        <f t="shared" si="701"/>
        <v>2637123.1308806445</v>
      </c>
      <c r="Z1763" s="21">
        <f t="shared" si="702"/>
        <v>-29710.920880644582</v>
      </c>
      <c r="AA1763" s="27">
        <f t="shared" si="703"/>
        <v>2971.0920880644585</v>
      </c>
      <c r="AB1763" s="32">
        <f t="shared" si="704"/>
        <v>-106944.43853669832</v>
      </c>
      <c r="AC1763" s="31">
        <f t="shared" si="705"/>
        <v>0</v>
      </c>
      <c r="AG1763" s="26">
        <f t="shared" si="706"/>
        <v>0</v>
      </c>
      <c r="AH1763" s="26">
        <f t="shared" si="707"/>
        <v>0</v>
      </c>
      <c r="AI1763" s="26">
        <f t="shared" si="708"/>
        <v>0</v>
      </c>
      <c r="AJ1763" s="26">
        <f t="shared" si="709"/>
        <v>1</v>
      </c>
      <c r="AK1763" s="26">
        <f t="shared" si="710"/>
        <v>0</v>
      </c>
      <c r="AL1763" s="26">
        <f t="shared" ca="1" si="711"/>
        <v>0</v>
      </c>
      <c r="AM1763" s="26">
        <f t="shared" ca="1" si="712"/>
        <v>0</v>
      </c>
      <c r="AN1763" s="26">
        <f ca="1">IF(AM1763=0,0,COUNTIF($AM$19:AM1763,C1763*10+1))</f>
        <v>0</v>
      </c>
      <c r="AO1763" s="21">
        <f t="shared" ca="1" si="713"/>
        <v>0</v>
      </c>
      <c r="AP1763" s="33">
        <f t="shared" ca="1" si="714"/>
        <v>0</v>
      </c>
    </row>
    <row r="1764" spans="1:42" x14ac:dyDescent="0.2">
      <c r="A1764" s="15">
        <f>Daten!A1764</f>
        <v>70302</v>
      </c>
      <c r="B1764" s="8" t="str">
        <f>Daten!B1764</f>
        <v>Aldrans</v>
      </c>
      <c r="C1764" s="15">
        <f t="shared" si="690"/>
        <v>7</v>
      </c>
      <c r="D1764" s="10">
        <f>Daten!D1764</f>
        <v>0</v>
      </c>
      <c r="E1764" s="9">
        <f>Daten!E1764</f>
        <v>2804</v>
      </c>
      <c r="F1764" s="9">
        <f>Daten!F1764</f>
        <v>2671</v>
      </c>
      <c r="G1764" s="27">
        <f t="shared" si="691"/>
        <v>133</v>
      </c>
      <c r="H1764" s="29">
        <f t="shared" si="692"/>
        <v>4.9794084612504681E-2</v>
      </c>
      <c r="I1764" s="21">
        <f t="shared" si="693"/>
        <v>23.838021980117077</v>
      </c>
      <c r="J1764" s="21">
        <f t="shared" si="694"/>
        <v>109.16197801988292</v>
      </c>
      <c r="K1764" s="27">
        <f t="shared" si="695"/>
        <v>-54580.989009941462</v>
      </c>
      <c r="L1764" s="16">
        <f>Daten!G1764</f>
        <v>471</v>
      </c>
      <c r="M1764" s="16">
        <f>Daten!H1764</f>
        <v>1869</v>
      </c>
      <c r="N1764" s="16">
        <f>Daten!I1764</f>
        <v>464</v>
      </c>
      <c r="O1764" s="28">
        <f t="shared" si="696"/>
        <v>0.50026752273943287</v>
      </c>
      <c r="P1764" s="16">
        <f t="shared" si="697"/>
        <v>1051.9984267165751</v>
      </c>
      <c r="Q1764" s="21">
        <f t="shared" si="698"/>
        <v>-116.99842671657507</v>
      </c>
      <c r="R1764" s="27">
        <f t="shared" si="699"/>
        <v>-23399.685343315014</v>
      </c>
      <c r="S1764" s="9">
        <f>Daten!K1764</f>
        <v>2641.03</v>
      </c>
      <c r="T1764" s="9">
        <f>Daten!L1764</f>
        <v>225986.75</v>
      </c>
      <c r="U1764" s="9">
        <f>Daten!M1764</f>
        <v>398092.54</v>
      </c>
      <c r="V1764" s="9">
        <f>Daten!N1764</f>
        <v>500</v>
      </c>
      <c r="W1764" s="9">
        <f>Daten!O1764</f>
        <v>500</v>
      </c>
      <c r="X1764" s="23">
        <f t="shared" si="700"/>
        <v>626720.31999999995</v>
      </c>
      <c r="Y1764" s="9">
        <f t="shared" si="701"/>
        <v>1007836.0718262679</v>
      </c>
      <c r="Z1764" s="21">
        <f t="shared" si="702"/>
        <v>-381115.75182626792</v>
      </c>
      <c r="AA1764" s="27">
        <f t="shared" si="703"/>
        <v>38111.575182626795</v>
      </c>
      <c r="AB1764" s="32">
        <f t="shared" si="704"/>
        <v>-39869.099170629677</v>
      </c>
      <c r="AC1764" s="31">
        <f t="shared" si="705"/>
        <v>0</v>
      </c>
      <c r="AG1764" s="26">
        <f t="shared" si="706"/>
        <v>0</v>
      </c>
      <c r="AH1764" s="26">
        <f t="shared" si="707"/>
        <v>0</v>
      </c>
      <c r="AI1764" s="26">
        <f t="shared" si="708"/>
        <v>0</v>
      </c>
      <c r="AJ1764" s="26">
        <f t="shared" si="709"/>
        <v>1</v>
      </c>
      <c r="AK1764" s="26">
        <f t="shared" si="710"/>
        <v>0</v>
      </c>
      <c r="AL1764" s="26">
        <f t="shared" ca="1" si="711"/>
        <v>0</v>
      </c>
      <c r="AM1764" s="26">
        <f t="shared" ca="1" si="712"/>
        <v>0</v>
      </c>
      <c r="AN1764" s="26">
        <f ca="1">IF(AM1764=0,0,COUNTIF($AM$19:AM1764,C1764*10+1))</f>
        <v>0</v>
      </c>
      <c r="AO1764" s="21">
        <f t="shared" ca="1" si="713"/>
        <v>0</v>
      </c>
      <c r="AP1764" s="33">
        <f t="shared" ca="1" si="714"/>
        <v>0</v>
      </c>
    </row>
    <row r="1765" spans="1:42" x14ac:dyDescent="0.2">
      <c r="A1765" s="15">
        <f>Daten!A1765</f>
        <v>70303</v>
      </c>
      <c r="B1765" s="8" t="str">
        <f>Daten!B1765</f>
        <v>Ampass</v>
      </c>
      <c r="C1765" s="15">
        <f t="shared" si="690"/>
        <v>7</v>
      </c>
      <c r="D1765" s="10">
        <f>Daten!D1765</f>
        <v>0</v>
      </c>
      <c r="E1765" s="9">
        <f>Daten!E1765</f>
        <v>1831</v>
      </c>
      <c r="F1765" s="9">
        <f>Daten!F1765</f>
        <v>1826</v>
      </c>
      <c r="G1765" s="27">
        <f t="shared" si="691"/>
        <v>5</v>
      </c>
      <c r="H1765" s="29">
        <f t="shared" si="692"/>
        <v>2.7382256297918948E-3</v>
      </c>
      <c r="I1765" s="21">
        <f t="shared" si="693"/>
        <v>16.296603570083782</v>
      </c>
      <c r="J1765" s="21">
        <f t="shared" si="694"/>
        <v>-11.296603570083782</v>
      </c>
      <c r="K1765" s="27">
        <f t="shared" si="695"/>
        <v>5648.301785041891</v>
      </c>
      <c r="L1765" s="16">
        <f>Daten!G1765</f>
        <v>290</v>
      </c>
      <c r="M1765" s="16">
        <f>Daten!H1765</f>
        <v>1269</v>
      </c>
      <c r="N1765" s="16">
        <f>Daten!I1765</f>
        <v>272</v>
      </c>
      <c r="O1765" s="28">
        <f t="shared" si="696"/>
        <v>0.4428684003152088</v>
      </c>
      <c r="P1765" s="16">
        <f t="shared" si="697"/>
        <v>714.27822552345299</v>
      </c>
      <c r="Q1765" s="21">
        <f t="shared" si="698"/>
        <v>-152.27822552345299</v>
      </c>
      <c r="R1765" s="27">
        <f t="shared" si="699"/>
        <v>-30455.645104690597</v>
      </c>
      <c r="S1765" s="9">
        <f>Daten!K1765</f>
        <v>3275.42</v>
      </c>
      <c r="T1765" s="9">
        <f>Daten!L1765</f>
        <v>105874.62</v>
      </c>
      <c r="U1765" s="9">
        <f>Daten!M1765</f>
        <v>215177.57</v>
      </c>
      <c r="V1765" s="9">
        <f>Daten!N1765</f>
        <v>500</v>
      </c>
      <c r="W1765" s="9">
        <f>Daten!O1765</f>
        <v>500</v>
      </c>
      <c r="X1765" s="23">
        <f t="shared" si="700"/>
        <v>324327.61</v>
      </c>
      <c r="Y1765" s="9">
        <f t="shared" si="701"/>
        <v>658112.64176672488</v>
      </c>
      <c r="Z1765" s="21">
        <f t="shared" si="702"/>
        <v>-333785.03176672489</v>
      </c>
      <c r="AA1765" s="27">
        <f t="shared" si="703"/>
        <v>33378.503176672493</v>
      </c>
      <c r="AB1765" s="32">
        <f t="shared" si="704"/>
        <v>8571.1598570237875</v>
      </c>
      <c r="AC1765" s="31">
        <f t="shared" si="705"/>
        <v>8571.1598570237875</v>
      </c>
      <c r="AG1765" s="26">
        <f t="shared" si="706"/>
        <v>5648.301785041891</v>
      </c>
      <c r="AH1765" s="26">
        <f t="shared" si="707"/>
        <v>33378.503176672493</v>
      </c>
      <c r="AI1765" s="26">
        <f t="shared" si="708"/>
        <v>39026.804961714384</v>
      </c>
      <c r="AJ1765" s="26">
        <f t="shared" si="709"/>
        <v>1</v>
      </c>
      <c r="AK1765" s="26">
        <f t="shared" si="710"/>
        <v>39026.804961714384</v>
      </c>
      <c r="AL1765" s="26">
        <f t="shared" ca="1" si="711"/>
        <v>42213</v>
      </c>
      <c r="AM1765" s="26">
        <f t="shared" ca="1" si="712"/>
        <v>71</v>
      </c>
      <c r="AN1765" s="26">
        <f ca="1">IF(AM1765=0,0,COUNTIF($AM$19:AM1765,C1765*10+1))</f>
        <v>6</v>
      </c>
      <c r="AO1765" s="21">
        <f t="shared" ca="1" si="713"/>
        <v>0</v>
      </c>
      <c r="AP1765" s="33">
        <f t="shared" ca="1" si="714"/>
        <v>42213</v>
      </c>
    </row>
    <row r="1766" spans="1:42" x14ac:dyDescent="0.2">
      <c r="A1766" s="15">
        <f>Daten!A1766</f>
        <v>70304</v>
      </c>
      <c r="B1766" s="8" t="str">
        <f>Daten!B1766</f>
        <v>Axams</v>
      </c>
      <c r="C1766" s="15">
        <f t="shared" si="690"/>
        <v>7</v>
      </c>
      <c r="D1766" s="10">
        <f>Daten!D1766</f>
        <v>0</v>
      </c>
      <c r="E1766" s="9">
        <f>Daten!E1766</f>
        <v>6183</v>
      </c>
      <c r="F1766" s="9">
        <f>Daten!F1766</f>
        <v>5984</v>
      </c>
      <c r="G1766" s="27">
        <f t="shared" si="691"/>
        <v>199</v>
      </c>
      <c r="H1766" s="29">
        <f t="shared" si="692"/>
        <v>3.3255347593582889E-2</v>
      </c>
      <c r="I1766" s="21">
        <f t="shared" si="693"/>
        <v>53.405737000756488</v>
      </c>
      <c r="J1766" s="21">
        <f t="shared" si="694"/>
        <v>145.59426299924351</v>
      </c>
      <c r="K1766" s="27">
        <f t="shared" si="695"/>
        <v>-72797.131499621755</v>
      </c>
      <c r="L1766" s="16">
        <f>Daten!G1766</f>
        <v>918</v>
      </c>
      <c r="M1766" s="16">
        <f>Daten!H1766</f>
        <v>4039</v>
      </c>
      <c r="N1766" s="16">
        <f>Daten!I1766</f>
        <v>1226</v>
      </c>
      <c r="O1766" s="28">
        <f t="shared" si="696"/>
        <v>0.53082446150037133</v>
      </c>
      <c r="P1766" s="16">
        <f t="shared" si="697"/>
        <v>2273.4198210316995</v>
      </c>
      <c r="Q1766" s="21">
        <f t="shared" si="698"/>
        <v>-129.41982103169948</v>
      </c>
      <c r="R1766" s="27">
        <f t="shared" si="699"/>
        <v>-25883.964206339897</v>
      </c>
      <c r="S1766" s="9">
        <f>Daten!K1766</f>
        <v>5411.44</v>
      </c>
      <c r="T1766" s="9">
        <f>Daten!L1766</f>
        <v>469577.23</v>
      </c>
      <c r="U1766" s="9">
        <f>Daten!M1766</f>
        <v>450016.76</v>
      </c>
      <c r="V1766" s="9">
        <f>Daten!N1766</f>
        <v>500</v>
      </c>
      <c r="W1766" s="9">
        <f>Daten!O1766</f>
        <v>500</v>
      </c>
      <c r="X1766" s="23">
        <f t="shared" si="700"/>
        <v>925005.42999999993</v>
      </c>
      <c r="Y1766" s="9">
        <f t="shared" si="701"/>
        <v>2222343.2354143416</v>
      </c>
      <c r="Z1766" s="21">
        <f t="shared" si="702"/>
        <v>-1297337.8054143416</v>
      </c>
      <c r="AA1766" s="27">
        <f t="shared" si="703"/>
        <v>129733.78054143417</v>
      </c>
      <c r="AB1766" s="32">
        <f t="shared" si="704"/>
        <v>31052.684835472523</v>
      </c>
      <c r="AC1766" s="31">
        <f t="shared" si="705"/>
        <v>31052.684835472523</v>
      </c>
      <c r="AG1766" s="26">
        <f t="shared" si="706"/>
        <v>-72797.131499621755</v>
      </c>
      <c r="AH1766" s="26">
        <f t="shared" si="707"/>
        <v>129733.78054143417</v>
      </c>
      <c r="AI1766" s="26">
        <f t="shared" si="708"/>
        <v>56936.649041812416</v>
      </c>
      <c r="AJ1766" s="26">
        <f t="shared" si="709"/>
        <v>1</v>
      </c>
      <c r="AK1766" s="26">
        <f t="shared" si="710"/>
        <v>56936.649041812416</v>
      </c>
      <c r="AL1766" s="26">
        <f t="shared" ca="1" si="711"/>
        <v>61585</v>
      </c>
      <c r="AM1766" s="26">
        <f t="shared" ca="1" si="712"/>
        <v>71</v>
      </c>
      <c r="AN1766" s="26">
        <f ca="1">IF(AM1766=0,0,COUNTIF($AM$19:AM1766,C1766*10+1))</f>
        <v>7</v>
      </c>
      <c r="AO1766" s="21">
        <f t="shared" ca="1" si="713"/>
        <v>0</v>
      </c>
      <c r="AP1766" s="33">
        <f t="shared" ca="1" si="714"/>
        <v>61585</v>
      </c>
    </row>
    <row r="1767" spans="1:42" x14ac:dyDescent="0.2">
      <c r="A1767" s="15">
        <f>Daten!A1767</f>
        <v>70305</v>
      </c>
      <c r="B1767" s="8" t="str">
        <f>Daten!B1767</f>
        <v>Baumkirchen</v>
      </c>
      <c r="C1767" s="15">
        <f t="shared" si="690"/>
        <v>7</v>
      </c>
      <c r="D1767" s="10">
        <f>Daten!D1767</f>
        <v>0</v>
      </c>
      <c r="E1767" s="9">
        <f>Daten!E1767</f>
        <v>1304</v>
      </c>
      <c r="F1767" s="9">
        <f>Daten!F1767</f>
        <v>1294</v>
      </c>
      <c r="G1767" s="27">
        <f t="shared" si="691"/>
        <v>10</v>
      </c>
      <c r="H1767" s="29">
        <f t="shared" si="692"/>
        <v>7.7279752704791345E-3</v>
      </c>
      <c r="I1767" s="21">
        <f t="shared" si="693"/>
        <v>11.548633636192998</v>
      </c>
      <c r="J1767" s="21">
        <f t="shared" si="694"/>
        <v>-1.5486336361929975</v>
      </c>
      <c r="K1767" s="27">
        <f t="shared" si="695"/>
        <v>774.31681809649876</v>
      </c>
      <c r="L1767" s="16">
        <f>Daten!G1767</f>
        <v>198</v>
      </c>
      <c r="M1767" s="16">
        <f>Daten!H1767</f>
        <v>892</v>
      </c>
      <c r="N1767" s="16">
        <f>Daten!I1767</f>
        <v>214</v>
      </c>
      <c r="O1767" s="28">
        <f t="shared" si="696"/>
        <v>0.46188340807174888</v>
      </c>
      <c r="P1767" s="16">
        <f t="shared" si="697"/>
        <v>502.07736577377472</v>
      </c>
      <c r="Q1767" s="21">
        <f t="shared" si="698"/>
        <v>-90.077365773774716</v>
      </c>
      <c r="R1767" s="27">
        <f t="shared" si="699"/>
        <v>-18015.473154754942</v>
      </c>
      <c r="S1767" s="9">
        <f>Daten!K1767</f>
        <v>1501.41</v>
      </c>
      <c r="T1767" s="9">
        <f>Daten!L1767</f>
        <v>74394.899999999994</v>
      </c>
      <c r="U1767" s="9">
        <f>Daten!M1767</f>
        <v>50777.26</v>
      </c>
      <c r="V1767" s="9">
        <f>Daten!N1767</f>
        <v>500</v>
      </c>
      <c r="W1767" s="9">
        <f>Daten!O1767</f>
        <v>500</v>
      </c>
      <c r="X1767" s="23">
        <f t="shared" si="700"/>
        <v>126673.57</v>
      </c>
      <c r="Y1767" s="9">
        <f t="shared" si="701"/>
        <v>468694.09331720875</v>
      </c>
      <c r="Z1767" s="21">
        <f t="shared" si="702"/>
        <v>-342020.52331720875</v>
      </c>
      <c r="AA1767" s="27">
        <f t="shared" si="703"/>
        <v>34202.052331720879</v>
      </c>
      <c r="AB1767" s="32">
        <f t="shared" si="704"/>
        <v>16960.895995062438</v>
      </c>
      <c r="AC1767" s="31">
        <f t="shared" si="705"/>
        <v>16960.895995062438</v>
      </c>
      <c r="AG1767" s="26">
        <f t="shared" si="706"/>
        <v>774.31681809649876</v>
      </c>
      <c r="AH1767" s="26">
        <f t="shared" si="707"/>
        <v>34202.052331720879</v>
      </c>
      <c r="AI1767" s="26">
        <f t="shared" si="708"/>
        <v>34976.369149817379</v>
      </c>
      <c r="AJ1767" s="26">
        <f t="shared" si="709"/>
        <v>1</v>
      </c>
      <c r="AK1767" s="26">
        <f t="shared" si="710"/>
        <v>34976.369149817379</v>
      </c>
      <c r="AL1767" s="26">
        <f t="shared" ca="1" si="711"/>
        <v>37832</v>
      </c>
      <c r="AM1767" s="26">
        <f t="shared" ca="1" si="712"/>
        <v>71</v>
      </c>
      <c r="AN1767" s="26">
        <f ca="1">IF(AM1767=0,0,COUNTIF($AM$19:AM1767,C1767*10+1))</f>
        <v>8</v>
      </c>
      <c r="AO1767" s="21">
        <f t="shared" ca="1" si="713"/>
        <v>0</v>
      </c>
      <c r="AP1767" s="33">
        <f t="shared" ca="1" si="714"/>
        <v>37832</v>
      </c>
    </row>
    <row r="1768" spans="1:42" x14ac:dyDescent="0.2">
      <c r="A1768" s="15">
        <f>Daten!A1768</f>
        <v>70306</v>
      </c>
      <c r="B1768" s="8" t="str">
        <f>Daten!B1768</f>
        <v>Birgitz</v>
      </c>
      <c r="C1768" s="15">
        <f t="shared" si="690"/>
        <v>7</v>
      </c>
      <c r="D1768" s="10">
        <f>Daten!D1768</f>
        <v>0</v>
      </c>
      <c r="E1768" s="9">
        <f>Daten!E1768</f>
        <v>1472</v>
      </c>
      <c r="F1768" s="9">
        <f>Daten!F1768</f>
        <v>1419</v>
      </c>
      <c r="G1768" s="27">
        <f t="shared" si="691"/>
        <v>53</v>
      </c>
      <c r="H1768" s="29">
        <f t="shared" si="692"/>
        <v>3.7350246652572236E-2</v>
      </c>
      <c r="I1768" s="21">
        <f t="shared" si="693"/>
        <v>12.664228075547035</v>
      </c>
      <c r="J1768" s="21">
        <f t="shared" si="694"/>
        <v>40.335771924452963</v>
      </c>
      <c r="K1768" s="27">
        <f t="shared" si="695"/>
        <v>-20167.885962226483</v>
      </c>
      <c r="L1768" s="16">
        <f>Daten!G1768</f>
        <v>235</v>
      </c>
      <c r="M1768" s="16">
        <f>Daten!H1768</f>
        <v>934</v>
      </c>
      <c r="N1768" s="16">
        <f>Daten!I1768</f>
        <v>303</v>
      </c>
      <c r="O1768" s="28">
        <f t="shared" si="696"/>
        <v>0.57601713062098503</v>
      </c>
      <c r="P1768" s="16">
        <f t="shared" si="697"/>
        <v>525.71777985729329</v>
      </c>
      <c r="Q1768" s="21">
        <f t="shared" si="698"/>
        <v>12.282220142706706</v>
      </c>
      <c r="R1768" s="27">
        <f t="shared" si="699"/>
        <v>2456.4440285413411</v>
      </c>
      <c r="S1768" s="9">
        <f>Daten!K1768</f>
        <v>1784.19</v>
      </c>
      <c r="T1768" s="9">
        <f>Daten!L1768</f>
        <v>112340.83</v>
      </c>
      <c r="U1768" s="9">
        <f>Daten!M1768</f>
        <v>96417.59</v>
      </c>
      <c r="V1768" s="9">
        <f>Daten!N1768</f>
        <v>500</v>
      </c>
      <c r="W1768" s="9">
        <f>Daten!O1768</f>
        <v>500</v>
      </c>
      <c r="X1768" s="23">
        <f t="shared" si="700"/>
        <v>210542.61</v>
      </c>
      <c r="Y1768" s="9">
        <f t="shared" si="701"/>
        <v>529077.99491022341</v>
      </c>
      <c r="Z1768" s="21">
        <f t="shared" si="702"/>
        <v>-318535.38491022342</v>
      </c>
      <c r="AA1768" s="27">
        <f t="shared" si="703"/>
        <v>31853.538491022344</v>
      </c>
      <c r="AB1768" s="32">
        <f t="shared" si="704"/>
        <v>14142.096557337201</v>
      </c>
      <c r="AC1768" s="31">
        <f t="shared" si="705"/>
        <v>14142.096557337201</v>
      </c>
      <c r="AG1768" s="26">
        <f t="shared" si="706"/>
        <v>-20167.885962226483</v>
      </c>
      <c r="AH1768" s="26">
        <f t="shared" si="707"/>
        <v>31853.538491022344</v>
      </c>
      <c r="AI1768" s="26">
        <f t="shared" si="708"/>
        <v>11685.652528795861</v>
      </c>
      <c r="AJ1768" s="26">
        <f t="shared" si="709"/>
        <v>1</v>
      </c>
      <c r="AK1768" s="26">
        <f t="shared" si="710"/>
        <v>11685.652528795861</v>
      </c>
      <c r="AL1768" s="26">
        <f t="shared" ca="1" si="711"/>
        <v>12640</v>
      </c>
      <c r="AM1768" s="26">
        <f t="shared" ca="1" si="712"/>
        <v>71</v>
      </c>
      <c r="AN1768" s="26">
        <f ca="1">IF(AM1768=0,0,COUNTIF($AM$19:AM1768,C1768*10+1))</f>
        <v>9</v>
      </c>
      <c r="AO1768" s="21">
        <f t="shared" ca="1" si="713"/>
        <v>0</v>
      </c>
      <c r="AP1768" s="33">
        <f t="shared" ca="1" si="714"/>
        <v>12640</v>
      </c>
    </row>
    <row r="1769" spans="1:42" x14ac:dyDescent="0.2">
      <c r="A1769" s="15">
        <f>Daten!A1769</f>
        <v>70307</v>
      </c>
      <c r="B1769" s="8" t="str">
        <f>Daten!B1769</f>
        <v>Ellbögen</v>
      </c>
      <c r="C1769" s="15">
        <f t="shared" si="690"/>
        <v>7</v>
      </c>
      <c r="D1769" s="10">
        <f>Daten!D1769</f>
        <v>0</v>
      </c>
      <c r="E1769" s="9">
        <f>Daten!E1769</f>
        <v>1140</v>
      </c>
      <c r="F1769" s="9">
        <f>Daten!F1769</f>
        <v>1115</v>
      </c>
      <c r="G1769" s="27">
        <f t="shared" si="691"/>
        <v>25</v>
      </c>
      <c r="H1769" s="29">
        <f t="shared" si="692"/>
        <v>2.2421524663677129E-2</v>
      </c>
      <c r="I1769" s="21">
        <f t="shared" si="693"/>
        <v>9.9511023990380156</v>
      </c>
      <c r="J1769" s="21">
        <f t="shared" si="694"/>
        <v>15.048897600961984</v>
      </c>
      <c r="K1769" s="27">
        <f t="shared" si="695"/>
        <v>-7524.4488004809918</v>
      </c>
      <c r="L1769" s="16">
        <f>Daten!G1769</f>
        <v>192</v>
      </c>
      <c r="M1769" s="16">
        <f>Daten!H1769</f>
        <v>730</v>
      </c>
      <c r="N1769" s="16">
        <f>Daten!I1769</f>
        <v>218</v>
      </c>
      <c r="O1769" s="28">
        <f t="shared" si="696"/>
        <v>0.56164383561643838</v>
      </c>
      <c r="P1769" s="16">
        <f t="shared" si="697"/>
        <v>410.89291145163179</v>
      </c>
      <c r="Q1769" s="21">
        <f t="shared" si="698"/>
        <v>-0.89291145163178953</v>
      </c>
      <c r="R1769" s="27">
        <f t="shared" si="699"/>
        <v>-178.58229032635791</v>
      </c>
      <c r="S1769" s="9">
        <f>Daten!K1769</f>
        <v>4370.67</v>
      </c>
      <c r="T1769" s="9">
        <f>Daten!L1769</f>
        <v>61747.29</v>
      </c>
      <c r="U1769" s="9">
        <f>Daten!M1769</f>
        <v>35744.29</v>
      </c>
      <c r="V1769" s="9">
        <f>Daten!N1769</f>
        <v>500</v>
      </c>
      <c r="W1769" s="9">
        <f>Daten!O1769</f>
        <v>500</v>
      </c>
      <c r="X1769" s="23">
        <f t="shared" si="700"/>
        <v>101862.25</v>
      </c>
      <c r="Y1769" s="9">
        <f t="shared" si="701"/>
        <v>409747.90366688493</v>
      </c>
      <c r="Z1769" s="21">
        <f t="shared" si="702"/>
        <v>-307885.65366688493</v>
      </c>
      <c r="AA1769" s="27">
        <f t="shared" si="703"/>
        <v>30788.565366688494</v>
      </c>
      <c r="AB1769" s="32">
        <f t="shared" si="704"/>
        <v>23085.534275881146</v>
      </c>
      <c r="AC1769" s="31">
        <f t="shared" si="705"/>
        <v>23085.534275881146</v>
      </c>
      <c r="AG1769" s="26">
        <f t="shared" si="706"/>
        <v>-7524.4488004809918</v>
      </c>
      <c r="AH1769" s="26">
        <f t="shared" si="707"/>
        <v>30788.565366688494</v>
      </c>
      <c r="AI1769" s="26">
        <f t="shared" si="708"/>
        <v>23264.1165662075</v>
      </c>
      <c r="AJ1769" s="26">
        <f t="shared" si="709"/>
        <v>1</v>
      </c>
      <c r="AK1769" s="26">
        <f t="shared" si="710"/>
        <v>23264.1165662075</v>
      </c>
      <c r="AL1769" s="26">
        <f t="shared" ca="1" si="711"/>
        <v>25163</v>
      </c>
      <c r="AM1769" s="26">
        <f t="shared" ca="1" si="712"/>
        <v>71</v>
      </c>
      <c r="AN1769" s="26">
        <f ca="1">IF(AM1769=0,0,COUNTIF($AM$19:AM1769,C1769*10+1))</f>
        <v>10</v>
      </c>
      <c r="AO1769" s="21">
        <f t="shared" ca="1" si="713"/>
        <v>0</v>
      </c>
      <c r="AP1769" s="33">
        <f t="shared" ca="1" si="714"/>
        <v>25163</v>
      </c>
    </row>
    <row r="1770" spans="1:42" x14ac:dyDescent="0.2">
      <c r="A1770" s="15">
        <f>Daten!A1770</f>
        <v>70308</v>
      </c>
      <c r="B1770" s="8" t="str">
        <f>Daten!B1770</f>
        <v>Flaurling</v>
      </c>
      <c r="C1770" s="15">
        <f t="shared" si="690"/>
        <v>7</v>
      </c>
      <c r="D1770" s="10">
        <f>Daten!D1770</f>
        <v>0</v>
      </c>
      <c r="E1770" s="9">
        <f>Daten!E1770</f>
        <v>1321</v>
      </c>
      <c r="F1770" s="9">
        <f>Daten!F1770</f>
        <v>1296</v>
      </c>
      <c r="G1770" s="27">
        <f t="shared" si="691"/>
        <v>25</v>
      </c>
      <c r="H1770" s="29">
        <f t="shared" si="692"/>
        <v>1.9290123456790122E-2</v>
      </c>
      <c r="I1770" s="21">
        <f t="shared" si="693"/>
        <v>11.566483147222662</v>
      </c>
      <c r="J1770" s="21">
        <f t="shared" si="694"/>
        <v>13.433516852777338</v>
      </c>
      <c r="K1770" s="27">
        <f t="shared" si="695"/>
        <v>-6716.7584263886692</v>
      </c>
      <c r="L1770" s="16">
        <f>Daten!G1770</f>
        <v>219</v>
      </c>
      <c r="M1770" s="16">
        <f>Daten!H1770</f>
        <v>896</v>
      </c>
      <c r="N1770" s="16">
        <f>Daten!I1770</f>
        <v>206</v>
      </c>
      <c r="O1770" s="28">
        <f t="shared" si="696"/>
        <v>0.47433035714285715</v>
      </c>
      <c r="P1770" s="16">
        <f t="shared" si="697"/>
        <v>504.32883378172886</v>
      </c>
      <c r="Q1770" s="21">
        <f t="shared" si="698"/>
        <v>-79.328833781728861</v>
      </c>
      <c r="R1770" s="27">
        <f t="shared" si="699"/>
        <v>-15865.766756345773</v>
      </c>
      <c r="S1770" s="9">
        <f>Daten!K1770</f>
        <v>9348.1299999999992</v>
      </c>
      <c r="T1770" s="9">
        <f>Daten!L1770</f>
        <v>81666.22</v>
      </c>
      <c r="U1770" s="9">
        <f>Daten!M1770</f>
        <v>112388.81</v>
      </c>
      <c r="V1770" s="9">
        <f>Daten!N1770</f>
        <v>500</v>
      </c>
      <c r="W1770" s="9">
        <f>Daten!O1770</f>
        <v>500</v>
      </c>
      <c r="X1770" s="23">
        <f t="shared" si="700"/>
        <v>203403.16</v>
      </c>
      <c r="Y1770" s="9">
        <f t="shared" si="701"/>
        <v>474804.36907364475</v>
      </c>
      <c r="Z1770" s="21">
        <f t="shared" si="702"/>
        <v>-271401.20907364471</v>
      </c>
      <c r="AA1770" s="27">
        <f t="shared" si="703"/>
        <v>27140.120907364471</v>
      </c>
      <c r="AB1770" s="32">
        <f t="shared" si="704"/>
        <v>4557.5957246300313</v>
      </c>
      <c r="AC1770" s="31">
        <f t="shared" si="705"/>
        <v>4557.5957246300313</v>
      </c>
      <c r="AG1770" s="26">
        <f t="shared" si="706"/>
        <v>-6716.7584263886692</v>
      </c>
      <c r="AH1770" s="26">
        <f t="shared" si="707"/>
        <v>27140.120907364471</v>
      </c>
      <c r="AI1770" s="26">
        <f t="shared" si="708"/>
        <v>20423.362480975804</v>
      </c>
      <c r="AJ1770" s="26">
        <f t="shared" si="709"/>
        <v>1</v>
      </c>
      <c r="AK1770" s="26">
        <f t="shared" si="710"/>
        <v>20423.362480975804</v>
      </c>
      <c r="AL1770" s="26">
        <f t="shared" ca="1" si="711"/>
        <v>22091</v>
      </c>
      <c r="AM1770" s="26">
        <f t="shared" ca="1" si="712"/>
        <v>71</v>
      </c>
      <c r="AN1770" s="26">
        <f ca="1">IF(AM1770=0,0,COUNTIF($AM$19:AM1770,C1770*10+1))</f>
        <v>11</v>
      </c>
      <c r="AO1770" s="21">
        <f t="shared" ca="1" si="713"/>
        <v>0</v>
      </c>
      <c r="AP1770" s="33">
        <f t="shared" ca="1" si="714"/>
        <v>22091</v>
      </c>
    </row>
    <row r="1771" spans="1:42" x14ac:dyDescent="0.2">
      <c r="A1771" s="15">
        <f>Daten!A1771</f>
        <v>70309</v>
      </c>
      <c r="B1771" s="8" t="str">
        <f>Daten!B1771</f>
        <v>Fritzens</v>
      </c>
      <c r="C1771" s="15">
        <f t="shared" si="690"/>
        <v>7</v>
      </c>
      <c r="D1771" s="10">
        <f>Daten!D1771</f>
        <v>0</v>
      </c>
      <c r="E1771" s="9">
        <f>Daten!E1771</f>
        <v>2160</v>
      </c>
      <c r="F1771" s="9">
        <f>Daten!F1771</f>
        <v>2149</v>
      </c>
      <c r="G1771" s="27">
        <f t="shared" si="691"/>
        <v>11</v>
      </c>
      <c r="H1771" s="29">
        <f t="shared" si="692"/>
        <v>5.1186598417868774E-3</v>
      </c>
      <c r="I1771" s="21">
        <f t="shared" si="693"/>
        <v>19.179299601374616</v>
      </c>
      <c r="J1771" s="21">
        <f t="shared" si="694"/>
        <v>-8.1792996013746162</v>
      </c>
      <c r="K1771" s="27">
        <f t="shared" si="695"/>
        <v>4089.649800687308</v>
      </c>
      <c r="L1771" s="16">
        <f>Daten!G1771</f>
        <v>355</v>
      </c>
      <c r="M1771" s="16">
        <f>Daten!H1771</f>
        <v>1446</v>
      </c>
      <c r="N1771" s="16">
        <f>Daten!I1771</f>
        <v>359</v>
      </c>
      <c r="O1771" s="28">
        <f t="shared" si="696"/>
        <v>0.49377593360995853</v>
      </c>
      <c r="P1771" s="16">
        <f t="shared" si="697"/>
        <v>813.90568487542407</v>
      </c>
      <c r="Q1771" s="21">
        <f t="shared" si="698"/>
        <v>-99.905684875424072</v>
      </c>
      <c r="R1771" s="27">
        <f t="shared" si="699"/>
        <v>-19981.136975084813</v>
      </c>
      <c r="S1771" s="9">
        <f>Daten!K1771</f>
        <v>2263.5500000000002</v>
      </c>
      <c r="T1771" s="9">
        <f>Daten!L1771</f>
        <v>164441.76999999999</v>
      </c>
      <c r="U1771" s="9">
        <f>Daten!M1771</f>
        <v>424143.95</v>
      </c>
      <c r="V1771" s="9">
        <f>Daten!N1771</f>
        <v>500</v>
      </c>
      <c r="W1771" s="9">
        <f>Daten!O1771</f>
        <v>500</v>
      </c>
      <c r="X1771" s="23">
        <f t="shared" si="700"/>
        <v>590849.27</v>
      </c>
      <c r="Y1771" s="9">
        <f t="shared" si="701"/>
        <v>776364.44905304513</v>
      </c>
      <c r="Z1771" s="21">
        <f t="shared" si="702"/>
        <v>-185515.17905304511</v>
      </c>
      <c r="AA1771" s="27">
        <f t="shared" si="703"/>
        <v>18551.51790530451</v>
      </c>
      <c r="AB1771" s="32">
        <f t="shared" si="704"/>
        <v>2660.0307309070049</v>
      </c>
      <c r="AC1771" s="31">
        <f t="shared" si="705"/>
        <v>2660.0307309070049</v>
      </c>
      <c r="AG1771" s="26">
        <f t="shared" si="706"/>
        <v>4089.649800687308</v>
      </c>
      <c r="AH1771" s="26">
        <f t="shared" si="707"/>
        <v>18551.51790530451</v>
      </c>
      <c r="AI1771" s="26">
        <f t="shared" si="708"/>
        <v>22641.167705991818</v>
      </c>
      <c r="AJ1771" s="26">
        <f t="shared" si="709"/>
        <v>1</v>
      </c>
      <c r="AK1771" s="26">
        <f t="shared" si="710"/>
        <v>22641.167705991818</v>
      </c>
      <c r="AL1771" s="26">
        <f t="shared" ca="1" si="711"/>
        <v>24490</v>
      </c>
      <c r="AM1771" s="26">
        <f t="shared" ca="1" si="712"/>
        <v>71</v>
      </c>
      <c r="AN1771" s="26">
        <f ca="1">IF(AM1771=0,0,COUNTIF($AM$19:AM1771,C1771*10+1))</f>
        <v>12</v>
      </c>
      <c r="AO1771" s="21">
        <f t="shared" ca="1" si="713"/>
        <v>0</v>
      </c>
      <c r="AP1771" s="33">
        <f t="shared" ca="1" si="714"/>
        <v>24490</v>
      </c>
    </row>
    <row r="1772" spans="1:42" x14ac:dyDescent="0.2">
      <c r="A1772" s="15">
        <f>Daten!A1772</f>
        <v>70310</v>
      </c>
      <c r="B1772" s="8" t="str">
        <f>Daten!B1772</f>
        <v>Fulpmes</v>
      </c>
      <c r="C1772" s="15">
        <f t="shared" si="690"/>
        <v>7</v>
      </c>
      <c r="D1772" s="10">
        <f>Daten!D1772</f>
        <v>0</v>
      </c>
      <c r="E1772" s="9">
        <f>Daten!E1772</f>
        <v>4454</v>
      </c>
      <c r="F1772" s="9">
        <f>Daten!F1772</f>
        <v>4378</v>
      </c>
      <c r="G1772" s="27">
        <f t="shared" si="691"/>
        <v>76</v>
      </c>
      <c r="H1772" s="29">
        <f t="shared" si="692"/>
        <v>1.735952489721334E-2</v>
      </c>
      <c r="I1772" s="21">
        <f t="shared" si="693"/>
        <v>39.072579643935818</v>
      </c>
      <c r="J1772" s="21">
        <f t="shared" si="694"/>
        <v>36.927420356064182</v>
      </c>
      <c r="K1772" s="27">
        <f t="shared" si="695"/>
        <v>-18463.710178032092</v>
      </c>
      <c r="L1772" s="16">
        <f>Daten!G1772</f>
        <v>706</v>
      </c>
      <c r="M1772" s="16">
        <f>Daten!H1772</f>
        <v>2976</v>
      </c>
      <c r="N1772" s="16">
        <f>Daten!I1772</f>
        <v>772</v>
      </c>
      <c r="O1772" s="28">
        <f t="shared" si="696"/>
        <v>0.49663978494623656</v>
      </c>
      <c r="P1772" s="16">
        <f t="shared" si="697"/>
        <v>1675.0921979178852</v>
      </c>
      <c r="Q1772" s="21">
        <f t="shared" si="698"/>
        <v>-197.09219791788519</v>
      </c>
      <c r="R1772" s="27">
        <f t="shared" si="699"/>
        <v>-39418.439583577041</v>
      </c>
      <c r="S1772" s="9">
        <f>Daten!K1772</f>
        <v>2102.1799999999998</v>
      </c>
      <c r="T1772" s="9">
        <f>Daten!L1772</f>
        <v>380307.56</v>
      </c>
      <c r="U1772" s="9">
        <f>Daten!M1772</f>
        <v>1578085.45</v>
      </c>
      <c r="V1772" s="9">
        <f>Daten!N1772</f>
        <v>500</v>
      </c>
      <c r="W1772" s="9">
        <f>Daten!O1772</f>
        <v>500</v>
      </c>
      <c r="X1772" s="23">
        <f t="shared" si="700"/>
        <v>1960495.19</v>
      </c>
      <c r="Y1772" s="9">
        <f t="shared" si="701"/>
        <v>1600892.248186233</v>
      </c>
      <c r="Z1772" s="21">
        <f t="shared" si="702"/>
        <v>359602.94181376696</v>
      </c>
      <c r="AA1772" s="27">
        <f t="shared" si="703"/>
        <v>-35960.294181376696</v>
      </c>
      <c r="AB1772" s="32">
        <f t="shared" si="704"/>
        <v>-93842.443942985832</v>
      </c>
      <c r="AC1772" s="31">
        <f t="shared" si="705"/>
        <v>0</v>
      </c>
      <c r="AG1772" s="26">
        <f t="shared" si="706"/>
        <v>0</v>
      </c>
      <c r="AH1772" s="26">
        <f t="shared" si="707"/>
        <v>0</v>
      </c>
      <c r="AI1772" s="26">
        <f t="shared" si="708"/>
        <v>0</v>
      </c>
      <c r="AJ1772" s="26">
        <f t="shared" si="709"/>
        <v>1</v>
      </c>
      <c r="AK1772" s="26">
        <f t="shared" si="710"/>
        <v>0</v>
      </c>
      <c r="AL1772" s="26">
        <f t="shared" ca="1" si="711"/>
        <v>0</v>
      </c>
      <c r="AM1772" s="26">
        <f t="shared" ca="1" si="712"/>
        <v>0</v>
      </c>
      <c r="AN1772" s="26">
        <f ca="1">IF(AM1772=0,0,COUNTIF($AM$19:AM1772,C1772*10+1))</f>
        <v>0</v>
      </c>
      <c r="AO1772" s="21">
        <f t="shared" ca="1" si="713"/>
        <v>0</v>
      </c>
      <c r="AP1772" s="33">
        <f t="shared" ca="1" si="714"/>
        <v>0</v>
      </c>
    </row>
    <row r="1773" spans="1:42" x14ac:dyDescent="0.2">
      <c r="A1773" s="15">
        <f>Daten!A1773</f>
        <v>70311</v>
      </c>
      <c r="B1773" s="8" t="str">
        <f>Daten!B1773</f>
        <v>Gnadenwald</v>
      </c>
      <c r="C1773" s="15">
        <f t="shared" si="690"/>
        <v>7</v>
      </c>
      <c r="D1773" s="10">
        <f>Daten!D1773</f>
        <v>0</v>
      </c>
      <c r="E1773" s="9">
        <f>Daten!E1773</f>
        <v>838</v>
      </c>
      <c r="F1773" s="9">
        <f>Daten!F1773</f>
        <v>825</v>
      </c>
      <c r="G1773" s="27">
        <f t="shared" si="691"/>
        <v>13</v>
      </c>
      <c r="H1773" s="29">
        <f t="shared" si="692"/>
        <v>1.5757575757575758E-2</v>
      </c>
      <c r="I1773" s="21">
        <f t="shared" si="693"/>
        <v>7.3629232997366483</v>
      </c>
      <c r="J1773" s="21">
        <f t="shared" si="694"/>
        <v>5.6370767002633517</v>
      </c>
      <c r="K1773" s="27">
        <f t="shared" si="695"/>
        <v>-2818.538350131676</v>
      </c>
      <c r="L1773" s="16">
        <f>Daten!G1773</f>
        <v>151</v>
      </c>
      <c r="M1773" s="16">
        <f>Daten!H1773</f>
        <v>541</v>
      </c>
      <c r="N1773" s="16">
        <f>Daten!I1773</f>
        <v>146</v>
      </c>
      <c r="O1773" s="28">
        <f t="shared" si="696"/>
        <v>0.54898336414048055</v>
      </c>
      <c r="P1773" s="16">
        <f t="shared" si="697"/>
        <v>304.51104807579833</v>
      </c>
      <c r="Q1773" s="21">
        <f t="shared" si="698"/>
        <v>-7.5110480757983282</v>
      </c>
      <c r="R1773" s="27">
        <f t="shared" si="699"/>
        <v>-1502.2096151596656</v>
      </c>
      <c r="S1773" s="9">
        <f>Daten!K1773</f>
        <v>1029.94</v>
      </c>
      <c r="T1773" s="9">
        <f>Daten!L1773</f>
        <v>81924.06</v>
      </c>
      <c r="U1773" s="9">
        <f>Daten!M1773</f>
        <v>94224.56</v>
      </c>
      <c r="V1773" s="9">
        <f>Daten!N1773</f>
        <v>500</v>
      </c>
      <c r="W1773" s="9">
        <f>Daten!O1773</f>
        <v>500</v>
      </c>
      <c r="X1773" s="23">
        <f t="shared" si="700"/>
        <v>177178.56</v>
      </c>
      <c r="Y1773" s="9">
        <f t="shared" si="701"/>
        <v>301200.65199372772</v>
      </c>
      <c r="Z1773" s="21">
        <f t="shared" si="702"/>
        <v>-124022.09199372772</v>
      </c>
      <c r="AA1773" s="27">
        <f t="shared" si="703"/>
        <v>12402.209199372774</v>
      </c>
      <c r="AB1773" s="32">
        <f t="shared" si="704"/>
        <v>8081.4612340814319</v>
      </c>
      <c r="AC1773" s="31">
        <f t="shared" si="705"/>
        <v>8081.4612340814319</v>
      </c>
      <c r="AG1773" s="26">
        <f t="shared" si="706"/>
        <v>-2818.538350131676</v>
      </c>
      <c r="AH1773" s="26">
        <f t="shared" si="707"/>
        <v>12402.209199372774</v>
      </c>
      <c r="AI1773" s="26">
        <f t="shared" si="708"/>
        <v>9583.670849241098</v>
      </c>
      <c r="AJ1773" s="26">
        <f t="shared" si="709"/>
        <v>1</v>
      </c>
      <c r="AK1773" s="26">
        <f t="shared" si="710"/>
        <v>9583.670849241098</v>
      </c>
      <c r="AL1773" s="26">
        <f t="shared" ca="1" si="711"/>
        <v>10366</v>
      </c>
      <c r="AM1773" s="26">
        <f t="shared" ca="1" si="712"/>
        <v>71</v>
      </c>
      <c r="AN1773" s="26">
        <f ca="1">IF(AM1773=0,0,COUNTIF($AM$19:AM1773,C1773*10+1))</f>
        <v>13</v>
      </c>
      <c r="AO1773" s="21">
        <f t="shared" ca="1" si="713"/>
        <v>0</v>
      </c>
      <c r="AP1773" s="33">
        <f t="shared" ca="1" si="714"/>
        <v>10366</v>
      </c>
    </row>
    <row r="1774" spans="1:42" x14ac:dyDescent="0.2">
      <c r="A1774" s="15">
        <f>Daten!A1774</f>
        <v>70312</v>
      </c>
      <c r="B1774" s="8" t="str">
        <f>Daten!B1774</f>
        <v>Götzens</v>
      </c>
      <c r="C1774" s="15">
        <f t="shared" si="690"/>
        <v>7</v>
      </c>
      <c r="D1774" s="10">
        <f>Daten!D1774</f>
        <v>0</v>
      </c>
      <c r="E1774" s="9">
        <f>Daten!E1774</f>
        <v>4119</v>
      </c>
      <c r="F1774" s="9">
        <f>Daten!F1774</f>
        <v>4039</v>
      </c>
      <c r="G1774" s="27">
        <f t="shared" si="691"/>
        <v>80</v>
      </c>
      <c r="H1774" s="29">
        <f t="shared" si="692"/>
        <v>1.9806882891804902E-2</v>
      </c>
      <c r="I1774" s="21">
        <f t="shared" si="693"/>
        <v>36.047087524407665</v>
      </c>
      <c r="J1774" s="21">
        <f t="shared" si="694"/>
        <v>43.952912475592335</v>
      </c>
      <c r="K1774" s="27">
        <f t="shared" si="695"/>
        <v>-21976.456237796167</v>
      </c>
      <c r="L1774" s="16">
        <f>Daten!G1774</f>
        <v>592</v>
      </c>
      <c r="M1774" s="16">
        <f>Daten!H1774</f>
        <v>2779</v>
      </c>
      <c r="N1774" s="16">
        <f>Daten!I1774</f>
        <v>748</v>
      </c>
      <c r="O1774" s="28">
        <f t="shared" si="696"/>
        <v>0.48218783735156528</v>
      </c>
      <c r="P1774" s="16">
        <f t="shared" si="697"/>
        <v>1564.2073985261434</v>
      </c>
      <c r="Q1774" s="21">
        <f t="shared" si="698"/>
        <v>-224.20739852614338</v>
      </c>
      <c r="R1774" s="27">
        <f t="shared" si="699"/>
        <v>-44841.479705228674</v>
      </c>
      <c r="S1774" s="9">
        <f>Daten!K1774</f>
        <v>5824.95</v>
      </c>
      <c r="T1774" s="9">
        <f>Daten!L1774</f>
        <v>339325.58</v>
      </c>
      <c r="U1774" s="9">
        <f>Daten!M1774</f>
        <v>661232.59</v>
      </c>
      <c r="V1774" s="9">
        <f>Daten!N1774</f>
        <v>500</v>
      </c>
      <c r="W1774" s="9">
        <f>Daten!O1774</f>
        <v>500</v>
      </c>
      <c r="X1774" s="23">
        <f t="shared" si="700"/>
        <v>1006383.12</v>
      </c>
      <c r="Y1774" s="9">
        <f t="shared" si="701"/>
        <v>1480483.8729858764</v>
      </c>
      <c r="Z1774" s="21">
        <f t="shared" si="702"/>
        <v>-474100.7529858764</v>
      </c>
      <c r="AA1774" s="27">
        <f t="shared" si="703"/>
        <v>47410.075298587646</v>
      </c>
      <c r="AB1774" s="32">
        <f t="shared" si="704"/>
        <v>-19407.860644437198</v>
      </c>
      <c r="AC1774" s="31">
        <f t="shared" si="705"/>
        <v>0</v>
      </c>
      <c r="AG1774" s="26">
        <f t="shared" si="706"/>
        <v>0</v>
      </c>
      <c r="AH1774" s="26">
        <f t="shared" si="707"/>
        <v>0</v>
      </c>
      <c r="AI1774" s="26">
        <f t="shared" si="708"/>
        <v>0</v>
      </c>
      <c r="AJ1774" s="26">
        <f t="shared" si="709"/>
        <v>1</v>
      </c>
      <c r="AK1774" s="26">
        <f t="shared" si="710"/>
        <v>0</v>
      </c>
      <c r="AL1774" s="26">
        <f t="shared" ca="1" si="711"/>
        <v>0</v>
      </c>
      <c r="AM1774" s="26">
        <f t="shared" ca="1" si="712"/>
        <v>0</v>
      </c>
      <c r="AN1774" s="26">
        <f ca="1">IF(AM1774=0,0,COUNTIF($AM$19:AM1774,C1774*10+1))</f>
        <v>0</v>
      </c>
      <c r="AO1774" s="21">
        <f t="shared" ca="1" si="713"/>
        <v>0</v>
      </c>
      <c r="AP1774" s="33">
        <f t="shared" ca="1" si="714"/>
        <v>0</v>
      </c>
    </row>
    <row r="1775" spans="1:42" x14ac:dyDescent="0.2">
      <c r="A1775" s="15">
        <f>Daten!A1775</f>
        <v>70313</v>
      </c>
      <c r="B1775" s="8" t="str">
        <f>Daten!B1775</f>
        <v>Gries am Brenner</v>
      </c>
      <c r="C1775" s="15">
        <f t="shared" si="690"/>
        <v>7</v>
      </c>
      <c r="D1775" s="10">
        <f>Daten!D1775</f>
        <v>0</v>
      </c>
      <c r="E1775" s="9">
        <f>Daten!E1775</f>
        <v>1322</v>
      </c>
      <c r="F1775" s="9">
        <f>Daten!F1775</f>
        <v>1353</v>
      </c>
      <c r="G1775" s="27">
        <f t="shared" si="691"/>
        <v>-31</v>
      </c>
      <c r="H1775" s="29">
        <f t="shared" si="692"/>
        <v>-2.2912047302291204E-2</v>
      </c>
      <c r="I1775" s="21">
        <f t="shared" si="693"/>
        <v>12.075194211568103</v>
      </c>
      <c r="J1775" s="21">
        <f t="shared" si="694"/>
        <v>-43.075194211568103</v>
      </c>
      <c r="K1775" s="27">
        <f t="shared" si="695"/>
        <v>21537.597105784051</v>
      </c>
      <c r="L1775" s="16">
        <f>Daten!G1775</f>
        <v>198</v>
      </c>
      <c r="M1775" s="16">
        <f>Daten!H1775</f>
        <v>880</v>
      </c>
      <c r="N1775" s="16">
        <f>Daten!I1775</f>
        <v>244</v>
      </c>
      <c r="O1775" s="28">
        <f t="shared" si="696"/>
        <v>0.50227272727272732</v>
      </c>
      <c r="P1775" s="16">
        <f t="shared" si="697"/>
        <v>495.32296174991228</v>
      </c>
      <c r="Q1775" s="21">
        <f t="shared" si="698"/>
        <v>-53.322961749912281</v>
      </c>
      <c r="R1775" s="27">
        <f t="shared" si="699"/>
        <v>-10664.592349982457</v>
      </c>
      <c r="S1775" s="9">
        <f>Daten!K1775</f>
        <v>5232.46</v>
      </c>
      <c r="T1775" s="9">
        <f>Daten!L1775</f>
        <v>71315.960000000006</v>
      </c>
      <c r="U1775" s="9">
        <f>Daten!M1775</f>
        <v>266417.98</v>
      </c>
      <c r="V1775" s="9">
        <f>Daten!N1775</f>
        <v>500</v>
      </c>
      <c r="W1775" s="9">
        <f>Daten!O1775</f>
        <v>500</v>
      </c>
      <c r="X1775" s="23">
        <f t="shared" si="700"/>
        <v>342966.4</v>
      </c>
      <c r="Y1775" s="9">
        <f t="shared" si="701"/>
        <v>475163.79705931747</v>
      </c>
      <c r="Z1775" s="21">
        <f t="shared" si="702"/>
        <v>-132197.39705931745</v>
      </c>
      <c r="AA1775" s="27">
        <f t="shared" si="703"/>
        <v>13219.739705931745</v>
      </c>
      <c r="AB1775" s="32">
        <f t="shared" si="704"/>
        <v>24092.744461733339</v>
      </c>
      <c r="AC1775" s="31">
        <f t="shared" si="705"/>
        <v>24092.744461733339</v>
      </c>
      <c r="AG1775" s="26">
        <f t="shared" si="706"/>
        <v>21537.597105784051</v>
      </c>
      <c r="AH1775" s="26">
        <f t="shared" si="707"/>
        <v>13219.739705931745</v>
      </c>
      <c r="AI1775" s="26">
        <f t="shared" si="708"/>
        <v>34757.336811715795</v>
      </c>
      <c r="AJ1775" s="26">
        <f t="shared" si="709"/>
        <v>1</v>
      </c>
      <c r="AK1775" s="26">
        <f t="shared" si="710"/>
        <v>34757.336811715795</v>
      </c>
      <c r="AL1775" s="26">
        <f t="shared" ca="1" si="711"/>
        <v>37595</v>
      </c>
      <c r="AM1775" s="26">
        <f t="shared" ca="1" si="712"/>
        <v>71</v>
      </c>
      <c r="AN1775" s="26">
        <f ca="1">IF(AM1775=0,0,COUNTIF($AM$19:AM1775,C1775*10+1))</f>
        <v>14</v>
      </c>
      <c r="AO1775" s="21">
        <f t="shared" ca="1" si="713"/>
        <v>0</v>
      </c>
      <c r="AP1775" s="33">
        <f t="shared" ca="1" si="714"/>
        <v>37595</v>
      </c>
    </row>
    <row r="1776" spans="1:42" x14ac:dyDescent="0.2">
      <c r="A1776" s="15">
        <f>Daten!A1776</f>
        <v>70314</v>
      </c>
      <c r="B1776" s="8" t="str">
        <f>Daten!B1776</f>
        <v>Gries im Sellrain</v>
      </c>
      <c r="C1776" s="15">
        <f t="shared" si="690"/>
        <v>7</v>
      </c>
      <c r="D1776" s="10">
        <f>Daten!D1776</f>
        <v>0</v>
      </c>
      <c r="E1776" s="9">
        <f>Daten!E1776</f>
        <v>622</v>
      </c>
      <c r="F1776" s="9">
        <f>Daten!F1776</f>
        <v>611</v>
      </c>
      <c r="G1776" s="27">
        <f t="shared" si="691"/>
        <v>11</v>
      </c>
      <c r="H1776" s="29">
        <f t="shared" si="692"/>
        <v>1.8003273322422259E-2</v>
      </c>
      <c r="I1776" s="21">
        <f t="shared" si="693"/>
        <v>5.4530256195625357</v>
      </c>
      <c r="J1776" s="21">
        <f t="shared" si="694"/>
        <v>5.5469743804374643</v>
      </c>
      <c r="K1776" s="27">
        <f t="shared" si="695"/>
        <v>-2773.4871902187319</v>
      </c>
      <c r="L1776" s="16">
        <f>Daten!G1776</f>
        <v>98</v>
      </c>
      <c r="M1776" s="16">
        <f>Daten!H1776</f>
        <v>409</v>
      </c>
      <c r="N1776" s="16">
        <f>Daten!I1776</f>
        <v>115</v>
      </c>
      <c r="O1776" s="28">
        <f t="shared" si="696"/>
        <v>0.52078239608801957</v>
      </c>
      <c r="P1776" s="16">
        <f t="shared" si="697"/>
        <v>230.21260381331149</v>
      </c>
      <c r="Q1776" s="21">
        <f t="shared" si="698"/>
        <v>-17.212603813311489</v>
      </c>
      <c r="R1776" s="27">
        <f t="shared" si="699"/>
        <v>-3442.5207626622978</v>
      </c>
      <c r="S1776" s="9">
        <f>Daten!K1776</f>
        <v>1442.77</v>
      </c>
      <c r="T1776" s="9">
        <f>Daten!L1776</f>
        <v>43433.04</v>
      </c>
      <c r="U1776" s="9">
        <f>Daten!M1776</f>
        <v>43236.55</v>
      </c>
      <c r="V1776" s="9">
        <f>Daten!N1776</f>
        <v>500</v>
      </c>
      <c r="W1776" s="9">
        <f>Daten!O1776</f>
        <v>500</v>
      </c>
      <c r="X1776" s="23">
        <f t="shared" si="700"/>
        <v>88112.36</v>
      </c>
      <c r="Y1776" s="9">
        <f t="shared" si="701"/>
        <v>223564.20708842319</v>
      </c>
      <c r="Z1776" s="21">
        <f t="shared" si="702"/>
        <v>-135451.84708842321</v>
      </c>
      <c r="AA1776" s="27">
        <f t="shared" si="703"/>
        <v>13545.184708842322</v>
      </c>
      <c r="AB1776" s="32">
        <f t="shared" si="704"/>
        <v>7329.1767559612927</v>
      </c>
      <c r="AC1776" s="31">
        <f t="shared" si="705"/>
        <v>7329.1767559612927</v>
      </c>
      <c r="AG1776" s="26">
        <f t="shared" si="706"/>
        <v>-2773.4871902187319</v>
      </c>
      <c r="AH1776" s="26">
        <f t="shared" si="707"/>
        <v>13545.184708842322</v>
      </c>
      <c r="AI1776" s="26">
        <f t="shared" si="708"/>
        <v>10771.69751862359</v>
      </c>
      <c r="AJ1776" s="26">
        <f t="shared" si="709"/>
        <v>1</v>
      </c>
      <c r="AK1776" s="26">
        <f t="shared" si="710"/>
        <v>10771.69751862359</v>
      </c>
      <c r="AL1776" s="26">
        <f t="shared" ca="1" si="711"/>
        <v>11651</v>
      </c>
      <c r="AM1776" s="26">
        <f t="shared" ca="1" si="712"/>
        <v>71</v>
      </c>
      <c r="AN1776" s="26">
        <f ca="1">IF(AM1776=0,0,COUNTIF($AM$19:AM1776,C1776*10+1))</f>
        <v>15</v>
      </c>
      <c r="AO1776" s="21">
        <f t="shared" ca="1" si="713"/>
        <v>0</v>
      </c>
      <c r="AP1776" s="33">
        <f t="shared" ca="1" si="714"/>
        <v>11651</v>
      </c>
    </row>
    <row r="1777" spans="1:42" x14ac:dyDescent="0.2">
      <c r="A1777" s="15">
        <f>Daten!A1777</f>
        <v>70315</v>
      </c>
      <c r="B1777" s="8" t="str">
        <f>Daten!B1777</f>
        <v>Grinzens</v>
      </c>
      <c r="C1777" s="15">
        <f t="shared" si="690"/>
        <v>7</v>
      </c>
      <c r="D1777" s="10">
        <f>Daten!D1777</f>
        <v>0</v>
      </c>
      <c r="E1777" s="9">
        <f>Daten!E1777</f>
        <v>1454</v>
      </c>
      <c r="F1777" s="9">
        <f>Daten!F1777</f>
        <v>1403</v>
      </c>
      <c r="G1777" s="27">
        <f t="shared" si="691"/>
        <v>51</v>
      </c>
      <c r="H1777" s="29">
        <f t="shared" si="692"/>
        <v>3.6350677120456164E-2</v>
      </c>
      <c r="I1777" s="21">
        <f t="shared" si="693"/>
        <v>12.521431987309718</v>
      </c>
      <c r="J1777" s="21">
        <f t="shared" si="694"/>
        <v>38.478568012690282</v>
      </c>
      <c r="K1777" s="27">
        <f t="shared" si="695"/>
        <v>-19239.28400634514</v>
      </c>
      <c r="L1777" s="16">
        <f>Daten!G1777</f>
        <v>226</v>
      </c>
      <c r="M1777" s="16">
        <f>Daten!H1777</f>
        <v>988</v>
      </c>
      <c r="N1777" s="16">
        <f>Daten!I1777</f>
        <v>240</v>
      </c>
      <c r="O1777" s="28">
        <f t="shared" si="696"/>
        <v>0.47165991902834009</v>
      </c>
      <c r="P1777" s="16">
        <f t="shared" si="697"/>
        <v>556.11259796467425</v>
      </c>
      <c r="Q1777" s="21">
        <f t="shared" si="698"/>
        <v>-90.112597964674251</v>
      </c>
      <c r="R1777" s="27">
        <f t="shared" si="699"/>
        <v>-18022.519592934848</v>
      </c>
      <c r="S1777" s="9">
        <f>Daten!K1777</f>
        <v>3196.73</v>
      </c>
      <c r="T1777" s="9">
        <f>Daten!L1777</f>
        <v>78675.69</v>
      </c>
      <c r="U1777" s="9">
        <f>Daten!M1777</f>
        <v>61182.82</v>
      </c>
      <c r="V1777" s="9">
        <f>Daten!N1777</f>
        <v>500</v>
      </c>
      <c r="W1777" s="9">
        <f>Daten!O1777</f>
        <v>500</v>
      </c>
      <c r="X1777" s="23">
        <f t="shared" si="700"/>
        <v>143055.24</v>
      </c>
      <c r="Y1777" s="9">
        <f t="shared" si="701"/>
        <v>522608.29116811464</v>
      </c>
      <c r="Z1777" s="21">
        <f t="shared" si="702"/>
        <v>-379553.05116811465</v>
      </c>
      <c r="AA1777" s="27">
        <f t="shared" si="703"/>
        <v>37955.305116811469</v>
      </c>
      <c r="AB1777" s="32">
        <f t="shared" si="704"/>
        <v>693.50151753148384</v>
      </c>
      <c r="AC1777" s="31">
        <f t="shared" si="705"/>
        <v>693.50151753148384</v>
      </c>
      <c r="AG1777" s="26">
        <f t="shared" si="706"/>
        <v>-19239.28400634514</v>
      </c>
      <c r="AH1777" s="26">
        <f t="shared" si="707"/>
        <v>37955.305116811469</v>
      </c>
      <c r="AI1777" s="26">
        <f t="shared" si="708"/>
        <v>18716.021110466329</v>
      </c>
      <c r="AJ1777" s="26">
        <f t="shared" si="709"/>
        <v>1</v>
      </c>
      <c r="AK1777" s="26">
        <f t="shared" si="710"/>
        <v>18716.021110466329</v>
      </c>
      <c r="AL1777" s="26">
        <f t="shared" ca="1" si="711"/>
        <v>20244</v>
      </c>
      <c r="AM1777" s="26">
        <f t="shared" ca="1" si="712"/>
        <v>71</v>
      </c>
      <c r="AN1777" s="26">
        <f ca="1">IF(AM1777=0,0,COUNTIF($AM$19:AM1777,C1777*10+1))</f>
        <v>16</v>
      </c>
      <c r="AO1777" s="21">
        <f t="shared" ca="1" si="713"/>
        <v>0</v>
      </c>
      <c r="AP1777" s="33">
        <f t="shared" ca="1" si="714"/>
        <v>20244</v>
      </c>
    </row>
    <row r="1778" spans="1:42" x14ac:dyDescent="0.2">
      <c r="A1778" s="15">
        <f>Daten!A1778</f>
        <v>70317</v>
      </c>
      <c r="B1778" s="8" t="str">
        <f>Daten!B1778</f>
        <v>Gschnitz</v>
      </c>
      <c r="C1778" s="15">
        <f t="shared" si="690"/>
        <v>7</v>
      </c>
      <c r="D1778" s="10">
        <f>Daten!D1778</f>
        <v>0</v>
      </c>
      <c r="E1778" s="9">
        <f>Daten!E1778</f>
        <v>450</v>
      </c>
      <c r="F1778" s="9">
        <f>Daten!F1778</f>
        <v>436</v>
      </c>
      <c r="G1778" s="27">
        <f t="shared" si="691"/>
        <v>14</v>
      </c>
      <c r="H1778" s="29">
        <f t="shared" si="692"/>
        <v>3.2110091743119268E-2</v>
      </c>
      <c r="I1778" s="21">
        <f t="shared" si="693"/>
        <v>3.8911934044668834</v>
      </c>
      <c r="J1778" s="21">
        <f t="shared" si="694"/>
        <v>10.108806595533117</v>
      </c>
      <c r="K1778" s="27">
        <f t="shared" si="695"/>
        <v>-5054.4032977665584</v>
      </c>
      <c r="L1778" s="16">
        <f>Daten!G1778</f>
        <v>76</v>
      </c>
      <c r="M1778" s="16">
        <f>Daten!H1778</f>
        <v>288</v>
      </c>
      <c r="N1778" s="16">
        <f>Daten!I1778</f>
        <v>86</v>
      </c>
      <c r="O1778" s="28">
        <f t="shared" si="696"/>
        <v>0.5625</v>
      </c>
      <c r="P1778" s="16">
        <f t="shared" si="697"/>
        <v>162.10569657269855</v>
      </c>
      <c r="Q1778" s="21">
        <f t="shared" si="698"/>
        <v>-0.10569657269854815</v>
      </c>
      <c r="R1778" s="27">
        <f t="shared" si="699"/>
        <v>-21.13931453970963</v>
      </c>
      <c r="S1778" s="9">
        <f>Daten!K1778</f>
        <v>7306.68</v>
      </c>
      <c r="T1778" s="9">
        <f>Daten!L1778</f>
        <v>34782.720000000001</v>
      </c>
      <c r="U1778" s="9">
        <f>Daten!M1778</f>
        <v>43928.24</v>
      </c>
      <c r="V1778" s="9">
        <f>Daten!N1778</f>
        <v>500</v>
      </c>
      <c r="W1778" s="9">
        <f>Daten!O1778</f>
        <v>500</v>
      </c>
      <c r="X1778" s="23">
        <f t="shared" si="700"/>
        <v>86017.64</v>
      </c>
      <c r="Y1778" s="9">
        <f t="shared" si="701"/>
        <v>161742.59355271774</v>
      </c>
      <c r="Z1778" s="21">
        <f t="shared" si="702"/>
        <v>-75724.953552717736</v>
      </c>
      <c r="AA1778" s="27">
        <f t="shared" si="703"/>
        <v>7572.4953552717743</v>
      </c>
      <c r="AB1778" s="32">
        <f t="shared" si="704"/>
        <v>2496.9527429655063</v>
      </c>
      <c r="AC1778" s="31">
        <f t="shared" si="705"/>
        <v>2496.9527429655063</v>
      </c>
      <c r="AG1778" s="26">
        <f t="shared" si="706"/>
        <v>-5054.4032977665584</v>
      </c>
      <c r="AH1778" s="26">
        <f t="shared" si="707"/>
        <v>7572.4953552717743</v>
      </c>
      <c r="AI1778" s="26">
        <f t="shared" si="708"/>
        <v>2518.092057505216</v>
      </c>
      <c r="AJ1778" s="26">
        <f t="shared" si="709"/>
        <v>1</v>
      </c>
      <c r="AK1778" s="26">
        <f t="shared" si="710"/>
        <v>2518.092057505216</v>
      </c>
      <c r="AL1778" s="26">
        <f t="shared" ca="1" si="711"/>
        <v>2724</v>
      </c>
      <c r="AM1778" s="26">
        <f t="shared" ca="1" si="712"/>
        <v>71</v>
      </c>
      <c r="AN1778" s="26">
        <f ca="1">IF(AM1778=0,0,COUNTIF($AM$19:AM1778,C1778*10+1))</f>
        <v>17</v>
      </c>
      <c r="AO1778" s="21">
        <f t="shared" ca="1" si="713"/>
        <v>0</v>
      </c>
      <c r="AP1778" s="33">
        <f t="shared" ca="1" si="714"/>
        <v>2724</v>
      </c>
    </row>
    <row r="1779" spans="1:42" x14ac:dyDescent="0.2">
      <c r="A1779" s="15">
        <f>Daten!A1779</f>
        <v>70318</v>
      </c>
      <c r="B1779" s="8" t="str">
        <f>Daten!B1779</f>
        <v>Hatting</v>
      </c>
      <c r="C1779" s="15">
        <f t="shared" si="690"/>
        <v>7</v>
      </c>
      <c r="D1779" s="10">
        <f>Daten!D1779</f>
        <v>0</v>
      </c>
      <c r="E1779" s="9">
        <f>Daten!E1779</f>
        <v>1498</v>
      </c>
      <c r="F1779" s="9">
        <f>Daten!F1779</f>
        <v>1429</v>
      </c>
      <c r="G1779" s="27">
        <f t="shared" si="691"/>
        <v>69</v>
      </c>
      <c r="H1779" s="29">
        <f t="shared" si="692"/>
        <v>4.8285514345696293E-2</v>
      </c>
      <c r="I1779" s="21">
        <f t="shared" si="693"/>
        <v>12.753475630695359</v>
      </c>
      <c r="J1779" s="21">
        <f t="shared" si="694"/>
        <v>56.246524369304638</v>
      </c>
      <c r="K1779" s="27">
        <f t="shared" si="695"/>
        <v>-28123.262184652318</v>
      </c>
      <c r="L1779" s="16">
        <f>Daten!G1779</f>
        <v>252</v>
      </c>
      <c r="M1779" s="16">
        <f>Daten!H1779</f>
        <v>1038</v>
      </c>
      <c r="N1779" s="16">
        <f>Daten!I1779</f>
        <v>208</v>
      </c>
      <c r="O1779" s="28">
        <f t="shared" si="696"/>
        <v>0.44315992292870904</v>
      </c>
      <c r="P1779" s="16">
        <f t="shared" si="697"/>
        <v>584.25594806410106</v>
      </c>
      <c r="Q1779" s="21">
        <f t="shared" si="698"/>
        <v>-124.25594806410106</v>
      </c>
      <c r="R1779" s="27">
        <f t="shared" si="699"/>
        <v>-24851.189612820213</v>
      </c>
      <c r="S1779" s="9">
        <f>Daten!K1779</f>
        <v>1231.1300000000001</v>
      </c>
      <c r="T1779" s="9">
        <f>Daten!L1779</f>
        <v>78872.649999999994</v>
      </c>
      <c r="U1779" s="9">
        <f>Daten!M1779</f>
        <v>32446.85</v>
      </c>
      <c r="V1779" s="9">
        <f>Daten!N1779</f>
        <v>500</v>
      </c>
      <c r="W1779" s="9">
        <f>Daten!O1779</f>
        <v>500</v>
      </c>
      <c r="X1779" s="23">
        <f t="shared" si="700"/>
        <v>112550.63</v>
      </c>
      <c r="Y1779" s="9">
        <f t="shared" si="701"/>
        <v>538423.12253771373</v>
      </c>
      <c r="Z1779" s="21">
        <f t="shared" si="702"/>
        <v>-425872.49253771373</v>
      </c>
      <c r="AA1779" s="27">
        <f t="shared" si="703"/>
        <v>42587.249253771377</v>
      </c>
      <c r="AB1779" s="32">
        <f t="shared" si="704"/>
        <v>-10387.202543701154</v>
      </c>
      <c r="AC1779" s="31">
        <f t="shared" si="705"/>
        <v>0</v>
      </c>
      <c r="AG1779" s="26">
        <f t="shared" si="706"/>
        <v>0</v>
      </c>
      <c r="AH1779" s="26">
        <f t="shared" si="707"/>
        <v>0</v>
      </c>
      <c r="AI1779" s="26">
        <f t="shared" si="708"/>
        <v>0</v>
      </c>
      <c r="AJ1779" s="26">
        <f t="shared" si="709"/>
        <v>1</v>
      </c>
      <c r="AK1779" s="26">
        <f t="shared" si="710"/>
        <v>0</v>
      </c>
      <c r="AL1779" s="26">
        <f t="shared" ca="1" si="711"/>
        <v>0</v>
      </c>
      <c r="AM1779" s="26">
        <f t="shared" ca="1" si="712"/>
        <v>0</v>
      </c>
      <c r="AN1779" s="26">
        <f ca="1">IF(AM1779=0,0,COUNTIF($AM$19:AM1779,C1779*10+1))</f>
        <v>0</v>
      </c>
      <c r="AO1779" s="21">
        <f t="shared" ca="1" si="713"/>
        <v>0</v>
      </c>
      <c r="AP1779" s="33">
        <f t="shared" ca="1" si="714"/>
        <v>0</v>
      </c>
    </row>
    <row r="1780" spans="1:42" x14ac:dyDescent="0.2">
      <c r="A1780" s="15">
        <f>Daten!A1780</f>
        <v>70319</v>
      </c>
      <c r="B1780" s="8" t="str">
        <f>Daten!B1780</f>
        <v>Inzing</v>
      </c>
      <c r="C1780" s="15">
        <f t="shared" si="690"/>
        <v>7</v>
      </c>
      <c r="D1780" s="10">
        <f>Daten!D1780</f>
        <v>0</v>
      </c>
      <c r="E1780" s="9">
        <f>Daten!E1780</f>
        <v>3972</v>
      </c>
      <c r="F1780" s="9">
        <f>Daten!F1780</f>
        <v>3840</v>
      </c>
      <c r="G1780" s="27">
        <f t="shared" si="691"/>
        <v>132</v>
      </c>
      <c r="H1780" s="29">
        <f t="shared" si="692"/>
        <v>3.4375000000000003E-2</v>
      </c>
      <c r="I1780" s="21">
        <f t="shared" si="693"/>
        <v>34.271061176956039</v>
      </c>
      <c r="J1780" s="21">
        <f t="shared" si="694"/>
        <v>97.728938823043961</v>
      </c>
      <c r="K1780" s="27">
        <f t="shared" si="695"/>
        <v>-48864.469411521983</v>
      </c>
      <c r="L1780" s="16">
        <f>Daten!G1780</f>
        <v>693</v>
      </c>
      <c r="M1780" s="16">
        <f>Daten!H1780</f>
        <v>2619</v>
      </c>
      <c r="N1780" s="16">
        <f>Daten!I1780</f>
        <v>660</v>
      </c>
      <c r="O1780" s="28">
        <f t="shared" si="696"/>
        <v>0.51660939289805274</v>
      </c>
      <c r="P1780" s="16">
        <f t="shared" si="697"/>
        <v>1474.1486782079776</v>
      </c>
      <c r="Q1780" s="21">
        <f t="shared" si="698"/>
        <v>-121.14867820797758</v>
      </c>
      <c r="R1780" s="27">
        <f t="shared" si="699"/>
        <v>-24229.735641595515</v>
      </c>
      <c r="S1780" s="9">
        <f>Daten!K1780</f>
        <v>3481.42</v>
      </c>
      <c r="T1780" s="9">
        <f>Daten!L1780</f>
        <v>256387.22</v>
      </c>
      <c r="U1780" s="9">
        <f>Daten!M1780</f>
        <v>1281361.98</v>
      </c>
      <c r="V1780" s="9">
        <f>Daten!N1780</f>
        <v>500</v>
      </c>
      <c r="W1780" s="9">
        <f>Daten!O1780</f>
        <v>500</v>
      </c>
      <c r="X1780" s="23">
        <f t="shared" si="700"/>
        <v>1541230.62</v>
      </c>
      <c r="Y1780" s="9">
        <f t="shared" si="701"/>
        <v>1427647.9590919886</v>
      </c>
      <c r="Z1780" s="21">
        <f t="shared" si="702"/>
        <v>113582.66090801149</v>
      </c>
      <c r="AA1780" s="27">
        <f t="shared" si="703"/>
        <v>-11358.266090801149</v>
      </c>
      <c r="AB1780" s="32">
        <f t="shared" si="704"/>
        <v>-84452.47114391865</v>
      </c>
      <c r="AC1780" s="31">
        <f t="shared" si="705"/>
        <v>0</v>
      </c>
      <c r="AG1780" s="26">
        <f t="shared" si="706"/>
        <v>0</v>
      </c>
      <c r="AH1780" s="26">
        <f t="shared" si="707"/>
        <v>0</v>
      </c>
      <c r="AI1780" s="26">
        <f t="shared" si="708"/>
        <v>0</v>
      </c>
      <c r="AJ1780" s="26">
        <f t="shared" si="709"/>
        <v>1</v>
      </c>
      <c r="AK1780" s="26">
        <f t="shared" si="710"/>
        <v>0</v>
      </c>
      <c r="AL1780" s="26">
        <f t="shared" ca="1" si="711"/>
        <v>0</v>
      </c>
      <c r="AM1780" s="26">
        <f t="shared" ca="1" si="712"/>
        <v>0</v>
      </c>
      <c r="AN1780" s="26">
        <f ca="1">IF(AM1780=0,0,COUNTIF($AM$19:AM1780,C1780*10+1))</f>
        <v>0</v>
      </c>
      <c r="AO1780" s="21">
        <f t="shared" ca="1" si="713"/>
        <v>0</v>
      </c>
      <c r="AP1780" s="33">
        <f t="shared" ca="1" si="714"/>
        <v>0</v>
      </c>
    </row>
    <row r="1781" spans="1:42" x14ac:dyDescent="0.2">
      <c r="A1781" s="15">
        <f>Daten!A1781</f>
        <v>70320</v>
      </c>
      <c r="B1781" s="8" t="str">
        <f>Daten!B1781</f>
        <v>Kematen in Tirol</v>
      </c>
      <c r="C1781" s="15">
        <f t="shared" si="690"/>
        <v>7</v>
      </c>
      <c r="D1781" s="10">
        <f>Daten!D1781</f>
        <v>0</v>
      </c>
      <c r="E1781" s="9">
        <f>Daten!E1781</f>
        <v>3013</v>
      </c>
      <c r="F1781" s="9">
        <f>Daten!F1781</f>
        <v>2926</v>
      </c>
      <c r="G1781" s="27">
        <f t="shared" si="691"/>
        <v>87</v>
      </c>
      <c r="H1781" s="29">
        <f t="shared" si="692"/>
        <v>2.9733424470266577E-2</v>
      </c>
      <c r="I1781" s="21">
        <f t="shared" si="693"/>
        <v>26.113834636399314</v>
      </c>
      <c r="J1781" s="21">
        <f t="shared" si="694"/>
        <v>60.886165363600682</v>
      </c>
      <c r="K1781" s="27">
        <f t="shared" si="695"/>
        <v>-30443.082681800341</v>
      </c>
      <c r="L1781" s="16">
        <f>Daten!G1781</f>
        <v>488</v>
      </c>
      <c r="M1781" s="16">
        <f>Daten!H1781</f>
        <v>2054</v>
      </c>
      <c r="N1781" s="16">
        <f>Daten!I1781</f>
        <v>471</v>
      </c>
      <c r="O1781" s="28">
        <f t="shared" si="696"/>
        <v>0.46689386562804286</v>
      </c>
      <c r="P1781" s="16">
        <f t="shared" si="697"/>
        <v>1156.1288220844544</v>
      </c>
      <c r="Q1781" s="21">
        <f t="shared" si="698"/>
        <v>-197.12882208445444</v>
      </c>
      <c r="R1781" s="27">
        <f t="shared" si="699"/>
        <v>-39425.764416890888</v>
      </c>
      <c r="S1781" s="9">
        <f>Daten!K1781</f>
        <v>4771.4799999999996</v>
      </c>
      <c r="T1781" s="9">
        <f>Daten!L1781</f>
        <v>264102.88</v>
      </c>
      <c r="U1781" s="9">
        <f>Daten!M1781</f>
        <v>2405195.88</v>
      </c>
      <c r="V1781" s="9">
        <f>Daten!N1781</f>
        <v>500</v>
      </c>
      <c r="W1781" s="9">
        <f>Daten!O1781</f>
        <v>500</v>
      </c>
      <c r="X1781" s="23">
        <f t="shared" si="700"/>
        <v>2674070.2399999998</v>
      </c>
      <c r="Y1781" s="9">
        <f t="shared" si="701"/>
        <v>1082956.5208318634</v>
      </c>
      <c r="Z1781" s="21">
        <f t="shared" si="702"/>
        <v>1591113.7191681364</v>
      </c>
      <c r="AA1781" s="27">
        <f t="shared" si="703"/>
        <v>-159111.37191681366</v>
      </c>
      <c r="AB1781" s="32">
        <f t="shared" si="704"/>
        <v>-228980.21901550487</v>
      </c>
      <c r="AC1781" s="31">
        <f t="shared" si="705"/>
        <v>0</v>
      </c>
      <c r="AG1781" s="26">
        <f t="shared" si="706"/>
        <v>0</v>
      </c>
      <c r="AH1781" s="26">
        <f t="shared" si="707"/>
        <v>0</v>
      </c>
      <c r="AI1781" s="26">
        <f t="shared" si="708"/>
        <v>0</v>
      </c>
      <c r="AJ1781" s="26">
        <f t="shared" si="709"/>
        <v>1</v>
      </c>
      <c r="AK1781" s="26">
        <f t="shared" si="710"/>
        <v>0</v>
      </c>
      <c r="AL1781" s="26">
        <f t="shared" ca="1" si="711"/>
        <v>0</v>
      </c>
      <c r="AM1781" s="26">
        <f t="shared" ca="1" si="712"/>
        <v>0</v>
      </c>
      <c r="AN1781" s="26">
        <f ca="1">IF(AM1781=0,0,COUNTIF($AM$19:AM1781,C1781*10+1))</f>
        <v>0</v>
      </c>
      <c r="AO1781" s="21">
        <f t="shared" ca="1" si="713"/>
        <v>0</v>
      </c>
      <c r="AP1781" s="33">
        <f t="shared" ca="1" si="714"/>
        <v>0</v>
      </c>
    </row>
    <row r="1782" spans="1:42" x14ac:dyDescent="0.2">
      <c r="A1782" s="15">
        <f>Daten!A1782</f>
        <v>70322</v>
      </c>
      <c r="B1782" s="8" t="str">
        <f>Daten!B1782</f>
        <v>Kolsass</v>
      </c>
      <c r="C1782" s="15">
        <f t="shared" si="690"/>
        <v>7</v>
      </c>
      <c r="D1782" s="10">
        <f>Daten!D1782</f>
        <v>0</v>
      </c>
      <c r="E1782" s="9">
        <f>Daten!E1782</f>
        <v>1671</v>
      </c>
      <c r="F1782" s="9">
        <f>Daten!F1782</f>
        <v>1628</v>
      </c>
      <c r="G1782" s="27">
        <f t="shared" si="691"/>
        <v>43</v>
      </c>
      <c r="H1782" s="29">
        <f t="shared" si="692"/>
        <v>2.6412776412776413E-2</v>
      </c>
      <c r="I1782" s="21">
        <f t="shared" si="693"/>
        <v>14.529501978146987</v>
      </c>
      <c r="J1782" s="21">
        <f t="shared" si="694"/>
        <v>28.470498021853011</v>
      </c>
      <c r="K1782" s="27">
        <f t="shared" si="695"/>
        <v>-14235.249010926505</v>
      </c>
      <c r="L1782" s="16">
        <f>Daten!G1782</f>
        <v>275</v>
      </c>
      <c r="M1782" s="16">
        <f>Daten!H1782</f>
        <v>1113</v>
      </c>
      <c r="N1782" s="16">
        <f>Daten!I1782</f>
        <v>283</v>
      </c>
      <c r="O1782" s="28">
        <f t="shared" si="696"/>
        <v>0.50134770889487867</v>
      </c>
      <c r="P1782" s="16">
        <f t="shared" si="697"/>
        <v>626.47097321324134</v>
      </c>
      <c r="Q1782" s="21">
        <f t="shared" si="698"/>
        <v>-68.470973213241336</v>
      </c>
      <c r="R1782" s="27">
        <f t="shared" si="699"/>
        <v>-13694.194642648268</v>
      </c>
      <c r="S1782" s="9">
        <f>Daten!K1782</f>
        <v>2014.19</v>
      </c>
      <c r="T1782" s="9">
        <f>Daten!L1782</f>
        <v>114117.9</v>
      </c>
      <c r="U1782" s="9">
        <f>Daten!M1782</f>
        <v>292775.18</v>
      </c>
      <c r="V1782" s="9">
        <f>Daten!N1782</f>
        <v>500</v>
      </c>
      <c r="W1782" s="9">
        <f>Daten!O1782</f>
        <v>500</v>
      </c>
      <c r="X1782" s="23">
        <f t="shared" si="700"/>
        <v>408907.27</v>
      </c>
      <c r="Y1782" s="9">
        <f t="shared" si="701"/>
        <v>600604.16405909183</v>
      </c>
      <c r="Z1782" s="21">
        <f t="shared" si="702"/>
        <v>-191696.89405909181</v>
      </c>
      <c r="AA1782" s="27">
        <f t="shared" si="703"/>
        <v>19169.689405909183</v>
      </c>
      <c r="AB1782" s="32">
        <f t="shared" si="704"/>
        <v>-8759.7542476655908</v>
      </c>
      <c r="AC1782" s="31">
        <f t="shared" si="705"/>
        <v>0</v>
      </c>
      <c r="AG1782" s="26">
        <f t="shared" si="706"/>
        <v>0</v>
      </c>
      <c r="AH1782" s="26">
        <f t="shared" si="707"/>
        <v>0</v>
      </c>
      <c r="AI1782" s="26">
        <f t="shared" si="708"/>
        <v>0</v>
      </c>
      <c r="AJ1782" s="26">
        <f t="shared" si="709"/>
        <v>1</v>
      </c>
      <c r="AK1782" s="26">
        <f t="shared" si="710"/>
        <v>0</v>
      </c>
      <c r="AL1782" s="26">
        <f t="shared" ca="1" si="711"/>
        <v>0</v>
      </c>
      <c r="AM1782" s="26">
        <f t="shared" ca="1" si="712"/>
        <v>0</v>
      </c>
      <c r="AN1782" s="26">
        <f ca="1">IF(AM1782=0,0,COUNTIF($AM$19:AM1782,C1782*10+1))</f>
        <v>0</v>
      </c>
      <c r="AO1782" s="21">
        <f t="shared" ca="1" si="713"/>
        <v>0</v>
      </c>
      <c r="AP1782" s="33">
        <f t="shared" ca="1" si="714"/>
        <v>0</v>
      </c>
    </row>
    <row r="1783" spans="1:42" x14ac:dyDescent="0.2">
      <c r="A1783" s="15">
        <f>Daten!A1783</f>
        <v>70323</v>
      </c>
      <c r="B1783" s="8" t="str">
        <f>Daten!B1783</f>
        <v>Kolsassberg</v>
      </c>
      <c r="C1783" s="15">
        <f t="shared" si="690"/>
        <v>7</v>
      </c>
      <c r="D1783" s="10">
        <f>Daten!D1783</f>
        <v>0</v>
      </c>
      <c r="E1783" s="9">
        <f>Daten!E1783</f>
        <v>830</v>
      </c>
      <c r="F1783" s="9">
        <f>Daten!F1783</f>
        <v>817</v>
      </c>
      <c r="G1783" s="27">
        <f t="shared" si="691"/>
        <v>13</v>
      </c>
      <c r="H1783" s="29">
        <f t="shared" si="692"/>
        <v>1.591187270501836E-2</v>
      </c>
      <c r="I1783" s="21">
        <f t="shared" si="693"/>
        <v>7.2915252556179899</v>
      </c>
      <c r="J1783" s="21">
        <f t="shared" si="694"/>
        <v>5.7084747443820101</v>
      </c>
      <c r="K1783" s="27">
        <f t="shared" si="695"/>
        <v>-2854.2373721910049</v>
      </c>
      <c r="L1783" s="16">
        <f>Daten!G1783</f>
        <v>124</v>
      </c>
      <c r="M1783" s="16">
        <f>Daten!H1783</f>
        <v>567</v>
      </c>
      <c r="N1783" s="16">
        <f>Daten!I1783</f>
        <v>139</v>
      </c>
      <c r="O1783" s="28">
        <f t="shared" si="696"/>
        <v>0.46384479717813049</v>
      </c>
      <c r="P1783" s="16">
        <f t="shared" si="697"/>
        <v>319.14559012750027</v>
      </c>
      <c r="Q1783" s="21">
        <f t="shared" si="698"/>
        <v>-56.14559012750027</v>
      </c>
      <c r="R1783" s="27">
        <f t="shared" si="699"/>
        <v>-11229.118025500055</v>
      </c>
      <c r="S1783" s="9">
        <f>Daten!K1783</f>
        <v>1653.31</v>
      </c>
      <c r="T1783" s="9">
        <f>Daten!L1783</f>
        <v>43878.74</v>
      </c>
      <c r="U1783" s="9">
        <f>Daten!M1783</f>
        <v>19895.349999999999</v>
      </c>
      <c r="V1783" s="9">
        <f>Daten!N1783</f>
        <v>500</v>
      </c>
      <c r="W1783" s="9">
        <f>Daten!O1783</f>
        <v>500</v>
      </c>
      <c r="X1783" s="23">
        <f t="shared" si="700"/>
        <v>65427.399999999994</v>
      </c>
      <c r="Y1783" s="9">
        <f t="shared" si="701"/>
        <v>298325.22810834605</v>
      </c>
      <c r="Z1783" s="21">
        <f t="shared" si="702"/>
        <v>-232897.82810834606</v>
      </c>
      <c r="AA1783" s="27">
        <f t="shared" si="703"/>
        <v>23289.782810834608</v>
      </c>
      <c r="AB1783" s="32">
        <f t="shared" si="704"/>
        <v>9206.4274131435486</v>
      </c>
      <c r="AC1783" s="31">
        <f t="shared" si="705"/>
        <v>9206.4274131435486</v>
      </c>
      <c r="AG1783" s="26">
        <f t="shared" si="706"/>
        <v>-2854.2373721910049</v>
      </c>
      <c r="AH1783" s="26">
        <f t="shared" si="707"/>
        <v>23289.782810834608</v>
      </c>
      <c r="AI1783" s="26">
        <f t="shared" si="708"/>
        <v>20435.545438643603</v>
      </c>
      <c r="AJ1783" s="26">
        <f t="shared" si="709"/>
        <v>1</v>
      </c>
      <c r="AK1783" s="26">
        <f t="shared" si="710"/>
        <v>20435.545438643603</v>
      </c>
      <c r="AL1783" s="26">
        <f t="shared" ca="1" si="711"/>
        <v>22104</v>
      </c>
      <c r="AM1783" s="26">
        <f t="shared" ca="1" si="712"/>
        <v>71</v>
      </c>
      <c r="AN1783" s="26">
        <f ca="1">IF(AM1783=0,0,COUNTIF($AM$19:AM1783,C1783*10+1))</f>
        <v>18</v>
      </c>
      <c r="AO1783" s="21">
        <f t="shared" ca="1" si="713"/>
        <v>0</v>
      </c>
      <c r="AP1783" s="33">
        <f t="shared" ca="1" si="714"/>
        <v>22104</v>
      </c>
    </row>
    <row r="1784" spans="1:42" x14ac:dyDescent="0.2">
      <c r="A1784" s="15">
        <f>Daten!A1784</f>
        <v>70325</v>
      </c>
      <c r="B1784" s="8" t="str">
        <f>Daten!B1784</f>
        <v>Lans</v>
      </c>
      <c r="C1784" s="15">
        <f t="shared" si="690"/>
        <v>7</v>
      </c>
      <c r="D1784" s="10">
        <f>Daten!D1784</f>
        <v>0</v>
      </c>
      <c r="E1784" s="9">
        <f>Daten!E1784</f>
        <v>1126</v>
      </c>
      <c r="F1784" s="9">
        <f>Daten!F1784</f>
        <v>1095</v>
      </c>
      <c r="G1784" s="27">
        <f t="shared" si="691"/>
        <v>31</v>
      </c>
      <c r="H1784" s="29">
        <f t="shared" si="692"/>
        <v>2.8310502283105023E-2</v>
      </c>
      <c r="I1784" s="21">
        <f t="shared" si="693"/>
        <v>9.7726072887413693</v>
      </c>
      <c r="J1784" s="21">
        <f t="shared" si="694"/>
        <v>21.227392711258631</v>
      </c>
      <c r="K1784" s="27">
        <f t="shared" si="695"/>
        <v>-10613.696355629316</v>
      </c>
      <c r="L1784" s="16">
        <f>Daten!G1784</f>
        <v>182</v>
      </c>
      <c r="M1784" s="16">
        <f>Daten!H1784</f>
        <v>754</v>
      </c>
      <c r="N1784" s="16">
        <f>Daten!I1784</f>
        <v>190</v>
      </c>
      <c r="O1784" s="28">
        <f t="shared" si="696"/>
        <v>0.49336870026525198</v>
      </c>
      <c r="P1784" s="16">
        <f t="shared" si="697"/>
        <v>424.40171949935666</v>
      </c>
      <c r="Q1784" s="21">
        <f t="shared" si="698"/>
        <v>-52.401719499356659</v>
      </c>
      <c r="R1784" s="27">
        <f t="shared" si="699"/>
        <v>-10480.343899871332</v>
      </c>
      <c r="S1784" s="9">
        <f>Daten!K1784</f>
        <v>3950.18</v>
      </c>
      <c r="T1784" s="9">
        <f>Daten!L1784</f>
        <v>149734.76999999999</v>
      </c>
      <c r="U1784" s="9">
        <f>Daten!M1784</f>
        <v>425664.41</v>
      </c>
      <c r="V1784" s="9">
        <f>Daten!N1784</f>
        <v>500</v>
      </c>
      <c r="W1784" s="9">
        <f>Daten!O1784</f>
        <v>500</v>
      </c>
      <c r="X1784" s="23">
        <f t="shared" si="700"/>
        <v>579349.36</v>
      </c>
      <c r="Y1784" s="9">
        <f t="shared" si="701"/>
        <v>404715.91186746705</v>
      </c>
      <c r="Z1784" s="21">
        <f t="shared" si="702"/>
        <v>174633.44813253294</v>
      </c>
      <c r="AA1784" s="27">
        <f t="shared" si="703"/>
        <v>-17463.344813253294</v>
      </c>
      <c r="AB1784" s="32">
        <f t="shared" si="704"/>
        <v>-38557.385068753938</v>
      </c>
      <c r="AC1784" s="31">
        <f t="shared" si="705"/>
        <v>0</v>
      </c>
      <c r="AG1784" s="26">
        <f t="shared" si="706"/>
        <v>0</v>
      </c>
      <c r="AH1784" s="26">
        <f t="shared" si="707"/>
        <v>0</v>
      </c>
      <c r="AI1784" s="26">
        <f t="shared" si="708"/>
        <v>0</v>
      </c>
      <c r="AJ1784" s="26">
        <f t="shared" si="709"/>
        <v>1</v>
      </c>
      <c r="AK1784" s="26">
        <f t="shared" si="710"/>
        <v>0</v>
      </c>
      <c r="AL1784" s="26">
        <f t="shared" ca="1" si="711"/>
        <v>0</v>
      </c>
      <c r="AM1784" s="26">
        <f t="shared" ca="1" si="712"/>
        <v>0</v>
      </c>
      <c r="AN1784" s="26">
        <f ca="1">IF(AM1784=0,0,COUNTIF($AM$19:AM1784,C1784*10+1))</f>
        <v>0</v>
      </c>
      <c r="AO1784" s="21">
        <f t="shared" ca="1" si="713"/>
        <v>0</v>
      </c>
      <c r="AP1784" s="33">
        <f t="shared" ca="1" si="714"/>
        <v>0</v>
      </c>
    </row>
    <row r="1785" spans="1:42" x14ac:dyDescent="0.2">
      <c r="A1785" s="15">
        <f>Daten!A1785</f>
        <v>70326</v>
      </c>
      <c r="B1785" s="8" t="str">
        <f>Daten!B1785</f>
        <v>Leutasch</v>
      </c>
      <c r="C1785" s="15">
        <f t="shared" si="690"/>
        <v>7</v>
      </c>
      <c r="D1785" s="10">
        <f>Daten!D1785</f>
        <v>0</v>
      </c>
      <c r="E1785" s="9">
        <f>Daten!E1785</f>
        <v>2474</v>
      </c>
      <c r="F1785" s="9">
        <f>Daten!F1785</f>
        <v>2369</v>
      </c>
      <c r="G1785" s="27">
        <f t="shared" si="691"/>
        <v>105</v>
      </c>
      <c r="H1785" s="29">
        <f t="shared" si="692"/>
        <v>4.4322498944702408E-2</v>
      </c>
      <c r="I1785" s="21">
        <f t="shared" si="693"/>
        <v>21.142745814637721</v>
      </c>
      <c r="J1785" s="21">
        <f t="shared" si="694"/>
        <v>83.857254185362279</v>
      </c>
      <c r="K1785" s="27">
        <f t="shared" si="695"/>
        <v>-41928.627092681141</v>
      </c>
      <c r="L1785" s="16">
        <f>Daten!G1785</f>
        <v>296</v>
      </c>
      <c r="M1785" s="16">
        <f>Daten!H1785</f>
        <v>1646</v>
      </c>
      <c r="N1785" s="16">
        <f>Daten!I1785</f>
        <v>532</v>
      </c>
      <c r="O1785" s="28">
        <f t="shared" si="696"/>
        <v>0.50303766707168895</v>
      </c>
      <c r="P1785" s="16">
        <f t="shared" si="697"/>
        <v>926.47908527313132</v>
      </c>
      <c r="Q1785" s="21">
        <f t="shared" si="698"/>
        <v>-98.479085273131318</v>
      </c>
      <c r="R1785" s="27">
        <f t="shared" si="699"/>
        <v>-19695.817054626263</v>
      </c>
      <c r="S1785" s="9">
        <f>Daten!K1785</f>
        <v>4072.89</v>
      </c>
      <c r="T1785" s="9">
        <f>Daten!L1785</f>
        <v>385348.3</v>
      </c>
      <c r="U1785" s="9">
        <f>Daten!M1785</f>
        <v>379866.28</v>
      </c>
      <c r="V1785" s="9">
        <f>Daten!N1785</f>
        <v>500</v>
      </c>
      <c r="W1785" s="9">
        <f>Daten!O1785</f>
        <v>500</v>
      </c>
      <c r="X1785" s="23">
        <f t="shared" si="700"/>
        <v>769287.47</v>
      </c>
      <c r="Y1785" s="9">
        <f t="shared" si="701"/>
        <v>889224.83655427489</v>
      </c>
      <c r="Z1785" s="21">
        <f t="shared" si="702"/>
        <v>-119937.36655427492</v>
      </c>
      <c r="AA1785" s="27">
        <f t="shared" si="703"/>
        <v>11993.736655427492</v>
      </c>
      <c r="AB1785" s="32">
        <f t="shared" si="704"/>
        <v>-49630.707491879912</v>
      </c>
      <c r="AC1785" s="31">
        <f t="shared" si="705"/>
        <v>0</v>
      </c>
      <c r="AG1785" s="26">
        <f t="shared" si="706"/>
        <v>0</v>
      </c>
      <c r="AH1785" s="26">
        <f t="shared" si="707"/>
        <v>0</v>
      </c>
      <c r="AI1785" s="26">
        <f t="shared" si="708"/>
        <v>0</v>
      </c>
      <c r="AJ1785" s="26">
        <f t="shared" si="709"/>
        <v>1</v>
      </c>
      <c r="AK1785" s="26">
        <f t="shared" si="710"/>
        <v>0</v>
      </c>
      <c r="AL1785" s="26">
        <f t="shared" ca="1" si="711"/>
        <v>0</v>
      </c>
      <c r="AM1785" s="26">
        <f t="shared" ca="1" si="712"/>
        <v>0</v>
      </c>
      <c r="AN1785" s="26">
        <f ca="1">IF(AM1785=0,0,COUNTIF($AM$19:AM1785,C1785*10+1))</f>
        <v>0</v>
      </c>
      <c r="AO1785" s="21">
        <f t="shared" ca="1" si="713"/>
        <v>0</v>
      </c>
      <c r="AP1785" s="33">
        <f t="shared" ca="1" si="714"/>
        <v>0</v>
      </c>
    </row>
    <row r="1786" spans="1:42" x14ac:dyDescent="0.2">
      <c r="A1786" s="15">
        <f>Daten!A1786</f>
        <v>70328</v>
      </c>
      <c r="B1786" s="8" t="str">
        <f>Daten!B1786</f>
        <v>Mieders</v>
      </c>
      <c r="C1786" s="15">
        <f t="shared" si="690"/>
        <v>7</v>
      </c>
      <c r="D1786" s="10">
        <f>Daten!D1786</f>
        <v>0</v>
      </c>
      <c r="E1786" s="9">
        <f>Daten!E1786</f>
        <v>1960</v>
      </c>
      <c r="F1786" s="9">
        <f>Daten!F1786</f>
        <v>1878</v>
      </c>
      <c r="G1786" s="27">
        <f t="shared" si="691"/>
        <v>82</v>
      </c>
      <c r="H1786" s="29">
        <f t="shared" si="692"/>
        <v>4.3663471778487756E-2</v>
      </c>
      <c r="I1786" s="21">
        <f t="shared" si="693"/>
        <v>16.76069085685506</v>
      </c>
      <c r="J1786" s="21">
        <f t="shared" si="694"/>
        <v>65.239309143144936</v>
      </c>
      <c r="K1786" s="27">
        <f t="shared" si="695"/>
        <v>-32619.654571572468</v>
      </c>
      <c r="L1786" s="16">
        <f>Daten!G1786</f>
        <v>340</v>
      </c>
      <c r="M1786" s="16">
        <f>Daten!H1786</f>
        <v>1300</v>
      </c>
      <c r="N1786" s="16">
        <f>Daten!I1786</f>
        <v>320</v>
      </c>
      <c r="O1786" s="28">
        <f t="shared" si="696"/>
        <v>0.50769230769230766</v>
      </c>
      <c r="P1786" s="16">
        <f t="shared" si="697"/>
        <v>731.72710258509767</v>
      </c>
      <c r="Q1786" s="21">
        <f t="shared" si="698"/>
        <v>-71.727102585097668</v>
      </c>
      <c r="R1786" s="27">
        <f t="shared" si="699"/>
        <v>-14345.420517019535</v>
      </c>
      <c r="S1786" s="9">
        <f>Daten!K1786</f>
        <v>3614.42</v>
      </c>
      <c r="T1786" s="9">
        <f>Daten!L1786</f>
        <v>176877.75</v>
      </c>
      <c r="U1786" s="9">
        <f>Daten!M1786</f>
        <v>570551.68999999994</v>
      </c>
      <c r="V1786" s="9">
        <f>Daten!N1786</f>
        <v>500</v>
      </c>
      <c r="W1786" s="9">
        <f>Daten!O1786</f>
        <v>500</v>
      </c>
      <c r="X1786" s="23">
        <f t="shared" si="700"/>
        <v>751043.86</v>
      </c>
      <c r="Y1786" s="9">
        <f t="shared" si="701"/>
        <v>704478.85191850387</v>
      </c>
      <c r="Z1786" s="21">
        <f t="shared" si="702"/>
        <v>46565.008081496111</v>
      </c>
      <c r="AA1786" s="27">
        <f t="shared" si="703"/>
        <v>-4656.5008081496117</v>
      </c>
      <c r="AB1786" s="32">
        <f t="shared" si="704"/>
        <v>-51621.575896741611</v>
      </c>
      <c r="AC1786" s="31">
        <f t="shared" si="705"/>
        <v>0</v>
      </c>
      <c r="AG1786" s="26">
        <f t="shared" si="706"/>
        <v>0</v>
      </c>
      <c r="AH1786" s="26">
        <f t="shared" si="707"/>
        <v>0</v>
      </c>
      <c r="AI1786" s="26">
        <f t="shared" si="708"/>
        <v>0</v>
      </c>
      <c r="AJ1786" s="26">
        <f t="shared" si="709"/>
        <v>1</v>
      </c>
      <c r="AK1786" s="26">
        <f t="shared" si="710"/>
        <v>0</v>
      </c>
      <c r="AL1786" s="26">
        <f t="shared" ca="1" si="711"/>
        <v>0</v>
      </c>
      <c r="AM1786" s="26">
        <f t="shared" ca="1" si="712"/>
        <v>0</v>
      </c>
      <c r="AN1786" s="26">
        <f ca="1">IF(AM1786=0,0,COUNTIF($AM$19:AM1786,C1786*10+1))</f>
        <v>0</v>
      </c>
      <c r="AO1786" s="21">
        <f t="shared" ca="1" si="713"/>
        <v>0</v>
      </c>
      <c r="AP1786" s="33">
        <f t="shared" ca="1" si="714"/>
        <v>0</v>
      </c>
    </row>
    <row r="1787" spans="1:42" x14ac:dyDescent="0.2">
      <c r="A1787" s="15">
        <f>Daten!A1787</f>
        <v>70329</v>
      </c>
      <c r="B1787" s="8" t="str">
        <f>Daten!B1787</f>
        <v>Mils</v>
      </c>
      <c r="C1787" s="15">
        <f t="shared" si="690"/>
        <v>7</v>
      </c>
      <c r="D1787" s="10">
        <f>Daten!D1787</f>
        <v>0</v>
      </c>
      <c r="E1787" s="9">
        <f>Daten!E1787</f>
        <v>4608</v>
      </c>
      <c r="F1787" s="9">
        <f>Daten!F1787</f>
        <v>4386</v>
      </c>
      <c r="G1787" s="27">
        <f t="shared" si="691"/>
        <v>222</v>
      </c>
      <c r="H1787" s="29">
        <f t="shared" si="692"/>
        <v>5.0615595075239397E-2</v>
      </c>
      <c r="I1787" s="21">
        <f t="shared" si="693"/>
        <v>39.143977688054477</v>
      </c>
      <c r="J1787" s="21">
        <f t="shared" si="694"/>
        <v>182.85602231194554</v>
      </c>
      <c r="K1787" s="27">
        <f t="shared" si="695"/>
        <v>-91428.011155972767</v>
      </c>
      <c r="L1787" s="16">
        <f>Daten!G1787</f>
        <v>739</v>
      </c>
      <c r="M1787" s="16">
        <f>Daten!H1787</f>
        <v>2928</v>
      </c>
      <c r="N1787" s="16">
        <f>Daten!I1787</f>
        <v>941</v>
      </c>
      <c r="O1787" s="28">
        <f t="shared" si="696"/>
        <v>0.57377049180327866</v>
      </c>
      <c r="P1787" s="16">
        <f t="shared" si="697"/>
        <v>1648.0745818224354</v>
      </c>
      <c r="Q1787" s="21">
        <f t="shared" si="698"/>
        <v>31.925418177564552</v>
      </c>
      <c r="R1787" s="27">
        <f t="shared" si="699"/>
        <v>6385.0836355129104</v>
      </c>
      <c r="S1787" s="9">
        <f>Daten!K1787</f>
        <v>4155.01</v>
      </c>
      <c r="T1787" s="9">
        <f>Daten!L1787</f>
        <v>452984.34</v>
      </c>
      <c r="U1787" s="9">
        <f>Daten!M1787</f>
        <v>1651245.65</v>
      </c>
      <c r="V1787" s="9">
        <f>Daten!N1787</f>
        <v>500</v>
      </c>
      <c r="W1787" s="9">
        <f>Daten!O1787</f>
        <v>500</v>
      </c>
      <c r="X1787" s="23">
        <f t="shared" si="700"/>
        <v>2108385</v>
      </c>
      <c r="Y1787" s="9">
        <f t="shared" si="701"/>
        <v>1656244.1579798297</v>
      </c>
      <c r="Z1787" s="21">
        <f t="shared" si="702"/>
        <v>452140.8420201703</v>
      </c>
      <c r="AA1787" s="27">
        <f t="shared" si="703"/>
        <v>-45214.084202017031</v>
      </c>
      <c r="AB1787" s="32">
        <f t="shared" si="704"/>
        <v>-130257.01172247689</v>
      </c>
      <c r="AC1787" s="31">
        <f t="shared" si="705"/>
        <v>0</v>
      </c>
      <c r="AG1787" s="26">
        <f t="shared" si="706"/>
        <v>0</v>
      </c>
      <c r="AH1787" s="26">
        <f t="shared" si="707"/>
        <v>0</v>
      </c>
      <c r="AI1787" s="26">
        <f t="shared" si="708"/>
        <v>0</v>
      </c>
      <c r="AJ1787" s="26">
        <f t="shared" si="709"/>
        <v>1</v>
      </c>
      <c r="AK1787" s="26">
        <f t="shared" si="710"/>
        <v>0</v>
      </c>
      <c r="AL1787" s="26">
        <f t="shared" ca="1" si="711"/>
        <v>0</v>
      </c>
      <c r="AM1787" s="26">
        <f t="shared" ca="1" si="712"/>
        <v>0</v>
      </c>
      <c r="AN1787" s="26">
        <f ca="1">IF(AM1787=0,0,COUNTIF($AM$19:AM1787,C1787*10+1))</f>
        <v>0</v>
      </c>
      <c r="AO1787" s="21">
        <f t="shared" ca="1" si="713"/>
        <v>0</v>
      </c>
      <c r="AP1787" s="33">
        <f t="shared" ca="1" si="714"/>
        <v>0</v>
      </c>
    </row>
    <row r="1788" spans="1:42" x14ac:dyDescent="0.2">
      <c r="A1788" s="15">
        <f>Daten!A1788</f>
        <v>70331</v>
      </c>
      <c r="B1788" s="8" t="str">
        <f>Daten!B1788</f>
        <v>Mutters</v>
      </c>
      <c r="C1788" s="15">
        <f t="shared" si="690"/>
        <v>7</v>
      </c>
      <c r="D1788" s="10">
        <f>Daten!D1788</f>
        <v>0</v>
      </c>
      <c r="E1788" s="9">
        <f>Daten!E1788</f>
        <v>2248</v>
      </c>
      <c r="F1788" s="9">
        <f>Daten!F1788</f>
        <v>2205</v>
      </c>
      <c r="G1788" s="27">
        <f t="shared" si="691"/>
        <v>43</v>
      </c>
      <c r="H1788" s="29">
        <f t="shared" si="692"/>
        <v>1.9501133786848073E-2</v>
      </c>
      <c r="I1788" s="21">
        <f t="shared" si="693"/>
        <v>19.679085910205224</v>
      </c>
      <c r="J1788" s="21">
        <f t="shared" si="694"/>
        <v>23.320914089794776</v>
      </c>
      <c r="K1788" s="27">
        <f t="shared" si="695"/>
        <v>-11660.457044897388</v>
      </c>
      <c r="L1788" s="16">
        <f>Daten!G1788</f>
        <v>370</v>
      </c>
      <c r="M1788" s="16">
        <f>Daten!H1788</f>
        <v>1457</v>
      </c>
      <c r="N1788" s="16">
        <f>Daten!I1788</f>
        <v>421</v>
      </c>
      <c r="O1788" s="28">
        <f t="shared" si="696"/>
        <v>0.5428963623884695</v>
      </c>
      <c r="P1788" s="16">
        <f t="shared" si="697"/>
        <v>820.09722189729791</v>
      </c>
      <c r="Q1788" s="21">
        <f t="shared" si="698"/>
        <v>-29.097221897297914</v>
      </c>
      <c r="R1788" s="27">
        <f t="shared" si="699"/>
        <v>-5819.4443794595827</v>
      </c>
      <c r="S1788" s="9">
        <f>Daten!K1788</f>
        <v>6763.34</v>
      </c>
      <c r="T1788" s="9">
        <f>Daten!L1788</f>
        <v>235891.63</v>
      </c>
      <c r="U1788" s="9">
        <f>Daten!M1788</f>
        <v>456426.01</v>
      </c>
      <c r="V1788" s="9">
        <f>Daten!N1788</f>
        <v>500</v>
      </c>
      <c r="W1788" s="9">
        <f>Daten!O1788</f>
        <v>500</v>
      </c>
      <c r="X1788" s="23">
        <f t="shared" si="700"/>
        <v>699080.98</v>
      </c>
      <c r="Y1788" s="9">
        <f t="shared" si="701"/>
        <v>807994.11179224332</v>
      </c>
      <c r="Z1788" s="21">
        <f t="shared" si="702"/>
        <v>-108913.13179224334</v>
      </c>
      <c r="AA1788" s="27">
        <f t="shared" si="703"/>
        <v>10891.313179224335</v>
      </c>
      <c r="AB1788" s="32">
        <f t="shared" si="704"/>
        <v>-6588.5882451326343</v>
      </c>
      <c r="AC1788" s="31">
        <f t="shared" si="705"/>
        <v>0</v>
      </c>
      <c r="AG1788" s="26">
        <f t="shared" si="706"/>
        <v>0</v>
      </c>
      <c r="AH1788" s="26">
        <f t="shared" si="707"/>
        <v>0</v>
      </c>
      <c r="AI1788" s="26">
        <f t="shared" si="708"/>
        <v>0</v>
      </c>
      <c r="AJ1788" s="26">
        <f t="shared" si="709"/>
        <v>1</v>
      </c>
      <c r="AK1788" s="26">
        <f t="shared" si="710"/>
        <v>0</v>
      </c>
      <c r="AL1788" s="26">
        <f t="shared" ca="1" si="711"/>
        <v>0</v>
      </c>
      <c r="AM1788" s="26">
        <f t="shared" ca="1" si="712"/>
        <v>0</v>
      </c>
      <c r="AN1788" s="26">
        <f ca="1">IF(AM1788=0,0,COUNTIF($AM$19:AM1788,C1788*10+1))</f>
        <v>0</v>
      </c>
      <c r="AO1788" s="21">
        <f t="shared" ca="1" si="713"/>
        <v>0</v>
      </c>
      <c r="AP1788" s="33">
        <f t="shared" ca="1" si="714"/>
        <v>0</v>
      </c>
    </row>
    <row r="1789" spans="1:42" x14ac:dyDescent="0.2">
      <c r="A1789" s="15">
        <f>Daten!A1789</f>
        <v>70332</v>
      </c>
      <c r="B1789" s="8" t="str">
        <f>Daten!B1789</f>
        <v>Natters</v>
      </c>
      <c r="C1789" s="15">
        <f t="shared" si="690"/>
        <v>7</v>
      </c>
      <c r="D1789" s="10">
        <f>Daten!D1789</f>
        <v>0</v>
      </c>
      <c r="E1789" s="9">
        <f>Daten!E1789</f>
        <v>2116</v>
      </c>
      <c r="F1789" s="9">
        <f>Daten!F1789</f>
        <v>2014</v>
      </c>
      <c r="G1789" s="27">
        <f t="shared" si="691"/>
        <v>102</v>
      </c>
      <c r="H1789" s="29">
        <f t="shared" si="692"/>
        <v>5.0645481628599803E-2</v>
      </c>
      <c r="I1789" s="21">
        <f t="shared" si="693"/>
        <v>17.974457606872253</v>
      </c>
      <c r="J1789" s="21">
        <f t="shared" si="694"/>
        <v>84.025542393127751</v>
      </c>
      <c r="K1789" s="27">
        <f t="shared" si="695"/>
        <v>-42012.771196563874</v>
      </c>
      <c r="L1789" s="16">
        <f>Daten!G1789</f>
        <v>302</v>
      </c>
      <c r="M1789" s="16">
        <f>Daten!H1789</f>
        <v>1306</v>
      </c>
      <c r="N1789" s="16">
        <f>Daten!I1789</f>
        <v>508</v>
      </c>
      <c r="O1789" s="28">
        <f t="shared" si="696"/>
        <v>0.62021439509954057</v>
      </c>
      <c r="P1789" s="16">
        <f t="shared" si="697"/>
        <v>735.10430459702889</v>
      </c>
      <c r="Q1789" s="21">
        <f t="shared" si="698"/>
        <v>74.895695402971114</v>
      </c>
      <c r="R1789" s="27">
        <f t="shared" si="699"/>
        <v>14979.139080594223</v>
      </c>
      <c r="S1789" s="9">
        <f>Daten!K1789</f>
        <v>3384.65</v>
      </c>
      <c r="T1789" s="9">
        <f>Daten!L1789</f>
        <v>185460.82</v>
      </c>
      <c r="U1789" s="9">
        <f>Daten!M1789</f>
        <v>343831.39</v>
      </c>
      <c r="V1789" s="9">
        <f>Daten!N1789</f>
        <v>500</v>
      </c>
      <c r="W1789" s="9">
        <f>Daten!O1789</f>
        <v>500</v>
      </c>
      <c r="X1789" s="23">
        <f t="shared" si="700"/>
        <v>532676.86</v>
      </c>
      <c r="Y1789" s="9">
        <f t="shared" si="701"/>
        <v>760549.61768344603</v>
      </c>
      <c r="Z1789" s="21">
        <f t="shared" si="702"/>
        <v>-227872.75768344605</v>
      </c>
      <c r="AA1789" s="27">
        <f t="shared" si="703"/>
        <v>22787.275768344607</v>
      </c>
      <c r="AB1789" s="32">
        <f t="shared" si="704"/>
        <v>-4246.3563476250456</v>
      </c>
      <c r="AC1789" s="31">
        <f t="shared" si="705"/>
        <v>0</v>
      </c>
      <c r="AG1789" s="26">
        <f t="shared" si="706"/>
        <v>0</v>
      </c>
      <c r="AH1789" s="26">
        <f t="shared" si="707"/>
        <v>0</v>
      </c>
      <c r="AI1789" s="26">
        <f t="shared" si="708"/>
        <v>0</v>
      </c>
      <c r="AJ1789" s="26">
        <f t="shared" si="709"/>
        <v>1</v>
      </c>
      <c r="AK1789" s="26">
        <f t="shared" si="710"/>
        <v>0</v>
      </c>
      <c r="AL1789" s="26">
        <f t="shared" ca="1" si="711"/>
        <v>0</v>
      </c>
      <c r="AM1789" s="26">
        <f t="shared" ca="1" si="712"/>
        <v>0</v>
      </c>
      <c r="AN1789" s="26">
        <f ca="1">IF(AM1789=0,0,COUNTIF($AM$19:AM1789,C1789*10+1))</f>
        <v>0</v>
      </c>
      <c r="AO1789" s="21">
        <f t="shared" ca="1" si="713"/>
        <v>0</v>
      </c>
      <c r="AP1789" s="33">
        <f t="shared" ca="1" si="714"/>
        <v>0</v>
      </c>
    </row>
    <row r="1790" spans="1:42" x14ac:dyDescent="0.2">
      <c r="A1790" s="15">
        <f>Daten!A1790</f>
        <v>70333</v>
      </c>
      <c r="B1790" s="8" t="str">
        <f>Daten!B1790</f>
        <v>Navis</v>
      </c>
      <c r="C1790" s="15">
        <f t="shared" si="690"/>
        <v>7</v>
      </c>
      <c r="D1790" s="10">
        <f>Daten!D1790</f>
        <v>0</v>
      </c>
      <c r="E1790" s="9">
        <f>Daten!E1790</f>
        <v>2058</v>
      </c>
      <c r="F1790" s="9">
        <f>Daten!F1790</f>
        <v>2014</v>
      </c>
      <c r="G1790" s="27">
        <f t="shared" si="691"/>
        <v>44</v>
      </c>
      <c r="H1790" s="29">
        <f t="shared" si="692"/>
        <v>2.1847070506454815E-2</v>
      </c>
      <c r="I1790" s="21">
        <f t="shared" si="693"/>
        <v>17.974457606872253</v>
      </c>
      <c r="J1790" s="21">
        <f t="shared" si="694"/>
        <v>26.025542393127747</v>
      </c>
      <c r="K1790" s="27">
        <f t="shared" si="695"/>
        <v>-13012.771196563874</v>
      </c>
      <c r="L1790" s="16">
        <f>Daten!G1790</f>
        <v>333</v>
      </c>
      <c r="M1790" s="16">
        <f>Daten!H1790</f>
        <v>1381</v>
      </c>
      <c r="N1790" s="16">
        <f>Daten!I1790</f>
        <v>344</v>
      </c>
      <c r="O1790" s="28">
        <f t="shared" si="696"/>
        <v>0.49022447501810285</v>
      </c>
      <c r="P1790" s="16">
        <f t="shared" si="697"/>
        <v>777.31932974616916</v>
      </c>
      <c r="Q1790" s="21">
        <f t="shared" si="698"/>
        <v>-100.31932974616916</v>
      </c>
      <c r="R1790" s="27">
        <f t="shared" si="699"/>
        <v>-20063.865949233834</v>
      </c>
      <c r="S1790" s="9">
        <f>Daten!K1790</f>
        <v>7485.79</v>
      </c>
      <c r="T1790" s="9">
        <f>Daten!L1790</f>
        <v>121673.52</v>
      </c>
      <c r="U1790" s="9">
        <f>Daten!M1790</f>
        <v>581278.94999999995</v>
      </c>
      <c r="V1790" s="9">
        <f>Daten!N1790</f>
        <v>500</v>
      </c>
      <c r="W1790" s="9">
        <f>Daten!O1790</f>
        <v>500</v>
      </c>
      <c r="X1790" s="23">
        <f t="shared" si="700"/>
        <v>710438.26</v>
      </c>
      <c r="Y1790" s="9">
        <f t="shared" si="701"/>
        <v>739702.79451442917</v>
      </c>
      <c r="Z1790" s="21">
        <f t="shared" si="702"/>
        <v>-29264.534514429164</v>
      </c>
      <c r="AA1790" s="27">
        <f t="shared" si="703"/>
        <v>2926.4534514429165</v>
      </c>
      <c r="AB1790" s="32">
        <f t="shared" si="704"/>
        <v>-30150.18369435479</v>
      </c>
      <c r="AC1790" s="31">
        <f t="shared" si="705"/>
        <v>0</v>
      </c>
      <c r="AG1790" s="26">
        <f t="shared" si="706"/>
        <v>0</v>
      </c>
      <c r="AH1790" s="26">
        <f t="shared" si="707"/>
        <v>0</v>
      </c>
      <c r="AI1790" s="26">
        <f t="shared" si="708"/>
        <v>0</v>
      </c>
      <c r="AJ1790" s="26">
        <f t="shared" si="709"/>
        <v>1</v>
      </c>
      <c r="AK1790" s="26">
        <f t="shared" si="710"/>
        <v>0</v>
      </c>
      <c r="AL1790" s="26">
        <f t="shared" ca="1" si="711"/>
        <v>0</v>
      </c>
      <c r="AM1790" s="26">
        <f t="shared" ca="1" si="712"/>
        <v>0</v>
      </c>
      <c r="AN1790" s="26">
        <f ca="1">IF(AM1790=0,0,COUNTIF($AM$19:AM1790,C1790*10+1))</f>
        <v>0</v>
      </c>
      <c r="AO1790" s="21">
        <f t="shared" ca="1" si="713"/>
        <v>0</v>
      </c>
      <c r="AP1790" s="33">
        <f t="shared" ca="1" si="714"/>
        <v>0</v>
      </c>
    </row>
    <row r="1791" spans="1:42" x14ac:dyDescent="0.2">
      <c r="A1791" s="15">
        <f>Daten!A1791</f>
        <v>70334</v>
      </c>
      <c r="B1791" s="8" t="str">
        <f>Daten!B1791</f>
        <v>Neustift im Stubaital</v>
      </c>
      <c r="C1791" s="15">
        <f t="shared" si="690"/>
        <v>7</v>
      </c>
      <c r="D1791" s="10">
        <f>Daten!D1791</f>
        <v>0</v>
      </c>
      <c r="E1791" s="9">
        <f>Daten!E1791</f>
        <v>4890</v>
      </c>
      <c r="F1791" s="9">
        <f>Daten!F1791</f>
        <v>4751</v>
      </c>
      <c r="G1791" s="27">
        <f t="shared" si="691"/>
        <v>139</v>
      </c>
      <c r="H1791" s="29">
        <f t="shared" si="692"/>
        <v>2.9256998526625975E-2</v>
      </c>
      <c r="I1791" s="21">
        <f t="shared" si="693"/>
        <v>42.401513450968267</v>
      </c>
      <c r="J1791" s="21">
        <f t="shared" si="694"/>
        <v>96.598486549031733</v>
      </c>
      <c r="K1791" s="27">
        <f t="shared" si="695"/>
        <v>-48299.243274515866</v>
      </c>
      <c r="L1791" s="16">
        <f>Daten!G1791</f>
        <v>760</v>
      </c>
      <c r="M1791" s="16">
        <f>Daten!H1791</f>
        <v>3363</v>
      </c>
      <c r="N1791" s="16">
        <f>Daten!I1791</f>
        <v>767</v>
      </c>
      <c r="O1791" s="28">
        <f t="shared" si="696"/>
        <v>0.45405887600356826</v>
      </c>
      <c r="P1791" s="16">
        <f t="shared" si="697"/>
        <v>1892.9217276874488</v>
      </c>
      <c r="Q1791" s="21">
        <f t="shared" si="698"/>
        <v>-365.92172768744877</v>
      </c>
      <c r="R1791" s="27">
        <f t="shared" si="699"/>
        <v>-73184.345537489746</v>
      </c>
      <c r="S1791" s="9">
        <f>Daten!K1791</f>
        <v>39501.910000000003</v>
      </c>
      <c r="T1791" s="9">
        <f>Daten!L1791</f>
        <v>581782.25</v>
      </c>
      <c r="U1791" s="9">
        <f>Daten!M1791</f>
        <v>885649.37</v>
      </c>
      <c r="V1791" s="9">
        <f>Daten!N1791</f>
        <v>500</v>
      </c>
      <c r="W1791" s="9">
        <f>Daten!O1791</f>
        <v>500</v>
      </c>
      <c r="X1791" s="23">
        <f t="shared" si="700"/>
        <v>1506933.53</v>
      </c>
      <c r="Y1791" s="9">
        <f t="shared" si="701"/>
        <v>1757602.8499395328</v>
      </c>
      <c r="Z1791" s="21">
        <f t="shared" si="702"/>
        <v>-250669.31993953278</v>
      </c>
      <c r="AA1791" s="27">
        <f t="shared" si="703"/>
        <v>25066.93199395328</v>
      </c>
      <c r="AB1791" s="32">
        <f t="shared" si="704"/>
        <v>-96416.656818052346</v>
      </c>
      <c r="AC1791" s="31">
        <f t="shared" si="705"/>
        <v>0</v>
      </c>
      <c r="AG1791" s="26">
        <f t="shared" si="706"/>
        <v>0</v>
      </c>
      <c r="AH1791" s="26">
        <f t="shared" si="707"/>
        <v>0</v>
      </c>
      <c r="AI1791" s="26">
        <f t="shared" si="708"/>
        <v>0</v>
      </c>
      <c r="AJ1791" s="26">
        <f t="shared" si="709"/>
        <v>1</v>
      </c>
      <c r="AK1791" s="26">
        <f t="shared" si="710"/>
        <v>0</v>
      </c>
      <c r="AL1791" s="26">
        <f t="shared" ca="1" si="711"/>
        <v>0</v>
      </c>
      <c r="AM1791" s="26">
        <f t="shared" ca="1" si="712"/>
        <v>0</v>
      </c>
      <c r="AN1791" s="26">
        <f ca="1">IF(AM1791=0,0,COUNTIF($AM$19:AM1791,C1791*10+1))</f>
        <v>0</v>
      </c>
      <c r="AO1791" s="21">
        <f t="shared" ca="1" si="713"/>
        <v>0</v>
      </c>
      <c r="AP1791" s="33">
        <f t="shared" ca="1" si="714"/>
        <v>0</v>
      </c>
    </row>
    <row r="1792" spans="1:42" x14ac:dyDescent="0.2">
      <c r="A1792" s="15">
        <f>Daten!A1792</f>
        <v>70335</v>
      </c>
      <c r="B1792" s="8" t="str">
        <f>Daten!B1792</f>
        <v>Oberhofen im Inntal</v>
      </c>
      <c r="C1792" s="15">
        <f t="shared" si="690"/>
        <v>7</v>
      </c>
      <c r="D1792" s="10">
        <f>Daten!D1792</f>
        <v>0</v>
      </c>
      <c r="E1792" s="9">
        <f>Daten!E1792</f>
        <v>1899</v>
      </c>
      <c r="F1792" s="9">
        <f>Daten!F1792</f>
        <v>1844</v>
      </c>
      <c r="G1792" s="27">
        <f t="shared" si="691"/>
        <v>55</v>
      </c>
      <c r="H1792" s="29">
        <f t="shared" si="692"/>
        <v>2.9826464208242951E-2</v>
      </c>
      <c r="I1792" s="21">
        <f t="shared" si="693"/>
        <v>16.457249169350764</v>
      </c>
      <c r="J1792" s="21">
        <f t="shared" si="694"/>
        <v>38.54275083064924</v>
      </c>
      <c r="K1792" s="27">
        <f t="shared" si="695"/>
        <v>-19271.375415324619</v>
      </c>
      <c r="L1792" s="16">
        <f>Daten!G1792</f>
        <v>368</v>
      </c>
      <c r="M1792" s="16">
        <f>Daten!H1792</f>
        <v>1218</v>
      </c>
      <c r="N1792" s="16">
        <f>Daten!I1792</f>
        <v>313</v>
      </c>
      <c r="O1792" s="28">
        <f t="shared" si="696"/>
        <v>0.55911330049261088</v>
      </c>
      <c r="P1792" s="16">
        <f t="shared" si="697"/>
        <v>685.5720084220377</v>
      </c>
      <c r="Q1792" s="21">
        <f t="shared" si="698"/>
        <v>-4.5720084220376975</v>
      </c>
      <c r="R1792" s="27">
        <f t="shared" si="699"/>
        <v>-914.40168440753951</v>
      </c>
      <c r="S1792" s="9">
        <f>Daten!K1792</f>
        <v>5933.46</v>
      </c>
      <c r="T1792" s="9">
        <f>Daten!L1792</f>
        <v>127791.4</v>
      </c>
      <c r="U1792" s="9">
        <f>Daten!M1792</f>
        <v>423194.74</v>
      </c>
      <c r="V1792" s="9">
        <f>Daten!N1792</f>
        <v>500</v>
      </c>
      <c r="W1792" s="9">
        <f>Daten!O1792</f>
        <v>500</v>
      </c>
      <c r="X1792" s="23">
        <f t="shared" si="700"/>
        <v>556919.6</v>
      </c>
      <c r="Y1792" s="9">
        <f t="shared" si="701"/>
        <v>682553.74479246885</v>
      </c>
      <c r="Z1792" s="21">
        <f t="shared" si="702"/>
        <v>-125634.14479246887</v>
      </c>
      <c r="AA1792" s="27">
        <f t="shared" si="703"/>
        <v>12563.414479246887</v>
      </c>
      <c r="AB1792" s="32">
        <f t="shared" si="704"/>
        <v>-7622.3626204852699</v>
      </c>
      <c r="AC1792" s="31">
        <f t="shared" si="705"/>
        <v>0</v>
      </c>
      <c r="AG1792" s="26">
        <f t="shared" si="706"/>
        <v>0</v>
      </c>
      <c r="AH1792" s="26">
        <f t="shared" si="707"/>
        <v>0</v>
      </c>
      <c r="AI1792" s="26">
        <f t="shared" si="708"/>
        <v>0</v>
      </c>
      <c r="AJ1792" s="26">
        <f t="shared" si="709"/>
        <v>1</v>
      </c>
      <c r="AK1792" s="26">
        <f t="shared" si="710"/>
        <v>0</v>
      </c>
      <c r="AL1792" s="26">
        <f t="shared" ca="1" si="711"/>
        <v>0</v>
      </c>
      <c r="AM1792" s="26">
        <f t="shared" ca="1" si="712"/>
        <v>0</v>
      </c>
      <c r="AN1792" s="26">
        <f ca="1">IF(AM1792=0,0,COUNTIF($AM$19:AM1792,C1792*10+1))</f>
        <v>0</v>
      </c>
      <c r="AO1792" s="21">
        <f t="shared" ca="1" si="713"/>
        <v>0</v>
      </c>
      <c r="AP1792" s="33">
        <f t="shared" ca="1" si="714"/>
        <v>0</v>
      </c>
    </row>
    <row r="1793" spans="1:42" x14ac:dyDescent="0.2">
      <c r="A1793" s="15">
        <f>Daten!A1793</f>
        <v>70336</v>
      </c>
      <c r="B1793" s="8" t="str">
        <f>Daten!B1793</f>
        <v>Obernberg am Brenner</v>
      </c>
      <c r="C1793" s="15">
        <f t="shared" si="690"/>
        <v>7</v>
      </c>
      <c r="D1793" s="10">
        <f>Daten!D1793</f>
        <v>0</v>
      </c>
      <c r="E1793" s="9">
        <f>Daten!E1793</f>
        <v>394</v>
      </c>
      <c r="F1793" s="9">
        <f>Daten!F1793</f>
        <v>361</v>
      </c>
      <c r="G1793" s="27">
        <f t="shared" si="691"/>
        <v>33</v>
      </c>
      <c r="H1793" s="29">
        <f t="shared" si="692"/>
        <v>9.141274238227147E-2</v>
      </c>
      <c r="I1793" s="21">
        <f t="shared" si="693"/>
        <v>3.2218367408544606</v>
      </c>
      <c r="J1793" s="21">
        <f t="shared" si="694"/>
        <v>29.77816325914554</v>
      </c>
      <c r="K1793" s="27">
        <f t="shared" si="695"/>
        <v>-14889.081629572769</v>
      </c>
      <c r="L1793" s="16">
        <f>Daten!G1793</f>
        <v>66</v>
      </c>
      <c r="M1793" s="16">
        <f>Daten!H1793</f>
        <v>249</v>
      </c>
      <c r="N1793" s="16">
        <f>Daten!I1793</f>
        <v>79</v>
      </c>
      <c r="O1793" s="28">
        <f t="shared" si="696"/>
        <v>0.58232931726907633</v>
      </c>
      <c r="P1793" s="16">
        <f t="shared" si="697"/>
        <v>140.15388349514564</v>
      </c>
      <c r="Q1793" s="21">
        <f t="shared" si="698"/>
        <v>4.8461165048543648</v>
      </c>
      <c r="R1793" s="27">
        <f t="shared" si="699"/>
        <v>969.22330097087297</v>
      </c>
      <c r="S1793" s="9">
        <f>Daten!K1793</f>
        <v>3788.15</v>
      </c>
      <c r="T1793" s="9">
        <f>Daten!L1793</f>
        <v>30482.39</v>
      </c>
      <c r="U1793" s="9">
        <f>Daten!M1793</f>
        <v>14615.26</v>
      </c>
      <c r="V1793" s="9">
        <f>Daten!N1793</f>
        <v>500</v>
      </c>
      <c r="W1793" s="9">
        <f>Daten!O1793</f>
        <v>500</v>
      </c>
      <c r="X1793" s="23">
        <f t="shared" si="700"/>
        <v>48885.8</v>
      </c>
      <c r="Y1793" s="9">
        <f t="shared" si="701"/>
        <v>141614.6263550462</v>
      </c>
      <c r="Z1793" s="21">
        <f t="shared" si="702"/>
        <v>-92728.8263550462</v>
      </c>
      <c r="AA1793" s="27">
        <f t="shared" si="703"/>
        <v>9272.8826355046203</v>
      </c>
      <c r="AB1793" s="32">
        <f t="shared" si="704"/>
        <v>-4646.9756930972762</v>
      </c>
      <c r="AC1793" s="31">
        <f t="shared" si="705"/>
        <v>0</v>
      </c>
      <c r="AG1793" s="26">
        <f t="shared" si="706"/>
        <v>0</v>
      </c>
      <c r="AH1793" s="26">
        <f t="shared" si="707"/>
        <v>0</v>
      </c>
      <c r="AI1793" s="26">
        <f t="shared" si="708"/>
        <v>0</v>
      </c>
      <c r="AJ1793" s="26">
        <f t="shared" si="709"/>
        <v>1</v>
      </c>
      <c r="AK1793" s="26">
        <f t="shared" si="710"/>
        <v>0</v>
      </c>
      <c r="AL1793" s="26">
        <f t="shared" ca="1" si="711"/>
        <v>0</v>
      </c>
      <c r="AM1793" s="26">
        <f t="shared" ca="1" si="712"/>
        <v>0</v>
      </c>
      <c r="AN1793" s="26">
        <f ca="1">IF(AM1793=0,0,COUNTIF($AM$19:AM1793,C1793*10+1))</f>
        <v>0</v>
      </c>
      <c r="AO1793" s="21">
        <f t="shared" ca="1" si="713"/>
        <v>0</v>
      </c>
      <c r="AP1793" s="33">
        <f t="shared" ca="1" si="714"/>
        <v>0</v>
      </c>
    </row>
    <row r="1794" spans="1:42" x14ac:dyDescent="0.2">
      <c r="A1794" s="15">
        <f>Daten!A1794</f>
        <v>70337</v>
      </c>
      <c r="B1794" s="8" t="str">
        <f>Daten!B1794</f>
        <v>Oberperfuss</v>
      </c>
      <c r="C1794" s="15">
        <f t="shared" si="690"/>
        <v>7</v>
      </c>
      <c r="D1794" s="10">
        <f>Daten!D1794</f>
        <v>0</v>
      </c>
      <c r="E1794" s="9">
        <f>Daten!E1794</f>
        <v>3100</v>
      </c>
      <c r="F1794" s="9">
        <f>Daten!F1794</f>
        <v>3039</v>
      </c>
      <c r="G1794" s="27">
        <f t="shared" si="691"/>
        <v>61</v>
      </c>
      <c r="H1794" s="29">
        <f t="shared" si="692"/>
        <v>2.0072392234287594E-2</v>
      </c>
      <c r="I1794" s="21">
        <f t="shared" si="693"/>
        <v>27.122332009575363</v>
      </c>
      <c r="J1794" s="21">
        <f t="shared" si="694"/>
        <v>33.877667990424641</v>
      </c>
      <c r="K1794" s="27">
        <f t="shared" si="695"/>
        <v>-16938.833995212321</v>
      </c>
      <c r="L1794" s="16">
        <f>Daten!G1794</f>
        <v>560</v>
      </c>
      <c r="M1794" s="16">
        <f>Daten!H1794</f>
        <v>2018</v>
      </c>
      <c r="N1794" s="16">
        <f>Daten!I1794</f>
        <v>522</v>
      </c>
      <c r="O1794" s="28">
        <f t="shared" si="696"/>
        <v>0.53617443012884047</v>
      </c>
      <c r="P1794" s="16">
        <f t="shared" si="697"/>
        <v>1135.8656100128669</v>
      </c>
      <c r="Q1794" s="21">
        <f t="shared" si="698"/>
        <v>-53.86561001286691</v>
      </c>
      <c r="R1794" s="27">
        <f t="shared" si="699"/>
        <v>-10773.122002573382</v>
      </c>
      <c r="S1794" s="9">
        <f>Daten!K1794</f>
        <v>3243.51</v>
      </c>
      <c r="T1794" s="9">
        <f>Daten!L1794</f>
        <v>198591.18</v>
      </c>
      <c r="U1794" s="9">
        <f>Daten!M1794</f>
        <v>158775.91</v>
      </c>
      <c r="V1794" s="9">
        <f>Daten!N1794</f>
        <v>500</v>
      </c>
      <c r="W1794" s="9">
        <f>Daten!O1794</f>
        <v>500</v>
      </c>
      <c r="X1794" s="23">
        <f t="shared" si="700"/>
        <v>360610.6</v>
      </c>
      <c r="Y1794" s="9">
        <f t="shared" si="701"/>
        <v>1114226.755585389</v>
      </c>
      <c r="Z1794" s="21">
        <f t="shared" si="702"/>
        <v>-753616.155585389</v>
      </c>
      <c r="AA1794" s="27">
        <f t="shared" si="703"/>
        <v>75361.615558538906</v>
      </c>
      <c r="AB1794" s="32">
        <f t="shared" si="704"/>
        <v>47649.659560753207</v>
      </c>
      <c r="AC1794" s="31">
        <f t="shared" si="705"/>
        <v>47649.659560753207</v>
      </c>
      <c r="AG1794" s="26">
        <f t="shared" si="706"/>
        <v>-16938.833995212321</v>
      </c>
      <c r="AH1794" s="26">
        <f t="shared" si="707"/>
        <v>75361.615558538906</v>
      </c>
      <c r="AI1794" s="26">
        <f t="shared" si="708"/>
        <v>58422.781563326585</v>
      </c>
      <c r="AJ1794" s="26">
        <f t="shared" si="709"/>
        <v>1</v>
      </c>
      <c r="AK1794" s="26">
        <f t="shared" si="710"/>
        <v>58422.781563326585</v>
      </c>
      <c r="AL1794" s="26">
        <f t="shared" ca="1" si="711"/>
        <v>63192</v>
      </c>
      <c r="AM1794" s="26">
        <f t="shared" ca="1" si="712"/>
        <v>71</v>
      </c>
      <c r="AN1794" s="26">
        <f ca="1">IF(AM1794=0,0,COUNTIF($AM$19:AM1794,C1794*10+1))</f>
        <v>19</v>
      </c>
      <c r="AO1794" s="21">
        <f t="shared" ca="1" si="713"/>
        <v>0</v>
      </c>
      <c r="AP1794" s="33">
        <f t="shared" ca="1" si="714"/>
        <v>63192</v>
      </c>
    </row>
    <row r="1795" spans="1:42" x14ac:dyDescent="0.2">
      <c r="A1795" s="15">
        <f>Daten!A1795</f>
        <v>70338</v>
      </c>
      <c r="B1795" s="8" t="str">
        <f>Daten!B1795</f>
        <v>Patsch</v>
      </c>
      <c r="C1795" s="15">
        <f t="shared" si="690"/>
        <v>7</v>
      </c>
      <c r="D1795" s="10">
        <f>Daten!D1795</f>
        <v>0</v>
      </c>
      <c r="E1795" s="9">
        <f>Daten!E1795</f>
        <v>1105</v>
      </c>
      <c r="F1795" s="9">
        <f>Daten!F1795</f>
        <v>1011</v>
      </c>
      <c r="G1795" s="27">
        <f t="shared" si="691"/>
        <v>94</v>
      </c>
      <c r="H1795" s="29">
        <f t="shared" si="692"/>
        <v>9.2977250247279916E-2</v>
      </c>
      <c r="I1795" s="21">
        <f t="shared" si="693"/>
        <v>9.0229278254954561</v>
      </c>
      <c r="J1795" s="21">
        <f t="shared" si="694"/>
        <v>84.977072174504542</v>
      </c>
      <c r="K1795" s="27">
        <f t="shared" si="695"/>
        <v>-42488.536087252272</v>
      </c>
      <c r="L1795" s="16">
        <f>Daten!G1795</f>
        <v>181</v>
      </c>
      <c r="M1795" s="16">
        <f>Daten!H1795</f>
        <v>730</v>
      </c>
      <c r="N1795" s="16">
        <f>Daten!I1795</f>
        <v>194</v>
      </c>
      <c r="O1795" s="28">
        <f t="shared" si="696"/>
        <v>0.51369863013698636</v>
      </c>
      <c r="P1795" s="16">
        <f t="shared" si="697"/>
        <v>410.89291145163179</v>
      </c>
      <c r="Q1795" s="21">
        <f t="shared" si="698"/>
        <v>-35.89291145163179</v>
      </c>
      <c r="R1795" s="27">
        <f t="shared" si="699"/>
        <v>-7178.5822903263579</v>
      </c>
      <c r="S1795" s="9">
        <f>Daten!K1795</f>
        <v>3218.93</v>
      </c>
      <c r="T1795" s="9">
        <f>Daten!L1795</f>
        <v>75941.42</v>
      </c>
      <c r="U1795" s="9">
        <f>Daten!M1795</f>
        <v>97641.35</v>
      </c>
      <c r="V1795" s="9">
        <f>Daten!N1795</f>
        <v>500</v>
      </c>
      <c r="W1795" s="9">
        <f>Daten!O1795</f>
        <v>500</v>
      </c>
      <c r="X1795" s="23">
        <f t="shared" si="700"/>
        <v>176801.7</v>
      </c>
      <c r="Y1795" s="9">
        <f t="shared" si="701"/>
        <v>397167.92416834022</v>
      </c>
      <c r="Z1795" s="21">
        <f t="shared" si="702"/>
        <v>-220366.22416834021</v>
      </c>
      <c r="AA1795" s="27">
        <f t="shared" si="703"/>
        <v>22036.622416834023</v>
      </c>
      <c r="AB1795" s="32">
        <f t="shared" si="704"/>
        <v>-27630.495960744611</v>
      </c>
      <c r="AC1795" s="31">
        <f t="shared" si="705"/>
        <v>0</v>
      </c>
      <c r="AG1795" s="26">
        <f t="shared" si="706"/>
        <v>0</v>
      </c>
      <c r="AH1795" s="26">
        <f t="shared" si="707"/>
        <v>0</v>
      </c>
      <c r="AI1795" s="26">
        <f t="shared" si="708"/>
        <v>0</v>
      </c>
      <c r="AJ1795" s="26">
        <f t="shared" si="709"/>
        <v>1</v>
      </c>
      <c r="AK1795" s="26">
        <f t="shared" si="710"/>
        <v>0</v>
      </c>
      <c r="AL1795" s="26">
        <f t="shared" ca="1" si="711"/>
        <v>0</v>
      </c>
      <c r="AM1795" s="26">
        <f t="shared" ca="1" si="712"/>
        <v>0</v>
      </c>
      <c r="AN1795" s="26">
        <f ca="1">IF(AM1795=0,0,COUNTIF($AM$19:AM1795,C1795*10+1))</f>
        <v>0</v>
      </c>
      <c r="AO1795" s="21">
        <f t="shared" ca="1" si="713"/>
        <v>0</v>
      </c>
      <c r="AP1795" s="33">
        <f t="shared" ca="1" si="714"/>
        <v>0</v>
      </c>
    </row>
    <row r="1796" spans="1:42" x14ac:dyDescent="0.2">
      <c r="A1796" s="15">
        <f>Daten!A1796</f>
        <v>70339</v>
      </c>
      <c r="B1796" s="8" t="str">
        <f>Daten!B1796</f>
        <v>Pettnau</v>
      </c>
      <c r="C1796" s="15">
        <f t="shared" si="690"/>
        <v>7</v>
      </c>
      <c r="D1796" s="10">
        <f>Daten!D1796</f>
        <v>0</v>
      </c>
      <c r="E1796" s="9">
        <f>Daten!E1796</f>
        <v>1070</v>
      </c>
      <c r="F1796" s="9">
        <f>Daten!F1796</f>
        <v>1048</v>
      </c>
      <c r="G1796" s="27">
        <f t="shared" si="691"/>
        <v>22</v>
      </c>
      <c r="H1796" s="29">
        <f t="shared" si="692"/>
        <v>2.0992366412213741E-2</v>
      </c>
      <c r="I1796" s="21">
        <f t="shared" si="693"/>
        <v>9.3531437795442525</v>
      </c>
      <c r="J1796" s="21">
        <f t="shared" si="694"/>
        <v>12.646856220455748</v>
      </c>
      <c r="K1796" s="27">
        <f t="shared" si="695"/>
        <v>-6323.4281102278737</v>
      </c>
      <c r="L1796" s="16">
        <f>Daten!G1796</f>
        <v>164</v>
      </c>
      <c r="M1796" s="16">
        <f>Daten!H1796</f>
        <v>733</v>
      </c>
      <c r="N1796" s="16">
        <f>Daten!I1796</f>
        <v>173</v>
      </c>
      <c r="O1796" s="28">
        <f t="shared" si="696"/>
        <v>0.45975443383356068</v>
      </c>
      <c r="P1796" s="16">
        <f t="shared" si="697"/>
        <v>412.5815124575974</v>
      </c>
      <c r="Q1796" s="21">
        <f t="shared" si="698"/>
        <v>-75.581512457597398</v>
      </c>
      <c r="R1796" s="27">
        <f t="shared" si="699"/>
        <v>-15116.30249151948</v>
      </c>
      <c r="S1796" s="9">
        <f>Daten!K1796</f>
        <v>2675.39</v>
      </c>
      <c r="T1796" s="9">
        <f>Daten!L1796</f>
        <v>80013.73</v>
      </c>
      <c r="U1796" s="9">
        <f>Daten!M1796</f>
        <v>88365.86</v>
      </c>
      <c r="V1796" s="9">
        <f>Daten!N1796</f>
        <v>500</v>
      </c>
      <c r="W1796" s="9">
        <f>Daten!O1796</f>
        <v>500</v>
      </c>
      <c r="X1796" s="23">
        <f t="shared" si="700"/>
        <v>171054.97999999998</v>
      </c>
      <c r="Y1796" s="9">
        <f t="shared" si="701"/>
        <v>384587.94466979551</v>
      </c>
      <c r="Z1796" s="21">
        <f t="shared" si="702"/>
        <v>-213532.96466979553</v>
      </c>
      <c r="AA1796" s="27">
        <f t="shared" si="703"/>
        <v>21353.296466979555</v>
      </c>
      <c r="AB1796" s="32">
        <f t="shared" si="704"/>
        <v>-86.434134767798241</v>
      </c>
      <c r="AC1796" s="31">
        <f t="shared" si="705"/>
        <v>0</v>
      </c>
      <c r="AG1796" s="26">
        <f t="shared" si="706"/>
        <v>0</v>
      </c>
      <c r="AH1796" s="26">
        <f t="shared" si="707"/>
        <v>0</v>
      </c>
      <c r="AI1796" s="26">
        <f t="shared" si="708"/>
        <v>0</v>
      </c>
      <c r="AJ1796" s="26">
        <f t="shared" si="709"/>
        <v>1</v>
      </c>
      <c r="AK1796" s="26">
        <f t="shared" si="710"/>
        <v>0</v>
      </c>
      <c r="AL1796" s="26">
        <f t="shared" ca="1" si="711"/>
        <v>0</v>
      </c>
      <c r="AM1796" s="26">
        <f t="shared" ca="1" si="712"/>
        <v>0</v>
      </c>
      <c r="AN1796" s="26">
        <f ca="1">IF(AM1796=0,0,COUNTIF($AM$19:AM1796,C1796*10+1))</f>
        <v>0</v>
      </c>
      <c r="AO1796" s="21">
        <f t="shared" ca="1" si="713"/>
        <v>0</v>
      </c>
      <c r="AP1796" s="33">
        <f t="shared" ca="1" si="714"/>
        <v>0</v>
      </c>
    </row>
    <row r="1797" spans="1:42" x14ac:dyDescent="0.2">
      <c r="A1797" s="15">
        <f>Daten!A1797</f>
        <v>70340</v>
      </c>
      <c r="B1797" s="8" t="str">
        <f>Daten!B1797</f>
        <v>Pfaffenhofen</v>
      </c>
      <c r="C1797" s="15">
        <f t="shared" si="690"/>
        <v>7</v>
      </c>
      <c r="D1797" s="10">
        <f>Daten!D1797</f>
        <v>0</v>
      </c>
      <c r="E1797" s="9">
        <f>Daten!E1797</f>
        <v>1208</v>
      </c>
      <c r="F1797" s="9">
        <f>Daten!F1797</f>
        <v>1094</v>
      </c>
      <c r="G1797" s="27">
        <f t="shared" si="691"/>
        <v>114</v>
      </c>
      <c r="H1797" s="29">
        <f t="shared" si="692"/>
        <v>0.10420475319926874</v>
      </c>
      <c r="I1797" s="21">
        <f t="shared" si="693"/>
        <v>9.7636825332265378</v>
      </c>
      <c r="J1797" s="21">
        <f t="shared" si="694"/>
        <v>104.23631746677346</v>
      </c>
      <c r="K1797" s="27">
        <f t="shared" si="695"/>
        <v>-52118.158733386728</v>
      </c>
      <c r="L1797" s="16">
        <f>Daten!G1797</f>
        <v>217</v>
      </c>
      <c r="M1797" s="16">
        <f>Daten!H1797</f>
        <v>804</v>
      </c>
      <c r="N1797" s="16">
        <f>Daten!I1797</f>
        <v>187</v>
      </c>
      <c r="O1797" s="28">
        <f t="shared" si="696"/>
        <v>0.50248756218905477</v>
      </c>
      <c r="P1797" s="16">
        <f t="shared" si="697"/>
        <v>452.54506959878347</v>
      </c>
      <c r="Q1797" s="21">
        <f t="shared" si="698"/>
        <v>-48.545069598783471</v>
      </c>
      <c r="R1797" s="27">
        <f t="shared" si="699"/>
        <v>-9709.0139197566932</v>
      </c>
      <c r="S1797" s="9">
        <f>Daten!K1797</f>
        <v>2165.88</v>
      </c>
      <c r="T1797" s="9">
        <f>Daten!L1797</f>
        <v>108244.87</v>
      </c>
      <c r="U1797" s="9">
        <f>Daten!M1797</f>
        <v>656346.13</v>
      </c>
      <c r="V1797" s="9">
        <f>Daten!N1797</f>
        <v>500</v>
      </c>
      <c r="W1797" s="9">
        <f>Daten!O1797</f>
        <v>500</v>
      </c>
      <c r="X1797" s="23">
        <f t="shared" si="700"/>
        <v>766756.88</v>
      </c>
      <c r="Y1797" s="9">
        <f t="shared" si="701"/>
        <v>434189.00669262896</v>
      </c>
      <c r="Z1797" s="21">
        <f t="shared" si="702"/>
        <v>332567.87330737105</v>
      </c>
      <c r="AA1797" s="27">
        <f t="shared" si="703"/>
        <v>-33256.787330737105</v>
      </c>
      <c r="AB1797" s="32">
        <f t="shared" si="704"/>
        <v>-95083.95998388053</v>
      </c>
      <c r="AC1797" s="31">
        <f t="shared" si="705"/>
        <v>0</v>
      </c>
      <c r="AG1797" s="26">
        <f t="shared" si="706"/>
        <v>0</v>
      </c>
      <c r="AH1797" s="26">
        <f t="shared" si="707"/>
        <v>0</v>
      </c>
      <c r="AI1797" s="26">
        <f t="shared" si="708"/>
        <v>0</v>
      </c>
      <c r="AJ1797" s="26">
        <f t="shared" si="709"/>
        <v>1</v>
      </c>
      <c r="AK1797" s="26">
        <f t="shared" si="710"/>
        <v>0</v>
      </c>
      <c r="AL1797" s="26">
        <f t="shared" ca="1" si="711"/>
        <v>0</v>
      </c>
      <c r="AM1797" s="26">
        <f t="shared" ca="1" si="712"/>
        <v>0</v>
      </c>
      <c r="AN1797" s="26">
        <f ca="1">IF(AM1797=0,0,COUNTIF($AM$19:AM1797,C1797*10+1))</f>
        <v>0</v>
      </c>
      <c r="AO1797" s="21">
        <f t="shared" ca="1" si="713"/>
        <v>0</v>
      </c>
      <c r="AP1797" s="33">
        <f t="shared" ca="1" si="714"/>
        <v>0</v>
      </c>
    </row>
    <row r="1798" spans="1:42" x14ac:dyDescent="0.2">
      <c r="A1798" s="15">
        <f>Daten!A1798</f>
        <v>70342</v>
      </c>
      <c r="B1798" s="8" t="str">
        <f>Daten!B1798</f>
        <v>Polling in Tirol</v>
      </c>
      <c r="C1798" s="15">
        <f t="shared" si="690"/>
        <v>7</v>
      </c>
      <c r="D1798" s="10">
        <f>Daten!D1798</f>
        <v>0</v>
      </c>
      <c r="E1798" s="9">
        <f>Daten!E1798</f>
        <v>1298</v>
      </c>
      <c r="F1798" s="9">
        <f>Daten!F1798</f>
        <v>1119</v>
      </c>
      <c r="G1798" s="27">
        <f t="shared" si="691"/>
        <v>179</v>
      </c>
      <c r="H1798" s="29">
        <f t="shared" si="692"/>
        <v>0.15996425379803395</v>
      </c>
      <c r="I1798" s="21">
        <f t="shared" si="693"/>
        <v>9.9868014210973453</v>
      </c>
      <c r="J1798" s="21">
        <f t="shared" si="694"/>
        <v>169.01319857890266</v>
      </c>
      <c r="K1798" s="27">
        <f t="shared" si="695"/>
        <v>-84506.599289451333</v>
      </c>
      <c r="L1798" s="16">
        <f>Daten!G1798</f>
        <v>282</v>
      </c>
      <c r="M1798" s="16">
        <f>Daten!H1798</f>
        <v>853</v>
      </c>
      <c r="N1798" s="16">
        <f>Daten!I1798</f>
        <v>163</v>
      </c>
      <c r="O1798" s="28">
        <f t="shared" si="696"/>
        <v>0.5216881594372802</v>
      </c>
      <c r="P1798" s="16">
        <f t="shared" si="697"/>
        <v>480.1255526962218</v>
      </c>
      <c r="Q1798" s="21">
        <f t="shared" si="698"/>
        <v>-35.125552696221803</v>
      </c>
      <c r="R1798" s="27">
        <f t="shared" si="699"/>
        <v>-7025.1105392443606</v>
      </c>
      <c r="S1798" s="9">
        <f>Daten!K1798</f>
        <v>2383.36</v>
      </c>
      <c r="T1798" s="9">
        <f>Daten!L1798</f>
        <v>53600.03</v>
      </c>
      <c r="U1798" s="9">
        <f>Daten!M1798</f>
        <v>532989.12</v>
      </c>
      <c r="V1798" s="9">
        <f>Daten!N1798</f>
        <v>500</v>
      </c>
      <c r="W1798" s="9">
        <f>Daten!O1798</f>
        <v>500</v>
      </c>
      <c r="X1798" s="23">
        <f t="shared" si="700"/>
        <v>588972.51</v>
      </c>
      <c r="Y1798" s="9">
        <f t="shared" si="701"/>
        <v>466537.52540317248</v>
      </c>
      <c r="Z1798" s="21">
        <f t="shared" si="702"/>
        <v>122434.98459682753</v>
      </c>
      <c r="AA1798" s="27">
        <f t="shared" si="703"/>
        <v>-12243.498459682754</v>
      </c>
      <c r="AB1798" s="32">
        <f t="shared" si="704"/>
        <v>-103775.20828837845</v>
      </c>
      <c r="AC1798" s="31">
        <f t="shared" si="705"/>
        <v>0</v>
      </c>
      <c r="AG1798" s="26">
        <f t="shared" si="706"/>
        <v>0</v>
      </c>
      <c r="AH1798" s="26">
        <f t="shared" si="707"/>
        <v>0</v>
      </c>
      <c r="AI1798" s="26">
        <f t="shared" si="708"/>
        <v>0</v>
      </c>
      <c r="AJ1798" s="26">
        <f t="shared" si="709"/>
        <v>1</v>
      </c>
      <c r="AK1798" s="26">
        <f t="shared" si="710"/>
        <v>0</v>
      </c>
      <c r="AL1798" s="26">
        <f t="shared" ca="1" si="711"/>
        <v>0</v>
      </c>
      <c r="AM1798" s="26">
        <f t="shared" ca="1" si="712"/>
        <v>0</v>
      </c>
      <c r="AN1798" s="26">
        <f ca="1">IF(AM1798=0,0,COUNTIF($AM$19:AM1798,C1798*10+1))</f>
        <v>0</v>
      </c>
      <c r="AO1798" s="21">
        <f t="shared" ca="1" si="713"/>
        <v>0</v>
      </c>
      <c r="AP1798" s="33">
        <f t="shared" ca="1" si="714"/>
        <v>0</v>
      </c>
    </row>
    <row r="1799" spans="1:42" x14ac:dyDescent="0.2">
      <c r="A1799" s="15">
        <f>Daten!A1799</f>
        <v>70343</v>
      </c>
      <c r="B1799" s="8" t="str">
        <f>Daten!B1799</f>
        <v>Ranggen</v>
      </c>
      <c r="C1799" s="15">
        <f t="shared" si="690"/>
        <v>7</v>
      </c>
      <c r="D1799" s="10">
        <f>Daten!D1799</f>
        <v>0</v>
      </c>
      <c r="E1799" s="9">
        <f>Daten!E1799</f>
        <v>1105</v>
      </c>
      <c r="F1799" s="9">
        <f>Daten!F1799</f>
        <v>1085</v>
      </c>
      <c r="G1799" s="27">
        <f t="shared" si="691"/>
        <v>20</v>
      </c>
      <c r="H1799" s="29">
        <f t="shared" si="692"/>
        <v>1.8433179723502304E-2</v>
      </c>
      <c r="I1799" s="21">
        <f t="shared" si="693"/>
        <v>9.683359733593047</v>
      </c>
      <c r="J1799" s="21">
        <f t="shared" si="694"/>
        <v>10.316640266406953</v>
      </c>
      <c r="K1799" s="27">
        <f t="shared" si="695"/>
        <v>-5158.3201332034769</v>
      </c>
      <c r="L1799" s="16">
        <f>Daten!G1799</f>
        <v>207</v>
      </c>
      <c r="M1799" s="16">
        <f>Daten!H1799</f>
        <v>738</v>
      </c>
      <c r="N1799" s="16">
        <f>Daten!I1799</f>
        <v>160</v>
      </c>
      <c r="O1799" s="28">
        <f t="shared" si="696"/>
        <v>0.49728997289972898</v>
      </c>
      <c r="P1799" s="16">
        <f t="shared" si="697"/>
        <v>415.39584746754008</v>
      </c>
      <c r="Q1799" s="21">
        <f t="shared" si="698"/>
        <v>-48.395847467540079</v>
      </c>
      <c r="R1799" s="27">
        <f t="shared" si="699"/>
        <v>-9679.1694935080159</v>
      </c>
      <c r="S1799" s="9">
        <f>Daten!K1799</f>
        <v>1950.77</v>
      </c>
      <c r="T1799" s="9">
        <f>Daten!L1799</f>
        <v>61005.49</v>
      </c>
      <c r="U1799" s="9">
        <f>Daten!M1799</f>
        <v>95343.72</v>
      </c>
      <c r="V1799" s="9">
        <f>Daten!N1799</f>
        <v>500</v>
      </c>
      <c r="W1799" s="9">
        <f>Daten!O1799</f>
        <v>500</v>
      </c>
      <c r="X1799" s="23">
        <f t="shared" si="700"/>
        <v>158299.97999999998</v>
      </c>
      <c r="Y1799" s="9">
        <f t="shared" si="701"/>
        <v>397167.92416834022</v>
      </c>
      <c r="Z1799" s="21">
        <f t="shared" si="702"/>
        <v>-238867.94416834024</v>
      </c>
      <c r="AA1799" s="27">
        <f t="shared" si="703"/>
        <v>23886.794416834025</v>
      </c>
      <c r="AB1799" s="32">
        <f t="shared" si="704"/>
        <v>9049.3047901225327</v>
      </c>
      <c r="AC1799" s="31">
        <f t="shared" si="705"/>
        <v>9049.3047901225327</v>
      </c>
      <c r="AG1799" s="26">
        <f t="shared" si="706"/>
        <v>-5158.3201332034769</v>
      </c>
      <c r="AH1799" s="26">
        <f t="shared" si="707"/>
        <v>23886.794416834025</v>
      </c>
      <c r="AI1799" s="26">
        <f t="shared" si="708"/>
        <v>18728.474283630549</v>
      </c>
      <c r="AJ1799" s="26">
        <f t="shared" si="709"/>
        <v>1</v>
      </c>
      <c r="AK1799" s="26">
        <f t="shared" si="710"/>
        <v>18728.474283630549</v>
      </c>
      <c r="AL1799" s="26">
        <f t="shared" ca="1" si="711"/>
        <v>20257</v>
      </c>
      <c r="AM1799" s="26">
        <f t="shared" ca="1" si="712"/>
        <v>71</v>
      </c>
      <c r="AN1799" s="26">
        <f ca="1">IF(AM1799=0,0,COUNTIF($AM$19:AM1799,C1799*10+1))</f>
        <v>20</v>
      </c>
      <c r="AO1799" s="21">
        <f t="shared" ca="1" si="713"/>
        <v>0</v>
      </c>
      <c r="AP1799" s="33">
        <f t="shared" ca="1" si="714"/>
        <v>20257</v>
      </c>
    </row>
    <row r="1800" spans="1:42" x14ac:dyDescent="0.2">
      <c r="A1800" s="15">
        <f>Daten!A1800</f>
        <v>70344</v>
      </c>
      <c r="B1800" s="8" t="str">
        <f>Daten!B1800</f>
        <v>Reith bei Seefeld</v>
      </c>
      <c r="C1800" s="15">
        <f t="shared" si="690"/>
        <v>7</v>
      </c>
      <c r="D1800" s="10">
        <f>Daten!D1800</f>
        <v>0</v>
      </c>
      <c r="E1800" s="9">
        <f>Daten!E1800</f>
        <v>1458</v>
      </c>
      <c r="F1800" s="9">
        <f>Daten!F1800</f>
        <v>1349</v>
      </c>
      <c r="G1800" s="27">
        <f t="shared" si="691"/>
        <v>109</v>
      </c>
      <c r="H1800" s="29">
        <f t="shared" si="692"/>
        <v>8.0800593031875464E-2</v>
      </c>
      <c r="I1800" s="21">
        <f t="shared" si="693"/>
        <v>12.039495189508774</v>
      </c>
      <c r="J1800" s="21">
        <f t="shared" si="694"/>
        <v>96.96050481049123</v>
      </c>
      <c r="K1800" s="27">
        <f t="shared" si="695"/>
        <v>-48480.252405245614</v>
      </c>
      <c r="L1800" s="16">
        <f>Daten!G1800</f>
        <v>197</v>
      </c>
      <c r="M1800" s="16">
        <f>Daten!H1800</f>
        <v>1024</v>
      </c>
      <c r="N1800" s="16">
        <f>Daten!I1800</f>
        <v>237</v>
      </c>
      <c r="O1800" s="28">
        <f t="shared" si="696"/>
        <v>0.423828125</v>
      </c>
      <c r="P1800" s="16">
        <f t="shared" si="697"/>
        <v>576.37581003626156</v>
      </c>
      <c r="Q1800" s="21">
        <f t="shared" si="698"/>
        <v>-142.37581003626156</v>
      </c>
      <c r="R1800" s="27">
        <f t="shared" si="699"/>
        <v>-28475.162007252311</v>
      </c>
      <c r="S1800" s="9">
        <f>Daten!K1800</f>
        <v>1107.22</v>
      </c>
      <c r="T1800" s="9">
        <f>Daten!L1800</f>
        <v>224104.43</v>
      </c>
      <c r="U1800" s="9">
        <f>Daten!M1800</f>
        <v>273922.27</v>
      </c>
      <c r="V1800" s="9">
        <f>Daten!N1800</f>
        <v>500</v>
      </c>
      <c r="W1800" s="9">
        <f>Daten!O1800</f>
        <v>500</v>
      </c>
      <c r="X1800" s="23">
        <f t="shared" si="700"/>
        <v>499133.92000000004</v>
      </c>
      <c r="Y1800" s="9">
        <f t="shared" si="701"/>
        <v>524046.00311080547</v>
      </c>
      <c r="Z1800" s="21">
        <f t="shared" si="702"/>
        <v>-24912.083110805426</v>
      </c>
      <c r="AA1800" s="27">
        <f t="shared" si="703"/>
        <v>2491.2083110805429</v>
      </c>
      <c r="AB1800" s="32">
        <f t="shared" si="704"/>
        <v>-74464.206101417381</v>
      </c>
      <c r="AC1800" s="31">
        <f t="shared" si="705"/>
        <v>0</v>
      </c>
      <c r="AG1800" s="26">
        <f t="shared" si="706"/>
        <v>0</v>
      </c>
      <c r="AH1800" s="26">
        <f t="shared" si="707"/>
        <v>0</v>
      </c>
      <c r="AI1800" s="26">
        <f t="shared" si="708"/>
        <v>0</v>
      </c>
      <c r="AJ1800" s="26">
        <f t="shared" si="709"/>
        <v>1</v>
      </c>
      <c r="AK1800" s="26">
        <f t="shared" si="710"/>
        <v>0</v>
      </c>
      <c r="AL1800" s="26">
        <f t="shared" ca="1" si="711"/>
        <v>0</v>
      </c>
      <c r="AM1800" s="26">
        <f t="shared" ca="1" si="712"/>
        <v>0</v>
      </c>
      <c r="AN1800" s="26">
        <f ca="1">IF(AM1800=0,0,COUNTIF($AM$19:AM1800,C1800*10+1))</f>
        <v>0</v>
      </c>
      <c r="AO1800" s="21">
        <f t="shared" ca="1" si="713"/>
        <v>0</v>
      </c>
      <c r="AP1800" s="33">
        <f t="shared" ca="1" si="714"/>
        <v>0</v>
      </c>
    </row>
    <row r="1801" spans="1:42" x14ac:dyDescent="0.2">
      <c r="A1801" s="15">
        <f>Daten!A1801</f>
        <v>70345</v>
      </c>
      <c r="B1801" s="8" t="str">
        <f>Daten!B1801</f>
        <v>Rinn</v>
      </c>
      <c r="C1801" s="15">
        <f t="shared" si="690"/>
        <v>7</v>
      </c>
      <c r="D1801" s="10">
        <f>Daten!D1801</f>
        <v>0</v>
      </c>
      <c r="E1801" s="9">
        <f>Daten!E1801</f>
        <v>1943</v>
      </c>
      <c r="F1801" s="9">
        <f>Daten!F1801</f>
        <v>1880</v>
      </c>
      <c r="G1801" s="27">
        <f t="shared" si="691"/>
        <v>63</v>
      </c>
      <c r="H1801" s="29">
        <f t="shared" si="692"/>
        <v>3.351063829787234E-2</v>
      </c>
      <c r="I1801" s="21">
        <f t="shared" si="693"/>
        <v>16.778540367884727</v>
      </c>
      <c r="J1801" s="21">
        <f t="shared" si="694"/>
        <v>46.22145963211527</v>
      </c>
      <c r="K1801" s="27">
        <f t="shared" si="695"/>
        <v>-23110.729816057636</v>
      </c>
      <c r="L1801" s="16">
        <f>Daten!G1801</f>
        <v>354</v>
      </c>
      <c r="M1801" s="16">
        <f>Daten!H1801</f>
        <v>1287</v>
      </c>
      <c r="N1801" s="16">
        <f>Daten!I1801</f>
        <v>302</v>
      </c>
      <c r="O1801" s="28">
        <f t="shared" si="696"/>
        <v>0.5097125097125097</v>
      </c>
      <c r="P1801" s="16">
        <f t="shared" si="697"/>
        <v>724.40983155924675</v>
      </c>
      <c r="Q1801" s="21">
        <f t="shared" si="698"/>
        <v>-68.409831559246754</v>
      </c>
      <c r="R1801" s="27">
        <f t="shared" si="699"/>
        <v>-13681.966311849352</v>
      </c>
      <c r="S1801" s="9">
        <f>Daten!K1801</f>
        <v>3894.2</v>
      </c>
      <c r="T1801" s="9">
        <f>Daten!L1801</f>
        <v>133710</v>
      </c>
      <c r="U1801" s="9">
        <f>Daten!M1801</f>
        <v>144907.99</v>
      </c>
      <c r="V1801" s="9">
        <f>Daten!N1801</f>
        <v>500</v>
      </c>
      <c r="W1801" s="9">
        <f>Daten!O1801</f>
        <v>500</v>
      </c>
      <c r="X1801" s="23">
        <f t="shared" si="700"/>
        <v>282512.19</v>
      </c>
      <c r="Y1801" s="9">
        <f t="shared" si="701"/>
        <v>698368.57616206794</v>
      </c>
      <c r="Z1801" s="21">
        <f t="shared" si="702"/>
        <v>-415856.38616206794</v>
      </c>
      <c r="AA1801" s="27">
        <f t="shared" si="703"/>
        <v>41585.638616206794</v>
      </c>
      <c r="AB1801" s="32">
        <f t="shared" si="704"/>
        <v>4792.9424882998064</v>
      </c>
      <c r="AC1801" s="31">
        <f t="shared" si="705"/>
        <v>4792.9424882998064</v>
      </c>
      <c r="AG1801" s="26">
        <f t="shared" si="706"/>
        <v>-23110.729816057636</v>
      </c>
      <c r="AH1801" s="26">
        <f t="shared" si="707"/>
        <v>41585.638616206794</v>
      </c>
      <c r="AI1801" s="26">
        <f t="shared" si="708"/>
        <v>18474.908800149158</v>
      </c>
      <c r="AJ1801" s="26">
        <f t="shared" si="709"/>
        <v>1</v>
      </c>
      <c r="AK1801" s="26">
        <f t="shared" si="710"/>
        <v>18474.908800149158</v>
      </c>
      <c r="AL1801" s="26">
        <f t="shared" ca="1" si="711"/>
        <v>19983</v>
      </c>
      <c r="AM1801" s="26">
        <f t="shared" ca="1" si="712"/>
        <v>71</v>
      </c>
      <c r="AN1801" s="26">
        <f ca="1">IF(AM1801=0,0,COUNTIF($AM$19:AM1801,C1801*10+1))</f>
        <v>21</v>
      </c>
      <c r="AO1801" s="21">
        <f t="shared" ca="1" si="713"/>
        <v>0</v>
      </c>
      <c r="AP1801" s="33">
        <f t="shared" ca="1" si="714"/>
        <v>19983</v>
      </c>
    </row>
    <row r="1802" spans="1:42" x14ac:dyDescent="0.2">
      <c r="A1802" s="15">
        <f>Daten!A1802</f>
        <v>70346</v>
      </c>
      <c r="B1802" s="8" t="str">
        <f>Daten!B1802</f>
        <v>Rum</v>
      </c>
      <c r="C1802" s="15">
        <f t="shared" si="690"/>
        <v>7</v>
      </c>
      <c r="D1802" s="10">
        <f>Daten!D1802</f>
        <v>0</v>
      </c>
      <c r="E1802" s="9">
        <f>Daten!E1802</f>
        <v>9294</v>
      </c>
      <c r="F1802" s="9">
        <f>Daten!F1802</f>
        <v>9153</v>
      </c>
      <c r="G1802" s="27">
        <f t="shared" si="691"/>
        <v>141</v>
      </c>
      <c r="H1802" s="29">
        <f t="shared" si="692"/>
        <v>1.5404785316289742E-2</v>
      </c>
      <c r="I1802" s="21">
        <f t="shared" si="693"/>
        <v>81.688287227260048</v>
      </c>
      <c r="J1802" s="21">
        <f t="shared" si="694"/>
        <v>59.311712772739952</v>
      </c>
      <c r="K1802" s="27">
        <f t="shared" si="695"/>
        <v>-29655.856386369975</v>
      </c>
      <c r="L1802" s="16">
        <f>Daten!G1802</f>
        <v>1445</v>
      </c>
      <c r="M1802" s="16">
        <f>Daten!H1802</f>
        <v>5860</v>
      </c>
      <c r="N1802" s="16">
        <f>Daten!I1802</f>
        <v>1989</v>
      </c>
      <c r="O1802" s="28">
        <f t="shared" si="696"/>
        <v>0.58600682593856657</v>
      </c>
      <c r="P1802" s="16">
        <f t="shared" si="697"/>
        <v>3298.4006316528248</v>
      </c>
      <c r="Q1802" s="21">
        <f t="shared" si="698"/>
        <v>135.59936834717519</v>
      </c>
      <c r="R1802" s="27">
        <f t="shared" si="699"/>
        <v>27119.873669435037</v>
      </c>
      <c r="S1802" s="9">
        <f>Daten!K1802</f>
        <v>1790.84</v>
      </c>
      <c r="T1802" s="9">
        <f>Daten!L1802</f>
        <v>892999.81</v>
      </c>
      <c r="U1802" s="9">
        <f>Daten!M1802</f>
        <v>4227663.0999999996</v>
      </c>
      <c r="V1802" s="9">
        <f>Daten!N1802</f>
        <v>500</v>
      </c>
      <c r="W1802" s="9">
        <f>Daten!O1802</f>
        <v>500</v>
      </c>
      <c r="X1802" s="23">
        <f t="shared" si="700"/>
        <v>5122453.75</v>
      </c>
      <c r="Y1802" s="9">
        <f t="shared" si="701"/>
        <v>3340523.6988421301</v>
      </c>
      <c r="Z1802" s="21">
        <f t="shared" si="702"/>
        <v>1781930.0511578699</v>
      </c>
      <c r="AA1802" s="27">
        <f t="shared" si="703"/>
        <v>-178193.005115787</v>
      </c>
      <c r="AB1802" s="32">
        <f t="shared" si="704"/>
        <v>-180728.98783272193</v>
      </c>
      <c r="AC1802" s="31">
        <f t="shared" si="705"/>
        <v>0</v>
      </c>
      <c r="AG1802" s="26">
        <f t="shared" si="706"/>
        <v>0</v>
      </c>
      <c r="AH1802" s="26">
        <f t="shared" si="707"/>
        <v>0</v>
      </c>
      <c r="AI1802" s="26">
        <f t="shared" si="708"/>
        <v>0</v>
      </c>
      <c r="AJ1802" s="26">
        <f t="shared" si="709"/>
        <v>1</v>
      </c>
      <c r="AK1802" s="26">
        <f t="shared" si="710"/>
        <v>0</v>
      </c>
      <c r="AL1802" s="26">
        <f t="shared" ca="1" si="711"/>
        <v>0</v>
      </c>
      <c r="AM1802" s="26">
        <f t="shared" ca="1" si="712"/>
        <v>0</v>
      </c>
      <c r="AN1802" s="26">
        <f ca="1">IF(AM1802=0,0,COUNTIF($AM$19:AM1802,C1802*10+1))</f>
        <v>0</v>
      </c>
      <c r="AO1802" s="21">
        <f t="shared" ca="1" si="713"/>
        <v>0</v>
      </c>
      <c r="AP1802" s="33">
        <f t="shared" ca="1" si="714"/>
        <v>0</v>
      </c>
    </row>
    <row r="1803" spans="1:42" x14ac:dyDescent="0.2">
      <c r="A1803" s="15">
        <f>Daten!A1803</f>
        <v>70347</v>
      </c>
      <c r="B1803" s="8" t="str">
        <f>Daten!B1803</f>
        <v>St. Sigmund im Sellrain</v>
      </c>
      <c r="C1803" s="15">
        <f t="shared" si="690"/>
        <v>7</v>
      </c>
      <c r="D1803" s="10">
        <f>Daten!D1803</f>
        <v>0</v>
      </c>
      <c r="E1803" s="9">
        <f>Daten!E1803</f>
        <v>183</v>
      </c>
      <c r="F1803" s="9">
        <f>Daten!F1803</f>
        <v>176</v>
      </c>
      <c r="G1803" s="27">
        <f t="shared" si="691"/>
        <v>7</v>
      </c>
      <c r="H1803" s="29">
        <f t="shared" si="692"/>
        <v>3.9772727272727272E-2</v>
      </c>
      <c r="I1803" s="21">
        <f t="shared" si="693"/>
        <v>1.5707569706104851</v>
      </c>
      <c r="J1803" s="21">
        <f t="shared" si="694"/>
        <v>5.4292430293895144</v>
      </c>
      <c r="K1803" s="27">
        <f t="shared" si="695"/>
        <v>-2714.621514694757</v>
      </c>
      <c r="L1803" s="16">
        <f>Daten!G1803</f>
        <v>29</v>
      </c>
      <c r="M1803" s="16">
        <f>Daten!H1803</f>
        <v>118</v>
      </c>
      <c r="N1803" s="16">
        <f>Daten!I1803</f>
        <v>36</v>
      </c>
      <c r="O1803" s="28">
        <f t="shared" si="696"/>
        <v>0.55084745762711862</v>
      </c>
      <c r="P1803" s="16">
        <f t="shared" si="697"/>
        <v>66.418306234647332</v>
      </c>
      <c r="Q1803" s="21">
        <f t="shared" si="698"/>
        <v>-1.4183062346473321</v>
      </c>
      <c r="R1803" s="27">
        <f t="shared" si="699"/>
        <v>-283.66124692946642</v>
      </c>
      <c r="S1803" s="9">
        <f>Daten!K1803</f>
        <v>880.7</v>
      </c>
      <c r="T1803" s="9">
        <f>Daten!L1803</f>
        <v>18193.580000000002</v>
      </c>
      <c r="U1803" s="9">
        <f>Daten!M1803</f>
        <v>17131.18</v>
      </c>
      <c r="V1803" s="9">
        <f>Daten!N1803</f>
        <v>500</v>
      </c>
      <c r="W1803" s="9">
        <f>Daten!O1803</f>
        <v>500</v>
      </c>
      <c r="X1803" s="23">
        <f t="shared" si="700"/>
        <v>36205.460000000006</v>
      </c>
      <c r="Y1803" s="9">
        <f t="shared" si="701"/>
        <v>65775.321378105218</v>
      </c>
      <c r="Z1803" s="21">
        <f t="shared" si="702"/>
        <v>-29569.861378105212</v>
      </c>
      <c r="AA1803" s="27">
        <f t="shared" si="703"/>
        <v>2956.9861378105215</v>
      </c>
      <c r="AB1803" s="32">
        <f t="shared" si="704"/>
        <v>-41.296623813701899</v>
      </c>
      <c r="AC1803" s="31">
        <f t="shared" si="705"/>
        <v>0</v>
      </c>
      <c r="AG1803" s="26">
        <f t="shared" si="706"/>
        <v>0</v>
      </c>
      <c r="AH1803" s="26">
        <f t="shared" si="707"/>
        <v>0</v>
      </c>
      <c r="AI1803" s="26">
        <f t="shared" si="708"/>
        <v>0</v>
      </c>
      <c r="AJ1803" s="26">
        <f t="shared" si="709"/>
        <v>1</v>
      </c>
      <c r="AK1803" s="26">
        <f t="shared" si="710"/>
        <v>0</v>
      </c>
      <c r="AL1803" s="26">
        <f t="shared" ca="1" si="711"/>
        <v>0</v>
      </c>
      <c r="AM1803" s="26">
        <f t="shared" ca="1" si="712"/>
        <v>0</v>
      </c>
      <c r="AN1803" s="26">
        <f ca="1">IF(AM1803=0,0,COUNTIF($AM$19:AM1803,C1803*10+1))</f>
        <v>0</v>
      </c>
      <c r="AO1803" s="21">
        <f t="shared" ca="1" si="713"/>
        <v>0</v>
      </c>
      <c r="AP1803" s="33">
        <f t="shared" ca="1" si="714"/>
        <v>0</v>
      </c>
    </row>
    <row r="1804" spans="1:42" x14ac:dyDescent="0.2">
      <c r="A1804" s="15">
        <f>Daten!A1804</f>
        <v>70348</v>
      </c>
      <c r="B1804" s="8" t="str">
        <f>Daten!B1804</f>
        <v>Scharnitz</v>
      </c>
      <c r="C1804" s="15">
        <f t="shared" si="690"/>
        <v>7</v>
      </c>
      <c r="D1804" s="10">
        <f>Daten!D1804</f>
        <v>0</v>
      </c>
      <c r="E1804" s="9">
        <f>Daten!E1804</f>
        <v>1390</v>
      </c>
      <c r="F1804" s="9">
        <f>Daten!F1804</f>
        <v>1392</v>
      </c>
      <c r="G1804" s="27">
        <f t="shared" si="691"/>
        <v>-2</v>
      </c>
      <c r="H1804" s="29">
        <f t="shared" si="692"/>
        <v>-1.4367816091954023E-3</v>
      </c>
      <c r="I1804" s="21">
        <f t="shared" si="693"/>
        <v>12.423259676646563</v>
      </c>
      <c r="J1804" s="21">
        <f t="shared" si="694"/>
        <v>-14.423259676646563</v>
      </c>
      <c r="K1804" s="27">
        <f t="shared" si="695"/>
        <v>7211.6298383232815</v>
      </c>
      <c r="L1804" s="16">
        <f>Daten!G1804</f>
        <v>192</v>
      </c>
      <c r="M1804" s="16">
        <f>Daten!H1804</f>
        <v>910</v>
      </c>
      <c r="N1804" s="16">
        <f>Daten!I1804</f>
        <v>288</v>
      </c>
      <c r="O1804" s="28">
        <f t="shared" si="696"/>
        <v>0.52747252747252749</v>
      </c>
      <c r="P1804" s="16">
        <f t="shared" si="697"/>
        <v>512.20897180956842</v>
      </c>
      <c r="Q1804" s="21">
        <f t="shared" si="698"/>
        <v>-32.208971809568425</v>
      </c>
      <c r="R1804" s="27">
        <f t="shared" si="699"/>
        <v>-6441.794361913685</v>
      </c>
      <c r="S1804" s="9">
        <f>Daten!K1804</f>
        <v>4211.18</v>
      </c>
      <c r="T1804" s="9">
        <f>Daten!L1804</f>
        <v>113481.03</v>
      </c>
      <c r="U1804" s="9">
        <f>Daten!M1804</f>
        <v>87180.28</v>
      </c>
      <c r="V1804" s="9">
        <f>Daten!N1804</f>
        <v>500</v>
      </c>
      <c r="W1804" s="9">
        <f>Daten!O1804</f>
        <v>500</v>
      </c>
      <c r="X1804" s="23">
        <f t="shared" si="700"/>
        <v>204872.49</v>
      </c>
      <c r="Y1804" s="9">
        <f t="shared" si="701"/>
        <v>499604.90008506144</v>
      </c>
      <c r="Z1804" s="21">
        <f t="shared" si="702"/>
        <v>-294732.41008506145</v>
      </c>
      <c r="AA1804" s="27">
        <f t="shared" si="703"/>
        <v>29473.241008506146</v>
      </c>
      <c r="AB1804" s="32">
        <f t="shared" si="704"/>
        <v>30243.076484915742</v>
      </c>
      <c r="AC1804" s="31">
        <f t="shared" si="705"/>
        <v>30243.076484915742</v>
      </c>
      <c r="AG1804" s="26">
        <f t="shared" si="706"/>
        <v>7211.6298383232815</v>
      </c>
      <c r="AH1804" s="26">
        <f t="shared" si="707"/>
        <v>29473.241008506146</v>
      </c>
      <c r="AI1804" s="26">
        <f t="shared" si="708"/>
        <v>36684.870846829428</v>
      </c>
      <c r="AJ1804" s="26">
        <f t="shared" si="709"/>
        <v>1</v>
      </c>
      <c r="AK1804" s="26">
        <f t="shared" si="710"/>
        <v>36684.870846829428</v>
      </c>
      <c r="AL1804" s="26">
        <f t="shared" ca="1" si="711"/>
        <v>39680</v>
      </c>
      <c r="AM1804" s="26">
        <f t="shared" ca="1" si="712"/>
        <v>71</v>
      </c>
      <c r="AN1804" s="26">
        <f ca="1">IF(AM1804=0,0,COUNTIF($AM$19:AM1804,C1804*10+1))</f>
        <v>22</v>
      </c>
      <c r="AO1804" s="21">
        <f t="shared" ca="1" si="713"/>
        <v>0</v>
      </c>
      <c r="AP1804" s="33">
        <f t="shared" ca="1" si="714"/>
        <v>39680</v>
      </c>
    </row>
    <row r="1805" spans="1:42" x14ac:dyDescent="0.2">
      <c r="A1805" s="15">
        <f>Daten!A1805</f>
        <v>70349</v>
      </c>
      <c r="B1805" s="8" t="str">
        <f>Daten!B1805</f>
        <v>Schmirn</v>
      </c>
      <c r="C1805" s="15">
        <f t="shared" si="690"/>
        <v>7</v>
      </c>
      <c r="D1805" s="10">
        <f>Daten!D1805</f>
        <v>0</v>
      </c>
      <c r="E1805" s="9">
        <f>Daten!E1805</f>
        <v>892</v>
      </c>
      <c r="F1805" s="9">
        <f>Daten!F1805</f>
        <v>865</v>
      </c>
      <c r="G1805" s="27">
        <f t="shared" si="691"/>
        <v>27</v>
      </c>
      <c r="H1805" s="29">
        <f t="shared" si="692"/>
        <v>3.121387283236994E-2</v>
      </c>
      <c r="I1805" s="21">
        <f t="shared" si="693"/>
        <v>7.7199135203299409</v>
      </c>
      <c r="J1805" s="21">
        <f t="shared" si="694"/>
        <v>19.280086479670061</v>
      </c>
      <c r="K1805" s="27">
        <f t="shared" si="695"/>
        <v>-9640.0432398350313</v>
      </c>
      <c r="L1805" s="16">
        <f>Daten!G1805</f>
        <v>148</v>
      </c>
      <c r="M1805" s="16">
        <f>Daten!H1805</f>
        <v>576</v>
      </c>
      <c r="N1805" s="16">
        <f>Daten!I1805</f>
        <v>168</v>
      </c>
      <c r="O1805" s="28">
        <f t="shared" si="696"/>
        <v>0.54861111111111116</v>
      </c>
      <c r="P1805" s="16">
        <f t="shared" si="697"/>
        <v>324.2113931453971</v>
      </c>
      <c r="Q1805" s="21">
        <f t="shared" si="698"/>
        <v>-8.2113931453970963</v>
      </c>
      <c r="R1805" s="27">
        <f t="shared" si="699"/>
        <v>-1642.2786290794193</v>
      </c>
      <c r="S1805" s="9">
        <f>Daten!K1805</f>
        <v>5143.05</v>
      </c>
      <c r="T1805" s="9">
        <f>Daten!L1805</f>
        <v>36924.199999999997</v>
      </c>
      <c r="U1805" s="9">
        <f>Daten!M1805</f>
        <v>21999.34</v>
      </c>
      <c r="V1805" s="9">
        <f>Daten!N1805</f>
        <v>500</v>
      </c>
      <c r="W1805" s="9">
        <f>Daten!O1805</f>
        <v>500</v>
      </c>
      <c r="X1805" s="23">
        <f t="shared" si="700"/>
        <v>64066.59</v>
      </c>
      <c r="Y1805" s="9">
        <f t="shared" si="701"/>
        <v>320609.76322005381</v>
      </c>
      <c r="Z1805" s="21">
        <f t="shared" si="702"/>
        <v>-256543.17322005381</v>
      </c>
      <c r="AA1805" s="27">
        <f t="shared" si="703"/>
        <v>25654.317322005383</v>
      </c>
      <c r="AB1805" s="32">
        <f t="shared" si="704"/>
        <v>14371.995453090933</v>
      </c>
      <c r="AC1805" s="31">
        <f t="shared" si="705"/>
        <v>14371.995453090933</v>
      </c>
      <c r="AG1805" s="26">
        <f t="shared" si="706"/>
        <v>-9640.0432398350313</v>
      </c>
      <c r="AH1805" s="26">
        <f t="shared" si="707"/>
        <v>25654.317322005383</v>
      </c>
      <c r="AI1805" s="26">
        <f t="shared" si="708"/>
        <v>16014.274082170352</v>
      </c>
      <c r="AJ1805" s="26">
        <f t="shared" si="709"/>
        <v>1</v>
      </c>
      <c r="AK1805" s="26">
        <f t="shared" si="710"/>
        <v>16014.274082170352</v>
      </c>
      <c r="AL1805" s="26">
        <f t="shared" ca="1" si="711"/>
        <v>17322</v>
      </c>
      <c r="AM1805" s="26">
        <f t="shared" ca="1" si="712"/>
        <v>71</v>
      </c>
      <c r="AN1805" s="26">
        <f ca="1">IF(AM1805=0,0,COUNTIF($AM$19:AM1805,C1805*10+1))</f>
        <v>23</v>
      </c>
      <c r="AO1805" s="21">
        <f t="shared" ca="1" si="713"/>
        <v>0</v>
      </c>
      <c r="AP1805" s="33">
        <f t="shared" ca="1" si="714"/>
        <v>17322</v>
      </c>
    </row>
    <row r="1806" spans="1:42" x14ac:dyDescent="0.2">
      <c r="A1806" s="15">
        <f>Daten!A1806</f>
        <v>70350</v>
      </c>
      <c r="B1806" s="8" t="str">
        <f>Daten!B1806</f>
        <v>Schönberg im Stubaital</v>
      </c>
      <c r="C1806" s="15">
        <f t="shared" si="690"/>
        <v>7</v>
      </c>
      <c r="D1806" s="10">
        <f>Daten!D1806</f>
        <v>0</v>
      </c>
      <c r="E1806" s="9">
        <f>Daten!E1806</f>
        <v>1102</v>
      </c>
      <c r="F1806" s="9">
        <f>Daten!F1806</f>
        <v>1104</v>
      </c>
      <c r="G1806" s="27">
        <f t="shared" si="691"/>
        <v>-2</v>
      </c>
      <c r="H1806" s="29">
        <f t="shared" si="692"/>
        <v>-1.8115942028985507E-3</v>
      </c>
      <c r="I1806" s="21">
        <f t="shared" si="693"/>
        <v>9.8529300883748601</v>
      </c>
      <c r="J1806" s="21">
        <f t="shared" si="694"/>
        <v>-11.85293008837486</v>
      </c>
      <c r="K1806" s="27">
        <f t="shared" si="695"/>
        <v>5926.4650441874301</v>
      </c>
      <c r="L1806" s="16">
        <f>Daten!G1806</f>
        <v>190</v>
      </c>
      <c r="M1806" s="16">
        <f>Daten!H1806</f>
        <v>721</v>
      </c>
      <c r="N1806" s="16">
        <f>Daten!I1806</f>
        <v>191</v>
      </c>
      <c r="O1806" s="28">
        <f t="shared" si="696"/>
        <v>0.52843273231622745</v>
      </c>
      <c r="P1806" s="16">
        <f t="shared" si="697"/>
        <v>405.82710843373496</v>
      </c>
      <c r="Q1806" s="21">
        <f t="shared" si="698"/>
        <v>-24.827108433734963</v>
      </c>
      <c r="R1806" s="27">
        <f t="shared" si="699"/>
        <v>-4965.4216867469931</v>
      </c>
      <c r="S1806" s="9">
        <f>Daten!K1806</f>
        <v>2099.2800000000002</v>
      </c>
      <c r="T1806" s="9">
        <f>Daten!L1806</f>
        <v>91246.45</v>
      </c>
      <c r="U1806" s="9">
        <f>Daten!M1806</f>
        <v>246400.69</v>
      </c>
      <c r="V1806" s="9">
        <f>Daten!N1806</f>
        <v>500</v>
      </c>
      <c r="W1806" s="9">
        <f>Daten!O1806</f>
        <v>500</v>
      </c>
      <c r="X1806" s="23">
        <f t="shared" si="700"/>
        <v>339746.42</v>
      </c>
      <c r="Y1806" s="9">
        <f t="shared" si="701"/>
        <v>396089.64021132211</v>
      </c>
      <c r="Z1806" s="21">
        <f t="shared" si="702"/>
        <v>-56343.220211322128</v>
      </c>
      <c r="AA1806" s="27">
        <f t="shared" si="703"/>
        <v>5634.3220211322132</v>
      </c>
      <c r="AB1806" s="32">
        <f t="shared" si="704"/>
        <v>6595.3653785726501</v>
      </c>
      <c r="AC1806" s="31">
        <f t="shared" si="705"/>
        <v>6595.3653785726501</v>
      </c>
      <c r="AG1806" s="26">
        <f t="shared" si="706"/>
        <v>5926.4650441874301</v>
      </c>
      <c r="AH1806" s="26">
        <f t="shared" si="707"/>
        <v>5634.3220211322132</v>
      </c>
      <c r="AI1806" s="26">
        <f t="shared" si="708"/>
        <v>11560.787065319644</v>
      </c>
      <c r="AJ1806" s="26">
        <f t="shared" si="709"/>
        <v>1</v>
      </c>
      <c r="AK1806" s="26">
        <f t="shared" si="710"/>
        <v>11560.787065319644</v>
      </c>
      <c r="AL1806" s="26">
        <f t="shared" ca="1" si="711"/>
        <v>12505</v>
      </c>
      <c r="AM1806" s="26">
        <f t="shared" ca="1" si="712"/>
        <v>71</v>
      </c>
      <c r="AN1806" s="26">
        <f ca="1">IF(AM1806=0,0,COUNTIF($AM$19:AM1806,C1806*10+1))</f>
        <v>24</v>
      </c>
      <c r="AO1806" s="21">
        <f t="shared" ca="1" si="713"/>
        <v>0</v>
      </c>
      <c r="AP1806" s="33">
        <f t="shared" ca="1" si="714"/>
        <v>12505</v>
      </c>
    </row>
    <row r="1807" spans="1:42" x14ac:dyDescent="0.2">
      <c r="A1807" s="15">
        <f>Daten!A1807</f>
        <v>70351</v>
      </c>
      <c r="B1807" s="8" t="str">
        <f>Daten!B1807</f>
        <v>Seefeld in Tirol</v>
      </c>
      <c r="C1807" s="15">
        <f t="shared" si="690"/>
        <v>7</v>
      </c>
      <c r="D1807" s="10">
        <f>Daten!D1807</f>
        <v>0</v>
      </c>
      <c r="E1807" s="9">
        <f>Daten!E1807</f>
        <v>3505</v>
      </c>
      <c r="F1807" s="9">
        <f>Daten!F1807</f>
        <v>3431</v>
      </c>
      <c r="G1807" s="27">
        <f t="shared" si="691"/>
        <v>74</v>
      </c>
      <c r="H1807" s="29">
        <f t="shared" si="692"/>
        <v>2.1568055960361411E-2</v>
      </c>
      <c r="I1807" s="21">
        <f t="shared" si="693"/>
        <v>30.620836171389627</v>
      </c>
      <c r="J1807" s="21">
        <f t="shared" si="694"/>
        <v>43.379163828610373</v>
      </c>
      <c r="K1807" s="27">
        <f t="shared" si="695"/>
        <v>-21689.581914305185</v>
      </c>
      <c r="L1807" s="16">
        <f>Daten!G1807</f>
        <v>450</v>
      </c>
      <c r="M1807" s="16">
        <f>Daten!H1807</f>
        <v>2259</v>
      </c>
      <c r="N1807" s="16">
        <f>Daten!I1807</f>
        <v>796</v>
      </c>
      <c r="O1807" s="28">
        <f t="shared" si="696"/>
        <v>0.55157149181053566</v>
      </c>
      <c r="P1807" s="16">
        <f t="shared" si="697"/>
        <v>1271.5165574921043</v>
      </c>
      <c r="Q1807" s="21">
        <f t="shared" si="698"/>
        <v>-25.516557492104312</v>
      </c>
      <c r="R1807" s="27">
        <f t="shared" si="699"/>
        <v>-5103.3114984208623</v>
      </c>
      <c r="S1807" s="9">
        <f>Daten!K1807</f>
        <v>1215.6199999999999</v>
      </c>
      <c r="T1807" s="9">
        <f>Daten!L1807</f>
        <v>865867.19</v>
      </c>
      <c r="U1807" s="9">
        <f>Daten!M1807</f>
        <v>1286864.81</v>
      </c>
      <c r="V1807" s="9">
        <f>Daten!N1807</f>
        <v>500</v>
      </c>
      <c r="W1807" s="9">
        <f>Daten!O1807</f>
        <v>500</v>
      </c>
      <c r="X1807" s="23">
        <f t="shared" si="700"/>
        <v>2153947.62</v>
      </c>
      <c r="Y1807" s="9">
        <f t="shared" si="701"/>
        <v>1259795.0897828348</v>
      </c>
      <c r="Z1807" s="21">
        <f t="shared" si="702"/>
        <v>894152.53021716536</v>
      </c>
      <c r="AA1807" s="27">
        <f t="shared" si="703"/>
        <v>-89415.253021716548</v>
      </c>
      <c r="AB1807" s="32">
        <f t="shared" si="704"/>
        <v>-116208.14643444259</v>
      </c>
      <c r="AC1807" s="31">
        <f t="shared" si="705"/>
        <v>0</v>
      </c>
      <c r="AG1807" s="26">
        <f t="shared" si="706"/>
        <v>0</v>
      </c>
      <c r="AH1807" s="26">
        <f t="shared" si="707"/>
        <v>0</v>
      </c>
      <c r="AI1807" s="26">
        <f t="shared" si="708"/>
        <v>0</v>
      </c>
      <c r="AJ1807" s="26">
        <f t="shared" si="709"/>
        <v>1</v>
      </c>
      <c r="AK1807" s="26">
        <f t="shared" si="710"/>
        <v>0</v>
      </c>
      <c r="AL1807" s="26">
        <f t="shared" ca="1" si="711"/>
        <v>0</v>
      </c>
      <c r="AM1807" s="26">
        <f t="shared" ca="1" si="712"/>
        <v>0</v>
      </c>
      <c r="AN1807" s="26">
        <f ca="1">IF(AM1807=0,0,COUNTIF($AM$19:AM1807,C1807*10+1))</f>
        <v>0</v>
      </c>
      <c r="AO1807" s="21">
        <f t="shared" ca="1" si="713"/>
        <v>0</v>
      </c>
      <c r="AP1807" s="33">
        <f t="shared" ca="1" si="714"/>
        <v>0</v>
      </c>
    </row>
    <row r="1808" spans="1:42" x14ac:dyDescent="0.2">
      <c r="A1808" s="15">
        <f>Daten!A1808</f>
        <v>70352</v>
      </c>
      <c r="B1808" s="8" t="str">
        <f>Daten!B1808</f>
        <v>Sellrain</v>
      </c>
      <c r="C1808" s="15">
        <f t="shared" si="690"/>
        <v>7</v>
      </c>
      <c r="D1808" s="10">
        <f>Daten!D1808</f>
        <v>0</v>
      </c>
      <c r="E1808" s="9">
        <f>Daten!E1808</f>
        <v>1347</v>
      </c>
      <c r="F1808" s="9">
        <f>Daten!F1808</f>
        <v>1331</v>
      </c>
      <c r="G1808" s="27">
        <f t="shared" si="691"/>
        <v>16</v>
      </c>
      <c r="H1808" s="29">
        <f t="shared" si="692"/>
        <v>1.2021036814425245E-2</v>
      </c>
      <c r="I1808" s="21">
        <f t="shared" si="693"/>
        <v>11.878849590241794</v>
      </c>
      <c r="J1808" s="21">
        <f t="shared" si="694"/>
        <v>4.1211504097582061</v>
      </c>
      <c r="K1808" s="27">
        <f t="shared" si="695"/>
        <v>-2060.5752048791032</v>
      </c>
      <c r="L1808" s="16">
        <f>Daten!G1808</f>
        <v>191</v>
      </c>
      <c r="M1808" s="16">
        <f>Daten!H1808</f>
        <v>854</v>
      </c>
      <c r="N1808" s="16">
        <f>Daten!I1808</f>
        <v>302</v>
      </c>
      <c r="O1808" s="28">
        <f t="shared" si="696"/>
        <v>0.57728337236533955</v>
      </c>
      <c r="P1808" s="16">
        <f t="shared" si="697"/>
        <v>480.68841969821034</v>
      </c>
      <c r="Q1808" s="21">
        <f t="shared" si="698"/>
        <v>12.311580301789661</v>
      </c>
      <c r="R1808" s="27">
        <f t="shared" si="699"/>
        <v>2462.3160603579322</v>
      </c>
      <c r="S1808" s="9">
        <f>Daten!K1808</f>
        <v>8897.1</v>
      </c>
      <c r="T1808" s="9">
        <f>Daten!L1808</f>
        <v>67672.179999999993</v>
      </c>
      <c r="U1808" s="9">
        <f>Daten!M1808</f>
        <v>33226.29</v>
      </c>
      <c r="V1808" s="9">
        <f>Daten!N1808</f>
        <v>500</v>
      </c>
      <c r="W1808" s="9">
        <f>Daten!O1808</f>
        <v>500</v>
      </c>
      <c r="X1808" s="23">
        <f t="shared" si="700"/>
        <v>109795.57</v>
      </c>
      <c r="Y1808" s="9">
        <f t="shared" si="701"/>
        <v>484149.49670113513</v>
      </c>
      <c r="Z1808" s="21">
        <f t="shared" si="702"/>
        <v>-374353.92670113512</v>
      </c>
      <c r="AA1808" s="27">
        <f t="shared" si="703"/>
        <v>37435.392670113513</v>
      </c>
      <c r="AB1808" s="32">
        <f t="shared" si="704"/>
        <v>37837.13352559234</v>
      </c>
      <c r="AC1808" s="31">
        <f t="shared" si="705"/>
        <v>37837.13352559234</v>
      </c>
      <c r="AG1808" s="26">
        <f t="shared" si="706"/>
        <v>-2060.5752048791032</v>
      </c>
      <c r="AH1808" s="26">
        <f t="shared" si="707"/>
        <v>37435.392670113513</v>
      </c>
      <c r="AI1808" s="26">
        <f t="shared" si="708"/>
        <v>35374.81746523441</v>
      </c>
      <c r="AJ1808" s="26">
        <f t="shared" si="709"/>
        <v>1</v>
      </c>
      <c r="AK1808" s="26">
        <f t="shared" si="710"/>
        <v>35374.81746523441</v>
      </c>
      <c r="AL1808" s="26">
        <f t="shared" ca="1" si="711"/>
        <v>38263</v>
      </c>
      <c r="AM1808" s="26">
        <f t="shared" ca="1" si="712"/>
        <v>71</v>
      </c>
      <c r="AN1808" s="26">
        <f ca="1">IF(AM1808=0,0,COUNTIF($AM$19:AM1808,C1808*10+1))</f>
        <v>25</v>
      </c>
      <c r="AO1808" s="21">
        <f t="shared" ca="1" si="713"/>
        <v>0</v>
      </c>
      <c r="AP1808" s="33">
        <f t="shared" ca="1" si="714"/>
        <v>38263</v>
      </c>
    </row>
    <row r="1809" spans="1:42" x14ac:dyDescent="0.2">
      <c r="A1809" s="15">
        <f>Daten!A1809</f>
        <v>70353</v>
      </c>
      <c r="B1809" s="8" t="str">
        <f>Daten!B1809</f>
        <v>Sistrans</v>
      </c>
      <c r="C1809" s="15">
        <f t="shared" si="690"/>
        <v>7</v>
      </c>
      <c r="D1809" s="10">
        <f>Daten!D1809</f>
        <v>0</v>
      </c>
      <c r="E1809" s="9">
        <f>Daten!E1809</f>
        <v>2283</v>
      </c>
      <c r="F1809" s="9">
        <f>Daten!F1809</f>
        <v>2252</v>
      </c>
      <c r="G1809" s="27">
        <f t="shared" si="691"/>
        <v>31</v>
      </c>
      <c r="H1809" s="29">
        <f t="shared" si="692"/>
        <v>1.3765541740674956E-2</v>
      </c>
      <c r="I1809" s="21">
        <f t="shared" si="693"/>
        <v>20.098549419402342</v>
      </c>
      <c r="J1809" s="21">
        <f t="shared" si="694"/>
        <v>10.901450580597658</v>
      </c>
      <c r="K1809" s="27">
        <f t="shared" si="695"/>
        <v>-5450.7252902988284</v>
      </c>
      <c r="L1809" s="16">
        <f>Daten!G1809</f>
        <v>382</v>
      </c>
      <c r="M1809" s="16">
        <f>Daten!H1809</f>
        <v>1447</v>
      </c>
      <c r="N1809" s="16">
        <f>Daten!I1809</f>
        <v>454</v>
      </c>
      <c r="O1809" s="28">
        <f t="shared" si="696"/>
        <v>0.57774706288873534</v>
      </c>
      <c r="P1809" s="16">
        <f t="shared" si="697"/>
        <v>814.46855187741255</v>
      </c>
      <c r="Q1809" s="21">
        <f t="shared" si="698"/>
        <v>21.531448122587449</v>
      </c>
      <c r="R1809" s="27">
        <f t="shared" si="699"/>
        <v>4306.2896245174898</v>
      </c>
      <c r="S1809" s="9">
        <f>Daten!K1809</f>
        <v>2422.67</v>
      </c>
      <c r="T1809" s="9">
        <f>Daten!L1809</f>
        <v>198701.99</v>
      </c>
      <c r="U1809" s="9">
        <f>Daten!M1809</f>
        <v>204600.48</v>
      </c>
      <c r="V1809" s="9">
        <f>Daten!N1809</f>
        <v>500</v>
      </c>
      <c r="W1809" s="9">
        <f>Daten!O1809</f>
        <v>500</v>
      </c>
      <c r="X1809" s="23">
        <f t="shared" si="700"/>
        <v>405725.14</v>
      </c>
      <c r="Y1809" s="9">
        <f t="shared" si="701"/>
        <v>820574.09129078803</v>
      </c>
      <c r="Z1809" s="21">
        <f t="shared" si="702"/>
        <v>-414848.95129078801</v>
      </c>
      <c r="AA1809" s="27">
        <f t="shared" si="703"/>
        <v>41484.895129078803</v>
      </c>
      <c r="AB1809" s="32">
        <f t="shared" si="704"/>
        <v>40340.459463297462</v>
      </c>
      <c r="AC1809" s="31">
        <f t="shared" si="705"/>
        <v>40340.459463297462</v>
      </c>
      <c r="AG1809" s="26">
        <f t="shared" si="706"/>
        <v>-5450.7252902988284</v>
      </c>
      <c r="AH1809" s="26">
        <f t="shared" si="707"/>
        <v>41484.895129078803</v>
      </c>
      <c r="AI1809" s="26">
        <f t="shared" si="708"/>
        <v>36034.169838779977</v>
      </c>
      <c r="AJ1809" s="26">
        <f t="shared" si="709"/>
        <v>1</v>
      </c>
      <c r="AK1809" s="26">
        <f t="shared" si="710"/>
        <v>36034.169838779977</v>
      </c>
      <c r="AL1809" s="26">
        <f t="shared" ca="1" si="711"/>
        <v>38976</v>
      </c>
      <c r="AM1809" s="26">
        <f t="shared" ca="1" si="712"/>
        <v>71</v>
      </c>
      <c r="AN1809" s="26">
        <f ca="1">IF(AM1809=0,0,COUNTIF($AM$19:AM1809,C1809*10+1))</f>
        <v>26</v>
      </c>
      <c r="AO1809" s="21">
        <f t="shared" ca="1" si="713"/>
        <v>0</v>
      </c>
      <c r="AP1809" s="33">
        <f t="shared" ca="1" si="714"/>
        <v>38976</v>
      </c>
    </row>
    <row r="1810" spans="1:42" x14ac:dyDescent="0.2">
      <c r="A1810" s="15">
        <f>Daten!A1810</f>
        <v>70354</v>
      </c>
      <c r="B1810" s="8" t="str">
        <f>Daten!B1810</f>
        <v>Hall in Tirol</v>
      </c>
      <c r="C1810" s="15">
        <f t="shared" si="690"/>
        <v>7</v>
      </c>
      <c r="D1810" s="10">
        <f>Daten!D1810</f>
        <v>0</v>
      </c>
      <c r="E1810" s="9">
        <f>Daten!E1810</f>
        <v>14302</v>
      </c>
      <c r="F1810" s="9">
        <f>Daten!F1810</f>
        <v>13856</v>
      </c>
      <c r="G1810" s="27">
        <f t="shared" si="691"/>
        <v>446</v>
      </c>
      <c r="H1810" s="29">
        <f t="shared" si="692"/>
        <v>3.2188221709006926E-2</v>
      </c>
      <c r="I1810" s="21">
        <f t="shared" si="693"/>
        <v>123.66141241351637</v>
      </c>
      <c r="J1810" s="21">
        <f t="shared" si="694"/>
        <v>322.33858758648364</v>
      </c>
      <c r="K1810" s="27">
        <f t="shared" si="695"/>
        <v>-161169.29379324181</v>
      </c>
      <c r="L1810" s="16">
        <f>Daten!G1810</f>
        <v>2088</v>
      </c>
      <c r="M1810" s="16">
        <f>Daten!H1810</f>
        <v>9387</v>
      </c>
      <c r="N1810" s="16">
        <f>Daten!I1810</f>
        <v>2827</v>
      </c>
      <c r="O1810" s="28">
        <f t="shared" si="696"/>
        <v>0.52359646319377862</v>
      </c>
      <c r="P1810" s="16">
        <f t="shared" si="697"/>
        <v>5283.6325476663942</v>
      </c>
      <c r="Q1810" s="21">
        <f t="shared" si="698"/>
        <v>-368.6325476663942</v>
      </c>
      <c r="R1810" s="27">
        <f t="shared" si="699"/>
        <v>-73726.509533278848</v>
      </c>
      <c r="S1810" s="9">
        <f>Daten!K1810</f>
        <v>1592.89</v>
      </c>
      <c r="T1810" s="9">
        <f>Daten!L1810</f>
        <v>1152028.97</v>
      </c>
      <c r="U1810" s="9">
        <f>Daten!M1810</f>
        <v>8643736.6500000004</v>
      </c>
      <c r="V1810" s="9">
        <f>Daten!N1810</f>
        <v>500</v>
      </c>
      <c r="W1810" s="9">
        <f>Daten!O1810</f>
        <v>500</v>
      </c>
      <c r="X1810" s="23">
        <f t="shared" si="700"/>
        <v>9797358.5099999998</v>
      </c>
      <c r="Y1810" s="9">
        <f t="shared" si="701"/>
        <v>5140539.0510910423</v>
      </c>
      <c r="Z1810" s="21">
        <f t="shared" si="702"/>
        <v>4656819.4589089574</v>
      </c>
      <c r="AA1810" s="27">
        <f t="shared" si="703"/>
        <v>-465681.94589089579</v>
      </c>
      <c r="AB1810" s="32">
        <f t="shared" si="704"/>
        <v>-700577.74921741639</v>
      </c>
      <c r="AC1810" s="31">
        <f t="shared" si="705"/>
        <v>0</v>
      </c>
      <c r="AG1810" s="26">
        <f t="shared" si="706"/>
        <v>0</v>
      </c>
      <c r="AH1810" s="26">
        <f t="shared" si="707"/>
        <v>0</v>
      </c>
      <c r="AI1810" s="26">
        <f t="shared" si="708"/>
        <v>0</v>
      </c>
      <c r="AJ1810" s="26">
        <f t="shared" si="709"/>
        <v>1</v>
      </c>
      <c r="AK1810" s="26">
        <f t="shared" si="710"/>
        <v>0</v>
      </c>
      <c r="AL1810" s="26">
        <f t="shared" ca="1" si="711"/>
        <v>0</v>
      </c>
      <c r="AM1810" s="26">
        <f t="shared" ca="1" si="712"/>
        <v>0</v>
      </c>
      <c r="AN1810" s="26">
        <f ca="1">IF(AM1810=0,0,COUNTIF($AM$19:AM1810,C1810*10+1))</f>
        <v>0</v>
      </c>
      <c r="AO1810" s="21">
        <f t="shared" ca="1" si="713"/>
        <v>0</v>
      </c>
      <c r="AP1810" s="33">
        <f t="shared" ca="1" si="714"/>
        <v>0</v>
      </c>
    </row>
    <row r="1811" spans="1:42" x14ac:dyDescent="0.2">
      <c r="A1811" s="15">
        <f>Daten!A1811</f>
        <v>70355</v>
      </c>
      <c r="B1811" s="8" t="str">
        <f>Daten!B1811</f>
        <v>Steinach am Brenner</v>
      </c>
      <c r="C1811" s="15">
        <f t="shared" ref="C1811:C1874" si="715">INT(A1811/10000)</f>
        <v>7</v>
      </c>
      <c r="D1811" s="10">
        <f>Daten!D1811</f>
        <v>0</v>
      </c>
      <c r="E1811" s="9">
        <f>Daten!E1811</f>
        <v>3687</v>
      </c>
      <c r="F1811" s="9">
        <f>Daten!F1811</f>
        <v>3609</v>
      </c>
      <c r="G1811" s="27">
        <f t="shared" ref="G1811:G1874" si="716">E1811-F1811</f>
        <v>78</v>
      </c>
      <c r="H1811" s="29">
        <f t="shared" ref="H1811:H1874" si="717">G1811/F1811</f>
        <v>2.1612635078969242E-2</v>
      </c>
      <c r="I1811" s="21">
        <f t="shared" ref="I1811:I1874" si="718">F1811*$I$6</f>
        <v>32.209442653029775</v>
      </c>
      <c r="J1811" s="21">
        <f t="shared" ref="J1811:J1874" si="719">G1811-I1811</f>
        <v>45.790557346970225</v>
      </c>
      <c r="K1811" s="27">
        <f t="shared" ref="K1811:K1874" si="720">-J1811*$K$5</f>
        <v>-22895.278673485111</v>
      </c>
      <c r="L1811" s="16">
        <f>Daten!G1811</f>
        <v>570</v>
      </c>
      <c r="M1811" s="16">
        <f>Daten!H1811</f>
        <v>2394</v>
      </c>
      <c r="N1811" s="16">
        <f>Daten!I1811</f>
        <v>723</v>
      </c>
      <c r="O1811" s="28">
        <f t="shared" ref="O1811:O1874" si="721">(L1811+N1811)/M1811</f>
        <v>0.54010025062656641</v>
      </c>
      <c r="P1811" s="16">
        <f t="shared" ref="P1811:P1874" si="722">M1811*$P$6</f>
        <v>1347.5036027605568</v>
      </c>
      <c r="Q1811" s="21">
        <f t="shared" ref="Q1811:Q1874" si="723">L1811+N1811-P1811</f>
        <v>-54.50360276055676</v>
      </c>
      <c r="R1811" s="27">
        <f t="shared" ref="R1811:R1874" si="724">Q1811*$R$5</f>
        <v>-10900.720552111352</v>
      </c>
      <c r="S1811" s="9">
        <f>Daten!K1811</f>
        <v>5618.08</v>
      </c>
      <c r="T1811" s="9">
        <f>Daten!L1811</f>
        <v>338739.99</v>
      </c>
      <c r="U1811" s="9">
        <f>Daten!M1811</f>
        <v>895782.48</v>
      </c>
      <c r="V1811" s="9">
        <f>Daten!N1811</f>
        <v>500</v>
      </c>
      <c r="W1811" s="9">
        <f>Daten!O1811</f>
        <v>500</v>
      </c>
      <c r="X1811" s="23">
        <f t="shared" ref="X1811:X1874" si="725">S1811/V1811*500+T1811/W1811*500+U1811</f>
        <v>1240140.55</v>
      </c>
      <c r="Y1811" s="9">
        <f t="shared" ref="Y1811:Y1874" si="726">E1811*$Y$6</f>
        <v>1325210.9831752672</v>
      </c>
      <c r="Z1811" s="21">
        <f t="shared" ref="Z1811:Z1874" si="727">X1811-Y1811</f>
        <v>-85070.433175267186</v>
      </c>
      <c r="AA1811" s="27">
        <f t="shared" ref="AA1811:AA1874" si="728">-Z1811*$AA$5</f>
        <v>8507.043317526719</v>
      </c>
      <c r="AB1811" s="32">
        <f t="shared" ref="AB1811:AB1874" si="729">K1811+R1811+AA1811</f>
        <v>-25288.955908069744</v>
      </c>
      <c r="AC1811" s="31">
        <f t="shared" ref="AC1811:AC1874" si="730">MAX(0,AB1811)</f>
        <v>0</v>
      </c>
      <c r="AG1811" s="26">
        <f t="shared" ref="AG1811:AG1874" si="731">IF(AB1811&gt;0,K1811,0)</f>
        <v>0</v>
      </c>
      <c r="AH1811" s="26">
        <f t="shared" ref="AH1811:AH1874" si="732">IF(AB1811&gt;0,AA1811,0)</f>
        <v>0</v>
      </c>
      <c r="AI1811" s="26">
        <f t="shared" ref="AI1811:AI1874" si="733">AG1811+AH1811</f>
        <v>0</v>
      </c>
      <c r="AJ1811" s="26">
        <f t="shared" ref="AJ1811:AJ1874" si="734">IF(AND(V1811=500,W1811=500),1,0)</f>
        <v>1</v>
      </c>
      <c r="AK1811" s="26">
        <f t="shared" ref="AK1811:AK1874" si="735">IF(AND(AJ1811=1,AI1811&gt;=E1811*$AK$5),AI1811,0)</f>
        <v>0</v>
      </c>
      <c r="AL1811" s="26">
        <f t="shared" ref="AL1811:AL1874" ca="1" si="736">IF(OFFSET($AK$6,C1811,0)=0,0,ROUND(AK1811*OFFSET($AF$6,C1811,0)/OFFSET($AK$6,C1811,0),0))</f>
        <v>0</v>
      </c>
      <c r="AM1811" s="26">
        <f t="shared" ref="AM1811:AM1874" ca="1" si="737">IF(AL1811&gt;0,C1811*10+1,0)</f>
        <v>0</v>
      </c>
      <c r="AN1811" s="26">
        <f ca="1">IF(AM1811=0,0,COUNTIF($AM$19:AM1811,C1811*10+1))</f>
        <v>0</v>
      </c>
      <c r="AO1811" s="21">
        <f t="shared" ref="AO1811:AO1874" ca="1" si="738">IF(AN1811=1,OFFSET($AF$6,C1811,0)-OFFSET($AL$6,C1811,0),0)</f>
        <v>0</v>
      </c>
      <c r="AP1811" s="33">
        <f t="shared" ref="AP1811:AP1874" ca="1" si="739">AL1811+AO1811</f>
        <v>0</v>
      </c>
    </row>
    <row r="1812" spans="1:42" x14ac:dyDescent="0.2">
      <c r="A1812" s="15">
        <f>Daten!A1812</f>
        <v>70356</v>
      </c>
      <c r="B1812" s="8" t="str">
        <f>Daten!B1812</f>
        <v>Telfes im Stubai</v>
      </c>
      <c r="C1812" s="15">
        <f t="shared" si="715"/>
        <v>7</v>
      </c>
      <c r="D1812" s="10">
        <f>Daten!D1812</f>
        <v>0</v>
      </c>
      <c r="E1812" s="9">
        <f>Daten!E1812</f>
        <v>1609</v>
      </c>
      <c r="F1812" s="9">
        <f>Daten!F1812</f>
        <v>1555</v>
      </c>
      <c r="G1812" s="27">
        <f t="shared" si="716"/>
        <v>54</v>
      </c>
      <c r="H1812" s="29">
        <f t="shared" si="717"/>
        <v>3.4726688102893893E-2</v>
      </c>
      <c r="I1812" s="21">
        <f t="shared" si="718"/>
        <v>13.877994825564228</v>
      </c>
      <c r="J1812" s="21">
        <f t="shared" si="719"/>
        <v>40.12200517443577</v>
      </c>
      <c r="K1812" s="27">
        <f t="shared" si="720"/>
        <v>-20061.002587217885</v>
      </c>
      <c r="L1812" s="16">
        <f>Daten!G1812</f>
        <v>238</v>
      </c>
      <c r="M1812" s="16">
        <f>Daten!H1812</f>
        <v>1075</v>
      </c>
      <c r="N1812" s="16">
        <f>Daten!I1812</f>
        <v>296</v>
      </c>
      <c r="O1812" s="28">
        <f t="shared" si="721"/>
        <v>0.4967441860465116</v>
      </c>
      <c r="P1812" s="16">
        <f t="shared" si="722"/>
        <v>605.08202713767696</v>
      </c>
      <c r="Q1812" s="21">
        <f t="shared" si="723"/>
        <v>-71.08202713767696</v>
      </c>
      <c r="R1812" s="27">
        <f t="shared" si="724"/>
        <v>-14216.405427535392</v>
      </c>
      <c r="S1812" s="9">
        <f>Daten!K1812</f>
        <v>3603.6</v>
      </c>
      <c r="T1812" s="9">
        <f>Daten!L1812</f>
        <v>155235.53</v>
      </c>
      <c r="U1812" s="9">
        <f>Daten!M1812</f>
        <v>143717.74</v>
      </c>
      <c r="V1812" s="9">
        <f>Daten!N1812</f>
        <v>500</v>
      </c>
      <c r="W1812" s="9">
        <f>Daten!O1812</f>
        <v>500</v>
      </c>
      <c r="X1812" s="23">
        <f t="shared" si="725"/>
        <v>302556.87</v>
      </c>
      <c r="Y1812" s="9">
        <f t="shared" si="726"/>
        <v>578319.62894738407</v>
      </c>
      <c r="Z1812" s="21">
        <f t="shared" si="727"/>
        <v>-275762.75894738408</v>
      </c>
      <c r="AA1812" s="27">
        <f t="shared" si="728"/>
        <v>27576.27589473841</v>
      </c>
      <c r="AB1812" s="32">
        <f t="shared" si="729"/>
        <v>-6701.1321200148705</v>
      </c>
      <c r="AC1812" s="31">
        <f t="shared" si="730"/>
        <v>0</v>
      </c>
      <c r="AG1812" s="26">
        <f t="shared" si="731"/>
        <v>0</v>
      </c>
      <c r="AH1812" s="26">
        <f t="shared" si="732"/>
        <v>0</v>
      </c>
      <c r="AI1812" s="26">
        <f t="shared" si="733"/>
        <v>0</v>
      </c>
      <c r="AJ1812" s="26">
        <f t="shared" si="734"/>
        <v>1</v>
      </c>
      <c r="AK1812" s="26">
        <f t="shared" si="735"/>
        <v>0</v>
      </c>
      <c r="AL1812" s="26">
        <f t="shared" ca="1" si="736"/>
        <v>0</v>
      </c>
      <c r="AM1812" s="26">
        <f t="shared" ca="1" si="737"/>
        <v>0</v>
      </c>
      <c r="AN1812" s="26">
        <f ca="1">IF(AM1812=0,0,COUNTIF($AM$19:AM1812,C1812*10+1))</f>
        <v>0</v>
      </c>
      <c r="AO1812" s="21">
        <f t="shared" ca="1" si="738"/>
        <v>0</v>
      </c>
      <c r="AP1812" s="33">
        <f t="shared" ca="1" si="739"/>
        <v>0</v>
      </c>
    </row>
    <row r="1813" spans="1:42" x14ac:dyDescent="0.2">
      <c r="A1813" s="15">
        <f>Daten!A1813</f>
        <v>70357</v>
      </c>
      <c r="B1813" s="8" t="str">
        <f>Daten!B1813</f>
        <v>Telfs</v>
      </c>
      <c r="C1813" s="15">
        <f t="shared" si="715"/>
        <v>7</v>
      </c>
      <c r="D1813" s="10">
        <f>Daten!D1813</f>
        <v>0</v>
      </c>
      <c r="E1813" s="9">
        <f>Daten!E1813</f>
        <v>16132</v>
      </c>
      <c r="F1813" s="9">
        <f>Daten!F1813</f>
        <v>15743</v>
      </c>
      <c r="G1813" s="27">
        <f t="shared" si="716"/>
        <v>389</v>
      </c>
      <c r="H1813" s="29">
        <f t="shared" si="717"/>
        <v>2.4709394651591183E-2</v>
      </c>
      <c r="I1813" s="21">
        <f t="shared" si="718"/>
        <v>140.50242607000493</v>
      </c>
      <c r="J1813" s="21">
        <f t="shared" si="719"/>
        <v>248.49757392999507</v>
      </c>
      <c r="K1813" s="27">
        <f t="shared" si="720"/>
        <v>-124248.78696499753</v>
      </c>
      <c r="L1813" s="16">
        <f>Daten!G1813</f>
        <v>2532</v>
      </c>
      <c r="M1813" s="16">
        <f>Daten!H1813</f>
        <v>10929</v>
      </c>
      <c r="N1813" s="16">
        <f>Daten!I1813</f>
        <v>2671</v>
      </c>
      <c r="O1813" s="28">
        <f t="shared" si="721"/>
        <v>0.47607283374508191</v>
      </c>
      <c r="P1813" s="16">
        <f t="shared" si="722"/>
        <v>6151.5734647327172</v>
      </c>
      <c r="Q1813" s="21">
        <f t="shared" si="723"/>
        <v>-948.57346473271718</v>
      </c>
      <c r="R1813" s="27">
        <f t="shared" si="724"/>
        <v>-189714.69294654345</v>
      </c>
      <c r="S1813" s="9">
        <f>Daten!K1813</f>
        <v>8521.74</v>
      </c>
      <c r="T1813" s="9">
        <f>Daten!L1813</f>
        <v>1270325.22</v>
      </c>
      <c r="U1813" s="9">
        <f>Daten!M1813</f>
        <v>5209113.5999999996</v>
      </c>
      <c r="V1813" s="9">
        <f>Daten!N1813</f>
        <v>500</v>
      </c>
      <c r="W1813" s="9">
        <f>Daten!O1813</f>
        <v>500</v>
      </c>
      <c r="X1813" s="23">
        <f t="shared" si="725"/>
        <v>6487960.5599999996</v>
      </c>
      <c r="Y1813" s="9">
        <f t="shared" si="726"/>
        <v>5798292.2648720946</v>
      </c>
      <c r="Z1813" s="21">
        <f t="shared" si="727"/>
        <v>689668.29512790497</v>
      </c>
      <c r="AA1813" s="27">
        <f t="shared" si="728"/>
        <v>-68966.8295127905</v>
      </c>
      <c r="AB1813" s="32">
        <f t="shared" si="729"/>
        <v>-382930.30942433147</v>
      </c>
      <c r="AC1813" s="31">
        <f t="shared" si="730"/>
        <v>0</v>
      </c>
      <c r="AG1813" s="26">
        <f t="shared" si="731"/>
        <v>0</v>
      </c>
      <c r="AH1813" s="26">
        <f t="shared" si="732"/>
        <v>0</v>
      </c>
      <c r="AI1813" s="26">
        <f t="shared" si="733"/>
        <v>0</v>
      </c>
      <c r="AJ1813" s="26">
        <f t="shared" si="734"/>
        <v>1</v>
      </c>
      <c r="AK1813" s="26">
        <f t="shared" si="735"/>
        <v>0</v>
      </c>
      <c r="AL1813" s="26">
        <f t="shared" ca="1" si="736"/>
        <v>0</v>
      </c>
      <c r="AM1813" s="26">
        <f t="shared" ca="1" si="737"/>
        <v>0</v>
      </c>
      <c r="AN1813" s="26">
        <f ca="1">IF(AM1813=0,0,COUNTIF($AM$19:AM1813,C1813*10+1))</f>
        <v>0</v>
      </c>
      <c r="AO1813" s="21">
        <f t="shared" ca="1" si="738"/>
        <v>0</v>
      </c>
      <c r="AP1813" s="33">
        <f t="shared" ca="1" si="739"/>
        <v>0</v>
      </c>
    </row>
    <row r="1814" spans="1:42" x14ac:dyDescent="0.2">
      <c r="A1814" s="15">
        <f>Daten!A1814</f>
        <v>70358</v>
      </c>
      <c r="B1814" s="8" t="str">
        <f>Daten!B1814</f>
        <v>Thaur</v>
      </c>
      <c r="C1814" s="15">
        <f t="shared" si="715"/>
        <v>7</v>
      </c>
      <c r="D1814" s="10">
        <f>Daten!D1814</f>
        <v>0</v>
      </c>
      <c r="E1814" s="9">
        <f>Daten!E1814</f>
        <v>4201</v>
      </c>
      <c r="F1814" s="9">
        <f>Daten!F1814</f>
        <v>3973</v>
      </c>
      <c r="G1814" s="27">
        <f t="shared" si="716"/>
        <v>228</v>
      </c>
      <c r="H1814" s="29">
        <f t="shared" si="717"/>
        <v>5.7387364711804681E-2</v>
      </c>
      <c r="I1814" s="21">
        <f t="shared" si="718"/>
        <v>35.458053660428732</v>
      </c>
      <c r="J1814" s="21">
        <f t="shared" si="719"/>
        <v>192.54194633957127</v>
      </c>
      <c r="K1814" s="27">
        <f t="shared" si="720"/>
        <v>-96270.973169785633</v>
      </c>
      <c r="L1814" s="16">
        <f>Daten!G1814</f>
        <v>647</v>
      </c>
      <c r="M1814" s="16">
        <f>Daten!H1814</f>
        <v>2862</v>
      </c>
      <c r="N1814" s="16">
        <f>Daten!I1814</f>
        <v>692</v>
      </c>
      <c r="O1814" s="28">
        <f t="shared" si="721"/>
        <v>0.46785464709993013</v>
      </c>
      <c r="P1814" s="16">
        <f t="shared" si="722"/>
        <v>1610.9253596911919</v>
      </c>
      <c r="Q1814" s="21">
        <f t="shared" si="723"/>
        <v>-271.92535969119194</v>
      </c>
      <c r="R1814" s="27">
        <f t="shared" si="724"/>
        <v>-54385.07193823839</v>
      </c>
      <c r="S1814" s="9">
        <f>Daten!K1814</f>
        <v>9623.44</v>
      </c>
      <c r="T1814" s="9">
        <f>Daten!L1814</f>
        <v>392235.41</v>
      </c>
      <c r="U1814" s="9">
        <f>Daten!M1814</f>
        <v>1955094.19</v>
      </c>
      <c r="V1814" s="9">
        <f>Daten!N1814</f>
        <v>500</v>
      </c>
      <c r="W1814" s="9">
        <f>Daten!O1814</f>
        <v>500</v>
      </c>
      <c r="X1814" s="23">
        <f t="shared" si="725"/>
        <v>2356953.04</v>
      </c>
      <c r="Y1814" s="9">
        <f t="shared" si="726"/>
        <v>1509956.9678110383</v>
      </c>
      <c r="Z1814" s="21">
        <f t="shared" si="727"/>
        <v>846996.07218896179</v>
      </c>
      <c r="AA1814" s="27">
        <f t="shared" si="728"/>
        <v>-84699.607218896184</v>
      </c>
      <c r="AB1814" s="32">
        <f t="shared" si="729"/>
        <v>-235355.65232692022</v>
      </c>
      <c r="AC1814" s="31">
        <f t="shared" si="730"/>
        <v>0</v>
      </c>
      <c r="AG1814" s="26">
        <f t="shared" si="731"/>
        <v>0</v>
      </c>
      <c r="AH1814" s="26">
        <f t="shared" si="732"/>
        <v>0</v>
      </c>
      <c r="AI1814" s="26">
        <f t="shared" si="733"/>
        <v>0</v>
      </c>
      <c r="AJ1814" s="26">
        <f t="shared" si="734"/>
        <v>1</v>
      </c>
      <c r="AK1814" s="26">
        <f t="shared" si="735"/>
        <v>0</v>
      </c>
      <c r="AL1814" s="26">
        <f t="shared" ca="1" si="736"/>
        <v>0</v>
      </c>
      <c r="AM1814" s="26">
        <f t="shared" ca="1" si="737"/>
        <v>0</v>
      </c>
      <c r="AN1814" s="26">
        <f ca="1">IF(AM1814=0,0,COUNTIF($AM$19:AM1814,C1814*10+1))</f>
        <v>0</v>
      </c>
      <c r="AO1814" s="21">
        <f t="shared" ca="1" si="738"/>
        <v>0</v>
      </c>
      <c r="AP1814" s="33">
        <f t="shared" ca="1" si="739"/>
        <v>0</v>
      </c>
    </row>
    <row r="1815" spans="1:42" x14ac:dyDescent="0.2">
      <c r="A1815" s="15">
        <f>Daten!A1815</f>
        <v>70359</v>
      </c>
      <c r="B1815" s="8" t="str">
        <f>Daten!B1815</f>
        <v>Trins</v>
      </c>
      <c r="C1815" s="15">
        <f t="shared" si="715"/>
        <v>7</v>
      </c>
      <c r="D1815" s="10">
        <f>Daten!D1815</f>
        <v>0</v>
      </c>
      <c r="E1815" s="9">
        <f>Daten!E1815</f>
        <v>1337</v>
      </c>
      <c r="F1815" s="9">
        <f>Daten!F1815</f>
        <v>1279</v>
      </c>
      <c r="G1815" s="27">
        <f t="shared" si="716"/>
        <v>58</v>
      </c>
      <c r="H1815" s="29">
        <f t="shared" si="717"/>
        <v>4.534792806880375E-2</v>
      </c>
      <c r="I1815" s="21">
        <f t="shared" si="718"/>
        <v>11.414762303470514</v>
      </c>
      <c r="J1815" s="21">
        <f t="shared" si="719"/>
        <v>46.585237696529489</v>
      </c>
      <c r="K1815" s="27">
        <f t="shared" si="720"/>
        <v>-23292.618848264745</v>
      </c>
      <c r="L1815" s="16">
        <f>Daten!G1815</f>
        <v>205</v>
      </c>
      <c r="M1815" s="16">
        <f>Daten!H1815</f>
        <v>886</v>
      </c>
      <c r="N1815" s="16">
        <f>Daten!I1815</f>
        <v>246</v>
      </c>
      <c r="O1815" s="28">
        <f t="shared" si="721"/>
        <v>0.50902934537246047</v>
      </c>
      <c r="P1815" s="16">
        <f t="shared" si="722"/>
        <v>498.7001637618435</v>
      </c>
      <c r="Q1815" s="21">
        <f t="shared" si="723"/>
        <v>-47.700163761843498</v>
      </c>
      <c r="R1815" s="27">
        <f t="shared" si="724"/>
        <v>-9540.0327523686992</v>
      </c>
      <c r="S1815" s="9">
        <f>Daten!K1815</f>
        <v>5096.51</v>
      </c>
      <c r="T1815" s="9">
        <f>Daten!L1815</f>
        <v>88146.95</v>
      </c>
      <c r="U1815" s="9">
        <f>Daten!M1815</f>
        <v>38126.36</v>
      </c>
      <c r="V1815" s="9">
        <f>Daten!N1815</f>
        <v>500</v>
      </c>
      <c r="W1815" s="9">
        <f>Daten!O1815</f>
        <v>500</v>
      </c>
      <c r="X1815" s="23">
        <f t="shared" si="725"/>
        <v>131369.82</v>
      </c>
      <c r="Y1815" s="9">
        <f t="shared" si="726"/>
        <v>480555.21684440802</v>
      </c>
      <c r="Z1815" s="21">
        <f t="shared" si="727"/>
        <v>-349185.39684440801</v>
      </c>
      <c r="AA1815" s="27">
        <f t="shared" si="728"/>
        <v>34918.539684440802</v>
      </c>
      <c r="AB1815" s="32">
        <f t="shared" si="729"/>
        <v>2085.8880838073601</v>
      </c>
      <c r="AC1815" s="31">
        <f t="shared" si="730"/>
        <v>2085.8880838073601</v>
      </c>
      <c r="AG1815" s="26">
        <f t="shared" si="731"/>
        <v>-23292.618848264745</v>
      </c>
      <c r="AH1815" s="26">
        <f t="shared" si="732"/>
        <v>34918.539684440802</v>
      </c>
      <c r="AI1815" s="26">
        <f t="shared" si="733"/>
        <v>11625.920836176057</v>
      </c>
      <c r="AJ1815" s="26">
        <f t="shared" si="734"/>
        <v>1</v>
      </c>
      <c r="AK1815" s="26">
        <f t="shared" si="735"/>
        <v>11625.920836176057</v>
      </c>
      <c r="AL1815" s="26">
        <f t="shared" ca="1" si="736"/>
        <v>12575</v>
      </c>
      <c r="AM1815" s="26">
        <f t="shared" ca="1" si="737"/>
        <v>71</v>
      </c>
      <c r="AN1815" s="26">
        <f ca="1">IF(AM1815=0,0,COUNTIF($AM$19:AM1815,C1815*10+1))</f>
        <v>27</v>
      </c>
      <c r="AO1815" s="21">
        <f t="shared" ca="1" si="738"/>
        <v>0</v>
      </c>
      <c r="AP1815" s="33">
        <f t="shared" ca="1" si="739"/>
        <v>12575</v>
      </c>
    </row>
    <row r="1816" spans="1:42" x14ac:dyDescent="0.2">
      <c r="A1816" s="15">
        <f>Daten!A1816</f>
        <v>70360</v>
      </c>
      <c r="B1816" s="8" t="str">
        <f>Daten!B1816</f>
        <v>Tulfes</v>
      </c>
      <c r="C1816" s="15">
        <f t="shared" si="715"/>
        <v>7</v>
      </c>
      <c r="D1816" s="10">
        <f>Daten!D1816</f>
        <v>0</v>
      </c>
      <c r="E1816" s="9">
        <f>Daten!E1816</f>
        <v>1697</v>
      </c>
      <c r="F1816" s="9">
        <f>Daten!F1816</f>
        <v>1546</v>
      </c>
      <c r="G1816" s="27">
        <f t="shared" si="716"/>
        <v>151</v>
      </c>
      <c r="H1816" s="29">
        <f t="shared" si="717"/>
        <v>9.7671410090556271E-2</v>
      </c>
      <c r="I1816" s="21">
        <f t="shared" si="718"/>
        <v>13.797672025930737</v>
      </c>
      <c r="J1816" s="21">
        <f t="shared" si="719"/>
        <v>137.20232797406925</v>
      </c>
      <c r="K1816" s="27">
        <f t="shared" si="720"/>
        <v>-68601.163987034626</v>
      </c>
      <c r="L1816" s="16">
        <f>Daten!G1816</f>
        <v>272</v>
      </c>
      <c r="M1816" s="16">
        <f>Daten!H1816</f>
        <v>1142</v>
      </c>
      <c r="N1816" s="16">
        <f>Daten!I1816</f>
        <v>283</v>
      </c>
      <c r="O1816" s="28">
        <f t="shared" si="721"/>
        <v>0.48598949211908932</v>
      </c>
      <c r="P1816" s="16">
        <f t="shared" si="722"/>
        <v>642.79411627090883</v>
      </c>
      <c r="Q1816" s="21">
        <f t="shared" si="723"/>
        <v>-87.79411627090883</v>
      </c>
      <c r="R1816" s="27">
        <f t="shared" si="724"/>
        <v>-17558.823254181767</v>
      </c>
      <c r="S1816" s="9">
        <f>Daten!K1816</f>
        <v>4543.04</v>
      </c>
      <c r="T1816" s="9">
        <f>Daten!L1816</f>
        <v>130535.25</v>
      </c>
      <c r="U1816" s="9">
        <f>Daten!M1816</f>
        <v>179231.69</v>
      </c>
      <c r="V1816" s="9">
        <f>Daten!N1816</f>
        <v>500</v>
      </c>
      <c r="W1816" s="9">
        <f>Daten!O1816</f>
        <v>500</v>
      </c>
      <c r="X1816" s="23">
        <f t="shared" si="725"/>
        <v>314309.98</v>
      </c>
      <c r="Y1816" s="9">
        <f t="shared" si="726"/>
        <v>609949.29168658226</v>
      </c>
      <c r="Z1816" s="21">
        <f t="shared" si="727"/>
        <v>-295639.31168658228</v>
      </c>
      <c r="AA1816" s="27">
        <f t="shared" si="728"/>
        <v>29563.93116865823</v>
      </c>
      <c r="AB1816" s="32">
        <f t="shared" si="729"/>
        <v>-56596.056072558167</v>
      </c>
      <c r="AC1816" s="31">
        <f t="shared" si="730"/>
        <v>0</v>
      </c>
      <c r="AG1816" s="26">
        <f t="shared" si="731"/>
        <v>0</v>
      </c>
      <c r="AH1816" s="26">
        <f t="shared" si="732"/>
        <v>0</v>
      </c>
      <c r="AI1816" s="26">
        <f t="shared" si="733"/>
        <v>0</v>
      </c>
      <c r="AJ1816" s="26">
        <f t="shared" si="734"/>
        <v>1</v>
      </c>
      <c r="AK1816" s="26">
        <f t="shared" si="735"/>
        <v>0</v>
      </c>
      <c r="AL1816" s="26">
        <f t="shared" ca="1" si="736"/>
        <v>0</v>
      </c>
      <c r="AM1816" s="26">
        <f t="shared" ca="1" si="737"/>
        <v>0</v>
      </c>
      <c r="AN1816" s="26">
        <f ca="1">IF(AM1816=0,0,COUNTIF($AM$19:AM1816,C1816*10+1))</f>
        <v>0</v>
      </c>
      <c r="AO1816" s="21">
        <f t="shared" ca="1" si="738"/>
        <v>0</v>
      </c>
      <c r="AP1816" s="33">
        <f t="shared" ca="1" si="739"/>
        <v>0</v>
      </c>
    </row>
    <row r="1817" spans="1:42" x14ac:dyDescent="0.2">
      <c r="A1817" s="15">
        <f>Daten!A1817</f>
        <v>70361</v>
      </c>
      <c r="B1817" s="8" t="str">
        <f>Daten!B1817</f>
        <v>Unterperfuss</v>
      </c>
      <c r="C1817" s="15">
        <f t="shared" si="715"/>
        <v>7</v>
      </c>
      <c r="D1817" s="10">
        <f>Daten!D1817</f>
        <v>0</v>
      </c>
      <c r="E1817" s="9">
        <f>Daten!E1817</f>
        <v>235</v>
      </c>
      <c r="F1817" s="9">
        <f>Daten!F1817</f>
        <v>225</v>
      </c>
      <c r="G1817" s="27">
        <f t="shared" si="716"/>
        <v>10</v>
      </c>
      <c r="H1817" s="29">
        <f t="shared" si="717"/>
        <v>4.4444444444444446E-2</v>
      </c>
      <c r="I1817" s="21">
        <f t="shared" si="718"/>
        <v>2.0080699908372677</v>
      </c>
      <c r="J1817" s="21">
        <f t="shared" si="719"/>
        <v>7.9919300091627328</v>
      </c>
      <c r="K1817" s="27">
        <f t="shared" si="720"/>
        <v>-3995.9650045813664</v>
      </c>
      <c r="L1817" s="16">
        <f>Daten!G1817</f>
        <v>23</v>
      </c>
      <c r="M1817" s="16">
        <f>Daten!H1817</f>
        <v>121</v>
      </c>
      <c r="N1817" s="16">
        <f>Daten!I1817</f>
        <v>91</v>
      </c>
      <c r="O1817" s="28">
        <f t="shared" si="721"/>
        <v>0.94214876033057848</v>
      </c>
      <c r="P1817" s="16">
        <f t="shared" si="722"/>
        <v>68.106907240612941</v>
      </c>
      <c r="Q1817" s="21">
        <f t="shared" si="723"/>
        <v>45.893092759387059</v>
      </c>
      <c r="R1817" s="27">
        <f t="shared" si="724"/>
        <v>9178.6185518774109</v>
      </c>
      <c r="S1817" s="9">
        <f>Daten!K1817</f>
        <v>1382.37</v>
      </c>
      <c r="T1817" s="9">
        <f>Daten!L1817</f>
        <v>17075.099999999999</v>
      </c>
      <c r="U1817" s="9">
        <f>Daten!M1817</f>
        <v>107031.53</v>
      </c>
      <c r="V1817" s="9">
        <f>Daten!N1817</f>
        <v>500</v>
      </c>
      <c r="W1817" s="9">
        <f>Daten!O1817</f>
        <v>500</v>
      </c>
      <c r="X1817" s="23">
        <f t="shared" si="725"/>
        <v>125489</v>
      </c>
      <c r="Y1817" s="9">
        <f t="shared" si="726"/>
        <v>84465.576633085933</v>
      </c>
      <c r="Z1817" s="21">
        <f t="shared" si="727"/>
        <v>41023.423366914067</v>
      </c>
      <c r="AA1817" s="27">
        <f t="shared" si="728"/>
        <v>-4102.3423366914067</v>
      </c>
      <c r="AB1817" s="32">
        <f t="shared" si="729"/>
        <v>1080.3112106046374</v>
      </c>
      <c r="AC1817" s="31">
        <f t="shared" si="730"/>
        <v>1080.3112106046374</v>
      </c>
      <c r="AG1817" s="26">
        <f t="shared" si="731"/>
        <v>-3995.9650045813664</v>
      </c>
      <c r="AH1817" s="26">
        <f t="shared" si="732"/>
        <v>-4102.3423366914067</v>
      </c>
      <c r="AI1817" s="26">
        <f t="shared" si="733"/>
        <v>-8098.3073412727736</v>
      </c>
      <c r="AJ1817" s="26">
        <f t="shared" si="734"/>
        <v>1</v>
      </c>
      <c r="AK1817" s="26">
        <f t="shared" si="735"/>
        <v>0</v>
      </c>
      <c r="AL1817" s="26">
        <f t="shared" ca="1" si="736"/>
        <v>0</v>
      </c>
      <c r="AM1817" s="26">
        <f t="shared" ca="1" si="737"/>
        <v>0</v>
      </c>
      <c r="AN1817" s="26">
        <f ca="1">IF(AM1817=0,0,COUNTIF($AM$19:AM1817,C1817*10+1))</f>
        <v>0</v>
      </c>
      <c r="AO1817" s="21">
        <f t="shared" ca="1" si="738"/>
        <v>0</v>
      </c>
      <c r="AP1817" s="33">
        <f t="shared" ca="1" si="739"/>
        <v>0</v>
      </c>
    </row>
    <row r="1818" spans="1:42" x14ac:dyDescent="0.2">
      <c r="A1818" s="15">
        <f>Daten!A1818</f>
        <v>70362</v>
      </c>
      <c r="B1818" s="8" t="str">
        <f>Daten!B1818</f>
        <v>Vals</v>
      </c>
      <c r="C1818" s="15">
        <f t="shared" si="715"/>
        <v>7</v>
      </c>
      <c r="D1818" s="10">
        <f>Daten!D1818</f>
        <v>0</v>
      </c>
      <c r="E1818" s="9">
        <f>Daten!E1818</f>
        <v>523</v>
      </c>
      <c r="F1818" s="9">
        <f>Daten!F1818</f>
        <v>534</v>
      </c>
      <c r="G1818" s="27">
        <f t="shared" si="716"/>
        <v>-11</v>
      </c>
      <c r="H1818" s="29">
        <f t="shared" si="717"/>
        <v>-2.0599250936329586E-2</v>
      </c>
      <c r="I1818" s="21">
        <f t="shared" si="718"/>
        <v>4.7658194449204485</v>
      </c>
      <c r="J1818" s="21">
        <f t="shared" si="719"/>
        <v>-15.765819444920449</v>
      </c>
      <c r="K1818" s="27">
        <f t="shared" si="720"/>
        <v>7882.9097224602247</v>
      </c>
      <c r="L1818" s="16">
        <f>Daten!G1818</f>
        <v>72</v>
      </c>
      <c r="M1818" s="16">
        <f>Daten!H1818</f>
        <v>357</v>
      </c>
      <c r="N1818" s="16">
        <f>Daten!I1818</f>
        <v>94</v>
      </c>
      <c r="O1818" s="28">
        <f t="shared" si="721"/>
        <v>0.46498599439775912</v>
      </c>
      <c r="P1818" s="16">
        <f t="shared" si="722"/>
        <v>200.9435197099076</v>
      </c>
      <c r="Q1818" s="21">
        <f t="shared" si="723"/>
        <v>-34.943519709907605</v>
      </c>
      <c r="R1818" s="27">
        <f t="shared" si="724"/>
        <v>-6988.703941981521</v>
      </c>
      <c r="S1818" s="9">
        <f>Daten!K1818</f>
        <v>4797.45</v>
      </c>
      <c r="T1818" s="9">
        <f>Daten!L1818</f>
        <v>20756.7</v>
      </c>
      <c r="U1818" s="9">
        <f>Daten!M1818</f>
        <v>35173.01</v>
      </c>
      <c r="V1818" s="9">
        <f>Daten!N1818</f>
        <v>500</v>
      </c>
      <c r="W1818" s="9">
        <f>Daten!O1818</f>
        <v>500</v>
      </c>
      <c r="X1818" s="23">
        <f t="shared" si="725"/>
        <v>60727.16</v>
      </c>
      <c r="Y1818" s="9">
        <f t="shared" si="726"/>
        <v>187980.83650682529</v>
      </c>
      <c r="Z1818" s="21">
        <f t="shared" si="727"/>
        <v>-127253.67650682529</v>
      </c>
      <c r="AA1818" s="27">
        <f t="shared" si="728"/>
        <v>12725.367650682529</v>
      </c>
      <c r="AB1818" s="32">
        <f t="shared" si="729"/>
        <v>13619.573431161232</v>
      </c>
      <c r="AC1818" s="31">
        <f t="shared" si="730"/>
        <v>13619.573431161232</v>
      </c>
      <c r="AG1818" s="26">
        <f t="shared" si="731"/>
        <v>7882.9097224602247</v>
      </c>
      <c r="AH1818" s="26">
        <f t="shared" si="732"/>
        <v>12725.367650682529</v>
      </c>
      <c r="AI1818" s="26">
        <f t="shared" si="733"/>
        <v>20608.277373142751</v>
      </c>
      <c r="AJ1818" s="26">
        <f t="shared" si="734"/>
        <v>1</v>
      </c>
      <c r="AK1818" s="26">
        <f t="shared" si="735"/>
        <v>20608.277373142751</v>
      </c>
      <c r="AL1818" s="26">
        <f t="shared" ca="1" si="736"/>
        <v>22291</v>
      </c>
      <c r="AM1818" s="26">
        <f t="shared" ca="1" si="737"/>
        <v>71</v>
      </c>
      <c r="AN1818" s="26">
        <f ca="1">IF(AM1818=0,0,COUNTIF($AM$19:AM1818,C1818*10+1))</f>
        <v>28</v>
      </c>
      <c r="AO1818" s="21">
        <f t="shared" ca="1" si="738"/>
        <v>0</v>
      </c>
      <c r="AP1818" s="33">
        <f t="shared" ca="1" si="739"/>
        <v>22291</v>
      </c>
    </row>
    <row r="1819" spans="1:42" x14ac:dyDescent="0.2">
      <c r="A1819" s="15">
        <f>Daten!A1819</f>
        <v>70364</v>
      </c>
      <c r="B1819" s="8" t="str">
        <f>Daten!B1819</f>
        <v>Völs</v>
      </c>
      <c r="C1819" s="15">
        <f t="shared" si="715"/>
        <v>7</v>
      </c>
      <c r="D1819" s="10">
        <f>Daten!D1819</f>
        <v>0</v>
      </c>
      <c r="E1819" s="9">
        <f>Daten!E1819</f>
        <v>7018</v>
      </c>
      <c r="F1819" s="9">
        <f>Daten!F1819</f>
        <v>6724</v>
      </c>
      <c r="G1819" s="27">
        <f t="shared" si="716"/>
        <v>294</v>
      </c>
      <c r="H1819" s="29">
        <f t="shared" si="717"/>
        <v>4.3723973825104102E-2</v>
      </c>
      <c r="I1819" s="21">
        <f t="shared" si="718"/>
        <v>60.010056081732394</v>
      </c>
      <c r="J1819" s="21">
        <f t="shared" si="719"/>
        <v>233.98994391826761</v>
      </c>
      <c r="K1819" s="27">
        <f t="shared" si="720"/>
        <v>-116994.97195913381</v>
      </c>
      <c r="L1819" s="16">
        <f>Daten!G1819</f>
        <v>1060</v>
      </c>
      <c r="M1819" s="16">
        <f>Daten!H1819</f>
        <v>4240</v>
      </c>
      <c r="N1819" s="16">
        <f>Daten!I1819</f>
        <v>1718</v>
      </c>
      <c r="O1819" s="28">
        <f t="shared" si="721"/>
        <v>0.65518867924528301</v>
      </c>
      <c r="P1819" s="16">
        <f t="shared" si="722"/>
        <v>2386.5560884313954</v>
      </c>
      <c r="Q1819" s="21">
        <f t="shared" si="723"/>
        <v>391.44391156860456</v>
      </c>
      <c r="R1819" s="27">
        <f t="shared" si="724"/>
        <v>78288.782313720905</v>
      </c>
      <c r="S1819" s="9">
        <f>Daten!K1819</f>
        <v>2327.69</v>
      </c>
      <c r="T1819" s="9">
        <f>Daten!L1819</f>
        <v>565020.18000000005</v>
      </c>
      <c r="U1819" s="9">
        <f>Daten!M1819</f>
        <v>2621797.84</v>
      </c>
      <c r="V1819" s="9">
        <f>Daten!N1819</f>
        <v>500</v>
      </c>
      <c r="W1819" s="9">
        <f>Daten!O1819</f>
        <v>500</v>
      </c>
      <c r="X1819" s="23">
        <f t="shared" si="725"/>
        <v>3189145.71</v>
      </c>
      <c r="Y1819" s="9">
        <f t="shared" si="726"/>
        <v>2522465.6034510513</v>
      </c>
      <c r="Z1819" s="21">
        <f t="shared" si="727"/>
        <v>666680.10654894868</v>
      </c>
      <c r="AA1819" s="27">
        <f t="shared" si="728"/>
        <v>-66668.010654894868</v>
      </c>
      <c r="AB1819" s="32">
        <f t="shared" si="729"/>
        <v>-105374.20030030777</v>
      </c>
      <c r="AC1819" s="31">
        <f t="shared" si="730"/>
        <v>0</v>
      </c>
      <c r="AG1819" s="26">
        <f t="shared" si="731"/>
        <v>0</v>
      </c>
      <c r="AH1819" s="26">
        <f t="shared" si="732"/>
        <v>0</v>
      </c>
      <c r="AI1819" s="26">
        <f t="shared" si="733"/>
        <v>0</v>
      </c>
      <c r="AJ1819" s="26">
        <f t="shared" si="734"/>
        <v>1</v>
      </c>
      <c r="AK1819" s="26">
        <f t="shared" si="735"/>
        <v>0</v>
      </c>
      <c r="AL1819" s="26">
        <f t="shared" ca="1" si="736"/>
        <v>0</v>
      </c>
      <c r="AM1819" s="26">
        <f t="shared" ca="1" si="737"/>
        <v>0</v>
      </c>
      <c r="AN1819" s="26">
        <f ca="1">IF(AM1819=0,0,COUNTIF($AM$19:AM1819,C1819*10+1))</f>
        <v>0</v>
      </c>
      <c r="AO1819" s="21">
        <f t="shared" ca="1" si="738"/>
        <v>0</v>
      </c>
      <c r="AP1819" s="33">
        <f t="shared" ca="1" si="739"/>
        <v>0</v>
      </c>
    </row>
    <row r="1820" spans="1:42" x14ac:dyDescent="0.2">
      <c r="A1820" s="15">
        <f>Daten!A1820</f>
        <v>70365</v>
      </c>
      <c r="B1820" s="8" t="str">
        <f>Daten!B1820</f>
        <v>Volders</v>
      </c>
      <c r="C1820" s="15">
        <f t="shared" si="715"/>
        <v>7</v>
      </c>
      <c r="D1820" s="10">
        <f>Daten!D1820</f>
        <v>0</v>
      </c>
      <c r="E1820" s="9">
        <f>Daten!E1820</f>
        <v>4546</v>
      </c>
      <c r="F1820" s="9">
        <f>Daten!F1820</f>
        <v>4461</v>
      </c>
      <c r="G1820" s="27">
        <f t="shared" si="716"/>
        <v>85</v>
      </c>
      <c r="H1820" s="29">
        <f t="shared" si="717"/>
        <v>1.9054023761488455E-2</v>
      </c>
      <c r="I1820" s="21">
        <f t="shared" si="718"/>
        <v>39.813334351666896</v>
      </c>
      <c r="J1820" s="21">
        <f t="shared" si="719"/>
        <v>45.186665648333104</v>
      </c>
      <c r="K1820" s="27">
        <f t="shared" si="720"/>
        <v>-22593.332824166551</v>
      </c>
      <c r="L1820" s="16">
        <f>Daten!G1820</f>
        <v>697</v>
      </c>
      <c r="M1820" s="16">
        <f>Daten!H1820</f>
        <v>3086</v>
      </c>
      <c r="N1820" s="16">
        <f>Daten!I1820</f>
        <v>763</v>
      </c>
      <c r="O1820" s="28">
        <f t="shared" si="721"/>
        <v>0.47310434219053793</v>
      </c>
      <c r="P1820" s="16">
        <f t="shared" si="722"/>
        <v>1737.0075681366243</v>
      </c>
      <c r="Q1820" s="21">
        <f t="shared" si="723"/>
        <v>-277.00756813662429</v>
      </c>
      <c r="R1820" s="27">
        <f t="shared" si="724"/>
        <v>-55401.513627324857</v>
      </c>
      <c r="S1820" s="9">
        <f>Daten!K1820</f>
        <v>7418.22</v>
      </c>
      <c r="T1820" s="9">
        <f>Daten!L1820</f>
        <v>330344.76</v>
      </c>
      <c r="U1820" s="9">
        <f>Daten!M1820</f>
        <v>742718.98</v>
      </c>
      <c r="V1820" s="9">
        <f>Daten!N1820</f>
        <v>500</v>
      </c>
      <c r="W1820" s="9">
        <f>Daten!O1820</f>
        <v>500</v>
      </c>
      <c r="X1820" s="23">
        <f t="shared" si="725"/>
        <v>1080481.96</v>
      </c>
      <c r="Y1820" s="9">
        <f t="shared" si="726"/>
        <v>1633959.6228681218</v>
      </c>
      <c r="Z1820" s="21">
        <f t="shared" si="727"/>
        <v>-553477.66286812187</v>
      </c>
      <c r="AA1820" s="27">
        <f t="shared" si="728"/>
        <v>55347.766286812192</v>
      </c>
      <c r="AB1820" s="32">
        <f t="shared" si="729"/>
        <v>-22647.080164679217</v>
      </c>
      <c r="AC1820" s="31">
        <f t="shared" si="730"/>
        <v>0</v>
      </c>
      <c r="AG1820" s="26">
        <f t="shared" si="731"/>
        <v>0</v>
      </c>
      <c r="AH1820" s="26">
        <f t="shared" si="732"/>
        <v>0</v>
      </c>
      <c r="AI1820" s="26">
        <f t="shared" si="733"/>
        <v>0</v>
      </c>
      <c r="AJ1820" s="26">
        <f t="shared" si="734"/>
        <v>1</v>
      </c>
      <c r="AK1820" s="26">
        <f t="shared" si="735"/>
        <v>0</v>
      </c>
      <c r="AL1820" s="26">
        <f t="shared" ca="1" si="736"/>
        <v>0</v>
      </c>
      <c r="AM1820" s="26">
        <f t="shared" ca="1" si="737"/>
        <v>0</v>
      </c>
      <c r="AN1820" s="26">
        <f ca="1">IF(AM1820=0,0,COUNTIF($AM$19:AM1820,C1820*10+1))</f>
        <v>0</v>
      </c>
      <c r="AO1820" s="21">
        <f t="shared" ca="1" si="738"/>
        <v>0</v>
      </c>
      <c r="AP1820" s="33">
        <f t="shared" ca="1" si="739"/>
        <v>0</v>
      </c>
    </row>
    <row r="1821" spans="1:42" x14ac:dyDescent="0.2">
      <c r="A1821" s="15">
        <f>Daten!A1821</f>
        <v>70366</v>
      </c>
      <c r="B1821" s="8" t="str">
        <f>Daten!B1821</f>
        <v>Wattenberg</v>
      </c>
      <c r="C1821" s="15">
        <f t="shared" si="715"/>
        <v>7</v>
      </c>
      <c r="D1821" s="10">
        <f>Daten!D1821</f>
        <v>0</v>
      </c>
      <c r="E1821" s="9">
        <f>Daten!E1821</f>
        <v>775</v>
      </c>
      <c r="F1821" s="9">
        <f>Daten!F1821</f>
        <v>743</v>
      </c>
      <c r="G1821" s="27">
        <f t="shared" si="716"/>
        <v>32</v>
      </c>
      <c r="H1821" s="29">
        <f t="shared" si="717"/>
        <v>4.306864064602961E-2</v>
      </c>
      <c r="I1821" s="21">
        <f t="shared" si="718"/>
        <v>6.6310933475203999</v>
      </c>
      <c r="J1821" s="21">
        <f t="shared" si="719"/>
        <v>25.368906652479602</v>
      </c>
      <c r="K1821" s="27">
        <f t="shared" si="720"/>
        <v>-12684.453326239802</v>
      </c>
      <c r="L1821" s="16">
        <f>Daten!G1821</f>
        <v>130</v>
      </c>
      <c r="M1821" s="16">
        <f>Daten!H1821</f>
        <v>548</v>
      </c>
      <c r="N1821" s="16">
        <f>Daten!I1821</f>
        <v>97</v>
      </c>
      <c r="O1821" s="28">
        <f t="shared" si="721"/>
        <v>0.41423357664233579</v>
      </c>
      <c r="P1821" s="16">
        <f t="shared" si="722"/>
        <v>308.45111708971808</v>
      </c>
      <c r="Q1821" s="21">
        <f t="shared" si="723"/>
        <v>-81.451117089718082</v>
      </c>
      <c r="R1821" s="27">
        <f t="shared" si="724"/>
        <v>-16290.223417943616</v>
      </c>
      <c r="S1821" s="9">
        <f>Daten!K1821</f>
        <v>8217.01</v>
      </c>
      <c r="T1821" s="9">
        <f>Daten!L1821</f>
        <v>46575.45</v>
      </c>
      <c r="U1821" s="9">
        <f>Daten!M1821</f>
        <v>43144.3</v>
      </c>
      <c r="V1821" s="9">
        <f>Daten!N1821</f>
        <v>500</v>
      </c>
      <c r="W1821" s="9">
        <f>Daten!O1821</f>
        <v>500</v>
      </c>
      <c r="X1821" s="23">
        <f t="shared" si="725"/>
        <v>97936.760000000009</v>
      </c>
      <c r="Y1821" s="9">
        <f t="shared" si="726"/>
        <v>278556.68889634724</v>
      </c>
      <c r="Z1821" s="21">
        <f t="shared" si="727"/>
        <v>-180619.92889634724</v>
      </c>
      <c r="AA1821" s="27">
        <f t="shared" si="728"/>
        <v>18061.992889634723</v>
      </c>
      <c r="AB1821" s="32">
        <f t="shared" si="729"/>
        <v>-10912.683854548693</v>
      </c>
      <c r="AC1821" s="31">
        <f t="shared" si="730"/>
        <v>0</v>
      </c>
      <c r="AG1821" s="26">
        <f t="shared" si="731"/>
        <v>0</v>
      </c>
      <c r="AH1821" s="26">
        <f t="shared" si="732"/>
        <v>0</v>
      </c>
      <c r="AI1821" s="26">
        <f t="shared" si="733"/>
        <v>0</v>
      </c>
      <c r="AJ1821" s="26">
        <f t="shared" si="734"/>
        <v>1</v>
      </c>
      <c r="AK1821" s="26">
        <f t="shared" si="735"/>
        <v>0</v>
      </c>
      <c r="AL1821" s="26">
        <f t="shared" ca="1" si="736"/>
        <v>0</v>
      </c>
      <c r="AM1821" s="26">
        <f t="shared" ca="1" si="737"/>
        <v>0</v>
      </c>
      <c r="AN1821" s="26">
        <f ca="1">IF(AM1821=0,0,COUNTIF($AM$19:AM1821,C1821*10+1))</f>
        <v>0</v>
      </c>
      <c r="AO1821" s="21">
        <f t="shared" ca="1" si="738"/>
        <v>0</v>
      </c>
      <c r="AP1821" s="33">
        <f t="shared" ca="1" si="739"/>
        <v>0</v>
      </c>
    </row>
    <row r="1822" spans="1:42" x14ac:dyDescent="0.2">
      <c r="A1822" s="15">
        <f>Daten!A1822</f>
        <v>70367</v>
      </c>
      <c r="B1822" s="8" t="str">
        <f>Daten!B1822</f>
        <v>Wattens</v>
      </c>
      <c r="C1822" s="15">
        <f t="shared" si="715"/>
        <v>7</v>
      </c>
      <c r="D1822" s="10">
        <f>Daten!D1822</f>
        <v>0</v>
      </c>
      <c r="E1822" s="9">
        <f>Daten!E1822</f>
        <v>8087</v>
      </c>
      <c r="F1822" s="9">
        <f>Daten!F1822</f>
        <v>7882</v>
      </c>
      <c r="G1822" s="27">
        <f t="shared" si="716"/>
        <v>205</v>
      </c>
      <c r="H1822" s="29">
        <f t="shared" si="717"/>
        <v>2.6008627251966506E-2</v>
      </c>
      <c r="I1822" s="21">
        <f t="shared" si="718"/>
        <v>70.344922967908204</v>
      </c>
      <c r="J1822" s="21">
        <f t="shared" si="719"/>
        <v>134.65507703209181</v>
      </c>
      <c r="K1822" s="27">
        <f t="shared" si="720"/>
        <v>-67327.538516045912</v>
      </c>
      <c r="L1822" s="16">
        <f>Daten!G1822</f>
        <v>1187</v>
      </c>
      <c r="M1822" s="16">
        <f>Daten!H1822</f>
        <v>5310</v>
      </c>
      <c r="N1822" s="16">
        <f>Daten!I1822</f>
        <v>1590</v>
      </c>
      <c r="O1822" s="28">
        <f t="shared" si="721"/>
        <v>0.52297551789077212</v>
      </c>
      <c r="P1822" s="16">
        <f t="shared" si="722"/>
        <v>2988.8237805591298</v>
      </c>
      <c r="Q1822" s="21">
        <f t="shared" si="723"/>
        <v>-211.82378055912977</v>
      </c>
      <c r="R1822" s="27">
        <f t="shared" si="724"/>
        <v>-42364.756111825955</v>
      </c>
      <c r="S1822" s="9">
        <f>Daten!K1822</f>
        <v>2382.84</v>
      </c>
      <c r="T1822" s="9">
        <f>Daten!L1822</f>
        <v>717419.48</v>
      </c>
      <c r="U1822" s="9">
        <f>Daten!M1822</f>
        <v>8294800.4900000002</v>
      </c>
      <c r="V1822" s="9">
        <f>Daten!N1822</f>
        <v>500</v>
      </c>
      <c r="W1822" s="9">
        <f>Daten!O1822</f>
        <v>500</v>
      </c>
      <c r="X1822" s="23">
        <f t="shared" si="725"/>
        <v>9014602.8100000005</v>
      </c>
      <c r="Y1822" s="9">
        <f t="shared" si="726"/>
        <v>2906694.1201351741</v>
      </c>
      <c r="Z1822" s="21">
        <f t="shared" si="727"/>
        <v>6107908.6898648264</v>
      </c>
      <c r="AA1822" s="27">
        <f t="shared" si="728"/>
        <v>-610790.86898648262</v>
      </c>
      <c r="AB1822" s="32">
        <f t="shared" si="729"/>
        <v>-720483.16361435445</v>
      </c>
      <c r="AC1822" s="31">
        <f t="shared" si="730"/>
        <v>0</v>
      </c>
      <c r="AG1822" s="26">
        <f t="shared" si="731"/>
        <v>0</v>
      </c>
      <c r="AH1822" s="26">
        <f t="shared" si="732"/>
        <v>0</v>
      </c>
      <c r="AI1822" s="26">
        <f t="shared" si="733"/>
        <v>0</v>
      </c>
      <c r="AJ1822" s="26">
        <f t="shared" si="734"/>
        <v>1</v>
      </c>
      <c r="AK1822" s="26">
        <f t="shared" si="735"/>
        <v>0</v>
      </c>
      <c r="AL1822" s="26">
        <f t="shared" ca="1" si="736"/>
        <v>0</v>
      </c>
      <c r="AM1822" s="26">
        <f t="shared" ca="1" si="737"/>
        <v>0</v>
      </c>
      <c r="AN1822" s="26">
        <f ca="1">IF(AM1822=0,0,COUNTIF($AM$19:AM1822,C1822*10+1))</f>
        <v>0</v>
      </c>
      <c r="AO1822" s="21">
        <f t="shared" ca="1" si="738"/>
        <v>0</v>
      </c>
      <c r="AP1822" s="33">
        <f t="shared" ca="1" si="739"/>
        <v>0</v>
      </c>
    </row>
    <row r="1823" spans="1:42" x14ac:dyDescent="0.2">
      <c r="A1823" s="15">
        <f>Daten!A1823</f>
        <v>70368</v>
      </c>
      <c r="B1823" s="8" t="str">
        <f>Daten!B1823</f>
        <v>Wildermieming</v>
      </c>
      <c r="C1823" s="15">
        <f t="shared" si="715"/>
        <v>7</v>
      </c>
      <c r="D1823" s="10">
        <f>Daten!D1823</f>
        <v>0</v>
      </c>
      <c r="E1823" s="9">
        <f>Daten!E1823</f>
        <v>994</v>
      </c>
      <c r="F1823" s="9">
        <f>Daten!F1823</f>
        <v>931</v>
      </c>
      <c r="G1823" s="27">
        <f t="shared" si="716"/>
        <v>63</v>
      </c>
      <c r="H1823" s="29">
        <f t="shared" si="717"/>
        <v>6.7669172932330823E-2</v>
      </c>
      <c r="I1823" s="21">
        <f t="shared" si="718"/>
        <v>8.3089473843088726</v>
      </c>
      <c r="J1823" s="21">
        <f t="shared" si="719"/>
        <v>54.691052615691127</v>
      </c>
      <c r="K1823" s="27">
        <f t="shared" si="720"/>
        <v>-27345.526307845565</v>
      </c>
      <c r="L1823" s="16">
        <f>Daten!G1823</f>
        <v>165</v>
      </c>
      <c r="M1823" s="16">
        <f>Daten!H1823</f>
        <v>659</v>
      </c>
      <c r="N1823" s="16">
        <f>Daten!I1823</f>
        <v>170</v>
      </c>
      <c r="O1823" s="28">
        <f t="shared" si="721"/>
        <v>0.50834597875569043</v>
      </c>
      <c r="P1823" s="16">
        <f t="shared" si="722"/>
        <v>370.92935431044566</v>
      </c>
      <c r="Q1823" s="21">
        <f t="shared" si="723"/>
        <v>-35.92935431044566</v>
      </c>
      <c r="R1823" s="27">
        <f t="shared" si="724"/>
        <v>-7185.8708620891321</v>
      </c>
      <c r="S1823" s="9">
        <f>Daten!K1823</f>
        <v>2051.59</v>
      </c>
      <c r="T1823" s="9">
        <f>Daten!L1823</f>
        <v>86303.23</v>
      </c>
      <c r="U1823" s="9">
        <f>Daten!M1823</f>
        <v>201706.1</v>
      </c>
      <c r="V1823" s="9">
        <f>Daten!N1823</f>
        <v>500</v>
      </c>
      <c r="W1823" s="9">
        <f>Daten!O1823</f>
        <v>500</v>
      </c>
      <c r="X1823" s="23">
        <f t="shared" si="725"/>
        <v>290060.92</v>
      </c>
      <c r="Y1823" s="9">
        <f t="shared" si="726"/>
        <v>357271.41775866982</v>
      </c>
      <c r="Z1823" s="21">
        <f t="shared" si="727"/>
        <v>-67210.497758669837</v>
      </c>
      <c r="AA1823" s="27">
        <f t="shared" si="728"/>
        <v>6721.0497758669844</v>
      </c>
      <c r="AB1823" s="32">
        <f t="shared" si="729"/>
        <v>-27810.34739406771</v>
      </c>
      <c r="AC1823" s="31">
        <f t="shared" si="730"/>
        <v>0</v>
      </c>
      <c r="AG1823" s="26">
        <f t="shared" si="731"/>
        <v>0</v>
      </c>
      <c r="AH1823" s="26">
        <f t="shared" si="732"/>
        <v>0</v>
      </c>
      <c r="AI1823" s="26">
        <f t="shared" si="733"/>
        <v>0</v>
      </c>
      <c r="AJ1823" s="26">
        <f t="shared" si="734"/>
        <v>1</v>
      </c>
      <c r="AK1823" s="26">
        <f t="shared" si="735"/>
        <v>0</v>
      </c>
      <c r="AL1823" s="26">
        <f t="shared" ca="1" si="736"/>
        <v>0</v>
      </c>
      <c r="AM1823" s="26">
        <f t="shared" ca="1" si="737"/>
        <v>0</v>
      </c>
      <c r="AN1823" s="26">
        <f ca="1">IF(AM1823=0,0,COUNTIF($AM$19:AM1823,C1823*10+1))</f>
        <v>0</v>
      </c>
      <c r="AO1823" s="21">
        <f t="shared" ca="1" si="738"/>
        <v>0</v>
      </c>
      <c r="AP1823" s="33">
        <f t="shared" ca="1" si="739"/>
        <v>0</v>
      </c>
    </row>
    <row r="1824" spans="1:42" x14ac:dyDescent="0.2">
      <c r="A1824" s="15">
        <f>Daten!A1824</f>
        <v>70369</v>
      </c>
      <c r="B1824" s="8" t="str">
        <f>Daten!B1824</f>
        <v>Zirl</v>
      </c>
      <c r="C1824" s="15">
        <f t="shared" si="715"/>
        <v>7</v>
      </c>
      <c r="D1824" s="10">
        <f>Daten!D1824</f>
        <v>0</v>
      </c>
      <c r="E1824" s="9">
        <f>Daten!E1824</f>
        <v>8183</v>
      </c>
      <c r="F1824" s="9">
        <f>Daten!F1824</f>
        <v>8185</v>
      </c>
      <c r="G1824" s="27">
        <f t="shared" si="716"/>
        <v>-2</v>
      </c>
      <c r="H1824" s="29">
        <f t="shared" si="717"/>
        <v>-2.4434941967012828E-4</v>
      </c>
      <c r="I1824" s="21">
        <f t="shared" si="718"/>
        <v>73.049123888902386</v>
      </c>
      <c r="J1824" s="21">
        <f t="shared" si="719"/>
        <v>-75.049123888902386</v>
      </c>
      <c r="K1824" s="27">
        <f t="shared" si="720"/>
        <v>37524.56194445119</v>
      </c>
      <c r="L1824" s="16">
        <f>Daten!G1824</f>
        <v>1248</v>
      </c>
      <c r="M1824" s="16">
        <f>Daten!H1824</f>
        <v>5652</v>
      </c>
      <c r="N1824" s="16">
        <f>Daten!I1824</f>
        <v>1283</v>
      </c>
      <c r="O1824" s="28">
        <f t="shared" si="721"/>
        <v>0.44780608634111818</v>
      </c>
      <c r="P1824" s="16">
        <f t="shared" si="722"/>
        <v>3181.3242952392093</v>
      </c>
      <c r="Q1824" s="21">
        <f t="shared" si="723"/>
        <v>-650.32429523920928</v>
      </c>
      <c r="R1824" s="27">
        <f t="shared" si="724"/>
        <v>-130064.85904784186</v>
      </c>
      <c r="S1824" s="9">
        <f>Daten!K1824</f>
        <v>3880.36</v>
      </c>
      <c r="T1824" s="9">
        <f>Daten!L1824</f>
        <v>572482</v>
      </c>
      <c r="U1824" s="9">
        <f>Daten!M1824</f>
        <v>2403919.6</v>
      </c>
      <c r="V1824" s="9">
        <f>Daten!N1824</f>
        <v>500</v>
      </c>
      <c r="W1824" s="9">
        <f>Daten!O1824</f>
        <v>500</v>
      </c>
      <c r="X1824" s="23">
        <f t="shared" si="725"/>
        <v>2980281.96</v>
      </c>
      <c r="Y1824" s="9">
        <f t="shared" si="726"/>
        <v>2941199.2067597541</v>
      </c>
      <c r="Z1824" s="21">
        <f t="shared" si="727"/>
        <v>39082.75324024586</v>
      </c>
      <c r="AA1824" s="27">
        <f t="shared" si="728"/>
        <v>-3908.2753240245861</v>
      </c>
      <c r="AB1824" s="32">
        <f t="shared" si="729"/>
        <v>-96448.57242741526</v>
      </c>
      <c r="AC1824" s="31">
        <f t="shared" si="730"/>
        <v>0</v>
      </c>
      <c r="AG1824" s="26">
        <f t="shared" si="731"/>
        <v>0</v>
      </c>
      <c r="AH1824" s="26">
        <f t="shared" si="732"/>
        <v>0</v>
      </c>
      <c r="AI1824" s="26">
        <f t="shared" si="733"/>
        <v>0</v>
      </c>
      <c r="AJ1824" s="26">
        <f t="shared" si="734"/>
        <v>1</v>
      </c>
      <c r="AK1824" s="26">
        <f t="shared" si="735"/>
        <v>0</v>
      </c>
      <c r="AL1824" s="26">
        <f t="shared" ca="1" si="736"/>
        <v>0</v>
      </c>
      <c r="AM1824" s="26">
        <f t="shared" ca="1" si="737"/>
        <v>0</v>
      </c>
      <c r="AN1824" s="26">
        <f ca="1">IF(AM1824=0,0,COUNTIF($AM$19:AM1824,C1824*10+1))</f>
        <v>0</v>
      </c>
      <c r="AO1824" s="21">
        <f t="shared" ca="1" si="738"/>
        <v>0</v>
      </c>
      <c r="AP1824" s="33">
        <f t="shared" ca="1" si="739"/>
        <v>0</v>
      </c>
    </row>
    <row r="1825" spans="1:42" x14ac:dyDescent="0.2">
      <c r="A1825" s="15">
        <f>Daten!A1825</f>
        <v>70370</v>
      </c>
      <c r="B1825" s="8" t="str">
        <f>Daten!B1825</f>
        <v>Matrei am Brenner</v>
      </c>
      <c r="C1825" s="15">
        <f t="shared" si="715"/>
        <v>7</v>
      </c>
      <c r="D1825" s="10">
        <f>Daten!D1825</f>
        <v>0</v>
      </c>
      <c r="E1825" s="9">
        <f>Daten!E1825</f>
        <v>3573</v>
      </c>
      <c r="F1825" s="9">
        <f>Daten!F1825</f>
        <v>3565</v>
      </c>
      <c r="G1825" s="27">
        <f t="shared" si="716"/>
        <v>8</v>
      </c>
      <c r="H1825" s="29">
        <f t="shared" si="717"/>
        <v>2.2440392706872371E-3</v>
      </c>
      <c r="I1825" s="21">
        <f t="shared" si="718"/>
        <v>31.816753410377153</v>
      </c>
      <c r="J1825" s="21">
        <f t="shared" si="719"/>
        <v>-23.816753410377153</v>
      </c>
      <c r="K1825" s="27">
        <f t="shared" si="720"/>
        <v>11908.376705188577</v>
      </c>
      <c r="L1825" s="16">
        <f>Daten!G1825</f>
        <v>495</v>
      </c>
      <c r="M1825" s="16">
        <f>Daten!H1825</f>
        <v>2311</v>
      </c>
      <c r="N1825" s="16">
        <f>Daten!I1825</f>
        <v>767</v>
      </c>
      <c r="O1825" s="28">
        <f t="shared" si="721"/>
        <v>0.54608394634357416</v>
      </c>
      <c r="P1825" s="16">
        <f t="shared" si="722"/>
        <v>1300.7856415955082</v>
      </c>
      <c r="Q1825" s="21">
        <f t="shared" si="723"/>
        <v>-38.785641595508196</v>
      </c>
      <c r="R1825" s="27">
        <f t="shared" si="724"/>
        <v>-7757.1283191016391</v>
      </c>
      <c r="S1825" s="9">
        <f>Daten!K1825</f>
        <v>10496.47</v>
      </c>
      <c r="T1825" s="9">
        <f>Daten!L1825</f>
        <v>238745.9</v>
      </c>
      <c r="U1825" s="9">
        <f>Daten!M1825</f>
        <v>632402.1</v>
      </c>
      <c r="V1825" s="9">
        <f>Daten!N1825</f>
        <v>500</v>
      </c>
      <c r="W1825" s="9">
        <f>Daten!O1825</f>
        <v>500</v>
      </c>
      <c r="X1825" s="23">
        <f t="shared" si="725"/>
        <v>881644.47</v>
      </c>
      <c r="Y1825" s="9">
        <f t="shared" si="726"/>
        <v>1284236.192808579</v>
      </c>
      <c r="Z1825" s="21">
        <f t="shared" si="727"/>
        <v>-402591.72280857898</v>
      </c>
      <c r="AA1825" s="27">
        <f t="shared" si="728"/>
        <v>40259.1722808579</v>
      </c>
      <c r="AB1825" s="32">
        <f t="shared" si="729"/>
        <v>44410.420666944839</v>
      </c>
      <c r="AC1825" s="31">
        <f t="shared" si="730"/>
        <v>44410.420666944839</v>
      </c>
      <c r="AG1825" s="26">
        <f t="shared" si="731"/>
        <v>11908.376705188577</v>
      </c>
      <c r="AH1825" s="26">
        <f t="shared" si="732"/>
        <v>40259.1722808579</v>
      </c>
      <c r="AI1825" s="26">
        <f t="shared" si="733"/>
        <v>52167.548986046473</v>
      </c>
      <c r="AJ1825" s="26">
        <f t="shared" si="734"/>
        <v>1</v>
      </c>
      <c r="AK1825" s="26">
        <f t="shared" si="735"/>
        <v>52167.548986046473</v>
      </c>
      <c r="AL1825" s="26">
        <f t="shared" ca="1" si="736"/>
        <v>56427</v>
      </c>
      <c r="AM1825" s="26">
        <f t="shared" ca="1" si="737"/>
        <v>71</v>
      </c>
      <c r="AN1825" s="26">
        <f ca="1">IF(AM1825=0,0,COUNTIF($AM$19:AM1825,C1825*10+1))</f>
        <v>29</v>
      </c>
      <c r="AO1825" s="21">
        <f t="shared" ca="1" si="738"/>
        <v>0</v>
      </c>
      <c r="AP1825" s="33">
        <f t="shared" ca="1" si="739"/>
        <v>56427</v>
      </c>
    </row>
    <row r="1826" spans="1:42" x14ac:dyDescent="0.2">
      <c r="A1826" s="15">
        <f>Daten!A1826</f>
        <v>70401</v>
      </c>
      <c r="B1826" s="8" t="str">
        <f>Daten!B1826</f>
        <v>Aurach bei Kitzbühel</v>
      </c>
      <c r="C1826" s="15">
        <f t="shared" si="715"/>
        <v>7</v>
      </c>
      <c r="D1826" s="10">
        <f>Daten!D1826</f>
        <v>0</v>
      </c>
      <c r="E1826" s="9">
        <f>Daten!E1826</f>
        <v>1136</v>
      </c>
      <c r="F1826" s="9">
        <f>Daten!F1826</f>
        <v>1116</v>
      </c>
      <c r="G1826" s="27">
        <f t="shared" si="716"/>
        <v>20</v>
      </c>
      <c r="H1826" s="29">
        <f t="shared" si="717"/>
        <v>1.7921146953405017E-2</v>
      </c>
      <c r="I1826" s="21">
        <f t="shared" si="718"/>
        <v>9.9600271545528489</v>
      </c>
      <c r="J1826" s="21">
        <f t="shared" si="719"/>
        <v>10.039972845447151</v>
      </c>
      <c r="K1826" s="27">
        <f t="shared" si="720"/>
        <v>-5019.9864227235757</v>
      </c>
      <c r="L1826" s="16">
        <f>Daten!G1826</f>
        <v>112</v>
      </c>
      <c r="M1826" s="16">
        <f>Daten!H1826</f>
        <v>718</v>
      </c>
      <c r="N1826" s="16">
        <f>Daten!I1826</f>
        <v>306</v>
      </c>
      <c r="O1826" s="28">
        <f t="shared" si="721"/>
        <v>0.5821727019498607</v>
      </c>
      <c r="P1826" s="16">
        <f t="shared" si="722"/>
        <v>404.13850742776935</v>
      </c>
      <c r="Q1826" s="21">
        <f t="shared" si="723"/>
        <v>13.861492572230645</v>
      </c>
      <c r="R1826" s="27">
        <f t="shared" si="724"/>
        <v>2772.298514446129</v>
      </c>
      <c r="S1826" s="9">
        <f>Daten!K1826</f>
        <v>4444.5</v>
      </c>
      <c r="T1826" s="9">
        <f>Daten!L1826</f>
        <v>278729.62</v>
      </c>
      <c r="U1826" s="9">
        <f>Daten!M1826</f>
        <v>428185.9</v>
      </c>
      <c r="V1826" s="9">
        <f>Daten!N1826</f>
        <v>500</v>
      </c>
      <c r="W1826" s="9">
        <f>Daten!O1826</f>
        <v>500</v>
      </c>
      <c r="X1826" s="23">
        <f t="shared" si="725"/>
        <v>711360.02</v>
      </c>
      <c r="Y1826" s="9">
        <f t="shared" si="726"/>
        <v>408310.1917241941</v>
      </c>
      <c r="Z1826" s="21">
        <f t="shared" si="727"/>
        <v>303049.82827580592</v>
      </c>
      <c r="AA1826" s="27">
        <f t="shared" si="728"/>
        <v>-30304.982827580592</v>
      </c>
      <c r="AB1826" s="32">
        <f t="shared" si="729"/>
        <v>-32552.670735858039</v>
      </c>
      <c r="AC1826" s="31">
        <f t="shared" si="730"/>
        <v>0</v>
      </c>
      <c r="AG1826" s="26">
        <f t="shared" si="731"/>
        <v>0</v>
      </c>
      <c r="AH1826" s="26">
        <f t="shared" si="732"/>
        <v>0</v>
      </c>
      <c r="AI1826" s="26">
        <f t="shared" si="733"/>
        <v>0</v>
      </c>
      <c r="AJ1826" s="26">
        <f t="shared" si="734"/>
        <v>1</v>
      </c>
      <c r="AK1826" s="26">
        <f t="shared" si="735"/>
        <v>0</v>
      </c>
      <c r="AL1826" s="26">
        <f t="shared" ca="1" si="736"/>
        <v>0</v>
      </c>
      <c r="AM1826" s="26">
        <f t="shared" ca="1" si="737"/>
        <v>0</v>
      </c>
      <c r="AN1826" s="26">
        <f ca="1">IF(AM1826=0,0,COUNTIF($AM$19:AM1826,C1826*10+1))</f>
        <v>0</v>
      </c>
      <c r="AO1826" s="21">
        <f t="shared" ca="1" si="738"/>
        <v>0</v>
      </c>
      <c r="AP1826" s="33">
        <f t="shared" ca="1" si="739"/>
        <v>0</v>
      </c>
    </row>
    <row r="1827" spans="1:42" x14ac:dyDescent="0.2">
      <c r="A1827" s="15">
        <f>Daten!A1827</f>
        <v>70402</v>
      </c>
      <c r="B1827" s="8" t="str">
        <f>Daten!B1827</f>
        <v>Brixen im Thale</v>
      </c>
      <c r="C1827" s="15">
        <f t="shared" si="715"/>
        <v>7</v>
      </c>
      <c r="D1827" s="10">
        <f>Daten!D1827</f>
        <v>0</v>
      </c>
      <c r="E1827" s="9">
        <f>Daten!E1827</f>
        <v>2642</v>
      </c>
      <c r="F1827" s="9">
        <f>Daten!F1827</f>
        <v>2644</v>
      </c>
      <c r="G1827" s="27">
        <f t="shared" si="716"/>
        <v>-2</v>
      </c>
      <c r="H1827" s="29">
        <f t="shared" si="717"/>
        <v>-7.5642965204236008E-4</v>
      </c>
      <c r="I1827" s="21">
        <f t="shared" si="718"/>
        <v>23.597053581216606</v>
      </c>
      <c r="J1827" s="21">
        <f t="shared" si="719"/>
        <v>-25.597053581216606</v>
      </c>
      <c r="K1827" s="27">
        <f t="shared" si="720"/>
        <v>12798.526790608303</v>
      </c>
      <c r="L1827" s="16">
        <f>Daten!G1827</f>
        <v>338</v>
      </c>
      <c r="M1827" s="16">
        <f>Daten!H1827</f>
        <v>1730</v>
      </c>
      <c r="N1827" s="16">
        <f>Daten!I1827</f>
        <v>574</v>
      </c>
      <c r="O1827" s="28">
        <f t="shared" si="721"/>
        <v>0.52716763005780343</v>
      </c>
      <c r="P1827" s="16">
        <f t="shared" si="722"/>
        <v>973.75991344016848</v>
      </c>
      <c r="Q1827" s="21">
        <f t="shared" si="723"/>
        <v>-61.759913440168475</v>
      </c>
      <c r="R1827" s="27">
        <f t="shared" si="724"/>
        <v>-12351.982688033695</v>
      </c>
      <c r="S1827" s="9">
        <f>Daten!K1827</f>
        <v>11781.39</v>
      </c>
      <c r="T1827" s="9">
        <f>Daten!L1827</f>
        <v>329016.03000000003</v>
      </c>
      <c r="U1827" s="9">
        <f>Daten!M1827</f>
        <v>510693.87</v>
      </c>
      <c r="V1827" s="9">
        <f>Daten!N1827</f>
        <v>500</v>
      </c>
      <c r="W1827" s="9">
        <f>Daten!O1827</f>
        <v>500</v>
      </c>
      <c r="X1827" s="23">
        <f t="shared" si="725"/>
        <v>851491.29</v>
      </c>
      <c r="Y1827" s="9">
        <f t="shared" si="726"/>
        <v>949608.73814728949</v>
      </c>
      <c r="Z1827" s="21">
        <f t="shared" si="727"/>
        <v>-98117.448147289455</v>
      </c>
      <c r="AA1827" s="27">
        <f t="shared" si="728"/>
        <v>9811.7448147289451</v>
      </c>
      <c r="AB1827" s="32">
        <f t="shared" si="729"/>
        <v>10258.288917303553</v>
      </c>
      <c r="AC1827" s="31">
        <f t="shared" si="730"/>
        <v>10258.288917303553</v>
      </c>
      <c r="AG1827" s="26">
        <f t="shared" si="731"/>
        <v>12798.526790608303</v>
      </c>
      <c r="AH1827" s="26">
        <f t="shared" si="732"/>
        <v>9811.7448147289451</v>
      </c>
      <c r="AI1827" s="26">
        <f t="shared" si="733"/>
        <v>22610.27160533725</v>
      </c>
      <c r="AJ1827" s="26">
        <f t="shared" si="734"/>
        <v>1</v>
      </c>
      <c r="AK1827" s="26">
        <f t="shared" si="735"/>
        <v>22610.27160533725</v>
      </c>
      <c r="AL1827" s="26">
        <f t="shared" ca="1" si="736"/>
        <v>24456</v>
      </c>
      <c r="AM1827" s="26">
        <f t="shared" ca="1" si="737"/>
        <v>71</v>
      </c>
      <c r="AN1827" s="26">
        <f ca="1">IF(AM1827=0,0,COUNTIF($AM$19:AM1827,C1827*10+1))</f>
        <v>30</v>
      </c>
      <c r="AO1827" s="21">
        <f t="shared" ca="1" si="738"/>
        <v>0</v>
      </c>
      <c r="AP1827" s="33">
        <f t="shared" ca="1" si="739"/>
        <v>24456</v>
      </c>
    </row>
    <row r="1828" spans="1:42" x14ac:dyDescent="0.2">
      <c r="A1828" s="15">
        <f>Daten!A1828</f>
        <v>70403</v>
      </c>
      <c r="B1828" s="8" t="str">
        <f>Daten!B1828</f>
        <v>Fieberbrunn</v>
      </c>
      <c r="C1828" s="15">
        <f t="shared" si="715"/>
        <v>7</v>
      </c>
      <c r="D1828" s="10">
        <f>Daten!D1828</f>
        <v>0</v>
      </c>
      <c r="E1828" s="9">
        <f>Daten!E1828</f>
        <v>4494</v>
      </c>
      <c r="F1828" s="9">
        <f>Daten!F1828</f>
        <v>4267</v>
      </c>
      <c r="G1828" s="27">
        <f t="shared" si="716"/>
        <v>227</v>
      </c>
      <c r="H1828" s="29">
        <f t="shared" si="717"/>
        <v>5.3198968830560113E-2</v>
      </c>
      <c r="I1828" s="21">
        <f t="shared" si="718"/>
        <v>38.081931781789429</v>
      </c>
      <c r="J1828" s="21">
        <f t="shared" si="719"/>
        <v>188.91806821821058</v>
      </c>
      <c r="K1828" s="27">
        <f t="shared" si="720"/>
        <v>-94459.034109105283</v>
      </c>
      <c r="L1828" s="16">
        <f>Daten!G1828</f>
        <v>628</v>
      </c>
      <c r="M1828" s="16">
        <f>Daten!H1828</f>
        <v>2926</v>
      </c>
      <c r="N1828" s="16">
        <f>Daten!I1828</f>
        <v>940</v>
      </c>
      <c r="O1828" s="28">
        <f t="shared" si="721"/>
        <v>0.53588516746411485</v>
      </c>
      <c r="P1828" s="16">
        <f t="shared" si="722"/>
        <v>1646.9488478184583</v>
      </c>
      <c r="Q1828" s="21">
        <f t="shared" si="723"/>
        <v>-78.948847818458262</v>
      </c>
      <c r="R1828" s="27">
        <f t="shared" si="724"/>
        <v>-15789.769563691652</v>
      </c>
      <c r="S1828" s="9">
        <f>Daten!K1828</f>
        <v>8648.25</v>
      </c>
      <c r="T1828" s="9">
        <f>Daten!L1828</f>
        <v>568295.64</v>
      </c>
      <c r="U1828" s="9">
        <f>Daten!M1828</f>
        <v>1459352.21</v>
      </c>
      <c r="V1828" s="9">
        <f>Daten!N1828</f>
        <v>500</v>
      </c>
      <c r="W1828" s="9">
        <f>Daten!O1828</f>
        <v>500</v>
      </c>
      <c r="X1828" s="23">
        <f t="shared" si="725"/>
        <v>2036296.1</v>
      </c>
      <c r="Y1828" s="9">
        <f t="shared" si="726"/>
        <v>1615269.3676131412</v>
      </c>
      <c r="Z1828" s="21">
        <f t="shared" si="727"/>
        <v>421026.7323868589</v>
      </c>
      <c r="AA1828" s="27">
        <f t="shared" si="728"/>
        <v>-42102.673238685893</v>
      </c>
      <c r="AB1828" s="32">
        <f t="shared" si="729"/>
        <v>-152351.47691148281</v>
      </c>
      <c r="AC1828" s="31">
        <f t="shared" si="730"/>
        <v>0</v>
      </c>
      <c r="AG1828" s="26">
        <f t="shared" si="731"/>
        <v>0</v>
      </c>
      <c r="AH1828" s="26">
        <f t="shared" si="732"/>
        <v>0</v>
      </c>
      <c r="AI1828" s="26">
        <f t="shared" si="733"/>
        <v>0</v>
      </c>
      <c r="AJ1828" s="26">
        <f t="shared" si="734"/>
        <v>1</v>
      </c>
      <c r="AK1828" s="26">
        <f t="shared" si="735"/>
        <v>0</v>
      </c>
      <c r="AL1828" s="26">
        <f t="shared" ca="1" si="736"/>
        <v>0</v>
      </c>
      <c r="AM1828" s="26">
        <f t="shared" ca="1" si="737"/>
        <v>0</v>
      </c>
      <c r="AN1828" s="26">
        <f ca="1">IF(AM1828=0,0,COUNTIF($AM$19:AM1828,C1828*10+1))</f>
        <v>0</v>
      </c>
      <c r="AO1828" s="21">
        <f t="shared" ca="1" si="738"/>
        <v>0</v>
      </c>
      <c r="AP1828" s="33">
        <f t="shared" ca="1" si="739"/>
        <v>0</v>
      </c>
    </row>
    <row r="1829" spans="1:42" x14ac:dyDescent="0.2">
      <c r="A1829" s="15">
        <f>Daten!A1829</f>
        <v>70404</v>
      </c>
      <c r="B1829" s="8" t="str">
        <f>Daten!B1829</f>
        <v>Going am Wilden Kaiser</v>
      </c>
      <c r="C1829" s="15">
        <f t="shared" si="715"/>
        <v>7</v>
      </c>
      <c r="D1829" s="10">
        <f>Daten!D1829</f>
        <v>0</v>
      </c>
      <c r="E1829" s="9">
        <f>Daten!E1829</f>
        <v>1923</v>
      </c>
      <c r="F1829" s="9">
        <f>Daten!F1829</f>
        <v>1863</v>
      </c>
      <c r="G1829" s="27">
        <f t="shared" si="716"/>
        <v>60</v>
      </c>
      <c r="H1829" s="29">
        <f t="shared" si="717"/>
        <v>3.2206119162640899E-2</v>
      </c>
      <c r="I1829" s="21">
        <f t="shared" si="718"/>
        <v>16.626819524132578</v>
      </c>
      <c r="J1829" s="21">
        <f t="shared" si="719"/>
        <v>43.373180475867422</v>
      </c>
      <c r="K1829" s="27">
        <f t="shared" si="720"/>
        <v>-21686.590237933709</v>
      </c>
      <c r="L1829" s="16">
        <f>Daten!G1829</f>
        <v>227</v>
      </c>
      <c r="M1829" s="16">
        <f>Daten!H1829</f>
        <v>1344</v>
      </c>
      <c r="N1829" s="16">
        <f>Daten!I1829</f>
        <v>352</v>
      </c>
      <c r="O1829" s="28">
        <f t="shared" si="721"/>
        <v>0.43080357142857145</v>
      </c>
      <c r="P1829" s="16">
        <f t="shared" si="722"/>
        <v>756.49325067259326</v>
      </c>
      <c r="Q1829" s="21">
        <f t="shared" si="723"/>
        <v>-177.49325067259326</v>
      </c>
      <c r="R1829" s="27">
        <f t="shared" si="724"/>
        <v>-35498.650134518655</v>
      </c>
      <c r="S1829" s="9">
        <f>Daten!K1829</f>
        <v>3073.76</v>
      </c>
      <c r="T1829" s="9">
        <f>Daten!L1829</f>
        <v>308931.52</v>
      </c>
      <c r="U1829" s="9">
        <f>Daten!M1829</f>
        <v>578169.94999999995</v>
      </c>
      <c r="V1829" s="9">
        <f>Daten!N1829</f>
        <v>500</v>
      </c>
      <c r="W1829" s="9">
        <f>Daten!O1829</f>
        <v>470</v>
      </c>
      <c r="X1829" s="23">
        <f t="shared" si="725"/>
        <v>909894.26319148927</v>
      </c>
      <c r="Y1829" s="9">
        <f t="shared" si="726"/>
        <v>691180.01644861384</v>
      </c>
      <c r="Z1829" s="21">
        <f t="shared" si="727"/>
        <v>218714.24674287543</v>
      </c>
      <c r="AA1829" s="27">
        <f t="shared" si="728"/>
        <v>-21871.424674287544</v>
      </c>
      <c r="AB1829" s="32">
        <f t="shared" si="729"/>
        <v>-79056.665046739901</v>
      </c>
      <c r="AC1829" s="31">
        <f t="shared" si="730"/>
        <v>0</v>
      </c>
      <c r="AG1829" s="26">
        <f t="shared" si="731"/>
        <v>0</v>
      </c>
      <c r="AH1829" s="26">
        <f t="shared" si="732"/>
        <v>0</v>
      </c>
      <c r="AI1829" s="26">
        <f t="shared" si="733"/>
        <v>0</v>
      </c>
      <c r="AJ1829" s="26">
        <f t="shared" si="734"/>
        <v>0</v>
      </c>
      <c r="AK1829" s="26">
        <f t="shared" si="735"/>
        <v>0</v>
      </c>
      <c r="AL1829" s="26">
        <f t="shared" ca="1" si="736"/>
        <v>0</v>
      </c>
      <c r="AM1829" s="26">
        <f t="shared" ca="1" si="737"/>
        <v>0</v>
      </c>
      <c r="AN1829" s="26">
        <f ca="1">IF(AM1829=0,0,COUNTIF($AM$19:AM1829,C1829*10+1))</f>
        <v>0</v>
      </c>
      <c r="AO1829" s="21">
        <f t="shared" ca="1" si="738"/>
        <v>0</v>
      </c>
      <c r="AP1829" s="33">
        <f t="shared" ca="1" si="739"/>
        <v>0</v>
      </c>
    </row>
    <row r="1830" spans="1:42" x14ac:dyDescent="0.2">
      <c r="A1830" s="15">
        <f>Daten!A1830</f>
        <v>70405</v>
      </c>
      <c r="B1830" s="8" t="str">
        <f>Daten!B1830</f>
        <v>Hochfilzen</v>
      </c>
      <c r="C1830" s="15">
        <f t="shared" si="715"/>
        <v>7</v>
      </c>
      <c r="D1830" s="10">
        <f>Daten!D1830</f>
        <v>0</v>
      </c>
      <c r="E1830" s="9">
        <f>Daten!E1830</f>
        <v>1274</v>
      </c>
      <c r="F1830" s="9">
        <f>Daten!F1830</f>
        <v>1193</v>
      </c>
      <c r="G1830" s="27">
        <f t="shared" si="716"/>
        <v>81</v>
      </c>
      <c r="H1830" s="29">
        <f t="shared" si="717"/>
        <v>6.7896060352053644E-2</v>
      </c>
      <c r="I1830" s="21">
        <f t="shared" si="718"/>
        <v>10.647233329194936</v>
      </c>
      <c r="J1830" s="21">
        <f t="shared" si="719"/>
        <v>70.352766670805067</v>
      </c>
      <c r="K1830" s="27">
        <f t="shared" si="720"/>
        <v>-35176.383335402534</v>
      </c>
      <c r="L1830" s="16">
        <f>Daten!G1830</f>
        <v>191</v>
      </c>
      <c r="M1830" s="16">
        <f>Daten!H1830</f>
        <v>836</v>
      </c>
      <c r="N1830" s="16">
        <f>Daten!I1830</f>
        <v>247</v>
      </c>
      <c r="O1830" s="28">
        <f t="shared" si="721"/>
        <v>0.52392344497607657</v>
      </c>
      <c r="P1830" s="16">
        <f t="shared" si="722"/>
        <v>470.55681366241669</v>
      </c>
      <c r="Q1830" s="21">
        <f t="shared" si="723"/>
        <v>-32.556813662416687</v>
      </c>
      <c r="R1830" s="27">
        <f t="shared" si="724"/>
        <v>-6511.3627324833378</v>
      </c>
      <c r="S1830" s="9">
        <f>Daten!K1830</f>
        <v>4307.32</v>
      </c>
      <c r="T1830" s="9">
        <f>Daten!L1830</f>
        <v>114318.09</v>
      </c>
      <c r="U1830" s="9">
        <f>Daten!M1830</f>
        <v>427501.02</v>
      </c>
      <c r="V1830" s="9">
        <f>Daten!N1830</f>
        <v>500</v>
      </c>
      <c r="W1830" s="9">
        <f>Daten!O1830</f>
        <v>500</v>
      </c>
      <c r="X1830" s="23">
        <f t="shared" si="725"/>
        <v>546126.43000000005</v>
      </c>
      <c r="Y1830" s="9">
        <f t="shared" si="726"/>
        <v>457911.25374702754</v>
      </c>
      <c r="Z1830" s="21">
        <f t="shared" si="727"/>
        <v>88215.176252972509</v>
      </c>
      <c r="AA1830" s="27">
        <f t="shared" si="728"/>
        <v>-8821.5176252972506</v>
      </c>
      <c r="AB1830" s="32">
        <f t="shared" si="729"/>
        <v>-50509.263693183122</v>
      </c>
      <c r="AC1830" s="31">
        <f t="shared" si="730"/>
        <v>0</v>
      </c>
      <c r="AG1830" s="26">
        <f t="shared" si="731"/>
        <v>0</v>
      </c>
      <c r="AH1830" s="26">
        <f t="shared" si="732"/>
        <v>0</v>
      </c>
      <c r="AI1830" s="26">
        <f t="shared" si="733"/>
        <v>0</v>
      </c>
      <c r="AJ1830" s="26">
        <f t="shared" si="734"/>
        <v>1</v>
      </c>
      <c r="AK1830" s="26">
        <f t="shared" si="735"/>
        <v>0</v>
      </c>
      <c r="AL1830" s="26">
        <f t="shared" ca="1" si="736"/>
        <v>0</v>
      </c>
      <c r="AM1830" s="26">
        <f t="shared" ca="1" si="737"/>
        <v>0</v>
      </c>
      <c r="AN1830" s="26">
        <f ca="1">IF(AM1830=0,0,COUNTIF($AM$19:AM1830,C1830*10+1))</f>
        <v>0</v>
      </c>
      <c r="AO1830" s="21">
        <f t="shared" ca="1" si="738"/>
        <v>0</v>
      </c>
      <c r="AP1830" s="33">
        <f t="shared" ca="1" si="739"/>
        <v>0</v>
      </c>
    </row>
    <row r="1831" spans="1:42" x14ac:dyDescent="0.2">
      <c r="A1831" s="15">
        <f>Daten!A1831</f>
        <v>70406</v>
      </c>
      <c r="B1831" s="8" t="str">
        <f>Daten!B1831</f>
        <v>Hopfgarten im Brixental</v>
      </c>
      <c r="C1831" s="15">
        <f t="shared" si="715"/>
        <v>7</v>
      </c>
      <c r="D1831" s="10">
        <f>Daten!D1831</f>
        <v>0</v>
      </c>
      <c r="E1831" s="9">
        <f>Daten!E1831</f>
        <v>5641</v>
      </c>
      <c r="F1831" s="9">
        <f>Daten!F1831</f>
        <v>5678</v>
      </c>
      <c r="G1831" s="27">
        <f t="shared" si="716"/>
        <v>-37</v>
      </c>
      <c r="H1831" s="29">
        <f t="shared" si="717"/>
        <v>-6.5163790066924973E-3</v>
      </c>
      <c r="I1831" s="21">
        <f t="shared" si="718"/>
        <v>50.674761813217806</v>
      </c>
      <c r="J1831" s="21">
        <f t="shared" si="719"/>
        <v>-87.674761813217799</v>
      </c>
      <c r="K1831" s="27">
        <f t="shared" si="720"/>
        <v>43837.380906608902</v>
      </c>
      <c r="L1831" s="16">
        <f>Daten!G1831</f>
        <v>850</v>
      </c>
      <c r="M1831" s="16">
        <f>Daten!H1831</f>
        <v>3686</v>
      </c>
      <c r="N1831" s="16">
        <f>Daten!I1831</f>
        <v>1105</v>
      </c>
      <c r="O1831" s="28">
        <f t="shared" si="721"/>
        <v>0.53038524145415089</v>
      </c>
      <c r="P1831" s="16">
        <f t="shared" si="722"/>
        <v>2074.727769329746</v>
      </c>
      <c r="Q1831" s="21">
        <f t="shared" si="723"/>
        <v>-119.72776932974602</v>
      </c>
      <c r="R1831" s="27">
        <f t="shared" si="724"/>
        <v>-23945.553865949205</v>
      </c>
      <c r="S1831" s="9">
        <f>Daten!K1831</f>
        <v>28314.720000000001</v>
      </c>
      <c r="T1831" s="9">
        <f>Daten!L1831</f>
        <v>577207.24</v>
      </c>
      <c r="U1831" s="9">
        <f>Daten!M1831</f>
        <v>1456953.59</v>
      </c>
      <c r="V1831" s="9">
        <f>Daten!N1831</f>
        <v>500</v>
      </c>
      <c r="W1831" s="9">
        <f>Daten!O1831</f>
        <v>500</v>
      </c>
      <c r="X1831" s="23">
        <f t="shared" si="725"/>
        <v>2062475.55</v>
      </c>
      <c r="Y1831" s="9">
        <f t="shared" si="726"/>
        <v>2027533.267179735</v>
      </c>
      <c r="Z1831" s="21">
        <f t="shared" si="727"/>
        <v>34942.282820265042</v>
      </c>
      <c r="AA1831" s="27">
        <f t="shared" si="728"/>
        <v>-3494.2282820265045</v>
      </c>
      <c r="AB1831" s="32">
        <f t="shared" si="729"/>
        <v>16397.59875863319</v>
      </c>
      <c r="AC1831" s="31">
        <f t="shared" si="730"/>
        <v>16397.59875863319</v>
      </c>
      <c r="AG1831" s="26">
        <f t="shared" si="731"/>
        <v>43837.380906608902</v>
      </c>
      <c r="AH1831" s="26">
        <f t="shared" si="732"/>
        <v>-3494.2282820265045</v>
      </c>
      <c r="AI1831" s="26">
        <f t="shared" si="733"/>
        <v>40343.152624582399</v>
      </c>
      <c r="AJ1831" s="26">
        <f t="shared" si="734"/>
        <v>1</v>
      </c>
      <c r="AK1831" s="26">
        <f t="shared" si="735"/>
        <v>40343.152624582399</v>
      </c>
      <c r="AL1831" s="26">
        <f t="shared" ca="1" si="736"/>
        <v>43637</v>
      </c>
      <c r="AM1831" s="26">
        <f t="shared" ca="1" si="737"/>
        <v>71</v>
      </c>
      <c r="AN1831" s="26">
        <f ca="1">IF(AM1831=0,0,COUNTIF($AM$19:AM1831,C1831*10+1))</f>
        <v>31</v>
      </c>
      <c r="AO1831" s="21">
        <f t="shared" ca="1" si="738"/>
        <v>0</v>
      </c>
      <c r="AP1831" s="33">
        <f t="shared" ca="1" si="739"/>
        <v>43637</v>
      </c>
    </row>
    <row r="1832" spans="1:42" x14ac:dyDescent="0.2">
      <c r="A1832" s="15">
        <f>Daten!A1832</f>
        <v>70407</v>
      </c>
      <c r="B1832" s="8" t="str">
        <f>Daten!B1832</f>
        <v>Itter</v>
      </c>
      <c r="C1832" s="15">
        <f t="shared" si="715"/>
        <v>7</v>
      </c>
      <c r="D1832" s="10">
        <f>Daten!D1832</f>
        <v>0</v>
      </c>
      <c r="E1832" s="9">
        <f>Daten!E1832</f>
        <v>1197</v>
      </c>
      <c r="F1832" s="9">
        <f>Daten!F1832</f>
        <v>1157</v>
      </c>
      <c r="G1832" s="27">
        <f t="shared" si="716"/>
        <v>40</v>
      </c>
      <c r="H1832" s="29">
        <f t="shared" si="717"/>
        <v>3.4572169403630081E-2</v>
      </c>
      <c r="I1832" s="21">
        <f t="shared" si="718"/>
        <v>10.325942130660973</v>
      </c>
      <c r="J1832" s="21">
        <f t="shared" si="719"/>
        <v>29.674057869339027</v>
      </c>
      <c r="K1832" s="27">
        <f t="shared" si="720"/>
        <v>-14837.028934669514</v>
      </c>
      <c r="L1832" s="16">
        <f>Daten!G1832</f>
        <v>163</v>
      </c>
      <c r="M1832" s="16">
        <f>Daten!H1832</f>
        <v>809</v>
      </c>
      <c r="N1832" s="16">
        <f>Daten!I1832</f>
        <v>225</v>
      </c>
      <c r="O1832" s="28">
        <f t="shared" si="721"/>
        <v>0.47960444993819529</v>
      </c>
      <c r="P1832" s="16">
        <f t="shared" si="722"/>
        <v>455.35940460872615</v>
      </c>
      <c r="Q1832" s="21">
        <f t="shared" si="723"/>
        <v>-67.359404608726152</v>
      </c>
      <c r="R1832" s="27">
        <f t="shared" si="724"/>
        <v>-13471.880921745231</v>
      </c>
      <c r="S1832" s="9">
        <f>Daten!K1832</f>
        <v>2490.77</v>
      </c>
      <c r="T1832" s="9">
        <f>Daten!L1832</f>
        <v>129777.64</v>
      </c>
      <c r="U1832" s="9">
        <f>Daten!M1832</f>
        <v>303532.59999999998</v>
      </c>
      <c r="V1832" s="9">
        <f>Daten!N1832</f>
        <v>500</v>
      </c>
      <c r="W1832" s="9">
        <f>Daten!O1832</f>
        <v>500</v>
      </c>
      <c r="X1832" s="23">
        <f t="shared" si="725"/>
        <v>435801.00999999995</v>
      </c>
      <c r="Y1832" s="9">
        <f t="shared" si="726"/>
        <v>430235.29885022918</v>
      </c>
      <c r="Z1832" s="21">
        <f t="shared" si="727"/>
        <v>5565.7111497707665</v>
      </c>
      <c r="AA1832" s="27">
        <f t="shared" si="728"/>
        <v>-556.57111497707672</v>
      </c>
      <c r="AB1832" s="32">
        <f t="shared" si="729"/>
        <v>-28865.480971391818</v>
      </c>
      <c r="AC1832" s="31">
        <f t="shared" si="730"/>
        <v>0</v>
      </c>
      <c r="AG1832" s="26">
        <f t="shared" si="731"/>
        <v>0</v>
      </c>
      <c r="AH1832" s="26">
        <f t="shared" si="732"/>
        <v>0</v>
      </c>
      <c r="AI1832" s="26">
        <f t="shared" si="733"/>
        <v>0</v>
      </c>
      <c r="AJ1832" s="26">
        <f t="shared" si="734"/>
        <v>1</v>
      </c>
      <c r="AK1832" s="26">
        <f t="shared" si="735"/>
        <v>0</v>
      </c>
      <c r="AL1832" s="26">
        <f t="shared" ca="1" si="736"/>
        <v>0</v>
      </c>
      <c r="AM1832" s="26">
        <f t="shared" ca="1" si="737"/>
        <v>0</v>
      </c>
      <c r="AN1832" s="26">
        <f ca="1">IF(AM1832=0,0,COUNTIF($AM$19:AM1832,C1832*10+1))</f>
        <v>0</v>
      </c>
      <c r="AO1832" s="21">
        <f t="shared" ca="1" si="738"/>
        <v>0</v>
      </c>
      <c r="AP1832" s="33">
        <f t="shared" ca="1" si="739"/>
        <v>0</v>
      </c>
    </row>
    <row r="1833" spans="1:42" x14ac:dyDescent="0.2">
      <c r="A1833" s="15">
        <f>Daten!A1833</f>
        <v>70408</v>
      </c>
      <c r="B1833" s="8" t="str">
        <f>Daten!B1833</f>
        <v>Jochberg</v>
      </c>
      <c r="C1833" s="15">
        <f t="shared" si="715"/>
        <v>7</v>
      </c>
      <c r="D1833" s="10">
        <f>Daten!D1833</f>
        <v>0</v>
      </c>
      <c r="E1833" s="9">
        <f>Daten!E1833</f>
        <v>1495</v>
      </c>
      <c r="F1833" s="9">
        <f>Daten!F1833</f>
        <v>1563</v>
      </c>
      <c r="G1833" s="27">
        <f t="shared" si="716"/>
        <v>-68</v>
      </c>
      <c r="H1833" s="29">
        <f t="shared" si="717"/>
        <v>-4.3506078055022393E-2</v>
      </c>
      <c r="I1833" s="21">
        <f t="shared" si="718"/>
        <v>13.949392869682887</v>
      </c>
      <c r="J1833" s="21">
        <f t="shared" si="719"/>
        <v>-81.949392869682882</v>
      </c>
      <c r="K1833" s="27">
        <f t="shared" si="720"/>
        <v>40974.69643484144</v>
      </c>
      <c r="L1833" s="16">
        <f>Daten!G1833</f>
        <v>178</v>
      </c>
      <c r="M1833" s="16">
        <f>Daten!H1833</f>
        <v>943</v>
      </c>
      <c r="N1833" s="16">
        <f>Daten!I1833</f>
        <v>374</v>
      </c>
      <c r="O1833" s="28">
        <f t="shared" si="721"/>
        <v>0.58536585365853655</v>
      </c>
      <c r="P1833" s="16">
        <f t="shared" si="722"/>
        <v>530.78358287519006</v>
      </c>
      <c r="Q1833" s="21">
        <f t="shared" si="723"/>
        <v>21.216417124809936</v>
      </c>
      <c r="R1833" s="27">
        <f t="shared" si="724"/>
        <v>4243.2834249619873</v>
      </c>
      <c r="S1833" s="9">
        <f>Daten!K1833</f>
        <v>-1150.56</v>
      </c>
      <c r="T1833" s="9">
        <f>Daten!L1833</f>
        <v>263343.90999999997</v>
      </c>
      <c r="U1833" s="9">
        <f>Daten!M1833</f>
        <v>338550.85</v>
      </c>
      <c r="V1833" s="9">
        <f>Daten!N1833</f>
        <v>500</v>
      </c>
      <c r="W1833" s="9">
        <f>Daten!O1833</f>
        <v>500</v>
      </c>
      <c r="X1833" s="23">
        <f t="shared" si="725"/>
        <v>600744.19999999995</v>
      </c>
      <c r="Y1833" s="9">
        <f t="shared" si="726"/>
        <v>537344.83858069556</v>
      </c>
      <c r="Z1833" s="21">
        <f t="shared" si="727"/>
        <v>63399.36141930439</v>
      </c>
      <c r="AA1833" s="27">
        <f t="shared" si="728"/>
        <v>-6339.9361419304396</v>
      </c>
      <c r="AB1833" s="32">
        <f t="shared" si="729"/>
        <v>38878.043717872984</v>
      </c>
      <c r="AC1833" s="31">
        <f t="shared" si="730"/>
        <v>38878.043717872984</v>
      </c>
      <c r="AG1833" s="26">
        <f t="shared" si="731"/>
        <v>40974.69643484144</v>
      </c>
      <c r="AH1833" s="26">
        <f t="shared" si="732"/>
        <v>-6339.9361419304396</v>
      </c>
      <c r="AI1833" s="26">
        <f t="shared" si="733"/>
        <v>34634.760292911</v>
      </c>
      <c r="AJ1833" s="26">
        <f t="shared" si="734"/>
        <v>1</v>
      </c>
      <c r="AK1833" s="26">
        <f t="shared" si="735"/>
        <v>34634.760292911</v>
      </c>
      <c r="AL1833" s="26">
        <f t="shared" ca="1" si="736"/>
        <v>37462</v>
      </c>
      <c r="AM1833" s="26">
        <f t="shared" ca="1" si="737"/>
        <v>71</v>
      </c>
      <c r="AN1833" s="26">
        <f ca="1">IF(AM1833=0,0,COUNTIF($AM$19:AM1833,C1833*10+1))</f>
        <v>32</v>
      </c>
      <c r="AO1833" s="21">
        <f t="shared" ca="1" si="738"/>
        <v>0</v>
      </c>
      <c r="AP1833" s="33">
        <f t="shared" ca="1" si="739"/>
        <v>37462</v>
      </c>
    </row>
    <row r="1834" spans="1:42" x14ac:dyDescent="0.2">
      <c r="A1834" s="15">
        <f>Daten!A1834</f>
        <v>70409</v>
      </c>
      <c r="B1834" s="8" t="str">
        <f>Daten!B1834</f>
        <v>Kirchberg in Tirol</v>
      </c>
      <c r="C1834" s="15">
        <f t="shared" si="715"/>
        <v>7</v>
      </c>
      <c r="D1834" s="10">
        <f>Daten!D1834</f>
        <v>0</v>
      </c>
      <c r="E1834" s="9">
        <f>Daten!E1834</f>
        <v>5227</v>
      </c>
      <c r="F1834" s="9">
        <f>Daten!F1834</f>
        <v>5231</v>
      </c>
      <c r="G1834" s="27">
        <f t="shared" si="716"/>
        <v>-4</v>
      </c>
      <c r="H1834" s="29">
        <f t="shared" si="717"/>
        <v>-7.6467214681705221E-4</v>
      </c>
      <c r="I1834" s="21">
        <f t="shared" si="718"/>
        <v>46.685396098087764</v>
      </c>
      <c r="J1834" s="21">
        <f t="shared" si="719"/>
        <v>-50.685396098087764</v>
      </c>
      <c r="K1834" s="27">
        <f t="shared" si="720"/>
        <v>25342.698049043884</v>
      </c>
      <c r="L1834" s="16">
        <f>Daten!G1834</f>
        <v>593</v>
      </c>
      <c r="M1834" s="16">
        <f>Daten!H1834</f>
        <v>3463</v>
      </c>
      <c r="N1834" s="16">
        <f>Daten!I1834</f>
        <v>1171</v>
      </c>
      <c r="O1834" s="28">
        <f t="shared" si="721"/>
        <v>0.5093849263644239</v>
      </c>
      <c r="P1834" s="16">
        <f t="shared" si="722"/>
        <v>1949.2084278863026</v>
      </c>
      <c r="Q1834" s="21">
        <f t="shared" si="723"/>
        <v>-185.20842788630262</v>
      </c>
      <c r="R1834" s="27">
        <f t="shared" si="724"/>
        <v>-37041.685577260519</v>
      </c>
      <c r="S1834" s="9">
        <f>Daten!K1834</f>
        <v>20303.810000000001</v>
      </c>
      <c r="T1834" s="9">
        <f>Daten!L1834</f>
        <v>1031787.06</v>
      </c>
      <c r="U1834" s="9">
        <f>Daten!M1834</f>
        <v>1117424.03</v>
      </c>
      <c r="V1834" s="9">
        <f>Daten!N1834</f>
        <v>500</v>
      </c>
      <c r="W1834" s="9">
        <f>Daten!O1834</f>
        <v>500</v>
      </c>
      <c r="X1834" s="23">
        <f t="shared" si="725"/>
        <v>2169514.9000000004</v>
      </c>
      <c r="Y1834" s="9">
        <f t="shared" si="726"/>
        <v>1878730.0811112346</v>
      </c>
      <c r="Z1834" s="21">
        <f t="shared" si="727"/>
        <v>290784.81888876576</v>
      </c>
      <c r="AA1834" s="27">
        <f t="shared" si="728"/>
        <v>-29078.481888876577</v>
      </c>
      <c r="AB1834" s="32">
        <f t="shared" si="729"/>
        <v>-40777.469417093213</v>
      </c>
      <c r="AC1834" s="31">
        <f t="shared" si="730"/>
        <v>0</v>
      </c>
      <c r="AG1834" s="26">
        <f t="shared" si="731"/>
        <v>0</v>
      </c>
      <c r="AH1834" s="26">
        <f t="shared" si="732"/>
        <v>0</v>
      </c>
      <c r="AI1834" s="26">
        <f t="shared" si="733"/>
        <v>0</v>
      </c>
      <c r="AJ1834" s="26">
        <f t="shared" si="734"/>
        <v>1</v>
      </c>
      <c r="AK1834" s="26">
        <f t="shared" si="735"/>
        <v>0</v>
      </c>
      <c r="AL1834" s="26">
        <f t="shared" ca="1" si="736"/>
        <v>0</v>
      </c>
      <c r="AM1834" s="26">
        <f t="shared" ca="1" si="737"/>
        <v>0</v>
      </c>
      <c r="AN1834" s="26">
        <f ca="1">IF(AM1834=0,0,COUNTIF($AM$19:AM1834,C1834*10+1))</f>
        <v>0</v>
      </c>
      <c r="AO1834" s="21">
        <f t="shared" ca="1" si="738"/>
        <v>0</v>
      </c>
      <c r="AP1834" s="33">
        <f t="shared" ca="1" si="739"/>
        <v>0</v>
      </c>
    </row>
    <row r="1835" spans="1:42" x14ac:dyDescent="0.2">
      <c r="A1835" s="15">
        <f>Daten!A1835</f>
        <v>70410</v>
      </c>
      <c r="B1835" s="8" t="str">
        <f>Daten!B1835</f>
        <v>Kirchdorf in Tirol</v>
      </c>
      <c r="C1835" s="15">
        <f t="shared" si="715"/>
        <v>7</v>
      </c>
      <c r="D1835" s="10">
        <f>Daten!D1835</f>
        <v>0</v>
      </c>
      <c r="E1835" s="9">
        <f>Daten!E1835</f>
        <v>4082</v>
      </c>
      <c r="F1835" s="9">
        <f>Daten!F1835</f>
        <v>3933</v>
      </c>
      <c r="G1835" s="27">
        <f t="shared" si="716"/>
        <v>149</v>
      </c>
      <c r="H1835" s="29">
        <f t="shared" si="717"/>
        <v>3.7884566488685482E-2</v>
      </c>
      <c r="I1835" s="21">
        <f t="shared" si="718"/>
        <v>35.101063439835443</v>
      </c>
      <c r="J1835" s="21">
        <f t="shared" si="719"/>
        <v>113.89893656016456</v>
      </c>
      <c r="K1835" s="27">
        <f t="shared" si="720"/>
        <v>-56949.468280082277</v>
      </c>
      <c r="L1835" s="16">
        <f>Daten!G1835</f>
        <v>627</v>
      </c>
      <c r="M1835" s="16">
        <f>Daten!H1835</f>
        <v>2698</v>
      </c>
      <c r="N1835" s="16">
        <f>Daten!I1835</f>
        <v>757</v>
      </c>
      <c r="O1835" s="28">
        <f t="shared" si="721"/>
        <v>0.51297257227575987</v>
      </c>
      <c r="P1835" s="16">
        <f t="shared" si="722"/>
        <v>1518.615171365072</v>
      </c>
      <c r="Q1835" s="21">
        <f t="shared" si="723"/>
        <v>-134.615171365072</v>
      </c>
      <c r="R1835" s="27">
        <f t="shared" si="724"/>
        <v>-26923.0342730144</v>
      </c>
      <c r="S1835" s="9">
        <f>Daten!K1835</f>
        <v>5085.41</v>
      </c>
      <c r="T1835" s="9">
        <f>Daten!L1835</f>
        <v>558662.22</v>
      </c>
      <c r="U1835" s="9">
        <f>Daten!M1835</f>
        <v>1299229.71</v>
      </c>
      <c r="V1835" s="9">
        <f>Daten!N1835</f>
        <v>500</v>
      </c>
      <c r="W1835" s="9">
        <f>Daten!O1835</f>
        <v>500</v>
      </c>
      <c r="X1835" s="23">
        <f t="shared" si="725"/>
        <v>1862977.3399999999</v>
      </c>
      <c r="Y1835" s="9">
        <f t="shared" si="726"/>
        <v>1467185.0375159862</v>
      </c>
      <c r="Z1835" s="21">
        <f t="shared" si="727"/>
        <v>395792.30248401361</v>
      </c>
      <c r="AA1835" s="27">
        <f t="shared" si="728"/>
        <v>-39579.230248401363</v>
      </c>
      <c r="AB1835" s="32">
        <f t="shared" si="729"/>
        <v>-123451.73280149804</v>
      </c>
      <c r="AC1835" s="31">
        <f t="shared" si="730"/>
        <v>0</v>
      </c>
      <c r="AG1835" s="26">
        <f t="shared" si="731"/>
        <v>0</v>
      </c>
      <c r="AH1835" s="26">
        <f t="shared" si="732"/>
        <v>0</v>
      </c>
      <c r="AI1835" s="26">
        <f t="shared" si="733"/>
        <v>0</v>
      </c>
      <c r="AJ1835" s="26">
        <f t="shared" si="734"/>
        <v>1</v>
      </c>
      <c r="AK1835" s="26">
        <f t="shared" si="735"/>
        <v>0</v>
      </c>
      <c r="AL1835" s="26">
        <f t="shared" ca="1" si="736"/>
        <v>0</v>
      </c>
      <c r="AM1835" s="26">
        <f t="shared" ca="1" si="737"/>
        <v>0</v>
      </c>
      <c r="AN1835" s="26">
        <f ca="1">IF(AM1835=0,0,COUNTIF($AM$19:AM1835,C1835*10+1))</f>
        <v>0</v>
      </c>
      <c r="AO1835" s="21">
        <f t="shared" ca="1" si="738"/>
        <v>0</v>
      </c>
      <c r="AP1835" s="33">
        <f t="shared" ca="1" si="739"/>
        <v>0</v>
      </c>
    </row>
    <row r="1836" spans="1:42" x14ac:dyDescent="0.2">
      <c r="A1836" s="15">
        <f>Daten!A1836</f>
        <v>70411</v>
      </c>
      <c r="B1836" s="8" t="str">
        <f>Daten!B1836</f>
        <v>Kitzbühel</v>
      </c>
      <c r="C1836" s="15">
        <f t="shared" si="715"/>
        <v>7</v>
      </c>
      <c r="D1836" s="10">
        <f>Daten!D1836</f>
        <v>0</v>
      </c>
      <c r="E1836" s="9">
        <f>Daten!E1836</f>
        <v>8166</v>
      </c>
      <c r="F1836" s="9">
        <f>Daten!F1836</f>
        <v>8298</v>
      </c>
      <c r="G1836" s="27">
        <f t="shared" si="716"/>
        <v>-132</v>
      </c>
      <c r="H1836" s="29">
        <f t="shared" si="717"/>
        <v>-1.5907447577729574E-2</v>
      </c>
      <c r="I1836" s="21">
        <f t="shared" si="718"/>
        <v>74.057621262078442</v>
      </c>
      <c r="J1836" s="21">
        <f t="shared" si="719"/>
        <v>-206.05762126207844</v>
      </c>
      <c r="K1836" s="27">
        <f t="shared" si="720"/>
        <v>103028.81063103922</v>
      </c>
      <c r="L1836" s="16">
        <f>Daten!G1836</f>
        <v>823</v>
      </c>
      <c r="M1836" s="16">
        <f>Daten!H1836</f>
        <v>5126</v>
      </c>
      <c r="N1836" s="16">
        <f>Daten!I1836</f>
        <v>2217</v>
      </c>
      <c r="O1836" s="28">
        <f t="shared" si="721"/>
        <v>0.59305501365587199</v>
      </c>
      <c r="P1836" s="16">
        <f t="shared" si="722"/>
        <v>2885.2562521932391</v>
      </c>
      <c r="Q1836" s="21">
        <f t="shared" si="723"/>
        <v>154.74374780676089</v>
      </c>
      <c r="R1836" s="27">
        <f t="shared" si="724"/>
        <v>30948.749561352179</v>
      </c>
      <c r="S1836" s="9">
        <f>Daten!K1836</f>
        <v>11530.86</v>
      </c>
      <c r="T1836" s="9">
        <f>Daten!L1836</f>
        <v>2363608.0299999998</v>
      </c>
      <c r="U1836" s="9">
        <f>Daten!M1836</f>
        <v>5568067.6699999999</v>
      </c>
      <c r="V1836" s="9">
        <f>Daten!N1836</f>
        <v>500</v>
      </c>
      <c r="W1836" s="9">
        <f>Daten!O1836</f>
        <v>500</v>
      </c>
      <c r="X1836" s="23">
        <f t="shared" si="725"/>
        <v>7943206.5599999996</v>
      </c>
      <c r="Y1836" s="9">
        <f t="shared" si="726"/>
        <v>2935088.9310033177</v>
      </c>
      <c r="Z1836" s="21">
        <f t="shared" si="727"/>
        <v>5008117.6289966814</v>
      </c>
      <c r="AA1836" s="27">
        <f t="shared" si="728"/>
        <v>-500811.76289966819</v>
      </c>
      <c r="AB1836" s="32">
        <f t="shared" si="729"/>
        <v>-366834.2027072768</v>
      </c>
      <c r="AC1836" s="31">
        <f t="shared" si="730"/>
        <v>0</v>
      </c>
      <c r="AG1836" s="26">
        <f t="shared" si="731"/>
        <v>0</v>
      </c>
      <c r="AH1836" s="26">
        <f t="shared" si="732"/>
        <v>0</v>
      </c>
      <c r="AI1836" s="26">
        <f t="shared" si="733"/>
        <v>0</v>
      </c>
      <c r="AJ1836" s="26">
        <f t="shared" si="734"/>
        <v>1</v>
      </c>
      <c r="AK1836" s="26">
        <f t="shared" si="735"/>
        <v>0</v>
      </c>
      <c r="AL1836" s="26">
        <f t="shared" ca="1" si="736"/>
        <v>0</v>
      </c>
      <c r="AM1836" s="26">
        <f t="shared" ca="1" si="737"/>
        <v>0</v>
      </c>
      <c r="AN1836" s="26">
        <f ca="1">IF(AM1836=0,0,COUNTIF($AM$19:AM1836,C1836*10+1))</f>
        <v>0</v>
      </c>
      <c r="AO1836" s="21">
        <f t="shared" ca="1" si="738"/>
        <v>0</v>
      </c>
      <c r="AP1836" s="33">
        <f t="shared" ca="1" si="739"/>
        <v>0</v>
      </c>
    </row>
    <row r="1837" spans="1:42" x14ac:dyDescent="0.2">
      <c r="A1837" s="15">
        <f>Daten!A1837</f>
        <v>70412</v>
      </c>
      <c r="B1837" s="8" t="str">
        <f>Daten!B1837</f>
        <v>Kössen</v>
      </c>
      <c r="C1837" s="15">
        <f t="shared" si="715"/>
        <v>7</v>
      </c>
      <c r="D1837" s="10">
        <f>Daten!D1837</f>
        <v>0</v>
      </c>
      <c r="E1837" s="9">
        <f>Daten!E1837</f>
        <v>4464</v>
      </c>
      <c r="F1837" s="9">
        <f>Daten!F1837</f>
        <v>4334</v>
      </c>
      <c r="G1837" s="27">
        <f t="shared" si="716"/>
        <v>130</v>
      </c>
      <c r="H1837" s="29">
        <f t="shared" si="717"/>
        <v>2.9995385325334564E-2</v>
      </c>
      <c r="I1837" s="21">
        <f t="shared" si="718"/>
        <v>38.679890401283195</v>
      </c>
      <c r="J1837" s="21">
        <f t="shared" si="719"/>
        <v>91.320109598716812</v>
      </c>
      <c r="K1837" s="27">
        <f t="shared" si="720"/>
        <v>-45660.054799358404</v>
      </c>
      <c r="L1837" s="16">
        <f>Daten!G1837</f>
        <v>650</v>
      </c>
      <c r="M1837" s="16">
        <f>Daten!H1837</f>
        <v>2869</v>
      </c>
      <c r="N1837" s="16">
        <f>Daten!I1837</f>
        <v>945</v>
      </c>
      <c r="O1837" s="28">
        <f t="shared" si="721"/>
        <v>0.55594283722551407</v>
      </c>
      <c r="P1837" s="16">
        <f t="shared" si="722"/>
        <v>1614.8654287051118</v>
      </c>
      <c r="Q1837" s="21">
        <f t="shared" si="723"/>
        <v>-19.865428705111754</v>
      </c>
      <c r="R1837" s="27">
        <f t="shared" si="724"/>
        <v>-3973.0857410223507</v>
      </c>
      <c r="S1837" s="9">
        <f>Daten!K1837</f>
        <v>14789.28</v>
      </c>
      <c r="T1837" s="9">
        <f>Daten!L1837</f>
        <v>610497.84</v>
      </c>
      <c r="U1837" s="9">
        <f>Daten!M1837</f>
        <v>820139.01</v>
      </c>
      <c r="V1837" s="9">
        <f>Daten!N1837</f>
        <v>500</v>
      </c>
      <c r="W1837" s="9">
        <f>Daten!O1837</f>
        <v>500</v>
      </c>
      <c r="X1837" s="23">
        <f t="shared" si="725"/>
        <v>1445426.13</v>
      </c>
      <c r="Y1837" s="9">
        <f t="shared" si="726"/>
        <v>1604486.52804296</v>
      </c>
      <c r="Z1837" s="21">
        <f t="shared" si="727"/>
        <v>-159060.39804296009</v>
      </c>
      <c r="AA1837" s="27">
        <f t="shared" si="728"/>
        <v>15906.03980429601</v>
      </c>
      <c r="AB1837" s="32">
        <f t="shared" si="729"/>
        <v>-33727.100736084751</v>
      </c>
      <c r="AC1837" s="31">
        <f t="shared" si="730"/>
        <v>0</v>
      </c>
      <c r="AG1837" s="26">
        <f t="shared" si="731"/>
        <v>0</v>
      </c>
      <c r="AH1837" s="26">
        <f t="shared" si="732"/>
        <v>0</v>
      </c>
      <c r="AI1837" s="26">
        <f t="shared" si="733"/>
        <v>0</v>
      </c>
      <c r="AJ1837" s="26">
        <f t="shared" si="734"/>
        <v>1</v>
      </c>
      <c r="AK1837" s="26">
        <f t="shared" si="735"/>
        <v>0</v>
      </c>
      <c r="AL1837" s="26">
        <f t="shared" ca="1" si="736"/>
        <v>0</v>
      </c>
      <c r="AM1837" s="26">
        <f t="shared" ca="1" si="737"/>
        <v>0</v>
      </c>
      <c r="AN1837" s="26">
        <f ca="1">IF(AM1837=0,0,COUNTIF($AM$19:AM1837,C1837*10+1))</f>
        <v>0</v>
      </c>
      <c r="AO1837" s="21">
        <f t="shared" ca="1" si="738"/>
        <v>0</v>
      </c>
      <c r="AP1837" s="33">
        <f t="shared" ca="1" si="739"/>
        <v>0</v>
      </c>
    </row>
    <row r="1838" spans="1:42" x14ac:dyDescent="0.2">
      <c r="A1838" s="15">
        <f>Daten!A1838</f>
        <v>70413</v>
      </c>
      <c r="B1838" s="8" t="str">
        <f>Daten!B1838</f>
        <v>Oberndorf in Tirol</v>
      </c>
      <c r="C1838" s="15">
        <f t="shared" si="715"/>
        <v>7</v>
      </c>
      <c r="D1838" s="10">
        <f>Daten!D1838</f>
        <v>0</v>
      </c>
      <c r="E1838" s="9">
        <f>Daten!E1838</f>
        <v>2318</v>
      </c>
      <c r="F1838" s="9">
        <f>Daten!F1838</f>
        <v>2173</v>
      </c>
      <c r="G1838" s="27">
        <f t="shared" si="716"/>
        <v>145</v>
      </c>
      <c r="H1838" s="29">
        <f t="shared" si="717"/>
        <v>6.6728025770823748E-2</v>
      </c>
      <c r="I1838" s="21">
        <f t="shared" si="718"/>
        <v>19.39349373373059</v>
      </c>
      <c r="J1838" s="21">
        <f t="shared" si="719"/>
        <v>125.60650626626941</v>
      </c>
      <c r="K1838" s="27">
        <f t="shared" si="720"/>
        <v>-62803.253133134705</v>
      </c>
      <c r="L1838" s="16">
        <f>Daten!G1838</f>
        <v>330</v>
      </c>
      <c r="M1838" s="16">
        <f>Daten!H1838</f>
        <v>1457</v>
      </c>
      <c r="N1838" s="16">
        <f>Daten!I1838</f>
        <v>531</v>
      </c>
      <c r="O1838" s="28">
        <f t="shared" si="721"/>
        <v>0.59094028826355527</v>
      </c>
      <c r="P1838" s="16">
        <f t="shared" si="722"/>
        <v>820.09722189729791</v>
      </c>
      <c r="Q1838" s="21">
        <f t="shared" si="723"/>
        <v>40.902778102702086</v>
      </c>
      <c r="R1838" s="27">
        <f t="shared" si="724"/>
        <v>8180.5556205404173</v>
      </c>
      <c r="S1838" s="9">
        <f>Daten!K1838</f>
        <v>9158.9699999999993</v>
      </c>
      <c r="T1838" s="9">
        <f>Daten!L1838</f>
        <v>333308.17</v>
      </c>
      <c r="U1838" s="9">
        <f>Daten!M1838</f>
        <v>1407634.38</v>
      </c>
      <c r="V1838" s="9">
        <f>Daten!N1838</f>
        <v>500</v>
      </c>
      <c r="W1838" s="9">
        <f>Daten!O1838</f>
        <v>500</v>
      </c>
      <c r="X1838" s="23">
        <f t="shared" si="725"/>
        <v>1750101.5199999998</v>
      </c>
      <c r="Y1838" s="9">
        <f t="shared" si="726"/>
        <v>833154.07078933273</v>
      </c>
      <c r="Z1838" s="21">
        <f t="shared" si="727"/>
        <v>916947.44921066705</v>
      </c>
      <c r="AA1838" s="27">
        <f t="shared" si="728"/>
        <v>-91694.744921066711</v>
      </c>
      <c r="AB1838" s="32">
        <f t="shared" si="729"/>
        <v>-146317.442433661</v>
      </c>
      <c r="AC1838" s="31">
        <f t="shared" si="730"/>
        <v>0</v>
      </c>
      <c r="AG1838" s="26">
        <f t="shared" si="731"/>
        <v>0</v>
      </c>
      <c r="AH1838" s="26">
        <f t="shared" si="732"/>
        <v>0</v>
      </c>
      <c r="AI1838" s="26">
        <f t="shared" si="733"/>
        <v>0</v>
      </c>
      <c r="AJ1838" s="26">
        <f t="shared" si="734"/>
        <v>1</v>
      </c>
      <c r="AK1838" s="26">
        <f t="shared" si="735"/>
        <v>0</v>
      </c>
      <c r="AL1838" s="26">
        <f t="shared" ca="1" si="736"/>
        <v>0</v>
      </c>
      <c r="AM1838" s="26">
        <f t="shared" ca="1" si="737"/>
        <v>0</v>
      </c>
      <c r="AN1838" s="26">
        <f ca="1">IF(AM1838=0,0,COUNTIF($AM$19:AM1838,C1838*10+1))</f>
        <v>0</v>
      </c>
      <c r="AO1838" s="21">
        <f t="shared" ca="1" si="738"/>
        <v>0</v>
      </c>
      <c r="AP1838" s="33">
        <f t="shared" ca="1" si="739"/>
        <v>0</v>
      </c>
    </row>
    <row r="1839" spans="1:42" x14ac:dyDescent="0.2">
      <c r="A1839" s="15">
        <f>Daten!A1839</f>
        <v>70414</v>
      </c>
      <c r="B1839" s="8" t="str">
        <f>Daten!B1839</f>
        <v>Reith bei Kitzbühel</v>
      </c>
      <c r="C1839" s="15">
        <f t="shared" si="715"/>
        <v>7</v>
      </c>
      <c r="D1839" s="10">
        <f>Daten!D1839</f>
        <v>0</v>
      </c>
      <c r="E1839" s="9">
        <f>Daten!E1839</f>
        <v>1706</v>
      </c>
      <c r="F1839" s="9">
        <f>Daten!F1839</f>
        <v>1666</v>
      </c>
      <c r="G1839" s="27">
        <f t="shared" si="716"/>
        <v>40</v>
      </c>
      <c r="H1839" s="29">
        <f t="shared" si="717"/>
        <v>2.4009603841536616E-2</v>
      </c>
      <c r="I1839" s="21">
        <f t="shared" si="718"/>
        <v>14.868642687710613</v>
      </c>
      <c r="J1839" s="21">
        <f t="shared" si="719"/>
        <v>25.131357312289389</v>
      </c>
      <c r="K1839" s="27">
        <f t="shared" si="720"/>
        <v>-12565.678656144693</v>
      </c>
      <c r="L1839" s="16">
        <f>Daten!G1839</f>
        <v>218</v>
      </c>
      <c r="M1839" s="16">
        <f>Daten!H1839</f>
        <v>1045</v>
      </c>
      <c r="N1839" s="16">
        <f>Daten!I1839</f>
        <v>443</v>
      </c>
      <c r="O1839" s="28">
        <f t="shared" si="721"/>
        <v>0.63253588516746406</v>
      </c>
      <c r="P1839" s="16">
        <f t="shared" si="722"/>
        <v>588.19601707802087</v>
      </c>
      <c r="Q1839" s="21">
        <f t="shared" si="723"/>
        <v>72.803982921979127</v>
      </c>
      <c r="R1839" s="27">
        <f t="shared" si="724"/>
        <v>14560.796584395826</v>
      </c>
      <c r="S1839" s="9">
        <f>Daten!K1839</f>
        <v>4665.25</v>
      </c>
      <c r="T1839" s="9">
        <f>Daten!L1839</f>
        <v>415038.79</v>
      </c>
      <c r="U1839" s="9">
        <f>Daten!M1839</f>
        <v>492504.8</v>
      </c>
      <c r="V1839" s="9">
        <f>Daten!N1839</f>
        <v>500</v>
      </c>
      <c r="W1839" s="9">
        <f>Daten!O1839</f>
        <v>500</v>
      </c>
      <c r="X1839" s="23">
        <f t="shared" si="725"/>
        <v>912208.84</v>
      </c>
      <c r="Y1839" s="9">
        <f t="shared" si="726"/>
        <v>613184.14355763653</v>
      </c>
      <c r="Z1839" s="21">
        <f t="shared" si="727"/>
        <v>299024.69644236343</v>
      </c>
      <c r="AA1839" s="27">
        <f t="shared" si="728"/>
        <v>-29902.469644236346</v>
      </c>
      <c r="AB1839" s="32">
        <f t="shared" si="729"/>
        <v>-27907.351715985213</v>
      </c>
      <c r="AC1839" s="31">
        <f t="shared" si="730"/>
        <v>0</v>
      </c>
      <c r="AG1839" s="26">
        <f t="shared" si="731"/>
        <v>0</v>
      </c>
      <c r="AH1839" s="26">
        <f t="shared" si="732"/>
        <v>0</v>
      </c>
      <c r="AI1839" s="26">
        <f t="shared" si="733"/>
        <v>0</v>
      </c>
      <c r="AJ1839" s="26">
        <f t="shared" si="734"/>
        <v>1</v>
      </c>
      <c r="AK1839" s="26">
        <f t="shared" si="735"/>
        <v>0</v>
      </c>
      <c r="AL1839" s="26">
        <f t="shared" ca="1" si="736"/>
        <v>0</v>
      </c>
      <c r="AM1839" s="26">
        <f t="shared" ca="1" si="737"/>
        <v>0</v>
      </c>
      <c r="AN1839" s="26">
        <f ca="1">IF(AM1839=0,0,COUNTIF($AM$19:AM1839,C1839*10+1))</f>
        <v>0</v>
      </c>
      <c r="AO1839" s="21">
        <f t="shared" ca="1" si="738"/>
        <v>0</v>
      </c>
      <c r="AP1839" s="33">
        <f t="shared" ca="1" si="739"/>
        <v>0</v>
      </c>
    </row>
    <row r="1840" spans="1:42" x14ac:dyDescent="0.2">
      <c r="A1840" s="15">
        <f>Daten!A1840</f>
        <v>70415</v>
      </c>
      <c r="B1840" s="8" t="str">
        <f>Daten!B1840</f>
        <v>St. Jakob in Haus</v>
      </c>
      <c r="C1840" s="15">
        <f t="shared" si="715"/>
        <v>7</v>
      </c>
      <c r="D1840" s="10">
        <f>Daten!D1840</f>
        <v>0</v>
      </c>
      <c r="E1840" s="9">
        <f>Daten!E1840</f>
        <v>821</v>
      </c>
      <c r="F1840" s="9">
        <f>Daten!F1840</f>
        <v>774</v>
      </c>
      <c r="G1840" s="27">
        <f t="shared" si="716"/>
        <v>47</v>
      </c>
      <c r="H1840" s="29">
        <f t="shared" si="717"/>
        <v>6.0723514211886306E-2</v>
      </c>
      <c r="I1840" s="21">
        <f t="shared" si="718"/>
        <v>6.9077607684802009</v>
      </c>
      <c r="J1840" s="21">
        <f t="shared" si="719"/>
        <v>40.092239231519798</v>
      </c>
      <c r="K1840" s="27">
        <f t="shared" si="720"/>
        <v>-20046.119615759901</v>
      </c>
      <c r="L1840" s="16">
        <f>Daten!G1840</f>
        <v>131</v>
      </c>
      <c r="M1840" s="16">
        <f>Daten!H1840</f>
        <v>551</v>
      </c>
      <c r="N1840" s="16">
        <f>Daten!I1840</f>
        <v>139</v>
      </c>
      <c r="O1840" s="28">
        <f t="shared" si="721"/>
        <v>0.49001814882032668</v>
      </c>
      <c r="P1840" s="16">
        <f t="shared" si="722"/>
        <v>310.13971809568369</v>
      </c>
      <c r="Q1840" s="21">
        <f t="shared" si="723"/>
        <v>-40.139718095683691</v>
      </c>
      <c r="R1840" s="27">
        <f t="shared" si="724"/>
        <v>-8027.9436191367386</v>
      </c>
      <c r="S1840" s="9">
        <f>Daten!K1840</f>
        <v>973.12</v>
      </c>
      <c r="T1840" s="9">
        <f>Daten!L1840</f>
        <v>88571.49</v>
      </c>
      <c r="U1840" s="9">
        <f>Daten!M1840</f>
        <v>73018.02</v>
      </c>
      <c r="V1840" s="9">
        <f>Daten!N1840</f>
        <v>500</v>
      </c>
      <c r="W1840" s="9">
        <f>Daten!O1840</f>
        <v>500</v>
      </c>
      <c r="X1840" s="23">
        <f t="shared" si="725"/>
        <v>162562.63</v>
      </c>
      <c r="Y1840" s="9">
        <f t="shared" si="726"/>
        <v>295090.37623729167</v>
      </c>
      <c r="Z1840" s="21">
        <f t="shared" si="727"/>
        <v>-132527.74623729166</v>
      </c>
      <c r="AA1840" s="27">
        <f t="shared" si="728"/>
        <v>13252.774623729167</v>
      </c>
      <c r="AB1840" s="32">
        <f t="shared" si="729"/>
        <v>-14821.288611167472</v>
      </c>
      <c r="AC1840" s="31">
        <f t="shared" si="730"/>
        <v>0</v>
      </c>
      <c r="AG1840" s="26">
        <f t="shared" si="731"/>
        <v>0</v>
      </c>
      <c r="AH1840" s="26">
        <f t="shared" si="732"/>
        <v>0</v>
      </c>
      <c r="AI1840" s="26">
        <f t="shared" si="733"/>
        <v>0</v>
      </c>
      <c r="AJ1840" s="26">
        <f t="shared" si="734"/>
        <v>1</v>
      </c>
      <c r="AK1840" s="26">
        <f t="shared" si="735"/>
        <v>0</v>
      </c>
      <c r="AL1840" s="26">
        <f t="shared" ca="1" si="736"/>
        <v>0</v>
      </c>
      <c r="AM1840" s="26">
        <f t="shared" ca="1" si="737"/>
        <v>0</v>
      </c>
      <c r="AN1840" s="26">
        <f ca="1">IF(AM1840=0,0,COUNTIF($AM$19:AM1840,C1840*10+1))</f>
        <v>0</v>
      </c>
      <c r="AO1840" s="21">
        <f t="shared" ca="1" si="738"/>
        <v>0</v>
      </c>
      <c r="AP1840" s="33">
        <f t="shared" ca="1" si="739"/>
        <v>0</v>
      </c>
    </row>
    <row r="1841" spans="1:42" x14ac:dyDescent="0.2">
      <c r="A1841" s="15">
        <f>Daten!A1841</f>
        <v>70416</v>
      </c>
      <c r="B1841" s="8" t="str">
        <f>Daten!B1841</f>
        <v>St. Johann in Tirol</v>
      </c>
      <c r="C1841" s="15">
        <f t="shared" si="715"/>
        <v>7</v>
      </c>
      <c r="D1841" s="10">
        <f>Daten!D1841</f>
        <v>0</v>
      </c>
      <c r="E1841" s="9">
        <f>Daten!E1841</f>
        <v>9694</v>
      </c>
      <c r="F1841" s="9">
        <f>Daten!F1841</f>
        <v>9436</v>
      </c>
      <c r="G1841" s="27">
        <f t="shared" si="716"/>
        <v>258</v>
      </c>
      <c r="H1841" s="29">
        <f t="shared" si="717"/>
        <v>2.7342094107672743E-2</v>
      </c>
      <c r="I1841" s="21">
        <f t="shared" si="718"/>
        <v>84.213993037957593</v>
      </c>
      <c r="J1841" s="21">
        <f t="shared" si="719"/>
        <v>173.78600696204239</v>
      </c>
      <c r="K1841" s="27">
        <f t="shared" si="720"/>
        <v>-86893.003481021195</v>
      </c>
      <c r="L1841" s="16">
        <f>Daten!G1841</f>
        <v>1326</v>
      </c>
      <c r="M1841" s="16">
        <f>Daten!H1841</f>
        <v>6427</v>
      </c>
      <c r="N1841" s="16">
        <f>Daten!I1841</f>
        <v>1941</v>
      </c>
      <c r="O1841" s="28">
        <f t="shared" si="721"/>
        <v>0.50832425704060991</v>
      </c>
      <c r="P1841" s="16">
        <f t="shared" si="722"/>
        <v>3617.5462217803251</v>
      </c>
      <c r="Q1841" s="21">
        <f t="shared" si="723"/>
        <v>-350.54622178032514</v>
      </c>
      <c r="R1841" s="27">
        <f t="shared" si="724"/>
        <v>-70109.244356065028</v>
      </c>
      <c r="S1841" s="9">
        <f>Daten!K1841</f>
        <v>14375.12</v>
      </c>
      <c r="T1841" s="9">
        <f>Daten!L1841</f>
        <v>1291561.95</v>
      </c>
      <c r="U1841" s="9">
        <f>Daten!M1841</f>
        <v>4510412.38</v>
      </c>
      <c r="V1841" s="9">
        <f>Daten!N1841</f>
        <v>500</v>
      </c>
      <c r="W1841" s="9">
        <f>Daten!O1841</f>
        <v>500</v>
      </c>
      <c r="X1841" s="23">
        <f t="shared" si="725"/>
        <v>5816349.4500000002</v>
      </c>
      <c r="Y1841" s="9">
        <f t="shared" si="726"/>
        <v>3484294.8931112126</v>
      </c>
      <c r="Z1841" s="21">
        <f t="shared" si="727"/>
        <v>2332054.5568887875</v>
      </c>
      <c r="AA1841" s="27">
        <f t="shared" si="728"/>
        <v>-233205.45568887878</v>
      </c>
      <c r="AB1841" s="32">
        <f t="shared" si="729"/>
        <v>-390207.70352596499</v>
      </c>
      <c r="AC1841" s="31">
        <f t="shared" si="730"/>
        <v>0</v>
      </c>
      <c r="AG1841" s="26">
        <f t="shared" si="731"/>
        <v>0</v>
      </c>
      <c r="AH1841" s="26">
        <f t="shared" si="732"/>
        <v>0</v>
      </c>
      <c r="AI1841" s="26">
        <f t="shared" si="733"/>
        <v>0</v>
      </c>
      <c r="AJ1841" s="26">
        <f t="shared" si="734"/>
        <v>1</v>
      </c>
      <c r="AK1841" s="26">
        <f t="shared" si="735"/>
        <v>0</v>
      </c>
      <c r="AL1841" s="26">
        <f t="shared" ca="1" si="736"/>
        <v>0</v>
      </c>
      <c r="AM1841" s="26">
        <f t="shared" ca="1" si="737"/>
        <v>0</v>
      </c>
      <c r="AN1841" s="26">
        <f ca="1">IF(AM1841=0,0,COUNTIF($AM$19:AM1841,C1841*10+1))</f>
        <v>0</v>
      </c>
      <c r="AO1841" s="21">
        <f t="shared" ca="1" si="738"/>
        <v>0</v>
      </c>
      <c r="AP1841" s="33">
        <f t="shared" ca="1" si="739"/>
        <v>0</v>
      </c>
    </row>
    <row r="1842" spans="1:42" x14ac:dyDescent="0.2">
      <c r="A1842" s="15">
        <f>Daten!A1842</f>
        <v>70417</v>
      </c>
      <c r="B1842" s="8" t="str">
        <f>Daten!B1842</f>
        <v>St. Ulrich am Pillersee</v>
      </c>
      <c r="C1842" s="15">
        <f t="shared" si="715"/>
        <v>7</v>
      </c>
      <c r="D1842" s="10">
        <f>Daten!D1842</f>
        <v>0</v>
      </c>
      <c r="E1842" s="9">
        <f>Daten!E1842</f>
        <v>1888</v>
      </c>
      <c r="F1842" s="9">
        <f>Daten!F1842</f>
        <v>1813</v>
      </c>
      <c r="G1842" s="27">
        <f t="shared" si="716"/>
        <v>75</v>
      </c>
      <c r="H1842" s="29">
        <f t="shared" si="717"/>
        <v>4.1367898510755653E-2</v>
      </c>
      <c r="I1842" s="21">
        <f t="shared" si="718"/>
        <v>16.180581748390964</v>
      </c>
      <c r="J1842" s="21">
        <f t="shared" si="719"/>
        <v>58.819418251609036</v>
      </c>
      <c r="K1842" s="27">
        <f t="shared" si="720"/>
        <v>-29409.709125804518</v>
      </c>
      <c r="L1842" s="16">
        <f>Daten!G1842</f>
        <v>312</v>
      </c>
      <c r="M1842" s="16">
        <f>Daten!H1842</f>
        <v>1229</v>
      </c>
      <c r="N1842" s="16">
        <f>Daten!I1842</f>
        <v>347</v>
      </c>
      <c r="O1842" s="28">
        <f t="shared" si="721"/>
        <v>0.53620829943043125</v>
      </c>
      <c r="P1842" s="16">
        <f t="shared" si="722"/>
        <v>691.76354544391154</v>
      </c>
      <c r="Q1842" s="21">
        <f t="shared" si="723"/>
        <v>-32.763545443911539</v>
      </c>
      <c r="R1842" s="27">
        <f t="shared" si="724"/>
        <v>-6552.7090887823078</v>
      </c>
      <c r="S1842" s="9">
        <f>Daten!K1842</f>
        <v>5742.65</v>
      </c>
      <c r="T1842" s="9">
        <f>Daten!L1842</f>
        <v>206074.2</v>
      </c>
      <c r="U1842" s="9">
        <f>Daten!M1842</f>
        <v>496896.35</v>
      </c>
      <c r="V1842" s="9">
        <f>Daten!N1842</f>
        <v>500</v>
      </c>
      <c r="W1842" s="9">
        <f>Daten!O1842</f>
        <v>500</v>
      </c>
      <c r="X1842" s="23">
        <f t="shared" si="725"/>
        <v>708713.2</v>
      </c>
      <c r="Y1842" s="9">
        <f t="shared" si="726"/>
        <v>678600.03695006913</v>
      </c>
      <c r="Z1842" s="21">
        <f t="shared" si="727"/>
        <v>30113.163049930823</v>
      </c>
      <c r="AA1842" s="27">
        <f t="shared" si="728"/>
        <v>-3011.3163049930827</v>
      </c>
      <c r="AB1842" s="32">
        <f t="shared" si="729"/>
        <v>-38973.734519579906</v>
      </c>
      <c r="AC1842" s="31">
        <f t="shared" si="730"/>
        <v>0</v>
      </c>
      <c r="AG1842" s="26">
        <f t="shared" si="731"/>
        <v>0</v>
      </c>
      <c r="AH1842" s="26">
        <f t="shared" si="732"/>
        <v>0</v>
      </c>
      <c r="AI1842" s="26">
        <f t="shared" si="733"/>
        <v>0</v>
      </c>
      <c r="AJ1842" s="26">
        <f t="shared" si="734"/>
        <v>1</v>
      </c>
      <c r="AK1842" s="26">
        <f t="shared" si="735"/>
        <v>0</v>
      </c>
      <c r="AL1842" s="26">
        <f t="shared" ca="1" si="736"/>
        <v>0</v>
      </c>
      <c r="AM1842" s="26">
        <f t="shared" ca="1" si="737"/>
        <v>0</v>
      </c>
      <c r="AN1842" s="26">
        <f ca="1">IF(AM1842=0,0,COUNTIF($AM$19:AM1842,C1842*10+1))</f>
        <v>0</v>
      </c>
      <c r="AO1842" s="21">
        <f t="shared" ca="1" si="738"/>
        <v>0</v>
      </c>
      <c r="AP1842" s="33">
        <f t="shared" ca="1" si="739"/>
        <v>0</v>
      </c>
    </row>
    <row r="1843" spans="1:42" x14ac:dyDescent="0.2">
      <c r="A1843" s="15">
        <f>Daten!A1843</f>
        <v>70418</v>
      </c>
      <c r="B1843" s="8" t="str">
        <f>Daten!B1843</f>
        <v>Schwendt</v>
      </c>
      <c r="C1843" s="15">
        <f t="shared" si="715"/>
        <v>7</v>
      </c>
      <c r="D1843" s="10">
        <f>Daten!D1843</f>
        <v>0</v>
      </c>
      <c r="E1843" s="9">
        <f>Daten!E1843</f>
        <v>901</v>
      </c>
      <c r="F1843" s="9">
        <f>Daten!F1843</f>
        <v>826</v>
      </c>
      <c r="G1843" s="27">
        <f t="shared" si="716"/>
        <v>75</v>
      </c>
      <c r="H1843" s="29">
        <f t="shared" si="717"/>
        <v>9.0799031476997583E-2</v>
      </c>
      <c r="I1843" s="21">
        <f t="shared" si="718"/>
        <v>7.3718480552514807</v>
      </c>
      <c r="J1843" s="21">
        <f t="shared" si="719"/>
        <v>67.628151944748524</v>
      </c>
      <c r="K1843" s="27">
        <f t="shared" si="720"/>
        <v>-33814.075972374259</v>
      </c>
      <c r="L1843" s="16">
        <f>Daten!G1843</f>
        <v>129</v>
      </c>
      <c r="M1843" s="16">
        <f>Daten!H1843</f>
        <v>625</v>
      </c>
      <c r="N1843" s="16">
        <f>Daten!I1843</f>
        <v>147</v>
      </c>
      <c r="O1843" s="28">
        <f t="shared" si="721"/>
        <v>0.44159999999999999</v>
      </c>
      <c r="P1843" s="16">
        <f t="shared" si="722"/>
        <v>351.79187624283543</v>
      </c>
      <c r="Q1843" s="21">
        <f t="shared" si="723"/>
        <v>-75.791876242835428</v>
      </c>
      <c r="R1843" s="27">
        <f t="shared" si="724"/>
        <v>-15158.375248567085</v>
      </c>
      <c r="S1843" s="9">
        <f>Daten!K1843</f>
        <v>5857.75</v>
      </c>
      <c r="T1843" s="9">
        <f>Daten!L1843</f>
        <v>72272.77</v>
      </c>
      <c r="U1843" s="9">
        <f>Daten!M1843</f>
        <v>70549.990000000005</v>
      </c>
      <c r="V1843" s="9">
        <f>Daten!N1843</f>
        <v>500</v>
      </c>
      <c r="W1843" s="9">
        <f>Daten!O1843</f>
        <v>500</v>
      </c>
      <c r="X1843" s="23">
        <f t="shared" si="725"/>
        <v>148680.51</v>
      </c>
      <c r="Y1843" s="9">
        <f t="shared" si="726"/>
        <v>323844.61509110819</v>
      </c>
      <c r="Z1843" s="21">
        <f t="shared" si="727"/>
        <v>-175164.10509110818</v>
      </c>
      <c r="AA1843" s="27">
        <f t="shared" si="728"/>
        <v>17516.410509110818</v>
      </c>
      <c r="AB1843" s="32">
        <f t="shared" si="729"/>
        <v>-31456.040711830527</v>
      </c>
      <c r="AC1843" s="31">
        <f t="shared" si="730"/>
        <v>0</v>
      </c>
      <c r="AG1843" s="26">
        <f t="shared" si="731"/>
        <v>0</v>
      </c>
      <c r="AH1843" s="26">
        <f t="shared" si="732"/>
        <v>0</v>
      </c>
      <c r="AI1843" s="26">
        <f t="shared" si="733"/>
        <v>0</v>
      </c>
      <c r="AJ1843" s="26">
        <f t="shared" si="734"/>
        <v>1</v>
      </c>
      <c r="AK1843" s="26">
        <f t="shared" si="735"/>
        <v>0</v>
      </c>
      <c r="AL1843" s="26">
        <f t="shared" ca="1" si="736"/>
        <v>0</v>
      </c>
      <c r="AM1843" s="26">
        <f t="shared" ca="1" si="737"/>
        <v>0</v>
      </c>
      <c r="AN1843" s="26">
        <f ca="1">IF(AM1843=0,0,COUNTIF($AM$19:AM1843,C1843*10+1))</f>
        <v>0</v>
      </c>
      <c r="AO1843" s="21">
        <f t="shared" ca="1" si="738"/>
        <v>0</v>
      </c>
      <c r="AP1843" s="33">
        <f t="shared" ca="1" si="739"/>
        <v>0</v>
      </c>
    </row>
    <row r="1844" spans="1:42" x14ac:dyDescent="0.2">
      <c r="A1844" s="15">
        <f>Daten!A1844</f>
        <v>70419</v>
      </c>
      <c r="B1844" s="8" t="str">
        <f>Daten!B1844</f>
        <v>Waidring</v>
      </c>
      <c r="C1844" s="15">
        <f t="shared" si="715"/>
        <v>7</v>
      </c>
      <c r="D1844" s="10">
        <f>Daten!D1844</f>
        <v>0</v>
      </c>
      <c r="E1844" s="9">
        <f>Daten!E1844</f>
        <v>2075</v>
      </c>
      <c r="F1844" s="9">
        <f>Daten!F1844</f>
        <v>1999</v>
      </c>
      <c r="G1844" s="27">
        <f t="shared" si="716"/>
        <v>76</v>
      </c>
      <c r="H1844" s="29">
        <f t="shared" si="717"/>
        <v>3.8019009504752378E-2</v>
      </c>
      <c r="I1844" s="21">
        <f t="shared" si="718"/>
        <v>17.840586274149771</v>
      </c>
      <c r="J1844" s="21">
        <f t="shared" si="719"/>
        <v>58.159413725850229</v>
      </c>
      <c r="K1844" s="27">
        <f t="shared" si="720"/>
        <v>-29079.706862925115</v>
      </c>
      <c r="L1844" s="16">
        <f>Daten!G1844</f>
        <v>289</v>
      </c>
      <c r="M1844" s="16">
        <f>Daten!H1844</f>
        <v>1365</v>
      </c>
      <c r="N1844" s="16">
        <f>Daten!I1844</f>
        <v>421</v>
      </c>
      <c r="O1844" s="28">
        <f t="shared" si="721"/>
        <v>0.52014652014652019</v>
      </c>
      <c r="P1844" s="16">
        <f t="shared" si="722"/>
        <v>768.31345771435258</v>
      </c>
      <c r="Q1844" s="21">
        <f t="shared" si="723"/>
        <v>-58.31345771435258</v>
      </c>
      <c r="R1844" s="27">
        <f t="shared" si="724"/>
        <v>-11662.691542870516</v>
      </c>
      <c r="S1844" s="9">
        <f>Daten!K1844</f>
        <v>27122.37</v>
      </c>
      <c r="T1844" s="9">
        <f>Daten!L1844</f>
        <v>254280.47</v>
      </c>
      <c r="U1844" s="9">
        <f>Daten!M1844</f>
        <v>412425.98</v>
      </c>
      <c r="V1844" s="9">
        <f>Daten!N1844</f>
        <v>500</v>
      </c>
      <c r="W1844" s="9">
        <f>Daten!O1844</f>
        <v>500</v>
      </c>
      <c r="X1844" s="23">
        <f t="shared" si="725"/>
        <v>693828.82000000007</v>
      </c>
      <c r="Y1844" s="9">
        <f t="shared" si="726"/>
        <v>745813.07027086511</v>
      </c>
      <c r="Z1844" s="21">
        <f t="shared" si="727"/>
        <v>-51984.250270865043</v>
      </c>
      <c r="AA1844" s="27">
        <f t="shared" si="728"/>
        <v>5198.425027086505</v>
      </c>
      <c r="AB1844" s="32">
        <f t="shared" si="729"/>
        <v>-35543.973378709125</v>
      </c>
      <c r="AC1844" s="31">
        <f t="shared" si="730"/>
        <v>0</v>
      </c>
      <c r="AG1844" s="26">
        <f t="shared" si="731"/>
        <v>0</v>
      </c>
      <c r="AH1844" s="26">
        <f t="shared" si="732"/>
        <v>0</v>
      </c>
      <c r="AI1844" s="26">
        <f t="shared" si="733"/>
        <v>0</v>
      </c>
      <c r="AJ1844" s="26">
        <f t="shared" si="734"/>
        <v>1</v>
      </c>
      <c r="AK1844" s="26">
        <f t="shared" si="735"/>
        <v>0</v>
      </c>
      <c r="AL1844" s="26">
        <f t="shared" ca="1" si="736"/>
        <v>0</v>
      </c>
      <c r="AM1844" s="26">
        <f t="shared" ca="1" si="737"/>
        <v>0</v>
      </c>
      <c r="AN1844" s="26">
        <f ca="1">IF(AM1844=0,0,COUNTIF($AM$19:AM1844,C1844*10+1))</f>
        <v>0</v>
      </c>
      <c r="AO1844" s="21">
        <f t="shared" ca="1" si="738"/>
        <v>0</v>
      </c>
      <c r="AP1844" s="33">
        <f t="shared" ca="1" si="739"/>
        <v>0</v>
      </c>
    </row>
    <row r="1845" spans="1:42" x14ac:dyDescent="0.2">
      <c r="A1845" s="15">
        <f>Daten!A1845</f>
        <v>70420</v>
      </c>
      <c r="B1845" s="8" t="str">
        <f>Daten!B1845</f>
        <v>Westendorf</v>
      </c>
      <c r="C1845" s="15">
        <f t="shared" si="715"/>
        <v>7</v>
      </c>
      <c r="D1845" s="10">
        <f>Daten!D1845</f>
        <v>0</v>
      </c>
      <c r="E1845" s="9">
        <f>Daten!E1845</f>
        <v>3668</v>
      </c>
      <c r="F1845" s="9">
        <f>Daten!F1845</f>
        <v>3644</v>
      </c>
      <c r="G1845" s="27">
        <f t="shared" si="716"/>
        <v>24</v>
      </c>
      <c r="H1845" s="29">
        <f t="shared" si="717"/>
        <v>6.5861690450054883E-3</v>
      </c>
      <c r="I1845" s="21">
        <f t="shared" si="718"/>
        <v>32.521809096048905</v>
      </c>
      <c r="J1845" s="21">
        <f t="shared" si="719"/>
        <v>-8.521809096048905</v>
      </c>
      <c r="K1845" s="27">
        <f t="shared" si="720"/>
        <v>4260.9045480244522</v>
      </c>
      <c r="L1845" s="16">
        <f>Daten!G1845</f>
        <v>475</v>
      </c>
      <c r="M1845" s="16">
        <f>Daten!H1845</f>
        <v>2397</v>
      </c>
      <c r="N1845" s="16">
        <f>Daten!I1845</f>
        <v>796</v>
      </c>
      <c r="O1845" s="28">
        <f t="shared" si="721"/>
        <v>0.53024614100959533</v>
      </c>
      <c r="P1845" s="16">
        <f t="shared" si="722"/>
        <v>1349.1922037665224</v>
      </c>
      <c r="Q1845" s="21">
        <f t="shared" si="723"/>
        <v>-78.192203766522425</v>
      </c>
      <c r="R1845" s="27">
        <f t="shared" si="724"/>
        <v>-15638.440753304485</v>
      </c>
      <c r="S1845" s="9">
        <f>Daten!K1845</f>
        <v>14439.26</v>
      </c>
      <c r="T1845" s="9">
        <f>Daten!L1845</f>
        <v>475192.18</v>
      </c>
      <c r="U1845" s="9">
        <f>Daten!M1845</f>
        <v>622463.46</v>
      </c>
      <c r="V1845" s="9">
        <f>Daten!N1845</f>
        <v>500</v>
      </c>
      <c r="W1845" s="9">
        <f>Daten!O1845</f>
        <v>500</v>
      </c>
      <c r="X1845" s="23">
        <f t="shared" si="725"/>
        <v>1112094.8999999999</v>
      </c>
      <c r="Y1845" s="9">
        <f t="shared" si="726"/>
        <v>1318381.8514474859</v>
      </c>
      <c r="Z1845" s="21">
        <f t="shared" si="727"/>
        <v>-206286.95144748595</v>
      </c>
      <c r="AA1845" s="27">
        <f t="shared" si="728"/>
        <v>20628.695144748595</v>
      </c>
      <c r="AB1845" s="32">
        <f t="shared" si="729"/>
        <v>9251.1589394685616</v>
      </c>
      <c r="AC1845" s="31">
        <f t="shared" si="730"/>
        <v>9251.1589394685616</v>
      </c>
      <c r="AG1845" s="26">
        <f t="shared" si="731"/>
        <v>4260.9045480244522</v>
      </c>
      <c r="AH1845" s="26">
        <f t="shared" si="732"/>
        <v>20628.695144748595</v>
      </c>
      <c r="AI1845" s="26">
        <f t="shared" si="733"/>
        <v>24889.599692773048</v>
      </c>
      <c r="AJ1845" s="26">
        <f t="shared" si="734"/>
        <v>1</v>
      </c>
      <c r="AK1845" s="26">
        <f t="shared" si="735"/>
        <v>24889.599692773048</v>
      </c>
      <c r="AL1845" s="26">
        <f t="shared" ca="1" si="736"/>
        <v>26922</v>
      </c>
      <c r="AM1845" s="26">
        <f t="shared" ca="1" si="737"/>
        <v>71</v>
      </c>
      <c r="AN1845" s="26">
        <f ca="1">IF(AM1845=0,0,COUNTIF($AM$19:AM1845,C1845*10+1))</f>
        <v>33</v>
      </c>
      <c r="AO1845" s="21">
        <f t="shared" ca="1" si="738"/>
        <v>0</v>
      </c>
      <c r="AP1845" s="33">
        <f t="shared" ca="1" si="739"/>
        <v>26922</v>
      </c>
    </row>
    <row r="1846" spans="1:42" x14ac:dyDescent="0.2">
      <c r="A1846" s="15">
        <f>Daten!A1846</f>
        <v>70501</v>
      </c>
      <c r="B1846" s="8" t="str">
        <f>Daten!B1846</f>
        <v>Alpbach</v>
      </c>
      <c r="C1846" s="15">
        <f t="shared" si="715"/>
        <v>7</v>
      </c>
      <c r="D1846" s="10">
        <f>Daten!D1846</f>
        <v>0</v>
      </c>
      <c r="E1846" s="9">
        <f>Daten!E1846</f>
        <v>2530</v>
      </c>
      <c r="F1846" s="9">
        <f>Daten!F1846</f>
        <v>2561</v>
      </c>
      <c r="G1846" s="27">
        <f t="shared" si="716"/>
        <v>-31</v>
      </c>
      <c r="H1846" s="29">
        <f t="shared" si="717"/>
        <v>-1.2104646622413119E-2</v>
      </c>
      <c r="I1846" s="21">
        <f t="shared" si="718"/>
        <v>22.856298873485525</v>
      </c>
      <c r="J1846" s="21">
        <f t="shared" si="719"/>
        <v>-53.856298873485528</v>
      </c>
      <c r="K1846" s="27">
        <f t="shared" si="720"/>
        <v>26928.149436742766</v>
      </c>
      <c r="L1846" s="16">
        <f>Daten!G1846</f>
        <v>365</v>
      </c>
      <c r="M1846" s="16">
        <f>Daten!H1846</f>
        <v>1651</v>
      </c>
      <c r="N1846" s="16">
        <f>Daten!I1846</f>
        <v>514</v>
      </c>
      <c r="O1846" s="28">
        <f t="shared" si="721"/>
        <v>0.53240460327074501</v>
      </c>
      <c r="P1846" s="16">
        <f t="shared" si="722"/>
        <v>929.29342028307406</v>
      </c>
      <c r="Q1846" s="21">
        <f t="shared" si="723"/>
        <v>-50.293420283074056</v>
      </c>
      <c r="R1846" s="27">
        <f t="shared" si="724"/>
        <v>-10058.684056614811</v>
      </c>
      <c r="S1846" s="9">
        <f>Daten!K1846</f>
        <v>7007.6</v>
      </c>
      <c r="T1846" s="9">
        <f>Daten!L1846</f>
        <v>329069.98</v>
      </c>
      <c r="U1846" s="9">
        <f>Daten!M1846</f>
        <v>387312.88</v>
      </c>
      <c r="V1846" s="9">
        <f>Daten!N1846</f>
        <v>500</v>
      </c>
      <c r="W1846" s="9">
        <f>Daten!O1846</f>
        <v>500</v>
      </c>
      <c r="X1846" s="23">
        <f t="shared" si="725"/>
        <v>723390.46</v>
      </c>
      <c r="Y1846" s="9">
        <f t="shared" si="726"/>
        <v>909352.80375194643</v>
      </c>
      <c r="Z1846" s="21">
        <f t="shared" si="727"/>
        <v>-185962.34375194646</v>
      </c>
      <c r="AA1846" s="27">
        <f t="shared" si="728"/>
        <v>18596.234375194646</v>
      </c>
      <c r="AB1846" s="32">
        <f t="shared" si="729"/>
        <v>35465.699755322603</v>
      </c>
      <c r="AC1846" s="31">
        <f t="shared" si="730"/>
        <v>35465.699755322603</v>
      </c>
      <c r="AG1846" s="26">
        <f t="shared" si="731"/>
        <v>26928.149436742766</v>
      </c>
      <c r="AH1846" s="26">
        <f t="shared" si="732"/>
        <v>18596.234375194646</v>
      </c>
      <c r="AI1846" s="26">
        <f t="shared" si="733"/>
        <v>45524.383811937412</v>
      </c>
      <c r="AJ1846" s="26">
        <f t="shared" si="734"/>
        <v>1</v>
      </c>
      <c r="AK1846" s="26">
        <f t="shared" si="735"/>
        <v>45524.383811937412</v>
      </c>
      <c r="AL1846" s="26">
        <f t="shared" ca="1" si="736"/>
        <v>49241</v>
      </c>
      <c r="AM1846" s="26">
        <f t="shared" ca="1" si="737"/>
        <v>71</v>
      </c>
      <c r="AN1846" s="26">
        <f ca="1">IF(AM1846=0,0,COUNTIF($AM$19:AM1846,C1846*10+1))</f>
        <v>34</v>
      </c>
      <c r="AO1846" s="21">
        <f t="shared" ca="1" si="738"/>
        <v>0</v>
      </c>
      <c r="AP1846" s="33">
        <f t="shared" ca="1" si="739"/>
        <v>49241</v>
      </c>
    </row>
    <row r="1847" spans="1:42" x14ac:dyDescent="0.2">
      <c r="A1847" s="15">
        <f>Daten!A1847</f>
        <v>70502</v>
      </c>
      <c r="B1847" s="8" t="str">
        <f>Daten!B1847</f>
        <v>Angath</v>
      </c>
      <c r="C1847" s="15">
        <f t="shared" si="715"/>
        <v>7</v>
      </c>
      <c r="D1847" s="10">
        <f>Daten!D1847</f>
        <v>0</v>
      </c>
      <c r="E1847" s="9">
        <f>Daten!E1847</f>
        <v>1009</v>
      </c>
      <c r="F1847" s="9">
        <f>Daten!F1847</f>
        <v>1011</v>
      </c>
      <c r="G1847" s="27">
        <f t="shared" si="716"/>
        <v>-2</v>
      </c>
      <c r="H1847" s="29">
        <f t="shared" si="717"/>
        <v>-1.9782393669634025E-3</v>
      </c>
      <c r="I1847" s="21">
        <f t="shared" si="718"/>
        <v>9.0229278254954561</v>
      </c>
      <c r="J1847" s="21">
        <f t="shared" si="719"/>
        <v>-11.022927825495456</v>
      </c>
      <c r="K1847" s="27">
        <f t="shared" si="720"/>
        <v>5511.4639127477285</v>
      </c>
      <c r="L1847" s="16">
        <f>Daten!G1847</f>
        <v>172</v>
      </c>
      <c r="M1847" s="16">
        <f>Daten!H1847</f>
        <v>688</v>
      </c>
      <c r="N1847" s="16">
        <f>Daten!I1847</f>
        <v>149</v>
      </c>
      <c r="O1847" s="28">
        <f t="shared" si="721"/>
        <v>0.46656976744186046</v>
      </c>
      <c r="P1847" s="16">
        <f t="shared" si="722"/>
        <v>387.25249736811321</v>
      </c>
      <c r="Q1847" s="21">
        <f t="shared" si="723"/>
        <v>-66.252497368113211</v>
      </c>
      <c r="R1847" s="27">
        <f t="shared" si="724"/>
        <v>-13250.499473622642</v>
      </c>
      <c r="S1847" s="9">
        <f>Daten!K1847</f>
        <v>4146.03</v>
      </c>
      <c r="T1847" s="9">
        <f>Daten!L1847</f>
        <v>70018.61</v>
      </c>
      <c r="U1847" s="9">
        <f>Daten!M1847</f>
        <v>95522.8</v>
      </c>
      <c r="V1847" s="9">
        <f>Daten!N1847</f>
        <v>500</v>
      </c>
      <c r="W1847" s="9">
        <f>Daten!O1847</f>
        <v>500</v>
      </c>
      <c r="X1847" s="23">
        <f t="shared" si="725"/>
        <v>169687.44</v>
      </c>
      <c r="Y1847" s="9">
        <f t="shared" si="726"/>
        <v>362662.83754376043</v>
      </c>
      <c r="Z1847" s="21">
        <f t="shared" si="727"/>
        <v>-192975.39754376042</v>
      </c>
      <c r="AA1847" s="27">
        <f t="shared" si="728"/>
        <v>19297.539754376045</v>
      </c>
      <c r="AB1847" s="32">
        <f t="shared" si="729"/>
        <v>11558.504193501132</v>
      </c>
      <c r="AC1847" s="31">
        <f t="shared" si="730"/>
        <v>11558.504193501132</v>
      </c>
      <c r="AG1847" s="26">
        <f t="shared" si="731"/>
        <v>5511.4639127477285</v>
      </c>
      <c r="AH1847" s="26">
        <f t="shared" si="732"/>
        <v>19297.539754376045</v>
      </c>
      <c r="AI1847" s="26">
        <f t="shared" si="733"/>
        <v>24809.003667123772</v>
      </c>
      <c r="AJ1847" s="26">
        <f t="shared" si="734"/>
        <v>1</v>
      </c>
      <c r="AK1847" s="26">
        <f t="shared" si="735"/>
        <v>24809.003667123772</v>
      </c>
      <c r="AL1847" s="26">
        <f t="shared" ca="1" si="736"/>
        <v>26834</v>
      </c>
      <c r="AM1847" s="26">
        <f t="shared" ca="1" si="737"/>
        <v>71</v>
      </c>
      <c r="AN1847" s="26">
        <f ca="1">IF(AM1847=0,0,COUNTIF($AM$19:AM1847,C1847*10+1))</f>
        <v>35</v>
      </c>
      <c r="AO1847" s="21">
        <f t="shared" ca="1" si="738"/>
        <v>0</v>
      </c>
      <c r="AP1847" s="33">
        <f t="shared" ca="1" si="739"/>
        <v>26834</v>
      </c>
    </row>
    <row r="1848" spans="1:42" x14ac:dyDescent="0.2">
      <c r="A1848" s="15">
        <f>Daten!A1848</f>
        <v>70503</v>
      </c>
      <c r="B1848" s="8" t="str">
        <f>Daten!B1848</f>
        <v>Bad Häring</v>
      </c>
      <c r="C1848" s="15">
        <f t="shared" si="715"/>
        <v>7</v>
      </c>
      <c r="D1848" s="10">
        <f>Daten!D1848</f>
        <v>0</v>
      </c>
      <c r="E1848" s="9">
        <f>Daten!E1848</f>
        <v>2905</v>
      </c>
      <c r="F1848" s="9">
        <f>Daten!F1848</f>
        <v>2783</v>
      </c>
      <c r="G1848" s="27">
        <f t="shared" si="716"/>
        <v>122</v>
      </c>
      <c r="H1848" s="29">
        <f t="shared" si="717"/>
        <v>4.3837585339561627E-2</v>
      </c>
      <c r="I1848" s="21">
        <f t="shared" si="718"/>
        <v>24.837594597778295</v>
      </c>
      <c r="J1848" s="21">
        <f t="shared" si="719"/>
        <v>97.162405402221708</v>
      </c>
      <c r="K1848" s="27">
        <f t="shared" si="720"/>
        <v>-48581.202701110851</v>
      </c>
      <c r="L1848" s="16">
        <f>Daten!G1848</f>
        <v>477</v>
      </c>
      <c r="M1848" s="16">
        <f>Daten!H1848</f>
        <v>1901</v>
      </c>
      <c r="N1848" s="16">
        <f>Daten!I1848</f>
        <v>527</v>
      </c>
      <c r="O1848" s="28">
        <f t="shared" si="721"/>
        <v>0.52814308258811149</v>
      </c>
      <c r="P1848" s="16">
        <f t="shared" si="722"/>
        <v>1070.0101707802082</v>
      </c>
      <c r="Q1848" s="21">
        <f t="shared" si="723"/>
        <v>-66.010170780208227</v>
      </c>
      <c r="R1848" s="27">
        <f t="shared" si="724"/>
        <v>-13202.034156041645</v>
      </c>
      <c r="S1848" s="9">
        <f>Daten!K1848</f>
        <v>3348.73</v>
      </c>
      <c r="T1848" s="9">
        <f>Daten!L1848</f>
        <v>248034.02</v>
      </c>
      <c r="U1848" s="9">
        <f>Daten!M1848</f>
        <v>400084.2</v>
      </c>
      <c r="V1848" s="9">
        <f>Daten!N1848</f>
        <v>500</v>
      </c>
      <c r="W1848" s="9">
        <f>Daten!O1848</f>
        <v>500</v>
      </c>
      <c r="X1848" s="23">
        <f t="shared" si="725"/>
        <v>651466.94999999995</v>
      </c>
      <c r="Y1848" s="9">
        <f t="shared" si="726"/>
        <v>1044138.2983792112</v>
      </c>
      <c r="Z1848" s="21">
        <f t="shared" si="727"/>
        <v>-392671.34837921127</v>
      </c>
      <c r="AA1848" s="27">
        <f t="shared" si="728"/>
        <v>39267.134837921127</v>
      </c>
      <c r="AB1848" s="32">
        <f t="shared" si="729"/>
        <v>-22516.102019231374</v>
      </c>
      <c r="AC1848" s="31">
        <f t="shared" si="730"/>
        <v>0</v>
      </c>
      <c r="AG1848" s="26">
        <f t="shared" si="731"/>
        <v>0</v>
      </c>
      <c r="AH1848" s="26">
        <f t="shared" si="732"/>
        <v>0</v>
      </c>
      <c r="AI1848" s="26">
        <f t="shared" si="733"/>
        <v>0</v>
      </c>
      <c r="AJ1848" s="26">
        <f t="shared" si="734"/>
        <v>1</v>
      </c>
      <c r="AK1848" s="26">
        <f t="shared" si="735"/>
        <v>0</v>
      </c>
      <c r="AL1848" s="26">
        <f t="shared" ca="1" si="736"/>
        <v>0</v>
      </c>
      <c r="AM1848" s="26">
        <f t="shared" ca="1" si="737"/>
        <v>0</v>
      </c>
      <c r="AN1848" s="26">
        <f ca="1">IF(AM1848=0,0,COUNTIF($AM$19:AM1848,C1848*10+1))</f>
        <v>0</v>
      </c>
      <c r="AO1848" s="21">
        <f t="shared" ca="1" si="738"/>
        <v>0</v>
      </c>
      <c r="AP1848" s="33">
        <f t="shared" ca="1" si="739"/>
        <v>0</v>
      </c>
    </row>
    <row r="1849" spans="1:42" x14ac:dyDescent="0.2">
      <c r="A1849" s="15">
        <f>Daten!A1849</f>
        <v>70504</v>
      </c>
      <c r="B1849" s="8" t="str">
        <f>Daten!B1849</f>
        <v>Brandenberg</v>
      </c>
      <c r="C1849" s="15">
        <f t="shared" si="715"/>
        <v>7</v>
      </c>
      <c r="D1849" s="10">
        <f>Daten!D1849</f>
        <v>0</v>
      </c>
      <c r="E1849" s="9">
        <f>Daten!E1849</f>
        <v>1553</v>
      </c>
      <c r="F1849" s="9">
        <f>Daten!F1849</f>
        <v>1517</v>
      </c>
      <c r="G1849" s="27">
        <f t="shared" si="716"/>
        <v>36</v>
      </c>
      <c r="H1849" s="29">
        <f t="shared" si="717"/>
        <v>2.3731048121292023E-2</v>
      </c>
      <c r="I1849" s="21">
        <f t="shared" si="718"/>
        <v>13.538854116000602</v>
      </c>
      <c r="J1849" s="21">
        <f t="shared" si="719"/>
        <v>22.4611458839994</v>
      </c>
      <c r="K1849" s="27">
        <f t="shared" si="720"/>
        <v>-11230.572941999701</v>
      </c>
      <c r="L1849" s="16">
        <f>Daten!G1849</f>
        <v>241</v>
      </c>
      <c r="M1849" s="16">
        <f>Daten!H1849</f>
        <v>996</v>
      </c>
      <c r="N1849" s="16">
        <f>Daten!I1849</f>
        <v>316</v>
      </c>
      <c r="O1849" s="28">
        <f t="shared" si="721"/>
        <v>0.55923694779116462</v>
      </c>
      <c r="P1849" s="16">
        <f t="shared" si="722"/>
        <v>560.61553398058254</v>
      </c>
      <c r="Q1849" s="21">
        <f t="shared" si="723"/>
        <v>-3.6155339805825406</v>
      </c>
      <c r="R1849" s="27">
        <f t="shared" si="724"/>
        <v>-723.10679611650812</v>
      </c>
      <c r="S1849" s="9">
        <f>Daten!K1849</f>
        <v>9620.5400000000009</v>
      </c>
      <c r="T1849" s="9">
        <f>Daten!L1849</f>
        <v>82241.97</v>
      </c>
      <c r="U1849" s="9">
        <f>Daten!M1849</f>
        <v>72957.070000000007</v>
      </c>
      <c r="V1849" s="9">
        <f>Daten!N1849</f>
        <v>500</v>
      </c>
      <c r="W1849" s="9">
        <f>Daten!O1849</f>
        <v>500</v>
      </c>
      <c r="X1849" s="23">
        <f t="shared" si="725"/>
        <v>164819.58000000002</v>
      </c>
      <c r="Y1849" s="9">
        <f t="shared" si="726"/>
        <v>558191.66174971254</v>
      </c>
      <c r="Z1849" s="21">
        <f t="shared" si="727"/>
        <v>-393372.08174971252</v>
      </c>
      <c r="AA1849" s="27">
        <f t="shared" si="728"/>
        <v>39337.208174971252</v>
      </c>
      <c r="AB1849" s="32">
        <f t="shared" si="729"/>
        <v>27383.528436855042</v>
      </c>
      <c r="AC1849" s="31">
        <f t="shared" si="730"/>
        <v>27383.528436855042</v>
      </c>
      <c r="AG1849" s="26">
        <f t="shared" si="731"/>
        <v>-11230.572941999701</v>
      </c>
      <c r="AH1849" s="26">
        <f t="shared" si="732"/>
        <v>39337.208174971252</v>
      </c>
      <c r="AI1849" s="26">
        <f t="shared" si="733"/>
        <v>28106.635232971552</v>
      </c>
      <c r="AJ1849" s="26">
        <f t="shared" si="734"/>
        <v>1</v>
      </c>
      <c r="AK1849" s="26">
        <f t="shared" si="735"/>
        <v>28106.635232971552</v>
      </c>
      <c r="AL1849" s="26">
        <f t="shared" ca="1" si="736"/>
        <v>30401</v>
      </c>
      <c r="AM1849" s="26">
        <f t="shared" ca="1" si="737"/>
        <v>71</v>
      </c>
      <c r="AN1849" s="26">
        <f ca="1">IF(AM1849=0,0,COUNTIF($AM$19:AM1849,C1849*10+1))</f>
        <v>36</v>
      </c>
      <c r="AO1849" s="21">
        <f t="shared" ca="1" si="738"/>
        <v>0</v>
      </c>
      <c r="AP1849" s="33">
        <f t="shared" ca="1" si="739"/>
        <v>30401</v>
      </c>
    </row>
    <row r="1850" spans="1:42" x14ac:dyDescent="0.2">
      <c r="A1850" s="15">
        <f>Daten!A1850</f>
        <v>70505</v>
      </c>
      <c r="B1850" s="8" t="str">
        <f>Daten!B1850</f>
        <v>Breitenbach am Inn</v>
      </c>
      <c r="C1850" s="15">
        <f t="shared" si="715"/>
        <v>7</v>
      </c>
      <c r="D1850" s="10">
        <f>Daten!D1850</f>
        <v>0</v>
      </c>
      <c r="E1850" s="9">
        <f>Daten!E1850</f>
        <v>3505</v>
      </c>
      <c r="F1850" s="9">
        <f>Daten!F1850</f>
        <v>3462</v>
      </c>
      <c r="G1850" s="27">
        <f t="shared" si="716"/>
        <v>43</v>
      </c>
      <c r="H1850" s="29">
        <f t="shared" si="717"/>
        <v>1.2420566146735991E-2</v>
      </c>
      <c r="I1850" s="21">
        <f t="shared" si="718"/>
        <v>30.897503592349427</v>
      </c>
      <c r="J1850" s="21">
        <f t="shared" si="719"/>
        <v>12.102496407650573</v>
      </c>
      <c r="K1850" s="27">
        <f t="shared" si="720"/>
        <v>-6051.2482038252865</v>
      </c>
      <c r="L1850" s="16">
        <f>Daten!G1850</f>
        <v>562</v>
      </c>
      <c r="M1850" s="16">
        <f>Daten!H1850</f>
        <v>2354</v>
      </c>
      <c r="N1850" s="16">
        <f>Daten!I1850</f>
        <v>589</v>
      </c>
      <c r="O1850" s="28">
        <f t="shared" si="721"/>
        <v>0.48895497026338147</v>
      </c>
      <c r="P1850" s="16">
        <f t="shared" si="722"/>
        <v>1324.9889226810153</v>
      </c>
      <c r="Q1850" s="21">
        <f t="shared" si="723"/>
        <v>-173.98892268101531</v>
      </c>
      <c r="R1850" s="27">
        <f t="shared" si="724"/>
        <v>-34797.784536203064</v>
      </c>
      <c r="S1850" s="9">
        <f>Daten!K1850</f>
        <v>8603.8799999999992</v>
      </c>
      <c r="T1850" s="9">
        <f>Daten!L1850</f>
        <v>221729.74</v>
      </c>
      <c r="U1850" s="9">
        <f>Daten!M1850</f>
        <v>266443.3</v>
      </c>
      <c r="V1850" s="9">
        <f>Daten!N1850</f>
        <v>500</v>
      </c>
      <c r="W1850" s="9">
        <f>Daten!O1850</f>
        <v>500</v>
      </c>
      <c r="X1850" s="23">
        <f t="shared" si="725"/>
        <v>496776.92</v>
      </c>
      <c r="Y1850" s="9">
        <f t="shared" si="726"/>
        <v>1259795.0897828348</v>
      </c>
      <c r="Z1850" s="21">
        <f t="shared" si="727"/>
        <v>-763018.16978283483</v>
      </c>
      <c r="AA1850" s="27">
        <f t="shared" si="728"/>
        <v>76301.816978283488</v>
      </c>
      <c r="AB1850" s="32">
        <f t="shared" si="729"/>
        <v>35452.784238255139</v>
      </c>
      <c r="AC1850" s="31">
        <f t="shared" si="730"/>
        <v>35452.784238255139</v>
      </c>
      <c r="AG1850" s="26">
        <f t="shared" si="731"/>
        <v>-6051.2482038252865</v>
      </c>
      <c r="AH1850" s="26">
        <f t="shared" si="732"/>
        <v>76301.816978283488</v>
      </c>
      <c r="AI1850" s="26">
        <f t="shared" si="733"/>
        <v>70250.568774458196</v>
      </c>
      <c r="AJ1850" s="26">
        <f t="shared" si="734"/>
        <v>1</v>
      </c>
      <c r="AK1850" s="26">
        <f t="shared" si="735"/>
        <v>70250.568774458196</v>
      </c>
      <c r="AL1850" s="26">
        <f t="shared" ca="1" si="736"/>
        <v>75986</v>
      </c>
      <c r="AM1850" s="26">
        <f t="shared" ca="1" si="737"/>
        <v>71</v>
      </c>
      <c r="AN1850" s="26">
        <f ca="1">IF(AM1850=0,0,COUNTIF($AM$19:AM1850,C1850*10+1))</f>
        <v>37</v>
      </c>
      <c r="AO1850" s="21">
        <f t="shared" ca="1" si="738"/>
        <v>0</v>
      </c>
      <c r="AP1850" s="33">
        <f t="shared" ca="1" si="739"/>
        <v>75986</v>
      </c>
    </row>
    <row r="1851" spans="1:42" x14ac:dyDescent="0.2">
      <c r="A1851" s="15">
        <f>Daten!A1851</f>
        <v>70506</v>
      </c>
      <c r="B1851" s="8" t="str">
        <f>Daten!B1851</f>
        <v>Brixlegg</v>
      </c>
      <c r="C1851" s="15">
        <f t="shared" si="715"/>
        <v>7</v>
      </c>
      <c r="D1851" s="10">
        <f>Daten!D1851</f>
        <v>0</v>
      </c>
      <c r="E1851" s="9">
        <f>Daten!E1851</f>
        <v>3060</v>
      </c>
      <c r="F1851" s="9">
        <f>Daten!F1851</f>
        <v>2987</v>
      </c>
      <c r="G1851" s="27">
        <f t="shared" si="716"/>
        <v>73</v>
      </c>
      <c r="H1851" s="29">
        <f t="shared" si="717"/>
        <v>2.4439236692333444E-2</v>
      </c>
      <c r="I1851" s="21">
        <f t="shared" si="718"/>
        <v>26.658244722804085</v>
      </c>
      <c r="J1851" s="21">
        <f t="shared" si="719"/>
        <v>46.341755277195915</v>
      </c>
      <c r="K1851" s="27">
        <f t="shared" si="720"/>
        <v>-23170.877638597958</v>
      </c>
      <c r="L1851" s="16">
        <f>Daten!G1851</f>
        <v>408</v>
      </c>
      <c r="M1851" s="16">
        <f>Daten!H1851</f>
        <v>2080</v>
      </c>
      <c r="N1851" s="16">
        <f>Daten!I1851</f>
        <v>572</v>
      </c>
      <c r="O1851" s="28">
        <f t="shared" si="721"/>
        <v>0.47115384615384615</v>
      </c>
      <c r="P1851" s="16">
        <f t="shared" si="722"/>
        <v>1170.7633641361563</v>
      </c>
      <c r="Q1851" s="21">
        <f t="shared" si="723"/>
        <v>-190.76336413615627</v>
      </c>
      <c r="R1851" s="27">
        <f t="shared" si="724"/>
        <v>-38152.672827231254</v>
      </c>
      <c r="S1851" s="9">
        <f>Daten!K1851</f>
        <v>3384.39</v>
      </c>
      <c r="T1851" s="9">
        <f>Daten!L1851</f>
        <v>345269.84</v>
      </c>
      <c r="U1851" s="9">
        <f>Daten!M1851</f>
        <v>1819687.99</v>
      </c>
      <c r="V1851" s="9">
        <f>Daten!N1851</f>
        <v>500</v>
      </c>
      <c r="W1851" s="9">
        <f>Daten!O1851</f>
        <v>500</v>
      </c>
      <c r="X1851" s="23">
        <f t="shared" si="725"/>
        <v>2168342.2200000002</v>
      </c>
      <c r="Y1851" s="9">
        <f t="shared" si="726"/>
        <v>1099849.6361584805</v>
      </c>
      <c r="Z1851" s="21">
        <f t="shared" si="727"/>
        <v>1068492.5838415197</v>
      </c>
      <c r="AA1851" s="27">
        <f t="shared" si="728"/>
        <v>-106849.25838415197</v>
      </c>
      <c r="AB1851" s="32">
        <f t="shared" si="729"/>
        <v>-168172.80884998117</v>
      </c>
      <c r="AC1851" s="31">
        <f t="shared" si="730"/>
        <v>0</v>
      </c>
      <c r="AG1851" s="26">
        <f t="shared" si="731"/>
        <v>0</v>
      </c>
      <c r="AH1851" s="26">
        <f t="shared" si="732"/>
        <v>0</v>
      </c>
      <c r="AI1851" s="26">
        <f t="shared" si="733"/>
        <v>0</v>
      </c>
      <c r="AJ1851" s="26">
        <f t="shared" si="734"/>
        <v>1</v>
      </c>
      <c r="AK1851" s="26">
        <f t="shared" si="735"/>
        <v>0</v>
      </c>
      <c r="AL1851" s="26">
        <f t="shared" ca="1" si="736"/>
        <v>0</v>
      </c>
      <c r="AM1851" s="26">
        <f t="shared" ca="1" si="737"/>
        <v>0</v>
      </c>
      <c r="AN1851" s="26">
        <f ca="1">IF(AM1851=0,0,COUNTIF($AM$19:AM1851,C1851*10+1))</f>
        <v>0</v>
      </c>
      <c r="AO1851" s="21">
        <f t="shared" ca="1" si="738"/>
        <v>0</v>
      </c>
      <c r="AP1851" s="33">
        <f t="shared" ca="1" si="739"/>
        <v>0</v>
      </c>
    </row>
    <row r="1852" spans="1:42" x14ac:dyDescent="0.2">
      <c r="A1852" s="15">
        <f>Daten!A1852</f>
        <v>70508</v>
      </c>
      <c r="B1852" s="8" t="str">
        <f>Daten!B1852</f>
        <v>Ebbs</v>
      </c>
      <c r="C1852" s="15">
        <f t="shared" si="715"/>
        <v>7</v>
      </c>
      <c r="D1852" s="10">
        <f>Daten!D1852</f>
        <v>0</v>
      </c>
      <c r="E1852" s="9">
        <f>Daten!E1852</f>
        <v>5791</v>
      </c>
      <c r="F1852" s="9">
        <f>Daten!F1852</f>
        <v>5610</v>
      </c>
      <c r="G1852" s="27">
        <f t="shared" si="716"/>
        <v>181</v>
      </c>
      <c r="H1852" s="29">
        <f t="shared" si="717"/>
        <v>3.2263814616755794E-2</v>
      </c>
      <c r="I1852" s="21">
        <f t="shared" si="718"/>
        <v>50.067878438209213</v>
      </c>
      <c r="J1852" s="21">
        <f t="shared" si="719"/>
        <v>130.93212156179078</v>
      </c>
      <c r="K1852" s="27">
        <f t="shared" si="720"/>
        <v>-65466.060780895386</v>
      </c>
      <c r="L1852" s="16">
        <f>Daten!G1852</f>
        <v>862</v>
      </c>
      <c r="M1852" s="16">
        <f>Daten!H1852</f>
        <v>3827</v>
      </c>
      <c r="N1852" s="16">
        <f>Daten!I1852</f>
        <v>1102</v>
      </c>
      <c r="O1852" s="28">
        <f t="shared" si="721"/>
        <v>0.51319571465900182</v>
      </c>
      <c r="P1852" s="16">
        <f t="shared" si="722"/>
        <v>2154.09201661013</v>
      </c>
      <c r="Q1852" s="21">
        <f t="shared" si="723"/>
        <v>-190.09201661013003</v>
      </c>
      <c r="R1852" s="27">
        <f t="shared" si="724"/>
        <v>-38018.403322026003</v>
      </c>
      <c r="S1852" s="9">
        <f>Daten!K1852</f>
        <v>11231.27</v>
      </c>
      <c r="T1852" s="9">
        <f>Daten!L1852</f>
        <v>453313.14</v>
      </c>
      <c r="U1852" s="9">
        <f>Daten!M1852</f>
        <v>2276137.67</v>
      </c>
      <c r="V1852" s="9">
        <f>Daten!N1852</f>
        <v>500</v>
      </c>
      <c r="W1852" s="9">
        <f>Daten!O1852</f>
        <v>500</v>
      </c>
      <c r="X1852" s="23">
        <f t="shared" si="725"/>
        <v>2740682.08</v>
      </c>
      <c r="Y1852" s="9">
        <f t="shared" si="726"/>
        <v>2081447.4650306408</v>
      </c>
      <c r="Z1852" s="21">
        <f t="shared" si="727"/>
        <v>659234.61496935925</v>
      </c>
      <c r="AA1852" s="27">
        <f t="shared" si="728"/>
        <v>-65923.461496935925</v>
      </c>
      <c r="AB1852" s="32">
        <f t="shared" si="729"/>
        <v>-169407.92559985732</v>
      </c>
      <c r="AC1852" s="31">
        <f t="shared" si="730"/>
        <v>0</v>
      </c>
      <c r="AG1852" s="26">
        <f t="shared" si="731"/>
        <v>0</v>
      </c>
      <c r="AH1852" s="26">
        <f t="shared" si="732"/>
        <v>0</v>
      </c>
      <c r="AI1852" s="26">
        <f t="shared" si="733"/>
        <v>0</v>
      </c>
      <c r="AJ1852" s="26">
        <f t="shared" si="734"/>
        <v>1</v>
      </c>
      <c r="AK1852" s="26">
        <f t="shared" si="735"/>
        <v>0</v>
      </c>
      <c r="AL1852" s="26">
        <f t="shared" ca="1" si="736"/>
        <v>0</v>
      </c>
      <c r="AM1852" s="26">
        <f t="shared" ca="1" si="737"/>
        <v>0</v>
      </c>
      <c r="AN1852" s="26">
        <f ca="1">IF(AM1852=0,0,COUNTIF($AM$19:AM1852,C1852*10+1))</f>
        <v>0</v>
      </c>
      <c r="AO1852" s="21">
        <f t="shared" ca="1" si="738"/>
        <v>0</v>
      </c>
      <c r="AP1852" s="33">
        <f t="shared" ca="1" si="739"/>
        <v>0</v>
      </c>
    </row>
    <row r="1853" spans="1:42" x14ac:dyDescent="0.2">
      <c r="A1853" s="15">
        <f>Daten!A1853</f>
        <v>70509</v>
      </c>
      <c r="B1853" s="8" t="str">
        <f>Daten!B1853</f>
        <v>Ellmau</v>
      </c>
      <c r="C1853" s="15">
        <f t="shared" si="715"/>
        <v>7</v>
      </c>
      <c r="D1853" s="10">
        <f>Daten!D1853</f>
        <v>0</v>
      </c>
      <c r="E1853" s="9">
        <f>Daten!E1853</f>
        <v>2841</v>
      </c>
      <c r="F1853" s="9">
        <f>Daten!F1853</f>
        <v>2824</v>
      </c>
      <c r="G1853" s="27">
        <f t="shared" si="716"/>
        <v>17</v>
      </c>
      <c r="H1853" s="29">
        <f t="shared" si="717"/>
        <v>6.0198300283286115E-3</v>
      </c>
      <c r="I1853" s="21">
        <f t="shared" si="718"/>
        <v>25.203509573886418</v>
      </c>
      <c r="J1853" s="21">
        <f t="shared" si="719"/>
        <v>-8.2035095738864179</v>
      </c>
      <c r="K1853" s="27">
        <f t="shared" si="720"/>
        <v>4101.7547869432092</v>
      </c>
      <c r="L1853" s="16">
        <f>Daten!G1853</f>
        <v>406</v>
      </c>
      <c r="M1853" s="16">
        <f>Daten!H1853</f>
        <v>1848</v>
      </c>
      <c r="N1853" s="16">
        <f>Daten!I1853</f>
        <v>587</v>
      </c>
      <c r="O1853" s="28">
        <f t="shared" si="721"/>
        <v>0.53733766233766234</v>
      </c>
      <c r="P1853" s="16">
        <f t="shared" si="722"/>
        <v>1040.1782196748159</v>
      </c>
      <c r="Q1853" s="21">
        <f t="shared" si="723"/>
        <v>-47.178219674815864</v>
      </c>
      <c r="R1853" s="27">
        <f t="shared" si="724"/>
        <v>-9435.6439349631728</v>
      </c>
      <c r="S1853" s="9">
        <f>Daten!K1853</f>
        <v>7851.09</v>
      </c>
      <c r="T1853" s="9">
        <f>Daten!L1853</f>
        <v>601702.11</v>
      </c>
      <c r="U1853" s="9">
        <f>Daten!M1853</f>
        <v>961093.9</v>
      </c>
      <c r="V1853" s="9">
        <f>Daten!N1853</f>
        <v>500</v>
      </c>
      <c r="W1853" s="9">
        <f>Daten!O1853</f>
        <v>500</v>
      </c>
      <c r="X1853" s="23">
        <f t="shared" si="725"/>
        <v>1570647.1</v>
      </c>
      <c r="Y1853" s="9">
        <f t="shared" si="726"/>
        <v>1021134.907296158</v>
      </c>
      <c r="Z1853" s="21">
        <f t="shared" si="727"/>
        <v>549512.19270384207</v>
      </c>
      <c r="AA1853" s="27">
        <f t="shared" si="728"/>
        <v>-54951.219270384208</v>
      </c>
      <c r="AB1853" s="32">
        <f t="shared" si="729"/>
        <v>-60285.108418404168</v>
      </c>
      <c r="AC1853" s="31">
        <f t="shared" si="730"/>
        <v>0</v>
      </c>
      <c r="AG1853" s="26">
        <f t="shared" si="731"/>
        <v>0</v>
      </c>
      <c r="AH1853" s="26">
        <f t="shared" si="732"/>
        <v>0</v>
      </c>
      <c r="AI1853" s="26">
        <f t="shared" si="733"/>
        <v>0</v>
      </c>
      <c r="AJ1853" s="26">
        <f t="shared" si="734"/>
        <v>1</v>
      </c>
      <c r="AK1853" s="26">
        <f t="shared" si="735"/>
        <v>0</v>
      </c>
      <c r="AL1853" s="26">
        <f t="shared" ca="1" si="736"/>
        <v>0</v>
      </c>
      <c r="AM1853" s="26">
        <f t="shared" ca="1" si="737"/>
        <v>0</v>
      </c>
      <c r="AN1853" s="26">
        <f ca="1">IF(AM1853=0,0,COUNTIF($AM$19:AM1853,C1853*10+1))</f>
        <v>0</v>
      </c>
      <c r="AO1853" s="21">
        <f t="shared" ca="1" si="738"/>
        <v>0</v>
      </c>
      <c r="AP1853" s="33">
        <f t="shared" ca="1" si="739"/>
        <v>0</v>
      </c>
    </row>
    <row r="1854" spans="1:42" x14ac:dyDescent="0.2">
      <c r="A1854" s="15">
        <f>Daten!A1854</f>
        <v>70510</v>
      </c>
      <c r="B1854" s="8" t="str">
        <f>Daten!B1854</f>
        <v>Erl</v>
      </c>
      <c r="C1854" s="15">
        <f t="shared" si="715"/>
        <v>7</v>
      </c>
      <c r="D1854" s="10">
        <f>Daten!D1854</f>
        <v>0</v>
      </c>
      <c r="E1854" s="9">
        <f>Daten!E1854</f>
        <v>1568</v>
      </c>
      <c r="F1854" s="9">
        <f>Daten!F1854</f>
        <v>1529</v>
      </c>
      <c r="G1854" s="27">
        <f t="shared" si="716"/>
        <v>39</v>
      </c>
      <c r="H1854" s="29">
        <f t="shared" si="717"/>
        <v>2.5506867233485938E-2</v>
      </c>
      <c r="I1854" s="21">
        <f t="shared" si="718"/>
        <v>13.645951182178589</v>
      </c>
      <c r="J1854" s="21">
        <f t="shared" si="719"/>
        <v>25.354048817821411</v>
      </c>
      <c r="K1854" s="27">
        <f t="shared" si="720"/>
        <v>-12677.024408910705</v>
      </c>
      <c r="L1854" s="16">
        <f>Daten!G1854</f>
        <v>256</v>
      </c>
      <c r="M1854" s="16">
        <f>Daten!H1854</f>
        <v>1039</v>
      </c>
      <c r="N1854" s="16">
        <f>Daten!I1854</f>
        <v>273</v>
      </c>
      <c r="O1854" s="28">
        <f t="shared" si="721"/>
        <v>0.50914340712223294</v>
      </c>
      <c r="P1854" s="16">
        <f t="shared" si="722"/>
        <v>584.81881506608966</v>
      </c>
      <c r="Q1854" s="21">
        <f t="shared" si="723"/>
        <v>-55.818815066089655</v>
      </c>
      <c r="R1854" s="27">
        <f t="shared" si="724"/>
        <v>-11163.763013217931</v>
      </c>
      <c r="S1854" s="9">
        <f>Daten!K1854</f>
        <v>5276.48</v>
      </c>
      <c r="T1854" s="9">
        <f>Daten!L1854</f>
        <v>121760.45</v>
      </c>
      <c r="U1854" s="9">
        <f>Daten!M1854</f>
        <v>468291.39</v>
      </c>
      <c r="V1854" s="9">
        <f>Daten!N1854</f>
        <v>500</v>
      </c>
      <c r="W1854" s="9">
        <f>Daten!O1854</f>
        <v>500</v>
      </c>
      <c r="X1854" s="23">
        <f t="shared" si="725"/>
        <v>595328.32000000007</v>
      </c>
      <c r="Y1854" s="9">
        <f t="shared" si="726"/>
        <v>563583.08153480315</v>
      </c>
      <c r="Z1854" s="21">
        <f t="shared" si="727"/>
        <v>31745.238465196919</v>
      </c>
      <c r="AA1854" s="27">
        <f t="shared" si="728"/>
        <v>-3174.5238465196921</v>
      </c>
      <c r="AB1854" s="32">
        <f t="shared" si="729"/>
        <v>-27015.311268648329</v>
      </c>
      <c r="AC1854" s="31">
        <f t="shared" si="730"/>
        <v>0</v>
      </c>
      <c r="AG1854" s="26">
        <f t="shared" si="731"/>
        <v>0</v>
      </c>
      <c r="AH1854" s="26">
        <f t="shared" si="732"/>
        <v>0</v>
      </c>
      <c r="AI1854" s="26">
        <f t="shared" si="733"/>
        <v>0</v>
      </c>
      <c r="AJ1854" s="26">
        <f t="shared" si="734"/>
        <v>1</v>
      </c>
      <c r="AK1854" s="26">
        <f t="shared" si="735"/>
        <v>0</v>
      </c>
      <c r="AL1854" s="26">
        <f t="shared" ca="1" si="736"/>
        <v>0</v>
      </c>
      <c r="AM1854" s="26">
        <f t="shared" ca="1" si="737"/>
        <v>0</v>
      </c>
      <c r="AN1854" s="26">
        <f ca="1">IF(AM1854=0,0,COUNTIF($AM$19:AM1854,C1854*10+1))</f>
        <v>0</v>
      </c>
      <c r="AO1854" s="21">
        <f t="shared" ca="1" si="738"/>
        <v>0</v>
      </c>
      <c r="AP1854" s="33">
        <f t="shared" ca="1" si="739"/>
        <v>0</v>
      </c>
    </row>
    <row r="1855" spans="1:42" x14ac:dyDescent="0.2">
      <c r="A1855" s="15">
        <f>Daten!A1855</f>
        <v>70511</v>
      </c>
      <c r="B1855" s="8" t="str">
        <f>Daten!B1855</f>
        <v>Kirchbichl</v>
      </c>
      <c r="C1855" s="15">
        <f t="shared" si="715"/>
        <v>7</v>
      </c>
      <c r="D1855" s="10">
        <f>Daten!D1855</f>
        <v>0</v>
      </c>
      <c r="E1855" s="9">
        <f>Daten!E1855</f>
        <v>5928</v>
      </c>
      <c r="F1855" s="9">
        <f>Daten!F1855</f>
        <v>5826</v>
      </c>
      <c r="G1855" s="27">
        <f t="shared" si="716"/>
        <v>102</v>
      </c>
      <c r="H1855" s="29">
        <f t="shared" si="717"/>
        <v>1.7507723995880537E-2</v>
      </c>
      <c r="I1855" s="21">
        <f t="shared" si="718"/>
        <v>51.995625629412984</v>
      </c>
      <c r="J1855" s="21">
        <f t="shared" si="719"/>
        <v>50.004374370587016</v>
      </c>
      <c r="K1855" s="27">
        <f t="shared" si="720"/>
        <v>-25002.187185293507</v>
      </c>
      <c r="L1855" s="16">
        <f>Daten!G1855</f>
        <v>958</v>
      </c>
      <c r="M1855" s="16">
        <f>Daten!H1855</f>
        <v>3829</v>
      </c>
      <c r="N1855" s="16">
        <f>Daten!I1855</f>
        <v>1141</v>
      </c>
      <c r="O1855" s="28">
        <f t="shared" si="721"/>
        <v>0.54818490467484982</v>
      </c>
      <c r="P1855" s="16">
        <f t="shared" si="722"/>
        <v>2155.217750614107</v>
      </c>
      <c r="Q1855" s="21">
        <f t="shared" si="723"/>
        <v>-56.21775061410699</v>
      </c>
      <c r="R1855" s="27">
        <f t="shared" si="724"/>
        <v>-11243.550122821398</v>
      </c>
      <c r="S1855" s="9">
        <f>Daten!K1855</f>
        <v>5432.2</v>
      </c>
      <c r="T1855" s="9">
        <f>Daten!L1855</f>
        <v>504637.32</v>
      </c>
      <c r="U1855" s="9">
        <f>Daten!M1855</f>
        <v>2614747.48</v>
      </c>
      <c r="V1855" s="9">
        <f>Daten!N1855</f>
        <v>500</v>
      </c>
      <c r="W1855" s="9">
        <f>Daten!O1855</f>
        <v>500</v>
      </c>
      <c r="X1855" s="23">
        <f t="shared" si="725"/>
        <v>3124817</v>
      </c>
      <c r="Y1855" s="9">
        <f t="shared" si="726"/>
        <v>2130689.0990678016</v>
      </c>
      <c r="Z1855" s="21">
        <f t="shared" si="727"/>
        <v>994127.90093219839</v>
      </c>
      <c r="AA1855" s="27">
        <f t="shared" si="728"/>
        <v>-99412.790093219839</v>
      </c>
      <c r="AB1855" s="32">
        <f t="shared" si="729"/>
        <v>-135658.52740133475</v>
      </c>
      <c r="AC1855" s="31">
        <f t="shared" si="730"/>
        <v>0</v>
      </c>
      <c r="AG1855" s="26">
        <f t="shared" si="731"/>
        <v>0</v>
      </c>
      <c r="AH1855" s="26">
        <f t="shared" si="732"/>
        <v>0</v>
      </c>
      <c r="AI1855" s="26">
        <f t="shared" si="733"/>
        <v>0</v>
      </c>
      <c r="AJ1855" s="26">
        <f t="shared" si="734"/>
        <v>1</v>
      </c>
      <c r="AK1855" s="26">
        <f t="shared" si="735"/>
        <v>0</v>
      </c>
      <c r="AL1855" s="26">
        <f t="shared" ca="1" si="736"/>
        <v>0</v>
      </c>
      <c r="AM1855" s="26">
        <f t="shared" ca="1" si="737"/>
        <v>0</v>
      </c>
      <c r="AN1855" s="26">
        <f ca="1">IF(AM1855=0,0,COUNTIF($AM$19:AM1855,C1855*10+1))</f>
        <v>0</v>
      </c>
      <c r="AO1855" s="21">
        <f t="shared" ca="1" si="738"/>
        <v>0</v>
      </c>
      <c r="AP1855" s="33">
        <f t="shared" ca="1" si="739"/>
        <v>0</v>
      </c>
    </row>
    <row r="1856" spans="1:42" x14ac:dyDescent="0.2">
      <c r="A1856" s="15">
        <f>Daten!A1856</f>
        <v>70512</v>
      </c>
      <c r="B1856" s="8" t="str">
        <f>Daten!B1856</f>
        <v>Kramsach</v>
      </c>
      <c r="C1856" s="15">
        <f t="shared" si="715"/>
        <v>7</v>
      </c>
      <c r="D1856" s="10">
        <f>Daten!D1856</f>
        <v>0</v>
      </c>
      <c r="E1856" s="9">
        <f>Daten!E1856</f>
        <v>4984</v>
      </c>
      <c r="F1856" s="9">
        <f>Daten!F1856</f>
        <v>4837</v>
      </c>
      <c r="G1856" s="27">
        <f t="shared" si="716"/>
        <v>147</v>
      </c>
      <c r="H1856" s="29">
        <f t="shared" si="717"/>
        <v>3.0390738060781478E-2</v>
      </c>
      <c r="I1856" s="21">
        <f t="shared" si="718"/>
        <v>43.169042425243845</v>
      </c>
      <c r="J1856" s="21">
        <f t="shared" si="719"/>
        <v>103.83095757475616</v>
      </c>
      <c r="K1856" s="27">
        <f t="shared" si="720"/>
        <v>-51915.478787378081</v>
      </c>
      <c r="L1856" s="16">
        <f>Daten!G1856</f>
        <v>731</v>
      </c>
      <c r="M1856" s="16">
        <f>Daten!H1856</f>
        <v>3306</v>
      </c>
      <c r="N1856" s="16">
        <f>Daten!I1856</f>
        <v>947</v>
      </c>
      <c r="O1856" s="28">
        <f t="shared" si="721"/>
        <v>0.50756200846944943</v>
      </c>
      <c r="P1856" s="16">
        <f t="shared" si="722"/>
        <v>1860.8383085741023</v>
      </c>
      <c r="Q1856" s="21">
        <f t="shared" si="723"/>
        <v>-182.83830857410226</v>
      </c>
      <c r="R1856" s="27">
        <f t="shared" si="724"/>
        <v>-36567.661714820453</v>
      </c>
      <c r="S1856" s="9">
        <f>Daten!K1856</f>
        <v>5197.45</v>
      </c>
      <c r="T1856" s="9">
        <f>Daten!L1856</f>
        <v>443490.61</v>
      </c>
      <c r="U1856" s="9">
        <f>Daten!M1856</f>
        <v>1599163.59</v>
      </c>
      <c r="V1856" s="9">
        <f>Daten!N1856</f>
        <v>500</v>
      </c>
      <c r="W1856" s="9">
        <f>Daten!O1856</f>
        <v>500</v>
      </c>
      <c r="X1856" s="23">
        <f t="shared" si="725"/>
        <v>2047851.6500000001</v>
      </c>
      <c r="Y1856" s="9">
        <f t="shared" si="726"/>
        <v>1791389.0805927671</v>
      </c>
      <c r="Z1856" s="21">
        <f t="shared" si="727"/>
        <v>256462.56940723304</v>
      </c>
      <c r="AA1856" s="27">
        <f t="shared" si="728"/>
        <v>-25646.256940723306</v>
      </c>
      <c r="AB1856" s="32">
        <f t="shared" si="729"/>
        <v>-114129.39744292185</v>
      </c>
      <c r="AC1856" s="31">
        <f t="shared" si="730"/>
        <v>0</v>
      </c>
      <c r="AG1856" s="26">
        <f t="shared" si="731"/>
        <v>0</v>
      </c>
      <c r="AH1856" s="26">
        <f t="shared" si="732"/>
        <v>0</v>
      </c>
      <c r="AI1856" s="26">
        <f t="shared" si="733"/>
        <v>0</v>
      </c>
      <c r="AJ1856" s="26">
        <f t="shared" si="734"/>
        <v>1</v>
      </c>
      <c r="AK1856" s="26">
        <f t="shared" si="735"/>
        <v>0</v>
      </c>
      <c r="AL1856" s="26">
        <f t="shared" ca="1" si="736"/>
        <v>0</v>
      </c>
      <c r="AM1856" s="26">
        <f t="shared" ca="1" si="737"/>
        <v>0</v>
      </c>
      <c r="AN1856" s="26">
        <f ca="1">IF(AM1856=0,0,COUNTIF($AM$19:AM1856,C1856*10+1))</f>
        <v>0</v>
      </c>
      <c r="AO1856" s="21">
        <f t="shared" ca="1" si="738"/>
        <v>0</v>
      </c>
      <c r="AP1856" s="33">
        <f t="shared" ca="1" si="739"/>
        <v>0</v>
      </c>
    </row>
    <row r="1857" spans="1:42" x14ac:dyDescent="0.2">
      <c r="A1857" s="15">
        <f>Daten!A1857</f>
        <v>70513</v>
      </c>
      <c r="B1857" s="8" t="str">
        <f>Daten!B1857</f>
        <v>Kufstein</v>
      </c>
      <c r="C1857" s="15">
        <f t="shared" si="715"/>
        <v>7</v>
      </c>
      <c r="D1857" s="10">
        <f>Daten!D1857</f>
        <v>0</v>
      </c>
      <c r="E1857" s="9">
        <f>Daten!E1857</f>
        <v>19537</v>
      </c>
      <c r="F1857" s="9">
        <f>Daten!F1857</f>
        <v>19212</v>
      </c>
      <c r="G1857" s="27">
        <f t="shared" si="716"/>
        <v>325</v>
      </c>
      <c r="H1857" s="29">
        <f t="shared" si="717"/>
        <v>1.691651051426192E-2</v>
      </c>
      <c r="I1857" s="21">
        <f t="shared" si="718"/>
        <v>171.46240295095816</v>
      </c>
      <c r="J1857" s="21">
        <f t="shared" si="719"/>
        <v>153.53759704904184</v>
      </c>
      <c r="K1857" s="27">
        <f t="shared" si="720"/>
        <v>-76768.798524520913</v>
      </c>
      <c r="L1857" s="16">
        <f>Daten!G1857</f>
        <v>2868</v>
      </c>
      <c r="M1857" s="16">
        <f>Daten!H1857</f>
        <v>13174</v>
      </c>
      <c r="N1857" s="16">
        <f>Daten!I1857</f>
        <v>3495</v>
      </c>
      <c r="O1857" s="28">
        <f t="shared" si="721"/>
        <v>0.48299681190223165</v>
      </c>
      <c r="P1857" s="16">
        <f t="shared" si="722"/>
        <v>7415.2098841969819</v>
      </c>
      <c r="Q1857" s="21">
        <f t="shared" si="723"/>
        <v>-1052.2098841969819</v>
      </c>
      <c r="R1857" s="27">
        <f t="shared" si="724"/>
        <v>-210441.97683939637</v>
      </c>
      <c r="S1857" s="9">
        <f>Daten!K1857</f>
        <v>4385.9399999999996</v>
      </c>
      <c r="T1857" s="9">
        <f>Daten!L1857</f>
        <v>1505640.44</v>
      </c>
      <c r="U1857" s="9">
        <f>Daten!M1857</f>
        <v>9626437.7799999993</v>
      </c>
      <c r="V1857" s="9">
        <f>Daten!N1857</f>
        <v>500</v>
      </c>
      <c r="W1857" s="9">
        <f>Daten!O1857</f>
        <v>500</v>
      </c>
      <c r="X1857" s="23">
        <f t="shared" si="725"/>
        <v>11136464.16</v>
      </c>
      <c r="Y1857" s="9">
        <f t="shared" si="726"/>
        <v>7022144.5560876587</v>
      </c>
      <c r="Z1857" s="21">
        <f t="shared" si="727"/>
        <v>4114319.6039123414</v>
      </c>
      <c r="AA1857" s="27">
        <f t="shared" si="728"/>
        <v>-411431.96039123414</v>
      </c>
      <c r="AB1857" s="32">
        <f t="shared" si="729"/>
        <v>-698642.73575515137</v>
      </c>
      <c r="AC1857" s="31">
        <f t="shared" si="730"/>
        <v>0</v>
      </c>
      <c r="AG1857" s="26">
        <f t="shared" si="731"/>
        <v>0</v>
      </c>
      <c r="AH1857" s="26">
        <f t="shared" si="732"/>
        <v>0</v>
      </c>
      <c r="AI1857" s="26">
        <f t="shared" si="733"/>
        <v>0</v>
      </c>
      <c r="AJ1857" s="26">
        <f t="shared" si="734"/>
        <v>1</v>
      </c>
      <c r="AK1857" s="26">
        <f t="shared" si="735"/>
        <v>0</v>
      </c>
      <c r="AL1857" s="26">
        <f t="shared" ca="1" si="736"/>
        <v>0</v>
      </c>
      <c r="AM1857" s="26">
        <f t="shared" ca="1" si="737"/>
        <v>0</v>
      </c>
      <c r="AN1857" s="26">
        <f ca="1">IF(AM1857=0,0,COUNTIF($AM$19:AM1857,C1857*10+1))</f>
        <v>0</v>
      </c>
      <c r="AO1857" s="21">
        <f t="shared" ca="1" si="738"/>
        <v>0</v>
      </c>
      <c r="AP1857" s="33">
        <f t="shared" ca="1" si="739"/>
        <v>0</v>
      </c>
    </row>
    <row r="1858" spans="1:42" x14ac:dyDescent="0.2">
      <c r="A1858" s="15">
        <f>Daten!A1858</f>
        <v>70514</v>
      </c>
      <c r="B1858" s="8" t="str">
        <f>Daten!B1858</f>
        <v>Kundl</v>
      </c>
      <c r="C1858" s="15">
        <f t="shared" si="715"/>
        <v>7</v>
      </c>
      <c r="D1858" s="10">
        <f>Daten!D1858</f>
        <v>0</v>
      </c>
      <c r="E1858" s="9">
        <f>Daten!E1858</f>
        <v>4850</v>
      </c>
      <c r="F1858" s="9">
        <f>Daten!F1858</f>
        <v>4443</v>
      </c>
      <c r="G1858" s="27">
        <f t="shared" si="716"/>
        <v>407</v>
      </c>
      <c r="H1858" s="29">
        <f t="shared" si="717"/>
        <v>9.1604771550753999E-2</v>
      </c>
      <c r="I1858" s="21">
        <f t="shared" si="718"/>
        <v>39.652688752399918</v>
      </c>
      <c r="J1858" s="21">
        <f t="shared" si="719"/>
        <v>367.34731124760009</v>
      </c>
      <c r="K1858" s="27">
        <f t="shared" si="720"/>
        <v>-183673.65562380003</v>
      </c>
      <c r="L1858" s="16">
        <f>Daten!G1858</f>
        <v>832</v>
      </c>
      <c r="M1858" s="16">
        <f>Daten!H1858</f>
        <v>3244</v>
      </c>
      <c r="N1858" s="16">
        <f>Daten!I1858</f>
        <v>774</v>
      </c>
      <c r="O1858" s="28">
        <f t="shared" si="721"/>
        <v>0.49506781750924783</v>
      </c>
      <c r="P1858" s="16">
        <f t="shared" si="722"/>
        <v>1825.9405544508129</v>
      </c>
      <c r="Q1858" s="21">
        <f t="shared" si="723"/>
        <v>-219.9405544508129</v>
      </c>
      <c r="R1858" s="27">
        <f t="shared" si="724"/>
        <v>-43988.110890162578</v>
      </c>
      <c r="S1858" s="9">
        <f>Daten!K1858</f>
        <v>5851.87</v>
      </c>
      <c r="T1858" s="9">
        <f>Daten!L1858</f>
        <v>435035.11</v>
      </c>
      <c r="U1858" s="9">
        <f>Daten!M1858</f>
        <v>8770947.1400000006</v>
      </c>
      <c r="V1858" s="9">
        <f>Daten!N1858</f>
        <v>500</v>
      </c>
      <c r="W1858" s="9">
        <f>Daten!O1858</f>
        <v>400</v>
      </c>
      <c r="X1858" s="23">
        <f t="shared" si="725"/>
        <v>9320592.8975000009</v>
      </c>
      <c r="Y1858" s="9">
        <f t="shared" si="726"/>
        <v>1743225.7305126246</v>
      </c>
      <c r="Z1858" s="21">
        <f t="shared" si="727"/>
        <v>7577367.1669873763</v>
      </c>
      <c r="AA1858" s="27">
        <f t="shared" si="728"/>
        <v>-757736.7166987377</v>
      </c>
      <c r="AB1858" s="32">
        <f t="shared" si="729"/>
        <v>-985398.48321270035</v>
      </c>
      <c r="AC1858" s="31">
        <f t="shared" si="730"/>
        <v>0</v>
      </c>
      <c r="AG1858" s="26">
        <f t="shared" si="731"/>
        <v>0</v>
      </c>
      <c r="AH1858" s="26">
        <f t="shared" si="732"/>
        <v>0</v>
      </c>
      <c r="AI1858" s="26">
        <f t="shared" si="733"/>
        <v>0</v>
      </c>
      <c r="AJ1858" s="26">
        <f t="shared" si="734"/>
        <v>0</v>
      </c>
      <c r="AK1858" s="26">
        <f t="shared" si="735"/>
        <v>0</v>
      </c>
      <c r="AL1858" s="26">
        <f t="shared" ca="1" si="736"/>
        <v>0</v>
      </c>
      <c r="AM1858" s="26">
        <f t="shared" ca="1" si="737"/>
        <v>0</v>
      </c>
      <c r="AN1858" s="26">
        <f ca="1">IF(AM1858=0,0,COUNTIF($AM$19:AM1858,C1858*10+1))</f>
        <v>0</v>
      </c>
      <c r="AO1858" s="21">
        <f t="shared" ca="1" si="738"/>
        <v>0</v>
      </c>
      <c r="AP1858" s="33">
        <f t="shared" ca="1" si="739"/>
        <v>0</v>
      </c>
    </row>
    <row r="1859" spans="1:42" x14ac:dyDescent="0.2">
      <c r="A1859" s="15">
        <f>Daten!A1859</f>
        <v>70515</v>
      </c>
      <c r="B1859" s="8" t="str">
        <f>Daten!B1859</f>
        <v>Langkampfen</v>
      </c>
      <c r="C1859" s="15">
        <f t="shared" si="715"/>
        <v>7</v>
      </c>
      <c r="D1859" s="10">
        <f>Daten!D1859</f>
        <v>0</v>
      </c>
      <c r="E1859" s="9">
        <f>Daten!E1859</f>
        <v>4194</v>
      </c>
      <c r="F1859" s="9">
        <f>Daten!F1859</f>
        <v>4085</v>
      </c>
      <c r="G1859" s="27">
        <f t="shared" si="716"/>
        <v>109</v>
      </c>
      <c r="H1859" s="29">
        <f t="shared" si="717"/>
        <v>2.6682986536107713E-2</v>
      </c>
      <c r="I1859" s="21">
        <f t="shared" si="718"/>
        <v>36.457626278089954</v>
      </c>
      <c r="J1859" s="21">
        <f t="shared" si="719"/>
        <v>72.542373721910053</v>
      </c>
      <c r="K1859" s="27">
        <f t="shared" si="720"/>
        <v>-36271.186860955029</v>
      </c>
      <c r="L1859" s="16">
        <f>Daten!G1859</f>
        <v>690</v>
      </c>
      <c r="M1859" s="16">
        <f>Daten!H1859</f>
        <v>2761</v>
      </c>
      <c r="N1859" s="16">
        <f>Daten!I1859</f>
        <v>743</v>
      </c>
      <c r="O1859" s="28">
        <f t="shared" si="721"/>
        <v>0.51901484969214051</v>
      </c>
      <c r="P1859" s="16">
        <f t="shared" si="722"/>
        <v>1554.0757924903498</v>
      </c>
      <c r="Q1859" s="21">
        <f t="shared" si="723"/>
        <v>-121.07579249034984</v>
      </c>
      <c r="R1859" s="27">
        <f t="shared" si="724"/>
        <v>-24215.15849806997</v>
      </c>
      <c r="S1859" s="9">
        <f>Daten!K1859</f>
        <v>8791.65</v>
      </c>
      <c r="T1859" s="9">
        <f>Daten!L1859</f>
        <v>469981.85</v>
      </c>
      <c r="U1859" s="9">
        <f>Daten!M1859</f>
        <v>6342035.2699999996</v>
      </c>
      <c r="V1859" s="9">
        <f>Daten!N1859</f>
        <v>500</v>
      </c>
      <c r="W1859" s="9">
        <f>Daten!O1859</f>
        <v>500</v>
      </c>
      <c r="X1859" s="23">
        <f t="shared" si="725"/>
        <v>6820808.7699999996</v>
      </c>
      <c r="Y1859" s="9">
        <f t="shared" si="726"/>
        <v>1507440.9719113293</v>
      </c>
      <c r="Z1859" s="21">
        <f t="shared" si="727"/>
        <v>5313367.7980886698</v>
      </c>
      <c r="AA1859" s="27">
        <f t="shared" si="728"/>
        <v>-531336.77980886702</v>
      </c>
      <c r="AB1859" s="32">
        <f t="shared" si="729"/>
        <v>-591823.12516789208</v>
      </c>
      <c r="AC1859" s="31">
        <f t="shared" si="730"/>
        <v>0</v>
      </c>
      <c r="AG1859" s="26">
        <f t="shared" si="731"/>
        <v>0</v>
      </c>
      <c r="AH1859" s="26">
        <f t="shared" si="732"/>
        <v>0</v>
      </c>
      <c r="AI1859" s="26">
        <f t="shared" si="733"/>
        <v>0</v>
      </c>
      <c r="AJ1859" s="26">
        <f t="shared" si="734"/>
        <v>1</v>
      </c>
      <c r="AK1859" s="26">
        <f t="shared" si="735"/>
        <v>0</v>
      </c>
      <c r="AL1859" s="26">
        <f t="shared" ca="1" si="736"/>
        <v>0</v>
      </c>
      <c r="AM1859" s="26">
        <f t="shared" ca="1" si="737"/>
        <v>0</v>
      </c>
      <c r="AN1859" s="26">
        <f ca="1">IF(AM1859=0,0,COUNTIF($AM$19:AM1859,C1859*10+1))</f>
        <v>0</v>
      </c>
      <c r="AO1859" s="21">
        <f t="shared" ca="1" si="738"/>
        <v>0</v>
      </c>
      <c r="AP1859" s="33">
        <f t="shared" ca="1" si="739"/>
        <v>0</v>
      </c>
    </row>
    <row r="1860" spans="1:42" x14ac:dyDescent="0.2">
      <c r="A1860" s="15">
        <f>Daten!A1860</f>
        <v>70516</v>
      </c>
      <c r="B1860" s="8" t="str">
        <f>Daten!B1860</f>
        <v>Mariastein</v>
      </c>
      <c r="C1860" s="15">
        <f t="shared" si="715"/>
        <v>7</v>
      </c>
      <c r="D1860" s="10">
        <f>Daten!D1860</f>
        <v>0</v>
      </c>
      <c r="E1860" s="9">
        <f>Daten!E1860</f>
        <v>458</v>
      </c>
      <c r="F1860" s="9">
        <f>Daten!F1860</f>
        <v>365</v>
      </c>
      <c r="G1860" s="27">
        <f t="shared" si="716"/>
        <v>93</v>
      </c>
      <c r="H1860" s="29">
        <f t="shared" si="717"/>
        <v>0.25479452054794521</v>
      </c>
      <c r="I1860" s="21">
        <f t="shared" si="718"/>
        <v>3.2575357629137898</v>
      </c>
      <c r="J1860" s="21">
        <f t="shared" si="719"/>
        <v>89.74246423708621</v>
      </c>
      <c r="K1860" s="27">
        <f t="shared" si="720"/>
        <v>-44871.232118543106</v>
      </c>
      <c r="L1860" s="16">
        <f>Daten!G1860</f>
        <v>83</v>
      </c>
      <c r="M1860" s="16">
        <f>Daten!H1860</f>
        <v>330</v>
      </c>
      <c r="N1860" s="16">
        <f>Daten!I1860</f>
        <v>45</v>
      </c>
      <c r="O1860" s="28">
        <f t="shared" si="721"/>
        <v>0.38787878787878788</v>
      </c>
      <c r="P1860" s="16">
        <f t="shared" si="722"/>
        <v>185.7461106562171</v>
      </c>
      <c r="Q1860" s="21">
        <f t="shared" si="723"/>
        <v>-57.746110656217098</v>
      </c>
      <c r="R1860" s="27">
        <f t="shared" si="724"/>
        <v>-11549.222131243419</v>
      </c>
      <c r="S1860" s="9">
        <f>Daten!K1860</f>
        <v>959.83</v>
      </c>
      <c r="T1860" s="9">
        <f>Daten!L1860</f>
        <v>31742.76</v>
      </c>
      <c r="U1860" s="9">
        <f>Daten!M1860</f>
        <v>56127.85</v>
      </c>
      <c r="V1860" s="9">
        <f>Daten!N1860</f>
        <v>500</v>
      </c>
      <c r="W1860" s="9">
        <f>Daten!O1860</f>
        <v>500</v>
      </c>
      <c r="X1860" s="23">
        <f t="shared" si="725"/>
        <v>88830.44</v>
      </c>
      <c r="Y1860" s="9">
        <f t="shared" si="726"/>
        <v>164618.0174380994</v>
      </c>
      <c r="Z1860" s="21">
        <f t="shared" si="727"/>
        <v>-75787.577438099397</v>
      </c>
      <c r="AA1860" s="27">
        <f t="shared" si="728"/>
        <v>7578.7577438099397</v>
      </c>
      <c r="AB1860" s="32">
        <f t="shared" si="729"/>
        <v>-48841.696505976586</v>
      </c>
      <c r="AC1860" s="31">
        <f t="shared" si="730"/>
        <v>0</v>
      </c>
      <c r="AG1860" s="26">
        <f t="shared" si="731"/>
        <v>0</v>
      </c>
      <c r="AH1860" s="26">
        <f t="shared" si="732"/>
        <v>0</v>
      </c>
      <c r="AI1860" s="26">
        <f t="shared" si="733"/>
        <v>0</v>
      </c>
      <c r="AJ1860" s="26">
        <f t="shared" si="734"/>
        <v>1</v>
      </c>
      <c r="AK1860" s="26">
        <f t="shared" si="735"/>
        <v>0</v>
      </c>
      <c r="AL1860" s="26">
        <f t="shared" ca="1" si="736"/>
        <v>0</v>
      </c>
      <c r="AM1860" s="26">
        <f t="shared" ca="1" si="737"/>
        <v>0</v>
      </c>
      <c r="AN1860" s="26">
        <f ca="1">IF(AM1860=0,0,COUNTIF($AM$19:AM1860,C1860*10+1))</f>
        <v>0</v>
      </c>
      <c r="AO1860" s="21">
        <f t="shared" ca="1" si="738"/>
        <v>0</v>
      </c>
      <c r="AP1860" s="33">
        <f t="shared" ca="1" si="739"/>
        <v>0</v>
      </c>
    </row>
    <row r="1861" spans="1:42" x14ac:dyDescent="0.2">
      <c r="A1861" s="15">
        <f>Daten!A1861</f>
        <v>70517</v>
      </c>
      <c r="B1861" s="8" t="str">
        <f>Daten!B1861</f>
        <v>Münster</v>
      </c>
      <c r="C1861" s="15">
        <f t="shared" si="715"/>
        <v>7</v>
      </c>
      <c r="D1861" s="10">
        <f>Daten!D1861</f>
        <v>0</v>
      </c>
      <c r="E1861" s="9">
        <f>Daten!E1861</f>
        <v>3494</v>
      </c>
      <c r="F1861" s="9">
        <f>Daten!F1861</f>
        <v>3326</v>
      </c>
      <c r="G1861" s="27">
        <f t="shared" si="716"/>
        <v>168</v>
      </c>
      <c r="H1861" s="29">
        <f t="shared" si="717"/>
        <v>5.0511124473842456E-2</v>
      </c>
      <c r="I1861" s="21">
        <f t="shared" si="718"/>
        <v>29.683736842332234</v>
      </c>
      <c r="J1861" s="21">
        <f t="shared" si="719"/>
        <v>138.31626315766778</v>
      </c>
      <c r="K1861" s="27">
        <f t="shared" si="720"/>
        <v>-69158.131578833883</v>
      </c>
      <c r="L1861" s="16">
        <f>Daten!G1861</f>
        <v>530</v>
      </c>
      <c r="M1861" s="16">
        <f>Daten!H1861</f>
        <v>2393</v>
      </c>
      <c r="N1861" s="16">
        <f>Daten!I1861</f>
        <v>571</v>
      </c>
      <c r="O1861" s="28">
        <f t="shared" si="721"/>
        <v>0.4600919348098621</v>
      </c>
      <c r="P1861" s="16">
        <f t="shared" si="722"/>
        <v>1346.9407357585683</v>
      </c>
      <c r="Q1861" s="21">
        <f t="shared" si="723"/>
        <v>-245.94073575856828</v>
      </c>
      <c r="R1861" s="27">
        <f t="shared" si="724"/>
        <v>-49188.147151713652</v>
      </c>
      <c r="S1861" s="9">
        <f>Daten!K1861</f>
        <v>6205.31</v>
      </c>
      <c r="T1861" s="9">
        <f>Daten!L1861</f>
        <v>219612.34</v>
      </c>
      <c r="U1861" s="9">
        <f>Daten!M1861</f>
        <v>637544.16</v>
      </c>
      <c r="V1861" s="9">
        <f>Daten!N1861</f>
        <v>500</v>
      </c>
      <c r="W1861" s="9">
        <f>Daten!O1861</f>
        <v>500</v>
      </c>
      <c r="X1861" s="23">
        <f t="shared" si="725"/>
        <v>863361.81</v>
      </c>
      <c r="Y1861" s="9">
        <f t="shared" si="726"/>
        <v>1255841.3819404352</v>
      </c>
      <c r="Z1861" s="21">
        <f t="shared" si="727"/>
        <v>-392479.5719404351</v>
      </c>
      <c r="AA1861" s="27">
        <f t="shared" si="728"/>
        <v>39247.957194043513</v>
      </c>
      <c r="AB1861" s="32">
        <f t="shared" si="729"/>
        <v>-79098.321536504023</v>
      </c>
      <c r="AC1861" s="31">
        <f t="shared" si="730"/>
        <v>0</v>
      </c>
      <c r="AG1861" s="26">
        <f t="shared" si="731"/>
        <v>0</v>
      </c>
      <c r="AH1861" s="26">
        <f t="shared" si="732"/>
        <v>0</v>
      </c>
      <c r="AI1861" s="26">
        <f t="shared" si="733"/>
        <v>0</v>
      </c>
      <c r="AJ1861" s="26">
        <f t="shared" si="734"/>
        <v>1</v>
      </c>
      <c r="AK1861" s="26">
        <f t="shared" si="735"/>
        <v>0</v>
      </c>
      <c r="AL1861" s="26">
        <f t="shared" ca="1" si="736"/>
        <v>0</v>
      </c>
      <c r="AM1861" s="26">
        <f t="shared" ca="1" si="737"/>
        <v>0</v>
      </c>
      <c r="AN1861" s="26">
        <f ca="1">IF(AM1861=0,0,COUNTIF($AM$19:AM1861,C1861*10+1))</f>
        <v>0</v>
      </c>
      <c r="AO1861" s="21">
        <f t="shared" ca="1" si="738"/>
        <v>0</v>
      </c>
      <c r="AP1861" s="33">
        <f t="shared" ca="1" si="739"/>
        <v>0</v>
      </c>
    </row>
    <row r="1862" spans="1:42" x14ac:dyDescent="0.2">
      <c r="A1862" s="15">
        <f>Daten!A1862</f>
        <v>70518</v>
      </c>
      <c r="B1862" s="8" t="str">
        <f>Daten!B1862</f>
        <v>Niederndorf</v>
      </c>
      <c r="C1862" s="15">
        <f t="shared" si="715"/>
        <v>7</v>
      </c>
      <c r="D1862" s="10">
        <f>Daten!D1862</f>
        <v>0</v>
      </c>
      <c r="E1862" s="9">
        <f>Daten!E1862</f>
        <v>2845</v>
      </c>
      <c r="F1862" s="9">
        <f>Daten!F1862</f>
        <v>2722</v>
      </c>
      <c r="G1862" s="27">
        <f t="shared" si="716"/>
        <v>123</v>
      </c>
      <c r="H1862" s="29">
        <f t="shared" si="717"/>
        <v>4.5187362233651725E-2</v>
      </c>
      <c r="I1862" s="21">
        <f t="shared" si="718"/>
        <v>24.293184511373525</v>
      </c>
      <c r="J1862" s="21">
        <f t="shared" si="719"/>
        <v>98.706815488626475</v>
      </c>
      <c r="K1862" s="27">
        <f t="shared" si="720"/>
        <v>-49353.407744313241</v>
      </c>
      <c r="L1862" s="16">
        <f>Daten!G1862</f>
        <v>464</v>
      </c>
      <c r="M1862" s="16">
        <f>Daten!H1862</f>
        <v>1878</v>
      </c>
      <c r="N1862" s="16">
        <f>Daten!I1862</f>
        <v>503</v>
      </c>
      <c r="O1862" s="28">
        <f t="shared" si="721"/>
        <v>0.51490947816826416</v>
      </c>
      <c r="P1862" s="16">
        <f t="shared" si="722"/>
        <v>1057.0642297344718</v>
      </c>
      <c r="Q1862" s="21">
        <f t="shared" si="723"/>
        <v>-90.064229734471837</v>
      </c>
      <c r="R1862" s="27">
        <f t="shared" si="724"/>
        <v>-18012.845946894369</v>
      </c>
      <c r="S1862" s="9">
        <f>Daten!K1862</f>
        <v>4062.46</v>
      </c>
      <c r="T1862" s="9">
        <f>Daten!L1862</f>
        <v>242366.53</v>
      </c>
      <c r="U1862" s="9">
        <f>Daten!M1862</f>
        <v>892435.89</v>
      </c>
      <c r="V1862" s="9">
        <f>Daten!N1862</f>
        <v>500</v>
      </c>
      <c r="W1862" s="9">
        <f>Daten!O1862</f>
        <v>500</v>
      </c>
      <c r="X1862" s="23">
        <f t="shared" si="725"/>
        <v>1138864.8799999999</v>
      </c>
      <c r="Y1862" s="9">
        <f t="shared" si="726"/>
        <v>1022572.6192388488</v>
      </c>
      <c r="Z1862" s="21">
        <f t="shared" si="727"/>
        <v>116292.26076115109</v>
      </c>
      <c r="AA1862" s="27">
        <f t="shared" si="728"/>
        <v>-11629.22607611511</v>
      </c>
      <c r="AB1862" s="32">
        <f t="shared" si="729"/>
        <v>-78995.479767322729</v>
      </c>
      <c r="AC1862" s="31">
        <f t="shared" si="730"/>
        <v>0</v>
      </c>
      <c r="AG1862" s="26">
        <f t="shared" si="731"/>
        <v>0</v>
      </c>
      <c r="AH1862" s="26">
        <f t="shared" si="732"/>
        <v>0</v>
      </c>
      <c r="AI1862" s="26">
        <f t="shared" si="733"/>
        <v>0</v>
      </c>
      <c r="AJ1862" s="26">
        <f t="shared" si="734"/>
        <v>1</v>
      </c>
      <c r="AK1862" s="26">
        <f t="shared" si="735"/>
        <v>0</v>
      </c>
      <c r="AL1862" s="26">
        <f t="shared" ca="1" si="736"/>
        <v>0</v>
      </c>
      <c r="AM1862" s="26">
        <f t="shared" ca="1" si="737"/>
        <v>0</v>
      </c>
      <c r="AN1862" s="26">
        <f ca="1">IF(AM1862=0,0,COUNTIF($AM$19:AM1862,C1862*10+1))</f>
        <v>0</v>
      </c>
      <c r="AO1862" s="21">
        <f t="shared" ca="1" si="738"/>
        <v>0</v>
      </c>
      <c r="AP1862" s="33">
        <f t="shared" ca="1" si="739"/>
        <v>0</v>
      </c>
    </row>
    <row r="1863" spans="1:42" x14ac:dyDescent="0.2">
      <c r="A1863" s="15">
        <f>Daten!A1863</f>
        <v>70519</v>
      </c>
      <c r="B1863" s="8" t="str">
        <f>Daten!B1863</f>
        <v>Niederndorferberg</v>
      </c>
      <c r="C1863" s="15">
        <f t="shared" si="715"/>
        <v>7</v>
      </c>
      <c r="D1863" s="10">
        <f>Daten!D1863</f>
        <v>0</v>
      </c>
      <c r="E1863" s="9">
        <f>Daten!E1863</f>
        <v>726</v>
      </c>
      <c r="F1863" s="9">
        <f>Daten!F1863</f>
        <v>706</v>
      </c>
      <c r="G1863" s="27">
        <f t="shared" si="716"/>
        <v>20</v>
      </c>
      <c r="H1863" s="29">
        <f t="shared" si="717"/>
        <v>2.8328611898016998E-2</v>
      </c>
      <c r="I1863" s="21">
        <f t="shared" si="718"/>
        <v>6.3008773934716045</v>
      </c>
      <c r="J1863" s="21">
        <f t="shared" si="719"/>
        <v>13.699122606528395</v>
      </c>
      <c r="K1863" s="27">
        <f t="shared" si="720"/>
        <v>-6849.5613032641977</v>
      </c>
      <c r="L1863" s="16">
        <f>Daten!G1863</f>
        <v>136</v>
      </c>
      <c r="M1863" s="16">
        <f>Daten!H1863</f>
        <v>487</v>
      </c>
      <c r="N1863" s="16">
        <f>Daten!I1863</f>
        <v>103</v>
      </c>
      <c r="O1863" s="28">
        <f t="shared" si="721"/>
        <v>0.49075975359342916</v>
      </c>
      <c r="P1863" s="16">
        <f t="shared" si="722"/>
        <v>274.11622996841737</v>
      </c>
      <c r="Q1863" s="21">
        <f t="shared" si="723"/>
        <v>-35.116229968417372</v>
      </c>
      <c r="R1863" s="27">
        <f t="shared" si="724"/>
        <v>-7023.2459936834748</v>
      </c>
      <c r="S1863" s="9">
        <f>Daten!K1863</f>
        <v>4032.03</v>
      </c>
      <c r="T1863" s="9">
        <f>Daten!L1863</f>
        <v>48928.43</v>
      </c>
      <c r="U1863" s="9">
        <f>Daten!M1863</f>
        <v>31992.57</v>
      </c>
      <c r="V1863" s="9">
        <f>Daten!N1863</f>
        <v>500</v>
      </c>
      <c r="W1863" s="9">
        <f>Daten!O1863</f>
        <v>500</v>
      </c>
      <c r="X1863" s="23">
        <f t="shared" si="725"/>
        <v>84953.03</v>
      </c>
      <c r="Y1863" s="9">
        <f t="shared" si="726"/>
        <v>260944.71759838462</v>
      </c>
      <c r="Z1863" s="21">
        <f t="shared" si="727"/>
        <v>-175991.68759838463</v>
      </c>
      <c r="AA1863" s="27">
        <f t="shared" si="728"/>
        <v>17599.168759838463</v>
      </c>
      <c r="AB1863" s="32">
        <f t="shared" si="729"/>
        <v>3726.3614628907908</v>
      </c>
      <c r="AC1863" s="31">
        <f t="shared" si="730"/>
        <v>3726.3614628907908</v>
      </c>
      <c r="AG1863" s="26">
        <f t="shared" si="731"/>
        <v>-6849.5613032641977</v>
      </c>
      <c r="AH1863" s="26">
        <f t="shared" si="732"/>
        <v>17599.168759838463</v>
      </c>
      <c r="AI1863" s="26">
        <f t="shared" si="733"/>
        <v>10749.607456574266</v>
      </c>
      <c r="AJ1863" s="26">
        <f t="shared" si="734"/>
        <v>1</v>
      </c>
      <c r="AK1863" s="26">
        <f t="shared" si="735"/>
        <v>10749.607456574266</v>
      </c>
      <c r="AL1863" s="26">
        <f t="shared" ca="1" si="736"/>
        <v>11627</v>
      </c>
      <c r="AM1863" s="26">
        <f t="shared" ca="1" si="737"/>
        <v>71</v>
      </c>
      <c r="AN1863" s="26">
        <f ca="1">IF(AM1863=0,0,COUNTIF($AM$19:AM1863,C1863*10+1))</f>
        <v>38</v>
      </c>
      <c r="AO1863" s="21">
        <f t="shared" ca="1" si="738"/>
        <v>0</v>
      </c>
      <c r="AP1863" s="33">
        <f t="shared" ca="1" si="739"/>
        <v>11627</v>
      </c>
    </row>
    <row r="1864" spans="1:42" x14ac:dyDescent="0.2">
      <c r="A1864" s="15">
        <f>Daten!A1864</f>
        <v>70520</v>
      </c>
      <c r="B1864" s="8" t="str">
        <f>Daten!B1864</f>
        <v>Radfeld</v>
      </c>
      <c r="C1864" s="15">
        <f t="shared" si="715"/>
        <v>7</v>
      </c>
      <c r="D1864" s="10">
        <f>Daten!D1864</f>
        <v>0</v>
      </c>
      <c r="E1864" s="9">
        <f>Daten!E1864</f>
        <v>2555</v>
      </c>
      <c r="F1864" s="9">
        <f>Daten!F1864</f>
        <v>2496</v>
      </c>
      <c r="G1864" s="27">
        <f t="shared" si="716"/>
        <v>59</v>
      </c>
      <c r="H1864" s="29">
        <f t="shared" si="717"/>
        <v>2.3637820512820512E-2</v>
      </c>
      <c r="I1864" s="21">
        <f t="shared" si="718"/>
        <v>22.276189765021424</v>
      </c>
      <c r="J1864" s="21">
        <f t="shared" si="719"/>
        <v>36.723810234978572</v>
      </c>
      <c r="K1864" s="27">
        <f t="shared" si="720"/>
        <v>-18361.905117489285</v>
      </c>
      <c r="L1864" s="16">
        <f>Daten!G1864</f>
        <v>398</v>
      </c>
      <c r="M1864" s="16">
        <f>Daten!H1864</f>
        <v>1781</v>
      </c>
      <c r="N1864" s="16">
        <f>Daten!I1864</f>
        <v>376</v>
      </c>
      <c r="O1864" s="28">
        <f t="shared" si="721"/>
        <v>0.43458731049971927</v>
      </c>
      <c r="P1864" s="16">
        <f t="shared" si="722"/>
        <v>1002.4661305415838</v>
      </c>
      <c r="Q1864" s="21">
        <f t="shared" si="723"/>
        <v>-228.46613054158377</v>
      </c>
      <c r="R1864" s="27">
        <f t="shared" si="724"/>
        <v>-45693.226108316754</v>
      </c>
      <c r="S1864" s="9">
        <f>Daten!K1864</f>
        <v>6356.26</v>
      </c>
      <c r="T1864" s="9">
        <f>Daten!L1864</f>
        <v>215189.25</v>
      </c>
      <c r="U1864" s="9">
        <f>Daten!M1864</f>
        <v>1585850.6</v>
      </c>
      <c r="V1864" s="9">
        <f>Daten!N1864</f>
        <v>500</v>
      </c>
      <c r="W1864" s="9">
        <f>Daten!O1864</f>
        <v>500</v>
      </c>
      <c r="X1864" s="23">
        <f t="shared" si="725"/>
        <v>1807396.11</v>
      </c>
      <c r="Y1864" s="9">
        <f t="shared" si="726"/>
        <v>918338.50339376403</v>
      </c>
      <c r="Z1864" s="21">
        <f t="shared" si="727"/>
        <v>889057.60660623608</v>
      </c>
      <c r="AA1864" s="27">
        <f t="shared" si="728"/>
        <v>-88905.760660623608</v>
      </c>
      <c r="AB1864" s="32">
        <f t="shared" si="729"/>
        <v>-152960.89188642963</v>
      </c>
      <c r="AC1864" s="31">
        <f t="shared" si="730"/>
        <v>0</v>
      </c>
      <c r="AG1864" s="26">
        <f t="shared" si="731"/>
        <v>0</v>
      </c>
      <c r="AH1864" s="26">
        <f t="shared" si="732"/>
        <v>0</v>
      </c>
      <c r="AI1864" s="26">
        <f t="shared" si="733"/>
        <v>0</v>
      </c>
      <c r="AJ1864" s="26">
        <f t="shared" si="734"/>
        <v>1</v>
      </c>
      <c r="AK1864" s="26">
        <f t="shared" si="735"/>
        <v>0</v>
      </c>
      <c r="AL1864" s="26">
        <f t="shared" ca="1" si="736"/>
        <v>0</v>
      </c>
      <c r="AM1864" s="26">
        <f t="shared" ca="1" si="737"/>
        <v>0</v>
      </c>
      <c r="AN1864" s="26">
        <f ca="1">IF(AM1864=0,0,COUNTIF($AM$19:AM1864,C1864*10+1))</f>
        <v>0</v>
      </c>
      <c r="AO1864" s="21">
        <f t="shared" ca="1" si="738"/>
        <v>0</v>
      </c>
      <c r="AP1864" s="33">
        <f t="shared" ca="1" si="739"/>
        <v>0</v>
      </c>
    </row>
    <row r="1865" spans="1:42" x14ac:dyDescent="0.2">
      <c r="A1865" s="15">
        <f>Daten!A1865</f>
        <v>70521</v>
      </c>
      <c r="B1865" s="8" t="str">
        <f>Daten!B1865</f>
        <v>Rattenberg</v>
      </c>
      <c r="C1865" s="15">
        <f t="shared" si="715"/>
        <v>7</v>
      </c>
      <c r="D1865" s="10">
        <f>Daten!D1865</f>
        <v>0</v>
      </c>
      <c r="E1865" s="9">
        <f>Daten!E1865</f>
        <v>438</v>
      </c>
      <c r="F1865" s="9">
        <f>Daten!F1865</f>
        <v>405</v>
      </c>
      <c r="G1865" s="27">
        <f t="shared" si="716"/>
        <v>33</v>
      </c>
      <c r="H1865" s="29">
        <f t="shared" si="717"/>
        <v>8.1481481481481488E-2</v>
      </c>
      <c r="I1865" s="21">
        <f t="shared" si="718"/>
        <v>3.614525983507082</v>
      </c>
      <c r="J1865" s="21">
        <f t="shared" si="719"/>
        <v>29.385474016492918</v>
      </c>
      <c r="K1865" s="27">
        <f t="shared" si="720"/>
        <v>-14692.737008246459</v>
      </c>
      <c r="L1865" s="16">
        <f>Daten!G1865</f>
        <v>49</v>
      </c>
      <c r="M1865" s="16">
        <f>Daten!H1865</f>
        <v>315</v>
      </c>
      <c r="N1865" s="16">
        <f>Daten!I1865</f>
        <v>74</v>
      </c>
      <c r="O1865" s="28">
        <f t="shared" si="721"/>
        <v>0.39047619047619048</v>
      </c>
      <c r="P1865" s="16">
        <f t="shared" si="722"/>
        <v>177.30310562638905</v>
      </c>
      <c r="Q1865" s="21">
        <f t="shared" si="723"/>
        <v>-54.303105626389055</v>
      </c>
      <c r="R1865" s="27">
        <f t="shared" si="724"/>
        <v>-10860.62112527781</v>
      </c>
      <c r="S1865" s="9">
        <f>Daten!K1865</f>
        <v>0</v>
      </c>
      <c r="T1865" s="9">
        <f>Daten!L1865</f>
        <v>24473.66</v>
      </c>
      <c r="U1865" s="9">
        <f>Daten!M1865</f>
        <v>192053.72</v>
      </c>
      <c r="V1865" s="9">
        <f>Daten!N1865</f>
        <v>500</v>
      </c>
      <c r="W1865" s="9">
        <f>Daten!O1865</f>
        <v>500</v>
      </c>
      <c r="X1865" s="23">
        <f t="shared" si="725"/>
        <v>216527.38</v>
      </c>
      <c r="Y1865" s="9">
        <f t="shared" si="726"/>
        <v>157429.45772464527</v>
      </c>
      <c r="Z1865" s="21">
        <f t="shared" si="727"/>
        <v>59097.922275354736</v>
      </c>
      <c r="AA1865" s="27">
        <f t="shared" si="728"/>
        <v>-5909.792227535474</v>
      </c>
      <c r="AB1865" s="32">
        <f t="shared" si="729"/>
        <v>-31463.150361059743</v>
      </c>
      <c r="AC1865" s="31">
        <f t="shared" si="730"/>
        <v>0</v>
      </c>
      <c r="AG1865" s="26">
        <f t="shared" si="731"/>
        <v>0</v>
      </c>
      <c r="AH1865" s="26">
        <f t="shared" si="732"/>
        <v>0</v>
      </c>
      <c r="AI1865" s="26">
        <f t="shared" si="733"/>
        <v>0</v>
      </c>
      <c r="AJ1865" s="26">
        <f t="shared" si="734"/>
        <v>1</v>
      </c>
      <c r="AK1865" s="26">
        <f t="shared" si="735"/>
        <v>0</v>
      </c>
      <c r="AL1865" s="26">
        <f t="shared" ca="1" si="736"/>
        <v>0</v>
      </c>
      <c r="AM1865" s="26">
        <f t="shared" ca="1" si="737"/>
        <v>0</v>
      </c>
      <c r="AN1865" s="26">
        <f ca="1">IF(AM1865=0,0,COUNTIF($AM$19:AM1865,C1865*10+1))</f>
        <v>0</v>
      </c>
      <c r="AO1865" s="21">
        <f t="shared" ca="1" si="738"/>
        <v>0</v>
      </c>
      <c r="AP1865" s="33">
        <f t="shared" ca="1" si="739"/>
        <v>0</v>
      </c>
    </row>
    <row r="1866" spans="1:42" x14ac:dyDescent="0.2">
      <c r="A1866" s="15">
        <f>Daten!A1866</f>
        <v>70522</v>
      </c>
      <c r="B1866" s="8" t="str">
        <f>Daten!B1866</f>
        <v>Reith im Alpbachtal</v>
      </c>
      <c r="C1866" s="15">
        <f t="shared" si="715"/>
        <v>7</v>
      </c>
      <c r="D1866" s="10">
        <f>Daten!D1866</f>
        <v>0</v>
      </c>
      <c r="E1866" s="9">
        <f>Daten!E1866</f>
        <v>2783</v>
      </c>
      <c r="F1866" s="9">
        <f>Daten!F1866</f>
        <v>2750</v>
      </c>
      <c r="G1866" s="27">
        <f t="shared" si="716"/>
        <v>33</v>
      </c>
      <c r="H1866" s="29">
        <f t="shared" si="717"/>
        <v>1.2E-2</v>
      </c>
      <c r="I1866" s="21">
        <f t="shared" si="718"/>
        <v>24.543077665788829</v>
      </c>
      <c r="J1866" s="21">
        <f t="shared" si="719"/>
        <v>8.4569223342111712</v>
      </c>
      <c r="K1866" s="27">
        <f t="shared" si="720"/>
        <v>-4228.4611671055854</v>
      </c>
      <c r="L1866" s="16">
        <f>Daten!G1866</f>
        <v>423</v>
      </c>
      <c r="M1866" s="16">
        <f>Daten!H1866</f>
        <v>1870</v>
      </c>
      <c r="N1866" s="16">
        <f>Daten!I1866</f>
        <v>490</v>
      </c>
      <c r="O1866" s="28">
        <f t="shared" si="721"/>
        <v>0.48823529411764705</v>
      </c>
      <c r="P1866" s="16">
        <f t="shared" si="722"/>
        <v>1052.5612937185635</v>
      </c>
      <c r="Q1866" s="21">
        <f t="shared" si="723"/>
        <v>-139.56129371856355</v>
      </c>
      <c r="R1866" s="27">
        <f t="shared" si="724"/>
        <v>-27912.258743712708</v>
      </c>
      <c r="S1866" s="9">
        <f>Daten!K1866</f>
        <v>5332.18</v>
      </c>
      <c r="T1866" s="9">
        <f>Daten!L1866</f>
        <v>277183.34000000003</v>
      </c>
      <c r="U1866" s="9">
        <f>Daten!M1866</f>
        <v>616390.74</v>
      </c>
      <c r="V1866" s="9">
        <f>Daten!N1866</f>
        <v>500</v>
      </c>
      <c r="W1866" s="9">
        <f>Daten!O1866</f>
        <v>500</v>
      </c>
      <c r="X1866" s="23">
        <f t="shared" si="725"/>
        <v>898906.26</v>
      </c>
      <c r="Y1866" s="9">
        <f t="shared" si="726"/>
        <v>1000288.084127141</v>
      </c>
      <c r="Z1866" s="21">
        <f t="shared" si="727"/>
        <v>-101381.82412714104</v>
      </c>
      <c r="AA1866" s="27">
        <f t="shared" si="728"/>
        <v>10138.182412714104</v>
      </c>
      <c r="AB1866" s="32">
        <f t="shared" si="729"/>
        <v>-22002.53749810419</v>
      </c>
      <c r="AC1866" s="31">
        <f t="shared" si="730"/>
        <v>0</v>
      </c>
      <c r="AG1866" s="26">
        <f t="shared" si="731"/>
        <v>0</v>
      </c>
      <c r="AH1866" s="26">
        <f t="shared" si="732"/>
        <v>0</v>
      </c>
      <c r="AI1866" s="26">
        <f t="shared" si="733"/>
        <v>0</v>
      </c>
      <c r="AJ1866" s="26">
        <f t="shared" si="734"/>
        <v>1</v>
      </c>
      <c r="AK1866" s="26">
        <f t="shared" si="735"/>
        <v>0</v>
      </c>
      <c r="AL1866" s="26">
        <f t="shared" ca="1" si="736"/>
        <v>0</v>
      </c>
      <c r="AM1866" s="26">
        <f t="shared" ca="1" si="737"/>
        <v>0</v>
      </c>
      <c r="AN1866" s="26">
        <f ca="1">IF(AM1866=0,0,COUNTIF($AM$19:AM1866,C1866*10+1))</f>
        <v>0</v>
      </c>
      <c r="AO1866" s="21">
        <f t="shared" ca="1" si="738"/>
        <v>0</v>
      </c>
      <c r="AP1866" s="33">
        <f t="shared" ca="1" si="739"/>
        <v>0</v>
      </c>
    </row>
    <row r="1867" spans="1:42" x14ac:dyDescent="0.2">
      <c r="A1867" s="15">
        <f>Daten!A1867</f>
        <v>70523</v>
      </c>
      <c r="B1867" s="8" t="str">
        <f>Daten!B1867</f>
        <v>Rettenschöss</v>
      </c>
      <c r="C1867" s="15">
        <f t="shared" si="715"/>
        <v>7</v>
      </c>
      <c r="D1867" s="10">
        <f>Daten!D1867</f>
        <v>0</v>
      </c>
      <c r="E1867" s="9">
        <f>Daten!E1867</f>
        <v>569</v>
      </c>
      <c r="F1867" s="9">
        <f>Daten!F1867</f>
        <v>510</v>
      </c>
      <c r="G1867" s="27">
        <f t="shared" si="716"/>
        <v>59</v>
      </c>
      <c r="H1867" s="29">
        <f t="shared" si="717"/>
        <v>0.11568627450980393</v>
      </c>
      <c r="I1867" s="21">
        <f t="shared" si="718"/>
        <v>4.5516253125644734</v>
      </c>
      <c r="J1867" s="21">
        <f t="shared" si="719"/>
        <v>54.448374687435525</v>
      </c>
      <c r="K1867" s="27">
        <f t="shared" si="720"/>
        <v>-27224.187343717764</v>
      </c>
      <c r="L1867" s="16">
        <f>Daten!G1867</f>
        <v>109</v>
      </c>
      <c r="M1867" s="16">
        <f>Daten!H1867</f>
        <v>364</v>
      </c>
      <c r="N1867" s="16">
        <f>Daten!I1867</f>
        <v>96</v>
      </c>
      <c r="O1867" s="28">
        <f t="shared" si="721"/>
        <v>0.56318681318681318</v>
      </c>
      <c r="P1867" s="16">
        <f t="shared" si="722"/>
        <v>204.88358872382736</v>
      </c>
      <c r="Q1867" s="21">
        <f t="shared" si="723"/>
        <v>0.11641127617264146</v>
      </c>
      <c r="R1867" s="27">
        <f t="shared" si="724"/>
        <v>23.282255234528293</v>
      </c>
      <c r="S1867" s="9">
        <f>Daten!K1867</f>
        <v>5674.67</v>
      </c>
      <c r="T1867" s="9">
        <f>Daten!L1867</f>
        <v>42577.48</v>
      </c>
      <c r="U1867" s="9">
        <f>Daten!M1867</f>
        <v>29536.82</v>
      </c>
      <c r="V1867" s="9">
        <f>Daten!N1867</f>
        <v>500</v>
      </c>
      <c r="W1867" s="9">
        <f>Daten!O1867</f>
        <v>500</v>
      </c>
      <c r="X1867" s="23">
        <f t="shared" si="725"/>
        <v>77788.97</v>
      </c>
      <c r="Y1867" s="9">
        <f t="shared" si="726"/>
        <v>204514.52384776977</v>
      </c>
      <c r="Z1867" s="21">
        <f t="shared" si="727"/>
        <v>-126725.55384776977</v>
      </c>
      <c r="AA1867" s="27">
        <f t="shared" si="728"/>
        <v>12672.555384776977</v>
      </c>
      <c r="AB1867" s="32">
        <f t="shared" si="729"/>
        <v>-14528.349703706259</v>
      </c>
      <c r="AC1867" s="31">
        <f t="shared" si="730"/>
        <v>0</v>
      </c>
      <c r="AG1867" s="26">
        <f t="shared" si="731"/>
        <v>0</v>
      </c>
      <c r="AH1867" s="26">
        <f t="shared" si="732"/>
        <v>0</v>
      </c>
      <c r="AI1867" s="26">
        <f t="shared" si="733"/>
        <v>0</v>
      </c>
      <c r="AJ1867" s="26">
        <f t="shared" si="734"/>
        <v>1</v>
      </c>
      <c r="AK1867" s="26">
        <f t="shared" si="735"/>
        <v>0</v>
      </c>
      <c r="AL1867" s="26">
        <f t="shared" ca="1" si="736"/>
        <v>0</v>
      </c>
      <c r="AM1867" s="26">
        <f t="shared" ca="1" si="737"/>
        <v>0</v>
      </c>
      <c r="AN1867" s="26">
        <f ca="1">IF(AM1867=0,0,COUNTIF($AM$19:AM1867,C1867*10+1))</f>
        <v>0</v>
      </c>
      <c r="AO1867" s="21">
        <f t="shared" ca="1" si="738"/>
        <v>0</v>
      </c>
      <c r="AP1867" s="33">
        <f t="shared" ca="1" si="739"/>
        <v>0</v>
      </c>
    </row>
    <row r="1868" spans="1:42" x14ac:dyDescent="0.2">
      <c r="A1868" s="15">
        <f>Daten!A1868</f>
        <v>70524</v>
      </c>
      <c r="B1868" s="8" t="str">
        <f>Daten!B1868</f>
        <v>Scheffau am Wilden Kaiser</v>
      </c>
      <c r="C1868" s="15">
        <f t="shared" si="715"/>
        <v>7</v>
      </c>
      <c r="D1868" s="10">
        <f>Daten!D1868</f>
        <v>0</v>
      </c>
      <c r="E1868" s="9">
        <f>Daten!E1868</f>
        <v>1557</v>
      </c>
      <c r="F1868" s="9">
        <f>Daten!F1868</f>
        <v>1426</v>
      </c>
      <c r="G1868" s="27">
        <f t="shared" si="716"/>
        <v>131</v>
      </c>
      <c r="H1868" s="29">
        <f t="shared" si="717"/>
        <v>9.1865357643758763E-2</v>
      </c>
      <c r="I1868" s="21">
        <f t="shared" si="718"/>
        <v>12.726701364150861</v>
      </c>
      <c r="J1868" s="21">
        <f t="shared" si="719"/>
        <v>118.27329863584914</v>
      </c>
      <c r="K1868" s="27">
        <f t="shared" si="720"/>
        <v>-59136.649317924574</v>
      </c>
      <c r="L1868" s="16">
        <f>Daten!G1868</f>
        <v>225</v>
      </c>
      <c r="M1868" s="16">
        <f>Daten!H1868</f>
        <v>1017</v>
      </c>
      <c r="N1868" s="16">
        <f>Daten!I1868</f>
        <v>315</v>
      </c>
      <c r="O1868" s="28">
        <f t="shared" si="721"/>
        <v>0.53097345132743368</v>
      </c>
      <c r="P1868" s="16">
        <f t="shared" si="722"/>
        <v>572.43574102234174</v>
      </c>
      <c r="Q1868" s="21">
        <f t="shared" si="723"/>
        <v>-32.435741022341745</v>
      </c>
      <c r="R1868" s="27">
        <f t="shared" si="724"/>
        <v>-6487.1482044683489</v>
      </c>
      <c r="S1868" s="9">
        <f>Daten!K1868</f>
        <v>4746.96</v>
      </c>
      <c r="T1868" s="9">
        <f>Daten!L1868</f>
        <v>195269.09</v>
      </c>
      <c r="U1868" s="9">
        <f>Daten!M1868</f>
        <v>269378.02</v>
      </c>
      <c r="V1868" s="9">
        <f>Daten!N1868</f>
        <v>500</v>
      </c>
      <c r="W1868" s="9">
        <f>Daten!O1868</f>
        <v>500</v>
      </c>
      <c r="X1868" s="23">
        <f t="shared" si="725"/>
        <v>469394.07</v>
      </c>
      <c r="Y1868" s="9">
        <f t="shared" si="726"/>
        <v>559629.37369240343</v>
      </c>
      <c r="Z1868" s="21">
        <f t="shared" si="727"/>
        <v>-90235.303692403424</v>
      </c>
      <c r="AA1868" s="27">
        <f t="shared" si="728"/>
        <v>9023.5303692403431</v>
      </c>
      <c r="AB1868" s="32">
        <f t="shared" si="729"/>
        <v>-56600.267153152585</v>
      </c>
      <c r="AC1868" s="31">
        <f t="shared" si="730"/>
        <v>0</v>
      </c>
      <c r="AG1868" s="26">
        <f t="shared" si="731"/>
        <v>0</v>
      </c>
      <c r="AH1868" s="26">
        <f t="shared" si="732"/>
        <v>0</v>
      </c>
      <c r="AI1868" s="26">
        <f t="shared" si="733"/>
        <v>0</v>
      </c>
      <c r="AJ1868" s="26">
        <f t="shared" si="734"/>
        <v>1</v>
      </c>
      <c r="AK1868" s="26">
        <f t="shared" si="735"/>
        <v>0</v>
      </c>
      <c r="AL1868" s="26">
        <f t="shared" ca="1" si="736"/>
        <v>0</v>
      </c>
      <c r="AM1868" s="26">
        <f t="shared" ca="1" si="737"/>
        <v>0</v>
      </c>
      <c r="AN1868" s="26">
        <f ca="1">IF(AM1868=0,0,COUNTIF($AM$19:AM1868,C1868*10+1))</f>
        <v>0</v>
      </c>
      <c r="AO1868" s="21">
        <f t="shared" ca="1" si="738"/>
        <v>0</v>
      </c>
      <c r="AP1868" s="33">
        <f t="shared" ca="1" si="739"/>
        <v>0</v>
      </c>
    </row>
    <row r="1869" spans="1:42" x14ac:dyDescent="0.2">
      <c r="A1869" s="15">
        <f>Daten!A1869</f>
        <v>70525</v>
      </c>
      <c r="B1869" s="8" t="str">
        <f>Daten!B1869</f>
        <v>Schwoich</v>
      </c>
      <c r="C1869" s="15">
        <f t="shared" si="715"/>
        <v>7</v>
      </c>
      <c r="D1869" s="10">
        <f>Daten!D1869</f>
        <v>0</v>
      </c>
      <c r="E1869" s="9">
        <f>Daten!E1869</f>
        <v>2555</v>
      </c>
      <c r="F1869" s="9">
        <f>Daten!F1869</f>
        <v>2521</v>
      </c>
      <c r="G1869" s="27">
        <f t="shared" si="716"/>
        <v>34</v>
      </c>
      <c r="H1869" s="29">
        <f t="shared" si="717"/>
        <v>1.3486711622372074E-2</v>
      </c>
      <c r="I1869" s="21">
        <f t="shared" si="718"/>
        <v>22.499308652892232</v>
      </c>
      <c r="J1869" s="21">
        <f t="shared" si="719"/>
        <v>11.500691347107768</v>
      </c>
      <c r="K1869" s="27">
        <f t="shared" si="720"/>
        <v>-5750.3456735538839</v>
      </c>
      <c r="L1869" s="16">
        <f>Daten!G1869</f>
        <v>414</v>
      </c>
      <c r="M1869" s="16">
        <f>Daten!H1869</f>
        <v>1657</v>
      </c>
      <c r="N1869" s="16">
        <f>Daten!I1869</f>
        <v>484</v>
      </c>
      <c r="O1869" s="28">
        <f t="shared" si="721"/>
        <v>0.54194327097163553</v>
      </c>
      <c r="P1869" s="16">
        <f t="shared" si="722"/>
        <v>932.67062229500527</v>
      </c>
      <c r="Q1869" s="21">
        <f t="shared" si="723"/>
        <v>-34.670622295005273</v>
      </c>
      <c r="R1869" s="27">
        <f t="shared" si="724"/>
        <v>-6934.1244590010547</v>
      </c>
      <c r="S1869" s="9">
        <f>Daten!K1869</f>
        <v>6586.55</v>
      </c>
      <c r="T1869" s="9">
        <f>Daten!L1869</f>
        <v>213022.63</v>
      </c>
      <c r="U1869" s="9">
        <f>Daten!M1869</f>
        <v>1042354.75</v>
      </c>
      <c r="V1869" s="9">
        <f>Daten!N1869</f>
        <v>500</v>
      </c>
      <c r="W1869" s="9">
        <f>Daten!O1869</f>
        <v>500</v>
      </c>
      <c r="X1869" s="23">
        <f t="shared" si="725"/>
        <v>1261963.93</v>
      </c>
      <c r="Y1869" s="9">
        <f t="shared" si="726"/>
        <v>918338.50339376403</v>
      </c>
      <c r="Z1869" s="21">
        <f t="shared" si="727"/>
        <v>343625.42660623591</v>
      </c>
      <c r="AA1869" s="27">
        <f t="shared" si="728"/>
        <v>-34362.542660623592</v>
      </c>
      <c r="AB1869" s="32">
        <f t="shared" si="729"/>
        <v>-47047.012793178532</v>
      </c>
      <c r="AC1869" s="31">
        <f t="shared" si="730"/>
        <v>0</v>
      </c>
      <c r="AG1869" s="26">
        <f t="shared" si="731"/>
        <v>0</v>
      </c>
      <c r="AH1869" s="26">
        <f t="shared" si="732"/>
        <v>0</v>
      </c>
      <c r="AI1869" s="26">
        <f t="shared" si="733"/>
        <v>0</v>
      </c>
      <c r="AJ1869" s="26">
        <f t="shared" si="734"/>
        <v>1</v>
      </c>
      <c r="AK1869" s="26">
        <f t="shared" si="735"/>
        <v>0</v>
      </c>
      <c r="AL1869" s="26">
        <f t="shared" ca="1" si="736"/>
        <v>0</v>
      </c>
      <c r="AM1869" s="26">
        <f t="shared" ca="1" si="737"/>
        <v>0</v>
      </c>
      <c r="AN1869" s="26">
        <f ca="1">IF(AM1869=0,0,COUNTIF($AM$19:AM1869,C1869*10+1))</f>
        <v>0</v>
      </c>
      <c r="AO1869" s="21">
        <f t="shared" ca="1" si="738"/>
        <v>0</v>
      </c>
      <c r="AP1869" s="33">
        <f t="shared" ca="1" si="739"/>
        <v>0</v>
      </c>
    </row>
    <row r="1870" spans="1:42" x14ac:dyDescent="0.2">
      <c r="A1870" s="15">
        <f>Daten!A1870</f>
        <v>70526</v>
      </c>
      <c r="B1870" s="8" t="str">
        <f>Daten!B1870</f>
        <v>Söll</v>
      </c>
      <c r="C1870" s="15">
        <f t="shared" si="715"/>
        <v>7</v>
      </c>
      <c r="D1870" s="10">
        <f>Daten!D1870</f>
        <v>0</v>
      </c>
      <c r="E1870" s="9">
        <f>Daten!E1870</f>
        <v>3735</v>
      </c>
      <c r="F1870" s="9">
        <f>Daten!F1870</f>
        <v>3630</v>
      </c>
      <c r="G1870" s="27">
        <f t="shared" si="716"/>
        <v>105</v>
      </c>
      <c r="H1870" s="29">
        <f t="shared" si="717"/>
        <v>2.8925619834710745E-2</v>
      </c>
      <c r="I1870" s="21">
        <f t="shared" si="718"/>
        <v>32.396862518841253</v>
      </c>
      <c r="J1870" s="21">
        <f t="shared" si="719"/>
        <v>72.60313748115874</v>
      </c>
      <c r="K1870" s="27">
        <f t="shared" si="720"/>
        <v>-36301.568740579372</v>
      </c>
      <c r="L1870" s="16">
        <f>Daten!G1870</f>
        <v>604</v>
      </c>
      <c r="M1870" s="16">
        <f>Daten!H1870</f>
        <v>2448</v>
      </c>
      <c r="N1870" s="16">
        <f>Daten!I1870</f>
        <v>683</v>
      </c>
      <c r="O1870" s="28">
        <f t="shared" si="721"/>
        <v>0.52573529411764708</v>
      </c>
      <c r="P1870" s="16">
        <f t="shared" si="722"/>
        <v>1377.8984208679378</v>
      </c>
      <c r="Q1870" s="21">
        <f t="shared" si="723"/>
        <v>-90.89842086793783</v>
      </c>
      <c r="R1870" s="27">
        <f t="shared" si="724"/>
        <v>-18179.684173587564</v>
      </c>
      <c r="S1870" s="9">
        <f>Daten!K1870</f>
        <v>21310.36</v>
      </c>
      <c r="T1870" s="9">
        <f>Daten!L1870</f>
        <v>405647.88</v>
      </c>
      <c r="U1870" s="9">
        <f>Daten!M1870</f>
        <v>1210063.6299999999</v>
      </c>
      <c r="V1870" s="9">
        <f>Daten!N1870</f>
        <v>500</v>
      </c>
      <c r="W1870" s="9">
        <f>Daten!O1870</f>
        <v>500</v>
      </c>
      <c r="X1870" s="23">
        <f t="shared" si="725"/>
        <v>1637021.8699999999</v>
      </c>
      <c r="Y1870" s="9">
        <f t="shared" si="726"/>
        <v>1342463.5264875572</v>
      </c>
      <c r="Z1870" s="21">
        <f t="shared" si="727"/>
        <v>294558.34351244266</v>
      </c>
      <c r="AA1870" s="27">
        <f t="shared" si="728"/>
        <v>-29455.834351244266</v>
      </c>
      <c r="AB1870" s="32">
        <f t="shared" si="729"/>
        <v>-83937.087265411203</v>
      </c>
      <c r="AC1870" s="31">
        <f t="shared" si="730"/>
        <v>0</v>
      </c>
      <c r="AG1870" s="26">
        <f t="shared" si="731"/>
        <v>0</v>
      </c>
      <c r="AH1870" s="26">
        <f t="shared" si="732"/>
        <v>0</v>
      </c>
      <c r="AI1870" s="26">
        <f t="shared" si="733"/>
        <v>0</v>
      </c>
      <c r="AJ1870" s="26">
        <f t="shared" si="734"/>
        <v>1</v>
      </c>
      <c r="AK1870" s="26">
        <f t="shared" si="735"/>
        <v>0</v>
      </c>
      <c r="AL1870" s="26">
        <f t="shared" ca="1" si="736"/>
        <v>0</v>
      </c>
      <c r="AM1870" s="26">
        <f t="shared" ca="1" si="737"/>
        <v>0</v>
      </c>
      <c r="AN1870" s="26">
        <f ca="1">IF(AM1870=0,0,COUNTIF($AM$19:AM1870,C1870*10+1))</f>
        <v>0</v>
      </c>
      <c r="AO1870" s="21">
        <f t="shared" ca="1" si="738"/>
        <v>0</v>
      </c>
      <c r="AP1870" s="33">
        <f t="shared" ca="1" si="739"/>
        <v>0</v>
      </c>
    </row>
    <row r="1871" spans="1:42" x14ac:dyDescent="0.2">
      <c r="A1871" s="15">
        <f>Daten!A1871</f>
        <v>70527</v>
      </c>
      <c r="B1871" s="8" t="str">
        <f>Daten!B1871</f>
        <v>Thiersee</v>
      </c>
      <c r="C1871" s="15">
        <f t="shared" si="715"/>
        <v>7</v>
      </c>
      <c r="D1871" s="10">
        <f>Daten!D1871</f>
        <v>0</v>
      </c>
      <c r="E1871" s="9">
        <f>Daten!E1871</f>
        <v>3135</v>
      </c>
      <c r="F1871" s="9">
        <f>Daten!F1871</f>
        <v>2984</v>
      </c>
      <c r="G1871" s="27">
        <f t="shared" si="716"/>
        <v>151</v>
      </c>
      <c r="H1871" s="29">
        <f t="shared" si="717"/>
        <v>5.0603217158176943E-2</v>
      </c>
      <c r="I1871" s="21">
        <f t="shared" si="718"/>
        <v>26.631470456259589</v>
      </c>
      <c r="J1871" s="21">
        <f t="shared" si="719"/>
        <v>124.36852954374041</v>
      </c>
      <c r="K1871" s="27">
        <f t="shared" si="720"/>
        <v>-62184.264771870206</v>
      </c>
      <c r="L1871" s="16">
        <f>Daten!G1871</f>
        <v>527</v>
      </c>
      <c r="M1871" s="16">
        <f>Daten!H1871</f>
        <v>1996</v>
      </c>
      <c r="N1871" s="16">
        <f>Daten!I1871</f>
        <v>612</v>
      </c>
      <c r="O1871" s="28">
        <f t="shared" si="721"/>
        <v>0.57064128256513025</v>
      </c>
      <c r="P1871" s="16">
        <f t="shared" si="722"/>
        <v>1123.4825359691192</v>
      </c>
      <c r="Q1871" s="21">
        <f t="shared" si="723"/>
        <v>15.517464030880774</v>
      </c>
      <c r="R1871" s="27">
        <f t="shared" si="724"/>
        <v>3103.4928061761548</v>
      </c>
      <c r="S1871" s="9">
        <f>Daten!K1871</f>
        <v>-2549.2399999999998</v>
      </c>
      <c r="T1871" s="9">
        <f>Daten!L1871</f>
        <v>321210.38</v>
      </c>
      <c r="U1871" s="9">
        <f>Daten!M1871</f>
        <v>462755.94</v>
      </c>
      <c r="V1871" s="9">
        <f>Daten!N1871</f>
        <v>500</v>
      </c>
      <c r="W1871" s="9">
        <f>Daten!O1871</f>
        <v>500</v>
      </c>
      <c r="X1871" s="23">
        <f t="shared" si="725"/>
        <v>781417.08000000007</v>
      </c>
      <c r="Y1871" s="9">
        <f t="shared" si="726"/>
        <v>1126806.7350839337</v>
      </c>
      <c r="Z1871" s="21">
        <f t="shared" si="727"/>
        <v>-345389.65508393361</v>
      </c>
      <c r="AA1871" s="27">
        <f t="shared" si="728"/>
        <v>34538.965508393361</v>
      </c>
      <c r="AB1871" s="32">
        <f t="shared" si="729"/>
        <v>-24541.806457300692</v>
      </c>
      <c r="AC1871" s="31">
        <f t="shared" si="730"/>
        <v>0</v>
      </c>
      <c r="AG1871" s="26">
        <f t="shared" si="731"/>
        <v>0</v>
      </c>
      <c r="AH1871" s="26">
        <f t="shared" si="732"/>
        <v>0</v>
      </c>
      <c r="AI1871" s="26">
        <f t="shared" si="733"/>
        <v>0</v>
      </c>
      <c r="AJ1871" s="26">
        <f t="shared" si="734"/>
        <v>1</v>
      </c>
      <c r="AK1871" s="26">
        <f t="shared" si="735"/>
        <v>0</v>
      </c>
      <c r="AL1871" s="26">
        <f t="shared" ca="1" si="736"/>
        <v>0</v>
      </c>
      <c r="AM1871" s="26">
        <f t="shared" ca="1" si="737"/>
        <v>0</v>
      </c>
      <c r="AN1871" s="26">
        <f ca="1">IF(AM1871=0,0,COUNTIF($AM$19:AM1871,C1871*10+1))</f>
        <v>0</v>
      </c>
      <c r="AO1871" s="21">
        <f t="shared" ca="1" si="738"/>
        <v>0</v>
      </c>
      <c r="AP1871" s="33">
        <f t="shared" ca="1" si="739"/>
        <v>0</v>
      </c>
    </row>
    <row r="1872" spans="1:42" x14ac:dyDescent="0.2">
      <c r="A1872" s="15">
        <f>Daten!A1872</f>
        <v>70528</v>
      </c>
      <c r="B1872" s="8" t="str">
        <f>Daten!B1872</f>
        <v>Angerberg</v>
      </c>
      <c r="C1872" s="15">
        <f t="shared" si="715"/>
        <v>7</v>
      </c>
      <c r="D1872" s="10">
        <f>Daten!D1872</f>
        <v>0</v>
      </c>
      <c r="E1872" s="9">
        <f>Daten!E1872</f>
        <v>1937</v>
      </c>
      <c r="F1872" s="9">
        <f>Daten!F1872</f>
        <v>1889</v>
      </c>
      <c r="G1872" s="27">
        <f t="shared" si="716"/>
        <v>48</v>
      </c>
      <c r="H1872" s="29">
        <f t="shared" si="717"/>
        <v>2.5410269984118581E-2</v>
      </c>
      <c r="I1872" s="21">
        <f t="shared" si="718"/>
        <v>16.858863167518216</v>
      </c>
      <c r="J1872" s="21">
        <f t="shared" si="719"/>
        <v>31.141136832481784</v>
      </c>
      <c r="K1872" s="27">
        <f t="shared" si="720"/>
        <v>-15570.568416240892</v>
      </c>
      <c r="L1872" s="16">
        <f>Daten!G1872</f>
        <v>312</v>
      </c>
      <c r="M1872" s="16">
        <f>Daten!H1872</f>
        <v>1264</v>
      </c>
      <c r="N1872" s="16">
        <f>Daten!I1872</f>
        <v>361</v>
      </c>
      <c r="O1872" s="28">
        <f t="shared" si="721"/>
        <v>0.53243670886075944</v>
      </c>
      <c r="P1872" s="16">
        <f t="shared" si="722"/>
        <v>711.46389051351036</v>
      </c>
      <c r="Q1872" s="21">
        <f t="shared" si="723"/>
        <v>-38.463890513510364</v>
      </c>
      <c r="R1872" s="27">
        <f t="shared" si="724"/>
        <v>-7692.7781027020728</v>
      </c>
      <c r="S1872" s="9">
        <f>Daten!K1872</f>
        <v>6453.68</v>
      </c>
      <c r="T1872" s="9">
        <f>Daten!L1872</f>
        <v>154178.04999999999</v>
      </c>
      <c r="U1872" s="9">
        <f>Daten!M1872</f>
        <v>103315.81</v>
      </c>
      <c r="V1872" s="9">
        <f>Daten!N1872</f>
        <v>500</v>
      </c>
      <c r="W1872" s="9">
        <f>Daten!O1872</f>
        <v>500</v>
      </c>
      <c r="X1872" s="23">
        <f t="shared" si="725"/>
        <v>263947.53999999998</v>
      </c>
      <c r="Y1872" s="9">
        <f t="shared" si="726"/>
        <v>696212.00824803172</v>
      </c>
      <c r="Z1872" s="21">
        <f t="shared" si="727"/>
        <v>-432264.46824803174</v>
      </c>
      <c r="AA1872" s="27">
        <f t="shared" si="728"/>
        <v>43226.446824803177</v>
      </c>
      <c r="AB1872" s="32">
        <f t="shared" si="729"/>
        <v>19963.100305860211</v>
      </c>
      <c r="AC1872" s="31">
        <f t="shared" si="730"/>
        <v>19963.100305860211</v>
      </c>
      <c r="AG1872" s="26">
        <f t="shared" si="731"/>
        <v>-15570.568416240892</v>
      </c>
      <c r="AH1872" s="26">
        <f t="shared" si="732"/>
        <v>43226.446824803177</v>
      </c>
      <c r="AI1872" s="26">
        <f t="shared" si="733"/>
        <v>27655.878408562283</v>
      </c>
      <c r="AJ1872" s="26">
        <f t="shared" si="734"/>
        <v>1</v>
      </c>
      <c r="AK1872" s="26">
        <f t="shared" si="735"/>
        <v>27655.878408562283</v>
      </c>
      <c r="AL1872" s="26">
        <f t="shared" ca="1" si="736"/>
        <v>29914</v>
      </c>
      <c r="AM1872" s="26">
        <f t="shared" ca="1" si="737"/>
        <v>71</v>
      </c>
      <c r="AN1872" s="26">
        <f ca="1">IF(AM1872=0,0,COUNTIF($AM$19:AM1872,C1872*10+1))</f>
        <v>39</v>
      </c>
      <c r="AO1872" s="21">
        <f t="shared" ca="1" si="738"/>
        <v>0</v>
      </c>
      <c r="AP1872" s="33">
        <f t="shared" ca="1" si="739"/>
        <v>29914</v>
      </c>
    </row>
    <row r="1873" spans="1:42" x14ac:dyDescent="0.2">
      <c r="A1873" s="15">
        <f>Daten!A1873</f>
        <v>70529</v>
      </c>
      <c r="B1873" s="8" t="str">
        <f>Daten!B1873</f>
        <v>Walchsee</v>
      </c>
      <c r="C1873" s="15">
        <f t="shared" si="715"/>
        <v>7</v>
      </c>
      <c r="D1873" s="10">
        <f>Daten!D1873</f>
        <v>0</v>
      </c>
      <c r="E1873" s="9">
        <f>Daten!E1873</f>
        <v>2111</v>
      </c>
      <c r="F1873" s="9">
        <f>Daten!F1873</f>
        <v>1860</v>
      </c>
      <c r="G1873" s="27">
        <f t="shared" si="716"/>
        <v>251</v>
      </c>
      <c r="H1873" s="29">
        <f t="shared" si="717"/>
        <v>0.13494623655913979</v>
      </c>
      <c r="I1873" s="21">
        <f t="shared" si="718"/>
        <v>16.600045257588082</v>
      </c>
      <c r="J1873" s="21">
        <f t="shared" si="719"/>
        <v>234.39995474241192</v>
      </c>
      <c r="K1873" s="27">
        <f t="shared" si="720"/>
        <v>-117199.97737120595</v>
      </c>
      <c r="L1873" s="16">
        <f>Daten!G1873</f>
        <v>322</v>
      </c>
      <c r="M1873" s="16">
        <f>Daten!H1873</f>
        <v>1408</v>
      </c>
      <c r="N1873" s="16">
        <f>Daten!I1873</f>
        <v>381</v>
      </c>
      <c r="O1873" s="28">
        <f t="shared" si="721"/>
        <v>0.49928977272727271</v>
      </c>
      <c r="P1873" s="16">
        <f t="shared" si="722"/>
        <v>792.5167387998597</v>
      </c>
      <c r="Q1873" s="21">
        <f t="shared" si="723"/>
        <v>-89.516738799859695</v>
      </c>
      <c r="R1873" s="27">
        <f t="shared" si="724"/>
        <v>-17903.347759971941</v>
      </c>
      <c r="S1873" s="9">
        <f>Daten!K1873</f>
        <v>5802.18</v>
      </c>
      <c r="T1873" s="9">
        <f>Daten!L1873</f>
        <v>281831.40999999997</v>
      </c>
      <c r="U1873" s="9">
        <f>Daten!M1873</f>
        <v>506808.38</v>
      </c>
      <c r="V1873" s="9">
        <f>Daten!N1873</f>
        <v>500</v>
      </c>
      <c r="W1873" s="9">
        <f>Daten!O1873</f>
        <v>500</v>
      </c>
      <c r="X1873" s="23">
        <f t="shared" si="725"/>
        <v>794441.97</v>
      </c>
      <c r="Y1873" s="9">
        <f t="shared" si="726"/>
        <v>758752.47775508254</v>
      </c>
      <c r="Z1873" s="21">
        <f t="shared" si="727"/>
        <v>35689.492244917434</v>
      </c>
      <c r="AA1873" s="27">
        <f t="shared" si="728"/>
        <v>-3568.9492244917437</v>
      </c>
      <c r="AB1873" s="32">
        <f t="shared" si="729"/>
        <v>-138672.27435566965</v>
      </c>
      <c r="AC1873" s="31">
        <f t="shared" si="730"/>
        <v>0</v>
      </c>
      <c r="AG1873" s="26">
        <f t="shared" si="731"/>
        <v>0</v>
      </c>
      <c r="AH1873" s="26">
        <f t="shared" si="732"/>
        <v>0</v>
      </c>
      <c r="AI1873" s="26">
        <f t="shared" si="733"/>
        <v>0</v>
      </c>
      <c r="AJ1873" s="26">
        <f t="shared" si="734"/>
        <v>1</v>
      </c>
      <c r="AK1873" s="26">
        <f t="shared" si="735"/>
        <v>0</v>
      </c>
      <c r="AL1873" s="26">
        <f t="shared" ca="1" si="736"/>
        <v>0</v>
      </c>
      <c r="AM1873" s="26">
        <f t="shared" ca="1" si="737"/>
        <v>0</v>
      </c>
      <c r="AN1873" s="26">
        <f ca="1">IF(AM1873=0,0,COUNTIF($AM$19:AM1873,C1873*10+1))</f>
        <v>0</v>
      </c>
      <c r="AO1873" s="21">
        <f t="shared" ca="1" si="738"/>
        <v>0</v>
      </c>
      <c r="AP1873" s="33">
        <f t="shared" ca="1" si="739"/>
        <v>0</v>
      </c>
    </row>
    <row r="1874" spans="1:42" x14ac:dyDescent="0.2">
      <c r="A1874" s="15">
        <f>Daten!A1874</f>
        <v>70530</v>
      </c>
      <c r="B1874" s="8" t="str">
        <f>Daten!B1874</f>
        <v>Wildschönau</v>
      </c>
      <c r="C1874" s="15">
        <f t="shared" si="715"/>
        <v>7</v>
      </c>
      <c r="D1874" s="10">
        <f>Daten!D1874</f>
        <v>0</v>
      </c>
      <c r="E1874" s="9">
        <f>Daten!E1874</f>
        <v>4318</v>
      </c>
      <c r="F1874" s="9">
        <f>Daten!F1874</f>
        <v>4247</v>
      </c>
      <c r="G1874" s="27">
        <f t="shared" si="716"/>
        <v>71</v>
      </c>
      <c r="H1874" s="29">
        <f t="shared" si="717"/>
        <v>1.6717683070402636E-2</v>
      </c>
      <c r="I1874" s="21">
        <f t="shared" si="718"/>
        <v>37.903436671492784</v>
      </c>
      <c r="J1874" s="21">
        <f t="shared" si="719"/>
        <v>33.096563328507216</v>
      </c>
      <c r="K1874" s="27">
        <f t="shared" si="720"/>
        <v>-16548.281664253609</v>
      </c>
      <c r="L1874" s="16">
        <f>Daten!G1874</f>
        <v>642</v>
      </c>
      <c r="M1874" s="16">
        <f>Daten!H1874</f>
        <v>2875</v>
      </c>
      <c r="N1874" s="16">
        <f>Daten!I1874</f>
        <v>801</v>
      </c>
      <c r="O1874" s="28">
        <f t="shared" si="721"/>
        <v>0.50191304347826082</v>
      </c>
      <c r="P1874" s="16">
        <f t="shared" si="722"/>
        <v>1618.2426307170429</v>
      </c>
      <c r="Q1874" s="21">
        <f t="shared" si="723"/>
        <v>-175.24263071704286</v>
      </c>
      <c r="R1874" s="27">
        <f t="shared" si="724"/>
        <v>-35048.52614340857</v>
      </c>
      <c r="S1874" s="9">
        <f>Daten!K1874</f>
        <v>8873.15</v>
      </c>
      <c r="T1874" s="9">
        <f>Daten!L1874</f>
        <v>545134.68000000005</v>
      </c>
      <c r="U1874" s="9">
        <f>Daten!M1874</f>
        <v>590475.85</v>
      </c>
      <c r="V1874" s="9">
        <f>Daten!N1874</f>
        <v>500</v>
      </c>
      <c r="W1874" s="9">
        <f>Daten!O1874</f>
        <v>500</v>
      </c>
      <c r="X1874" s="23">
        <f t="shared" si="725"/>
        <v>1144483.6800000002</v>
      </c>
      <c r="Y1874" s="9">
        <f t="shared" si="726"/>
        <v>1552010.0421347448</v>
      </c>
      <c r="Z1874" s="21">
        <f t="shared" si="727"/>
        <v>-407526.36213474465</v>
      </c>
      <c r="AA1874" s="27">
        <f t="shared" si="728"/>
        <v>40752.63621347447</v>
      </c>
      <c r="AB1874" s="32">
        <f t="shared" si="729"/>
        <v>-10844.171594187705</v>
      </c>
      <c r="AC1874" s="31">
        <f t="shared" si="730"/>
        <v>0</v>
      </c>
      <c r="AG1874" s="26">
        <f t="shared" si="731"/>
        <v>0</v>
      </c>
      <c r="AH1874" s="26">
        <f t="shared" si="732"/>
        <v>0</v>
      </c>
      <c r="AI1874" s="26">
        <f t="shared" si="733"/>
        <v>0</v>
      </c>
      <c r="AJ1874" s="26">
        <f t="shared" si="734"/>
        <v>1</v>
      </c>
      <c r="AK1874" s="26">
        <f t="shared" si="735"/>
        <v>0</v>
      </c>
      <c r="AL1874" s="26">
        <f t="shared" ca="1" si="736"/>
        <v>0</v>
      </c>
      <c r="AM1874" s="26">
        <f t="shared" ca="1" si="737"/>
        <v>0</v>
      </c>
      <c r="AN1874" s="26">
        <f ca="1">IF(AM1874=0,0,COUNTIF($AM$19:AM1874,C1874*10+1))</f>
        <v>0</v>
      </c>
      <c r="AO1874" s="21">
        <f t="shared" ca="1" si="738"/>
        <v>0</v>
      </c>
      <c r="AP1874" s="33">
        <f t="shared" ca="1" si="739"/>
        <v>0</v>
      </c>
    </row>
    <row r="1875" spans="1:42" x14ac:dyDescent="0.2">
      <c r="A1875" s="15">
        <f>Daten!A1875</f>
        <v>70531</v>
      </c>
      <c r="B1875" s="8" t="str">
        <f>Daten!B1875</f>
        <v>Wörgl</v>
      </c>
      <c r="C1875" s="15">
        <f t="shared" ref="C1875:C1938" si="740">INT(A1875/10000)</f>
        <v>7</v>
      </c>
      <c r="D1875" s="10">
        <f>Daten!D1875</f>
        <v>0</v>
      </c>
      <c r="E1875" s="9">
        <f>Daten!E1875</f>
        <v>14307</v>
      </c>
      <c r="F1875" s="9">
        <f>Daten!F1875</f>
        <v>13792</v>
      </c>
      <c r="G1875" s="27">
        <f t="shared" ref="G1875:G1938" si="741">E1875-F1875</f>
        <v>515</v>
      </c>
      <c r="H1875" s="29">
        <f t="shared" ref="H1875:H1938" si="742">G1875/F1875</f>
        <v>3.734048723897912E-2</v>
      </c>
      <c r="I1875" s="21">
        <f t="shared" ref="I1875:I1938" si="743">F1875*$I$6</f>
        <v>123.0902280605671</v>
      </c>
      <c r="J1875" s="21">
        <f t="shared" ref="J1875:J1938" si="744">G1875-I1875</f>
        <v>391.90977193943291</v>
      </c>
      <c r="K1875" s="27">
        <f t="shared" ref="K1875:K1938" si="745">-J1875*$K$5</f>
        <v>-195954.88596971644</v>
      </c>
      <c r="L1875" s="16">
        <f>Daten!G1875</f>
        <v>2262</v>
      </c>
      <c r="M1875" s="16">
        <f>Daten!H1875</f>
        <v>9667</v>
      </c>
      <c r="N1875" s="16">
        <f>Daten!I1875</f>
        <v>2378</v>
      </c>
      <c r="O1875" s="28">
        <f t="shared" ref="O1875:O1938" si="746">(L1875+N1875)/M1875</f>
        <v>0.4799834488465915</v>
      </c>
      <c r="P1875" s="16">
        <f t="shared" ref="P1875:P1938" si="747">M1875*$P$6</f>
        <v>5441.2353082231839</v>
      </c>
      <c r="Q1875" s="21">
        <f t="shared" ref="Q1875:Q1938" si="748">L1875+N1875-P1875</f>
        <v>-801.23530822318389</v>
      </c>
      <c r="R1875" s="27">
        <f t="shared" ref="R1875:R1938" si="749">Q1875*$R$5</f>
        <v>-160247.06164463679</v>
      </c>
      <c r="S1875" s="9">
        <f>Daten!K1875</f>
        <v>7692</v>
      </c>
      <c r="T1875" s="9">
        <f>Daten!L1875</f>
        <v>1394311.49</v>
      </c>
      <c r="U1875" s="9">
        <f>Daten!M1875</f>
        <v>7569360.3300000001</v>
      </c>
      <c r="V1875" s="9">
        <f>Daten!N1875</f>
        <v>500</v>
      </c>
      <c r="W1875" s="9">
        <f>Daten!O1875</f>
        <v>500</v>
      </c>
      <c r="X1875" s="23">
        <f t="shared" ref="X1875:X1938" si="750">S1875/V1875*500+T1875/W1875*500+U1875</f>
        <v>8971363.8200000003</v>
      </c>
      <c r="Y1875" s="9">
        <f t="shared" ref="Y1875:Y1938" si="751">E1875*$Y$6</f>
        <v>5142336.1910194056</v>
      </c>
      <c r="Z1875" s="21">
        <f t="shared" ref="Z1875:Z1938" si="752">X1875-Y1875</f>
        <v>3829027.6289805947</v>
      </c>
      <c r="AA1875" s="27">
        <f t="shared" ref="AA1875:AA1938" si="753">-Z1875*$AA$5</f>
        <v>-382902.7628980595</v>
      </c>
      <c r="AB1875" s="32">
        <f t="shared" ref="AB1875:AB1938" si="754">K1875+R1875+AA1875</f>
        <v>-739104.71051241271</v>
      </c>
      <c r="AC1875" s="31">
        <f t="shared" ref="AC1875:AC1938" si="755">MAX(0,AB1875)</f>
        <v>0</v>
      </c>
      <c r="AG1875" s="26">
        <f t="shared" ref="AG1875:AG1938" si="756">IF(AB1875&gt;0,K1875,0)</f>
        <v>0</v>
      </c>
      <c r="AH1875" s="26">
        <f t="shared" ref="AH1875:AH1938" si="757">IF(AB1875&gt;0,AA1875,0)</f>
        <v>0</v>
      </c>
      <c r="AI1875" s="26">
        <f t="shared" ref="AI1875:AI1938" si="758">AG1875+AH1875</f>
        <v>0</v>
      </c>
      <c r="AJ1875" s="26">
        <f t="shared" ref="AJ1875:AJ1938" si="759">IF(AND(V1875=500,W1875=500),1,0)</f>
        <v>1</v>
      </c>
      <c r="AK1875" s="26">
        <f t="shared" ref="AK1875:AK1938" si="760">IF(AND(AJ1875=1,AI1875&gt;=E1875*$AK$5),AI1875,0)</f>
        <v>0</v>
      </c>
      <c r="AL1875" s="26">
        <f t="shared" ref="AL1875:AL1938" ca="1" si="761">IF(OFFSET($AK$6,C1875,0)=0,0,ROUND(AK1875*OFFSET($AF$6,C1875,0)/OFFSET($AK$6,C1875,0),0))</f>
        <v>0</v>
      </c>
      <c r="AM1875" s="26">
        <f t="shared" ref="AM1875:AM1938" ca="1" si="762">IF(AL1875&gt;0,C1875*10+1,0)</f>
        <v>0</v>
      </c>
      <c r="AN1875" s="26">
        <f ca="1">IF(AM1875=0,0,COUNTIF($AM$19:AM1875,C1875*10+1))</f>
        <v>0</v>
      </c>
      <c r="AO1875" s="21">
        <f t="shared" ref="AO1875:AO1938" ca="1" si="763">IF(AN1875=1,OFFSET($AF$6,C1875,0)-OFFSET($AL$6,C1875,0),0)</f>
        <v>0</v>
      </c>
      <c r="AP1875" s="33">
        <f t="shared" ref="AP1875:AP1938" ca="1" si="764">AL1875+AO1875</f>
        <v>0</v>
      </c>
    </row>
    <row r="1876" spans="1:42" x14ac:dyDescent="0.2">
      <c r="A1876" s="15">
        <f>Daten!A1876</f>
        <v>70601</v>
      </c>
      <c r="B1876" s="8" t="str">
        <f>Daten!B1876</f>
        <v>Faggen</v>
      </c>
      <c r="C1876" s="15">
        <f t="shared" si="740"/>
        <v>7</v>
      </c>
      <c r="D1876" s="10">
        <f>Daten!D1876</f>
        <v>0</v>
      </c>
      <c r="E1876" s="9">
        <f>Daten!E1876</f>
        <v>387</v>
      </c>
      <c r="F1876" s="9">
        <f>Daten!F1876</f>
        <v>379</v>
      </c>
      <c r="G1876" s="27">
        <f t="shared" si="741"/>
        <v>8</v>
      </c>
      <c r="H1876" s="29">
        <f t="shared" si="742"/>
        <v>2.1108179419525065E-2</v>
      </c>
      <c r="I1876" s="21">
        <f t="shared" si="743"/>
        <v>3.3824823401214421</v>
      </c>
      <c r="J1876" s="21">
        <f t="shared" si="744"/>
        <v>4.6175176598785583</v>
      </c>
      <c r="K1876" s="27">
        <f t="shared" si="745"/>
        <v>-2308.7588299392792</v>
      </c>
      <c r="L1876" s="16">
        <f>Daten!G1876</f>
        <v>67</v>
      </c>
      <c r="M1876" s="16">
        <f>Daten!H1876</f>
        <v>267</v>
      </c>
      <c r="N1876" s="16">
        <f>Daten!I1876</f>
        <v>53</v>
      </c>
      <c r="O1876" s="28">
        <f t="shared" si="746"/>
        <v>0.449438202247191</v>
      </c>
      <c r="P1876" s="16">
        <f t="shared" si="747"/>
        <v>150.28548953093929</v>
      </c>
      <c r="Q1876" s="21">
        <f t="shared" si="748"/>
        <v>-30.285489530939287</v>
      </c>
      <c r="R1876" s="27">
        <f t="shared" si="749"/>
        <v>-6057.097906187857</v>
      </c>
      <c r="S1876" s="9">
        <f>Daten!K1876</f>
        <v>793.34</v>
      </c>
      <c r="T1876" s="9">
        <f>Daten!L1876</f>
        <v>14588.63</v>
      </c>
      <c r="U1876" s="9">
        <f>Daten!M1876</f>
        <v>18534.66</v>
      </c>
      <c r="V1876" s="9">
        <f>Daten!N1876</f>
        <v>500</v>
      </c>
      <c r="W1876" s="9">
        <f>Daten!O1876</f>
        <v>500</v>
      </c>
      <c r="X1876" s="23">
        <f t="shared" si="750"/>
        <v>33916.629999999997</v>
      </c>
      <c r="Y1876" s="9">
        <f t="shared" si="751"/>
        <v>139098.63045533726</v>
      </c>
      <c r="Z1876" s="21">
        <f t="shared" si="752"/>
        <v>-105182.00045533726</v>
      </c>
      <c r="AA1876" s="27">
        <f t="shared" si="753"/>
        <v>10518.200045533726</v>
      </c>
      <c r="AB1876" s="32">
        <f t="shared" si="754"/>
        <v>2152.3433094065895</v>
      </c>
      <c r="AC1876" s="31">
        <f t="shared" si="755"/>
        <v>2152.3433094065895</v>
      </c>
      <c r="AG1876" s="26">
        <f t="shared" si="756"/>
        <v>-2308.7588299392792</v>
      </c>
      <c r="AH1876" s="26">
        <f t="shared" si="757"/>
        <v>10518.200045533726</v>
      </c>
      <c r="AI1876" s="26">
        <f t="shared" si="758"/>
        <v>8209.4412155944465</v>
      </c>
      <c r="AJ1876" s="26">
        <f t="shared" si="759"/>
        <v>1</v>
      </c>
      <c r="AK1876" s="26">
        <f t="shared" si="760"/>
        <v>8209.4412155944465</v>
      </c>
      <c r="AL1876" s="26">
        <f t="shared" ca="1" si="761"/>
        <v>8880</v>
      </c>
      <c r="AM1876" s="26">
        <f t="shared" ca="1" si="762"/>
        <v>71</v>
      </c>
      <c r="AN1876" s="26">
        <f ca="1">IF(AM1876=0,0,COUNTIF($AM$19:AM1876,C1876*10+1))</f>
        <v>40</v>
      </c>
      <c r="AO1876" s="21">
        <f t="shared" ca="1" si="763"/>
        <v>0</v>
      </c>
      <c r="AP1876" s="33">
        <f t="shared" ca="1" si="764"/>
        <v>8880</v>
      </c>
    </row>
    <row r="1877" spans="1:42" x14ac:dyDescent="0.2">
      <c r="A1877" s="15">
        <f>Daten!A1877</f>
        <v>70602</v>
      </c>
      <c r="B1877" s="8" t="str">
        <f>Daten!B1877</f>
        <v>Fendels</v>
      </c>
      <c r="C1877" s="15">
        <f t="shared" si="740"/>
        <v>7</v>
      </c>
      <c r="D1877" s="10">
        <f>Daten!D1877</f>
        <v>0</v>
      </c>
      <c r="E1877" s="9">
        <f>Daten!E1877</f>
        <v>279</v>
      </c>
      <c r="F1877" s="9">
        <f>Daten!F1877</f>
        <v>261</v>
      </c>
      <c r="G1877" s="27">
        <f t="shared" si="741"/>
        <v>18</v>
      </c>
      <c r="H1877" s="29">
        <f t="shared" si="742"/>
        <v>6.8965517241379309E-2</v>
      </c>
      <c r="I1877" s="21">
        <f t="shared" si="743"/>
        <v>2.3293611893712307</v>
      </c>
      <c r="J1877" s="21">
        <f t="shared" si="744"/>
        <v>15.67063881062877</v>
      </c>
      <c r="K1877" s="27">
        <f t="shared" si="745"/>
        <v>-7835.3194053143852</v>
      </c>
      <c r="L1877" s="16">
        <f>Daten!G1877</f>
        <v>46</v>
      </c>
      <c r="M1877" s="16">
        <f>Daten!H1877</f>
        <v>199</v>
      </c>
      <c r="N1877" s="16">
        <f>Daten!I1877</f>
        <v>34</v>
      </c>
      <c r="O1877" s="28">
        <f t="shared" si="746"/>
        <v>0.4020100502512563</v>
      </c>
      <c r="P1877" s="16">
        <f t="shared" si="747"/>
        <v>112.0105333957188</v>
      </c>
      <c r="Q1877" s="21">
        <f t="shared" si="748"/>
        <v>-32.010533395718795</v>
      </c>
      <c r="R1877" s="27">
        <f t="shared" si="749"/>
        <v>-6402.1066791437588</v>
      </c>
      <c r="S1877" s="9">
        <f>Daten!K1877</f>
        <v>1599.82</v>
      </c>
      <c r="T1877" s="9">
        <f>Daten!L1877</f>
        <v>27267.42</v>
      </c>
      <c r="U1877" s="9">
        <f>Daten!M1877</f>
        <v>28891.59</v>
      </c>
      <c r="V1877" s="9">
        <f>Daten!N1877</f>
        <v>500</v>
      </c>
      <c r="W1877" s="9">
        <f>Daten!O1877</f>
        <v>500</v>
      </c>
      <c r="X1877" s="23">
        <f t="shared" si="750"/>
        <v>57758.83</v>
      </c>
      <c r="Y1877" s="9">
        <f t="shared" si="751"/>
        <v>100280.408002685</v>
      </c>
      <c r="Z1877" s="21">
        <f t="shared" si="752"/>
        <v>-42521.578002684997</v>
      </c>
      <c r="AA1877" s="27">
        <f t="shared" si="753"/>
        <v>4252.1578002685001</v>
      </c>
      <c r="AB1877" s="32">
        <f t="shared" si="754"/>
        <v>-9985.268284189644</v>
      </c>
      <c r="AC1877" s="31">
        <f t="shared" si="755"/>
        <v>0</v>
      </c>
      <c r="AG1877" s="26">
        <f t="shared" si="756"/>
        <v>0</v>
      </c>
      <c r="AH1877" s="26">
        <f t="shared" si="757"/>
        <v>0</v>
      </c>
      <c r="AI1877" s="26">
        <f t="shared" si="758"/>
        <v>0</v>
      </c>
      <c r="AJ1877" s="26">
        <f t="shared" si="759"/>
        <v>1</v>
      </c>
      <c r="AK1877" s="26">
        <f t="shared" si="760"/>
        <v>0</v>
      </c>
      <c r="AL1877" s="26">
        <f t="shared" ca="1" si="761"/>
        <v>0</v>
      </c>
      <c r="AM1877" s="26">
        <f t="shared" ca="1" si="762"/>
        <v>0</v>
      </c>
      <c r="AN1877" s="26">
        <f ca="1">IF(AM1877=0,0,COUNTIF($AM$19:AM1877,C1877*10+1))</f>
        <v>0</v>
      </c>
      <c r="AO1877" s="21">
        <f t="shared" ca="1" si="763"/>
        <v>0</v>
      </c>
      <c r="AP1877" s="33">
        <f t="shared" ca="1" si="764"/>
        <v>0</v>
      </c>
    </row>
    <row r="1878" spans="1:42" x14ac:dyDescent="0.2">
      <c r="A1878" s="15">
        <f>Daten!A1878</f>
        <v>70603</v>
      </c>
      <c r="B1878" s="8" t="str">
        <f>Daten!B1878</f>
        <v>Fiss</v>
      </c>
      <c r="C1878" s="15">
        <f t="shared" si="740"/>
        <v>7</v>
      </c>
      <c r="D1878" s="10">
        <f>Daten!D1878</f>
        <v>0</v>
      </c>
      <c r="E1878" s="9">
        <f>Daten!E1878</f>
        <v>1009</v>
      </c>
      <c r="F1878" s="9">
        <f>Daten!F1878</f>
        <v>937</v>
      </c>
      <c r="G1878" s="27">
        <f t="shared" si="741"/>
        <v>72</v>
      </c>
      <c r="H1878" s="29">
        <f t="shared" si="742"/>
        <v>7.6840981856990398E-2</v>
      </c>
      <c r="I1878" s="21">
        <f t="shared" si="743"/>
        <v>8.362495917397867</v>
      </c>
      <c r="J1878" s="21">
        <f t="shared" si="744"/>
        <v>63.637504082602135</v>
      </c>
      <c r="K1878" s="27">
        <f t="shared" si="745"/>
        <v>-31818.752041301068</v>
      </c>
      <c r="L1878" s="16">
        <f>Daten!G1878</f>
        <v>164</v>
      </c>
      <c r="M1878" s="16">
        <f>Daten!H1878</f>
        <v>706</v>
      </c>
      <c r="N1878" s="16">
        <f>Daten!I1878</f>
        <v>139</v>
      </c>
      <c r="O1878" s="28">
        <f t="shared" si="746"/>
        <v>0.42917847025495753</v>
      </c>
      <c r="P1878" s="16">
        <f t="shared" si="747"/>
        <v>397.38410340390692</v>
      </c>
      <c r="Q1878" s="21">
        <f t="shared" si="748"/>
        <v>-94.38410340390692</v>
      </c>
      <c r="R1878" s="27">
        <f t="shared" si="749"/>
        <v>-18876.820680781384</v>
      </c>
      <c r="S1878" s="9">
        <f>Daten!K1878</f>
        <v>1848.11</v>
      </c>
      <c r="T1878" s="9">
        <f>Daten!L1878</f>
        <v>263709.96999999997</v>
      </c>
      <c r="U1878" s="9">
        <f>Daten!M1878</f>
        <v>660229.81999999995</v>
      </c>
      <c r="V1878" s="9">
        <f>Daten!N1878</f>
        <v>500</v>
      </c>
      <c r="W1878" s="9">
        <f>Daten!O1878</f>
        <v>500</v>
      </c>
      <c r="X1878" s="23">
        <f t="shared" si="750"/>
        <v>925787.89999999991</v>
      </c>
      <c r="Y1878" s="9">
        <f t="shared" si="751"/>
        <v>362662.83754376043</v>
      </c>
      <c r="Z1878" s="21">
        <f t="shared" si="752"/>
        <v>563125.06245623948</v>
      </c>
      <c r="AA1878" s="27">
        <f t="shared" si="753"/>
        <v>-56312.506245623954</v>
      </c>
      <c r="AB1878" s="32">
        <f t="shared" si="754"/>
        <v>-107008.0789677064</v>
      </c>
      <c r="AC1878" s="31">
        <f t="shared" si="755"/>
        <v>0</v>
      </c>
      <c r="AG1878" s="26">
        <f t="shared" si="756"/>
        <v>0</v>
      </c>
      <c r="AH1878" s="26">
        <f t="shared" si="757"/>
        <v>0</v>
      </c>
      <c r="AI1878" s="26">
        <f t="shared" si="758"/>
        <v>0</v>
      </c>
      <c r="AJ1878" s="26">
        <f t="shared" si="759"/>
        <v>1</v>
      </c>
      <c r="AK1878" s="26">
        <f t="shared" si="760"/>
        <v>0</v>
      </c>
      <c r="AL1878" s="26">
        <f t="shared" ca="1" si="761"/>
        <v>0</v>
      </c>
      <c r="AM1878" s="26">
        <f t="shared" ca="1" si="762"/>
        <v>0</v>
      </c>
      <c r="AN1878" s="26">
        <f ca="1">IF(AM1878=0,0,COUNTIF($AM$19:AM1878,C1878*10+1))</f>
        <v>0</v>
      </c>
      <c r="AO1878" s="21">
        <f t="shared" ca="1" si="763"/>
        <v>0</v>
      </c>
      <c r="AP1878" s="33">
        <f t="shared" ca="1" si="764"/>
        <v>0</v>
      </c>
    </row>
    <row r="1879" spans="1:42" x14ac:dyDescent="0.2">
      <c r="A1879" s="15">
        <f>Daten!A1879</f>
        <v>70604</v>
      </c>
      <c r="B1879" s="8" t="str">
        <f>Daten!B1879</f>
        <v>Fließ</v>
      </c>
      <c r="C1879" s="15">
        <f t="shared" si="740"/>
        <v>7</v>
      </c>
      <c r="D1879" s="10">
        <f>Daten!D1879</f>
        <v>0</v>
      </c>
      <c r="E1879" s="9">
        <f>Daten!E1879</f>
        <v>3103</v>
      </c>
      <c r="F1879" s="9">
        <f>Daten!F1879</f>
        <v>3022</v>
      </c>
      <c r="G1879" s="27">
        <f t="shared" si="741"/>
        <v>81</v>
      </c>
      <c r="H1879" s="29">
        <f t="shared" si="742"/>
        <v>2.6803441429516878E-2</v>
      </c>
      <c r="I1879" s="21">
        <f t="shared" si="743"/>
        <v>26.970611165823215</v>
      </c>
      <c r="J1879" s="21">
        <f t="shared" si="744"/>
        <v>54.029388834176785</v>
      </c>
      <c r="K1879" s="27">
        <f t="shared" si="745"/>
        <v>-27014.694417088394</v>
      </c>
      <c r="L1879" s="16">
        <f>Daten!G1879</f>
        <v>577</v>
      </c>
      <c r="M1879" s="16">
        <f>Daten!H1879</f>
        <v>2049</v>
      </c>
      <c r="N1879" s="16">
        <f>Daten!I1879</f>
        <v>477</v>
      </c>
      <c r="O1879" s="28">
        <f t="shared" si="746"/>
        <v>0.51439726695949239</v>
      </c>
      <c r="P1879" s="16">
        <f t="shared" si="747"/>
        <v>1153.3144870745116</v>
      </c>
      <c r="Q1879" s="21">
        <f t="shared" si="748"/>
        <v>-99.31448707451159</v>
      </c>
      <c r="R1879" s="27">
        <f t="shared" si="749"/>
        <v>-19862.89741490232</v>
      </c>
      <c r="S1879" s="9">
        <f>Daten!K1879</f>
        <v>6337.55</v>
      </c>
      <c r="T1879" s="9">
        <f>Daten!L1879</f>
        <v>160411.78</v>
      </c>
      <c r="U1879" s="9">
        <f>Daten!M1879</f>
        <v>460265.12</v>
      </c>
      <c r="V1879" s="9">
        <f>Daten!N1879</f>
        <v>500</v>
      </c>
      <c r="W1879" s="9">
        <f>Daten!O1879</f>
        <v>500</v>
      </c>
      <c r="X1879" s="23">
        <f t="shared" si="750"/>
        <v>627014.44999999995</v>
      </c>
      <c r="Y1879" s="9">
        <f t="shared" si="751"/>
        <v>1115305.039542407</v>
      </c>
      <c r="Z1879" s="21">
        <f t="shared" si="752"/>
        <v>-488290.58954240708</v>
      </c>
      <c r="AA1879" s="27">
        <f t="shared" si="753"/>
        <v>48829.058954240711</v>
      </c>
      <c r="AB1879" s="32">
        <f t="shared" si="754"/>
        <v>1951.4671222499965</v>
      </c>
      <c r="AC1879" s="31">
        <f t="shared" si="755"/>
        <v>1951.4671222499965</v>
      </c>
      <c r="AG1879" s="26">
        <f t="shared" si="756"/>
        <v>-27014.694417088394</v>
      </c>
      <c r="AH1879" s="26">
        <f t="shared" si="757"/>
        <v>48829.058954240711</v>
      </c>
      <c r="AI1879" s="26">
        <f t="shared" si="758"/>
        <v>21814.364537152316</v>
      </c>
      <c r="AJ1879" s="26">
        <f t="shared" si="759"/>
        <v>1</v>
      </c>
      <c r="AK1879" s="26">
        <f t="shared" si="760"/>
        <v>21814.364537152316</v>
      </c>
      <c r="AL1879" s="26">
        <f t="shared" ca="1" si="761"/>
        <v>23595</v>
      </c>
      <c r="AM1879" s="26">
        <f t="shared" ca="1" si="762"/>
        <v>71</v>
      </c>
      <c r="AN1879" s="26">
        <f ca="1">IF(AM1879=0,0,COUNTIF($AM$19:AM1879,C1879*10+1))</f>
        <v>41</v>
      </c>
      <c r="AO1879" s="21">
        <f t="shared" ca="1" si="763"/>
        <v>0</v>
      </c>
      <c r="AP1879" s="33">
        <f t="shared" ca="1" si="764"/>
        <v>23595</v>
      </c>
    </row>
    <row r="1880" spans="1:42" x14ac:dyDescent="0.2">
      <c r="A1880" s="15">
        <f>Daten!A1880</f>
        <v>70605</v>
      </c>
      <c r="B1880" s="8" t="str">
        <f>Daten!B1880</f>
        <v>Flirsch</v>
      </c>
      <c r="C1880" s="15">
        <f t="shared" si="740"/>
        <v>7</v>
      </c>
      <c r="D1880" s="10">
        <f>Daten!D1880</f>
        <v>0</v>
      </c>
      <c r="E1880" s="9">
        <f>Daten!E1880</f>
        <v>991</v>
      </c>
      <c r="F1880" s="9">
        <f>Daten!F1880</f>
        <v>991</v>
      </c>
      <c r="G1880" s="27">
        <f t="shared" si="741"/>
        <v>0</v>
      </c>
      <c r="H1880" s="29">
        <f t="shared" si="742"/>
        <v>0</v>
      </c>
      <c r="I1880" s="21">
        <f t="shared" si="743"/>
        <v>8.8444327151988098</v>
      </c>
      <c r="J1880" s="21">
        <f t="shared" si="744"/>
        <v>-8.8444327151988098</v>
      </c>
      <c r="K1880" s="27">
        <f t="shared" si="745"/>
        <v>4422.2163575994045</v>
      </c>
      <c r="L1880" s="16">
        <f>Daten!G1880</f>
        <v>143</v>
      </c>
      <c r="M1880" s="16">
        <f>Daten!H1880</f>
        <v>649</v>
      </c>
      <c r="N1880" s="16">
        <f>Daten!I1880</f>
        <v>199</v>
      </c>
      <c r="O1880" s="28">
        <f t="shared" si="746"/>
        <v>0.52696456086286592</v>
      </c>
      <c r="P1880" s="16">
        <f t="shared" si="747"/>
        <v>365.3006842905603</v>
      </c>
      <c r="Q1880" s="21">
        <f t="shared" si="748"/>
        <v>-23.300684290560298</v>
      </c>
      <c r="R1880" s="27">
        <f t="shared" si="749"/>
        <v>-4660.1368581120596</v>
      </c>
      <c r="S1880" s="9">
        <f>Daten!K1880</f>
        <v>1854.86</v>
      </c>
      <c r="T1880" s="9">
        <f>Daten!L1880</f>
        <v>70185.2</v>
      </c>
      <c r="U1880" s="9">
        <f>Daten!M1880</f>
        <v>34775.31</v>
      </c>
      <c r="V1880" s="9">
        <f>Daten!N1880</f>
        <v>500</v>
      </c>
      <c r="W1880" s="9">
        <f>Daten!O1880</f>
        <v>500</v>
      </c>
      <c r="X1880" s="23">
        <f t="shared" si="750"/>
        <v>106815.37</v>
      </c>
      <c r="Y1880" s="9">
        <f t="shared" si="751"/>
        <v>356193.13380165171</v>
      </c>
      <c r="Z1880" s="21">
        <f t="shared" si="752"/>
        <v>-249377.76380165172</v>
      </c>
      <c r="AA1880" s="27">
        <f t="shared" si="753"/>
        <v>24937.776380165174</v>
      </c>
      <c r="AB1880" s="32">
        <f t="shared" si="754"/>
        <v>24699.855879652518</v>
      </c>
      <c r="AC1880" s="31">
        <f t="shared" si="755"/>
        <v>24699.855879652518</v>
      </c>
      <c r="AG1880" s="26">
        <f t="shared" si="756"/>
        <v>4422.2163575994045</v>
      </c>
      <c r="AH1880" s="26">
        <f t="shared" si="757"/>
        <v>24937.776380165174</v>
      </c>
      <c r="AI1880" s="26">
        <f t="shared" si="758"/>
        <v>29359.99273776458</v>
      </c>
      <c r="AJ1880" s="26">
        <f t="shared" si="759"/>
        <v>1</v>
      </c>
      <c r="AK1880" s="26">
        <f t="shared" si="760"/>
        <v>29359.99273776458</v>
      </c>
      <c r="AL1880" s="26">
        <f t="shared" ca="1" si="761"/>
        <v>31757</v>
      </c>
      <c r="AM1880" s="26">
        <f t="shared" ca="1" si="762"/>
        <v>71</v>
      </c>
      <c r="AN1880" s="26">
        <f ca="1">IF(AM1880=0,0,COUNTIF($AM$19:AM1880,C1880*10+1))</f>
        <v>42</v>
      </c>
      <c r="AO1880" s="21">
        <f t="shared" ca="1" si="763"/>
        <v>0</v>
      </c>
      <c r="AP1880" s="33">
        <f t="shared" ca="1" si="764"/>
        <v>31757</v>
      </c>
    </row>
    <row r="1881" spans="1:42" x14ac:dyDescent="0.2">
      <c r="A1881" s="15">
        <f>Daten!A1881</f>
        <v>70606</v>
      </c>
      <c r="B1881" s="8" t="str">
        <f>Daten!B1881</f>
        <v>Galtür</v>
      </c>
      <c r="C1881" s="15">
        <f t="shared" si="740"/>
        <v>7</v>
      </c>
      <c r="D1881" s="10">
        <f>Daten!D1881</f>
        <v>0</v>
      </c>
      <c r="E1881" s="9">
        <f>Daten!E1881</f>
        <v>774</v>
      </c>
      <c r="F1881" s="9">
        <f>Daten!F1881</f>
        <v>761</v>
      </c>
      <c r="G1881" s="27">
        <f t="shared" si="741"/>
        <v>13</v>
      </c>
      <c r="H1881" s="29">
        <f t="shared" si="742"/>
        <v>1.7082785808147174E-2</v>
      </c>
      <c r="I1881" s="21">
        <f t="shared" si="743"/>
        <v>6.7917389467873814</v>
      </c>
      <c r="J1881" s="21">
        <f t="shared" si="744"/>
        <v>6.2082610532126186</v>
      </c>
      <c r="K1881" s="27">
        <f t="shared" si="745"/>
        <v>-3104.1305266063091</v>
      </c>
      <c r="L1881" s="16">
        <f>Daten!G1881</f>
        <v>102</v>
      </c>
      <c r="M1881" s="16">
        <f>Daten!H1881</f>
        <v>548</v>
      </c>
      <c r="N1881" s="16">
        <f>Daten!I1881</f>
        <v>124</v>
      </c>
      <c r="O1881" s="28">
        <f t="shared" si="746"/>
        <v>0.41240875912408759</v>
      </c>
      <c r="P1881" s="16">
        <f t="shared" si="747"/>
        <v>308.45111708971808</v>
      </c>
      <c r="Q1881" s="21">
        <f t="shared" si="748"/>
        <v>-82.451117089718082</v>
      </c>
      <c r="R1881" s="27">
        <f t="shared" si="749"/>
        <v>-16490.223417943616</v>
      </c>
      <c r="S1881" s="9">
        <f>Daten!K1881</f>
        <v>2023.74</v>
      </c>
      <c r="T1881" s="9">
        <f>Daten!L1881</f>
        <v>217550.31</v>
      </c>
      <c r="U1881" s="9">
        <f>Daten!M1881</f>
        <v>230617.87</v>
      </c>
      <c r="V1881" s="9">
        <f>Daten!N1881</f>
        <v>500</v>
      </c>
      <c r="W1881" s="9">
        <f>Daten!O1881</f>
        <v>500</v>
      </c>
      <c r="X1881" s="23">
        <f t="shared" si="750"/>
        <v>450191.92</v>
      </c>
      <c r="Y1881" s="9">
        <f t="shared" si="751"/>
        <v>278197.26091067452</v>
      </c>
      <c r="Z1881" s="21">
        <f t="shared" si="752"/>
        <v>171994.65908932546</v>
      </c>
      <c r="AA1881" s="27">
        <f t="shared" si="753"/>
        <v>-17199.465908932547</v>
      </c>
      <c r="AB1881" s="32">
        <f t="shared" si="754"/>
        <v>-36793.819853482477</v>
      </c>
      <c r="AC1881" s="31">
        <f t="shared" si="755"/>
        <v>0</v>
      </c>
      <c r="AG1881" s="26">
        <f t="shared" si="756"/>
        <v>0</v>
      </c>
      <c r="AH1881" s="26">
        <f t="shared" si="757"/>
        <v>0</v>
      </c>
      <c r="AI1881" s="26">
        <f t="shared" si="758"/>
        <v>0</v>
      </c>
      <c r="AJ1881" s="26">
        <f t="shared" si="759"/>
        <v>1</v>
      </c>
      <c r="AK1881" s="26">
        <f t="shared" si="760"/>
        <v>0</v>
      </c>
      <c r="AL1881" s="26">
        <f t="shared" ca="1" si="761"/>
        <v>0</v>
      </c>
      <c r="AM1881" s="26">
        <f t="shared" ca="1" si="762"/>
        <v>0</v>
      </c>
      <c r="AN1881" s="26">
        <f ca="1">IF(AM1881=0,0,COUNTIF($AM$19:AM1881,C1881*10+1))</f>
        <v>0</v>
      </c>
      <c r="AO1881" s="21">
        <f t="shared" ca="1" si="763"/>
        <v>0</v>
      </c>
      <c r="AP1881" s="33">
        <f t="shared" ca="1" si="764"/>
        <v>0</v>
      </c>
    </row>
    <row r="1882" spans="1:42" x14ac:dyDescent="0.2">
      <c r="A1882" s="15">
        <f>Daten!A1882</f>
        <v>70607</v>
      </c>
      <c r="B1882" s="8" t="str">
        <f>Daten!B1882</f>
        <v>Grins</v>
      </c>
      <c r="C1882" s="15">
        <f t="shared" si="740"/>
        <v>7</v>
      </c>
      <c r="D1882" s="10">
        <f>Daten!D1882</f>
        <v>0</v>
      </c>
      <c r="E1882" s="9">
        <f>Daten!E1882</f>
        <v>1381</v>
      </c>
      <c r="F1882" s="9">
        <f>Daten!F1882</f>
        <v>1404</v>
      </c>
      <c r="G1882" s="27">
        <f t="shared" si="741"/>
        <v>-23</v>
      </c>
      <c r="H1882" s="29">
        <f t="shared" si="742"/>
        <v>-1.6381766381766381E-2</v>
      </c>
      <c r="I1882" s="21">
        <f t="shared" si="743"/>
        <v>12.530356742824551</v>
      </c>
      <c r="J1882" s="21">
        <f t="shared" si="744"/>
        <v>-35.530356742824551</v>
      </c>
      <c r="K1882" s="27">
        <f t="shared" si="745"/>
        <v>17765.178371412276</v>
      </c>
      <c r="L1882" s="16">
        <f>Daten!G1882</f>
        <v>212</v>
      </c>
      <c r="M1882" s="16">
        <f>Daten!H1882</f>
        <v>868</v>
      </c>
      <c r="N1882" s="16">
        <f>Daten!I1882</f>
        <v>301</v>
      </c>
      <c r="O1882" s="28">
        <f t="shared" si="746"/>
        <v>0.59101382488479259</v>
      </c>
      <c r="P1882" s="16">
        <f t="shared" si="747"/>
        <v>488.56855772604985</v>
      </c>
      <c r="Q1882" s="21">
        <f t="shared" si="748"/>
        <v>24.431442273950154</v>
      </c>
      <c r="R1882" s="27">
        <f t="shared" si="749"/>
        <v>4886.2884547900303</v>
      </c>
      <c r="S1882" s="9">
        <f>Daten!K1882</f>
        <v>2127.37</v>
      </c>
      <c r="T1882" s="9">
        <f>Daten!L1882</f>
        <v>82415.66</v>
      </c>
      <c r="U1882" s="9">
        <f>Daten!M1882</f>
        <v>308995.26</v>
      </c>
      <c r="V1882" s="9">
        <f>Daten!N1882</f>
        <v>500</v>
      </c>
      <c r="W1882" s="9">
        <f>Daten!O1882</f>
        <v>500</v>
      </c>
      <c r="X1882" s="23">
        <f t="shared" si="750"/>
        <v>393538.29000000004</v>
      </c>
      <c r="Y1882" s="9">
        <f t="shared" si="751"/>
        <v>496370.04821400711</v>
      </c>
      <c r="Z1882" s="21">
        <f t="shared" si="752"/>
        <v>-102831.75821400707</v>
      </c>
      <c r="AA1882" s="27">
        <f t="shared" si="753"/>
        <v>10283.175821400708</v>
      </c>
      <c r="AB1882" s="32">
        <f t="shared" si="754"/>
        <v>32934.64264760301</v>
      </c>
      <c r="AC1882" s="31">
        <f t="shared" si="755"/>
        <v>32934.64264760301</v>
      </c>
      <c r="AG1882" s="26">
        <f t="shared" si="756"/>
        <v>17765.178371412276</v>
      </c>
      <c r="AH1882" s="26">
        <f t="shared" si="757"/>
        <v>10283.175821400708</v>
      </c>
      <c r="AI1882" s="26">
        <f t="shared" si="758"/>
        <v>28048.354192812985</v>
      </c>
      <c r="AJ1882" s="26">
        <f t="shared" si="759"/>
        <v>1</v>
      </c>
      <c r="AK1882" s="26">
        <f t="shared" si="760"/>
        <v>28048.354192812985</v>
      </c>
      <c r="AL1882" s="26">
        <f t="shared" ca="1" si="761"/>
        <v>30338</v>
      </c>
      <c r="AM1882" s="26">
        <f t="shared" ca="1" si="762"/>
        <v>71</v>
      </c>
      <c r="AN1882" s="26">
        <f ca="1">IF(AM1882=0,0,COUNTIF($AM$19:AM1882,C1882*10+1))</f>
        <v>43</v>
      </c>
      <c r="AO1882" s="21">
        <f t="shared" ca="1" si="763"/>
        <v>0</v>
      </c>
      <c r="AP1882" s="33">
        <f t="shared" ca="1" si="764"/>
        <v>30338</v>
      </c>
    </row>
    <row r="1883" spans="1:42" x14ac:dyDescent="0.2">
      <c r="A1883" s="15">
        <f>Daten!A1883</f>
        <v>70608</v>
      </c>
      <c r="B1883" s="8" t="str">
        <f>Daten!B1883</f>
        <v>Ischgl</v>
      </c>
      <c r="C1883" s="15">
        <f t="shared" si="740"/>
        <v>7</v>
      </c>
      <c r="D1883" s="10">
        <f>Daten!D1883</f>
        <v>0</v>
      </c>
      <c r="E1883" s="9">
        <f>Daten!E1883</f>
        <v>1547</v>
      </c>
      <c r="F1883" s="9">
        <f>Daten!F1883</f>
        <v>1566</v>
      </c>
      <c r="G1883" s="27">
        <f t="shared" si="741"/>
        <v>-19</v>
      </c>
      <c r="H1883" s="29">
        <f t="shared" si="742"/>
        <v>-1.2132822477650063E-2</v>
      </c>
      <c r="I1883" s="21">
        <f t="shared" si="743"/>
        <v>13.976167136227383</v>
      </c>
      <c r="J1883" s="21">
        <f t="shared" si="744"/>
        <v>-32.976167136227382</v>
      </c>
      <c r="K1883" s="27">
        <f t="shared" si="745"/>
        <v>16488.083568113692</v>
      </c>
      <c r="L1883" s="16">
        <f>Daten!G1883</f>
        <v>235</v>
      </c>
      <c r="M1883" s="16">
        <f>Daten!H1883</f>
        <v>1098</v>
      </c>
      <c r="N1883" s="16">
        <f>Daten!I1883</f>
        <v>214</v>
      </c>
      <c r="O1883" s="28">
        <f t="shared" si="746"/>
        <v>0.40892531876138433</v>
      </c>
      <c r="P1883" s="16">
        <f t="shared" si="747"/>
        <v>618.02796818341324</v>
      </c>
      <c r="Q1883" s="21">
        <f t="shared" si="748"/>
        <v>-169.02796818341324</v>
      </c>
      <c r="R1883" s="27">
        <f t="shared" si="749"/>
        <v>-33805.59363668265</v>
      </c>
      <c r="S1883" s="9">
        <f>Daten!K1883</f>
        <v>5702.63</v>
      </c>
      <c r="T1883" s="9">
        <f>Daten!L1883</f>
        <v>709390.08</v>
      </c>
      <c r="U1883" s="9">
        <f>Daten!M1883</f>
        <v>885224.23</v>
      </c>
      <c r="V1883" s="9">
        <f>Daten!N1883</f>
        <v>500</v>
      </c>
      <c r="W1883" s="9">
        <f>Daten!O1883</f>
        <v>500</v>
      </c>
      <c r="X1883" s="23">
        <f t="shared" si="750"/>
        <v>1600316.94</v>
      </c>
      <c r="Y1883" s="9">
        <f t="shared" si="751"/>
        <v>556035.09383567632</v>
      </c>
      <c r="Z1883" s="21">
        <f t="shared" si="752"/>
        <v>1044281.8461643236</v>
      </c>
      <c r="AA1883" s="27">
        <f t="shared" si="753"/>
        <v>-104428.18461643237</v>
      </c>
      <c r="AB1883" s="32">
        <f t="shared" si="754"/>
        <v>-121745.69468500132</v>
      </c>
      <c r="AC1883" s="31">
        <f t="shared" si="755"/>
        <v>0</v>
      </c>
      <c r="AG1883" s="26">
        <f t="shared" si="756"/>
        <v>0</v>
      </c>
      <c r="AH1883" s="26">
        <f t="shared" si="757"/>
        <v>0</v>
      </c>
      <c r="AI1883" s="26">
        <f t="shared" si="758"/>
        <v>0</v>
      </c>
      <c r="AJ1883" s="26">
        <f t="shared" si="759"/>
        <v>1</v>
      </c>
      <c r="AK1883" s="26">
        <f t="shared" si="760"/>
        <v>0</v>
      </c>
      <c r="AL1883" s="26">
        <f t="shared" ca="1" si="761"/>
        <v>0</v>
      </c>
      <c r="AM1883" s="26">
        <f t="shared" ca="1" si="762"/>
        <v>0</v>
      </c>
      <c r="AN1883" s="26">
        <f ca="1">IF(AM1883=0,0,COUNTIF($AM$19:AM1883,C1883*10+1))</f>
        <v>0</v>
      </c>
      <c r="AO1883" s="21">
        <f t="shared" ca="1" si="763"/>
        <v>0</v>
      </c>
      <c r="AP1883" s="33">
        <f t="shared" ca="1" si="764"/>
        <v>0</v>
      </c>
    </row>
    <row r="1884" spans="1:42" x14ac:dyDescent="0.2">
      <c r="A1884" s="15">
        <f>Daten!A1884</f>
        <v>70609</v>
      </c>
      <c r="B1884" s="8" t="str">
        <f>Daten!B1884</f>
        <v>Kappl</v>
      </c>
      <c r="C1884" s="15">
        <f t="shared" si="740"/>
        <v>7</v>
      </c>
      <c r="D1884" s="10">
        <f>Daten!D1884</f>
        <v>0</v>
      </c>
      <c r="E1884" s="9">
        <f>Daten!E1884</f>
        <v>2523</v>
      </c>
      <c r="F1884" s="9">
        <f>Daten!F1884</f>
        <v>2616</v>
      </c>
      <c r="G1884" s="27">
        <f t="shared" si="741"/>
        <v>-93</v>
      </c>
      <c r="H1884" s="29">
        <f t="shared" si="742"/>
        <v>-3.5550458715596332E-2</v>
      </c>
      <c r="I1884" s="21">
        <f t="shared" si="743"/>
        <v>23.347160426801299</v>
      </c>
      <c r="J1884" s="21">
        <f t="shared" si="744"/>
        <v>-116.3471604268013</v>
      </c>
      <c r="K1884" s="27">
        <f t="shared" si="745"/>
        <v>58173.580213400644</v>
      </c>
      <c r="L1884" s="16">
        <f>Daten!G1884</f>
        <v>363</v>
      </c>
      <c r="M1884" s="16">
        <f>Daten!H1884</f>
        <v>1694</v>
      </c>
      <c r="N1884" s="16">
        <f>Daten!I1884</f>
        <v>466</v>
      </c>
      <c r="O1884" s="28">
        <f t="shared" si="746"/>
        <v>0.48937426210153484</v>
      </c>
      <c r="P1884" s="16">
        <f t="shared" si="747"/>
        <v>953.49670136858117</v>
      </c>
      <c r="Q1884" s="21">
        <f t="shared" si="748"/>
        <v>-124.49670136858117</v>
      </c>
      <c r="R1884" s="27">
        <f t="shared" si="749"/>
        <v>-24899.340273716232</v>
      </c>
      <c r="S1884" s="9">
        <f>Daten!K1884</f>
        <v>5691.23</v>
      </c>
      <c r="T1884" s="9">
        <f>Daten!L1884</f>
        <v>236204.95</v>
      </c>
      <c r="U1884" s="9">
        <f>Daten!M1884</f>
        <v>441838.77</v>
      </c>
      <c r="V1884" s="9">
        <f>Daten!N1884</f>
        <v>500</v>
      </c>
      <c r="W1884" s="9">
        <f>Daten!O1884</f>
        <v>500</v>
      </c>
      <c r="X1884" s="23">
        <f t="shared" si="750"/>
        <v>683734.95000000007</v>
      </c>
      <c r="Y1884" s="9">
        <f t="shared" si="751"/>
        <v>906836.80785223749</v>
      </c>
      <c r="Z1884" s="21">
        <f t="shared" si="752"/>
        <v>-223101.85785223742</v>
      </c>
      <c r="AA1884" s="27">
        <f t="shared" si="753"/>
        <v>22310.185785223744</v>
      </c>
      <c r="AB1884" s="32">
        <f t="shared" si="754"/>
        <v>55584.425724908157</v>
      </c>
      <c r="AC1884" s="31">
        <f t="shared" si="755"/>
        <v>55584.425724908157</v>
      </c>
      <c r="AG1884" s="26">
        <f t="shared" si="756"/>
        <v>58173.580213400644</v>
      </c>
      <c r="AH1884" s="26">
        <f t="shared" si="757"/>
        <v>22310.185785223744</v>
      </c>
      <c r="AI1884" s="26">
        <f t="shared" si="758"/>
        <v>80483.765998624382</v>
      </c>
      <c r="AJ1884" s="26">
        <f t="shared" si="759"/>
        <v>1</v>
      </c>
      <c r="AK1884" s="26">
        <f t="shared" si="760"/>
        <v>80483.765998624382</v>
      </c>
      <c r="AL1884" s="26">
        <f t="shared" ca="1" si="761"/>
        <v>87054</v>
      </c>
      <c r="AM1884" s="26">
        <f t="shared" ca="1" si="762"/>
        <v>71</v>
      </c>
      <c r="AN1884" s="26">
        <f ca="1">IF(AM1884=0,0,COUNTIF($AM$19:AM1884,C1884*10+1))</f>
        <v>44</v>
      </c>
      <c r="AO1884" s="21">
        <f t="shared" ca="1" si="763"/>
        <v>0</v>
      </c>
      <c r="AP1884" s="33">
        <f t="shared" ca="1" si="764"/>
        <v>87054</v>
      </c>
    </row>
    <row r="1885" spans="1:42" x14ac:dyDescent="0.2">
      <c r="A1885" s="15">
        <f>Daten!A1885</f>
        <v>70610</v>
      </c>
      <c r="B1885" s="8" t="str">
        <f>Daten!B1885</f>
        <v>Kaunerberg</v>
      </c>
      <c r="C1885" s="15">
        <f t="shared" si="740"/>
        <v>7</v>
      </c>
      <c r="D1885" s="10">
        <f>Daten!D1885</f>
        <v>0</v>
      </c>
      <c r="E1885" s="9">
        <f>Daten!E1885</f>
        <v>452</v>
      </c>
      <c r="F1885" s="9">
        <f>Daten!F1885</f>
        <v>435</v>
      </c>
      <c r="G1885" s="27">
        <f t="shared" si="741"/>
        <v>17</v>
      </c>
      <c r="H1885" s="29">
        <f t="shared" si="742"/>
        <v>3.9080459770114942E-2</v>
      </c>
      <c r="I1885" s="21">
        <f t="shared" si="743"/>
        <v>3.882268648952051</v>
      </c>
      <c r="J1885" s="21">
        <f t="shared" si="744"/>
        <v>13.117731351047949</v>
      </c>
      <c r="K1885" s="27">
        <f t="shared" si="745"/>
        <v>-6558.8656755239745</v>
      </c>
      <c r="L1885" s="16">
        <f>Daten!G1885</f>
        <v>99</v>
      </c>
      <c r="M1885" s="16">
        <f>Daten!H1885</f>
        <v>276</v>
      </c>
      <c r="N1885" s="16">
        <f>Daten!I1885</f>
        <v>77</v>
      </c>
      <c r="O1885" s="28">
        <f t="shared" si="746"/>
        <v>0.6376811594202898</v>
      </c>
      <c r="P1885" s="16">
        <f t="shared" si="747"/>
        <v>155.35129254883611</v>
      </c>
      <c r="Q1885" s="21">
        <f t="shared" si="748"/>
        <v>20.648707451163887</v>
      </c>
      <c r="R1885" s="27">
        <f t="shared" si="749"/>
        <v>4129.7414902327773</v>
      </c>
      <c r="S1885" s="9">
        <f>Daten!K1885</f>
        <v>1758.32</v>
      </c>
      <c r="T1885" s="9">
        <f>Daten!L1885</f>
        <v>17874.82</v>
      </c>
      <c r="U1885" s="9">
        <f>Daten!M1885</f>
        <v>7432.17</v>
      </c>
      <c r="V1885" s="9">
        <f>Daten!N1885</f>
        <v>500</v>
      </c>
      <c r="W1885" s="9">
        <f>Daten!O1885</f>
        <v>500</v>
      </c>
      <c r="X1885" s="23">
        <f t="shared" si="750"/>
        <v>27065.309999999998</v>
      </c>
      <c r="Y1885" s="9">
        <f t="shared" si="751"/>
        <v>162461.44952406315</v>
      </c>
      <c r="Z1885" s="21">
        <f t="shared" si="752"/>
        <v>-135396.13952406315</v>
      </c>
      <c r="AA1885" s="27">
        <f t="shared" si="753"/>
        <v>13539.613952406316</v>
      </c>
      <c r="AB1885" s="32">
        <f t="shared" si="754"/>
        <v>11110.489767115119</v>
      </c>
      <c r="AC1885" s="31">
        <f t="shared" si="755"/>
        <v>11110.489767115119</v>
      </c>
      <c r="AG1885" s="26">
        <f t="shared" si="756"/>
        <v>-6558.8656755239745</v>
      </c>
      <c r="AH1885" s="26">
        <f t="shared" si="757"/>
        <v>13539.613952406316</v>
      </c>
      <c r="AI1885" s="26">
        <f t="shared" si="758"/>
        <v>6980.748276882342</v>
      </c>
      <c r="AJ1885" s="26">
        <f t="shared" si="759"/>
        <v>1</v>
      </c>
      <c r="AK1885" s="26">
        <f t="shared" si="760"/>
        <v>6980.748276882342</v>
      </c>
      <c r="AL1885" s="26">
        <f t="shared" ca="1" si="761"/>
        <v>7551</v>
      </c>
      <c r="AM1885" s="26">
        <f t="shared" ca="1" si="762"/>
        <v>71</v>
      </c>
      <c r="AN1885" s="26">
        <f ca="1">IF(AM1885=0,0,COUNTIF($AM$19:AM1885,C1885*10+1))</f>
        <v>45</v>
      </c>
      <c r="AO1885" s="21">
        <f t="shared" ca="1" si="763"/>
        <v>0</v>
      </c>
      <c r="AP1885" s="33">
        <f t="shared" ca="1" si="764"/>
        <v>7551</v>
      </c>
    </row>
    <row r="1886" spans="1:42" x14ac:dyDescent="0.2">
      <c r="A1886" s="15">
        <f>Daten!A1886</f>
        <v>70611</v>
      </c>
      <c r="B1886" s="8" t="str">
        <f>Daten!B1886</f>
        <v>Kaunertal</v>
      </c>
      <c r="C1886" s="15">
        <f t="shared" si="740"/>
        <v>7</v>
      </c>
      <c r="D1886" s="10">
        <f>Daten!D1886</f>
        <v>0</v>
      </c>
      <c r="E1886" s="9">
        <f>Daten!E1886</f>
        <v>616</v>
      </c>
      <c r="F1886" s="9">
        <f>Daten!F1886</f>
        <v>597</v>
      </c>
      <c r="G1886" s="27">
        <f t="shared" si="741"/>
        <v>19</v>
      </c>
      <c r="H1886" s="29">
        <f t="shared" si="742"/>
        <v>3.1825795644891124E-2</v>
      </c>
      <c r="I1886" s="21">
        <f t="shared" si="743"/>
        <v>5.3280790423548838</v>
      </c>
      <c r="J1886" s="21">
        <f t="shared" si="744"/>
        <v>13.671920957645117</v>
      </c>
      <c r="K1886" s="27">
        <f t="shared" si="745"/>
        <v>-6835.9604788225588</v>
      </c>
      <c r="L1886" s="16">
        <f>Daten!G1886</f>
        <v>110</v>
      </c>
      <c r="M1886" s="16">
        <f>Daten!H1886</f>
        <v>393</v>
      </c>
      <c r="N1886" s="16">
        <f>Daten!I1886</f>
        <v>113</v>
      </c>
      <c r="O1886" s="28">
        <f t="shared" si="746"/>
        <v>0.56743002544529264</v>
      </c>
      <c r="P1886" s="16">
        <f t="shared" si="747"/>
        <v>221.20673178149491</v>
      </c>
      <c r="Q1886" s="21">
        <f t="shared" si="748"/>
        <v>1.7932682185050908</v>
      </c>
      <c r="R1886" s="27">
        <f t="shared" si="749"/>
        <v>358.65364370101815</v>
      </c>
      <c r="S1886" s="9">
        <f>Daten!K1886</f>
        <v>3242.23</v>
      </c>
      <c r="T1886" s="9">
        <f>Daten!L1886</f>
        <v>80247.199999999997</v>
      </c>
      <c r="U1886" s="9">
        <f>Daten!M1886</f>
        <v>155743.24</v>
      </c>
      <c r="V1886" s="9">
        <f>Daten!N1886</f>
        <v>500</v>
      </c>
      <c r="W1886" s="9">
        <f>Daten!O1886</f>
        <v>500</v>
      </c>
      <c r="X1886" s="23">
        <f t="shared" si="750"/>
        <v>239232.66999999998</v>
      </c>
      <c r="Y1886" s="9">
        <f t="shared" si="751"/>
        <v>221407.63917438695</v>
      </c>
      <c r="Z1886" s="21">
        <f t="shared" si="752"/>
        <v>17825.030825613037</v>
      </c>
      <c r="AA1886" s="27">
        <f t="shared" si="753"/>
        <v>-1782.5030825613039</v>
      </c>
      <c r="AB1886" s="32">
        <f t="shared" si="754"/>
        <v>-8259.8099176828437</v>
      </c>
      <c r="AC1886" s="31">
        <f t="shared" si="755"/>
        <v>0</v>
      </c>
      <c r="AG1886" s="26">
        <f t="shared" si="756"/>
        <v>0</v>
      </c>
      <c r="AH1886" s="26">
        <f t="shared" si="757"/>
        <v>0</v>
      </c>
      <c r="AI1886" s="26">
        <f t="shared" si="758"/>
        <v>0</v>
      </c>
      <c r="AJ1886" s="26">
        <f t="shared" si="759"/>
        <v>1</v>
      </c>
      <c r="AK1886" s="26">
        <f t="shared" si="760"/>
        <v>0</v>
      </c>
      <c r="AL1886" s="26">
        <f t="shared" ca="1" si="761"/>
        <v>0</v>
      </c>
      <c r="AM1886" s="26">
        <f t="shared" ca="1" si="762"/>
        <v>0</v>
      </c>
      <c r="AN1886" s="26">
        <f ca="1">IF(AM1886=0,0,COUNTIF($AM$19:AM1886,C1886*10+1))</f>
        <v>0</v>
      </c>
      <c r="AO1886" s="21">
        <f t="shared" ca="1" si="763"/>
        <v>0</v>
      </c>
      <c r="AP1886" s="33">
        <f t="shared" ca="1" si="764"/>
        <v>0</v>
      </c>
    </row>
    <row r="1887" spans="1:42" x14ac:dyDescent="0.2">
      <c r="A1887" s="15">
        <f>Daten!A1887</f>
        <v>70612</v>
      </c>
      <c r="B1887" s="8" t="str">
        <f>Daten!B1887</f>
        <v>Kauns</v>
      </c>
      <c r="C1887" s="15">
        <f t="shared" si="740"/>
        <v>7</v>
      </c>
      <c r="D1887" s="10">
        <f>Daten!D1887</f>
        <v>0</v>
      </c>
      <c r="E1887" s="9">
        <f>Daten!E1887</f>
        <v>497</v>
      </c>
      <c r="F1887" s="9">
        <f>Daten!F1887</f>
        <v>503</v>
      </c>
      <c r="G1887" s="27">
        <f t="shared" si="741"/>
        <v>-6</v>
      </c>
      <c r="H1887" s="29">
        <f t="shared" si="742"/>
        <v>-1.1928429423459244E-2</v>
      </c>
      <c r="I1887" s="21">
        <f t="shared" si="743"/>
        <v>4.4891520239606475</v>
      </c>
      <c r="J1887" s="21">
        <f t="shared" si="744"/>
        <v>-10.489152023960647</v>
      </c>
      <c r="K1887" s="27">
        <f t="shared" si="745"/>
        <v>5244.5760119803235</v>
      </c>
      <c r="L1887" s="16">
        <f>Daten!G1887</f>
        <v>83</v>
      </c>
      <c r="M1887" s="16">
        <f>Daten!H1887</f>
        <v>329</v>
      </c>
      <c r="N1887" s="16">
        <f>Daten!I1887</f>
        <v>85</v>
      </c>
      <c r="O1887" s="28">
        <f t="shared" si="746"/>
        <v>0.51063829787234039</v>
      </c>
      <c r="P1887" s="16">
        <f t="shared" si="747"/>
        <v>185.18324365422856</v>
      </c>
      <c r="Q1887" s="21">
        <f t="shared" si="748"/>
        <v>-17.183243654228562</v>
      </c>
      <c r="R1887" s="27">
        <f t="shared" si="749"/>
        <v>-3436.6487308457126</v>
      </c>
      <c r="S1887" s="9">
        <f>Daten!K1887</f>
        <v>1276.0999999999999</v>
      </c>
      <c r="T1887" s="9">
        <f>Daten!L1887</f>
        <v>23209.91</v>
      </c>
      <c r="U1887" s="9">
        <f>Daten!M1887</f>
        <v>19591.45</v>
      </c>
      <c r="V1887" s="9">
        <f>Daten!N1887</f>
        <v>500</v>
      </c>
      <c r="W1887" s="9">
        <f>Daten!O1887</f>
        <v>500</v>
      </c>
      <c r="X1887" s="23">
        <f t="shared" si="750"/>
        <v>44077.46</v>
      </c>
      <c r="Y1887" s="9">
        <f t="shared" si="751"/>
        <v>178635.70887933491</v>
      </c>
      <c r="Z1887" s="21">
        <f t="shared" si="752"/>
        <v>-134558.24887933492</v>
      </c>
      <c r="AA1887" s="27">
        <f t="shared" si="753"/>
        <v>13455.824887933493</v>
      </c>
      <c r="AB1887" s="32">
        <f t="shared" si="754"/>
        <v>15263.752169068104</v>
      </c>
      <c r="AC1887" s="31">
        <f t="shared" si="755"/>
        <v>15263.752169068104</v>
      </c>
      <c r="AG1887" s="26">
        <f t="shared" si="756"/>
        <v>5244.5760119803235</v>
      </c>
      <c r="AH1887" s="26">
        <f t="shared" si="757"/>
        <v>13455.824887933493</v>
      </c>
      <c r="AI1887" s="26">
        <f t="shared" si="758"/>
        <v>18700.400899913817</v>
      </c>
      <c r="AJ1887" s="26">
        <f t="shared" si="759"/>
        <v>1</v>
      </c>
      <c r="AK1887" s="26">
        <f t="shared" si="760"/>
        <v>18700.400899913817</v>
      </c>
      <c r="AL1887" s="26">
        <f t="shared" ca="1" si="761"/>
        <v>20227</v>
      </c>
      <c r="AM1887" s="26">
        <f t="shared" ca="1" si="762"/>
        <v>71</v>
      </c>
      <c r="AN1887" s="26">
        <f ca="1">IF(AM1887=0,0,COUNTIF($AM$19:AM1887,C1887*10+1))</f>
        <v>46</v>
      </c>
      <c r="AO1887" s="21">
        <f t="shared" ca="1" si="763"/>
        <v>0</v>
      </c>
      <c r="AP1887" s="33">
        <f t="shared" ca="1" si="764"/>
        <v>20227</v>
      </c>
    </row>
    <row r="1888" spans="1:42" x14ac:dyDescent="0.2">
      <c r="A1888" s="15">
        <f>Daten!A1888</f>
        <v>70613</v>
      </c>
      <c r="B1888" s="8" t="str">
        <f>Daten!B1888</f>
        <v>Ladis</v>
      </c>
      <c r="C1888" s="15">
        <f t="shared" si="740"/>
        <v>7</v>
      </c>
      <c r="D1888" s="10">
        <f>Daten!D1888</f>
        <v>0</v>
      </c>
      <c r="E1888" s="9">
        <f>Daten!E1888</f>
        <v>537</v>
      </c>
      <c r="F1888" s="9">
        <f>Daten!F1888</f>
        <v>532</v>
      </c>
      <c r="G1888" s="27">
        <f t="shared" si="741"/>
        <v>5</v>
      </c>
      <c r="H1888" s="29">
        <f t="shared" si="742"/>
        <v>9.3984962406015032E-3</v>
      </c>
      <c r="I1888" s="21">
        <f t="shared" si="743"/>
        <v>4.7479699338907846</v>
      </c>
      <c r="J1888" s="21">
        <f t="shared" si="744"/>
        <v>0.25203006610921541</v>
      </c>
      <c r="K1888" s="27">
        <f t="shared" si="745"/>
        <v>-126.0150330546077</v>
      </c>
      <c r="L1888" s="16">
        <f>Daten!G1888</f>
        <v>92</v>
      </c>
      <c r="M1888" s="16">
        <f>Daten!H1888</f>
        <v>356</v>
      </c>
      <c r="N1888" s="16">
        <f>Daten!I1888</f>
        <v>89</v>
      </c>
      <c r="O1888" s="28">
        <f t="shared" si="746"/>
        <v>0.5084269662921348</v>
      </c>
      <c r="P1888" s="16">
        <f t="shared" si="747"/>
        <v>200.38065270791907</v>
      </c>
      <c r="Q1888" s="21">
        <f t="shared" si="748"/>
        <v>-19.380652707919069</v>
      </c>
      <c r="R1888" s="27">
        <f t="shared" si="749"/>
        <v>-3876.1305415838137</v>
      </c>
      <c r="S1888" s="9">
        <f>Daten!K1888</f>
        <v>1975.94</v>
      </c>
      <c r="T1888" s="9">
        <f>Daten!L1888</f>
        <v>104421.16</v>
      </c>
      <c r="U1888" s="9">
        <f>Daten!M1888</f>
        <v>135054.35999999999</v>
      </c>
      <c r="V1888" s="9">
        <f>Daten!N1888</f>
        <v>500</v>
      </c>
      <c r="W1888" s="9">
        <f>Daten!O1888</f>
        <v>500</v>
      </c>
      <c r="X1888" s="23">
        <f t="shared" si="750"/>
        <v>241451.46</v>
      </c>
      <c r="Y1888" s="9">
        <f t="shared" si="751"/>
        <v>193012.82830624317</v>
      </c>
      <c r="Z1888" s="21">
        <f t="shared" si="752"/>
        <v>48438.631693756819</v>
      </c>
      <c r="AA1888" s="27">
        <f t="shared" si="753"/>
        <v>-4843.8631693756824</v>
      </c>
      <c r="AB1888" s="32">
        <f t="shared" si="754"/>
        <v>-8846.0087440141033</v>
      </c>
      <c r="AC1888" s="31">
        <f t="shared" si="755"/>
        <v>0</v>
      </c>
      <c r="AG1888" s="26">
        <f t="shared" si="756"/>
        <v>0</v>
      </c>
      <c r="AH1888" s="26">
        <f t="shared" si="757"/>
        <v>0</v>
      </c>
      <c r="AI1888" s="26">
        <f t="shared" si="758"/>
        <v>0</v>
      </c>
      <c r="AJ1888" s="26">
        <f t="shared" si="759"/>
        <v>1</v>
      </c>
      <c r="AK1888" s="26">
        <f t="shared" si="760"/>
        <v>0</v>
      </c>
      <c r="AL1888" s="26">
        <f t="shared" ca="1" si="761"/>
        <v>0</v>
      </c>
      <c r="AM1888" s="26">
        <f t="shared" ca="1" si="762"/>
        <v>0</v>
      </c>
      <c r="AN1888" s="26">
        <f ca="1">IF(AM1888=0,0,COUNTIF($AM$19:AM1888,C1888*10+1))</f>
        <v>0</v>
      </c>
      <c r="AO1888" s="21">
        <f t="shared" ca="1" si="763"/>
        <v>0</v>
      </c>
      <c r="AP1888" s="33">
        <f t="shared" ca="1" si="764"/>
        <v>0</v>
      </c>
    </row>
    <row r="1889" spans="1:42" x14ac:dyDescent="0.2">
      <c r="A1889" s="15">
        <f>Daten!A1889</f>
        <v>70614</v>
      </c>
      <c r="B1889" s="8" t="str">
        <f>Daten!B1889</f>
        <v>Landeck</v>
      </c>
      <c r="C1889" s="15">
        <f t="shared" si="740"/>
        <v>7</v>
      </c>
      <c r="D1889" s="10">
        <f>Daten!D1889</f>
        <v>0</v>
      </c>
      <c r="E1889" s="9">
        <f>Daten!E1889</f>
        <v>7664</v>
      </c>
      <c r="F1889" s="9">
        <f>Daten!F1889</f>
        <v>7729</v>
      </c>
      <c r="G1889" s="27">
        <f t="shared" si="741"/>
        <v>-65</v>
      </c>
      <c r="H1889" s="29">
        <f t="shared" si="742"/>
        <v>-8.4098848492689861E-3</v>
      </c>
      <c r="I1889" s="21">
        <f t="shared" si="743"/>
        <v>68.979435374138859</v>
      </c>
      <c r="J1889" s="21">
        <f t="shared" si="744"/>
        <v>-133.97943537413886</v>
      </c>
      <c r="K1889" s="27">
        <f t="shared" si="745"/>
        <v>66989.717687069424</v>
      </c>
      <c r="L1889" s="16">
        <f>Daten!G1889</f>
        <v>1090</v>
      </c>
      <c r="M1889" s="16">
        <f>Daten!H1889</f>
        <v>5098</v>
      </c>
      <c r="N1889" s="16">
        <f>Daten!I1889</f>
        <v>1476</v>
      </c>
      <c r="O1889" s="28">
        <f t="shared" si="746"/>
        <v>0.50333464103570025</v>
      </c>
      <c r="P1889" s="16">
        <f t="shared" si="747"/>
        <v>2869.4959761375599</v>
      </c>
      <c r="Q1889" s="21">
        <f t="shared" si="748"/>
        <v>-303.49597613755986</v>
      </c>
      <c r="R1889" s="27">
        <f t="shared" si="749"/>
        <v>-60699.195227511969</v>
      </c>
      <c r="S1889" s="9">
        <f>Daten!K1889</f>
        <v>2221.35</v>
      </c>
      <c r="T1889" s="9">
        <f>Daten!L1889</f>
        <v>671696.93</v>
      </c>
      <c r="U1889" s="9">
        <f>Daten!M1889</f>
        <v>2866084.57</v>
      </c>
      <c r="V1889" s="9">
        <f>Daten!N1889</f>
        <v>500</v>
      </c>
      <c r="W1889" s="9">
        <f>Daten!O1889</f>
        <v>500</v>
      </c>
      <c r="X1889" s="23">
        <f t="shared" si="750"/>
        <v>3540002.8499999996</v>
      </c>
      <c r="Y1889" s="9">
        <f t="shared" si="751"/>
        <v>2754656.0821956196</v>
      </c>
      <c r="Z1889" s="21">
        <f t="shared" si="752"/>
        <v>785346.76780438004</v>
      </c>
      <c r="AA1889" s="27">
        <f t="shared" si="753"/>
        <v>-78534.676780438007</v>
      </c>
      <c r="AB1889" s="32">
        <f t="shared" si="754"/>
        <v>-72244.154320880552</v>
      </c>
      <c r="AC1889" s="31">
        <f t="shared" si="755"/>
        <v>0</v>
      </c>
      <c r="AG1889" s="26">
        <f t="shared" si="756"/>
        <v>0</v>
      </c>
      <c r="AH1889" s="26">
        <f t="shared" si="757"/>
        <v>0</v>
      </c>
      <c r="AI1889" s="26">
        <f t="shared" si="758"/>
        <v>0</v>
      </c>
      <c r="AJ1889" s="26">
        <f t="shared" si="759"/>
        <v>1</v>
      </c>
      <c r="AK1889" s="26">
        <f t="shared" si="760"/>
        <v>0</v>
      </c>
      <c r="AL1889" s="26">
        <f t="shared" ca="1" si="761"/>
        <v>0</v>
      </c>
      <c r="AM1889" s="26">
        <f t="shared" ca="1" si="762"/>
        <v>0</v>
      </c>
      <c r="AN1889" s="26">
        <f ca="1">IF(AM1889=0,0,COUNTIF($AM$19:AM1889,C1889*10+1))</f>
        <v>0</v>
      </c>
      <c r="AO1889" s="21">
        <f t="shared" ca="1" si="763"/>
        <v>0</v>
      </c>
      <c r="AP1889" s="33">
        <f t="shared" ca="1" si="764"/>
        <v>0</v>
      </c>
    </row>
    <row r="1890" spans="1:42" x14ac:dyDescent="0.2">
      <c r="A1890" s="15">
        <f>Daten!A1890</f>
        <v>70615</v>
      </c>
      <c r="B1890" s="8" t="str">
        <f>Daten!B1890</f>
        <v>Nauders</v>
      </c>
      <c r="C1890" s="15">
        <f t="shared" si="740"/>
        <v>7</v>
      </c>
      <c r="D1890" s="10">
        <f>Daten!D1890</f>
        <v>0</v>
      </c>
      <c r="E1890" s="9">
        <f>Daten!E1890</f>
        <v>1562</v>
      </c>
      <c r="F1890" s="9">
        <f>Daten!F1890</f>
        <v>1543</v>
      </c>
      <c r="G1890" s="27">
        <f t="shared" si="741"/>
        <v>19</v>
      </c>
      <c r="H1890" s="29">
        <f t="shared" si="742"/>
        <v>1.2313674659753726E-2</v>
      </c>
      <c r="I1890" s="21">
        <f t="shared" si="743"/>
        <v>13.770897759386241</v>
      </c>
      <c r="J1890" s="21">
        <f t="shared" si="744"/>
        <v>5.2291022406137593</v>
      </c>
      <c r="K1890" s="27">
        <f t="shared" si="745"/>
        <v>-2614.5511203068795</v>
      </c>
      <c r="L1890" s="16">
        <f>Daten!G1890</f>
        <v>264</v>
      </c>
      <c r="M1890" s="16">
        <f>Daten!H1890</f>
        <v>1028</v>
      </c>
      <c r="N1890" s="16">
        <f>Daten!I1890</f>
        <v>270</v>
      </c>
      <c r="O1890" s="28">
        <f t="shared" si="746"/>
        <v>0.51945525291828798</v>
      </c>
      <c r="P1890" s="16">
        <f t="shared" si="747"/>
        <v>578.6272780442157</v>
      </c>
      <c r="Q1890" s="21">
        <f t="shared" si="748"/>
        <v>-44.6272780442157</v>
      </c>
      <c r="R1890" s="27">
        <f t="shared" si="749"/>
        <v>-8925.45560884314</v>
      </c>
      <c r="S1890" s="9">
        <f>Daten!K1890</f>
        <v>7255.85</v>
      </c>
      <c r="T1890" s="9">
        <f>Daten!L1890</f>
        <v>267181.76</v>
      </c>
      <c r="U1890" s="9">
        <f>Daten!M1890</f>
        <v>452487.13</v>
      </c>
      <c r="V1890" s="9">
        <f>Daten!N1890</f>
        <v>500</v>
      </c>
      <c r="W1890" s="9">
        <f>Daten!O1890</f>
        <v>500</v>
      </c>
      <c r="X1890" s="23">
        <f t="shared" si="750"/>
        <v>726924.74</v>
      </c>
      <c r="Y1890" s="9">
        <f t="shared" si="751"/>
        <v>561426.51362076693</v>
      </c>
      <c r="Z1890" s="21">
        <f t="shared" si="752"/>
        <v>165498.22637923306</v>
      </c>
      <c r="AA1890" s="27">
        <f t="shared" si="753"/>
        <v>-16549.822637923306</v>
      </c>
      <c r="AB1890" s="32">
        <f t="shared" si="754"/>
        <v>-28089.829367073326</v>
      </c>
      <c r="AC1890" s="31">
        <f t="shared" si="755"/>
        <v>0</v>
      </c>
      <c r="AG1890" s="26">
        <f t="shared" si="756"/>
        <v>0</v>
      </c>
      <c r="AH1890" s="26">
        <f t="shared" si="757"/>
        <v>0</v>
      </c>
      <c r="AI1890" s="26">
        <f t="shared" si="758"/>
        <v>0</v>
      </c>
      <c r="AJ1890" s="26">
        <f t="shared" si="759"/>
        <v>1</v>
      </c>
      <c r="AK1890" s="26">
        <f t="shared" si="760"/>
        <v>0</v>
      </c>
      <c r="AL1890" s="26">
        <f t="shared" ca="1" si="761"/>
        <v>0</v>
      </c>
      <c r="AM1890" s="26">
        <f t="shared" ca="1" si="762"/>
        <v>0</v>
      </c>
      <c r="AN1890" s="26">
        <f ca="1">IF(AM1890=0,0,COUNTIF($AM$19:AM1890,C1890*10+1))</f>
        <v>0</v>
      </c>
      <c r="AO1890" s="21">
        <f t="shared" ca="1" si="763"/>
        <v>0</v>
      </c>
      <c r="AP1890" s="33">
        <f t="shared" ca="1" si="764"/>
        <v>0</v>
      </c>
    </row>
    <row r="1891" spans="1:42" x14ac:dyDescent="0.2">
      <c r="A1891" s="15">
        <f>Daten!A1891</f>
        <v>70616</v>
      </c>
      <c r="B1891" s="8" t="str">
        <f>Daten!B1891</f>
        <v>Pettneu am Arlberg</v>
      </c>
      <c r="C1891" s="15">
        <f t="shared" si="740"/>
        <v>7</v>
      </c>
      <c r="D1891" s="10">
        <f>Daten!D1891</f>
        <v>0</v>
      </c>
      <c r="E1891" s="9">
        <f>Daten!E1891</f>
        <v>1440</v>
      </c>
      <c r="F1891" s="9">
        <f>Daten!F1891</f>
        <v>1489</v>
      </c>
      <c r="G1891" s="27">
        <f t="shared" si="741"/>
        <v>-49</v>
      </c>
      <c r="H1891" s="29">
        <f t="shared" si="742"/>
        <v>-3.2907991940899932E-2</v>
      </c>
      <c r="I1891" s="21">
        <f t="shared" si="743"/>
        <v>13.288960961585296</v>
      </c>
      <c r="J1891" s="21">
        <f t="shared" si="744"/>
        <v>-62.288960961585296</v>
      </c>
      <c r="K1891" s="27">
        <f t="shared" si="745"/>
        <v>31144.480480792648</v>
      </c>
      <c r="L1891" s="16">
        <f>Daten!G1891</f>
        <v>193</v>
      </c>
      <c r="M1891" s="16">
        <f>Daten!H1891</f>
        <v>997</v>
      </c>
      <c r="N1891" s="16">
        <f>Daten!I1891</f>
        <v>250</v>
      </c>
      <c r="O1891" s="28">
        <f t="shared" si="746"/>
        <v>0.44433299899699097</v>
      </c>
      <c r="P1891" s="16">
        <f t="shared" si="747"/>
        <v>561.17840098257102</v>
      </c>
      <c r="Q1891" s="21">
        <f t="shared" si="748"/>
        <v>-118.17840098257102</v>
      </c>
      <c r="R1891" s="27">
        <f t="shared" si="749"/>
        <v>-23635.680196514204</v>
      </c>
      <c r="S1891" s="9">
        <f>Daten!K1891</f>
        <v>2801.55</v>
      </c>
      <c r="T1891" s="9">
        <f>Daten!L1891</f>
        <v>144036.56</v>
      </c>
      <c r="U1891" s="9">
        <f>Daten!M1891</f>
        <v>163616.35</v>
      </c>
      <c r="V1891" s="9">
        <f>Daten!N1891</f>
        <v>500</v>
      </c>
      <c r="W1891" s="9">
        <f>Daten!O1891</f>
        <v>500</v>
      </c>
      <c r="X1891" s="23">
        <f t="shared" si="750"/>
        <v>310454.45999999996</v>
      </c>
      <c r="Y1891" s="9">
        <f t="shared" si="751"/>
        <v>517576.29936869675</v>
      </c>
      <c r="Z1891" s="21">
        <f t="shared" si="752"/>
        <v>-207121.83936869679</v>
      </c>
      <c r="AA1891" s="27">
        <f t="shared" si="753"/>
        <v>20712.183936869682</v>
      </c>
      <c r="AB1891" s="32">
        <f t="shared" si="754"/>
        <v>28220.984221148126</v>
      </c>
      <c r="AC1891" s="31">
        <f t="shared" si="755"/>
        <v>28220.984221148126</v>
      </c>
      <c r="AG1891" s="26">
        <f t="shared" si="756"/>
        <v>31144.480480792648</v>
      </c>
      <c r="AH1891" s="26">
        <f t="shared" si="757"/>
        <v>20712.183936869682</v>
      </c>
      <c r="AI1891" s="26">
        <f t="shared" si="758"/>
        <v>51856.66441766233</v>
      </c>
      <c r="AJ1891" s="26">
        <f t="shared" si="759"/>
        <v>1</v>
      </c>
      <c r="AK1891" s="26">
        <f t="shared" si="760"/>
        <v>51856.66441766233</v>
      </c>
      <c r="AL1891" s="26">
        <f t="shared" ca="1" si="761"/>
        <v>56090</v>
      </c>
      <c r="AM1891" s="26">
        <f t="shared" ca="1" si="762"/>
        <v>71</v>
      </c>
      <c r="AN1891" s="26">
        <f ca="1">IF(AM1891=0,0,COUNTIF($AM$19:AM1891,C1891*10+1))</f>
        <v>47</v>
      </c>
      <c r="AO1891" s="21">
        <f t="shared" ca="1" si="763"/>
        <v>0</v>
      </c>
      <c r="AP1891" s="33">
        <f t="shared" ca="1" si="764"/>
        <v>56090</v>
      </c>
    </row>
    <row r="1892" spans="1:42" x14ac:dyDescent="0.2">
      <c r="A1892" s="15">
        <f>Daten!A1892</f>
        <v>70617</v>
      </c>
      <c r="B1892" s="8" t="str">
        <f>Daten!B1892</f>
        <v>Pfunds</v>
      </c>
      <c r="C1892" s="15">
        <f t="shared" si="740"/>
        <v>7</v>
      </c>
      <c r="D1892" s="10">
        <f>Daten!D1892</f>
        <v>0</v>
      </c>
      <c r="E1892" s="9">
        <f>Daten!E1892</f>
        <v>2580</v>
      </c>
      <c r="F1892" s="9">
        <f>Daten!F1892</f>
        <v>2587</v>
      </c>
      <c r="G1892" s="27">
        <f t="shared" si="741"/>
        <v>-7</v>
      </c>
      <c r="H1892" s="29">
        <f t="shared" si="742"/>
        <v>-2.7058368766911482E-3</v>
      </c>
      <c r="I1892" s="21">
        <f t="shared" si="743"/>
        <v>23.088342516871162</v>
      </c>
      <c r="J1892" s="21">
        <f t="shared" si="744"/>
        <v>-30.088342516871162</v>
      </c>
      <c r="K1892" s="27">
        <f t="shared" si="745"/>
        <v>15044.171258435581</v>
      </c>
      <c r="L1892" s="16">
        <f>Daten!G1892</f>
        <v>421</v>
      </c>
      <c r="M1892" s="16">
        <f>Daten!H1892</f>
        <v>1678</v>
      </c>
      <c r="N1892" s="16">
        <f>Daten!I1892</f>
        <v>481</v>
      </c>
      <c r="O1892" s="28">
        <f t="shared" si="746"/>
        <v>0.53754469606674615</v>
      </c>
      <c r="P1892" s="16">
        <f t="shared" si="747"/>
        <v>944.49082933676459</v>
      </c>
      <c r="Q1892" s="21">
        <f t="shared" si="748"/>
        <v>-42.490829336764591</v>
      </c>
      <c r="R1892" s="27">
        <f t="shared" si="749"/>
        <v>-8498.1658673529182</v>
      </c>
      <c r="S1892" s="9">
        <f>Daten!K1892</f>
        <v>11268.72</v>
      </c>
      <c r="T1892" s="9">
        <f>Daten!L1892</f>
        <v>200460.95</v>
      </c>
      <c r="U1892" s="9">
        <f>Daten!M1892</f>
        <v>406192.13</v>
      </c>
      <c r="V1892" s="9">
        <f>Daten!N1892</f>
        <v>500</v>
      </c>
      <c r="W1892" s="9">
        <f>Daten!O1892</f>
        <v>500</v>
      </c>
      <c r="X1892" s="23">
        <f t="shared" si="750"/>
        <v>617921.80000000005</v>
      </c>
      <c r="Y1892" s="9">
        <f t="shared" si="751"/>
        <v>927324.20303558174</v>
      </c>
      <c r="Z1892" s="21">
        <f t="shared" si="752"/>
        <v>-309402.40303558169</v>
      </c>
      <c r="AA1892" s="27">
        <f t="shared" si="753"/>
        <v>30940.24030355817</v>
      </c>
      <c r="AB1892" s="32">
        <f t="shared" si="754"/>
        <v>37486.245694640835</v>
      </c>
      <c r="AC1892" s="31">
        <f t="shared" si="755"/>
        <v>37486.245694640835</v>
      </c>
      <c r="AG1892" s="26">
        <f t="shared" si="756"/>
        <v>15044.171258435581</v>
      </c>
      <c r="AH1892" s="26">
        <f t="shared" si="757"/>
        <v>30940.24030355817</v>
      </c>
      <c r="AI1892" s="26">
        <f t="shared" si="758"/>
        <v>45984.411561993751</v>
      </c>
      <c r="AJ1892" s="26">
        <f t="shared" si="759"/>
        <v>1</v>
      </c>
      <c r="AK1892" s="26">
        <f t="shared" si="760"/>
        <v>45984.411561993751</v>
      </c>
      <c r="AL1892" s="26">
        <f t="shared" ca="1" si="761"/>
        <v>49739</v>
      </c>
      <c r="AM1892" s="26">
        <f t="shared" ca="1" si="762"/>
        <v>71</v>
      </c>
      <c r="AN1892" s="26">
        <f ca="1">IF(AM1892=0,0,COUNTIF($AM$19:AM1892,C1892*10+1))</f>
        <v>48</v>
      </c>
      <c r="AO1892" s="21">
        <f t="shared" ca="1" si="763"/>
        <v>0</v>
      </c>
      <c r="AP1892" s="33">
        <f t="shared" ca="1" si="764"/>
        <v>49739</v>
      </c>
    </row>
    <row r="1893" spans="1:42" x14ac:dyDescent="0.2">
      <c r="A1893" s="15">
        <f>Daten!A1893</f>
        <v>70618</v>
      </c>
      <c r="B1893" s="8" t="str">
        <f>Daten!B1893</f>
        <v>Pians</v>
      </c>
      <c r="C1893" s="15">
        <f t="shared" si="740"/>
        <v>7</v>
      </c>
      <c r="D1893" s="10">
        <f>Daten!D1893</f>
        <v>0</v>
      </c>
      <c r="E1893" s="9">
        <f>Daten!E1893</f>
        <v>786</v>
      </c>
      <c r="F1893" s="9">
        <f>Daten!F1893</f>
        <v>814</v>
      </c>
      <c r="G1893" s="27">
        <f t="shared" si="741"/>
        <v>-28</v>
      </c>
      <c r="H1893" s="29">
        <f t="shared" si="742"/>
        <v>-3.4398034398034398E-2</v>
      </c>
      <c r="I1893" s="21">
        <f t="shared" si="743"/>
        <v>7.2647509890734936</v>
      </c>
      <c r="J1893" s="21">
        <f t="shared" si="744"/>
        <v>-35.264750989073491</v>
      </c>
      <c r="K1893" s="27">
        <f t="shared" si="745"/>
        <v>17632.375494536747</v>
      </c>
      <c r="L1893" s="16">
        <f>Daten!G1893</f>
        <v>127</v>
      </c>
      <c r="M1893" s="16">
        <f>Daten!H1893</f>
        <v>497</v>
      </c>
      <c r="N1893" s="16">
        <f>Daten!I1893</f>
        <v>162</v>
      </c>
      <c r="O1893" s="28">
        <f t="shared" si="746"/>
        <v>0.58148893360160969</v>
      </c>
      <c r="P1893" s="16">
        <f t="shared" si="747"/>
        <v>279.74489998830273</v>
      </c>
      <c r="Q1893" s="21">
        <f t="shared" si="748"/>
        <v>9.2551000116972659</v>
      </c>
      <c r="R1893" s="27">
        <f t="shared" si="749"/>
        <v>1851.0200023394532</v>
      </c>
      <c r="S1893" s="9">
        <f>Daten!K1893</f>
        <v>374.46</v>
      </c>
      <c r="T1893" s="9">
        <f>Daten!L1893</f>
        <v>71005.279999999999</v>
      </c>
      <c r="U1893" s="9">
        <f>Daten!M1893</f>
        <v>394773.61</v>
      </c>
      <c r="V1893" s="9">
        <f>Daten!N1893</f>
        <v>500</v>
      </c>
      <c r="W1893" s="9">
        <f>Daten!O1893</f>
        <v>500</v>
      </c>
      <c r="X1893" s="23">
        <f t="shared" si="750"/>
        <v>466153.35</v>
      </c>
      <c r="Y1893" s="9">
        <f t="shared" si="751"/>
        <v>282510.39673874696</v>
      </c>
      <c r="Z1893" s="21">
        <f t="shared" si="752"/>
        <v>183642.95326125302</v>
      </c>
      <c r="AA1893" s="27">
        <f t="shared" si="753"/>
        <v>-18364.295326125302</v>
      </c>
      <c r="AB1893" s="32">
        <f t="shared" si="754"/>
        <v>1119.1001707508985</v>
      </c>
      <c r="AC1893" s="31">
        <f t="shared" si="755"/>
        <v>1119.1001707508985</v>
      </c>
      <c r="AG1893" s="26">
        <f t="shared" si="756"/>
        <v>17632.375494536747</v>
      </c>
      <c r="AH1893" s="26">
        <f t="shared" si="757"/>
        <v>-18364.295326125302</v>
      </c>
      <c r="AI1893" s="26">
        <f t="shared" si="758"/>
        <v>-731.9198315885551</v>
      </c>
      <c r="AJ1893" s="26">
        <f t="shared" si="759"/>
        <v>1</v>
      </c>
      <c r="AK1893" s="26">
        <f t="shared" si="760"/>
        <v>0</v>
      </c>
      <c r="AL1893" s="26">
        <f t="shared" ca="1" si="761"/>
        <v>0</v>
      </c>
      <c r="AM1893" s="26">
        <f t="shared" ca="1" si="762"/>
        <v>0</v>
      </c>
      <c r="AN1893" s="26">
        <f ca="1">IF(AM1893=0,0,COUNTIF($AM$19:AM1893,C1893*10+1))</f>
        <v>0</v>
      </c>
      <c r="AO1893" s="21">
        <f t="shared" ca="1" si="763"/>
        <v>0</v>
      </c>
      <c r="AP1893" s="33">
        <f t="shared" ca="1" si="764"/>
        <v>0</v>
      </c>
    </row>
    <row r="1894" spans="1:42" x14ac:dyDescent="0.2">
      <c r="A1894" s="15">
        <f>Daten!A1894</f>
        <v>70619</v>
      </c>
      <c r="B1894" s="8" t="str">
        <f>Daten!B1894</f>
        <v>Prutz</v>
      </c>
      <c r="C1894" s="15">
        <f t="shared" si="740"/>
        <v>7</v>
      </c>
      <c r="D1894" s="10">
        <f>Daten!D1894</f>
        <v>0</v>
      </c>
      <c r="E1894" s="9">
        <f>Daten!E1894</f>
        <v>1842</v>
      </c>
      <c r="F1894" s="9">
        <f>Daten!F1894</f>
        <v>1809</v>
      </c>
      <c r="G1894" s="27">
        <f t="shared" si="741"/>
        <v>33</v>
      </c>
      <c r="H1894" s="29">
        <f t="shared" si="742"/>
        <v>1.824212271973466E-2</v>
      </c>
      <c r="I1894" s="21">
        <f t="shared" si="743"/>
        <v>16.144882726331634</v>
      </c>
      <c r="J1894" s="21">
        <f t="shared" si="744"/>
        <v>16.855117273668366</v>
      </c>
      <c r="K1894" s="27">
        <f t="shared" si="745"/>
        <v>-8427.5586368341828</v>
      </c>
      <c r="L1894" s="16">
        <f>Daten!G1894</f>
        <v>262</v>
      </c>
      <c r="M1894" s="16">
        <f>Daten!H1894</f>
        <v>1248</v>
      </c>
      <c r="N1894" s="16">
        <f>Daten!I1894</f>
        <v>332</v>
      </c>
      <c r="O1894" s="28">
        <f t="shared" si="746"/>
        <v>0.47596153846153844</v>
      </c>
      <c r="P1894" s="16">
        <f t="shared" si="747"/>
        <v>702.45801848169378</v>
      </c>
      <c r="Q1894" s="21">
        <f t="shared" si="748"/>
        <v>-108.45801848169378</v>
      </c>
      <c r="R1894" s="27">
        <f t="shared" si="749"/>
        <v>-21691.603696338756</v>
      </c>
      <c r="S1894" s="9">
        <f>Daten!K1894</f>
        <v>1561.27</v>
      </c>
      <c r="T1894" s="9">
        <f>Daten!L1894</f>
        <v>139390.57</v>
      </c>
      <c r="U1894" s="9">
        <f>Daten!M1894</f>
        <v>521193.83</v>
      </c>
      <c r="V1894" s="9">
        <f>Daten!N1894</f>
        <v>500</v>
      </c>
      <c r="W1894" s="9">
        <f>Daten!O1894</f>
        <v>500</v>
      </c>
      <c r="X1894" s="23">
        <f t="shared" si="750"/>
        <v>662145.67000000004</v>
      </c>
      <c r="Y1894" s="9">
        <f t="shared" si="751"/>
        <v>662066.34960912459</v>
      </c>
      <c r="Z1894" s="21">
        <f t="shared" si="752"/>
        <v>79.320390875451267</v>
      </c>
      <c r="AA1894" s="27">
        <f t="shared" si="753"/>
        <v>-7.9320390875451272</v>
      </c>
      <c r="AB1894" s="32">
        <f t="shared" si="754"/>
        <v>-30127.094372260482</v>
      </c>
      <c r="AC1894" s="31">
        <f t="shared" si="755"/>
        <v>0</v>
      </c>
      <c r="AG1894" s="26">
        <f t="shared" si="756"/>
        <v>0</v>
      </c>
      <c r="AH1894" s="26">
        <f t="shared" si="757"/>
        <v>0</v>
      </c>
      <c r="AI1894" s="26">
        <f t="shared" si="758"/>
        <v>0</v>
      </c>
      <c r="AJ1894" s="26">
        <f t="shared" si="759"/>
        <v>1</v>
      </c>
      <c r="AK1894" s="26">
        <f t="shared" si="760"/>
        <v>0</v>
      </c>
      <c r="AL1894" s="26">
        <f t="shared" ca="1" si="761"/>
        <v>0</v>
      </c>
      <c r="AM1894" s="26">
        <f t="shared" ca="1" si="762"/>
        <v>0</v>
      </c>
      <c r="AN1894" s="26">
        <f ca="1">IF(AM1894=0,0,COUNTIF($AM$19:AM1894,C1894*10+1))</f>
        <v>0</v>
      </c>
      <c r="AO1894" s="21">
        <f t="shared" ca="1" si="763"/>
        <v>0</v>
      </c>
      <c r="AP1894" s="33">
        <f t="shared" ca="1" si="764"/>
        <v>0</v>
      </c>
    </row>
    <row r="1895" spans="1:42" x14ac:dyDescent="0.2">
      <c r="A1895" s="15">
        <f>Daten!A1895</f>
        <v>70620</v>
      </c>
      <c r="B1895" s="8" t="str">
        <f>Daten!B1895</f>
        <v>Ried im Oberinntal</v>
      </c>
      <c r="C1895" s="15">
        <f t="shared" si="740"/>
        <v>7</v>
      </c>
      <c r="D1895" s="10">
        <f>Daten!D1895</f>
        <v>0</v>
      </c>
      <c r="E1895" s="9">
        <f>Daten!E1895</f>
        <v>1249</v>
      </c>
      <c r="F1895" s="9">
        <f>Daten!F1895</f>
        <v>1267</v>
      </c>
      <c r="G1895" s="27">
        <f t="shared" si="741"/>
        <v>-18</v>
      </c>
      <c r="H1895" s="29">
        <f t="shared" si="742"/>
        <v>-1.4206787687450671E-2</v>
      </c>
      <c r="I1895" s="21">
        <f t="shared" si="743"/>
        <v>11.307665237292525</v>
      </c>
      <c r="J1895" s="21">
        <f t="shared" si="744"/>
        <v>-29.307665237292525</v>
      </c>
      <c r="K1895" s="27">
        <f t="shared" si="745"/>
        <v>14653.832618646262</v>
      </c>
      <c r="L1895" s="16">
        <f>Daten!G1895</f>
        <v>181</v>
      </c>
      <c r="M1895" s="16">
        <f>Daten!H1895</f>
        <v>868</v>
      </c>
      <c r="N1895" s="16">
        <f>Daten!I1895</f>
        <v>200</v>
      </c>
      <c r="O1895" s="28">
        <f t="shared" si="746"/>
        <v>0.43894009216589863</v>
      </c>
      <c r="P1895" s="16">
        <f t="shared" si="747"/>
        <v>488.56855772604985</v>
      </c>
      <c r="Q1895" s="21">
        <f t="shared" si="748"/>
        <v>-107.56855772604985</v>
      </c>
      <c r="R1895" s="27">
        <f t="shared" si="749"/>
        <v>-21513.711545209968</v>
      </c>
      <c r="S1895" s="9">
        <f>Daten!K1895</f>
        <v>3423.2</v>
      </c>
      <c r="T1895" s="9">
        <f>Daten!L1895</f>
        <v>132422.85</v>
      </c>
      <c r="U1895" s="9">
        <f>Daten!M1895</f>
        <v>546857.39</v>
      </c>
      <c r="V1895" s="9">
        <f>Daten!N1895</f>
        <v>500</v>
      </c>
      <c r="W1895" s="9">
        <f>Daten!O1895</f>
        <v>500</v>
      </c>
      <c r="X1895" s="23">
        <f t="shared" si="750"/>
        <v>682703.44000000006</v>
      </c>
      <c r="Y1895" s="9">
        <f t="shared" si="751"/>
        <v>448925.55410520989</v>
      </c>
      <c r="Z1895" s="21">
        <f t="shared" si="752"/>
        <v>233777.88589479018</v>
      </c>
      <c r="AA1895" s="27">
        <f t="shared" si="753"/>
        <v>-23377.78858947902</v>
      </c>
      <c r="AB1895" s="32">
        <f t="shared" si="754"/>
        <v>-30237.667516042726</v>
      </c>
      <c r="AC1895" s="31">
        <f t="shared" si="755"/>
        <v>0</v>
      </c>
      <c r="AG1895" s="26">
        <f t="shared" si="756"/>
        <v>0</v>
      </c>
      <c r="AH1895" s="26">
        <f t="shared" si="757"/>
        <v>0</v>
      </c>
      <c r="AI1895" s="26">
        <f t="shared" si="758"/>
        <v>0</v>
      </c>
      <c r="AJ1895" s="26">
        <f t="shared" si="759"/>
        <v>1</v>
      </c>
      <c r="AK1895" s="26">
        <f t="shared" si="760"/>
        <v>0</v>
      </c>
      <c r="AL1895" s="26">
        <f t="shared" ca="1" si="761"/>
        <v>0</v>
      </c>
      <c r="AM1895" s="26">
        <f t="shared" ca="1" si="762"/>
        <v>0</v>
      </c>
      <c r="AN1895" s="26">
        <f ca="1">IF(AM1895=0,0,COUNTIF($AM$19:AM1895,C1895*10+1))</f>
        <v>0</v>
      </c>
      <c r="AO1895" s="21">
        <f t="shared" ca="1" si="763"/>
        <v>0</v>
      </c>
      <c r="AP1895" s="33">
        <f t="shared" ca="1" si="764"/>
        <v>0</v>
      </c>
    </row>
    <row r="1896" spans="1:42" x14ac:dyDescent="0.2">
      <c r="A1896" s="15">
        <f>Daten!A1896</f>
        <v>70621</v>
      </c>
      <c r="B1896" s="8" t="str">
        <f>Daten!B1896</f>
        <v>St. Anton am Arlberg</v>
      </c>
      <c r="C1896" s="15">
        <f t="shared" si="740"/>
        <v>7</v>
      </c>
      <c r="D1896" s="10">
        <f>Daten!D1896</f>
        <v>0</v>
      </c>
      <c r="E1896" s="9">
        <f>Daten!E1896</f>
        <v>2325</v>
      </c>
      <c r="F1896" s="9">
        <f>Daten!F1896</f>
        <v>2342</v>
      </c>
      <c r="G1896" s="27">
        <f t="shared" si="741"/>
        <v>-17</v>
      </c>
      <c r="H1896" s="29">
        <f t="shared" si="742"/>
        <v>-7.2587532023911184E-3</v>
      </c>
      <c r="I1896" s="21">
        <f t="shared" si="743"/>
        <v>20.90177741573725</v>
      </c>
      <c r="J1896" s="21">
        <f t="shared" si="744"/>
        <v>-37.90177741573725</v>
      </c>
      <c r="K1896" s="27">
        <f t="shared" si="745"/>
        <v>18950.888707868624</v>
      </c>
      <c r="L1896" s="16">
        <f>Daten!G1896</f>
        <v>273</v>
      </c>
      <c r="M1896" s="16">
        <f>Daten!H1896</f>
        <v>1586</v>
      </c>
      <c r="N1896" s="16">
        <f>Daten!I1896</f>
        <v>466</v>
      </c>
      <c r="O1896" s="28">
        <f t="shared" si="746"/>
        <v>0.46595208070617905</v>
      </c>
      <c r="P1896" s="16">
        <f t="shared" si="747"/>
        <v>892.70706515381914</v>
      </c>
      <c r="Q1896" s="21">
        <f t="shared" si="748"/>
        <v>-153.70706515381914</v>
      </c>
      <c r="R1896" s="27">
        <f t="shared" si="749"/>
        <v>-30741.41303076383</v>
      </c>
      <c r="S1896" s="9">
        <f>Daten!K1896</f>
        <v>19954.62</v>
      </c>
      <c r="T1896" s="9">
        <f>Daten!L1896</f>
        <v>873712.32</v>
      </c>
      <c r="U1896" s="9">
        <f>Daten!M1896</f>
        <v>1190814.67</v>
      </c>
      <c r="V1896" s="9">
        <f>Daten!N1896</f>
        <v>500</v>
      </c>
      <c r="W1896" s="9">
        <f>Daten!O1896</f>
        <v>500</v>
      </c>
      <c r="X1896" s="23">
        <f t="shared" si="750"/>
        <v>2084481.6099999999</v>
      </c>
      <c r="Y1896" s="9">
        <f t="shared" si="751"/>
        <v>835670.06668904168</v>
      </c>
      <c r="Z1896" s="21">
        <f t="shared" si="752"/>
        <v>1248811.5433109582</v>
      </c>
      <c r="AA1896" s="27">
        <f t="shared" si="753"/>
        <v>-124881.15433109582</v>
      </c>
      <c r="AB1896" s="32">
        <f t="shared" si="754"/>
        <v>-136671.67865399102</v>
      </c>
      <c r="AC1896" s="31">
        <f t="shared" si="755"/>
        <v>0</v>
      </c>
      <c r="AG1896" s="26">
        <f t="shared" si="756"/>
        <v>0</v>
      </c>
      <c r="AH1896" s="26">
        <f t="shared" si="757"/>
        <v>0</v>
      </c>
      <c r="AI1896" s="26">
        <f t="shared" si="758"/>
        <v>0</v>
      </c>
      <c r="AJ1896" s="26">
        <f t="shared" si="759"/>
        <v>1</v>
      </c>
      <c r="AK1896" s="26">
        <f t="shared" si="760"/>
        <v>0</v>
      </c>
      <c r="AL1896" s="26">
        <f t="shared" ca="1" si="761"/>
        <v>0</v>
      </c>
      <c r="AM1896" s="26">
        <f t="shared" ca="1" si="762"/>
        <v>0</v>
      </c>
      <c r="AN1896" s="26">
        <f ca="1">IF(AM1896=0,0,COUNTIF($AM$19:AM1896,C1896*10+1))</f>
        <v>0</v>
      </c>
      <c r="AO1896" s="21">
        <f t="shared" ca="1" si="763"/>
        <v>0</v>
      </c>
      <c r="AP1896" s="33">
        <f t="shared" ca="1" si="764"/>
        <v>0</v>
      </c>
    </row>
    <row r="1897" spans="1:42" x14ac:dyDescent="0.2">
      <c r="A1897" s="15">
        <f>Daten!A1897</f>
        <v>70622</v>
      </c>
      <c r="B1897" s="8" t="str">
        <f>Daten!B1897</f>
        <v>Schönwies</v>
      </c>
      <c r="C1897" s="15">
        <f t="shared" si="740"/>
        <v>7</v>
      </c>
      <c r="D1897" s="10">
        <f>Daten!D1897</f>
        <v>0</v>
      </c>
      <c r="E1897" s="9">
        <f>Daten!E1897</f>
        <v>1693</v>
      </c>
      <c r="F1897" s="9">
        <f>Daten!F1897</f>
        <v>1701</v>
      </c>
      <c r="G1897" s="27">
        <f t="shared" si="741"/>
        <v>-8</v>
      </c>
      <c r="H1897" s="29">
        <f t="shared" si="742"/>
        <v>-4.7031158142269254E-3</v>
      </c>
      <c r="I1897" s="21">
        <f t="shared" si="743"/>
        <v>15.181009130729745</v>
      </c>
      <c r="J1897" s="21">
        <f t="shared" si="744"/>
        <v>-23.181009130729745</v>
      </c>
      <c r="K1897" s="27">
        <f t="shared" si="745"/>
        <v>11590.504565364872</v>
      </c>
      <c r="L1897" s="16">
        <f>Daten!G1897</f>
        <v>281</v>
      </c>
      <c r="M1897" s="16">
        <f>Daten!H1897</f>
        <v>1092</v>
      </c>
      <c r="N1897" s="16">
        <f>Daten!I1897</f>
        <v>320</v>
      </c>
      <c r="O1897" s="28">
        <f t="shared" si="746"/>
        <v>0.55036630036630041</v>
      </c>
      <c r="P1897" s="16">
        <f t="shared" si="747"/>
        <v>614.65076617148202</v>
      </c>
      <c r="Q1897" s="21">
        <f t="shared" si="748"/>
        <v>-13.650766171482019</v>
      </c>
      <c r="R1897" s="27">
        <f t="shared" si="749"/>
        <v>-2730.1532342964038</v>
      </c>
      <c r="S1897" s="9">
        <f>Daten!K1897</f>
        <v>2981.23</v>
      </c>
      <c r="T1897" s="9">
        <f>Daten!L1897</f>
        <v>85204.28</v>
      </c>
      <c r="U1897" s="9">
        <f>Daten!M1897</f>
        <v>546583.14</v>
      </c>
      <c r="V1897" s="9">
        <f>Daten!N1897</f>
        <v>500</v>
      </c>
      <c r="W1897" s="9">
        <f>Daten!O1897</f>
        <v>500</v>
      </c>
      <c r="X1897" s="23">
        <f t="shared" si="750"/>
        <v>634768.65</v>
      </c>
      <c r="Y1897" s="9">
        <f t="shared" si="751"/>
        <v>608511.57974389137</v>
      </c>
      <c r="Z1897" s="21">
        <f t="shared" si="752"/>
        <v>26257.070256108651</v>
      </c>
      <c r="AA1897" s="27">
        <f t="shared" si="753"/>
        <v>-2625.7070256108655</v>
      </c>
      <c r="AB1897" s="32">
        <f t="shared" si="754"/>
        <v>6234.644305457603</v>
      </c>
      <c r="AC1897" s="31">
        <f t="shared" si="755"/>
        <v>6234.644305457603</v>
      </c>
      <c r="AG1897" s="26">
        <f t="shared" si="756"/>
        <v>11590.504565364872</v>
      </c>
      <c r="AH1897" s="26">
        <f t="shared" si="757"/>
        <v>-2625.7070256108655</v>
      </c>
      <c r="AI1897" s="26">
        <f t="shared" si="758"/>
        <v>8964.7975397540067</v>
      </c>
      <c r="AJ1897" s="26">
        <f t="shared" si="759"/>
        <v>1</v>
      </c>
      <c r="AK1897" s="26">
        <f t="shared" si="760"/>
        <v>8964.7975397540067</v>
      </c>
      <c r="AL1897" s="26">
        <f t="shared" ca="1" si="761"/>
        <v>9697</v>
      </c>
      <c r="AM1897" s="26">
        <f t="shared" ca="1" si="762"/>
        <v>71</v>
      </c>
      <c r="AN1897" s="26">
        <f ca="1">IF(AM1897=0,0,COUNTIF($AM$19:AM1897,C1897*10+1))</f>
        <v>49</v>
      </c>
      <c r="AO1897" s="21">
        <f t="shared" ca="1" si="763"/>
        <v>0</v>
      </c>
      <c r="AP1897" s="33">
        <f t="shared" ca="1" si="764"/>
        <v>9697</v>
      </c>
    </row>
    <row r="1898" spans="1:42" x14ac:dyDescent="0.2">
      <c r="A1898" s="15">
        <f>Daten!A1898</f>
        <v>70623</v>
      </c>
      <c r="B1898" s="8" t="str">
        <f>Daten!B1898</f>
        <v>See</v>
      </c>
      <c r="C1898" s="15">
        <f t="shared" si="740"/>
        <v>7</v>
      </c>
      <c r="D1898" s="10">
        <f>Daten!D1898</f>
        <v>0</v>
      </c>
      <c r="E1898" s="9">
        <f>Daten!E1898</f>
        <v>1261</v>
      </c>
      <c r="F1898" s="9">
        <f>Daten!F1898</f>
        <v>1248</v>
      </c>
      <c r="G1898" s="27">
        <f t="shared" si="741"/>
        <v>13</v>
      </c>
      <c r="H1898" s="29">
        <f t="shared" si="742"/>
        <v>1.0416666666666666E-2</v>
      </c>
      <c r="I1898" s="21">
        <f t="shared" si="743"/>
        <v>11.138094882510712</v>
      </c>
      <c r="J1898" s="21">
        <f t="shared" si="744"/>
        <v>1.8619051174892878</v>
      </c>
      <c r="K1898" s="27">
        <f t="shared" si="745"/>
        <v>-930.95255874464385</v>
      </c>
      <c r="L1898" s="16">
        <f>Daten!G1898</f>
        <v>246</v>
      </c>
      <c r="M1898" s="16">
        <f>Daten!H1898</f>
        <v>856</v>
      </c>
      <c r="N1898" s="16">
        <f>Daten!I1898</f>
        <v>159</v>
      </c>
      <c r="O1898" s="28">
        <f t="shared" si="746"/>
        <v>0.47313084112149534</v>
      </c>
      <c r="P1898" s="16">
        <f t="shared" si="747"/>
        <v>481.81415370218741</v>
      </c>
      <c r="Q1898" s="21">
        <f t="shared" si="748"/>
        <v>-76.814153702187411</v>
      </c>
      <c r="R1898" s="27">
        <f t="shared" si="749"/>
        <v>-15362.830740437483</v>
      </c>
      <c r="S1898" s="9">
        <f>Daten!K1898</f>
        <v>1491.97</v>
      </c>
      <c r="T1898" s="9">
        <f>Daten!L1898</f>
        <v>87621.59</v>
      </c>
      <c r="U1898" s="9">
        <f>Daten!M1898</f>
        <v>252891.51999999999</v>
      </c>
      <c r="V1898" s="9">
        <f>Daten!N1898</f>
        <v>500</v>
      </c>
      <c r="W1898" s="9">
        <f>Daten!O1898</f>
        <v>500</v>
      </c>
      <c r="X1898" s="23">
        <f t="shared" si="750"/>
        <v>342005.07999999996</v>
      </c>
      <c r="Y1898" s="9">
        <f t="shared" si="751"/>
        <v>453238.68993328238</v>
      </c>
      <c r="Z1898" s="21">
        <f t="shared" si="752"/>
        <v>-111233.60993328242</v>
      </c>
      <c r="AA1898" s="27">
        <f t="shared" si="753"/>
        <v>11123.360993328242</v>
      </c>
      <c r="AB1898" s="32">
        <f t="shared" si="754"/>
        <v>-5170.4223058538846</v>
      </c>
      <c r="AC1898" s="31">
        <f t="shared" si="755"/>
        <v>0</v>
      </c>
      <c r="AG1898" s="26">
        <f t="shared" si="756"/>
        <v>0</v>
      </c>
      <c r="AH1898" s="26">
        <f t="shared" si="757"/>
        <v>0</v>
      </c>
      <c r="AI1898" s="26">
        <f t="shared" si="758"/>
        <v>0</v>
      </c>
      <c r="AJ1898" s="26">
        <f t="shared" si="759"/>
        <v>1</v>
      </c>
      <c r="AK1898" s="26">
        <f t="shared" si="760"/>
        <v>0</v>
      </c>
      <c r="AL1898" s="26">
        <f t="shared" ca="1" si="761"/>
        <v>0</v>
      </c>
      <c r="AM1898" s="26">
        <f t="shared" ca="1" si="762"/>
        <v>0</v>
      </c>
      <c r="AN1898" s="26">
        <f ca="1">IF(AM1898=0,0,COUNTIF($AM$19:AM1898,C1898*10+1))</f>
        <v>0</v>
      </c>
      <c r="AO1898" s="21">
        <f t="shared" ca="1" si="763"/>
        <v>0</v>
      </c>
      <c r="AP1898" s="33">
        <f t="shared" ca="1" si="764"/>
        <v>0</v>
      </c>
    </row>
    <row r="1899" spans="1:42" x14ac:dyDescent="0.2">
      <c r="A1899" s="15">
        <f>Daten!A1899</f>
        <v>70624</v>
      </c>
      <c r="B1899" s="8" t="str">
        <f>Daten!B1899</f>
        <v>Serfaus</v>
      </c>
      <c r="C1899" s="15">
        <f t="shared" si="740"/>
        <v>7</v>
      </c>
      <c r="D1899" s="10">
        <f>Daten!D1899</f>
        <v>0</v>
      </c>
      <c r="E1899" s="9">
        <f>Daten!E1899</f>
        <v>1140</v>
      </c>
      <c r="F1899" s="9">
        <f>Daten!F1899</f>
        <v>1126</v>
      </c>
      <c r="G1899" s="27">
        <f t="shared" si="741"/>
        <v>14</v>
      </c>
      <c r="H1899" s="29">
        <f t="shared" si="742"/>
        <v>1.2433392539964476E-2</v>
      </c>
      <c r="I1899" s="21">
        <f t="shared" si="743"/>
        <v>10.049274709701171</v>
      </c>
      <c r="J1899" s="21">
        <f t="shared" si="744"/>
        <v>3.9507252902988288</v>
      </c>
      <c r="K1899" s="27">
        <f t="shared" si="745"/>
        <v>-1975.3626451494144</v>
      </c>
      <c r="L1899" s="16">
        <f>Daten!G1899</f>
        <v>154</v>
      </c>
      <c r="M1899" s="16">
        <f>Daten!H1899</f>
        <v>798</v>
      </c>
      <c r="N1899" s="16">
        <f>Daten!I1899</f>
        <v>188</v>
      </c>
      <c r="O1899" s="28">
        <f t="shared" si="746"/>
        <v>0.42857142857142855</v>
      </c>
      <c r="P1899" s="16">
        <f t="shared" si="747"/>
        <v>449.16786758685225</v>
      </c>
      <c r="Q1899" s="21">
        <f t="shared" si="748"/>
        <v>-107.16786758685225</v>
      </c>
      <c r="R1899" s="27">
        <f t="shared" si="749"/>
        <v>-21433.573517370452</v>
      </c>
      <c r="S1899" s="9">
        <f>Daten!K1899</f>
        <v>4179.37</v>
      </c>
      <c r="T1899" s="9">
        <f>Daten!L1899</f>
        <v>475244.34</v>
      </c>
      <c r="U1899" s="9">
        <f>Daten!M1899</f>
        <v>797430.43</v>
      </c>
      <c r="V1899" s="9">
        <f>Daten!N1899</f>
        <v>500</v>
      </c>
      <c r="W1899" s="9">
        <f>Daten!O1899</f>
        <v>500</v>
      </c>
      <c r="X1899" s="23">
        <f t="shared" si="750"/>
        <v>1276854.1400000001</v>
      </c>
      <c r="Y1899" s="9">
        <f t="shared" si="751"/>
        <v>409747.90366688493</v>
      </c>
      <c r="Z1899" s="21">
        <f t="shared" si="752"/>
        <v>867106.23633311526</v>
      </c>
      <c r="AA1899" s="27">
        <f t="shared" si="753"/>
        <v>-86710.623633311538</v>
      </c>
      <c r="AB1899" s="32">
        <f t="shared" si="754"/>
        <v>-110119.5597958314</v>
      </c>
      <c r="AC1899" s="31">
        <f t="shared" si="755"/>
        <v>0</v>
      </c>
      <c r="AG1899" s="26">
        <f t="shared" si="756"/>
        <v>0</v>
      </c>
      <c r="AH1899" s="26">
        <f t="shared" si="757"/>
        <v>0</v>
      </c>
      <c r="AI1899" s="26">
        <f t="shared" si="758"/>
        <v>0</v>
      </c>
      <c r="AJ1899" s="26">
        <f t="shared" si="759"/>
        <v>1</v>
      </c>
      <c r="AK1899" s="26">
        <f t="shared" si="760"/>
        <v>0</v>
      </c>
      <c r="AL1899" s="26">
        <f t="shared" ca="1" si="761"/>
        <v>0</v>
      </c>
      <c r="AM1899" s="26">
        <f t="shared" ca="1" si="762"/>
        <v>0</v>
      </c>
      <c r="AN1899" s="26">
        <f ca="1">IF(AM1899=0,0,COUNTIF($AM$19:AM1899,C1899*10+1))</f>
        <v>0</v>
      </c>
      <c r="AO1899" s="21">
        <f t="shared" ca="1" si="763"/>
        <v>0</v>
      </c>
      <c r="AP1899" s="33">
        <f t="shared" ca="1" si="764"/>
        <v>0</v>
      </c>
    </row>
    <row r="1900" spans="1:42" x14ac:dyDescent="0.2">
      <c r="A1900" s="15">
        <f>Daten!A1900</f>
        <v>70625</v>
      </c>
      <c r="B1900" s="8" t="str">
        <f>Daten!B1900</f>
        <v>Spiss</v>
      </c>
      <c r="C1900" s="15">
        <f t="shared" si="740"/>
        <v>7</v>
      </c>
      <c r="D1900" s="10">
        <f>Daten!D1900</f>
        <v>0</v>
      </c>
      <c r="E1900" s="9">
        <f>Daten!E1900</f>
        <v>95</v>
      </c>
      <c r="F1900" s="9">
        <f>Daten!F1900</f>
        <v>116</v>
      </c>
      <c r="G1900" s="27">
        <f t="shared" si="741"/>
        <v>-21</v>
      </c>
      <c r="H1900" s="29">
        <f t="shared" si="742"/>
        <v>-0.18103448275862069</v>
      </c>
      <c r="I1900" s="21">
        <f t="shared" si="743"/>
        <v>1.035271639720547</v>
      </c>
      <c r="J1900" s="21">
        <f t="shared" si="744"/>
        <v>-22.035271639720548</v>
      </c>
      <c r="K1900" s="27">
        <f t="shared" si="745"/>
        <v>11017.635819860274</v>
      </c>
      <c r="L1900" s="16">
        <f>Daten!G1900</f>
        <v>6</v>
      </c>
      <c r="M1900" s="16">
        <f>Daten!H1900</f>
        <v>74</v>
      </c>
      <c r="N1900" s="16">
        <f>Daten!I1900</f>
        <v>15</v>
      </c>
      <c r="O1900" s="28">
        <f t="shared" si="746"/>
        <v>0.28378378378378377</v>
      </c>
      <c r="P1900" s="16">
        <f t="shared" si="747"/>
        <v>41.652158147151717</v>
      </c>
      <c r="Q1900" s="21">
        <f t="shared" si="748"/>
        <v>-20.652158147151717</v>
      </c>
      <c r="R1900" s="27">
        <f t="shared" si="749"/>
        <v>-4130.4316294303435</v>
      </c>
      <c r="S1900" s="9">
        <f>Daten!K1900</f>
        <v>509.76</v>
      </c>
      <c r="T1900" s="9">
        <f>Daten!L1900</f>
        <v>9466.58</v>
      </c>
      <c r="U1900" s="9">
        <f>Daten!M1900</f>
        <v>5349.35</v>
      </c>
      <c r="V1900" s="9">
        <f>Daten!N1900</f>
        <v>500</v>
      </c>
      <c r="W1900" s="9">
        <f>Daten!O1900</f>
        <v>500</v>
      </c>
      <c r="X1900" s="23">
        <f t="shared" si="750"/>
        <v>15325.69</v>
      </c>
      <c r="Y1900" s="9">
        <f t="shared" si="751"/>
        <v>34145.65863890708</v>
      </c>
      <c r="Z1900" s="21">
        <f t="shared" si="752"/>
        <v>-18819.968638907078</v>
      </c>
      <c r="AA1900" s="27">
        <f t="shared" si="753"/>
        <v>1881.9968638907078</v>
      </c>
      <c r="AB1900" s="32">
        <f t="shared" si="754"/>
        <v>8769.2010543206379</v>
      </c>
      <c r="AC1900" s="31">
        <f t="shared" si="755"/>
        <v>8769.2010543206379</v>
      </c>
      <c r="AG1900" s="26">
        <f t="shared" si="756"/>
        <v>11017.635819860274</v>
      </c>
      <c r="AH1900" s="26">
        <f t="shared" si="757"/>
        <v>1881.9968638907078</v>
      </c>
      <c r="AI1900" s="26">
        <f t="shared" si="758"/>
        <v>12899.632683750982</v>
      </c>
      <c r="AJ1900" s="26">
        <f t="shared" si="759"/>
        <v>1</v>
      </c>
      <c r="AK1900" s="26">
        <f t="shared" si="760"/>
        <v>12899.632683750982</v>
      </c>
      <c r="AL1900" s="26">
        <f t="shared" ca="1" si="761"/>
        <v>13953</v>
      </c>
      <c r="AM1900" s="26">
        <f t="shared" ca="1" si="762"/>
        <v>71</v>
      </c>
      <c r="AN1900" s="26">
        <f ca="1">IF(AM1900=0,0,COUNTIF($AM$19:AM1900,C1900*10+1))</f>
        <v>50</v>
      </c>
      <c r="AO1900" s="21">
        <f t="shared" ca="1" si="763"/>
        <v>0</v>
      </c>
      <c r="AP1900" s="33">
        <f t="shared" ca="1" si="764"/>
        <v>13953</v>
      </c>
    </row>
    <row r="1901" spans="1:42" x14ac:dyDescent="0.2">
      <c r="A1901" s="15">
        <f>Daten!A1901</f>
        <v>70626</v>
      </c>
      <c r="B1901" s="8" t="str">
        <f>Daten!B1901</f>
        <v>Stanz bei Landeck</v>
      </c>
      <c r="C1901" s="15">
        <f t="shared" si="740"/>
        <v>7</v>
      </c>
      <c r="D1901" s="10">
        <f>Daten!D1901</f>
        <v>0</v>
      </c>
      <c r="E1901" s="9">
        <f>Daten!E1901</f>
        <v>575</v>
      </c>
      <c r="F1901" s="9">
        <f>Daten!F1901</f>
        <v>580</v>
      </c>
      <c r="G1901" s="27">
        <f t="shared" si="741"/>
        <v>-5</v>
      </c>
      <c r="H1901" s="29">
        <f t="shared" si="742"/>
        <v>-8.6206896551724137E-3</v>
      </c>
      <c r="I1901" s="21">
        <f t="shared" si="743"/>
        <v>5.1763581986027347</v>
      </c>
      <c r="J1901" s="21">
        <f t="shared" si="744"/>
        <v>-10.176358198602735</v>
      </c>
      <c r="K1901" s="27">
        <f t="shared" si="745"/>
        <v>5088.1790993013674</v>
      </c>
      <c r="L1901" s="16">
        <f>Daten!G1901</f>
        <v>84</v>
      </c>
      <c r="M1901" s="16">
        <f>Daten!H1901</f>
        <v>402</v>
      </c>
      <c r="N1901" s="16">
        <f>Daten!I1901</f>
        <v>89</v>
      </c>
      <c r="O1901" s="28">
        <f t="shared" si="746"/>
        <v>0.43034825870646765</v>
      </c>
      <c r="P1901" s="16">
        <f t="shared" si="747"/>
        <v>226.27253479939174</v>
      </c>
      <c r="Q1901" s="21">
        <f t="shared" si="748"/>
        <v>-53.272534799391735</v>
      </c>
      <c r="R1901" s="27">
        <f t="shared" si="749"/>
        <v>-10654.506959878347</v>
      </c>
      <c r="S1901" s="9">
        <f>Daten!K1901</f>
        <v>313.32</v>
      </c>
      <c r="T1901" s="9">
        <f>Daten!L1901</f>
        <v>33929.32</v>
      </c>
      <c r="U1901" s="9">
        <f>Daten!M1901</f>
        <v>103421.56</v>
      </c>
      <c r="V1901" s="9">
        <f>Daten!N1901</f>
        <v>500</v>
      </c>
      <c r="W1901" s="9">
        <f>Daten!O1901</f>
        <v>500</v>
      </c>
      <c r="X1901" s="23">
        <f t="shared" si="750"/>
        <v>137664.20000000001</v>
      </c>
      <c r="Y1901" s="9">
        <f t="shared" si="751"/>
        <v>206671.09176180599</v>
      </c>
      <c r="Z1901" s="21">
        <f t="shared" si="752"/>
        <v>-69006.891761805979</v>
      </c>
      <c r="AA1901" s="27">
        <f t="shared" si="753"/>
        <v>6900.6891761805982</v>
      </c>
      <c r="AB1901" s="32">
        <f t="shared" si="754"/>
        <v>1334.361315603619</v>
      </c>
      <c r="AC1901" s="31">
        <f t="shared" si="755"/>
        <v>1334.361315603619</v>
      </c>
      <c r="AG1901" s="26">
        <f t="shared" si="756"/>
        <v>5088.1790993013674</v>
      </c>
      <c r="AH1901" s="26">
        <f t="shared" si="757"/>
        <v>6900.6891761805982</v>
      </c>
      <c r="AI1901" s="26">
        <f t="shared" si="758"/>
        <v>11988.868275481966</v>
      </c>
      <c r="AJ1901" s="26">
        <f t="shared" si="759"/>
        <v>1</v>
      </c>
      <c r="AK1901" s="26">
        <f t="shared" si="760"/>
        <v>11988.868275481966</v>
      </c>
      <c r="AL1901" s="26">
        <f t="shared" ca="1" si="761"/>
        <v>12968</v>
      </c>
      <c r="AM1901" s="26">
        <f t="shared" ca="1" si="762"/>
        <v>71</v>
      </c>
      <c r="AN1901" s="26">
        <f ca="1">IF(AM1901=0,0,COUNTIF($AM$19:AM1901,C1901*10+1))</f>
        <v>51</v>
      </c>
      <c r="AO1901" s="21">
        <f t="shared" ca="1" si="763"/>
        <v>0</v>
      </c>
      <c r="AP1901" s="33">
        <f t="shared" ca="1" si="764"/>
        <v>12968</v>
      </c>
    </row>
    <row r="1902" spans="1:42" x14ac:dyDescent="0.2">
      <c r="A1902" s="15">
        <f>Daten!A1902</f>
        <v>70627</v>
      </c>
      <c r="B1902" s="8" t="str">
        <f>Daten!B1902</f>
        <v>Strengen</v>
      </c>
      <c r="C1902" s="15">
        <f t="shared" si="740"/>
        <v>7</v>
      </c>
      <c r="D1902" s="10">
        <f>Daten!D1902</f>
        <v>0</v>
      </c>
      <c r="E1902" s="9">
        <f>Daten!E1902</f>
        <v>1247</v>
      </c>
      <c r="F1902" s="9">
        <f>Daten!F1902</f>
        <v>1214</v>
      </c>
      <c r="G1902" s="27">
        <f t="shared" si="741"/>
        <v>33</v>
      </c>
      <c r="H1902" s="29">
        <f t="shared" si="742"/>
        <v>2.7182866556836903E-2</v>
      </c>
      <c r="I1902" s="21">
        <f t="shared" si="743"/>
        <v>10.834653195006414</v>
      </c>
      <c r="J1902" s="21">
        <f t="shared" si="744"/>
        <v>22.165346804993586</v>
      </c>
      <c r="K1902" s="27">
        <f t="shared" si="745"/>
        <v>-11082.673402496794</v>
      </c>
      <c r="L1902" s="16">
        <f>Daten!G1902</f>
        <v>214</v>
      </c>
      <c r="M1902" s="16">
        <f>Daten!H1902</f>
        <v>802</v>
      </c>
      <c r="N1902" s="16">
        <f>Daten!I1902</f>
        <v>231</v>
      </c>
      <c r="O1902" s="28">
        <f t="shared" si="746"/>
        <v>0.5548628428927681</v>
      </c>
      <c r="P1902" s="16">
        <f t="shared" si="747"/>
        <v>451.4193355948064</v>
      </c>
      <c r="Q1902" s="21">
        <f t="shared" si="748"/>
        <v>-6.4193355948063981</v>
      </c>
      <c r="R1902" s="27">
        <f t="shared" si="749"/>
        <v>-1283.8671189612796</v>
      </c>
      <c r="S1902" s="9">
        <f>Daten!K1902</f>
        <v>2393.17</v>
      </c>
      <c r="T1902" s="9">
        <f>Daten!L1902</f>
        <v>48649.16</v>
      </c>
      <c r="U1902" s="9">
        <f>Daten!M1902</f>
        <v>100771.92</v>
      </c>
      <c r="V1902" s="9">
        <f>Daten!N1902</f>
        <v>500</v>
      </c>
      <c r="W1902" s="9">
        <f>Daten!O1902</f>
        <v>500</v>
      </c>
      <c r="X1902" s="23">
        <f t="shared" si="750"/>
        <v>151814.25</v>
      </c>
      <c r="Y1902" s="9">
        <f t="shared" si="751"/>
        <v>448206.6981338645</v>
      </c>
      <c r="Z1902" s="21">
        <f t="shared" si="752"/>
        <v>-296392.4481338645</v>
      </c>
      <c r="AA1902" s="27">
        <f t="shared" si="753"/>
        <v>29639.244813386453</v>
      </c>
      <c r="AB1902" s="32">
        <f t="shared" si="754"/>
        <v>17272.704291928378</v>
      </c>
      <c r="AC1902" s="31">
        <f t="shared" si="755"/>
        <v>17272.704291928378</v>
      </c>
      <c r="AG1902" s="26">
        <f t="shared" si="756"/>
        <v>-11082.673402496794</v>
      </c>
      <c r="AH1902" s="26">
        <f t="shared" si="757"/>
        <v>29639.244813386453</v>
      </c>
      <c r="AI1902" s="26">
        <f t="shared" si="758"/>
        <v>18556.571410889657</v>
      </c>
      <c r="AJ1902" s="26">
        <f t="shared" si="759"/>
        <v>1</v>
      </c>
      <c r="AK1902" s="26">
        <f t="shared" si="760"/>
        <v>18556.571410889657</v>
      </c>
      <c r="AL1902" s="26">
        <f t="shared" ca="1" si="761"/>
        <v>20072</v>
      </c>
      <c r="AM1902" s="26">
        <f t="shared" ca="1" si="762"/>
        <v>71</v>
      </c>
      <c r="AN1902" s="26">
        <f ca="1">IF(AM1902=0,0,COUNTIF($AM$19:AM1902,C1902*10+1))</f>
        <v>52</v>
      </c>
      <c r="AO1902" s="21">
        <f t="shared" ca="1" si="763"/>
        <v>0</v>
      </c>
      <c r="AP1902" s="33">
        <f t="shared" ca="1" si="764"/>
        <v>20072</v>
      </c>
    </row>
    <row r="1903" spans="1:42" x14ac:dyDescent="0.2">
      <c r="A1903" s="15">
        <f>Daten!A1903</f>
        <v>70628</v>
      </c>
      <c r="B1903" s="8" t="str">
        <f>Daten!B1903</f>
        <v>Tobadill</v>
      </c>
      <c r="C1903" s="15">
        <f t="shared" si="740"/>
        <v>7</v>
      </c>
      <c r="D1903" s="10">
        <f>Daten!D1903</f>
        <v>0</v>
      </c>
      <c r="E1903" s="9">
        <f>Daten!E1903</f>
        <v>510</v>
      </c>
      <c r="F1903" s="9">
        <f>Daten!F1903</f>
        <v>512</v>
      </c>
      <c r="G1903" s="27">
        <f t="shared" si="741"/>
        <v>-2</v>
      </c>
      <c r="H1903" s="29">
        <f t="shared" si="742"/>
        <v>-3.90625E-3</v>
      </c>
      <c r="I1903" s="21">
        <f t="shared" si="743"/>
        <v>4.5694748235941383</v>
      </c>
      <c r="J1903" s="21">
        <f t="shared" si="744"/>
        <v>-6.5694748235941383</v>
      </c>
      <c r="K1903" s="27">
        <f t="shared" si="745"/>
        <v>3284.7374117970689</v>
      </c>
      <c r="L1903" s="16">
        <f>Daten!G1903</f>
        <v>79</v>
      </c>
      <c r="M1903" s="16">
        <f>Daten!H1903</f>
        <v>327</v>
      </c>
      <c r="N1903" s="16">
        <f>Daten!I1903</f>
        <v>104</v>
      </c>
      <c r="O1903" s="28">
        <f t="shared" si="746"/>
        <v>0.55963302752293576</v>
      </c>
      <c r="P1903" s="16">
        <f t="shared" si="747"/>
        <v>184.05750965025149</v>
      </c>
      <c r="Q1903" s="21">
        <f t="shared" si="748"/>
        <v>-1.0575096502514896</v>
      </c>
      <c r="R1903" s="27">
        <f t="shared" si="749"/>
        <v>-211.50193005029791</v>
      </c>
      <c r="S1903" s="9">
        <f>Daten!K1903</f>
        <v>1606.93</v>
      </c>
      <c r="T1903" s="9">
        <f>Daten!L1903</f>
        <v>24401.62</v>
      </c>
      <c r="U1903" s="9">
        <f>Daten!M1903</f>
        <v>16682.57</v>
      </c>
      <c r="V1903" s="9">
        <f>Daten!N1903</f>
        <v>500</v>
      </c>
      <c r="W1903" s="9">
        <f>Daten!O1903</f>
        <v>500</v>
      </c>
      <c r="X1903" s="23">
        <f t="shared" si="750"/>
        <v>42691.119999999995</v>
      </c>
      <c r="Y1903" s="9">
        <f t="shared" si="751"/>
        <v>183308.2726930801</v>
      </c>
      <c r="Z1903" s="21">
        <f t="shared" si="752"/>
        <v>-140617.1526930801</v>
      </c>
      <c r="AA1903" s="27">
        <f t="shared" si="753"/>
        <v>14061.715269308012</v>
      </c>
      <c r="AB1903" s="32">
        <f t="shared" si="754"/>
        <v>17134.950751054785</v>
      </c>
      <c r="AC1903" s="31">
        <f t="shared" si="755"/>
        <v>17134.950751054785</v>
      </c>
      <c r="AG1903" s="26">
        <f t="shared" si="756"/>
        <v>3284.7374117970689</v>
      </c>
      <c r="AH1903" s="26">
        <f t="shared" si="757"/>
        <v>14061.715269308012</v>
      </c>
      <c r="AI1903" s="26">
        <f t="shared" si="758"/>
        <v>17346.452681105082</v>
      </c>
      <c r="AJ1903" s="26">
        <f t="shared" si="759"/>
        <v>1</v>
      </c>
      <c r="AK1903" s="26">
        <f t="shared" si="760"/>
        <v>17346.452681105082</v>
      </c>
      <c r="AL1903" s="26">
        <f t="shared" ca="1" si="761"/>
        <v>18763</v>
      </c>
      <c r="AM1903" s="26">
        <f t="shared" ca="1" si="762"/>
        <v>71</v>
      </c>
      <c r="AN1903" s="26">
        <f ca="1">IF(AM1903=0,0,COUNTIF($AM$19:AM1903,C1903*10+1))</f>
        <v>53</v>
      </c>
      <c r="AO1903" s="21">
        <f t="shared" ca="1" si="763"/>
        <v>0</v>
      </c>
      <c r="AP1903" s="33">
        <f t="shared" ca="1" si="764"/>
        <v>18763</v>
      </c>
    </row>
    <row r="1904" spans="1:42" x14ac:dyDescent="0.2">
      <c r="A1904" s="15">
        <f>Daten!A1904</f>
        <v>70629</v>
      </c>
      <c r="B1904" s="8" t="str">
        <f>Daten!B1904</f>
        <v>Tösens</v>
      </c>
      <c r="C1904" s="15">
        <f t="shared" si="740"/>
        <v>7</v>
      </c>
      <c r="D1904" s="10">
        <f>Daten!D1904</f>
        <v>0</v>
      </c>
      <c r="E1904" s="9">
        <f>Daten!E1904</f>
        <v>768</v>
      </c>
      <c r="F1904" s="9">
        <f>Daten!F1904</f>
        <v>732</v>
      </c>
      <c r="G1904" s="27">
        <f t="shared" si="741"/>
        <v>36</v>
      </c>
      <c r="H1904" s="29">
        <f t="shared" si="742"/>
        <v>4.9180327868852458E-2</v>
      </c>
      <c r="I1904" s="21">
        <f t="shared" si="743"/>
        <v>6.5329210368572443</v>
      </c>
      <c r="J1904" s="21">
        <f t="shared" si="744"/>
        <v>29.467078963142754</v>
      </c>
      <c r="K1904" s="27">
        <f t="shared" si="745"/>
        <v>-14733.539481571377</v>
      </c>
      <c r="L1904" s="16">
        <f>Daten!G1904</f>
        <v>141</v>
      </c>
      <c r="M1904" s="16">
        <f>Daten!H1904</f>
        <v>509</v>
      </c>
      <c r="N1904" s="16">
        <f>Daten!I1904</f>
        <v>118</v>
      </c>
      <c r="O1904" s="28">
        <f t="shared" si="746"/>
        <v>0.50884086444007859</v>
      </c>
      <c r="P1904" s="16">
        <f t="shared" si="747"/>
        <v>286.49930401216517</v>
      </c>
      <c r="Q1904" s="21">
        <f t="shared" si="748"/>
        <v>-27.499304012165169</v>
      </c>
      <c r="R1904" s="27">
        <f t="shared" si="749"/>
        <v>-5499.8608024330333</v>
      </c>
      <c r="S1904" s="9">
        <f>Daten!K1904</f>
        <v>-634.02</v>
      </c>
      <c r="T1904" s="9">
        <f>Daten!L1904</f>
        <v>28919.64</v>
      </c>
      <c r="U1904" s="9">
        <f>Daten!M1904</f>
        <v>49800.3</v>
      </c>
      <c r="V1904" s="9">
        <f>Daten!N1904</f>
        <v>500</v>
      </c>
      <c r="W1904" s="9">
        <f>Daten!O1904</f>
        <v>500</v>
      </c>
      <c r="X1904" s="23">
        <f t="shared" si="750"/>
        <v>78085.919999999998</v>
      </c>
      <c r="Y1904" s="9">
        <f t="shared" si="751"/>
        <v>276040.69299663824</v>
      </c>
      <c r="Z1904" s="21">
        <f t="shared" si="752"/>
        <v>-197954.77299663826</v>
      </c>
      <c r="AA1904" s="27">
        <f t="shared" si="753"/>
        <v>19795.477299663828</v>
      </c>
      <c r="AB1904" s="32">
        <f t="shared" si="754"/>
        <v>-437.92298434058466</v>
      </c>
      <c r="AC1904" s="31">
        <f t="shared" si="755"/>
        <v>0</v>
      </c>
      <c r="AG1904" s="26">
        <f t="shared" si="756"/>
        <v>0</v>
      </c>
      <c r="AH1904" s="26">
        <f t="shared" si="757"/>
        <v>0</v>
      </c>
      <c r="AI1904" s="26">
        <f t="shared" si="758"/>
        <v>0</v>
      </c>
      <c r="AJ1904" s="26">
        <f t="shared" si="759"/>
        <v>1</v>
      </c>
      <c r="AK1904" s="26">
        <f t="shared" si="760"/>
        <v>0</v>
      </c>
      <c r="AL1904" s="26">
        <f t="shared" ca="1" si="761"/>
        <v>0</v>
      </c>
      <c r="AM1904" s="26">
        <f t="shared" ca="1" si="762"/>
        <v>0</v>
      </c>
      <c r="AN1904" s="26">
        <f ca="1">IF(AM1904=0,0,COUNTIF($AM$19:AM1904,C1904*10+1))</f>
        <v>0</v>
      </c>
      <c r="AO1904" s="21">
        <f t="shared" ca="1" si="763"/>
        <v>0</v>
      </c>
      <c r="AP1904" s="33">
        <f t="shared" ca="1" si="764"/>
        <v>0</v>
      </c>
    </row>
    <row r="1905" spans="1:42" x14ac:dyDescent="0.2">
      <c r="A1905" s="15">
        <f>Daten!A1905</f>
        <v>70630</v>
      </c>
      <c r="B1905" s="8" t="str">
        <f>Daten!B1905</f>
        <v>Zams</v>
      </c>
      <c r="C1905" s="15">
        <f t="shared" si="740"/>
        <v>7</v>
      </c>
      <c r="D1905" s="10">
        <f>Daten!D1905</f>
        <v>0</v>
      </c>
      <c r="E1905" s="9">
        <f>Daten!E1905</f>
        <v>3495</v>
      </c>
      <c r="F1905" s="9">
        <f>Daten!F1905</f>
        <v>3414</v>
      </c>
      <c r="G1905" s="27">
        <f t="shared" si="741"/>
        <v>81</v>
      </c>
      <c r="H1905" s="29">
        <f t="shared" si="742"/>
        <v>2.3725834797891036E-2</v>
      </c>
      <c r="I1905" s="21">
        <f t="shared" si="743"/>
        <v>30.469115327637475</v>
      </c>
      <c r="J1905" s="21">
        <f t="shared" si="744"/>
        <v>50.530884672362525</v>
      </c>
      <c r="K1905" s="27">
        <f t="shared" si="745"/>
        <v>-25265.442336181262</v>
      </c>
      <c r="L1905" s="16">
        <f>Daten!G1905</f>
        <v>504</v>
      </c>
      <c r="M1905" s="16">
        <f>Daten!H1905</f>
        <v>2298</v>
      </c>
      <c r="N1905" s="16">
        <f>Daten!I1905</f>
        <v>693</v>
      </c>
      <c r="O1905" s="28">
        <f t="shared" si="746"/>
        <v>0.52088772845953002</v>
      </c>
      <c r="P1905" s="16">
        <f t="shared" si="747"/>
        <v>1293.4683705696573</v>
      </c>
      <c r="Q1905" s="21">
        <f t="shared" si="748"/>
        <v>-96.468370569657282</v>
      </c>
      <c r="R1905" s="27">
        <f t="shared" si="749"/>
        <v>-19293.674113931454</v>
      </c>
      <c r="S1905" s="9">
        <f>Daten!K1905</f>
        <v>5516.38</v>
      </c>
      <c r="T1905" s="9">
        <f>Daten!L1905</f>
        <v>450968.42</v>
      </c>
      <c r="U1905" s="9">
        <f>Daten!M1905</f>
        <v>1771625.86</v>
      </c>
      <c r="V1905" s="9">
        <f>Daten!N1905</f>
        <v>500</v>
      </c>
      <c r="W1905" s="9">
        <f>Daten!O1905</f>
        <v>500</v>
      </c>
      <c r="X1905" s="23">
        <f t="shared" si="750"/>
        <v>2228110.66</v>
      </c>
      <c r="Y1905" s="9">
        <f t="shared" si="751"/>
        <v>1256200.8099261078</v>
      </c>
      <c r="Z1905" s="21">
        <f t="shared" si="752"/>
        <v>971909.85007389239</v>
      </c>
      <c r="AA1905" s="27">
        <f t="shared" si="753"/>
        <v>-97190.985007389245</v>
      </c>
      <c r="AB1905" s="32">
        <f t="shared" si="754"/>
        <v>-141750.10145750197</v>
      </c>
      <c r="AC1905" s="31">
        <f t="shared" si="755"/>
        <v>0</v>
      </c>
      <c r="AG1905" s="26">
        <f t="shared" si="756"/>
        <v>0</v>
      </c>
      <c r="AH1905" s="26">
        <f t="shared" si="757"/>
        <v>0</v>
      </c>
      <c r="AI1905" s="26">
        <f t="shared" si="758"/>
        <v>0</v>
      </c>
      <c r="AJ1905" s="26">
        <f t="shared" si="759"/>
        <v>1</v>
      </c>
      <c r="AK1905" s="26">
        <f t="shared" si="760"/>
        <v>0</v>
      </c>
      <c r="AL1905" s="26">
        <f t="shared" ca="1" si="761"/>
        <v>0</v>
      </c>
      <c r="AM1905" s="26">
        <f t="shared" ca="1" si="762"/>
        <v>0</v>
      </c>
      <c r="AN1905" s="26">
        <f ca="1">IF(AM1905=0,0,COUNTIF($AM$19:AM1905,C1905*10+1))</f>
        <v>0</v>
      </c>
      <c r="AO1905" s="21">
        <f t="shared" ca="1" si="763"/>
        <v>0</v>
      </c>
      <c r="AP1905" s="33">
        <f t="shared" ca="1" si="764"/>
        <v>0</v>
      </c>
    </row>
    <row r="1906" spans="1:42" x14ac:dyDescent="0.2">
      <c r="A1906" s="15">
        <f>Daten!A1906</f>
        <v>70701</v>
      </c>
      <c r="B1906" s="8" t="str">
        <f>Daten!B1906</f>
        <v>Abfaltersbach</v>
      </c>
      <c r="C1906" s="15">
        <f t="shared" si="740"/>
        <v>7</v>
      </c>
      <c r="D1906" s="10">
        <f>Daten!D1906</f>
        <v>0</v>
      </c>
      <c r="E1906" s="9">
        <f>Daten!E1906</f>
        <v>640</v>
      </c>
      <c r="F1906" s="9">
        <f>Daten!F1906</f>
        <v>627</v>
      </c>
      <c r="G1906" s="27">
        <f t="shared" si="741"/>
        <v>13</v>
      </c>
      <c r="H1906" s="29">
        <f t="shared" si="742"/>
        <v>2.0733652312599681E-2</v>
      </c>
      <c r="I1906" s="21">
        <f t="shared" si="743"/>
        <v>5.5958217077998533</v>
      </c>
      <c r="J1906" s="21">
        <f t="shared" si="744"/>
        <v>7.4041782922001467</v>
      </c>
      <c r="K1906" s="27">
        <f t="shared" si="745"/>
        <v>-3702.0891461000733</v>
      </c>
      <c r="L1906" s="16">
        <f>Daten!G1906</f>
        <v>106</v>
      </c>
      <c r="M1906" s="16">
        <f>Daten!H1906</f>
        <v>417</v>
      </c>
      <c r="N1906" s="16">
        <f>Daten!I1906</f>
        <v>117</v>
      </c>
      <c r="O1906" s="28">
        <f t="shared" si="746"/>
        <v>0.53477218225419665</v>
      </c>
      <c r="P1906" s="16">
        <f t="shared" si="747"/>
        <v>234.71553982921981</v>
      </c>
      <c r="Q1906" s="21">
        <f t="shared" si="748"/>
        <v>-11.715539829219807</v>
      </c>
      <c r="R1906" s="27">
        <f t="shared" si="749"/>
        <v>-2343.1079658439612</v>
      </c>
      <c r="S1906" s="9">
        <f>Daten!K1906</f>
        <v>1371.1</v>
      </c>
      <c r="T1906" s="9">
        <f>Daten!L1906</f>
        <v>49193.75</v>
      </c>
      <c r="U1906" s="9">
        <f>Daten!M1906</f>
        <v>683574.76</v>
      </c>
      <c r="V1906" s="9">
        <f>Daten!N1906</f>
        <v>500</v>
      </c>
      <c r="W1906" s="9">
        <f>Daten!O1906</f>
        <v>500</v>
      </c>
      <c r="X1906" s="23">
        <f t="shared" si="750"/>
        <v>734139.61</v>
      </c>
      <c r="Y1906" s="9">
        <f t="shared" si="751"/>
        <v>230033.91083053191</v>
      </c>
      <c r="Z1906" s="21">
        <f t="shared" si="752"/>
        <v>504105.69916946808</v>
      </c>
      <c r="AA1906" s="27">
        <f t="shared" si="753"/>
        <v>-50410.569916946813</v>
      </c>
      <c r="AB1906" s="32">
        <f t="shared" si="754"/>
        <v>-56455.767028890848</v>
      </c>
      <c r="AC1906" s="31">
        <f t="shared" si="755"/>
        <v>0</v>
      </c>
      <c r="AG1906" s="26">
        <f t="shared" si="756"/>
        <v>0</v>
      </c>
      <c r="AH1906" s="26">
        <f t="shared" si="757"/>
        <v>0</v>
      </c>
      <c r="AI1906" s="26">
        <f t="shared" si="758"/>
        <v>0</v>
      </c>
      <c r="AJ1906" s="26">
        <f t="shared" si="759"/>
        <v>1</v>
      </c>
      <c r="AK1906" s="26">
        <f t="shared" si="760"/>
        <v>0</v>
      </c>
      <c r="AL1906" s="26">
        <f t="shared" ca="1" si="761"/>
        <v>0</v>
      </c>
      <c r="AM1906" s="26">
        <f t="shared" ca="1" si="762"/>
        <v>0</v>
      </c>
      <c r="AN1906" s="26">
        <f ca="1">IF(AM1906=0,0,COUNTIF($AM$19:AM1906,C1906*10+1))</f>
        <v>0</v>
      </c>
      <c r="AO1906" s="21">
        <f t="shared" ca="1" si="763"/>
        <v>0</v>
      </c>
      <c r="AP1906" s="33">
        <f t="shared" ca="1" si="764"/>
        <v>0</v>
      </c>
    </row>
    <row r="1907" spans="1:42" x14ac:dyDescent="0.2">
      <c r="A1907" s="15">
        <f>Daten!A1907</f>
        <v>70702</v>
      </c>
      <c r="B1907" s="8" t="str">
        <f>Daten!B1907</f>
        <v>Ainet</v>
      </c>
      <c r="C1907" s="15">
        <f t="shared" si="740"/>
        <v>7</v>
      </c>
      <c r="D1907" s="10">
        <f>Daten!D1907</f>
        <v>0</v>
      </c>
      <c r="E1907" s="9">
        <f>Daten!E1907</f>
        <v>933</v>
      </c>
      <c r="F1907" s="9">
        <f>Daten!F1907</f>
        <v>935</v>
      </c>
      <c r="G1907" s="27">
        <f t="shared" si="741"/>
        <v>-2</v>
      </c>
      <c r="H1907" s="29">
        <f t="shared" si="742"/>
        <v>-2.1390374331550803E-3</v>
      </c>
      <c r="I1907" s="21">
        <f t="shared" si="743"/>
        <v>8.3446464063682022</v>
      </c>
      <c r="J1907" s="21">
        <f t="shared" si="744"/>
        <v>-10.344646406368202</v>
      </c>
      <c r="K1907" s="27">
        <f t="shared" si="745"/>
        <v>5172.3232031841007</v>
      </c>
      <c r="L1907" s="16">
        <f>Daten!G1907</f>
        <v>142</v>
      </c>
      <c r="M1907" s="16">
        <f>Daten!H1907</f>
        <v>611</v>
      </c>
      <c r="N1907" s="16">
        <f>Daten!I1907</f>
        <v>180</v>
      </c>
      <c r="O1907" s="28">
        <f t="shared" si="746"/>
        <v>0.52700490998363336</v>
      </c>
      <c r="P1907" s="16">
        <f t="shared" si="747"/>
        <v>343.91173821499592</v>
      </c>
      <c r="Q1907" s="21">
        <f t="shared" si="748"/>
        <v>-21.911738214995921</v>
      </c>
      <c r="R1907" s="27">
        <f t="shared" si="749"/>
        <v>-4382.3476429991842</v>
      </c>
      <c r="S1907" s="9">
        <f>Daten!K1907</f>
        <v>2670.47</v>
      </c>
      <c r="T1907" s="9">
        <f>Daten!L1907</f>
        <v>54866.95</v>
      </c>
      <c r="U1907" s="9">
        <f>Daten!M1907</f>
        <v>195626.5</v>
      </c>
      <c r="V1907" s="9">
        <f>Daten!N1907</f>
        <v>500</v>
      </c>
      <c r="W1907" s="9">
        <f>Daten!O1907</f>
        <v>500</v>
      </c>
      <c r="X1907" s="23">
        <f t="shared" si="750"/>
        <v>253163.91999999998</v>
      </c>
      <c r="Y1907" s="9">
        <f t="shared" si="751"/>
        <v>335346.31063263479</v>
      </c>
      <c r="Z1907" s="21">
        <f t="shared" si="752"/>
        <v>-82182.390632634808</v>
      </c>
      <c r="AA1907" s="27">
        <f t="shared" si="753"/>
        <v>8218.2390632634815</v>
      </c>
      <c r="AB1907" s="32">
        <f t="shared" si="754"/>
        <v>9008.2146234483989</v>
      </c>
      <c r="AC1907" s="31">
        <f t="shared" si="755"/>
        <v>9008.2146234483989</v>
      </c>
      <c r="AG1907" s="26">
        <f t="shared" si="756"/>
        <v>5172.3232031841007</v>
      </c>
      <c r="AH1907" s="26">
        <f t="shared" si="757"/>
        <v>8218.2390632634815</v>
      </c>
      <c r="AI1907" s="26">
        <f t="shared" si="758"/>
        <v>13390.562266447581</v>
      </c>
      <c r="AJ1907" s="26">
        <f t="shared" si="759"/>
        <v>1</v>
      </c>
      <c r="AK1907" s="26">
        <f t="shared" si="760"/>
        <v>13390.562266447581</v>
      </c>
      <c r="AL1907" s="26">
        <f t="shared" ca="1" si="761"/>
        <v>14484</v>
      </c>
      <c r="AM1907" s="26">
        <f t="shared" ca="1" si="762"/>
        <v>71</v>
      </c>
      <c r="AN1907" s="26">
        <f ca="1">IF(AM1907=0,0,COUNTIF($AM$19:AM1907,C1907*10+1))</f>
        <v>54</v>
      </c>
      <c r="AO1907" s="21">
        <f t="shared" ca="1" si="763"/>
        <v>0</v>
      </c>
      <c r="AP1907" s="33">
        <f t="shared" ca="1" si="764"/>
        <v>14484</v>
      </c>
    </row>
    <row r="1908" spans="1:42" x14ac:dyDescent="0.2">
      <c r="A1908" s="15">
        <f>Daten!A1908</f>
        <v>70703</v>
      </c>
      <c r="B1908" s="8" t="str">
        <f>Daten!B1908</f>
        <v>Amlach</v>
      </c>
      <c r="C1908" s="15">
        <f t="shared" si="740"/>
        <v>7</v>
      </c>
      <c r="D1908" s="10">
        <f>Daten!D1908</f>
        <v>0</v>
      </c>
      <c r="E1908" s="9">
        <f>Daten!E1908</f>
        <v>493</v>
      </c>
      <c r="F1908" s="9">
        <f>Daten!F1908</f>
        <v>484</v>
      </c>
      <c r="G1908" s="27">
        <f t="shared" si="741"/>
        <v>9</v>
      </c>
      <c r="H1908" s="29">
        <f t="shared" si="742"/>
        <v>1.859504132231405E-2</v>
      </c>
      <c r="I1908" s="21">
        <f t="shared" si="743"/>
        <v>4.3195816691788336</v>
      </c>
      <c r="J1908" s="21">
        <f t="shared" si="744"/>
        <v>4.6804183308211664</v>
      </c>
      <c r="K1908" s="27">
        <f t="shared" si="745"/>
        <v>-2340.2091654105834</v>
      </c>
      <c r="L1908" s="16">
        <f>Daten!G1908</f>
        <v>86</v>
      </c>
      <c r="M1908" s="16">
        <f>Daten!H1908</f>
        <v>332</v>
      </c>
      <c r="N1908" s="16">
        <f>Daten!I1908</f>
        <v>75</v>
      </c>
      <c r="O1908" s="28">
        <f t="shared" si="746"/>
        <v>0.48493975903614456</v>
      </c>
      <c r="P1908" s="16">
        <f t="shared" si="747"/>
        <v>186.87184466019417</v>
      </c>
      <c r="Q1908" s="21">
        <f t="shared" si="748"/>
        <v>-25.871844660194171</v>
      </c>
      <c r="R1908" s="27">
        <f t="shared" si="749"/>
        <v>-5174.3689320388339</v>
      </c>
      <c r="S1908" s="9">
        <f>Daten!K1908</f>
        <v>1855.85</v>
      </c>
      <c r="T1908" s="9">
        <f>Daten!L1908</f>
        <v>38376.9</v>
      </c>
      <c r="U1908" s="9">
        <f>Daten!M1908</f>
        <v>87817.99</v>
      </c>
      <c r="V1908" s="9">
        <f>Daten!N1908</f>
        <v>500</v>
      </c>
      <c r="W1908" s="9">
        <f>Daten!O1908</f>
        <v>500</v>
      </c>
      <c r="X1908" s="23">
        <f t="shared" si="750"/>
        <v>128050.74</v>
      </c>
      <c r="Y1908" s="9">
        <f t="shared" si="751"/>
        <v>177197.99693664411</v>
      </c>
      <c r="Z1908" s="21">
        <f t="shared" si="752"/>
        <v>-49147.256936644102</v>
      </c>
      <c r="AA1908" s="27">
        <f t="shared" si="753"/>
        <v>4914.7256936644108</v>
      </c>
      <c r="AB1908" s="32">
        <f t="shared" si="754"/>
        <v>-2599.8524037850066</v>
      </c>
      <c r="AC1908" s="31">
        <f t="shared" si="755"/>
        <v>0</v>
      </c>
      <c r="AG1908" s="26">
        <f t="shared" si="756"/>
        <v>0</v>
      </c>
      <c r="AH1908" s="26">
        <f t="shared" si="757"/>
        <v>0</v>
      </c>
      <c r="AI1908" s="26">
        <f t="shared" si="758"/>
        <v>0</v>
      </c>
      <c r="AJ1908" s="26">
        <f t="shared" si="759"/>
        <v>1</v>
      </c>
      <c r="AK1908" s="26">
        <f t="shared" si="760"/>
        <v>0</v>
      </c>
      <c r="AL1908" s="26">
        <f t="shared" ca="1" si="761"/>
        <v>0</v>
      </c>
      <c r="AM1908" s="26">
        <f t="shared" ca="1" si="762"/>
        <v>0</v>
      </c>
      <c r="AN1908" s="26">
        <f ca="1">IF(AM1908=0,0,COUNTIF($AM$19:AM1908,C1908*10+1))</f>
        <v>0</v>
      </c>
      <c r="AO1908" s="21">
        <f t="shared" ca="1" si="763"/>
        <v>0</v>
      </c>
      <c r="AP1908" s="33">
        <f t="shared" ca="1" si="764"/>
        <v>0</v>
      </c>
    </row>
    <row r="1909" spans="1:42" x14ac:dyDescent="0.2">
      <c r="A1909" s="15">
        <f>Daten!A1909</f>
        <v>70704</v>
      </c>
      <c r="B1909" s="8" t="str">
        <f>Daten!B1909</f>
        <v>Anras</v>
      </c>
      <c r="C1909" s="15">
        <f t="shared" si="740"/>
        <v>7</v>
      </c>
      <c r="D1909" s="10">
        <f>Daten!D1909</f>
        <v>0</v>
      </c>
      <c r="E1909" s="9">
        <f>Daten!E1909</f>
        <v>1227</v>
      </c>
      <c r="F1909" s="9">
        <f>Daten!F1909</f>
        <v>1236</v>
      </c>
      <c r="G1909" s="27">
        <f t="shared" si="741"/>
        <v>-9</v>
      </c>
      <c r="H1909" s="29">
        <f t="shared" si="742"/>
        <v>-7.2815533980582527E-3</v>
      </c>
      <c r="I1909" s="21">
        <f t="shared" si="743"/>
        <v>11.030997816332725</v>
      </c>
      <c r="J1909" s="21">
        <f t="shared" si="744"/>
        <v>-20.030997816332725</v>
      </c>
      <c r="K1909" s="27">
        <f t="shared" si="745"/>
        <v>10015.498908166363</v>
      </c>
      <c r="L1909" s="16">
        <f>Daten!G1909</f>
        <v>210</v>
      </c>
      <c r="M1909" s="16">
        <f>Daten!H1909</f>
        <v>793</v>
      </c>
      <c r="N1909" s="16">
        <f>Daten!I1909</f>
        <v>224</v>
      </c>
      <c r="O1909" s="28">
        <f t="shared" si="746"/>
        <v>0.54728877679697352</v>
      </c>
      <c r="P1909" s="16">
        <f t="shared" si="747"/>
        <v>446.35353257690957</v>
      </c>
      <c r="Q1909" s="21">
        <f t="shared" si="748"/>
        <v>-12.353532576909572</v>
      </c>
      <c r="R1909" s="27">
        <f t="shared" si="749"/>
        <v>-2470.7065153819144</v>
      </c>
      <c r="S1909" s="9">
        <f>Daten!K1909</f>
        <v>3812.48</v>
      </c>
      <c r="T1909" s="9">
        <f>Daten!L1909</f>
        <v>50115.45</v>
      </c>
      <c r="U1909" s="9">
        <f>Daten!M1909</f>
        <v>162380.9</v>
      </c>
      <c r="V1909" s="9">
        <f>Daten!N1909</f>
        <v>500</v>
      </c>
      <c r="W1909" s="9">
        <f>Daten!O1909</f>
        <v>500</v>
      </c>
      <c r="X1909" s="23">
        <f t="shared" si="750"/>
        <v>216308.83</v>
      </c>
      <c r="Y1909" s="9">
        <f t="shared" si="751"/>
        <v>441018.1384204104</v>
      </c>
      <c r="Z1909" s="21">
        <f t="shared" si="752"/>
        <v>-224709.30842041041</v>
      </c>
      <c r="AA1909" s="27">
        <f t="shared" si="753"/>
        <v>22470.930842041042</v>
      </c>
      <c r="AB1909" s="32">
        <f t="shared" si="754"/>
        <v>30015.723234825491</v>
      </c>
      <c r="AC1909" s="31">
        <f t="shared" si="755"/>
        <v>30015.723234825491</v>
      </c>
      <c r="AG1909" s="26">
        <f t="shared" si="756"/>
        <v>10015.498908166363</v>
      </c>
      <c r="AH1909" s="26">
        <f t="shared" si="757"/>
        <v>22470.930842041042</v>
      </c>
      <c r="AI1909" s="26">
        <f t="shared" si="758"/>
        <v>32486.429750207404</v>
      </c>
      <c r="AJ1909" s="26">
        <f t="shared" si="759"/>
        <v>1</v>
      </c>
      <c r="AK1909" s="26">
        <f t="shared" si="760"/>
        <v>32486.429750207404</v>
      </c>
      <c r="AL1909" s="26">
        <f t="shared" ca="1" si="761"/>
        <v>35139</v>
      </c>
      <c r="AM1909" s="26">
        <f t="shared" ca="1" si="762"/>
        <v>71</v>
      </c>
      <c r="AN1909" s="26">
        <f ca="1">IF(AM1909=0,0,COUNTIF($AM$19:AM1909,C1909*10+1))</f>
        <v>55</v>
      </c>
      <c r="AO1909" s="21">
        <f t="shared" ca="1" si="763"/>
        <v>0</v>
      </c>
      <c r="AP1909" s="33">
        <f t="shared" ca="1" si="764"/>
        <v>35139</v>
      </c>
    </row>
    <row r="1910" spans="1:42" x14ac:dyDescent="0.2">
      <c r="A1910" s="15">
        <f>Daten!A1910</f>
        <v>70705</v>
      </c>
      <c r="B1910" s="8" t="str">
        <f>Daten!B1910</f>
        <v>Assling</v>
      </c>
      <c r="C1910" s="15">
        <f t="shared" si="740"/>
        <v>7</v>
      </c>
      <c r="D1910" s="10">
        <f>Daten!D1910</f>
        <v>0</v>
      </c>
      <c r="E1910" s="9">
        <f>Daten!E1910</f>
        <v>1764</v>
      </c>
      <c r="F1910" s="9">
        <f>Daten!F1910</f>
        <v>1765</v>
      </c>
      <c r="G1910" s="27">
        <f t="shared" si="741"/>
        <v>-1</v>
      </c>
      <c r="H1910" s="29">
        <f t="shared" si="742"/>
        <v>-5.6657223796033991E-4</v>
      </c>
      <c r="I1910" s="21">
        <f t="shared" si="743"/>
        <v>15.752193483679012</v>
      </c>
      <c r="J1910" s="21">
        <f t="shared" si="744"/>
        <v>-16.752193483679012</v>
      </c>
      <c r="K1910" s="27">
        <f t="shared" si="745"/>
        <v>8376.0967418395066</v>
      </c>
      <c r="L1910" s="16">
        <f>Daten!G1910</f>
        <v>271</v>
      </c>
      <c r="M1910" s="16">
        <f>Daten!H1910</f>
        <v>1097</v>
      </c>
      <c r="N1910" s="16">
        <f>Daten!I1910</f>
        <v>396</v>
      </c>
      <c r="O1910" s="28">
        <f t="shared" si="746"/>
        <v>0.60802187784867823</v>
      </c>
      <c r="P1910" s="16">
        <f t="shared" si="747"/>
        <v>617.46510118142476</v>
      </c>
      <c r="Q1910" s="21">
        <f t="shared" si="748"/>
        <v>49.534898818575243</v>
      </c>
      <c r="R1910" s="27">
        <f t="shared" si="749"/>
        <v>9906.9797637150477</v>
      </c>
      <c r="S1910" s="9">
        <f>Daten!K1910</f>
        <v>6941.6</v>
      </c>
      <c r="T1910" s="9">
        <f>Daten!L1910</f>
        <v>90535.4</v>
      </c>
      <c r="U1910" s="9">
        <f>Daten!M1910</f>
        <v>619916.43000000005</v>
      </c>
      <c r="V1910" s="9">
        <f>Daten!N1910</f>
        <v>500</v>
      </c>
      <c r="W1910" s="9">
        <f>Daten!O1910</f>
        <v>500</v>
      </c>
      <c r="X1910" s="23">
        <f t="shared" si="750"/>
        <v>717393.43</v>
      </c>
      <c r="Y1910" s="9">
        <f t="shared" si="751"/>
        <v>634030.96672665351</v>
      </c>
      <c r="Z1910" s="21">
        <f t="shared" si="752"/>
        <v>83362.463273346541</v>
      </c>
      <c r="AA1910" s="27">
        <f t="shared" si="753"/>
        <v>-8336.2463273346548</v>
      </c>
      <c r="AB1910" s="32">
        <f t="shared" si="754"/>
        <v>9946.8301782199014</v>
      </c>
      <c r="AC1910" s="31">
        <f t="shared" si="755"/>
        <v>9946.8301782199014</v>
      </c>
      <c r="AG1910" s="26">
        <f t="shared" si="756"/>
        <v>8376.0967418395066</v>
      </c>
      <c r="AH1910" s="26">
        <f t="shared" si="757"/>
        <v>-8336.2463273346548</v>
      </c>
      <c r="AI1910" s="26">
        <f t="shared" si="758"/>
        <v>39.850414504851869</v>
      </c>
      <c r="AJ1910" s="26">
        <f t="shared" si="759"/>
        <v>1</v>
      </c>
      <c r="AK1910" s="26">
        <f t="shared" si="760"/>
        <v>0</v>
      </c>
      <c r="AL1910" s="26">
        <f t="shared" ca="1" si="761"/>
        <v>0</v>
      </c>
      <c r="AM1910" s="26">
        <f t="shared" ca="1" si="762"/>
        <v>0</v>
      </c>
      <c r="AN1910" s="26">
        <f ca="1">IF(AM1910=0,0,COUNTIF($AM$19:AM1910,C1910*10+1))</f>
        <v>0</v>
      </c>
      <c r="AO1910" s="21">
        <f t="shared" ca="1" si="763"/>
        <v>0</v>
      </c>
      <c r="AP1910" s="33">
        <f t="shared" ca="1" si="764"/>
        <v>0</v>
      </c>
    </row>
    <row r="1911" spans="1:42" x14ac:dyDescent="0.2">
      <c r="A1911" s="15">
        <f>Daten!A1911</f>
        <v>70706</v>
      </c>
      <c r="B1911" s="8" t="str">
        <f>Daten!B1911</f>
        <v>Außervillgraten</v>
      </c>
      <c r="C1911" s="15">
        <f t="shared" si="740"/>
        <v>7</v>
      </c>
      <c r="D1911" s="10">
        <f>Daten!D1911</f>
        <v>0</v>
      </c>
      <c r="E1911" s="9">
        <f>Daten!E1911</f>
        <v>739</v>
      </c>
      <c r="F1911" s="9">
        <f>Daten!F1911</f>
        <v>761</v>
      </c>
      <c r="G1911" s="27">
        <f t="shared" si="741"/>
        <v>-22</v>
      </c>
      <c r="H1911" s="29">
        <f t="shared" si="742"/>
        <v>-2.8909329829172142E-2</v>
      </c>
      <c r="I1911" s="21">
        <f t="shared" si="743"/>
        <v>6.7917389467873814</v>
      </c>
      <c r="J1911" s="21">
        <f t="shared" si="744"/>
        <v>-28.791738946787383</v>
      </c>
      <c r="K1911" s="27">
        <f t="shared" si="745"/>
        <v>14395.869473393692</v>
      </c>
      <c r="L1911" s="16">
        <f>Daten!G1911</f>
        <v>110</v>
      </c>
      <c r="M1911" s="16">
        <f>Daten!H1911</f>
        <v>448</v>
      </c>
      <c r="N1911" s="16">
        <f>Daten!I1911</f>
        <v>181</v>
      </c>
      <c r="O1911" s="28">
        <f t="shared" si="746"/>
        <v>0.6495535714285714</v>
      </c>
      <c r="P1911" s="16">
        <f t="shared" si="747"/>
        <v>252.16441689086443</v>
      </c>
      <c r="Q1911" s="21">
        <f t="shared" si="748"/>
        <v>38.83558310913557</v>
      </c>
      <c r="R1911" s="27">
        <f t="shared" si="749"/>
        <v>7767.1166218271137</v>
      </c>
      <c r="S1911" s="9">
        <f>Daten!K1911</f>
        <v>2813.8</v>
      </c>
      <c r="T1911" s="9">
        <f>Daten!L1911</f>
        <v>28325.7</v>
      </c>
      <c r="U1911" s="9">
        <f>Daten!M1911</f>
        <v>104614.89</v>
      </c>
      <c r="V1911" s="9">
        <f>Daten!N1911</f>
        <v>500</v>
      </c>
      <c r="W1911" s="9">
        <f>Daten!O1911</f>
        <v>500</v>
      </c>
      <c r="X1911" s="23">
        <f t="shared" si="750"/>
        <v>135754.39000000001</v>
      </c>
      <c r="Y1911" s="9">
        <f t="shared" si="751"/>
        <v>265617.28141212981</v>
      </c>
      <c r="Z1911" s="21">
        <f t="shared" si="752"/>
        <v>-129862.8914121298</v>
      </c>
      <c r="AA1911" s="27">
        <f t="shared" si="753"/>
        <v>12986.289141212981</v>
      </c>
      <c r="AB1911" s="32">
        <f t="shared" si="754"/>
        <v>35149.275236433787</v>
      </c>
      <c r="AC1911" s="31">
        <f t="shared" si="755"/>
        <v>35149.275236433787</v>
      </c>
      <c r="AG1911" s="26">
        <f t="shared" si="756"/>
        <v>14395.869473393692</v>
      </c>
      <c r="AH1911" s="26">
        <f t="shared" si="757"/>
        <v>12986.289141212981</v>
      </c>
      <c r="AI1911" s="26">
        <f t="shared" si="758"/>
        <v>27382.158614606673</v>
      </c>
      <c r="AJ1911" s="26">
        <f t="shared" si="759"/>
        <v>1</v>
      </c>
      <c r="AK1911" s="26">
        <f t="shared" si="760"/>
        <v>27382.158614606673</v>
      </c>
      <c r="AL1911" s="26">
        <f t="shared" ca="1" si="761"/>
        <v>29618</v>
      </c>
      <c r="AM1911" s="26">
        <f t="shared" ca="1" si="762"/>
        <v>71</v>
      </c>
      <c r="AN1911" s="26">
        <f ca="1">IF(AM1911=0,0,COUNTIF($AM$19:AM1911,C1911*10+1))</f>
        <v>56</v>
      </c>
      <c r="AO1911" s="21">
        <f t="shared" ca="1" si="763"/>
        <v>0</v>
      </c>
      <c r="AP1911" s="33">
        <f t="shared" ca="1" si="764"/>
        <v>29618</v>
      </c>
    </row>
    <row r="1912" spans="1:42" x14ac:dyDescent="0.2">
      <c r="A1912" s="15">
        <f>Daten!A1912</f>
        <v>70707</v>
      </c>
      <c r="B1912" s="8" t="str">
        <f>Daten!B1912</f>
        <v>Dölsach</v>
      </c>
      <c r="C1912" s="15">
        <f t="shared" si="740"/>
        <v>7</v>
      </c>
      <c r="D1912" s="10">
        <f>Daten!D1912</f>
        <v>0</v>
      </c>
      <c r="E1912" s="9">
        <f>Daten!E1912</f>
        <v>2324</v>
      </c>
      <c r="F1912" s="9">
        <f>Daten!F1912</f>
        <v>2332</v>
      </c>
      <c r="G1912" s="27">
        <f t="shared" si="741"/>
        <v>-8</v>
      </c>
      <c r="H1912" s="29">
        <f t="shared" si="742"/>
        <v>-3.4305317324185248E-3</v>
      </c>
      <c r="I1912" s="21">
        <f t="shared" si="743"/>
        <v>20.812529860588928</v>
      </c>
      <c r="J1912" s="21">
        <f t="shared" si="744"/>
        <v>-28.812529860588928</v>
      </c>
      <c r="K1912" s="27">
        <f t="shared" si="745"/>
        <v>14406.264930294465</v>
      </c>
      <c r="L1912" s="16">
        <f>Daten!G1912</f>
        <v>353</v>
      </c>
      <c r="M1912" s="16">
        <f>Daten!H1912</f>
        <v>1513</v>
      </c>
      <c r="N1912" s="16">
        <f>Daten!I1912</f>
        <v>458</v>
      </c>
      <c r="O1912" s="28">
        <f t="shared" si="746"/>
        <v>0.53602115003304696</v>
      </c>
      <c r="P1912" s="16">
        <f t="shared" si="747"/>
        <v>851.61777400865594</v>
      </c>
      <c r="Q1912" s="21">
        <f t="shared" si="748"/>
        <v>-40.617774008655942</v>
      </c>
      <c r="R1912" s="27">
        <f t="shared" si="749"/>
        <v>-8123.5548017311885</v>
      </c>
      <c r="S1912" s="9">
        <f>Daten!K1912</f>
        <v>7402.4</v>
      </c>
      <c r="T1912" s="9">
        <f>Daten!L1912</f>
        <v>134315.79999999999</v>
      </c>
      <c r="U1912" s="9">
        <f>Daten!M1912</f>
        <v>410854.77</v>
      </c>
      <c r="V1912" s="9">
        <f>Daten!N1912</f>
        <v>500</v>
      </c>
      <c r="W1912" s="9">
        <f>Daten!O1912</f>
        <v>500</v>
      </c>
      <c r="X1912" s="23">
        <f t="shared" si="750"/>
        <v>552572.97</v>
      </c>
      <c r="Y1912" s="9">
        <f t="shared" si="751"/>
        <v>835310.63870336895</v>
      </c>
      <c r="Z1912" s="21">
        <f t="shared" si="752"/>
        <v>-282737.66870336898</v>
      </c>
      <c r="AA1912" s="27">
        <f t="shared" si="753"/>
        <v>28273.766870336898</v>
      </c>
      <c r="AB1912" s="32">
        <f t="shared" si="754"/>
        <v>34556.476998900172</v>
      </c>
      <c r="AC1912" s="31">
        <f t="shared" si="755"/>
        <v>34556.476998900172</v>
      </c>
      <c r="AG1912" s="26">
        <f t="shared" si="756"/>
        <v>14406.264930294465</v>
      </c>
      <c r="AH1912" s="26">
        <f t="shared" si="757"/>
        <v>28273.766870336898</v>
      </c>
      <c r="AI1912" s="26">
        <f t="shared" si="758"/>
        <v>42680.031800631361</v>
      </c>
      <c r="AJ1912" s="26">
        <f t="shared" si="759"/>
        <v>1</v>
      </c>
      <c r="AK1912" s="26">
        <f t="shared" si="760"/>
        <v>42680.031800631361</v>
      </c>
      <c r="AL1912" s="26">
        <f t="shared" ca="1" si="761"/>
        <v>46164</v>
      </c>
      <c r="AM1912" s="26">
        <f t="shared" ca="1" si="762"/>
        <v>71</v>
      </c>
      <c r="AN1912" s="26">
        <f ca="1">IF(AM1912=0,0,COUNTIF($AM$19:AM1912,C1912*10+1))</f>
        <v>57</v>
      </c>
      <c r="AO1912" s="21">
        <f t="shared" ca="1" si="763"/>
        <v>0</v>
      </c>
      <c r="AP1912" s="33">
        <f t="shared" ca="1" si="764"/>
        <v>46164</v>
      </c>
    </row>
    <row r="1913" spans="1:42" x14ac:dyDescent="0.2">
      <c r="A1913" s="15">
        <f>Daten!A1913</f>
        <v>70708</v>
      </c>
      <c r="B1913" s="8" t="str">
        <f>Daten!B1913</f>
        <v>Gaimberg</v>
      </c>
      <c r="C1913" s="15">
        <f t="shared" si="740"/>
        <v>7</v>
      </c>
      <c r="D1913" s="10">
        <f>Daten!D1913</f>
        <v>0</v>
      </c>
      <c r="E1913" s="9">
        <f>Daten!E1913</f>
        <v>890</v>
      </c>
      <c r="F1913" s="9">
        <f>Daten!F1913</f>
        <v>821</v>
      </c>
      <c r="G1913" s="27">
        <f t="shared" si="741"/>
        <v>69</v>
      </c>
      <c r="H1913" s="29">
        <f t="shared" si="742"/>
        <v>8.4043848964677217E-2</v>
      </c>
      <c r="I1913" s="21">
        <f t="shared" si="743"/>
        <v>7.3272242776773195</v>
      </c>
      <c r="J1913" s="21">
        <f t="shared" si="744"/>
        <v>61.672775722322683</v>
      </c>
      <c r="K1913" s="27">
        <f t="shared" si="745"/>
        <v>-30836.38786116134</v>
      </c>
      <c r="L1913" s="16">
        <f>Daten!G1913</f>
        <v>141</v>
      </c>
      <c r="M1913" s="16">
        <f>Daten!H1913</f>
        <v>572</v>
      </c>
      <c r="N1913" s="16">
        <f>Daten!I1913</f>
        <v>177</v>
      </c>
      <c r="O1913" s="28">
        <f t="shared" si="746"/>
        <v>0.55594405594405594</v>
      </c>
      <c r="P1913" s="16">
        <f t="shared" si="747"/>
        <v>321.95992513744295</v>
      </c>
      <c r="Q1913" s="21">
        <f t="shared" si="748"/>
        <v>-3.9599251374429514</v>
      </c>
      <c r="R1913" s="27">
        <f t="shared" si="749"/>
        <v>-791.98502748859028</v>
      </c>
      <c r="S1913" s="9">
        <f>Daten!K1913</f>
        <v>1379.6</v>
      </c>
      <c r="T1913" s="9">
        <f>Daten!L1913</f>
        <v>60090.5</v>
      </c>
      <c r="U1913" s="9">
        <f>Daten!M1913</f>
        <v>85589</v>
      </c>
      <c r="V1913" s="9">
        <f>Daten!N1913</f>
        <v>500</v>
      </c>
      <c r="W1913" s="9">
        <f>Daten!O1913</f>
        <v>500</v>
      </c>
      <c r="X1913" s="23">
        <f t="shared" si="750"/>
        <v>147059.1</v>
      </c>
      <c r="Y1913" s="9">
        <f t="shared" si="751"/>
        <v>319890.90724870842</v>
      </c>
      <c r="Z1913" s="21">
        <f t="shared" si="752"/>
        <v>-172831.80724870841</v>
      </c>
      <c r="AA1913" s="27">
        <f t="shared" si="753"/>
        <v>17283.180724870843</v>
      </c>
      <c r="AB1913" s="32">
        <f t="shared" si="754"/>
        <v>-14345.192163779087</v>
      </c>
      <c r="AC1913" s="31">
        <f t="shared" si="755"/>
        <v>0</v>
      </c>
      <c r="AG1913" s="26">
        <f t="shared" si="756"/>
        <v>0</v>
      </c>
      <c r="AH1913" s="26">
        <f t="shared" si="757"/>
        <v>0</v>
      </c>
      <c r="AI1913" s="26">
        <f t="shared" si="758"/>
        <v>0</v>
      </c>
      <c r="AJ1913" s="26">
        <f t="shared" si="759"/>
        <v>1</v>
      </c>
      <c r="AK1913" s="26">
        <f t="shared" si="760"/>
        <v>0</v>
      </c>
      <c r="AL1913" s="26">
        <f t="shared" ca="1" si="761"/>
        <v>0</v>
      </c>
      <c r="AM1913" s="26">
        <f t="shared" ca="1" si="762"/>
        <v>0</v>
      </c>
      <c r="AN1913" s="26">
        <f ca="1">IF(AM1913=0,0,COUNTIF($AM$19:AM1913,C1913*10+1))</f>
        <v>0</v>
      </c>
      <c r="AO1913" s="21">
        <f t="shared" ca="1" si="763"/>
        <v>0</v>
      </c>
      <c r="AP1913" s="33">
        <f t="shared" ca="1" si="764"/>
        <v>0</v>
      </c>
    </row>
    <row r="1914" spans="1:42" x14ac:dyDescent="0.2">
      <c r="A1914" s="15">
        <f>Daten!A1914</f>
        <v>70709</v>
      </c>
      <c r="B1914" s="8" t="str">
        <f>Daten!B1914</f>
        <v>Hopfgarten in Defereggen</v>
      </c>
      <c r="C1914" s="15">
        <f t="shared" si="740"/>
        <v>7</v>
      </c>
      <c r="D1914" s="10">
        <f>Daten!D1914</f>
        <v>0</v>
      </c>
      <c r="E1914" s="9">
        <f>Daten!E1914</f>
        <v>679</v>
      </c>
      <c r="F1914" s="9">
        <f>Daten!F1914</f>
        <v>709</v>
      </c>
      <c r="G1914" s="27">
        <f t="shared" si="741"/>
        <v>-30</v>
      </c>
      <c r="H1914" s="29">
        <f t="shared" si="742"/>
        <v>-4.2313117066290547E-2</v>
      </c>
      <c r="I1914" s="21">
        <f t="shared" si="743"/>
        <v>6.3276516600161017</v>
      </c>
      <c r="J1914" s="21">
        <f t="shared" si="744"/>
        <v>-36.327651660016102</v>
      </c>
      <c r="K1914" s="27">
        <f t="shared" si="745"/>
        <v>18163.825830008052</v>
      </c>
      <c r="L1914" s="16">
        <f>Daten!G1914</f>
        <v>91</v>
      </c>
      <c r="M1914" s="16">
        <f>Daten!H1914</f>
        <v>429</v>
      </c>
      <c r="N1914" s="16">
        <f>Daten!I1914</f>
        <v>159</v>
      </c>
      <c r="O1914" s="28">
        <f t="shared" si="746"/>
        <v>0.58275058275058278</v>
      </c>
      <c r="P1914" s="16">
        <f t="shared" si="747"/>
        <v>241.46994385308224</v>
      </c>
      <c r="Q1914" s="21">
        <f t="shared" si="748"/>
        <v>8.530056146917758</v>
      </c>
      <c r="R1914" s="27">
        <f t="shared" si="749"/>
        <v>1706.0112293835516</v>
      </c>
      <c r="S1914" s="9">
        <f>Daten!K1914</f>
        <v>2055.35</v>
      </c>
      <c r="T1914" s="9">
        <f>Daten!L1914</f>
        <v>24721.49</v>
      </c>
      <c r="U1914" s="9">
        <f>Daten!M1914</f>
        <v>93697.72</v>
      </c>
      <c r="V1914" s="9">
        <f>Daten!N1914</f>
        <v>500</v>
      </c>
      <c r="W1914" s="9">
        <f>Daten!O1914</f>
        <v>500</v>
      </c>
      <c r="X1914" s="23">
        <f t="shared" si="750"/>
        <v>120474.56</v>
      </c>
      <c r="Y1914" s="9">
        <f t="shared" si="751"/>
        <v>244051.60227176742</v>
      </c>
      <c r="Z1914" s="21">
        <f t="shared" si="752"/>
        <v>-123577.04227176742</v>
      </c>
      <c r="AA1914" s="27">
        <f t="shared" si="753"/>
        <v>12357.704227176742</v>
      </c>
      <c r="AB1914" s="32">
        <f t="shared" si="754"/>
        <v>32227.541286568347</v>
      </c>
      <c r="AC1914" s="31">
        <f t="shared" si="755"/>
        <v>32227.541286568347</v>
      </c>
      <c r="AG1914" s="26">
        <f t="shared" si="756"/>
        <v>18163.825830008052</v>
      </c>
      <c r="AH1914" s="26">
        <f t="shared" si="757"/>
        <v>12357.704227176742</v>
      </c>
      <c r="AI1914" s="26">
        <f t="shared" si="758"/>
        <v>30521.530057184795</v>
      </c>
      <c r="AJ1914" s="26">
        <f t="shared" si="759"/>
        <v>1</v>
      </c>
      <c r="AK1914" s="26">
        <f t="shared" si="760"/>
        <v>30521.530057184795</v>
      </c>
      <c r="AL1914" s="26">
        <f t="shared" ca="1" si="761"/>
        <v>33013</v>
      </c>
      <c r="AM1914" s="26">
        <f t="shared" ca="1" si="762"/>
        <v>71</v>
      </c>
      <c r="AN1914" s="26">
        <f ca="1">IF(AM1914=0,0,COUNTIF($AM$19:AM1914,C1914*10+1))</f>
        <v>58</v>
      </c>
      <c r="AO1914" s="21">
        <f t="shared" ca="1" si="763"/>
        <v>0</v>
      </c>
      <c r="AP1914" s="33">
        <f t="shared" ca="1" si="764"/>
        <v>33013</v>
      </c>
    </row>
    <row r="1915" spans="1:42" x14ac:dyDescent="0.2">
      <c r="A1915" s="15">
        <f>Daten!A1915</f>
        <v>70710</v>
      </c>
      <c r="B1915" s="8" t="str">
        <f>Daten!B1915</f>
        <v>Innervillgraten</v>
      </c>
      <c r="C1915" s="15">
        <f t="shared" si="740"/>
        <v>7</v>
      </c>
      <c r="D1915" s="10">
        <f>Daten!D1915</f>
        <v>0</v>
      </c>
      <c r="E1915" s="9">
        <f>Daten!E1915</f>
        <v>907</v>
      </c>
      <c r="F1915" s="9">
        <f>Daten!F1915</f>
        <v>940</v>
      </c>
      <c r="G1915" s="27">
        <f t="shared" si="741"/>
        <v>-33</v>
      </c>
      <c r="H1915" s="29">
        <f t="shared" si="742"/>
        <v>-3.5106382978723406E-2</v>
      </c>
      <c r="I1915" s="21">
        <f t="shared" si="743"/>
        <v>8.3892701839423633</v>
      </c>
      <c r="J1915" s="21">
        <f t="shared" si="744"/>
        <v>-41.389270183942365</v>
      </c>
      <c r="K1915" s="27">
        <f t="shared" si="745"/>
        <v>20694.635091971184</v>
      </c>
      <c r="L1915" s="16">
        <f>Daten!G1915</f>
        <v>140</v>
      </c>
      <c r="M1915" s="16">
        <f>Daten!H1915</f>
        <v>603</v>
      </c>
      <c r="N1915" s="16">
        <f>Daten!I1915</f>
        <v>164</v>
      </c>
      <c r="O1915" s="28">
        <f t="shared" si="746"/>
        <v>0.50414593698175791</v>
      </c>
      <c r="P1915" s="16">
        <f t="shared" si="747"/>
        <v>339.40880219908763</v>
      </c>
      <c r="Q1915" s="21">
        <f t="shared" si="748"/>
        <v>-35.408802199087631</v>
      </c>
      <c r="R1915" s="27">
        <f t="shared" si="749"/>
        <v>-7081.7604398175263</v>
      </c>
      <c r="S1915" s="9">
        <f>Daten!K1915</f>
        <v>2423.1999999999998</v>
      </c>
      <c r="T1915" s="9">
        <f>Daten!L1915</f>
        <v>26101.85</v>
      </c>
      <c r="U1915" s="9">
        <f>Daten!M1915</f>
        <v>71846.34</v>
      </c>
      <c r="V1915" s="9">
        <f>Daten!N1915</f>
        <v>500</v>
      </c>
      <c r="W1915" s="9">
        <f>Daten!O1915</f>
        <v>500</v>
      </c>
      <c r="X1915" s="23">
        <f t="shared" si="750"/>
        <v>100371.39</v>
      </c>
      <c r="Y1915" s="9">
        <f t="shared" si="751"/>
        <v>326001.18300514441</v>
      </c>
      <c r="Z1915" s="21">
        <f t="shared" si="752"/>
        <v>-225629.7930051444</v>
      </c>
      <c r="AA1915" s="27">
        <f t="shared" si="753"/>
        <v>22562.979300514442</v>
      </c>
      <c r="AB1915" s="32">
        <f t="shared" si="754"/>
        <v>36175.853952668098</v>
      </c>
      <c r="AC1915" s="31">
        <f t="shared" si="755"/>
        <v>36175.853952668098</v>
      </c>
      <c r="AG1915" s="26">
        <f t="shared" si="756"/>
        <v>20694.635091971184</v>
      </c>
      <c r="AH1915" s="26">
        <f t="shared" si="757"/>
        <v>22562.979300514442</v>
      </c>
      <c r="AI1915" s="26">
        <f t="shared" si="758"/>
        <v>43257.61439248563</v>
      </c>
      <c r="AJ1915" s="26">
        <f t="shared" si="759"/>
        <v>1</v>
      </c>
      <c r="AK1915" s="26">
        <f t="shared" si="760"/>
        <v>43257.61439248563</v>
      </c>
      <c r="AL1915" s="26">
        <f t="shared" ca="1" si="761"/>
        <v>46789</v>
      </c>
      <c r="AM1915" s="26">
        <f t="shared" ca="1" si="762"/>
        <v>71</v>
      </c>
      <c r="AN1915" s="26">
        <f ca="1">IF(AM1915=0,0,COUNTIF($AM$19:AM1915,C1915*10+1))</f>
        <v>59</v>
      </c>
      <c r="AO1915" s="21">
        <f t="shared" ca="1" si="763"/>
        <v>0</v>
      </c>
      <c r="AP1915" s="33">
        <f t="shared" ca="1" si="764"/>
        <v>46789</v>
      </c>
    </row>
    <row r="1916" spans="1:42" x14ac:dyDescent="0.2">
      <c r="A1916" s="15">
        <f>Daten!A1916</f>
        <v>70711</v>
      </c>
      <c r="B1916" s="8" t="str">
        <f>Daten!B1916</f>
        <v>Iselsberg-Stronach</v>
      </c>
      <c r="C1916" s="15">
        <f t="shared" si="740"/>
        <v>7</v>
      </c>
      <c r="D1916" s="10">
        <f>Daten!D1916</f>
        <v>0</v>
      </c>
      <c r="E1916" s="9">
        <f>Daten!E1916</f>
        <v>609</v>
      </c>
      <c r="F1916" s="9">
        <f>Daten!F1916</f>
        <v>592</v>
      </c>
      <c r="G1916" s="27">
        <f t="shared" si="741"/>
        <v>17</v>
      </c>
      <c r="H1916" s="29">
        <f t="shared" si="742"/>
        <v>2.8716216216216218E-2</v>
      </c>
      <c r="I1916" s="21">
        <f t="shared" si="743"/>
        <v>5.2834552647807227</v>
      </c>
      <c r="J1916" s="21">
        <f t="shared" si="744"/>
        <v>11.716544735219276</v>
      </c>
      <c r="K1916" s="27">
        <f t="shared" si="745"/>
        <v>-5858.2723676096384</v>
      </c>
      <c r="L1916" s="16">
        <f>Daten!G1916</f>
        <v>91</v>
      </c>
      <c r="M1916" s="16">
        <f>Daten!H1916</f>
        <v>396</v>
      </c>
      <c r="N1916" s="16">
        <f>Daten!I1916</f>
        <v>122</v>
      </c>
      <c r="O1916" s="28">
        <f t="shared" si="746"/>
        <v>0.53787878787878785</v>
      </c>
      <c r="P1916" s="16">
        <f t="shared" si="747"/>
        <v>222.89533278746052</v>
      </c>
      <c r="Q1916" s="21">
        <f t="shared" si="748"/>
        <v>-9.8953327874605179</v>
      </c>
      <c r="R1916" s="27">
        <f t="shared" si="749"/>
        <v>-1979.0665574921036</v>
      </c>
      <c r="S1916" s="9">
        <f>Daten!K1916</f>
        <v>2953.25</v>
      </c>
      <c r="T1916" s="9">
        <f>Daten!L1916</f>
        <v>47962.55</v>
      </c>
      <c r="U1916" s="9">
        <f>Daten!M1916</f>
        <v>17182.400000000001</v>
      </c>
      <c r="V1916" s="9">
        <f>Daten!N1916</f>
        <v>500</v>
      </c>
      <c r="W1916" s="9">
        <f>Daten!O1916</f>
        <v>500</v>
      </c>
      <c r="X1916" s="23">
        <f t="shared" si="750"/>
        <v>68098.200000000012</v>
      </c>
      <c r="Y1916" s="9">
        <f t="shared" si="751"/>
        <v>218891.643274678</v>
      </c>
      <c r="Z1916" s="21">
        <f t="shared" si="752"/>
        <v>-150793.44327467799</v>
      </c>
      <c r="AA1916" s="27">
        <f t="shared" si="753"/>
        <v>15079.344327467799</v>
      </c>
      <c r="AB1916" s="32">
        <f t="shared" si="754"/>
        <v>7242.0054023660578</v>
      </c>
      <c r="AC1916" s="31">
        <f t="shared" si="755"/>
        <v>7242.0054023660578</v>
      </c>
      <c r="AG1916" s="26">
        <f t="shared" si="756"/>
        <v>-5858.2723676096384</v>
      </c>
      <c r="AH1916" s="26">
        <f t="shared" si="757"/>
        <v>15079.344327467799</v>
      </c>
      <c r="AI1916" s="26">
        <f t="shared" si="758"/>
        <v>9221.07195985816</v>
      </c>
      <c r="AJ1916" s="26">
        <f t="shared" si="759"/>
        <v>1</v>
      </c>
      <c r="AK1916" s="26">
        <f t="shared" si="760"/>
        <v>9221.07195985816</v>
      </c>
      <c r="AL1916" s="26">
        <f t="shared" ca="1" si="761"/>
        <v>9974</v>
      </c>
      <c r="AM1916" s="26">
        <f t="shared" ca="1" si="762"/>
        <v>71</v>
      </c>
      <c r="AN1916" s="26">
        <f ca="1">IF(AM1916=0,0,COUNTIF($AM$19:AM1916,C1916*10+1))</f>
        <v>60</v>
      </c>
      <c r="AO1916" s="21">
        <f t="shared" ca="1" si="763"/>
        <v>0</v>
      </c>
      <c r="AP1916" s="33">
        <f t="shared" ca="1" si="764"/>
        <v>9974</v>
      </c>
    </row>
    <row r="1917" spans="1:42" x14ac:dyDescent="0.2">
      <c r="A1917" s="15">
        <f>Daten!A1917</f>
        <v>70712</v>
      </c>
      <c r="B1917" s="8" t="str">
        <f>Daten!B1917</f>
        <v>Kals am Großglockner</v>
      </c>
      <c r="C1917" s="15">
        <f t="shared" si="740"/>
        <v>7</v>
      </c>
      <c r="D1917" s="10">
        <f>Daten!D1917</f>
        <v>0</v>
      </c>
      <c r="E1917" s="9">
        <f>Daten!E1917</f>
        <v>1127</v>
      </c>
      <c r="F1917" s="9">
        <f>Daten!F1917</f>
        <v>1134</v>
      </c>
      <c r="G1917" s="27">
        <f t="shared" si="741"/>
        <v>-7</v>
      </c>
      <c r="H1917" s="29">
        <f t="shared" si="742"/>
        <v>-6.1728395061728392E-3</v>
      </c>
      <c r="I1917" s="21">
        <f t="shared" si="743"/>
        <v>10.12067275381983</v>
      </c>
      <c r="J1917" s="21">
        <f t="shared" si="744"/>
        <v>-17.120672753819832</v>
      </c>
      <c r="K1917" s="27">
        <f t="shared" si="745"/>
        <v>8560.336376909916</v>
      </c>
      <c r="L1917" s="16">
        <f>Daten!G1917</f>
        <v>141</v>
      </c>
      <c r="M1917" s="16">
        <f>Daten!H1917</f>
        <v>781</v>
      </c>
      <c r="N1917" s="16">
        <f>Daten!I1917</f>
        <v>205</v>
      </c>
      <c r="O1917" s="28">
        <f t="shared" si="746"/>
        <v>0.44302176696542894</v>
      </c>
      <c r="P1917" s="16">
        <f t="shared" si="747"/>
        <v>439.59912855304714</v>
      </c>
      <c r="Q1917" s="21">
        <f t="shared" si="748"/>
        <v>-93.599128553047137</v>
      </c>
      <c r="R1917" s="27">
        <f t="shared" si="749"/>
        <v>-18719.825710609428</v>
      </c>
      <c r="S1917" s="9">
        <f>Daten!K1917</f>
        <v>6486.4</v>
      </c>
      <c r="T1917" s="9">
        <f>Daten!L1917</f>
        <v>72847.350000000006</v>
      </c>
      <c r="U1917" s="9">
        <f>Daten!M1917</f>
        <v>135555.17000000001</v>
      </c>
      <c r="V1917" s="9">
        <f>Daten!N1917</f>
        <v>500</v>
      </c>
      <c r="W1917" s="9">
        <f>Daten!O1917</f>
        <v>500</v>
      </c>
      <c r="X1917" s="23">
        <f t="shared" si="750"/>
        <v>214888.92</v>
      </c>
      <c r="Y1917" s="9">
        <f t="shared" si="751"/>
        <v>405075.33985313977</v>
      </c>
      <c r="Z1917" s="21">
        <f t="shared" si="752"/>
        <v>-190186.41985313976</v>
      </c>
      <c r="AA1917" s="27">
        <f t="shared" si="753"/>
        <v>19018.641985313978</v>
      </c>
      <c r="AB1917" s="32">
        <f t="shared" si="754"/>
        <v>8859.1526516144659</v>
      </c>
      <c r="AC1917" s="31">
        <f t="shared" si="755"/>
        <v>8859.1526516144659</v>
      </c>
      <c r="AG1917" s="26">
        <f t="shared" si="756"/>
        <v>8560.336376909916</v>
      </c>
      <c r="AH1917" s="26">
        <f t="shared" si="757"/>
        <v>19018.641985313978</v>
      </c>
      <c r="AI1917" s="26">
        <f t="shared" si="758"/>
        <v>27578.978362223894</v>
      </c>
      <c r="AJ1917" s="26">
        <f t="shared" si="759"/>
        <v>1</v>
      </c>
      <c r="AK1917" s="26">
        <f t="shared" si="760"/>
        <v>27578.978362223894</v>
      </c>
      <c r="AL1917" s="26">
        <f t="shared" ca="1" si="761"/>
        <v>29831</v>
      </c>
      <c r="AM1917" s="26">
        <f t="shared" ca="1" si="762"/>
        <v>71</v>
      </c>
      <c r="AN1917" s="26">
        <f ca="1">IF(AM1917=0,0,COUNTIF($AM$19:AM1917,C1917*10+1))</f>
        <v>61</v>
      </c>
      <c r="AO1917" s="21">
        <f t="shared" ca="1" si="763"/>
        <v>0</v>
      </c>
      <c r="AP1917" s="33">
        <f t="shared" ca="1" si="764"/>
        <v>29831</v>
      </c>
    </row>
    <row r="1918" spans="1:42" x14ac:dyDescent="0.2">
      <c r="A1918" s="15">
        <f>Daten!A1918</f>
        <v>70713</v>
      </c>
      <c r="B1918" s="8" t="str">
        <f>Daten!B1918</f>
        <v>Kartitsch</v>
      </c>
      <c r="C1918" s="15">
        <f t="shared" si="740"/>
        <v>7</v>
      </c>
      <c r="D1918" s="10">
        <f>Daten!D1918</f>
        <v>0</v>
      </c>
      <c r="E1918" s="9">
        <f>Daten!E1918</f>
        <v>752</v>
      </c>
      <c r="F1918" s="9">
        <f>Daten!F1918</f>
        <v>804</v>
      </c>
      <c r="G1918" s="27">
        <f t="shared" si="741"/>
        <v>-52</v>
      </c>
      <c r="H1918" s="29">
        <f t="shared" si="742"/>
        <v>-6.4676616915422883E-2</v>
      </c>
      <c r="I1918" s="21">
        <f t="shared" si="743"/>
        <v>7.1755034339251704</v>
      </c>
      <c r="J1918" s="21">
        <f t="shared" si="744"/>
        <v>-59.175503433925172</v>
      </c>
      <c r="K1918" s="27">
        <f t="shared" si="745"/>
        <v>29587.751716962586</v>
      </c>
      <c r="L1918" s="16">
        <f>Daten!G1918</f>
        <v>95</v>
      </c>
      <c r="M1918" s="16">
        <f>Daten!H1918</f>
        <v>462</v>
      </c>
      <c r="N1918" s="16">
        <f>Daten!I1918</f>
        <v>195</v>
      </c>
      <c r="O1918" s="28">
        <f t="shared" si="746"/>
        <v>0.62770562770562766</v>
      </c>
      <c r="P1918" s="16">
        <f t="shared" si="747"/>
        <v>260.04455491870397</v>
      </c>
      <c r="Q1918" s="21">
        <f t="shared" si="748"/>
        <v>29.955445081296034</v>
      </c>
      <c r="R1918" s="27">
        <f t="shared" si="749"/>
        <v>5991.0890162592068</v>
      </c>
      <c r="S1918" s="9">
        <f>Daten!K1918</f>
        <v>1490.85</v>
      </c>
      <c r="T1918" s="9">
        <f>Daten!L1918</f>
        <v>29781.919999999998</v>
      </c>
      <c r="U1918" s="9">
        <f>Daten!M1918</f>
        <v>75800.009999999995</v>
      </c>
      <c r="V1918" s="9">
        <f>Daten!N1918</f>
        <v>500</v>
      </c>
      <c r="W1918" s="9">
        <f>Daten!O1918</f>
        <v>500</v>
      </c>
      <c r="X1918" s="23">
        <f t="shared" si="750"/>
        <v>107072.78</v>
      </c>
      <c r="Y1918" s="9">
        <f t="shared" si="751"/>
        <v>270289.84522587497</v>
      </c>
      <c r="Z1918" s="21">
        <f t="shared" si="752"/>
        <v>-163217.06522587498</v>
      </c>
      <c r="AA1918" s="27">
        <f t="shared" si="753"/>
        <v>16321.706522587498</v>
      </c>
      <c r="AB1918" s="32">
        <f t="shared" si="754"/>
        <v>51900.547255809288</v>
      </c>
      <c r="AC1918" s="31">
        <f t="shared" si="755"/>
        <v>51900.547255809288</v>
      </c>
      <c r="AG1918" s="26">
        <f t="shared" si="756"/>
        <v>29587.751716962586</v>
      </c>
      <c r="AH1918" s="26">
        <f t="shared" si="757"/>
        <v>16321.706522587498</v>
      </c>
      <c r="AI1918" s="26">
        <f t="shared" si="758"/>
        <v>45909.458239550084</v>
      </c>
      <c r="AJ1918" s="26">
        <f t="shared" si="759"/>
        <v>1</v>
      </c>
      <c r="AK1918" s="26">
        <f t="shared" si="760"/>
        <v>45909.458239550084</v>
      </c>
      <c r="AL1918" s="26">
        <f t="shared" ca="1" si="761"/>
        <v>49658</v>
      </c>
      <c r="AM1918" s="26">
        <f t="shared" ca="1" si="762"/>
        <v>71</v>
      </c>
      <c r="AN1918" s="26">
        <f ca="1">IF(AM1918=0,0,COUNTIF($AM$19:AM1918,C1918*10+1))</f>
        <v>62</v>
      </c>
      <c r="AO1918" s="21">
        <f t="shared" ca="1" si="763"/>
        <v>0</v>
      </c>
      <c r="AP1918" s="33">
        <f t="shared" ca="1" si="764"/>
        <v>49658</v>
      </c>
    </row>
    <row r="1919" spans="1:42" x14ac:dyDescent="0.2">
      <c r="A1919" s="15">
        <f>Daten!A1919</f>
        <v>70714</v>
      </c>
      <c r="B1919" s="8" t="str">
        <f>Daten!B1919</f>
        <v>Lavant</v>
      </c>
      <c r="C1919" s="15">
        <f t="shared" si="740"/>
        <v>7</v>
      </c>
      <c r="D1919" s="10">
        <f>Daten!D1919</f>
        <v>0</v>
      </c>
      <c r="E1919" s="9">
        <f>Daten!E1919</f>
        <v>341</v>
      </c>
      <c r="F1919" s="9">
        <f>Daten!F1919</f>
        <v>327</v>
      </c>
      <c r="G1919" s="27">
        <f t="shared" si="741"/>
        <v>14</v>
      </c>
      <c r="H1919" s="29">
        <f t="shared" si="742"/>
        <v>4.2813455657492352E-2</v>
      </c>
      <c r="I1919" s="21">
        <f t="shared" si="743"/>
        <v>2.9183950533501624</v>
      </c>
      <c r="J1919" s="21">
        <f t="shared" si="744"/>
        <v>11.081604946649838</v>
      </c>
      <c r="K1919" s="27">
        <f t="shared" si="745"/>
        <v>-5540.8024733249194</v>
      </c>
      <c r="L1919" s="16">
        <f>Daten!G1919</f>
        <v>63</v>
      </c>
      <c r="M1919" s="16">
        <f>Daten!H1919</f>
        <v>238</v>
      </c>
      <c r="N1919" s="16">
        <f>Daten!I1919</f>
        <v>40</v>
      </c>
      <c r="O1919" s="28">
        <f t="shared" si="746"/>
        <v>0.4327731092436975</v>
      </c>
      <c r="P1919" s="16">
        <f t="shared" si="747"/>
        <v>133.96234647327174</v>
      </c>
      <c r="Q1919" s="21">
        <f t="shared" si="748"/>
        <v>-30.962346473271737</v>
      </c>
      <c r="R1919" s="27">
        <f t="shared" si="749"/>
        <v>-6192.4692946543473</v>
      </c>
      <c r="S1919" s="9">
        <f>Daten!K1919</f>
        <v>3124.4</v>
      </c>
      <c r="T1919" s="9">
        <f>Daten!L1919</f>
        <v>95450.15</v>
      </c>
      <c r="U1919" s="9">
        <f>Daten!M1919</f>
        <v>217165.27</v>
      </c>
      <c r="V1919" s="9">
        <f>Daten!N1919</f>
        <v>500</v>
      </c>
      <c r="W1919" s="9">
        <f>Daten!O1919</f>
        <v>500</v>
      </c>
      <c r="X1919" s="23">
        <f t="shared" si="750"/>
        <v>315739.81999999995</v>
      </c>
      <c r="Y1919" s="9">
        <f t="shared" si="751"/>
        <v>122564.94311439278</v>
      </c>
      <c r="Z1919" s="21">
        <f t="shared" si="752"/>
        <v>193174.87688560717</v>
      </c>
      <c r="AA1919" s="27">
        <f t="shared" si="753"/>
        <v>-19317.487688560719</v>
      </c>
      <c r="AB1919" s="32">
        <f t="shared" si="754"/>
        <v>-31050.759456539985</v>
      </c>
      <c r="AC1919" s="31">
        <f t="shared" si="755"/>
        <v>0</v>
      </c>
      <c r="AG1919" s="26">
        <f t="shared" si="756"/>
        <v>0</v>
      </c>
      <c r="AH1919" s="26">
        <f t="shared" si="757"/>
        <v>0</v>
      </c>
      <c r="AI1919" s="26">
        <f t="shared" si="758"/>
        <v>0</v>
      </c>
      <c r="AJ1919" s="26">
        <f t="shared" si="759"/>
        <v>1</v>
      </c>
      <c r="AK1919" s="26">
        <f t="shared" si="760"/>
        <v>0</v>
      </c>
      <c r="AL1919" s="26">
        <f t="shared" ca="1" si="761"/>
        <v>0</v>
      </c>
      <c r="AM1919" s="26">
        <f t="shared" ca="1" si="762"/>
        <v>0</v>
      </c>
      <c r="AN1919" s="26">
        <f ca="1">IF(AM1919=0,0,COUNTIF($AM$19:AM1919,C1919*10+1))</f>
        <v>0</v>
      </c>
      <c r="AO1919" s="21">
        <f t="shared" ca="1" si="763"/>
        <v>0</v>
      </c>
      <c r="AP1919" s="33">
        <f t="shared" ca="1" si="764"/>
        <v>0</v>
      </c>
    </row>
    <row r="1920" spans="1:42" x14ac:dyDescent="0.2">
      <c r="A1920" s="15">
        <f>Daten!A1920</f>
        <v>70715</v>
      </c>
      <c r="B1920" s="8" t="str">
        <f>Daten!B1920</f>
        <v>Leisach</v>
      </c>
      <c r="C1920" s="15">
        <f t="shared" si="740"/>
        <v>7</v>
      </c>
      <c r="D1920" s="10">
        <f>Daten!D1920</f>
        <v>0</v>
      </c>
      <c r="E1920" s="9">
        <f>Daten!E1920</f>
        <v>709</v>
      </c>
      <c r="F1920" s="9">
        <f>Daten!F1920</f>
        <v>739</v>
      </c>
      <c r="G1920" s="27">
        <f t="shared" si="741"/>
        <v>-30</v>
      </c>
      <c r="H1920" s="29">
        <f t="shared" si="742"/>
        <v>-4.0595399188092018E-2</v>
      </c>
      <c r="I1920" s="21">
        <f t="shared" si="743"/>
        <v>6.5953943254610703</v>
      </c>
      <c r="J1920" s="21">
        <f t="shared" si="744"/>
        <v>-36.595394325461072</v>
      </c>
      <c r="K1920" s="27">
        <f t="shared" si="745"/>
        <v>18297.697162730536</v>
      </c>
      <c r="L1920" s="16">
        <f>Daten!G1920</f>
        <v>98</v>
      </c>
      <c r="M1920" s="16">
        <f>Daten!H1920</f>
        <v>438</v>
      </c>
      <c r="N1920" s="16">
        <f>Daten!I1920</f>
        <v>173</v>
      </c>
      <c r="O1920" s="28">
        <f t="shared" si="746"/>
        <v>0.61872146118721461</v>
      </c>
      <c r="P1920" s="16">
        <f t="shared" si="747"/>
        <v>246.53574687097907</v>
      </c>
      <c r="Q1920" s="21">
        <f t="shared" si="748"/>
        <v>24.464253129020932</v>
      </c>
      <c r="R1920" s="27">
        <f t="shared" si="749"/>
        <v>4892.8506258041862</v>
      </c>
      <c r="S1920" s="9">
        <f>Daten!K1920</f>
        <v>3180.25</v>
      </c>
      <c r="T1920" s="9">
        <f>Daten!L1920</f>
        <v>51112.49</v>
      </c>
      <c r="U1920" s="9">
        <f>Daten!M1920</f>
        <v>177863.92</v>
      </c>
      <c r="V1920" s="9">
        <f>Daten!N1920</f>
        <v>500</v>
      </c>
      <c r="W1920" s="9">
        <f>Daten!O1920</f>
        <v>500</v>
      </c>
      <c r="X1920" s="23">
        <f t="shared" si="750"/>
        <v>232156.66</v>
      </c>
      <c r="Y1920" s="9">
        <f t="shared" si="751"/>
        <v>254834.4418419486</v>
      </c>
      <c r="Z1920" s="21">
        <f t="shared" si="752"/>
        <v>-22677.781841948599</v>
      </c>
      <c r="AA1920" s="27">
        <f t="shared" si="753"/>
        <v>2267.7781841948599</v>
      </c>
      <c r="AB1920" s="32">
        <f t="shared" si="754"/>
        <v>25458.325972729581</v>
      </c>
      <c r="AC1920" s="31">
        <f t="shared" si="755"/>
        <v>25458.325972729581</v>
      </c>
      <c r="AG1920" s="26">
        <f t="shared" si="756"/>
        <v>18297.697162730536</v>
      </c>
      <c r="AH1920" s="26">
        <f t="shared" si="757"/>
        <v>2267.7781841948599</v>
      </c>
      <c r="AI1920" s="26">
        <f t="shared" si="758"/>
        <v>20565.475346925396</v>
      </c>
      <c r="AJ1920" s="26">
        <f t="shared" si="759"/>
        <v>1</v>
      </c>
      <c r="AK1920" s="26">
        <f t="shared" si="760"/>
        <v>20565.475346925396</v>
      </c>
      <c r="AL1920" s="26">
        <f t="shared" ca="1" si="761"/>
        <v>22244</v>
      </c>
      <c r="AM1920" s="26">
        <f t="shared" ca="1" si="762"/>
        <v>71</v>
      </c>
      <c r="AN1920" s="26">
        <f ca="1">IF(AM1920=0,0,COUNTIF($AM$19:AM1920,C1920*10+1))</f>
        <v>63</v>
      </c>
      <c r="AO1920" s="21">
        <f t="shared" ca="1" si="763"/>
        <v>0</v>
      </c>
      <c r="AP1920" s="33">
        <f t="shared" ca="1" si="764"/>
        <v>22244</v>
      </c>
    </row>
    <row r="1921" spans="1:42" x14ac:dyDescent="0.2">
      <c r="A1921" s="15">
        <f>Daten!A1921</f>
        <v>70716</v>
      </c>
      <c r="B1921" s="8" t="str">
        <f>Daten!B1921</f>
        <v>Lienz</v>
      </c>
      <c r="C1921" s="15">
        <f t="shared" si="740"/>
        <v>7</v>
      </c>
      <c r="D1921" s="10">
        <f>Daten!D1921</f>
        <v>0</v>
      </c>
      <c r="E1921" s="9">
        <f>Daten!E1921</f>
        <v>11925</v>
      </c>
      <c r="F1921" s="9">
        <f>Daten!F1921</f>
        <v>11867</v>
      </c>
      <c r="G1921" s="27">
        <f t="shared" si="741"/>
        <v>58</v>
      </c>
      <c r="H1921" s="29">
        <f t="shared" si="742"/>
        <v>4.8875031600235947E-3</v>
      </c>
      <c r="I1921" s="21">
        <f t="shared" si="743"/>
        <v>105.91007369451492</v>
      </c>
      <c r="J1921" s="21">
        <f t="shared" si="744"/>
        <v>-47.910073694514921</v>
      </c>
      <c r="K1921" s="27">
        <f t="shared" si="745"/>
        <v>23955.036847257459</v>
      </c>
      <c r="L1921" s="16">
        <f>Daten!G1921</f>
        <v>1494</v>
      </c>
      <c r="M1921" s="16">
        <f>Daten!H1921</f>
        <v>7439</v>
      </c>
      <c r="N1921" s="16">
        <f>Daten!I1921</f>
        <v>2992</v>
      </c>
      <c r="O1921" s="28">
        <f t="shared" si="746"/>
        <v>0.60303804274768114</v>
      </c>
      <c r="P1921" s="16">
        <f t="shared" si="747"/>
        <v>4187.1676277927245</v>
      </c>
      <c r="Q1921" s="21">
        <f t="shared" si="748"/>
        <v>298.83237220727551</v>
      </c>
      <c r="R1921" s="27">
        <f t="shared" si="749"/>
        <v>59766.474441455102</v>
      </c>
      <c r="S1921" s="9">
        <f>Daten!K1921</f>
        <v>4532.9799999999996</v>
      </c>
      <c r="T1921" s="9">
        <f>Daten!L1921</f>
        <v>1175322.8700000001</v>
      </c>
      <c r="U1921" s="9">
        <f>Daten!M1921</f>
        <v>6777405.46</v>
      </c>
      <c r="V1921" s="9">
        <f>Daten!N1921</f>
        <v>500</v>
      </c>
      <c r="W1921" s="9">
        <f>Daten!O1921</f>
        <v>500</v>
      </c>
      <c r="X1921" s="23">
        <f t="shared" si="750"/>
        <v>7957261.3100000005</v>
      </c>
      <c r="Y1921" s="9">
        <f t="shared" si="751"/>
        <v>4286178.7291470198</v>
      </c>
      <c r="Z1921" s="21">
        <f t="shared" si="752"/>
        <v>3671082.5808529807</v>
      </c>
      <c r="AA1921" s="27">
        <f t="shared" si="753"/>
        <v>-367108.25808529812</v>
      </c>
      <c r="AB1921" s="32">
        <f t="shared" si="754"/>
        <v>-283386.74679658556</v>
      </c>
      <c r="AC1921" s="31">
        <f t="shared" si="755"/>
        <v>0</v>
      </c>
      <c r="AG1921" s="26">
        <f t="shared" si="756"/>
        <v>0</v>
      </c>
      <c r="AH1921" s="26">
        <f t="shared" si="757"/>
        <v>0</v>
      </c>
      <c r="AI1921" s="26">
        <f t="shared" si="758"/>
        <v>0</v>
      </c>
      <c r="AJ1921" s="26">
        <f t="shared" si="759"/>
        <v>1</v>
      </c>
      <c r="AK1921" s="26">
        <f t="shared" si="760"/>
        <v>0</v>
      </c>
      <c r="AL1921" s="26">
        <f t="shared" ca="1" si="761"/>
        <v>0</v>
      </c>
      <c r="AM1921" s="26">
        <f t="shared" ca="1" si="762"/>
        <v>0</v>
      </c>
      <c r="AN1921" s="26">
        <f ca="1">IF(AM1921=0,0,COUNTIF($AM$19:AM1921,C1921*10+1))</f>
        <v>0</v>
      </c>
      <c r="AO1921" s="21">
        <f t="shared" ca="1" si="763"/>
        <v>0</v>
      </c>
      <c r="AP1921" s="33">
        <f t="shared" ca="1" si="764"/>
        <v>0</v>
      </c>
    </row>
    <row r="1922" spans="1:42" x14ac:dyDescent="0.2">
      <c r="A1922" s="15">
        <f>Daten!A1922</f>
        <v>70717</v>
      </c>
      <c r="B1922" s="8" t="str">
        <f>Daten!B1922</f>
        <v>Matrei in Osttirol</v>
      </c>
      <c r="C1922" s="15">
        <f t="shared" si="740"/>
        <v>7</v>
      </c>
      <c r="D1922" s="10">
        <f>Daten!D1922</f>
        <v>0</v>
      </c>
      <c r="E1922" s="9">
        <f>Daten!E1922</f>
        <v>4623</v>
      </c>
      <c r="F1922" s="9">
        <f>Daten!F1922</f>
        <v>4687</v>
      </c>
      <c r="G1922" s="27">
        <f t="shared" si="741"/>
        <v>-64</v>
      </c>
      <c r="H1922" s="29">
        <f t="shared" si="742"/>
        <v>-1.3654789844250054E-2</v>
      </c>
      <c r="I1922" s="21">
        <f t="shared" si="743"/>
        <v>41.830329098018993</v>
      </c>
      <c r="J1922" s="21">
        <f t="shared" si="744"/>
        <v>-105.83032909801899</v>
      </c>
      <c r="K1922" s="27">
        <f t="shared" si="745"/>
        <v>52915.164549009496</v>
      </c>
      <c r="L1922" s="16">
        <f>Daten!G1922</f>
        <v>693</v>
      </c>
      <c r="M1922" s="16">
        <f>Daten!H1922</f>
        <v>3022</v>
      </c>
      <c r="N1922" s="16">
        <f>Daten!I1922</f>
        <v>908</v>
      </c>
      <c r="O1922" s="28">
        <f t="shared" si="746"/>
        <v>0.52978160158835208</v>
      </c>
      <c r="P1922" s="16">
        <f t="shared" si="747"/>
        <v>1700.9840800093577</v>
      </c>
      <c r="Q1922" s="21">
        <f t="shared" si="748"/>
        <v>-99.98408000935774</v>
      </c>
      <c r="R1922" s="27">
        <f t="shared" si="749"/>
        <v>-19996.81600187155</v>
      </c>
      <c r="S1922" s="9">
        <f>Daten!K1922</f>
        <v>14484.25</v>
      </c>
      <c r="T1922" s="9">
        <f>Daten!L1922</f>
        <v>301944.77</v>
      </c>
      <c r="U1922" s="9">
        <f>Daten!M1922</f>
        <v>1426843.44</v>
      </c>
      <c r="V1922" s="9">
        <f>Daten!N1922</f>
        <v>500</v>
      </c>
      <c r="W1922" s="9">
        <f>Daten!O1922</f>
        <v>500</v>
      </c>
      <c r="X1922" s="23">
        <f t="shared" si="750"/>
        <v>1743272.46</v>
      </c>
      <c r="Y1922" s="9">
        <f t="shared" si="751"/>
        <v>1661635.5777649202</v>
      </c>
      <c r="Z1922" s="21">
        <f t="shared" si="752"/>
        <v>81636.882235079771</v>
      </c>
      <c r="AA1922" s="27">
        <f t="shared" si="753"/>
        <v>-8163.6882235079775</v>
      </c>
      <c r="AB1922" s="32">
        <f t="shared" si="754"/>
        <v>24754.660323629971</v>
      </c>
      <c r="AC1922" s="31">
        <f t="shared" si="755"/>
        <v>24754.660323629971</v>
      </c>
      <c r="AG1922" s="26">
        <f t="shared" si="756"/>
        <v>52915.164549009496</v>
      </c>
      <c r="AH1922" s="26">
        <f t="shared" si="757"/>
        <v>-8163.6882235079775</v>
      </c>
      <c r="AI1922" s="26">
        <f t="shared" si="758"/>
        <v>44751.47632550152</v>
      </c>
      <c r="AJ1922" s="26">
        <f t="shared" si="759"/>
        <v>1</v>
      </c>
      <c r="AK1922" s="26">
        <f t="shared" si="760"/>
        <v>44751.47632550152</v>
      </c>
      <c r="AL1922" s="26">
        <f t="shared" ca="1" si="761"/>
        <v>48405</v>
      </c>
      <c r="AM1922" s="26">
        <f t="shared" ca="1" si="762"/>
        <v>71</v>
      </c>
      <c r="AN1922" s="26">
        <f ca="1">IF(AM1922=0,0,COUNTIF($AM$19:AM1922,C1922*10+1))</f>
        <v>64</v>
      </c>
      <c r="AO1922" s="21">
        <f t="shared" ca="1" si="763"/>
        <v>0</v>
      </c>
      <c r="AP1922" s="33">
        <f t="shared" ca="1" si="764"/>
        <v>48405</v>
      </c>
    </row>
    <row r="1923" spans="1:42" x14ac:dyDescent="0.2">
      <c r="A1923" s="15">
        <f>Daten!A1923</f>
        <v>70718</v>
      </c>
      <c r="B1923" s="8" t="str">
        <f>Daten!B1923</f>
        <v>Nikolsdorf</v>
      </c>
      <c r="C1923" s="15">
        <f t="shared" si="740"/>
        <v>7</v>
      </c>
      <c r="D1923" s="10">
        <f>Daten!D1923</f>
        <v>0</v>
      </c>
      <c r="E1923" s="9">
        <f>Daten!E1923</f>
        <v>893</v>
      </c>
      <c r="F1923" s="9">
        <f>Daten!F1923</f>
        <v>902</v>
      </c>
      <c r="G1923" s="27">
        <f t="shared" si="741"/>
        <v>-9</v>
      </c>
      <c r="H1923" s="29">
        <f t="shared" si="742"/>
        <v>-9.9778270509977823E-3</v>
      </c>
      <c r="I1923" s="21">
        <f t="shared" si="743"/>
        <v>8.0501294743787355</v>
      </c>
      <c r="J1923" s="21">
        <f t="shared" si="744"/>
        <v>-17.050129474378735</v>
      </c>
      <c r="K1923" s="27">
        <f t="shared" si="745"/>
        <v>8525.0647371893683</v>
      </c>
      <c r="L1923" s="16">
        <f>Daten!G1923</f>
        <v>145</v>
      </c>
      <c r="M1923" s="16">
        <f>Daten!H1923</f>
        <v>563</v>
      </c>
      <c r="N1923" s="16">
        <f>Daten!I1923</f>
        <v>185</v>
      </c>
      <c r="O1923" s="28">
        <f t="shared" si="746"/>
        <v>0.58614564831261107</v>
      </c>
      <c r="P1923" s="16">
        <f t="shared" si="747"/>
        <v>316.89412211954613</v>
      </c>
      <c r="Q1923" s="21">
        <f t="shared" si="748"/>
        <v>13.105877880453875</v>
      </c>
      <c r="R1923" s="27">
        <f t="shared" si="749"/>
        <v>2621.1755760907749</v>
      </c>
      <c r="S1923" s="9">
        <f>Daten!K1923</f>
        <v>7481.9</v>
      </c>
      <c r="T1923" s="9">
        <f>Daten!L1923</f>
        <v>37949</v>
      </c>
      <c r="U1923" s="9">
        <f>Daten!M1923</f>
        <v>87764.4</v>
      </c>
      <c r="V1923" s="9">
        <f>Daten!N1923</f>
        <v>500</v>
      </c>
      <c r="W1923" s="9">
        <f>Daten!O1923</f>
        <v>500</v>
      </c>
      <c r="X1923" s="23">
        <f t="shared" si="750"/>
        <v>133195.29999999999</v>
      </c>
      <c r="Y1923" s="9">
        <f t="shared" si="751"/>
        <v>320969.19120572653</v>
      </c>
      <c r="Z1923" s="21">
        <f t="shared" si="752"/>
        <v>-187773.89120572654</v>
      </c>
      <c r="AA1923" s="27">
        <f t="shared" si="753"/>
        <v>18777.389120572654</v>
      </c>
      <c r="AB1923" s="32">
        <f t="shared" si="754"/>
        <v>29923.629433852795</v>
      </c>
      <c r="AC1923" s="31">
        <f t="shared" si="755"/>
        <v>29923.629433852795</v>
      </c>
      <c r="AG1923" s="26">
        <f t="shared" si="756"/>
        <v>8525.0647371893683</v>
      </c>
      <c r="AH1923" s="26">
        <f t="shared" si="757"/>
        <v>18777.389120572654</v>
      </c>
      <c r="AI1923" s="26">
        <f t="shared" si="758"/>
        <v>27302.453857762022</v>
      </c>
      <c r="AJ1923" s="26">
        <f t="shared" si="759"/>
        <v>1</v>
      </c>
      <c r="AK1923" s="26">
        <f t="shared" si="760"/>
        <v>27302.453857762022</v>
      </c>
      <c r="AL1923" s="26">
        <f t="shared" ca="1" si="761"/>
        <v>29531</v>
      </c>
      <c r="AM1923" s="26">
        <f t="shared" ca="1" si="762"/>
        <v>71</v>
      </c>
      <c r="AN1923" s="26">
        <f ca="1">IF(AM1923=0,0,COUNTIF($AM$19:AM1923,C1923*10+1))</f>
        <v>65</v>
      </c>
      <c r="AO1923" s="21">
        <f t="shared" ca="1" si="763"/>
        <v>0</v>
      </c>
      <c r="AP1923" s="33">
        <f t="shared" ca="1" si="764"/>
        <v>29531</v>
      </c>
    </row>
    <row r="1924" spans="1:42" x14ac:dyDescent="0.2">
      <c r="A1924" s="15">
        <f>Daten!A1924</f>
        <v>70719</v>
      </c>
      <c r="B1924" s="8" t="str">
        <f>Daten!B1924</f>
        <v>Nußdorf-Debant</v>
      </c>
      <c r="C1924" s="15">
        <f t="shared" si="740"/>
        <v>7</v>
      </c>
      <c r="D1924" s="10">
        <f>Daten!D1924</f>
        <v>0</v>
      </c>
      <c r="E1924" s="9">
        <f>Daten!E1924</f>
        <v>3412</v>
      </c>
      <c r="F1924" s="9">
        <f>Daten!F1924</f>
        <v>3296</v>
      </c>
      <c r="G1924" s="27">
        <f t="shared" si="741"/>
        <v>116</v>
      </c>
      <c r="H1924" s="29">
        <f t="shared" si="742"/>
        <v>3.5194174757281552E-2</v>
      </c>
      <c r="I1924" s="21">
        <f t="shared" si="743"/>
        <v>29.415994176887263</v>
      </c>
      <c r="J1924" s="21">
        <f t="shared" si="744"/>
        <v>86.584005823112733</v>
      </c>
      <c r="K1924" s="27">
        <f t="shared" si="745"/>
        <v>-43292.002911556367</v>
      </c>
      <c r="L1924" s="16">
        <f>Daten!G1924</f>
        <v>496</v>
      </c>
      <c r="M1924" s="16">
        <f>Daten!H1924</f>
        <v>2218</v>
      </c>
      <c r="N1924" s="16">
        <f>Daten!I1924</f>
        <v>698</v>
      </c>
      <c r="O1924" s="28">
        <f t="shared" si="746"/>
        <v>0.53832281334535614</v>
      </c>
      <c r="P1924" s="16">
        <f t="shared" si="747"/>
        <v>1248.4390104105744</v>
      </c>
      <c r="Q1924" s="21">
        <f t="shared" si="748"/>
        <v>-54.439010410574383</v>
      </c>
      <c r="R1924" s="27">
        <f t="shared" si="749"/>
        <v>-10887.802082114877</v>
      </c>
      <c r="S1924" s="9">
        <f>Daten!K1924</f>
        <v>4511.79</v>
      </c>
      <c r="T1924" s="9">
        <f>Daten!L1924</f>
        <v>279738.78000000003</v>
      </c>
      <c r="U1924" s="9">
        <f>Daten!M1924</f>
        <v>1021468.41</v>
      </c>
      <c r="V1924" s="9">
        <f>Daten!N1924</f>
        <v>500</v>
      </c>
      <c r="W1924" s="9">
        <f>Daten!O1924</f>
        <v>500</v>
      </c>
      <c r="X1924" s="23">
        <f t="shared" si="750"/>
        <v>1305718.98</v>
      </c>
      <c r="Y1924" s="9">
        <f t="shared" si="751"/>
        <v>1226368.2871152731</v>
      </c>
      <c r="Z1924" s="21">
        <f t="shared" si="752"/>
        <v>79350.692884726916</v>
      </c>
      <c r="AA1924" s="27">
        <f t="shared" si="753"/>
        <v>-7935.0692884726923</v>
      </c>
      <c r="AB1924" s="32">
        <f t="shared" si="754"/>
        <v>-62114.874282143937</v>
      </c>
      <c r="AC1924" s="31">
        <f t="shared" si="755"/>
        <v>0</v>
      </c>
      <c r="AG1924" s="26">
        <f t="shared" si="756"/>
        <v>0</v>
      </c>
      <c r="AH1924" s="26">
        <f t="shared" si="757"/>
        <v>0</v>
      </c>
      <c r="AI1924" s="26">
        <f t="shared" si="758"/>
        <v>0</v>
      </c>
      <c r="AJ1924" s="26">
        <f t="shared" si="759"/>
        <v>1</v>
      </c>
      <c r="AK1924" s="26">
        <f t="shared" si="760"/>
        <v>0</v>
      </c>
      <c r="AL1924" s="26">
        <f t="shared" ca="1" si="761"/>
        <v>0</v>
      </c>
      <c r="AM1924" s="26">
        <f t="shared" ca="1" si="762"/>
        <v>0</v>
      </c>
      <c r="AN1924" s="26">
        <f ca="1">IF(AM1924=0,0,COUNTIF($AM$19:AM1924,C1924*10+1))</f>
        <v>0</v>
      </c>
      <c r="AO1924" s="21">
        <f t="shared" ca="1" si="763"/>
        <v>0</v>
      </c>
      <c r="AP1924" s="33">
        <f t="shared" ca="1" si="764"/>
        <v>0</v>
      </c>
    </row>
    <row r="1925" spans="1:42" x14ac:dyDescent="0.2">
      <c r="A1925" s="15">
        <f>Daten!A1925</f>
        <v>70720</v>
      </c>
      <c r="B1925" s="8" t="str">
        <f>Daten!B1925</f>
        <v>Oberlienz</v>
      </c>
      <c r="C1925" s="15">
        <f t="shared" si="740"/>
        <v>7</v>
      </c>
      <c r="D1925" s="10">
        <f>Daten!D1925</f>
        <v>0</v>
      </c>
      <c r="E1925" s="9">
        <f>Daten!E1925</f>
        <v>1467</v>
      </c>
      <c r="F1925" s="9">
        <f>Daten!F1925</f>
        <v>1486</v>
      </c>
      <c r="G1925" s="27">
        <f t="shared" si="741"/>
        <v>-19</v>
      </c>
      <c r="H1925" s="29">
        <f t="shared" si="742"/>
        <v>-1.278600269179004E-2</v>
      </c>
      <c r="I1925" s="21">
        <f t="shared" si="743"/>
        <v>13.2621866950408</v>
      </c>
      <c r="J1925" s="21">
        <f t="shared" si="744"/>
        <v>-32.262186695040796</v>
      </c>
      <c r="K1925" s="27">
        <f t="shared" si="745"/>
        <v>16131.093347520398</v>
      </c>
      <c r="L1925" s="16">
        <f>Daten!G1925</f>
        <v>210</v>
      </c>
      <c r="M1925" s="16">
        <f>Daten!H1925</f>
        <v>982</v>
      </c>
      <c r="N1925" s="16">
        <f>Daten!I1925</f>
        <v>275</v>
      </c>
      <c r="O1925" s="28">
        <f t="shared" si="746"/>
        <v>0.49389002036659879</v>
      </c>
      <c r="P1925" s="16">
        <f t="shared" si="747"/>
        <v>552.73539595274303</v>
      </c>
      <c r="Q1925" s="21">
        <f t="shared" si="748"/>
        <v>-67.735395952743033</v>
      </c>
      <c r="R1925" s="27">
        <f t="shared" si="749"/>
        <v>-13547.079190548608</v>
      </c>
      <c r="S1925" s="9">
        <f>Daten!K1925</f>
        <v>6146.2</v>
      </c>
      <c r="T1925" s="9">
        <f>Daten!L1925</f>
        <v>69554.14</v>
      </c>
      <c r="U1925" s="9">
        <f>Daten!M1925</f>
        <v>173342.8</v>
      </c>
      <c r="V1925" s="9">
        <f>Daten!N1925</f>
        <v>500</v>
      </c>
      <c r="W1925" s="9">
        <f>Daten!O1925</f>
        <v>500</v>
      </c>
      <c r="X1925" s="23">
        <f t="shared" si="750"/>
        <v>249043.13999999998</v>
      </c>
      <c r="Y1925" s="9">
        <f t="shared" si="751"/>
        <v>527280.8549818598</v>
      </c>
      <c r="Z1925" s="21">
        <f t="shared" si="752"/>
        <v>-278237.71498185978</v>
      </c>
      <c r="AA1925" s="27">
        <f t="shared" si="753"/>
        <v>27823.771498185979</v>
      </c>
      <c r="AB1925" s="32">
        <f t="shared" si="754"/>
        <v>30407.785655157772</v>
      </c>
      <c r="AC1925" s="31">
        <f t="shared" si="755"/>
        <v>30407.785655157772</v>
      </c>
      <c r="AG1925" s="26">
        <f t="shared" si="756"/>
        <v>16131.093347520398</v>
      </c>
      <c r="AH1925" s="26">
        <f t="shared" si="757"/>
        <v>27823.771498185979</v>
      </c>
      <c r="AI1925" s="26">
        <f t="shared" si="758"/>
        <v>43954.864845706375</v>
      </c>
      <c r="AJ1925" s="26">
        <f t="shared" si="759"/>
        <v>1</v>
      </c>
      <c r="AK1925" s="26">
        <f t="shared" si="760"/>
        <v>43954.864845706375</v>
      </c>
      <c r="AL1925" s="26">
        <f t="shared" ca="1" si="761"/>
        <v>47543</v>
      </c>
      <c r="AM1925" s="26">
        <f t="shared" ca="1" si="762"/>
        <v>71</v>
      </c>
      <c r="AN1925" s="26">
        <f ca="1">IF(AM1925=0,0,COUNTIF($AM$19:AM1925,C1925*10+1))</f>
        <v>66</v>
      </c>
      <c r="AO1925" s="21">
        <f t="shared" ca="1" si="763"/>
        <v>0</v>
      </c>
      <c r="AP1925" s="33">
        <f t="shared" ca="1" si="764"/>
        <v>47543</v>
      </c>
    </row>
    <row r="1926" spans="1:42" x14ac:dyDescent="0.2">
      <c r="A1926" s="15">
        <f>Daten!A1926</f>
        <v>70721</v>
      </c>
      <c r="B1926" s="8" t="str">
        <f>Daten!B1926</f>
        <v>Obertilliach</v>
      </c>
      <c r="C1926" s="15">
        <f t="shared" si="740"/>
        <v>7</v>
      </c>
      <c r="D1926" s="10">
        <f>Daten!D1926</f>
        <v>0</v>
      </c>
      <c r="E1926" s="9">
        <f>Daten!E1926</f>
        <v>662</v>
      </c>
      <c r="F1926" s="9">
        <f>Daten!F1926</f>
        <v>668</v>
      </c>
      <c r="G1926" s="27">
        <f t="shared" si="741"/>
        <v>-6</v>
      </c>
      <c r="H1926" s="29">
        <f t="shared" si="742"/>
        <v>-8.9820359281437123E-3</v>
      </c>
      <c r="I1926" s="21">
        <f t="shared" si="743"/>
        <v>5.9617366839079775</v>
      </c>
      <c r="J1926" s="21">
        <f t="shared" si="744"/>
        <v>-11.961736683907978</v>
      </c>
      <c r="K1926" s="27">
        <f t="shared" si="745"/>
        <v>5980.8683419539884</v>
      </c>
      <c r="L1926" s="16">
        <f>Daten!G1926</f>
        <v>72</v>
      </c>
      <c r="M1926" s="16">
        <f>Daten!H1926</f>
        <v>437</v>
      </c>
      <c r="N1926" s="16">
        <f>Daten!I1926</f>
        <v>153</v>
      </c>
      <c r="O1926" s="28">
        <f t="shared" si="746"/>
        <v>0.51487414187643021</v>
      </c>
      <c r="P1926" s="16">
        <f t="shared" si="747"/>
        <v>245.97287986899053</v>
      </c>
      <c r="Q1926" s="21">
        <f t="shared" si="748"/>
        <v>-20.972879868990532</v>
      </c>
      <c r="R1926" s="27">
        <f t="shared" si="749"/>
        <v>-4194.5759737981061</v>
      </c>
      <c r="S1926" s="9">
        <f>Daten!K1926</f>
        <v>4051.45</v>
      </c>
      <c r="T1926" s="9">
        <f>Daten!L1926</f>
        <v>43295.9</v>
      </c>
      <c r="U1926" s="9">
        <f>Daten!M1926</f>
        <v>102048.33</v>
      </c>
      <c r="V1926" s="9">
        <f>Daten!N1926</f>
        <v>500</v>
      </c>
      <c r="W1926" s="9">
        <f>Daten!O1926</f>
        <v>500</v>
      </c>
      <c r="X1926" s="23">
        <f t="shared" si="750"/>
        <v>149395.68</v>
      </c>
      <c r="Y1926" s="9">
        <f t="shared" si="751"/>
        <v>237941.32651533143</v>
      </c>
      <c r="Z1926" s="21">
        <f t="shared" si="752"/>
        <v>-88545.646515331435</v>
      </c>
      <c r="AA1926" s="27">
        <f t="shared" si="753"/>
        <v>8854.5646515331446</v>
      </c>
      <c r="AB1926" s="32">
        <f t="shared" si="754"/>
        <v>10640.857019689027</v>
      </c>
      <c r="AC1926" s="31">
        <f t="shared" si="755"/>
        <v>10640.857019689027</v>
      </c>
      <c r="AG1926" s="26">
        <f t="shared" si="756"/>
        <v>5980.8683419539884</v>
      </c>
      <c r="AH1926" s="26">
        <f t="shared" si="757"/>
        <v>8854.5646515331446</v>
      </c>
      <c r="AI1926" s="26">
        <f t="shared" si="758"/>
        <v>14835.432993487133</v>
      </c>
      <c r="AJ1926" s="26">
        <f t="shared" si="759"/>
        <v>1</v>
      </c>
      <c r="AK1926" s="26">
        <f t="shared" si="760"/>
        <v>14835.432993487133</v>
      </c>
      <c r="AL1926" s="26">
        <f t="shared" ca="1" si="761"/>
        <v>16047</v>
      </c>
      <c r="AM1926" s="26">
        <f t="shared" ca="1" si="762"/>
        <v>71</v>
      </c>
      <c r="AN1926" s="26">
        <f ca="1">IF(AM1926=0,0,COUNTIF($AM$19:AM1926,C1926*10+1))</f>
        <v>67</v>
      </c>
      <c r="AO1926" s="21">
        <f t="shared" ca="1" si="763"/>
        <v>0</v>
      </c>
      <c r="AP1926" s="33">
        <f t="shared" ca="1" si="764"/>
        <v>16047</v>
      </c>
    </row>
    <row r="1927" spans="1:42" x14ac:dyDescent="0.2">
      <c r="A1927" s="15">
        <f>Daten!A1927</f>
        <v>70723</v>
      </c>
      <c r="B1927" s="8" t="str">
        <f>Daten!B1927</f>
        <v>Prägraten am Großvenediger</v>
      </c>
      <c r="C1927" s="15">
        <f t="shared" si="740"/>
        <v>7</v>
      </c>
      <c r="D1927" s="10">
        <f>Daten!D1927</f>
        <v>0</v>
      </c>
      <c r="E1927" s="9">
        <f>Daten!E1927</f>
        <v>1149</v>
      </c>
      <c r="F1927" s="9">
        <f>Daten!F1927</f>
        <v>1151</v>
      </c>
      <c r="G1927" s="27">
        <f t="shared" si="741"/>
        <v>-2</v>
      </c>
      <c r="H1927" s="29">
        <f t="shared" si="742"/>
        <v>-1.7376194613379669E-3</v>
      </c>
      <c r="I1927" s="21">
        <f t="shared" si="743"/>
        <v>10.272393597571979</v>
      </c>
      <c r="J1927" s="21">
        <f t="shared" si="744"/>
        <v>-12.272393597571979</v>
      </c>
      <c r="K1927" s="27">
        <f t="shared" si="745"/>
        <v>6136.1967987859889</v>
      </c>
      <c r="L1927" s="16">
        <f>Daten!G1927</f>
        <v>163</v>
      </c>
      <c r="M1927" s="16">
        <f>Daten!H1927</f>
        <v>784</v>
      </c>
      <c r="N1927" s="16">
        <f>Daten!I1927</f>
        <v>202</v>
      </c>
      <c r="O1927" s="28">
        <f t="shared" si="746"/>
        <v>0.46556122448979592</v>
      </c>
      <c r="P1927" s="16">
        <f t="shared" si="747"/>
        <v>441.28772955901275</v>
      </c>
      <c r="Q1927" s="21">
        <f t="shared" si="748"/>
        <v>-76.287729559012746</v>
      </c>
      <c r="R1927" s="27">
        <f t="shared" si="749"/>
        <v>-15257.54591180255</v>
      </c>
      <c r="S1927" s="9">
        <f>Daten!K1927</f>
        <v>2469.25</v>
      </c>
      <c r="T1927" s="9">
        <f>Daten!L1927</f>
        <v>50116.2</v>
      </c>
      <c r="U1927" s="9">
        <f>Daten!M1927</f>
        <v>47562.84</v>
      </c>
      <c r="V1927" s="9">
        <f>Daten!N1927</f>
        <v>500</v>
      </c>
      <c r="W1927" s="9">
        <f>Daten!O1927</f>
        <v>500</v>
      </c>
      <c r="X1927" s="23">
        <f t="shared" si="750"/>
        <v>100148.29</v>
      </c>
      <c r="Y1927" s="9">
        <f t="shared" si="751"/>
        <v>412982.75553793932</v>
      </c>
      <c r="Z1927" s="21">
        <f t="shared" si="752"/>
        <v>-312834.46553793934</v>
      </c>
      <c r="AA1927" s="27">
        <f t="shared" si="753"/>
        <v>31283.446553793936</v>
      </c>
      <c r="AB1927" s="32">
        <f t="shared" si="754"/>
        <v>22162.097440777376</v>
      </c>
      <c r="AC1927" s="31">
        <f t="shared" si="755"/>
        <v>22162.097440777376</v>
      </c>
      <c r="AG1927" s="26">
        <f t="shared" si="756"/>
        <v>6136.1967987859889</v>
      </c>
      <c r="AH1927" s="26">
        <f t="shared" si="757"/>
        <v>31283.446553793936</v>
      </c>
      <c r="AI1927" s="26">
        <f t="shared" si="758"/>
        <v>37419.643352579922</v>
      </c>
      <c r="AJ1927" s="26">
        <f t="shared" si="759"/>
        <v>1</v>
      </c>
      <c r="AK1927" s="26">
        <f t="shared" si="760"/>
        <v>37419.643352579922</v>
      </c>
      <c r="AL1927" s="26">
        <f t="shared" ca="1" si="761"/>
        <v>40475</v>
      </c>
      <c r="AM1927" s="26">
        <f t="shared" ca="1" si="762"/>
        <v>71</v>
      </c>
      <c r="AN1927" s="26">
        <f ca="1">IF(AM1927=0,0,COUNTIF($AM$19:AM1927,C1927*10+1))</f>
        <v>68</v>
      </c>
      <c r="AO1927" s="21">
        <f t="shared" ca="1" si="763"/>
        <v>0</v>
      </c>
      <c r="AP1927" s="33">
        <f t="shared" ca="1" si="764"/>
        <v>40475</v>
      </c>
    </row>
    <row r="1928" spans="1:42" x14ac:dyDescent="0.2">
      <c r="A1928" s="15">
        <f>Daten!A1928</f>
        <v>70724</v>
      </c>
      <c r="B1928" s="8" t="str">
        <f>Daten!B1928</f>
        <v>St. Jakob in Defereggen</v>
      </c>
      <c r="C1928" s="15">
        <f t="shared" si="740"/>
        <v>7</v>
      </c>
      <c r="D1928" s="10">
        <f>Daten!D1928</f>
        <v>0</v>
      </c>
      <c r="E1928" s="9">
        <f>Daten!E1928</f>
        <v>826</v>
      </c>
      <c r="F1928" s="9">
        <f>Daten!F1928</f>
        <v>852</v>
      </c>
      <c r="G1928" s="27">
        <f t="shared" si="741"/>
        <v>-26</v>
      </c>
      <c r="H1928" s="29">
        <f t="shared" si="742"/>
        <v>-3.0516431924882629E-2</v>
      </c>
      <c r="I1928" s="21">
        <f t="shared" si="743"/>
        <v>7.6038916986371206</v>
      </c>
      <c r="J1928" s="21">
        <f t="shared" si="744"/>
        <v>-33.603891698637121</v>
      </c>
      <c r="K1928" s="27">
        <f t="shared" si="745"/>
        <v>16801.945849318559</v>
      </c>
      <c r="L1928" s="16">
        <f>Daten!G1928</f>
        <v>119</v>
      </c>
      <c r="M1928" s="16">
        <f>Daten!H1928</f>
        <v>512</v>
      </c>
      <c r="N1928" s="16">
        <f>Daten!I1928</f>
        <v>195</v>
      </c>
      <c r="O1928" s="28">
        <f t="shared" si="746"/>
        <v>0.61328125</v>
      </c>
      <c r="P1928" s="16">
        <f t="shared" si="747"/>
        <v>288.18790501813078</v>
      </c>
      <c r="Q1928" s="21">
        <f t="shared" si="748"/>
        <v>25.812094981869222</v>
      </c>
      <c r="R1928" s="27">
        <f t="shared" si="749"/>
        <v>5162.4189963738445</v>
      </c>
      <c r="S1928" s="9">
        <f>Daten!K1928</f>
        <v>9857.09</v>
      </c>
      <c r="T1928" s="9">
        <f>Daten!L1928</f>
        <v>126115.77</v>
      </c>
      <c r="U1928" s="9">
        <f>Daten!M1928</f>
        <v>152640.37</v>
      </c>
      <c r="V1928" s="9">
        <f>Daten!N1928</f>
        <v>500</v>
      </c>
      <c r="W1928" s="9">
        <f>Daten!O1928</f>
        <v>500</v>
      </c>
      <c r="X1928" s="23">
        <f t="shared" si="750"/>
        <v>288613.23</v>
      </c>
      <c r="Y1928" s="9">
        <f t="shared" si="751"/>
        <v>296887.51616565522</v>
      </c>
      <c r="Z1928" s="21">
        <f t="shared" si="752"/>
        <v>-8274.2861656552413</v>
      </c>
      <c r="AA1928" s="27">
        <f t="shared" si="753"/>
        <v>827.42861656552418</v>
      </c>
      <c r="AB1928" s="32">
        <f t="shared" si="754"/>
        <v>22791.793462257931</v>
      </c>
      <c r="AC1928" s="31">
        <f t="shared" si="755"/>
        <v>22791.793462257931</v>
      </c>
      <c r="AG1928" s="26">
        <f t="shared" si="756"/>
        <v>16801.945849318559</v>
      </c>
      <c r="AH1928" s="26">
        <f t="shared" si="757"/>
        <v>827.42861656552418</v>
      </c>
      <c r="AI1928" s="26">
        <f t="shared" si="758"/>
        <v>17629.374465884084</v>
      </c>
      <c r="AJ1928" s="26">
        <f t="shared" si="759"/>
        <v>1</v>
      </c>
      <c r="AK1928" s="26">
        <f t="shared" si="760"/>
        <v>17629.374465884084</v>
      </c>
      <c r="AL1928" s="26">
        <f t="shared" ca="1" si="761"/>
        <v>19069</v>
      </c>
      <c r="AM1928" s="26">
        <f t="shared" ca="1" si="762"/>
        <v>71</v>
      </c>
      <c r="AN1928" s="26">
        <f ca="1">IF(AM1928=0,0,COUNTIF($AM$19:AM1928,C1928*10+1))</f>
        <v>69</v>
      </c>
      <c r="AO1928" s="21">
        <f t="shared" ca="1" si="763"/>
        <v>0</v>
      </c>
      <c r="AP1928" s="33">
        <f t="shared" ca="1" si="764"/>
        <v>19069</v>
      </c>
    </row>
    <row r="1929" spans="1:42" x14ac:dyDescent="0.2">
      <c r="A1929" s="15">
        <f>Daten!A1929</f>
        <v>70725</v>
      </c>
      <c r="B1929" s="8" t="str">
        <f>Daten!B1929</f>
        <v>St. Johann im Walde</v>
      </c>
      <c r="C1929" s="15">
        <f t="shared" si="740"/>
        <v>7</v>
      </c>
      <c r="D1929" s="10">
        <f>Daten!D1929</f>
        <v>0</v>
      </c>
      <c r="E1929" s="9">
        <f>Daten!E1929</f>
        <v>305</v>
      </c>
      <c r="F1929" s="9">
        <f>Daten!F1929</f>
        <v>285</v>
      </c>
      <c r="G1929" s="27">
        <f t="shared" si="741"/>
        <v>20</v>
      </c>
      <c r="H1929" s="29">
        <f t="shared" si="742"/>
        <v>7.0175438596491224E-2</v>
      </c>
      <c r="I1929" s="21">
        <f t="shared" si="743"/>
        <v>2.5435553217272058</v>
      </c>
      <c r="J1929" s="21">
        <f t="shared" si="744"/>
        <v>17.456444678272796</v>
      </c>
      <c r="K1929" s="27">
        <f t="shared" si="745"/>
        <v>-8728.2223391363987</v>
      </c>
      <c r="L1929" s="16">
        <f>Daten!G1929</f>
        <v>57</v>
      </c>
      <c r="M1929" s="16">
        <f>Daten!H1929</f>
        <v>186</v>
      </c>
      <c r="N1929" s="16">
        <f>Daten!I1929</f>
        <v>62</v>
      </c>
      <c r="O1929" s="28">
        <f t="shared" si="746"/>
        <v>0.63978494623655913</v>
      </c>
      <c r="P1929" s="16">
        <f t="shared" si="747"/>
        <v>104.69326236986782</v>
      </c>
      <c r="Q1929" s="21">
        <f t="shared" si="748"/>
        <v>14.306737630132176</v>
      </c>
      <c r="R1929" s="27">
        <f t="shared" si="749"/>
        <v>2861.3475260264349</v>
      </c>
      <c r="S1929" s="9">
        <f>Daten!K1929</f>
        <v>3509.95</v>
      </c>
      <c r="T1929" s="9">
        <f>Daten!L1929</f>
        <v>21774.94</v>
      </c>
      <c r="U1929" s="9">
        <f>Daten!M1929</f>
        <v>55167.9</v>
      </c>
      <c r="V1929" s="9">
        <f>Daten!N1929</f>
        <v>500</v>
      </c>
      <c r="W1929" s="9">
        <f>Daten!O1929</f>
        <v>500</v>
      </c>
      <c r="X1929" s="23">
        <f t="shared" si="750"/>
        <v>80452.790000000008</v>
      </c>
      <c r="Y1929" s="9">
        <f t="shared" si="751"/>
        <v>109625.53563017535</v>
      </c>
      <c r="Z1929" s="21">
        <f t="shared" si="752"/>
        <v>-29172.745630175341</v>
      </c>
      <c r="AA1929" s="27">
        <f t="shared" si="753"/>
        <v>2917.2745630175341</v>
      </c>
      <c r="AB1929" s="32">
        <f t="shared" si="754"/>
        <v>-2949.6002500924296</v>
      </c>
      <c r="AC1929" s="31">
        <f t="shared" si="755"/>
        <v>0</v>
      </c>
      <c r="AG1929" s="26">
        <f t="shared" si="756"/>
        <v>0</v>
      </c>
      <c r="AH1929" s="26">
        <f t="shared" si="757"/>
        <v>0</v>
      </c>
      <c r="AI1929" s="26">
        <f t="shared" si="758"/>
        <v>0</v>
      </c>
      <c r="AJ1929" s="26">
        <f t="shared" si="759"/>
        <v>1</v>
      </c>
      <c r="AK1929" s="26">
        <f t="shared" si="760"/>
        <v>0</v>
      </c>
      <c r="AL1929" s="26">
        <f t="shared" ca="1" si="761"/>
        <v>0</v>
      </c>
      <c r="AM1929" s="26">
        <f t="shared" ca="1" si="762"/>
        <v>0</v>
      </c>
      <c r="AN1929" s="26">
        <f ca="1">IF(AM1929=0,0,COUNTIF($AM$19:AM1929,C1929*10+1))</f>
        <v>0</v>
      </c>
      <c r="AO1929" s="21">
        <f t="shared" ca="1" si="763"/>
        <v>0</v>
      </c>
      <c r="AP1929" s="33">
        <f t="shared" ca="1" si="764"/>
        <v>0</v>
      </c>
    </row>
    <row r="1930" spans="1:42" x14ac:dyDescent="0.2">
      <c r="A1930" s="15">
        <f>Daten!A1930</f>
        <v>70726</v>
      </c>
      <c r="B1930" s="8" t="str">
        <f>Daten!B1930</f>
        <v>St. Veit in Defereggen</v>
      </c>
      <c r="C1930" s="15">
        <f t="shared" si="740"/>
        <v>7</v>
      </c>
      <c r="D1930" s="10">
        <f>Daten!D1930</f>
        <v>0</v>
      </c>
      <c r="E1930" s="9">
        <f>Daten!E1930</f>
        <v>634</v>
      </c>
      <c r="F1930" s="9">
        <f>Daten!F1930</f>
        <v>668</v>
      </c>
      <c r="G1930" s="27">
        <f t="shared" si="741"/>
        <v>-34</v>
      </c>
      <c r="H1930" s="29">
        <f t="shared" si="742"/>
        <v>-5.089820359281437E-2</v>
      </c>
      <c r="I1930" s="21">
        <f t="shared" si="743"/>
        <v>5.9617366839079775</v>
      </c>
      <c r="J1930" s="21">
        <f t="shared" si="744"/>
        <v>-39.961736683907979</v>
      </c>
      <c r="K1930" s="27">
        <f t="shared" si="745"/>
        <v>19980.868341953988</v>
      </c>
      <c r="L1930" s="16">
        <f>Daten!G1930</f>
        <v>80</v>
      </c>
      <c r="M1930" s="16">
        <f>Daten!H1930</f>
        <v>437</v>
      </c>
      <c r="N1930" s="16">
        <f>Daten!I1930</f>
        <v>117</v>
      </c>
      <c r="O1930" s="28">
        <f t="shared" si="746"/>
        <v>0.45080091533180777</v>
      </c>
      <c r="P1930" s="16">
        <f t="shared" si="747"/>
        <v>245.97287986899053</v>
      </c>
      <c r="Q1930" s="21">
        <f t="shared" si="748"/>
        <v>-48.972879868990532</v>
      </c>
      <c r="R1930" s="27">
        <f t="shared" si="749"/>
        <v>-9794.5759737981061</v>
      </c>
      <c r="S1930" s="9">
        <f>Daten!K1930</f>
        <v>2665.55</v>
      </c>
      <c r="T1930" s="9">
        <f>Daten!L1930</f>
        <v>37438.5</v>
      </c>
      <c r="U1930" s="9">
        <f>Daten!M1930</f>
        <v>70259.399999999994</v>
      </c>
      <c r="V1930" s="9">
        <f>Daten!N1930</f>
        <v>500</v>
      </c>
      <c r="W1930" s="9">
        <f>Daten!O1930</f>
        <v>500</v>
      </c>
      <c r="X1930" s="23">
        <f t="shared" si="750"/>
        <v>110363.45</v>
      </c>
      <c r="Y1930" s="9">
        <f t="shared" si="751"/>
        <v>227877.34291649566</v>
      </c>
      <c r="Z1930" s="21">
        <f t="shared" si="752"/>
        <v>-117513.89291649566</v>
      </c>
      <c r="AA1930" s="27">
        <f t="shared" si="753"/>
        <v>11751.389291649568</v>
      </c>
      <c r="AB1930" s="32">
        <f t="shared" si="754"/>
        <v>21937.68165980545</v>
      </c>
      <c r="AC1930" s="31">
        <f t="shared" si="755"/>
        <v>21937.68165980545</v>
      </c>
      <c r="AG1930" s="26">
        <f t="shared" si="756"/>
        <v>19980.868341953988</v>
      </c>
      <c r="AH1930" s="26">
        <f t="shared" si="757"/>
        <v>11751.389291649568</v>
      </c>
      <c r="AI1930" s="26">
        <f t="shared" si="758"/>
        <v>31732.257633603556</v>
      </c>
      <c r="AJ1930" s="26">
        <f t="shared" si="759"/>
        <v>1</v>
      </c>
      <c r="AK1930" s="26">
        <f t="shared" si="760"/>
        <v>31732.257633603556</v>
      </c>
      <c r="AL1930" s="26">
        <f t="shared" ca="1" si="761"/>
        <v>34323</v>
      </c>
      <c r="AM1930" s="26">
        <f t="shared" ca="1" si="762"/>
        <v>71</v>
      </c>
      <c r="AN1930" s="26">
        <f ca="1">IF(AM1930=0,0,COUNTIF($AM$19:AM1930,C1930*10+1))</f>
        <v>70</v>
      </c>
      <c r="AO1930" s="21">
        <f t="shared" ca="1" si="763"/>
        <v>0</v>
      </c>
      <c r="AP1930" s="33">
        <f t="shared" ca="1" si="764"/>
        <v>34323</v>
      </c>
    </row>
    <row r="1931" spans="1:42" x14ac:dyDescent="0.2">
      <c r="A1931" s="15">
        <f>Daten!A1931</f>
        <v>70727</v>
      </c>
      <c r="B1931" s="8" t="str">
        <f>Daten!B1931</f>
        <v>Schlaiten</v>
      </c>
      <c r="C1931" s="15">
        <f t="shared" si="740"/>
        <v>7</v>
      </c>
      <c r="D1931" s="10">
        <f>Daten!D1931</f>
        <v>0</v>
      </c>
      <c r="E1931" s="9">
        <f>Daten!E1931</f>
        <v>453</v>
      </c>
      <c r="F1931" s="9">
        <f>Daten!F1931</f>
        <v>474</v>
      </c>
      <c r="G1931" s="27">
        <f t="shared" si="741"/>
        <v>-21</v>
      </c>
      <c r="H1931" s="29">
        <f t="shared" si="742"/>
        <v>-4.4303797468354431E-2</v>
      </c>
      <c r="I1931" s="21">
        <f t="shared" si="743"/>
        <v>4.2303341140305104</v>
      </c>
      <c r="J1931" s="21">
        <f t="shared" si="744"/>
        <v>-25.230334114030512</v>
      </c>
      <c r="K1931" s="27">
        <f t="shared" si="745"/>
        <v>12615.167057015256</v>
      </c>
      <c r="L1931" s="16">
        <f>Daten!G1931</f>
        <v>57</v>
      </c>
      <c r="M1931" s="16">
        <f>Daten!H1931</f>
        <v>300</v>
      </c>
      <c r="N1931" s="16">
        <f>Daten!I1931</f>
        <v>96</v>
      </c>
      <c r="O1931" s="28">
        <f t="shared" si="746"/>
        <v>0.51</v>
      </c>
      <c r="P1931" s="16">
        <f t="shared" si="747"/>
        <v>168.86010059656101</v>
      </c>
      <c r="Q1931" s="21">
        <f t="shared" si="748"/>
        <v>-15.860100596561011</v>
      </c>
      <c r="R1931" s="27">
        <f t="shared" si="749"/>
        <v>-3172.020119312202</v>
      </c>
      <c r="S1931" s="9">
        <f>Daten!K1931</f>
        <v>2764.16</v>
      </c>
      <c r="T1931" s="9">
        <f>Daten!L1931</f>
        <v>15044.35</v>
      </c>
      <c r="U1931" s="9">
        <f>Daten!M1931</f>
        <v>13050.65</v>
      </c>
      <c r="V1931" s="9">
        <f>Daten!N1931</f>
        <v>500</v>
      </c>
      <c r="W1931" s="9">
        <f>Daten!O1931</f>
        <v>500</v>
      </c>
      <c r="X1931" s="23">
        <f t="shared" si="750"/>
        <v>30859.160000000003</v>
      </c>
      <c r="Y1931" s="9">
        <f t="shared" si="751"/>
        <v>162820.87750973584</v>
      </c>
      <c r="Z1931" s="21">
        <f t="shared" si="752"/>
        <v>-131961.71750973584</v>
      </c>
      <c r="AA1931" s="27">
        <f t="shared" si="753"/>
        <v>13196.171750973584</v>
      </c>
      <c r="AB1931" s="32">
        <f t="shared" si="754"/>
        <v>22639.318688676642</v>
      </c>
      <c r="AC1931" s="31">
        <f t="shared" si="755"/>
        <v>22639.318688676642</v>
      </c>
      <c r="AG1931" s="26">
        <f t="shared" si="756"/>
        <v>12615.167057015256</v>
      </c>
      <c r="AH1931" s="26">
        <f t="shared" si="757"/>
        <v>13196.171750973584</v>
      </c>
      <c r="AI1931" s="26">
        <f t="shared" si="758"/>
        <v>25811.338807988839</v>
      </c>
      <c r="AJ1931" s="26">
        <f t="shared" si="759"/>
        <v>1</v>
      </c>
      <c r="AK1931" s="26">
        <f t="shared" si="760"/>
        <v>25811.338807988839</v>
      </c>
      <c r="AL1931" s="26">
        <f t="shared" ca="1" si="761"/>
        <v>27919</v>
      </c>
      <c r="AM1931" s="26">
        <f t="shared" ca="1" si="762"/>
        <v>71</v>
      </c>
      <c r="AN1931" s="26">
        <f ca="1">IF(AM1931=0,0,COUNTIF($AM$19:AM1931,C1931*10+1))</f>
        <v>71</v>
      </c>
      <c r="AO1931" s="21">
        <f t="shared" ca="1" si="763"/>
        <v>0</v>
      </c>
      <c r="AP1931" s="33">
        <f t="shared" ca="1" si="764"/>
        <v>27919</v>
      </c>
    </row>
    <row r="1932" spans="1:42" x14ac:dyDescent="0.2">
      <c r="A1932" s="15">
        <f>Daten!A1932</f>
        <v>70728</v>
      </c>
      <c r="B1932" s="8" t="str">
        <f>Daten!B1932</f>
        <v>Sillian</v>
      </c>
      <c r="C1932" s="15">
        <f t="shared" si="740"/>
        <v>7</v>
      </c>
      <c r="D1932" s="10">
        <f>Daten!D1932</f>
        <v>0</v>
      </c>
      <c r="E1932" s="9">
        <f>Daten!E1932</f>
        <v>2051</v>
      </c>
      <c r="F1932" s="9">
        <f>Daten!F1932</f>
        <v>2048</v>
      </c>
      <c r="G1932" s="27">
        <f t="shared" si="741"/>
        <v>3</v>
      </c>
      <c r="H1932" s="29">
        <f t="shared" si="742"/>
        <v>1.46484375E-3</v>
      </c>
      <c r="I1932" s="21">
        <f t="shared" si="743"/>
        <v>18.277899294376553</v>
      </c>
      <c r="J1932" s="21">
        <f t="shared" si="744"/>
        <v>-15.277899294376553</v>
      </c>
      <c r="K1932" s="27">
        <f t="shared" si="745"/>
        <v>7638.9496471882767</v>
      </c>
      <c r="L1932" s="16">
        <f>Daten!G1932</f>
        <v>281</v>
      </c>
      <c r="M1932" s="16">
        <f>Daten!H1932</f>
        <v>1358</v>
      </c>
      <c r="N1932" s="16">
        <f>Daten!I1932</f>
        <v>412</v>
      </c>
      <c r="O1932" s="28">
        <f t="shared" si="746"/>
        <v>0.51030927835051543</v>
      </c>
      <c r="P1932" s="16">
        <f t="shared" si="747"/>
        <v>764.37338870043277</v>
      </c>
      <c r="Q1932" s="21">
        <f t="shared" si="748"/>
        <v>-71.37338870043277</v>
      </c>
      <c r="R1932" s="27">
        <f t="shared" si="749"/>
        <v>-14274.677740086554</v>
      </c>
      <c r="S1932" s="9">
        <f>Daten!K1932</f>
        <v>2820.7</v>
      </c>
      <c r="T1932" s="9">
        <f>Daten!L1932</f>
        <v>202655.87</v>
      </c>
      <c r="U1932" s="9">
        <f>Daten!M1932</f>
        <v>535643.78</v>
      </c>
      <c r="V1932" s="9">
        <f>Daten!N1932</f>
        <v>500</v>
      </c>
      <c r="W1932" s="9">
        <f>Daten!O1932</f>
        <v>500</v>
      </c>
      <c r="X1932" s="23">
        <f t="shared" si="750"/>
        <v>741120.35000000009</v>
      </c>
      <c r="Y1932" s="9">
        <f t="shared" si="751"/>
        <v>737186.79861472023</v>
      </c>
      <c r="Z1932" s="21">
        <f t="shared" si="752"/>
        <v>3933.5513852798613</v>
      </c>
      <c r="AA1932" s="27">
        <f t="shared" si="753"/>
        <v>-393.35513852798613</v>
      </c>
      <c r="AB1932" s="32">
        <f t="shared" si="754"/>
        <v>-7029.0832314262634</v>
      </c>
      <c r="AC1932" s="31">
        <f t="shared" si="755"/>
        <v>0</v>
      </c>
      <c r="AG1932" s="26">
        <f t="shared" si="756"/>
        <v>0</v>
      </c>
      <c r="AH1932" s="26">
        <f t="shared" si="757"/>
        <v>0</v>
      </c>
      <c r="AI1932" s="26">
        <f t="shared" si="758"/>
        <v>0</v>
      </c>
      <c r="AJ1932" s="26">
        <f t="shared" si="759"/>
        <v>1</v>
      </c>
      <c r="AK1932" s="26">
        <f t="shared" si="760"/>
        <v>0</v>
      </c>
      <c r="AL1932" s="26">
        <f t="shared" ca="1" si="761"/>
        <v>0</v>
      </c>
      <c r="AM1932" s="26">
        <f t="shared" ca="1" si="762"/>
        <v>0</v>
      </c>
      <c r="AN1932" s="26">
        <f ca="1">IF(AM1932=0,0,COUNTIF($AM$19:AM1932,C1932*10+1))</f>
        <v>0</v>
      </c>
      <c r="AO1932" s="21">
        <f t="shared" ca="1" si="763"/>
        <v>0</v>
      </c>
      <c r="AP1932" s="33">
        <f t="shared" ca="1" si="764"/>
        <v>0</v>
      </c>
    </row>
    <row r="1933" spans="1:42" x14ac:dyDescent="0.2">
      <c r="A1933" s="15">
        <f>Daten!A1933</f>
        <v>70729</v>
      </c>
      <c r="B1933" s="8" t="str">
        <f>Daten!B1933</f>
        <v>Strassen</v>
      </c>
      <c r="C1933" s="15">
        <f t="shared" si="740"/>
        <v>7</v>
      </c>
      <c r="D1933" s="10">
        <f>Daten!D1933</f>
        <v>0</v>
      </c>
      <c r="E1933" s="9">
        <f>Daten!E1933</f>
        <v>789</v>
      </c>
      <c r="F1933" s="9">
        <f>Daten!F1933</f>
        <v>808</v>
      </c>
      <c r="G1933" s="27">
        <f t="shared" si="741"/>
        <v>-19</v>
      </c>
      <c r="H1933" s="29">
        <f t="shared" si="742"/>
        <v>-2.3514851485148515E-2</v>
      </c>
      <c r="I1933" s="21">
        <f t="shared" si="743"/>
        <v>7.2112024559844992</v>
      </c>
      <c r="J1933" s="21">
        <f t="shared" si="744"/>
        <v>-26.211202455984498</v>
      </c>
      <c r="K1933" s="27">
        <f t="shared" si="745"/>
        <v>13105.601227992249</v>
      </c>
      <c r="L1933" s="16">
        <f>Daten!G1933</f>
        <v>124</v>
      </c>
      <c r="M1933" s="16">
        <f>Daten!H1933</f>
        <v>511</v>
      </c>
      <c r="N1933" s="16">
        <f>Daten!I1933</f>
        <v>154</v>
      </c>
      <c r="O1933" s="28">
        <f t="shared" si="746"/>
        <v>0.5440313111545988</v>
      </c>
      <c r="P1933" s="16">
        <f t="shared" si="747"/>
        <v>287.62503801614224</v>
      </c>
      <c r="Q1933" s="21">
        <f t="shared" si="748"/>
        <v>-9.6250380161422413</v>
      </c>
      <c r="R1933" s="27">
        <f t="shared" si="749"/>
        <v>-1925.0076032284483</v>
      </c>
      <c r="S1933" s="9">
        <f>Daten!K1933</f>
        <v>2015.55</v>
      </c>
      <c r="T1933" s="9">
        <f>Daten!L1933</f>
        <v>46540.65</v>
      </c>
      <c r="U1933" s="9">
        <f>Daten!M1933</f>
        <v>132271.24</v>
      </c>
      <c r="V1933" s="9">
        <f>Daten!N1933</f>
        <v>500</v>
      </c>
      <c r="W1933" s="9">
        <f>Daten!O1933</f>
        <v>500</v>
      </c>
      <c r="X1933" s="23">
        <f t="shared" si="750"/>
        <v>180827.44</v>
      </c>
      <c r="Y1933" s="9">
        <f t="shared" si="751"/>
        <v>283588.68069576513</v>
      </c>
      <c r="Z1933" s="21">
        <f t="shared" si="752"/>
        <v>-102761.24069576513</v>
      </c>
      <c r="AA1933" s="27">
        <f t="shared" si="753"/>
        <v>10276.124069576514</v>
      </c>
      <c r="AB1933" s="32">
        <f t="shared" si="754"/>
        <v>21456.717694340314</v>
      </c>
      <c r="AC1933" s="31">
        <f t="shared" si="755"/>
        <v>21456.717694340314</v>
      </c>
      <c r="AG1933" s="26">
        <f t="shared" si="756"/>
        <v>13105.601227992249</v>
      </c>
      <c r="AH1933" s="26">
        <f t="shared" si="757"/>
        <v>10276.124069576514</v>
      </c>
      <c r="AI1933" s="26">
        <f t="shared" si="758"/>
        <v>23381.725297568762</v>
      </c>
      <c r="AJ1933" s="26">
        <f t="shared" si="759"/>
        <v>1</v>
      </c>
      <c r="AK1933" s="26">
        <f t="shared" si="760"/>
        <v>23381.725297568762</v>
      </c>
      <c r="AL1933" s="26">
        <f t="shared" ca="1" si="761"/>
        <v>25291</v>
      </c>
      <c r="AM1933" s="26">
        <f t="shared" ca="1" si="762"/>
        <v>71</v>
      </c>
      <c r="AN1933" s="26">
        <f ca="1">IF(AM1933=0,0,COUNTIF($AM$19:AM1933,C1933*10+1))</f>
        <v>72</v>
      </c>
      <c r="AO1933" s="21">
        <f t="shared" ca="1" si="763"/>
        <v>0</v>
      </c>
      <c r="AP1933" s="33">
        <f t="shared" ca="1" si="764"/>
        <v>25291</v>
      </c>
    </row>
    <row r="1934" spans="1:42" x14ac:dyDescent="0.2">
      <c r="A1934" s="15">
        <f>Daten!A1934</f>
        <v>70731</v>
      </c>
      <c r="B1934" s="8" t="str">
        <f>Daten!B1934</f>
        <v>Thurn</v>
      </c>
      <c r="C1934" s="15">
        <f t="shared" si="740"/>
        <v>7</v>
      </c>
      <c r="D1934" s="10">
        <f>Daten!D1934</f>
        <v>0</v>
      </c>
      <c r="E1934" s="9">
        <f>Daten!E1934</f>
        <v>633</v>
      </c>
      <c r="F1934" s="9">
        <f>Daten!F1934</f>
        <v>611</v>
      </c>
      <c r="G1934" s="27">
        <f t="shared" si="741"/>
        <v>22</v>
      </c>
      <c r="H1934" s="29">
        <f t="shared" si="742"/>
        <v>3.6006546644844518E-2</v>
      </c>
      <c r="I1934" s="21">
        <f t="shared" si="743"/>
        <v>5.4530256195625357</v>
      </c>
      <c r="J1934" s="21">
        <f t="shared" si="744"/>
        <v>16.546974380437465</v>
      </c>
      <c r="K1934" s="27">
        <f t="shared" si="745"/>
        <v>-8273.4871902187333</v>
      </c>
      <c r="L1934" s="16">
        <f>Daten!G1934</f>
        <v>103</v>
      </c>
      <c r="M1934" s="16">
        <f>Daten!H1934</f>
        <v>410</v>
      </c>
      <c r="N1934" s="16">
        <f>Daten!I1934</f>
        <v>120</v>
      </c>
      <c r="O1934" s="28">
        <f t="shared" si="746"/>
        <v>0.54390243902439028</v>
      </c>
      <c r="P1934" s="16">
        <f t="shared" si="747"/>
        <v>230.77547081530003</v>
      </c>
      <c r="Q1934" s="21">
        <f t="shared" si="748"/>
        <v>-7.7754708153000252</v>
      </c>
      <c r="R1934" s="27">
        <f t="shared" si="749"/>
        <v>-1555.094163060005</v>
      </c>
      <c r="S1934" s="9">
        <f>Daten!K1934</f>
        <v>1268.67</v>
      </c>
      <c r="T1934" s="9">
        <f>Daten!L1934</f>
        <v>50640.160000000003</v>
      </c>
      <c r="U1934" s="9">
        <f>Daten!M1934</f>
        <v>22327.59</v>
      </c>
      <c r="V1934" s="9">
        <f>Daten!N1934</f>
        <v>500</v>
      </c>
      <c r="W1934" s="9">
        <f>Daten!O1934</f>
        <v>500</v>
      </c>
      <c r="X1934" s="23">
        <f t="shared" si="750"/>
        <v>74236.42</v>
      </c>
      <c r="Y1934" s="9">
        <f t="shared" si="751"/>
        <v>227517.91493082294</v>
      </c>
      <c r="Z1934" s="21">
        <f t="shared" si="752"/>
        <v>-153281.49493082293</v>
      </c>
      <c r="AA1934" s="27">
        <f t="shared" si="753"/>
        <v>15328.149493082294</v>
      </c>
      <c r="AB1934" s="32">
        <f t="shared" si="754"/>
        <v>5499.5681398035558</v>
      </c>
      <c r="AC1934" s="31">
        <f t="shared" si="755"/>
        <v>5499.5681398035558</v>
      </c>
      <c r="AG1934" s="26">
        <f t="shared" si="756"/>
        <v>-8273.4871902187333</v>
      </c>
      <c r="AH1934" s="26">
        <f t="shared" si="757"/>
        <v>15328.149493082294</v>
      </c>
      <c r="AI1934" s="26">
        <f t="shared" si="758"/>
        <v>7054.6623028635604</v>
      </c>
      <c r="AJ1934" s="26">
        <f t="shared" si="759"/>
        <v>1</v>
      </c>
      <c r="AK1934" s="26">
        <f t="shared" si="760"/>
        <v>7054.6623028635604</v>
      </c>
      <c r="AL1934" s="26">
        <f t="shared" ca="1" si="761"/>
        <v>7631</v>
      </c>
      <c r="AM1934" s="26">
        <f t="shared" ca="1" si="762"/>
        <v>71</v>
      </c>
      <c r="AN1934" s="26">
        <f ca="1">IF(AM1934=0,0,COUNTIF($AM$19:AM1934,C1934*10+1))</f>
        <v>73</v>
      </c>
      <c r="AO1934" s="21">
        <f t="shared" ca="1" si="763"/>
        <v>0</v>
      </c>
      <c r="AP1934" s="33">
        <f t="shared" ca="1" si="764"/>
        <v>7631</v>
      </c>
    </row>
    <row r="1935" spans="1:42" x14ac:dyDescent="0.2">
      <c r="A1935" s="15">
        <f>Daten!A1935</f>
        <v>70732</v>
      </c>
      <c r="B1935" s="8" t="str">
        <f>Daten!B1935</f>
        <v>Tristach</v>
      </c>
      <c r="C1935" s="15">
        <f t="shared" si="740"/>
        <v>7</v>
      </c>
      <c r="D1935" s="10">
        <f>Daten!D1935</f>
        <v>0</v>
      </c>
      <c r="E1935" s="9">
        <f>Daten!E1935</f>
        <v>1481</v>
      </c>
      <c r="F1935" s="9">
        <f>Daten!F1935</f>
        <v>1438</v>
      </c>
      <c r="G1935" s="27">
        <f t="shared" si="741"/>
        <v>43</v>
      </c>
      <c r="H1935" s="29">
        <f t="shared" si="742"/>
        <v>2.9902642559109873E-2</v>
      </c>
      <c r="I1935" s="21">
        <f t="shared" si="743"/>
        <v>12.83379843032885</v>
      </c>
      <c r="J1935" s="21">
        <f t="shared" si="744"/>
        <v>30.166201569671152</v>
      </c>
      <c r="K1935" s="27">
        <f t="shared" si="745"/>
        <v>-15083.100784835577</v>
      </c>
      <c r="L1935" s="16">
        <f>Daten!G1935</f>
        <v>233</v>
      </c>
      <c r="M1935" s="16">
        <f>Daten!H1935</f>
        <v>964</v>
      </c>
      <c r="N1935" s="16">
        <f>Daten!I1935</f>
        <v>284</v>
      </c>
      <c r="O1935" s="28">
        <f t="shared" si="746"/>
        <v>0.5363070539419087</v>
      </c>
      <c r="P1935" s="16">
        <f t="shared" si="747"/>
        <v>542.60378991694938</v>
      </c>
      <c r="Q1935" s="21">
        <f t="shared" si="748"/>
        <v>-25.603789916949381</v>
      </c>
      <c r="R1935" s="27">
        <f t="shared" si="749"/>
        <v>-5120.7579833898762</v>
      </c>
      <c r="S1935" s="9">
        <f>Daten!K1935</f>
        <v>2583.6</v>
      </c>
      <c r="T1935" s="9">
        <f>Daten!L1935</f>
        <v>68107.600000000006</v>
      </c>
      <c r="U1935" s="9">
        <f>Daten!M1935</f>
        <v>75910.240000000005</v>
      </c>
      <c r="V1935" s="9">
        <f>Daten!N1935</f>
        <v>500</v>
      </c>
      <c r="W1935" s="9">
        <f>Daten!O1935</f>
        <v>500</v>
      </c>
      <c r="X1935" s="23">
        <f t="shared" si="750"/>
        <v>146601.44</v>
      </c>
      <c r="Y1935" s="9">
        <f t="shared" si="751"/>
        <v>532312.84678127768</v>
      </c>
      <c r="Z1935" s="21">
        <f t="shared" si="752"/>
        <v>-385711.40678127768</v>
      </c>
      <c r="AA1935" s="27">
        <f t="shared" si="753"/>
        <v>38571.140678127769</v>
      </c>
      <c r="AB1935" s="32">
        <f t="shared" si="754"/>
        <v>18367.281909902318</v>
      </c>
      <c r="AC1935" s="31">
        <f t="shared" si="755"/>
        <v>18367.281909902318</v>
      </c>
      <c r="AG1935" s="26">
        <f t="shared" si="756"/>
        <v>-15083.100784835577</v>
      </c>
      <c r="AH1935" s="26">
        <f t="shared" si="757"/>
        <v>38571.140678127769</v>
      </c>
      <c r="AI1935" s="26">
        <f t="shared" si="758"/>
        <v>23488.039893292193</v>
      </c>
      <c r="AJ1935" s="26">
        <f t="shared" si="759"/>
        <v>1</v>
      </c>
      <c r="AK1935" s="26">
        <f t="shared" si="760"/>
        <v>23488.039893292193</v>
      </c>
      <c r="AL1935" s="26">
        <f t="shared" ca="1" si="761"/>
        <v>25406</v>
      </c>
      <c r="AM1935" s="26">
        <f t="shared" ca="1" si="762"/>
        <v>71</v>
      </c>
      <c r="AN1935" s="26">
        <f ca="1">IF(AM1935=0,0,COUNTIF($AM$19:AM1935,C1935*10+1))</f>
        <v>74</v>
      </c>
      <c r="AO1935" s="21">
        <f t="shared" ca="1" si="763"/>
        <v>0</v>
      </c>
      <c r="AP1935" s="33">
        <f t="shared" ca="1" si="764"/>
        <v>25406</v>
      </c>
    </row>
    <row r="1936" spans="1:42" x14ac:dyDescent="0.2">
      <c r="A1936" s="15">
        <f>Daten!A1936</f>
        <v>70733</v>
      </c>
      <c r="B1936" s="8" t="str">
        <f>Daten!B1936</f>
        <v>Untertilliach</v>
      </c>
      <c r="C1936" s="15">
        <f t="shared" si="740"/>
        <v>7</v>
      </c>
      <c r="D1936" s="10">
        <f>Daten!D1936</f>
        <v>0</v>
      </c>
      <c r="E1936" s="9">
        <f>Daten!E1936</f>
        <v>224</v>
      </c>
      <c r="F1936" s="9">
        <f>Daten!F1936</f>
        <v>234</v>
      </c>
      <c r="G1936" s="27">
        <f t="shared" si="741"/>
        <v>-10</v>
      </c>
      <c r="H1936" s="29">
        <f t="shared" si="742"/>
        <v>-4.2735042735042736E-2</v>
      </c>
      <c r="I1936" s="21">
        <f t="shared" si="743"/>
        <v>2.0883927904707584</v>
      </c>
      <c r="J1936" s="21">
        <f t="shared" si="744"/>
        <v>-12.088392790470758</v>
      </c>
      <c r="K1936" s="27">
        <f t="shared" si="745"/>
        <v>6044.196395235379</v>
      </c>
      <c r="L1936" s="16">
        <f>Daten!G1936</f>
        <v>24</v>
      </c>
      <c r="M1936" s="16">
        <f>Daten!H1936</f>
        <v>154</v>
      </c>
      <c r="N1936" s="16">
        <f>Daten!I1936</f>
        <v>46</v>
      </c>
      <c r="O1936" s="28">
        <f t="shared" si="746"/>
        <v>0.45454545454545453</v>
      </c>
      <c r="P1936" s="16">
        <f t="shared" si="747"/>
        <v>86.681518306234651</v>
      </c>
      <c r="Q1936" s="21">
        <f t="shared" si="748"/>
        <v>-16.681518306234651</v>
      </c>
      <c r="R1936" s="27">
        <f t="shared" si="749"/>
        <v>-3336.30366124693</v>
      </c>
      <c r="S1936" s="9">
        <f>Daten!K1936</f>
        <v>2236.8000000000002</v>
      </c>
      <c r="T1936" s="9">
        <f>Daten!L1936</f>
        <v>6063.3</v>
      </c>
      <c r="U1936" s="9">
        <f>Daten!M1936</f>
        <v>24962.5</v>
      </c>
      <c r="V1936" s="9">
        <f>Daten!N1936</f>
        <v>500</v>
      </c>
      <c r="W1936" s="9">
        <f>Daten!O1936</f>
        <v>500</v>
      </c>
      <c r="X1936" s="23">
        <f t="shared" si="750"/>
        <v>33262.6</v>
      </c>
      <c r="Y1936" s="9">
        <f t="shared" si="751"/>
        <v>80511.86879068616</v>
      </c>
      <c r="Z1936" s="21">
        <f t="shared" si="752"/>
        <v>-47249.268790686161</v>
      </c>
      <c r="AA1936" s="27">
        <f t="shared" si="753"/>
        <v>4724.9268790686165</v>
      </c>
      <c r="AB1936" s="32">
        <f t="shared" si="754"/>
        <v>7432.819613057065</v>
      </c>
      <c r="AC1936" s="31">
        <f t="shared" si="755"/>
        <v>7432.819613057065</v>
      </c>
      <c r="AG1936" s="26">
        <f t="shared" si="756"/>
        <v>6044.196395235379</v>
      </c>
      <c r="AH1936" s="26">
        <f t="shared" si="757"/>
        <v>4724.9268790686165</v>
      </c>
      <c r="AI1936" s="26">
        <f t="shared" si="758"/>
        <v>10769.123274303995</v>
      </c>
      <c r="AJ1936" s="26">
        <f t="shared" si="759"/>
        <v>1</v>
      </c>
      <c r="AK1936" s="26">
        <f t="shared" si="760"/>
        <v>10769.123274303995</v>
      </c>
      <c r="AL1936" s="26">
        <f t="shared" ca="1" si="761"/>
        <v>11648</v>
      </c>
      <c r="AM1936" s="26">
        <f t="shared" ca="1" si="762"/>
        <v>71</v>
      </c>
      <c r="AN1936" s="26">
        <f ca="1">IF(AM1936=0,0,COUNTIF($AM$19:AM1936,C1936*10+1))</f>
        <v>75</v>
      </c>
      <c r="AO1936" s="21">
        <f t="shared" ca="1" si="763"/>
        <v>0</v>
      </c>
      <c r="AP1936" s="33">
        <f t="shared" ca="1" si="764"/>
        <v>11648</v>
      </c>
    </row>
    <row r="1937" spans="1:42" x14ac:dyDescent="0.2">
      <c r="A1937" s="15">
        <f>Daten!A1937</f>
        <v>70734</v>
      </c>
      <c r="B1937" s="8" t="str">
        <f>Daten!B1937</f>
        <v>Virgen</v>
      </c>
      <c r="C1937" s="15">
        <f t="shared" si="740"/>
        <v>7</v>
      </c>
      <c r="D1937" s="10">
        <f>Daten!D1937</f>
        <v>0</v>
      </c>
      <c r="E1937" s="9">
        <f>Daten!E1937</f>
        <v>2206</v>
      </c>
      <c r="F1937" s="9">
        <f>Daten!F1937</f>
        <v>2201</v>
      </c>
      <c r="G1937" s="27">
        <f t="shared" si="741"/>
        <v>5</v>
      </c>
      <c r="H1937" s="29">
        <f t="shared" si="742"/>
        <v>2.271694684234439E-3</v>
      </c>
      <c r="I1937" s="21">
        <f t="shared" si="743"/>
        <v>19.643386888145894</v>
      </c>
      <c r="J1937" s="21">
        <f t="shared" si="744"/>
        <v>-14.643386888145894</v>
      </c>
      <c r="K1937" s="27">
        <f t="shared" si="745"/>
        <v>7321.6934440729474</v>
      </c>
      <c r="L1937" s="16">
        <f>Daten!G1937</f>
        <v>388</v>
      </c>
      <c r="M1937" s="16">
        <f>Daten!H1937</f>
        <v>1446</v>
      </c>
      <c r="N1937" s="16">
        <f>Daten!I1937</f>
        <v>372</v>
      </c>
      <c r="O1937" s="28">
        <f t="shared" si="746"/>
        <v>0.52558782849239283</v>
      </c>
      <c r="P1937" s="16">
        <f t="shared" si="747"/>
        <v>813.90568487542407</v>
      </c>
      <c r="Q1937" s="21">
        <f t="shared" si="748"/>
        <v>-53.905684875424072</v>
      </c>
      <c r="R1937" s="27">
        <f t="shared" si="749"/>
        <v>-10781.136975084813</v>
      </c>
      <c r="S1937" s="9">
        <f>Daten!K1937</f>
        <v>5075.33</v>
      </c>
      <c r="T1937" s="9">
        <f>Daten!L1937</f>
        <v>110586.31</v>
      </c>
      <c r="U1937" s="9">
        <f>Daten!M1937</f>
        <v>88661.72</v>
      </c>
      <c r="V1937" s="9">
        <f>Daten!N1937</f>
        <v>500</v>
      </c>
      <c r="W1937" s="9">
        <f>Daten!O1937</f>
        <v>500</v>
      </c>
      <c r="X1937" s="23">
        <f t="shared" si="750"/>
        <v>204323.36</v>
      </c>
      <c r="Y1937" s="9">
        <f t="shared" si="751"/>
        <v>792898.13639398967</v>
      </c>
      <c r="Z1937" s="21">
        <f t="shared" si="752"/>
        <v>-588574.77639398968</v>
      </c>
      <c r="AA1937" s="27">
        <f t="shared" si="753"/>
        <v>58857.477639398974</v>
      </c>
      <c r="AB1937" s="32">
        <f t="shared" si="754"/>
        <v>55398.03410838711</v>
      </c>
      <c r="AC1937" s="31">
        <f t="shared" si="755"/>
        <v>55398.03410838711</v>
      </c>
      <c r="AG1937" s="26">
        <f t="shared" si="756"/>
        <v>7321.6934440729474</v>
      </c>
      <c r="AH1937" s="26">
        <f t="shared" si="757"/>
        <v>58857.477639398974</v>
      </c>
      <c r="AI1937" s="26">
        <f t="shared" si="758"/>
        <v>66179.171083471927</v>
      </c>
      <c r="AJ1937" s="26">
        <f t="shared" si="759"/>
        <v>1</v>
      </c>
      <c r="AK1937" s="26">
        <f t="shared" si="760"/>
        <v>66179.171083471927</v>
      </c>
      <c r="AL1937" s="26">
        <f t="shared" ca="1" si="761"/>
        <v>71582</v>
      </c>
      <c r="AM1937" s="26">
        <f t="shared" ca="1" si="762"/>
        <v>71</v>
      </c>
      <c r="AN1937" s="26">
        <f ca="1">IF(AM1937=0,0,COUNTIF($AM$19:AM1937,C1937*10+1))</f>
        <v>76</v>
      </c>
      <c r="AO1937" s="21">
        <f t="shared" ca="1" si="763"/>
        <v>0</v>
      </c>
      <c r="AP1937" s="33">
        <f t="shared" ca="1" si="764"/>
        <v>71582</v>
      </c>
    </row>
    <row r="1938" spans="1:42" x14ac:dyDescent="0.2">
      <c r="A1938" s="15">
        <f>Daten!A1938</f>
        <v>70735</v>
      </c>
      <c r="B1938" s="8" t="str">
        <f>Daten!B1938</f>
        <v>Heinfels</v>
      </c>
      <c r="C1938" s="15">
        <f t="shared" si="740"/>
        <v>7</v>
      </c>
      <c r="D1938" s="10">
        <f>Daten!D1938</f>
        <v>0</v>
      </c>
      <c r="E1938" s="9">
        <f>Daten!E1938</f>
        <v>1005</v>
      </c>
      <c r="F1938" s="9">
        <f>Daten!F1938</f>
        <v>976</v>
      </c>
      <c r="G1938" s="27">
        <f t="shared" si="741"/>
        <v>29</v>
      </c>
      <c r="H1938" s="29">
        <f t="shared" si="742"/>
        <v>2.9713114754098359E-2</v>
      </c>
      <c r="I1938" s="21">
        <f t="shared" si="743"/>
        <v>8.7105613824763264</v>
      </c>
      <c r="J1938" s="21">
        <f t="shared" si="744"/>
        <v>20.289438617523672</v>
      </c>
      <c r="K1938" s="27">
        <f t="shared" si="745"/>
        <v>-10144.719308761836</v>
      </c>
      <c r="L1938" s="16">
        <f>Daten!G1938</f>
        <v>163</v>
      </c>
      <c r="M1938" s="16">
        <f>Daten!H1938</f>
        <v>683</v>
      </c>
      <c r="N1938" s="16">
        <f>Daten!I1938</f>
        <v>159</v>
      </c>
      <c r="O1938" s="28">
        <f t="shared" si="746"/>
        <v>0.47144948755490484</v>
      </c>
      <c r="P1938" s="16">
        <f t="shared" si="747"/>
        <v>384.43816235817053</v>
      </c>
      <c r="Q1938" s="21">
        <f t="shared" si="748"/>
        <v>-62.43816235817053</v>
      </c>
      <c r="R1938" s="27">
        <f t="shared" si="749"/>
        <v>-12487.632471634106</v>
      </c>
      <c r="S1938" s="9">
        <f>Daten!K1938</f>
        <v>2887.75</v>
      </c>
      <c r="T1938" s="9">
        <f>Daten!L1938</f>
        <v>57786.9</v>
      </c>
      <c r="U1938" s="9">
        <f>Daten!M1938</f>
        <v>855614.08</v>
      </c>
      <c r="V1938" s="9">
        <f>Daten!N1938</f>
        <v>500</v>
      </c>
      <c r="W1938" s="9">
        <f>Daten!O1938</f>
        <v>500</v>
      </c>
      <c r="X1938" s="23">
        <f t="shared" si="750"/>
        <v>916288.73</v>
      </c>
      <c r="Y1938" s="9">
        <f t="shared" si="751"/>
        <v>361225.12560106959</v>
      </c>
      <c r="Z1938" s="21">
        <f t="shared" si="752"/>
        <v>555063.60439893045</v>
      </c>
      <c r="AA1938" s="27">
        <f t="shared" si="753"/>
        <v>-55506.360439893047</v>
      </c>
      <c r="AB1938" s="32">
        <f t="shared" si="754"/>
        <v>-78138.712220288988</v>
      </c>
      <c r="AC1938" s="31">
        <f t="shared" si="755"/>
        <v>0</v>
      </c>
      <c r="AG1938" s="26">
        <f t="shared" si="756"/>
        <v>0</v>
      </c>
      <c r="AH1938" s="26">
        <f t="shared" si="757"/>
        <v>0</v>
      </c>
      <c r="AI1938" s="26">
        <f t="shared" si="758"/>
        <v>0</v>
      </c>
      <c r="AJ1938" s="26">
        <f t="shared" si="759"/>
        <v>1</v>
      </c>
      <c r="AK1938" s="26">
        <f t="shared" si="760"/>
        <v>0</v>
      </c>
      <c r="AL1938" s="26">
        <f t="shared" ca="1" si="761"/>
        <v>0</v>
      </c>
      <c r="AM1938" s="26">
        <f t="shared" ca="1" si="762"/>
        <v>0</v>
      </c>
      <c r="AN1938" s="26">
        <f ca="1">IF(AM1938=0,0,COUNTIF($AM$19:AM1938,C1938*10+1))</f>
        <v>0</v>
      </c>
      <c r="AO1938" s="21">
        <f t="shared" ca="1" si="763"/>
        <v>0</v>
      </c>
      <c r="AP1938" s="33">
        <f t="shared" ca="1" si="764"/>
        <v>0</v>
      </c>
    </row>
    <row r="1939" spans="1:42" x14ac:dyDescent="0.2">
      <c r="A1939" s="15">
        <f>Daten!A1939</f>
        <v>70801</v>
      </c>
      <c r="B1939" s="8" t="str">
        <f>Daten!B1939</f>
        <v>Bach</v>
      </c>
      <c r="C1939" s="15">
        <f t="shared" ref="C1939:C2002" si="765">INT(A1939/10000)</f>
        <v>7</v>
      </c>
      <c r="D1939" s="10">
        <f>Daten!D1939</f>
        <v>0</v>
      </c>
      <c r="E1939" s="9">
        <f>Daten!E1939</f>
        <v>648</v>
      </c>
      <c r="F1939" s="9">
        <f>Daten!F1939</f>
        <v>618</v>
      </c>
      <c r="G1939" s="27">
        <f t="shared" ref="G1939:G2002" si="766">E1939-F1939</f>
        <v>30</v>
      </c>
      <c r="H1939" s="29">
        <f t="shared" ref="H1939:H2002" si="767">G1939/F1939</f>
        <v>4.8543689320388349E-2</v>
      </c>
      <c r="I1939" s="21">
        <f t="shared" ref="I1939:I2002" si="768">F1939*$I$6</f>
        <v>5.5154989081663626</v>
      </c>
      <c r="J1939" s="21">
        <f t="shared" ref="J1939:J2002" si="769">G1939-I1939</f>
        <v>24.484501091833636</v>
      </c>
      <c r="K1939" s="27">
        <f t="shared" ref="K1939:K2002" si="770">-J1939*$K$5</f>
        <v>-12242.250545916817</v>
      </c>
      <c r="L1939" s="16">
        <f>Daten!G1939</f>
        <v>93</v>
      </c>
      <c r="M1939" s="16">
        <f>Daten!H1939</f>
        <v>446</v>
      </c>
      <c r="N1939" s="16">
        <f>Daten!I1939</f>
        <v>109</v>
      </c>
      <c r="O1939" s="28">
        <f t="shared" ref="O1939:O2002" si="771">(L1939+N1939)/M1939</f>
        <v>0.452914798206278</v>
      </c>
      <c r="P1939" s="16">
        <f t="shared" ref="P1939:P2002" si="772">M1939*$P$6</f>
        <v>251.03868288688736</v>
      </c>
      <c r="Q1939" s="21">
        <f t="shared" ref="Q1939:Q2002" si="773">L1939+N1939-P1939</f>
        <v>-49.038682886887358</v>
      </c>
      <c r="R1939" s="27">
        <f t="shared" ref="R1939:R2002" si="774">Q1939*$R$5</f>
        <v>-9807.7365773774709</v>
      </c>
      <c r="S1939" s="9">
        <f>Daten!K1939</f>
        <v>3465.97</v>
      </c>
      <c r="T1939" s="9">
        <f>Daten!L1939</f>
        <v>76875.350000000006</v>
      </c>
      <c r="U1939" s="9">
        <f>Daten!M1939</f>
        <v>60594.87</v>
      </c>
      <c r="V1939" s="9">
        <f>Daten!N1939</f>
        <v>500</v>
      </c>
      <c r="W1939" s="9">
        <f>Daten!O1939</f>
        <v>500</v>
      </c>
      <c r="X1939" s="23">
        <f t="shared" ref="X1939:X2002" si="775">S1939/V1939*500+T1939/W1939*500+U1939</f>
        <v>140936.19</v>
      </c>
      <c r="Y1939" s="9">
        <f t="shared" ref="Y1939:Y2002" si="776">E1939*$Y$6</f>
        <v>232909.33471591354</v>
      </c>
      <c r="Z1939" s="21">
        <f t="shared" ref="Z1939:Z2002" si="777">X1939-Y1939</f>
        <v>-91973.144715913542</v>
      </c>
      <c r="AA1939" s="27">
        <f t="shared" ref="AA1939:AA2002" si="778">-Z1939*$AA$5</f>
        <v>9197.314471591355</v>
      </c>
      <c r="AB1939" s="32">
        <f t="shared" ref="AB1939:AB2002" si="779">K1939+R1939+AA1939</f>
        <v>-12852.672651702935</v>
      </c>
      <c r="AC1939" s="31">
        <f t="shared" ref="AC1939:AC2002" si="780">MAX(0,AB1939)</f>
        <v>0</v>
      </c>
      <c r="AG1939" s="26">
        <f t="shared" ref="AG1939:AG2002" si="781">IF(AB1939&gt;0,K1939,0)</f>
        <v>0</v>
      </c>
      <c r="AH1939" s="26">
        <f t="shared" ref="AH1939:AH2002" si="782">IF(AB1939&gt;0,AA1939,0)</f>
        <v>0</v>
      </c>
      <c r="AI1939" s="26">
        <f t="shared" ref="AI1939:AI2002" si="783">AG1939+AH1939</f>
        <v>0</v>
      </c>
      <c r="AJ1939" s="26">
        <f t="shared" ref="AJ1939:AJ2002" si="784">IF(AND(V1939=500,W1939=500),1,0)</f>
        <v>1</v>
      </c>
      <c r="AK1939" s="26">
        <f t="shared" ref="AK1939:AK2002" si="785">IF(AND(AJ1939=1,AI1939&gt;=E1939*$AK$5),AI1939,0)</f>
        <v>0</v>
      </c>
      <c r="AL1939" s="26">
        <f t="shared" ref="AL1939:AL2002" ca="1" si="786">IF(OFFSET($AK$6,C1939,0)=0,0,ROUND(AK1939*OFFSET($AF$6,C1939,0)/OFFSET($AK$6,C1939,0),0))</f>
        <v>0</v>
      </c>
      <c r="AM1939" s="26">
        <f t="shared" ref="AM1939:AM2002" ca="1" si="787">IF(AL1939&gt;0,C1939*10+1,0)</f>
        <v>0</v>
      </c>
      <c r="AN1939" s="26">
        <f ca="1">IF(AM1939=0,0,COUNTIF($AM$19:AM1939,C1939*10+1))</f>
        <v>0</v>
      </c>
      <c r="AO1939" s="21">
        <f t="shared" ref="AO1939:AO2002" ca="1" si="788">IF(AN1939=1,OFFSET($AF$6,C1939,0)-OFFSET($AL$6,C1939,0),0)</f>
        <v>0</v>
      </c>
      <c r="AP1939" s="33">
        <f t="shared" ref="AP1939:AP2002" ca="1" si="789">AL1939+AO1939</f>
        <v>0</v>
      </c>
    </row>
    <row r="1940" spans="1:42" x14ac:dyDescent="0.2">
      <c r="A1940" s="15">
        <f>Daten!A1940</f>
        <v>70802</v>
      </c>
      <c r="B1940" s="8" t="str">
        <f>Daten!B1940</f>
        <v>Berwang</v>
      </c>
      <c r="C1940" s="15">
        <f t="shared" si="765"/>
        <v>7</v>
      </c>
      <c r="D1940" s="10">
        <f>Daten!D1940</f>
        <v>0</v>
      </c>
      <c r="E1940" s="9">
        <f>Daten!E1940</f>
        <v>592</v>
      </c>
      <c r="F1940" s="9">
        <f>Daten!F1940</f>
        <v>559</v>
      </c>
      <c r="G1940" s="27">
        <f t="shared" si="766"/>
        <v>33</v>
      </c>
      <c r="H1940" s="29">
        <f t="shared" si="767"/>
        <v>5.9033989266547404E-2</v>
      </c>
      <c r="I1940" s="21">
        <f t="shared" si="768"/>
        <v>4.988938332791256</v>
      </c>
      <c r="J1940" s="21">
        <f t="shared" si="769"/>
        <v>28.011061667208743</v>
      </c>
      <c r="K1940" s="27">
        <f t="shared" si="770"/>
        <v>-14005.530833604371</v>
      </c>
      <c r="L1940" s="16">
        <f>Daten!G1940</f>
        <v>74</v>
      </c>
      <c r="M1940" s="16">
        <f>Daten!H1940</f>
        <v>378</v>
      </c>
      <c r="N1940" s="16">
        <f>Daten!I1940</f>
        <v>140</v>
      </c>
      <c r="O1940" s="28">
        <f t="shared" si="771"/>
        <v>0.56613756613756616</v>
      </c>
      <c r="P1940" s="16">
        <f t="shared" si="772"/>
        <v>212.76372675166687</v>
      </c>
      <c r="Q1940" s="21">
        <f t="shared" si="773"/>
        <v>1.2362732483331342</v>
      </c>
      <c r="R1940" s="27">
        <f t="shared" si="774"/>
        <v>247.25464966662685</v>
      </c>
      <c r="S1940" s="9">
        <f>Daten!K1940</f>
        <v>3424.79</v>
      </c>
      <c r="T1940" s="9">
        <f>Daten!L1940</f>
        <v>147304.29999999999</v>
      </c>
      <c r="U1940" s="9">
        <f>Daten!M1940</f>
        <v>108756.34</v>
      </c>
      <c r="V1940" s="9">
        <f>Daten!N1940</f>
        <v>500</v>
      </c>
      <c r="W1940" s="9">
        <f>Daten!O1940</f>
        <v>500</v>
      </c>
      <c r="X1940" s="23">
        <f t="shared" si="775"/>
        <v>259485.43</v>
      </c>
      <c r="Y1940" s="9">
        <f t="shared" si="776"/>
        <v>212781.36751824201</v>
      </c>
      <c r="Z1940" s="21">
        <f t="shared" si="777"/>
        <v>46704.062481757981</v>
      </c>
      <c r="AA1940" s="27">
        <f t="shared" si="778"/>
        <v>-4670.4062481757983</v>
      </c>
      <c r="AB1940" s="32">
        <f t="shared" si="779"/>
        <v>-18428.682432113543</v>
      </c>
      <c r="AC1940" s="31">
        <f t="shared" si="780"/>
        <v>0</v>
      </c>
      <c r="AG1940" s="26">
        <f t="shared" si="781"/>
        <v>0</v>
      </c>
      <c r="AH1940" s="26">
        <f t="shared" si="782"/>
        <v>0</v>
      </c>
      <c r="AI1940" s="26">
        <f t="shared" si="783"/>
        <v>0</v>
      </c>
      <c r="AJ1940" s="26">
        <f t="shared" si="784"/>
        <v>1</v>
      </c>
      <c r="AK1940" s="26">
        <f t="shared" si="785"/>
        <v>0</v>
      </c>
      <c r="AL1940" s="26">
        <f t="shared" ca="1" si="786"/>
        <v>0</v>
      </c>
      <c r="AM1940" s="26">
        <f t="shared" ca="1" si="787"/>
        <v>0</v>
      </c>
      <c r="AN1940" s="26">
        <f ca="1">IF(AM1940=0,0,COUNTIF($AM$19:AM1940,C1940*10+1))</f>
        <v>0</v>
      </c>
      <c r="AO1940" s="21">
        <f t="shared" ca="1" si="788"/>
        <v>0</v>
      </c>
      <c r="AP1940" s="33">
        <f t="shared" ca="1" si="789"/>
        <v>0</v>
      </c>
    </row>
    <row r="1941" spans="1:42" x14ac:dyDescent="0.2">
      <c r="A1941" s="15">
        <f>Daten!A1941</f>
        <v>70803</v>
      </c>
      <c r="B1941" s="8" t="str">
        <f>Daten!B1941</f>
        <v>Biberwier</v>
      </c>
      <c r="C1941" s="15">
        <f t="shared" si="765"/>
        <v>7</v>
      </c>
      <c r="D1941" s="10">
        <f>Daten!D1941</f>
        <v>0</v>
      </c>
      <c r="E1941" s="9">
        <f>Daten!E1941</f>
        <v>635</v>
      </c>
      <c r="F1941" s="9">
        <f>Daten!F1941</f>
        <v>626</v>
      </c>
      <c r="G1941" s="27">
        <f t="shared" si="766"/>
        <v>9</v>
      </c>
      <c r="H1941" s="29">
        <f t="shared" si="767"/>
        <v>1.437699680511182E-2</v>
      </c>
      <c r="I1941" s="21">
        <f t="shared" si="768"/>
        <v>5.5868969522850209</v>
      </c>
      <c r="J1941" s="21">
        <f t="shared" si="769"/>
        <v>3.4131030477149791</v>
      </c>
      <c r="K1941" s="27">
        <f t="shared" si="770"/>
        <v>-1706.5515238574894</v>
      </c>
      <c r="L1941" s="16">
        <f>Daten!G1941</f>
        <v>79</v>
      </c>
      <c r="M1941" s="16">
        <f>Daten!H1941</f>
        <v>416</v>
      </c>
      <c r="N1941" s="16">
        <f>Daten!I1941</f>
        <v>140</v>
      </c>
      <c r="O1941" s="28">
        <f t="shared" si="771"/>
        <v>0.52644230769230771</v>
      </c>
      <c r="P1941" s="16">
        <f t="shared" si="772"/>
        <v>234.15267282723124</v>
      </c>
      <c r="Q1941" s="21">
        <f t="shared" si="773"/>
        <v>-15.152672827231243</v>
      </c>
      <c r="R1941" s="27">
        <f t="shared" si="774"/>
        <v>-3030.5345654462485</v>
      </c>
      <c r="S1941" s="9">
        <f>Daten!K1941</f>
        <v>2873.97</v>
      </c>
      <c r="T1941" s="9">
        <f>Daten!L1941</f>
        <v>71891.03</v>
      </c>
      <c r="U1941" s="9">
        <f>Daten!M1941</f>
        <v>122883.62</v>
      </c>
      <c r="V1941" s="9">
        <f>Daten!N1941</f>
        <v>500</v>
      </c>
      <c r="W1941" s="9">
        <f>Daten!O1941</f>
        <v>500</v>
      </c>
      <c r="X1941" s="23">
        <f t="shared" si="775"/>
        <v>197648.62</v>
      </c>
      <c r="Y1941" s="9">
        <f t="shared" si="776"/>
        <v>228236.77090216835</v>
      </c>
      <c r="Z1941" s="21">
        <f t="shared" si="777"/>
        <v>-30588.15090216836</v>
      </c>
      <c r="AA1941" s="27">
        <f t="shared" si="778"/>
        <v>3058.8150902168363</v>
      </c>
      <c r="AB1941" s="32">
        <f t="shared" si="779"/>
        <v>-1678.2709990869016</v>
      </c>
      <c r="AC1941" s="31">
        <f t="shared" si="780"/>
        <v>0</v>
      </c>
      <c r="AG1941" s="26">
        <f t="shared" si="781"/>
        <v>0</v>
      </c>
      <c r="AH1941" s="26">
        <f t="shared" si="782"/>
        <v>0</v>
      </c>
      <c r="AI1941" s="26">
        <f t="shared" si="783"/>
        <v>0</v>
      </c>
      <c r="AJ1941" s="26">
        <f t="shared" si="784"/>
        <v>1</v>
      </c>
      <c r="AK1941" s="26">
        <f t="shared" si="785"/>
        <v>0</v>
      </c>
      <c r="AL1941" s="26">
        <f t="shared" ca="1" si="786"/>
        <v>0</v>
      </c>
      <c r="AM1941" s="26">
        <f t="shared" ca="1" si="787"/>
        <v>0</v>
      </c>
      <c r="AN1941" s="26">
        <f ca="1">IF(AM1941=0,0,COUNTIF($AM$19:AM1941,C1941*10+1))</f>
        <v>0</v>
      </c>
      <c r="AO1941" s="21">
        <f t="shared" ca="1" si="788"/>
        <v>0</v>
      </c>
      <c r="AP1941" s="33">
        <f t="shared" ca="1" si="789"/>
        <v>0</v>
      </c>
    </row>
    <row r="1942" spans="1:42" x14ac:dyDescent="0.2">
      <c r="A1942" s="15">
        <f>Daten!A1942</f>
        <v>70804</v>
      </c>
      <c r="B1942" s="8" t="str">
        <f>Daten!B1942</f>
        <v>Bichlbach</v>
      </c>
      <c r="C1942" s="15">
        <f t="shared" si="765"/>
        <v>7</v>
      </c>
      <c r="D1942" s="10">
        <f>Daten!D1942</f>
        <v>0</v>
      </c>
      <c r="E1942" s="9">
        <f>Daten!E1942</f>
        <v>773</v>
      </c>
      <c r="F1942" s="9">
        <f>Daten!F1942</f>
        <v>781</v>
      </c>
      <c r="G1942" s="27">
        <f t="shared" si="766"/>
        <v>-8</v>
      </c>
      <c r="H1942" s="29">
        <f t="shared" si="767"/>
        <v>-1.0243277848911651E-2</v>
      </c>
      <c r="I1942" s="21">
        <f t="shared" si="768"/>
        <v>6.9702340570840269</v>
      </c>
      <c r="J1942" s="21">
        <f t="shared" si="769"/>
        <v>-14.970234057084028</v>
      </c>
      <c r="K1942" s="27">
        <f t="shared" si="770"/>
        <v>7485.1170285420139</v>
      </c>
      <c r="L1942" s="16">
        <f>Daten!G1942</f>
        <v>103</v>
      </c>
      <c r="M1942" s="16">
        <f>Daten!H1942</f>
        <v>491</v>
      </c>
      <c r="N1942" s="16">
        <f>Daten!I1942</f>
        <v>179</v>
      </c>
      <c r="O1942" s="28">
        <f t="shared" si="771"/>
        <v>0.57433808553971488</v>
      </c>
      <c r="P1942" s="16">
        <f t="shared" si="772"/>
        <v>276.36769797637152</v>
      </c>
      <c r="Q1942" s="21">
        <f t="shared" si="773"/>
        <v>5.6323020236284833</v>
      </c>
      <c r="R1942" s="27">
        <f t="shared" si="774"/>
        <v>1126.4604047256967</v>
      </c>
      <c r="S1942" s="9">
        <f>Daten!K1942</f>
        <v>2808.6</v>
      </c>
      <c r="T1942" s="9">
        <f>Daten!L1942</f>
        <v>66393.81</v>
      </c>
      <c r="U1942" s="9">
        <f>Daten!M1942</f>
        <v>44083.07</v>
      </c>
      <c r="V1942" s="9">
        <f>Daten!N1942</f>
        <v>500</v>
      </c>
      <c r="W1942" s="9">
        <f>Daten!O1942</f>
        <v>500</v>
      </c>
      <c r="X1942" s="23">
        <f t="shared" si="775"/>
        <v>113285.48000000001</v>
      </c>
      <c r="Y1942" s="9">
        <f t="shared" si="776"/>
        <v>277837.8329250018</v>
      </c>
      <c r="Z1942" s="21">
        <f t="shared" si="777"/>
        <v>-164552.35292500179</v>
      </c>
      <c r="AA1942" s="27">
        <f t="shared" si="778"/>
        <v>16455.23529250018</v>
      </c>
      <c r="AB1942" s="32">
        <f t="shared" si="779"/>
        <v>25066.81272576789</v>
      </c>
      <c r="AC1942" s="31">
        <f t="shared" si="780"/>
        <v>25066.81272576789</v>
      </c>
      <c r="AG1942" s="26">
        <f t="shared" si="781"/>
        <v>7485.1170285420139</v>
      </c>
      <c r="AH1942" s="26">
        <f t="shared" si="782"/>
        <v>16455.23529250018</v>
      </c>
      <c r="AI1942" s="26">
        <f t="shared" si="783"/>
        <v>23940.352321042192</v>
      </c>
      <c r="AJ1942" s="26">
        <f t="shared" si="784"/>
        <v>1</v>
      </c>
      <c r="AK1942" s="26">
        <f t="shared" si="785"/>
        <v>23940.352321042192</v>
      </c>
      <c r="AL1942" s="26">
        <f t="shared" ca="1" si="786"/>
        <v>25895</v>
      </c>
      <c r="AM1942" s="26">
        <f t="shared" ca="1" si="787"/>
        <v>71</v>
      </c>
      <c r="AN1942" s="26">
        <f ca="1">IF(AM1942=0,0,COUNTIF($AM$19:AM1942,C1942*10+1))</f>
        <v>77</v>
      </c>
      <c r="AO1942" s="21">
        <f t="shared" ca="1" si="788"/>
        <v>0</v>
      </c>
      <c r="AP1942" s="33">
        <f t="shared" ca="1" si="789"/>
        <v>25895</v>
      </c>
    </row>
    <row r="1943" spans="1:42" x14ac:dyDescent="0.2">
      <c r="A1943" s="15">
        <f>Daten!A1943</f>
        <v>70805</v>
      </c>
      <c r="B1943" s="8" t="str">
        <f>Daten!B1943</f>
        <v>Breitenwang</v>
      </c>
      <c r="C1943" s="15">
        <f t="shared" si="765"/>
        <v>7</v>
      </c>
      <c r="D1943" s="10">
        <f>Daten!D1943</f>
        <v>0</v>
      </c>
      <c r="E1943" s="9">
        <f>Daten!E1943</f>
        <v>1480</v>
      </c>
      <c r="F1943" s="9">
        <f>Daten!F1943</f>
        <v>1419</v>
      </c>
      <c r="G1943" s="27">
        <f t="shared" si="766"/>
        <v>61</v>
      </c>
      <c r="H1943" s="29">
        <f t="shared" si="767"/>
        <v>4.2988019732205777E-2</v>
      </c>
      <c r="I1943" s="21">
        <f t="shared" si="768"/>
        <v>12.664228075547035</v>
      </c>
      <c r="J1943" s="21">
        <f t="shared" si="769"/>
        <v>48.335771924452963</v>
      </c>
      <c r="K1943" s="27">
        <f t="shared" si="770"/>
        <v>-24167.885962226483</v>
      </c>
      <c r="L1943" s="16">
        <f>Daten!G1943</f>
        <v>203</v>
      </c>
      <c r="M1943" s="16">
        <f>Daten!H1943</f>
        <v>984</v>
      </c>
      <c r="N1943" s="16">
        <f>Daten!I1943</f>
        <v>293</v>
      </c>
      <c r="O1943" s="28">
        <f t="shared" si="771"/>
        <v>0.50406504065040647</v>
      </c>
      <c r="P1943" s="16">
        <f t="shared" si="772"/>
        <v>553.86112995672011</v>
      </c>
      <c r="Q1943" s="21">
        <f t="shared" si="773"/>
        <v>-57.861129956720106</v>
      </c>
      <c r="R1943" s="27">
        <f t="shared" si="774"/>
        <v>-11572.225991344021</v>
      </c>
      <c r="S1943" s="9">
        <f>Daten!K1943</f>
        <v>2137.61</v>
      </c>
      <c r="T1943" s="9">
        <f>Daten!L1943</f>
        <v>178999.66</v>
      </c>
      <c r="U1943" s="9">
        <f>Daten!M1943</f>
        <v>3543766.69</v>
      </c>
      <c r="V1943" s="9">
        <f>Daten!N1943</f>
        <v>500</v>
      </c>
      <c r="W1943" s="9">
        <f>Daten!O1943</f>
        <v>500</v>
      </c>
      <c r="X1943" s="23">
        <f t="shared" si="775"/>
        <v>3724903.96</v>
      </c>
      <c r="Y1943" s="9">
        <f t="shared" si="776"/>
        <v>531953.41879560496</v>
      </c>
      <c r="Z1943" s="21">
        <f t="shared" si="777"/>
        <v>3192950.5412043948</v>
      </c>
      <c r="AA1943" s="27">
        <f t="shared" si="778"/>
        <v>-319295.05412043951</v>
      </c>
      <c r="AB1943" s="32">
        <f t="shared" si="779"/>
        <v>-355035.16607401002</v>
      </c>
      <c r="AC1943" s="31">
        <f t="shared" si="780"/>
        <v>0</v>
      </c>
      <c r="AG1943" s="26">
        <f t="shared" si="781"/>
        <v>0</v>
      </c>
      <c r="AH1943" s="26">
        <f t="shared" si="782"/>
        <v>0</v>
      </c>
      <c r="AI1943" s="26">
        <f t="shared" si="783"/>
        <v>0</v>
      </c>
      <c r="AJ1943" s="26">
        <f t="shared" si="784"/>
        <v>1</v>
      </c>
      <c r="AK1943" s="26">
        <f t="shared" si="785"/>
        <v>0</v>
      </c>
      <c r="AL1943" s="26">
        <f t="shared" ca="1" si="786"/>
        <v>0</v>
      </c>
      <c r="AM1943" s="26">
        <f t="shared" ca="1" si="787"/>
        <v>0</v>
      </c>
      <c r="AN1943" s="26">
        <f ca="1">IF(AM1943=0,0,COUNTIF($AM$19:AM1943,C1943*10+1))</f>
        <v>0</v>
      </c>
      <c r="AO1943" s="21">
        <f t="shared" ca="1" si="788"/>
        <v>0</v>
      </c>
      <c r="AP1943" s="33">
        <f t="shared" ca="1" si="789"/>
        <v>0</v>
      </c>
    </row>
    <row r="1944" spans="1:42" x14ac:dyDescent="0.2">
      <c r="A1944" s="15">
        <f>Daten!A1944</f>
        <v>70806</v>
      </c>
      <c r="B1944" s="8" t="str">
        <f>Daten!B1944</f>
        <v>Ehenbichl</v>
      </c>
      <c r="C1944" s="15">
        <f t="shared" si="765"/>
        <v>7</v>
      </c>
      <c r="D1944" s="10">
        <f>Daten!D1944</f>
        <v>0</v>
      </c>
      <c r="E1944" s="9">
        <f>Daten!E1944</f>
        <v>845</v>
      </c>
      <c r="F1944" s="9">
        <f>Daten!F1944</f>
        <v>822</v>
      </c>
      <c r="G1944" s="27">
        <f t="shared" si="766"/>
        <v>23</v>
      </c>
      <c r="H1944" s="29">
        <f t="shared" si="767"/>
        <v>2.7980535279805353E-2</v>
      </c>
      <c r="I1944" s="21">
        <f t="shared" si="768"/>
        <v>7.3361490331921519</v>
      </c>
      <c r="J1944" s="21">
        <f t="shared" si="769"/>
        <v>15.663850966807848</v>
      </c>
      <c r="K1944" s="27">
        <f t="shared" si="770"/>
        <v>-7831.9254834039239</v>
      </c>
      <c r="L1944" s="16">
        <f>Daten!G1944</f>
        <v>130</v>
      </c>
      <c r="M1944" s="16">
        <f>Daten!H1944</f>
        <v>499</v>
      </c>
      <c r="N1944" s="16">
        <f>Daten!I1944</f>
        <v>216</v>
      </c>
      <c r="O1944" s="28">
        <f t="shared" si="771"/>
        <v>0.69338677354709422</v>
      </c>
      <c r="P1944" s="16">
        <f t="shared" si="772"/>
        <v>280.87063399227981</v>
      </c>
      <c r="Q1944" s="21">
        <f t="shared" si="773"/>
        <v>65.129366007720193</v>
      </c>
      <c r="R1944" s="27">
        <f t="shared" si="774"/>
        <v>13025.873201544038</v>
      </c>
      <c r="S1944" s="9">
        <f>Daten!K1944</f>
        <v>2475.94</v>
      </c>
      <c r="T1944" s="9">
        <f>Daten!L1944</f>
        <v>69225.64</v>
      </c>
      <c r="U1944" s="9">
        <f>Daten!M1944</f>
        <v>62817.25</v>
      </c>
      <c r="V1944" s="9">
        <f>Daten!N1944</f>
        <v>500</v>
      </c>
      <c r="W1944" s="9">
        <f>Daten!O1944</f>
        <v>500</v>
      </c>
      <c r="X1944" s="23">
        <f t="shared" si="775"/>
        <v>134518.83000000002</v>
      </c>
      <c r="Y1944" s="9">
        <f t="shared" si="776"/>
        <v>303716.64789343666</v>
      </c>
      <c r="Z1944" s="21">
        <f t="shared" si="777"/>
        <v>-169197.81789343664</v>
      </c>
      <c r="AA1944" s="27">
        <f t="shared" si="778"/>
        <v>16919.781789343666</v>
      </c>
      <c r="AB1944" s="32">
        <f t="shared" si="779"/>
        <v>22113.729507483782</v>
      </c>
      <c r="AC1944" s="31">
        <f t="shared" si="780"/>
        <v>22113.729507483782</v>
      </c>
      <c r="AG1944" s="26">
        <f t="shared" si="781"/>
        <v>-7831.9254834039239</v>
      </c>
      <c r="AH1944" s="26">
        <f t="shared" si="782"/>
        <v>16919.781789343666</v>
      </c>
      <c r="AI1944" s="26">
        <f t="shared" si="783"/>
        <v>9087.856305939742</v>
      </c>
      <c r="AJ1944" s="26">
        <f t="shared" si="784"/>
        <v>1</v>
      </c>
      <c r="AK1944" s="26">
        <f t="shared" si="785"/>
        <v>9087.856305939742</v>
      </c>
      <c r="AL1944" s="26">
        <f t="shared" ca="1" si="786"/>
        <v>9830</v>
      </c>
      <c r="AM1944" s="26">
        <f t="shared" ca="1" si="787"/>
        <v>71</v>
      </c>
      <c r="AN1944" s="26">
        <f ca="1">IF(AM1944=0,0,COUNTIF($AM$19:AM1944,C1944*10+1))</f>
        <v>78</v>
      </c>
      <c r="AO1944" s="21">
        <f t="shared" ca="1" si="788"/>
        <v>0</v>
      </c>
      <c r="AP1944" s="33">
        <f t="shared" ca="1" si="789"/>
        <v>9830</v>
      </c>
    </row>
    <row r="1945" spans="1:42" x14ac:dyDescent="0.2">
      <c r="A1945" s="15">
        <f>Daten!A1945</f>
        <v>70807</v>
      </c>
      <c r="B1945" s="8" t="str">
        <f>Daten!B1945</f>
        <v>Ehrwald</v>
      </c>
      <c r="C1945" s="15">
        <f t="shared" si="765"/>
        <v>7</v>
      </c>
      <c r="D1945" s="10">
        <f>Daten!D1945</f>
        <v>0</v>
      </c>
      <c r="E1945" s="9">
        <f>Daten!E1945</f>
        <v>2572</v>
      </c>
      <c r="F1945" s="9">
        <f>Daten!F1945</f>
        <v>2589</v>
      </c>
      <c r="G1945" s="27">
        <f t="shared" si="766"/>
        <v>-17</v>
      </c>
      <c r="H1945" s="29">
        <f t="shared" si="767"/>
        <v>-6.5662417921977601E-3</v>
      </c>
      <c r="I1945" s="21">
        <f t="shared" si="768"/>
        <v>23.106192027900828</v>
      </c>
      <c r="J1945" s="21">
        <f t="shared" si="769"/>
        <v>-40.106192027900832</v>
      </c>
      <c r="K1945" s="27">
        <f t="shared" si="770"/>
        <v>20053.096013950417</v>
      </c>
      <c r="L1945" s="16">
        <f>Daten!G1945</f>
        <v>266</v>
      </c>
      <c r="M1945" s="16">
        <f>Daten!H1945</f>
        <v>1625</v>
      </c>
      <c r="N1945" s="16">
        <f>Daten!I1945</f>
        <v>681</v>
      </c>
      <c r="O1945" s="28">
        <f t="shared" si="771"/>
        <v>0.58276923076923082</v>
      </c>
      <c r="P1945" s="16">
        <f t="shared" si="772"/>
        <v>914.65887823137211</v>
      </c>
      <c r="Q1945" s="21">
        <f t="shared" si="773"/>
        <v>32.341121768627886</v>
      </c>
      <c r="R1945" s="27">
        <f t="shared" si="774"/>
        <v>6468.2243537255772</v>
      </c>
      <c r="S1945" s="9">
        <f>Daten!K1945</f>
        <v>7355.68</v>
      </c>
      <c r="T1945" s="9">
        <f>Daten!L1945</f>
        <v>479087.17</v>
      </c>
      <c r="U1945" s="9">
        <f>Daten!M1945</f>
        <v>692901.71</v>
      </c>
      <c r="V1945" s="9">
        <f>Daten!N1945</f>
        <v>500</v>
      </c>
      <c r="W1945" s="9">
        <f>Daten!O1945</f>
        <v>500</v>
      </c>
      <c r="X1945" s="23">
        <f t="shared" si="775"/>
        <v>1179344.56</v>
      </c>
      <c r="Y1945" s="9">
        <f t="shared" si="776"/>
        <v>924448.77915020008</v>
      </c>
      <c r="Z1945" s="21">
        <f t="shared" si="777"/>
        <v>254895.78084979998</v>
      </c>
      <c r="AA1945" s="27">
        <f t="shared" si="778"/>
        <v>-25489.578084979999</v>
      </c>
      <c r="AB1945" s="32">
        <f t="shared" si="779"/>
        <v>1031.7422826959955</v>
      </c>
      <c r="AC1945" s="31">
        <f t="shared" si="780"/>
        <v>1031.7422826959955</v>
      </c>
      <c r="AG1945" s="26">
        <f t="shared" si="781"/>
        <v>20053.096013950417</v>
      </c>
      <c r="AH1945" s="26">
        <f t="shared" si="782"/>
        <v>-25489.578084979999</v>
      </c>
      <c r="AI1945" s="26">
        <f t="shared" si="783"/>
        <v>-5436.4820710295826</v>
      </c>
      <c r="AJ1945" s="26">
        <f t="shared" si="784"/>
        <v>1</v>
      </c>
      <c r="AK1945" s="26">
        <f t="shared" si="785"/>
        <v>0</v>
      </c>
      <c r="AL1945" s="26">
        <f t="shared" ca="1" si="786"/>
        <v>0</v>
      </c>
      <c r="AM1945" s="26">
        <f t="shared" ca="1" si="787"/>
        <v>0</v>
      </c>
      <c r="AN1945" s="26">
        <f ca="1">IF(AM1945=0,0,COUNTIF($AM$19:AM1945,C1945*10+1))</f>
        <v>0</v>
      </c>
      <c r="AO1945" s="21">
        <f t="shared" ca="1" si="788"/>
        <v>0</v>
      </c>
      <c r="AP1945" s="33">
        <f t="shared" ca="1" si="789"/>
        <v>0</v>
      </c>
    </row>
    <row r="1946" spans="1:42" x14ac:dyDescent="0.2">
      <c r="A1946" s="15">
        <f>Daten!A1946</f>
        <v>70808</v>
      </c>
      <c r="B1946" s="8" t="str">
        <f>Daten!B1946</f>
        <v>Elbigenalp</v>
      </c>
      <c r="C1946" s="15">
        <f t="shared" si="765"/>
        <v>7</v>
      </c>
      <c r="D1946" s="10">
        <f>Daten!D1946</f>
        <v>0</v>
      </c>
      <c r="E1946" s="9">
        <f>Daten!E1946</f>
        <v>904</v>
      </c>
      <c r="F1946" s="9">
        <f>Daten!F1946</f>
        <v>892</v>
      </c>
      <c r="G1946" s="27">
        <f t="shared" si="766"/>
        <v>12</v>
      </c>
      <c r="H1946" s="29">
        <f t="shared" si="767"/>
        <v>1.3452914798206279E-2</v>
      </c>
      <c r="I1946" s="21">
        <f t="shared" si="768"/>
        <v>7.9608819192304123</v>
      </c>
      <c r="J1946" s="21">
        <f t="shared" si="769"/>
        <v>4.0391180807695877</v>
      </c>
      <c r="K1946" s="27">
        <f t="shared" si="770"/>
        <v>-2019.5590403847939</v>
      </c>
      <c r="L1946" s="16">
        <f>Daten!G1946</f>
        <v>156</v>
      </c>
      <c r="M1946" s="16">
        <f>Daten!H1946</f>
        <v>583</v>
      </c>
      <c r="N1946" s="16">
        <f>Daten!I1946</f>
        <v>165</v>
      </c>
      <c r="O1946" s="28">
        <f t="shared" si="771"/>
        <v>0.55060034305317329</v>
      </c>
      <c r="P1946" s="16">
        <f t="shared" si="772"/>
        <v>328.15146215931691</v>
      </c>
      <c r="Q1946" s="21">
        <f t="shared" si="773"/>
        <v>-7.1514621593169068</v>
      </c>
      <c r="R1946" s="27">
        <f t="shared" si="774"/>
        <v>-1430.2924318633814</v>
      </c>
      <c r="S1946" s="9">
        <f>Daten!K1946</f>
        <v>2003.97</v>
      </c>
      <c r="T1946" s="9">
        <f>Daten!L1946</f>
        <v>109012.53</v>
      </c>
      <c r="U1946" s="9">
        <f>Daten!M1946</f>
        <v>204303.13</v>
      </c>
      <c r="V1946" s="9">
        <f>Daten!N1946</f>
        <v>500</v>
      </c>
      <c r="W1946" s="9">
        <f>Daten!O1946</f>
        <v>500</v>
      </c>
      <c r="X1946" s="23">
        <f t="shared" si="775"/>
        <v>315319.63</v>
      </c>
      <c r="Y1946" s="9">
        <f t="shared" si="776"/>
        <v>324922.8990481263</v>
      </c>
      <c r="Z1946" s="21">
        <f t="shared" si="777"/>
        <v>-9603.269048126298</v>
      </c>
      <c r="AA1946" s="27">
        <f t="shared" si="778"/>
        <v>960.32690481262989</v>
      </c>
      <c r="AB1946" s="32">
        <f t="shared" si="779"/>
        <v>-2489.5245674355451</v>
      </c>
      <c r="AC1946" s="31">
        <f t="shared" si="780"/>
        <v>0</v>
      </c>
      <c r="AG1946" s="26">
        <f t="shared" si="781"/>
        <v>0</v>
      </c>
      <c r="AH1946" s="26">
        <f t="shared" si="782"/>
        <v>0</v>
      </c>
      <c r="AI1946" s="26">
        <f t="shared" si="783"/>
        <v>0</v>
      </c>
      <c r="AJ1946" s="26">
        <f t="shared" si="784"/>
        <v>1</v>
      </c>
      <c r="AK1946" s="26">
        <f t="shared" si="785"/>
        <v>0</v>
      </c>
      <c r="AL1946" s="26">
        <f t="shared" ca="1" si="786"/>
        <v>0</v>
      </c>
      <c r="AM1946" s="26">
        <f t="shared" ca="1" si="787"/>
        <v>0</v>
      </c>
      <c r="AN1946" s="26">
        <f ca="1">IF(AM1946=0,0,COUNTIF($AM$19:AM1946,C1946*10+1))</f>
        <v>0</v>
      </c>
      <c r="AO1946" s="21">
        <f t="shared" ca="1" si="788"/>
        <v>0</v>
      </c>
      <c r="AP1946" s="33">
        <f t="shared" ca="1" si="789"/>
        <v>0</v>
      </c>
    </row>
    <row r="1947" spans="1:42" x14ac:dyDescent="0.2">
      <c r="A1947" s="15">
        <f>Daten!A1947</f>
        <v>70809</v>
      </c>
      <c r="B1947" s="8" t="str">
        <f>Daten!B1947</f>
        <v>Elmen</v>
      </c>
      <c r="C1947" s="15">
        <f t="shared" si="765"/>
        <v>7</v>
      </c>
      <c r="D1947" s="10">
        <f>Daten!D1947</f>
        <v>0</v>
      </c>
      <c r="E1947" s="9">
        <f>Daten!E1947</f>
        <v>392</v>
      </c>
      <c r="F1947" s="9">
        <f>Daten!F1947</f>
        <v>373</v>
      </c>
      <c r="G1947" s="27">
        <f t="shared" si="766"/>
        <v>19</v>
      </c>
      <c r="H1947" s="29">
        <f t="shared" si="767"/>
        <v>5.0938337801608578E-2</v>
      </c>
      <c r="I1947" s="21">
        <f t="shared" si="768"/>
        <v>3.3289338070324486</v>
      </c>
      <c r="J1947" s="21">
        <f t="shared" si="769"/>
        <v>15.671066192967551</v>
      </c>
      <c r="K1947" s="27">
        <f t="shared" si="770"/>
        <v>-7835.5330964837758</v>
      </c>
      <c r="L1947" s="16">
        <f>Daten!G1947</f>
        <v>58</v>
      </c>
      <c r="M1947" s="16">
        <f>Daten!H1947</f>
        <v>229</v>
      </c>
      <c r="N1947" s="16">
        <f>Daten!I1947</f>
        <v>105</v>
      </c>
      <c r="O1947" s="28">
        <f t="shared" si="771"/>
        <v>0.71179039301310043</v>
      </c>
      <c r="P1947" s="16">
        <f t="shared" si="772"/>
        <v>128.89654345537491</v>
      </c>
      <c r="Q1947" s="21">
        <f t="shared" si="773"/>
        <v>34.103456544625089</v>
      </c>
      <c r="R1947" s="27">
        <f t="shared" si="774"/>
        <v>6820.6913089250174</v>
      </c>
      <c r="S1947" s="9">
        <f>Daten!K1947</f>
        <v>2665.3</v>
      </c>
      <c r="T1947" s="9">
        <f>Daten!L1947</f>
        <v>31863.67</v>
      </c>
      <c r="U1947" s="9">
        <f>Daten!M1947</f>
        <v>17187.52</v>
      </c>
      <c r="V1947" s="9">
        <f>Daten!N1947</f>
        <v>500</v>
      </c>
      <c r="W1947" s="9">
        <f>Daten!O1947</f>
        <v>500</v>
      </c>
      <c r="X1947" s="23">
        <f t="shared" si="775"/>
        <v>51716.490000000005</v>
      </c>
      <c r="Y1947" s="9">
        <f t="shared" si="776"/>
        <v>140895.77038370079</v>
      </c>
      <c r="Z1947" s="21">
        <f t="shared" si="777"/>
        <v>-89179.280383700781</v>
      </c>
      <c r="AA1947" s="27">
        <f t="shared" si="778"/>
        <v>8917.9280383700789</v>
      </c>
      <c r="AB1947" s="32">
        <f t="shared" si="779"/>
        <v>7903.0862508113205</v>
      </c>
      <c r="AC1947" s="31">
        <f t="shared" si="780"/>
        <v>7903.0862508113205</v>
      </c>
      <c r="AG1947" s="26">
        <f t="shared" si="781"/>
        <v>-7835.5330964837758</v>
      </c>
      <c r="AH1947" s="26">
        <f t="shared" si="782"/>
        <v>8917.9280383700789</v>
      </c>
      <c r="AI1947" s="26">
        <f t="shared" si="783"/>
        <v>1082.3949418863031</v>
      </c>
      <c r="AJ1947" s="26">
        <f t="shared" si="784"/>
        <v>1</v>
      </c>
      <c r="AK1947" s="26">
        <f t="shared" si="785"/>
        <v>0</v>
      </c>
      <c r="AL1947" s="26">
        <f t="shared" ca="1" si="786"/>
        <v>0</v>
      </c>
      <c r="AM1947" s="26">
        <f t="shared" ca="1" si="787"/>
        <v>0</v>
      </c>
      <c r="AN1947" s="26">
        <f ca="1">IF(AM1947=0,0,COUNTIF($AM$19:AM1947,C1947*10+1))</f>
        <v>0</v>
      </c>
      <c r="AO1947" s="21">
        <f t="shared" ca="1" si="788"/>
        <v>0</v>
      </c>
      <c r="AP1947" s="33">
        <f t="shared" ca="1" si="789"/>
        <v>0</v>
      </c>
    </row>
    <row r="1948" spans="1:42" x14ac:dyDescent="0.2">
      <c r="A1948" s="15">
        <f>Daten!A1948</f>
        <v>70810</v>
      </c>
      <c r="B1948" s="8" t="str">
        <f>Daten!B1948</f>
        <v>Forchach</v>
      </c>
      <c r="C1948" s="15">
        <f t="shared" si="765"/>
        <v>7</v>
      </c>
      <c r="D1948" s="10">
        <f>Daten!D1948</f>
        <v>0</v>
      </c>
      <c r="E1948" s="9">
        <f>Daten!E1948</f>
        <v>257</v>
      </c>
      <c r="F1948" s="9">
        <f>Daten!F1948</f>
        <v>263</v>
      </c>
      <c r="G1948" s="27">
        <f t="shared" si="766"/>
        <v>-6</v>
      </c>
      <c r="H1948" s="29">
        <f t="shared" si="767"/>
        <v>-2.2813688212927757E-2</v>
      </c>
      <c r="I1948" s="21">
        <f t="shared" si="768"/>
        <v>2.3472107004008951</v>
      </c>
      <c r="J1948" s="21">
        <f t="shared" si="769"/>
        <v>-8.3472107004008951</v>
      </c>
      <c r="K1948" s="27">
        <f t="shared" si="770"/>
        <v>4173.6053502004479</v>
      </c>
      <c r="L1948" s="16">
        <f>Daten!G1948</f>
        <v>40</v>
      </c>
      <c r="M1948" s="16">
        <f>Daten!H1948</f>
        <v>155</v>
      </c>
      <c r="N1948" s="16">
        <f>Daten!I1948</f>
        <v>62</v>
      </c>
      <c r="O1948" s="28">
        <f t="shared" si="771"/>
        <v>0.65806451612903227</v>
      </c>
      <c r="P1948" s="16">
        <f t="shared" si="772"/>
        <v>87.244385308223187</v>
      </c>
      <c r="Q1948" s="21">
        <f t="shared" si="773"/>
        <v>14.755614691776813</v>
      </c>
      <c r="R1948" s="27">
        <f t="shared" si="774"/>
        <v>2951.1229383553627</v>
      </c>
      <c r="S1948" s="9">
        <f>Daten!K1948</f>
        <v>1545.85</v>
      </c>
      <c r="T1948" s="9">
        <f>Daten!L1948</f>
        <v>22711.439999999999</v>
      </c>
      <c r="U1948" s="9">
        <f>Daten!M1948</f>
        <v>115151.26</v>
      </c>
      <c r="V1948" s="9">
        <f>Daten!N1948</f>
        <v>500</v>
      </c>
      <c r="W1948" s="9">
        <f>Daten!O1948</f>
        <v>500</v>
      </c>
      <c r="X1948" s="23">
        <f t="shared" si="775"/>
        <v>139408.54999999999</v>
      </c>
      <c r="Y1948" s="9">
        <f t="shared" si="776"/>
        <v>92372.992317885466</v>
      </c>
      <c r="Z1948" s="21">
        <f t="shared" si="777"/>
        <v>47035.557682114522</v>
      </c>
      <c r="AA1948" s="27">
        <f t="shared" si="778"/>
        <v>-4703.5557682114522</v>
      </c>
      <c r="AB1948" s="32">
        <f t="shared" si="779"/>
        <v>2421.1725203443584</v>
      </c>
      <c r="AC1948" s="31">
        <f t="shared" si="780"/>
        <v>2421.1725203443584</v>
      </c>
      <c r="AG1948" s="26">
        <f t="shared" si="781"/>
        <v>4173.6053502004479</v>
      </c>
      <c r="AH1948" s="26">
        <f t="shared" si="782"/>
        <v>-4703.5557682114522</v>
      </c>
      <c r="AI1948" s="26">
        <f t="shared" si="783"/>
        <v>-529.95041801100433</v>
      </c>
      <c r="AJ1948" s="26">
        <f t="shared" si="784"/>
        <v>1</v>
      </c>
      <c r="AK1948" s="26">
        <f t="shared" si="785"/>
        <v>0</v>
      </c>
      <c r="AL1948" s="26">
        <f t="shared" ca="1" si="786"/>
        <v>0</v>
      </c>
      <c r="AM1948" s="26">
        <f t="shared" ca="1" si="787"/>
        <v>0</v>
      </c>
      <c r="AN1948" s="26">
        <f ca="1">IF(AM1948=0,0,COUNTIF($AM$19:AM1948,C1948*10+1))</f>
        <v>0</v>
      </c>
      <c r="AO1948" s="21">
        <f t="shared" ca="1" si="788"/>
        <v>0</v>
      </c>
      <c r="AP1948" s="33">
        <f t="shared" ca="1" si="789"/>
        <v>0</v>
      </c>
    </row>
    <row r="1949" spans="1:42" x14ac:dyDescent="0.2">
      <c r="A1949" s="15">
        <f>Daten!A1949</f>
        <v>70811</v>
      </c>
      <c r="B1949" s="8" t="str">
        <f>Daten!B1949</f>
        <v>Grän</v>
      </c>
      <c r="C1949" s="15">
        <f t="shared" si="765"/>
        <v>7</v>
      </c>
      <c r="D1949" s="10">
        <f>Daten!D1949</f>
        <v>0</v>
      </c>
      <c r="E1949" s="9">
        <f>Daten!E1949</f>
        <v>596</v>
      </c>
      <c r="F1949" s="9">
        <f>Daten!F1949</f>
        <v>598</v>
      </c>
      <c r="G1949" s="27">
        <f t="shared" si="766"/>
        <v>-2</v>
      </c>
      <c r="H1949" s="29">
        <f t="shared" si="767"/>
        <v>-3.3444816053511705E-3</v>
      </c>
      <c r="I1949" s="21">
        <f t="shared" si="768"/>
        <v>5.3370037978697162</v>
      </c>
      <c r="J1949" s="21">
        <f t="shared" si="769"/>
        <v>-7.3370037978697162</v>
      </c>
      <c r="K1949" s="27">
        <f t="shared" si="770"/>
        <v>3668.5018989348582</v>
      </c>
      <c r="L1949" s="16">
        <f>Daten!G1949</f>
        <v>66</v>
      </c>
      <c r="M1949" s="16">
        <f>Daten!H1949</f>
        <v>419</v>
      </c>
      <c r="N1949" s="16">
        <f>Daten!I1949</f>
        <v>111</v>
      </c>
      <c r="O1949" s="28">
        <f t="shared" si="771"/>
        <v>0.42243436754176611</v>
      </c>
      <c r="P1949" s="16">
        <f t="shared" si="772"/>
        <v>235.84127383319688</v>
      </c>
      <c r="Q1949" s="21">
        <f t="shared" si="773"/>
        <v>-58.84127383319688</v>
      </c>
      <c r="R1949" s="27">
        <f t="shared" si="774"/>
        <v>-11768.254766639377</v>
      </c>
      <c r="S1949" s="9">
        <f>Daten!K1949</f>
        <v>2812.43</v>
      </c>
      <c r="T1949" s="9">
        <f>Daten!L1949</f>
        <v>132233.4</v>
      </c>
      <c r="U1949" s="9">
        <f>Daten!M1949</f>
        <v>396374</v>
      </c>
      <c r="V1949" s="9">
        <f>Daten!N1949</f>
        <v>500</v>
      </c>
      <c r="W1949" s="9">
        <f>Daten!O1949</f>
        <v>420</v>
      </c>
      <c r="X1949" s="23">
        <f t="shared" si="775"/>
        <v>556607.14428571425</v>
      </c>
      <c r="Y1949" s="9">
        <f t="shared" si="776"/>
        <v>214219.07946093281</v>
      </c>
      <c r="Z1949" s="21">
        <f t="shared" si="777"/>
        <v>342388.06482478144</v>
      </c>
      <c r="AA1949" s="27">
        <f t="shared" si="778"/>
        <v>-34238.806482478147</v>
      </c>
      <c r="AB1949" s="32">
        <f t="shared" si="779"/>
        <v>-42338.559350182666</v>
      </c>
      <c r="AC1949" s="31">
        <f t="shared" si="780"/>
        <v>0</v>
      </c>
      <c r="AG1949" s="26">
        <f t="shared" si="781"/>
        <v>0</v>
      </c>
      <c r="AH1949" s="26">
        <f t="shared" si="782"/>
        <v>0</v>
      </c>
      <c r="AI1949" s="26">
        <f t="shared" si="783"/>
        <v>0</v>
      </c>
      <c r="AJ1949" s="26">
        <f t="shared" si="784"/>
        <v>0</v>
      </c>
      <c r="AK1949" s="26">
        <f t="shared" si="785"/>
        <v>0</v>
      </c>
      <c r="AL1949" s="26">
        <f t="shared" ca="1" si="786"/>
        <v>0</v>
      </c>
      <c r="AM1949" s="26">
        <f t="shared" ca="1" si="787"/>
        <v>0</v>
      </c>
      <c r="AN1949" s="26">
        <f ca="1">IF(AM1949=0,0,COUNTIF($AM$19:AM1949,C1949*10+1))</f>
        <v>0</v>
      </c>
      <c r="AO1949" s="21">
        <f t="shared" ca="1" si="788"/>
        <v>0</v>
      </c>
      <c r="AP1949" s="33">
        <f t="shared" ca="1" si="789"/>
        <v>0</v>
      </c>
    </row>
    <row r="1950" spans="1:42" x14ac:dyDescent="0.2">
      <c r="A1950" s="15">
        <f>Daten!A1950</f>
        <v>70812</v>
      </c>
      <c r="B1950" s="8" t="str">
        <f>Daten!B1950</f>
        <v>Gramais</v>
      </c>
      <c r="C1950" s="15">
        <f t="shared" si="765"/>
        <v>7</v>
      </c>
      <c r="D1950" s="10">
        <f>Daten!D1950</f>
        <v>0</v>
      </c>
      <c r="E1950" s="9">
        <f>Daten!E1950</f>
        <v>41</v>
      </c>
      <c r="F1950" s="9">
        <f>Daten!F1950</f>
        <v>48</v>
      </c>
      <c r="G1950" s="27">
        <f t="shared" si="766"/>
        <v>-7</v>
      </c>
      <c r="H1950" s="29">
        <f t="shared" si="767"/>
        <v>-0.14583333333333334</v>
      </c>
      <c r="I1950" s="21">
        <f t="shared" si="768"/>
        <v>0.42838826471195046</v>
      </c>
      <c r="J1950" s="21">
        <f t="shared" si="769"/>
        <v>-7.4283882647119501</v>
      </c>
      <c r="K1950" s="27">
        <f t="shared" si="770"/>
        <v>3714.1941323559749</v>
      </c>
      <c r="L1950" s="16">
        <f>Daten!G1950</f>
        <v>3</v>
      </c>
      <c r="M1950" s="16">
        <f>Daten!H1950</f>
        <v>27</v>
      </c>
      <c r="N1950" s="16">
        <f>Daten!I1950</f>
        <v>11</v>
      </c>
      <c r="O1950" s="28">
        <f t="shared" si="771"/>
        <v>0.51851851851851849</v>
      </c>
      <c r="P1950" s="16">
        <f t="shared" si="772"/>
        <v>15.197409053690491</v>
      </c>
      <c r="Q1950" s="21">
        <f t="shared" si="773"/>
        <v>-1.1974090536904907</v>
      </c>
      <c r="R1950" s="27">
        <f t="shared" si="774"/>
        <v>-239.48181073809815</v>
      </c>
      <c r="S1950" s="9">
        <f>Daten!K1950</f>
        <v>-229.65</v>
      </c>
      <c r="T1950" s="9">
        <f>Daten!L1950</f>
        <v>4494.75</v>
      </c>
      <c r="U1950" s="9">
        <f>Daten!M1950</f>
        <v>4732.75</v>
      </c>
      <c r="V1950" s="9">
        <f>Daten!N1950</f>
        <v>500</v>
      </c>
      <c r="W1950" s="9">
        <f>Daten!O1950</f>
        <v>500</v>
      </c>
      <c r="X1950" s="23">
        <f t="shared" si="775"/>
        <v>8997.85</v>
      </c>
      <c r="Y1950" s="9">
        <f t="shared" si="776"/>
        <v>14736.547412580949</v>
      </c>
      <c r="Z1950" s="21">
        <f t="shared" si="777"/>
        <v>-5738.6974125809484</v>
      </c>
      <c r="AA1950" s="27">
        <f t="shared" si="778"/>
        <v>573.8697412580949</v>
      </c>
      <c r="AB1950" s="32">
        <f t="shared" si="779"/>
        <v>4048.582062875972</v>
      </c>
      <c r="AC1950" s="31">
        <f t="shared" si="780"/>
        <v>4048.582062875972</v>
      </c>
      <c r="AG1950" s="26">
        <f t="shared" si="781"/>
        <v>3714.1941323559749</v>
      </c>
      <c r="AH1950" s="26">
        <f t="shared" si="782"/>
        <v>573.8697412580949</v>
      </c>
      <c r="AI1950" s="26">
        <f t="shared" si="783"/>
        <v>4288.06387361407</v>
      </c>
      <c r="AJ1950" s="26">
        <f t="shared" si="784"/>
        <v>1</v>
      </c>
      <c r="AK1950" s="26">
        <f t="shared" si="785"/>
        <v>4288.06387361407</v>
      </c>
      <c r="AL1950" s="26">
        <f t="shared" ca="1" si="786"/>
        <v>4638</v>
      </c>
      <c r="AM1950" s="26">
        <f t="shared" ca="1" si="787"/>
        <v>71</v>
      </c>
      <c r="AN1950" s="26">
        <f ca="1">IF(AM1950=0,0,COUNTIF($AM$19:AM1950,C1950*10+1))</f>
        <v>79</v>
      </c>
      <c r="AO1950" s="21">
        <f t="shared" ca="1" si="788"/>
        <v>0</v>
      </c>
      <c r="AP1950" s="33">
        <f t="shared" ca="1" si="789"/>
        <v>4638</v>
      </c>
    </row>
    <row r="1951" spans="1:42" x14ac:dyDescent="0.2">
      <c r="A1951" s="15">
        <f>Daten!A1951</f>
        <v>70813</v>
      </c>
      <c r="B1951" s="8" t="str">
        <f>Daten!B1951</f>
        <v>Häselgehr</v>
      </c>
      <c r="C1951" s="15">
        <f t="shared" si="765"/>
        <v>7</v>
      </c>
      <c r="D1951" s="10">
        <f>Daten!D1951</f>
        <v>0</v>
      </c>
      <c r="E1951" s="9">
        <f>Daten!E1951</f>
        <v>675</v>
      </c>
      <c r="F1951" s="9">
        <f>Daten!F1951</f>
        <v>684</v>
      </c>
      <c r="G1951" s="27">
        <f t="shared" si="766"/>
        <v>-9</v>
      </c>
      <c r="H1951" s="29">
        <f t="shared" si="767"/>
        <v>-1.3157894736842105E-2</v>
      </c>
      <c r="I1951" s="21">
        <f t="shared" si="768"/>
        <v>6.1045327721452942</v>
      </c>
      <c r="J1951" s="21">
        <f t="shared" si="769"/>
        <v>-15.104532772145294</v>
      </c>
      <c r="K1951" s="27">
        <f t="shared" si="770"/>
        <v>7552.266386072647</v>
      </c>
      <c r="L1951" s="16">
        <f>Daten!G1951</f>
        <v>90</v>
      </c>
      <c r="M1951" s="16">
        <f>Daten!H1951</f>
        <v>461</v>
      </c>
      <c r="N1951" s="16">
        <f>Daten!I1951</f>
        <v>124</v>
      </c>
      <c r="O1951" s="28">
        <f t="shared" si="771"/>
        <v>0.46420824295010849</v>
      </c>
      <c r="P1951" s="16">
        <f t="shared" si="772"/>
        <v>259.48168791671543</v>
      </c>
      <c r="Q1951" s="21">
        <f t="shared" si="773"/>
        <v>-45.48168791671543</v>
      </c>
      <c r="R1951" s="27">
        <f t="shared" si="774"/>
        <v>-9096.3375833430855</v>
      </c>
      <c r="S1951" s="9">
        <f>Daten!K1951</f>
        <v>3876.97</v>
      </c>
      <c r="T1951" s="9">
        <f>Daten!L1951</f>
        <v>46454.87</v>
      </c>
      <c r="U1951" s="9">
        <f>Daten!M1951</f>
        <v>39416.92</v>
      </c>
      <c r="V1951" s="9">
        <f>Daten!N1951</f>
        <v>500</v>
      </c>
      <c r="W1951" s="9">
        <f>Daten!O1951</f>
        <v>500</v>
      </c>
      <c r="X1951" s="23">
        <f t="shared" si="775"/>
        <v>89748.760000000009</v>
      </c>
      <c r="Y1951" s="9">
        <f t="shared" si="776"/>
        <v>242613.89032907662</v>
      </c>
      <c r="Z1951" s="21">
        <f t="shared" si="777"/>
        <v>-152865.13032907661</v>
      </c>
      <c r="AA1951" s="27">
        <f t="shared" si="778"/>
        <v>15286.513032907662</v>
      </c>
      <c r="AB1951" s="32">
        <f t="shared" si="779"/>
        <v>13742.441835637223</v>
      </c>
      <c r="AC1951" s="31">
        <f t="shared" si="780"/>
        <v>13742.441835637223</v>
      </c>
      <c r="AG1951" s="26">
        <f t="shared" si="781"/>
        <v>7552.266386072647</v>
      </c>
      <c r="AH1951" s="26">
        <f t="shared" si="782"/>
        <v>15286.513032907662</v>
      </c>
      <c r="AI1951" s="26">
        <f t="shared" si="783"/>
        <v>22838.77941898031</v>
      </c>
      <c r="AJ1951" s="26">
        <f t="shared" si="784"/>
        <v>1</v>
      </c>
      <c r="AK1951" s="26">
        <f t="shared" si="785"/>
        <v>22838.77941898031</v>
      </c>
      <c r="AL1951" s="26">
        <f t="shared" ca="1" si="786"/>
        <v>24703</v>
      </c>
      <c r="AM1951" s="26">
        <f t="shared" ca="1" si="787"/>
        <v>71</v>
      </c>
      <c r="AN1951" s="26">
        <f ca="1">IF(AM1951=0,0,COUNTIF($AM$19:AM1951,C1951*10+1))</f>
        <v>80</v>
      </c>
      <c r="AO1951" s="21">
        <f t="shared" ca="1" si="788"/>
        <v>0</v>
      </c>
      <c r="AP1951" s="33">
        <f t="shared" ca="1" si="789"/>
        <v>24703</v>
      </c>
    </row>
    <row r="1952" spans="1:42" x14ac:dyDescent="0.2">
      <c r="A1952" s="15">
        <f>Daten!A1952</f>
        <v>70814</v>
      </c>
      <c r="B1952" s="8" t="str">
        <f>Daten!B1952</f>
        <v>Heiterwang</v>
      </c>
      <c r="C1952" s="15">
        <f t="shared" si="765"/>
        <v>7</v>
      </c>
      <c r="D1952" s="10">
        <f>Daten!D1952</f>
        <v>0</v>
      </c>
      <c r="E1952" s="9">
        <f>Daten!E1952</f>
        <v>541</v>
      </c>
      <c r="F1952" s="9">
        <f>Daten!F1952</f>
        <v>530</v>
      </c>
      <c r="G1952" s="27">
        <f t="shared" si="766"/>
        <v>11</v>
      </c>
      <c r="H1952" s="29">
        <f t="shared" si="767"/>
        <v>2.0754716981132074E-2</v>
      </c>
      <c r="I1952" s="21">
        <f t="shared" si="768"/>
        <v>4.7301204228611198</v>
      </c>
      <c r="J1952" s="21">
        <f t="shared" si="769"/>
        <v>6.2698795771388802</v>
      </c>
      <c r="K1952" s="27">
        <f t="shared" si="770"/>
        <v>-3134.9397885694402</v>
      </c>
      <c r="L1952" s="16">
        <f>Daten!G1952</f>
        <v>80</v>
      </c>
      <c r="M1952" s="16">
        <f>Daten!H1952</f>
        <v>347</v>
      </c>
      <c r="N1952" s="16">
        <f>Daten!I1952</f>
        <v>114</v>
      </c>
      <c r="O1952" s="28">
        <f t="shared" si="771"/>
        <v>0.55907780979827093</v>
      </c>
      <c r="P1952" s="16">
        <f t="shared" si="772"/>
        <v>195.31484969002221</v>
      </c>
      <c r="Q1952" s="21">
        <f t="shared" si="773"/>
        <v>-1.3148496900222142</v>
      </c>
      <c r="R1952" s="27">
        <f t="shared" si="774"/>
        <v>-262.96993800444284</v>
      </c>
      <c r="S1952" s="9">
        <f>Daten!K1952</f>
        <v>2228.85</v>
      </c>
      <c r="T1952" s="9">
        <f>Daten!L1952</f>
        <v>51967.41</v>
      </c>
      <c r="U1952" s="9">
        <f>Daten!M1952</f>
        <v>32125.24</v>
      </c>
      <c r="V1952" s="9">
        <f>Daten!N1952</f>
        <v>500</v>
      </c>
      <c r="W1952" s="9">
        <f>Daten!O1952</f>
        <v>500</v>
      </c>
      <c r="X1952" s="23">
        <f t="shared" si="775"/>
        <v>86321.5</v>
      </c>
      <c r="Y1952" s="9">
        <f t="shared" si="776"/>
        <v>194450.540248934</v>
      </c>
      <c r="Z1952" s="21">
        <f t="shared" si="777"/>
        <v>-108129.040248934</v>
      </c>
      <c r="AA1952" s="27">
        <f t="shared" si="778"/>
        <v>10812.904024893402</v>
      </c>
      <c r="AB1952" s="32">
        <f t="shared" si="779"/>
        <v>7414.9942983195187</v>
      </c>
      <c r="AC1952" s="31">
        <f t="shared" si="780"/>
        <v>7414.9942983195187</v>
      </c>
      <c r="AG1952" s="26">
        <f t="shared" si="781"/>
        <v>-3134.9397885694402</v>
      </c>
      <c r="AH1952" s="26">
        <f t="shared" si="782"/>
        <v>10812.904024893402</v>
      </c>
      <c r="AI1952" s="26">
        <f t="shared" si="783"/>
        <v>7677.9642363239618</v>
      </c>
      <c r="AJ1952" s="26">
        <f t="shared" si="784"/>
        <v>1</v>
      </c>
      <c r="AK1952" s="26">
        <f t="shared" si="785"/>
        <v>7677.9642363239618</v>
      </c>
      <c r="AL1952" s="26">
        <f t="shared" ca="1" si="786"/>
        <v>8305</v>
      </c>
      <c r="AM1952" s="26">
        <f t="shared" ca="1" si="787"/>
        <v>71</v>
      </c>
      <c r="AN1952" s="26">
        <f ca="1">IF(AM1952=0,0,COUNTIF($AM$19:AM1952,C1952*10+1))</f>
        <v>81</v>
      </c>
      <c r="AO1952" s="21">
        <f t="shared" ca="1" si="788"/>
        <v>0</v>
      </c>
      <c r="AP1952" s="33">
        <f t="shared" ca="1" si="789"/>
        <v>8305</v>
      </c>
    </row>
    <row r="1953" spans="1:42" x14ac:dyDescent="0.2">
      <c r="A1953" s="15">
        <f>Daten!A1953</f>
        <v>70815</v>
      </c>
      <c r="B1953" s="8" t="str">
        <f>Daten!B1953</f>
        <v>Hinterhornbach</v>
      </c>
      <c r="C1953" s="15">
        <f t="shared" si="765"/>
        <v>7</v>
      </c>
      <c r="D1953" s="10">
        <f>Daten!D1953</f>
        <v>0</v>
      </c>
      <c r="E1953" s="9">
        <f>Daten!E1953</f>
        <v>94</v>
      </c>
      <c r="F1953" s="9">
        <f>Daten!F1953</f>
        <v>92</v>
      </c>
      <c r="G1953" s="27">
        <f t="shared" si="766"/>
        <v>2</v>
      </c>
      <c r="H1953" s="29">
        <f t="shared" si="767"/>
        <v>2.1739130434782608E-2</v>
      </c>
      <c r="I1953" s="21">
        <f t="shared" si="768"/>
        <v>0.82107750736457175</v>
      </c>
      <c r="J1953" s="21">
        <f t="shared" si="769"/>
        <v>1.1789224926354283</v>
      </c>
      <c r="K1953" s="27">
        <f t="shared" si="770"/>
        <v>-589.46124631771409</v>
      </c>
      <c r="L1953" s="16">
        <f>Daten!G1953</f>
        <v>18</v>
      </c>
      <c r="M1953" s="16">
        <f>Daten!H1953</f>
        <v>53</v>
      </c>
      <c r="N1953" s="16">
        <f>Daten!I1953</f>
        <v>23</v>
      </c>
      <c r="O1953" s="28">
        <f t="shared" si="771"/>
        <v>0.77358490566037741</v>
      </c>
      <c r="P1953" s="16">
        <f t="shared" si="772"/>
        <v>29.831951105392445</v>
      </c>
      <c r="Q1953" s="21">
        <f t="shared" si="773"/>
        <v>11.168048894607555</v>
      </c>
      <c r="R1953" s="27">
        <f t="shared" si="774"/>
        <v>2233.609778921511</v>
      </c>
      <c r="S1953" s="9">
        <f>Daten!K1953</f>
        <v>4313.6499999999996</v>
      </c>
      <c r="T1953" s="9">
        <f>Daten!L1953</f>
        <v>7211.47</v>
      </c>
      <c r="U1953" s="9">
        <f>Daten!M1953</f>
        <v>6782.53</v>
      </c>
      <c r="V1953" s="9">
        <f>Daten!N1953</f>
        <v>500</v>
      </c>
      <c r="W1953" s="9">
        <f>Daten!O1953</f>
        <v>500</v>
      </c>
      <c r="X1953" s="23">
        <f t="shared" si="775"/>
        <v>18307.649999999998</v>
      </c>
      <c r="Y1953" s="9">
        <f t="shared" si="776"/>
        <v>33786.230653234372</v>
      </c>
      <c r="Z1953" s="21">
        <f t="shared" si="777"/>
        <v>-15478.580653234374</v>
      </c>
      <c r="AA1953" s="27">
        <f t="shared" si="778"/>
        <v>1547.8580653234376</v>
      </c>
      <c r="AB1953" s="32">
        <f t="shared" si="779"/>
        <v>3192.0065979272345</v>
      </c>
      <c r="AC1953" s="31">
        <f t="shared" si="780"/>
        <v>3192.0065979272345</v>
      </c>
      <c r="AG1953" s="26">
        <f t="shared" si="781"/>
        <v>-589.46124631771409</v>
      </c>
      <c r="AH1953" s="26">
        <f t="shared" si="782"/>
        <v>1547.8580653234376</v>
      </c>
      <c r="AI1953" s="26">
        <f t="shared" si="783"/>
        <v>958.3968190057235</v>
      </c>
      <c r="AJ1953" s="26">
        <f t="shared" si="784"/>
        <v>1</v>
      </c>
      <c r="AK1953" s="26">
        <f t="shared" si="785"/>
        <v>958.3968190057235</v>
      </c>
      <c r="AL1953" s="26">
        <f t="shared" ca="1" si="786"/>
        <v>1037</v>
      </c>
      <c r="AM1953" s="26">
        <f t="shared" ca="1" si="787"/>
        <v>71</v>
      </c>
      <c r="AN1953" s="26">
        <f ca="1">IF(AM1953=0,0,COUNTIF($AM$19:AM1953,C1953*10+1))</f>
        <v>82</v>
      </c>
      <c r="AO1953" s="21">
        <f t="shared" ca="1" si="788"/>
        <v>0</v>
      </c>
      <c r="AP1953" s="33">
        <f t="shared" ca="1" si="789"/>
        <v>1037</v>
      </c>
    </row>
    <row r="1954" spans="1:42" x14ac:dyDescent="0.2">
      <c r="A1954" s="15">
        <f>Daten!A1954</f>
        <v>70816</v>
      </c>
      <c r="B1954" s="8" t="str">
        <f>Daten!B1954</f>
        <v>Höfen</v>
      </c>
      <c r="C1954" s="15">
        <f t="shared" si="765"/>
        <v>7</v>
      </c>
      <c r="D1954" s="10">
        <f>Daten!D1954</f>
        <v>0</v>
      </c>
      <c r="E1954" s="9">
        <f>Daten!E1954</f>
        <v>1252</v>
      </c>
      <c r="F1954" s="9">
        <f>Daten!F1954</f>
        <v>1198</v>
      </c>
      <c r="G1954" s="27">
        <f t="shared" si="766"/>
        <v>54</v>
      </c>
      <c r="H1954" s="29">
        <f t="shared" si="767"/>
        <v>4.5075125208681135E-2</v>
      </c>
      <c r="I1954" s="21">
        <f t="shared" si="768"/>
        <v>10.691857106769097</v>
      </c>
      <c r="J1954" s="21">
        <f t="shared" si="769"/>
        <v>43.308142893230901</v>
      </c>
      <c r="K1954" s="27">
        <f t="shared" si="770"/>
        <v>-21654.07144661545</v>
      </c>
      <c r="L1954" s="16">
        <f>Daten!G1954</f>
        <v>181</v>
      </c>
      <c r="M1954" s="16">
        <f>Daten!H1954</f>
        <v>792</v>
      </c>
      <c r="N1954" s="16">
        <f>Daten!I1954</f>
        <v>279</v>
      </c>
      <c r="O1954" s="28">
        <f t="shared" si="771"/>
        <v>0.58080808080808077</v>
      </c>
      <c r="P1954" s="16">
        <f t="shared" si="772"/>
        <v>445.79066557492104</v>
      </c>
      <c r="Q1954" s="21">
        <f t="shared" si="773"/>
        <v>14.209334425078964</v>
      </c>
      <c r="R1954" s="27">
        <f t="shared" si="774"/>
        <v>2841.8668850157928</v>
      </c>
      <c r="S1954" s="9">
        <f>Daten!K1954</f>
        <v>495.06</v>
      </c>
      <c r="T1954" s="9">
        <f>Daten!L1954</f>
        <v>119280.65</v>
      </c>
      <c r="U1954" s="9">
        <f>Daten!M1954</f>
        <v>603894.9</v>
      </c>
      <c r="V1954" s="9">
        <f>Daten!N1954</f>
        <v>500</v>
      </c>
      <c r="W1954" s="9">
        <f>Daten!O1954</f>
        <v>500</v>
      </c>
      <c r="X1954" s="23">
        <f t="shared" si="775"/>
        <v>723670.61</v>
      </c>
      <c r="Y1954" s="9">
        <f t="shared" si="776"/>
        <v>450003.83806222799</v>
      </c>
      <c r="Z1954" s="21">
        <f t="shared" si="777"/>
        <v>273666.77193777199</v>
      </c>
      <c r="AA1954" s="27">
        <f t="shared" si="778"/>
        <v>-27366.677193777199</v>
      </c>
      <c r="AB1954" s="32">
        <f t="shared" si="779"/>
        <v>-46178.88175537686</v>
      </c>
      <c r="AC1954" s="31">
        <f t="shared" si="780"/>
        <v>0</v>
      </c>
      <c r="AG1954" s="26">
        <f t="shared" si="781"/>
        <v>0</v>
      </c>
      <c r="AH1954" s="26">
        <f t="shared" si="782"/>
        <v>0</v>
      </c>
      <c r="AI1954" s="26">
        <f t="shared" si="783"/>
        <v>0</v>
      </c>
      <c r="AJ1954" s="26">
        <f t="shared" si="784"/>
        <v>1</v>
      </c>
      <c r="AK1954" s="26">
        <f t="shared" si="785"/>
        <v>0</v>
      </c>
      <c r="AL1954" s="26">
        <f t="shared" ca="1" si="786"/>
        <v>0</v>
      </c>
      <c r="AM1954" s="26">
        <f t="shared" ca="1" si="787"/>
        <v>0</v>
      </c>
      <c r="AN1954" s="26">
        <f ca="1">IF(AM1954=0,0,COUNTIF($AM$19:AM1954,C1954*10+1))</f>
        <v>0</v>
      </c>
      <c r="AO1954" s="21">
        <f t="shared" ca="1" si="788"/>
        <v>0</v>
      </c>
      <c r="AP1954" s="33">
        <f t="shared" ca="1" si="789"/>
        <v>0</v>
      </c>
    </row>
    <row r="1955" spans="1:42" x14ac:dyDescent="0.2">
      <c r="A1955" s="15">
        <f>Daten!A1955</f>
        <v>70817</v>
      </c>
      <c r="B1955" s="8" t="str">
        <f>Daten!B1955</f>
        <v>Holzgau</v>
      </c>
      <c r="C1955" s="15">
        <f t="shared" si="765"/>
        <v>7</v>
      </c>
      <c r="D1955" s="10">
        <f>Daten!D1955</f>
        <v>0</v>
      </c>
      <c r="E1955" s="9">
        <f>Daten!E1955</f>
        <v>372</v>
      </c>
      <c r="F1955" s="9">
        <f>Daten!F1955</f>
        <v>416</v>
      </c>
      <c r="G1955" s="27">
        <f t="shared" si="766"/>
        <v>-44</v>
      </c>
      <c r="H1955" s="29">
        <f t="shared" si="767"/>
        <v>-0.10576923076923077</v>
      </c>
      <c r="I1955" s="21">
        <f t="shared" si="768"/>
        <v>3.7126982941702371</v>
      </c>
      <c r="J1955" s="21">
        <f t="shared" si="769"/>
        <v>-47.712698294170238</v>
      </c>
      <c r="K1955" s="27">
        <f t="shared" si="770"/>
        <v>23856.349147085119</v>
      </c>
      <c r="L1955" s="16">
        <f>Daten!G1955</f>
        <v>49</v>
      </c>
      <c r="M1955" s="16">
        <f>Daten!H1955</f>
        <v>249</v>
      </c>
      <c r="N1955" s="16">
        <f>Daten!I1955</f>
        <v>74</v>
      </c>
      <c r="O1955" s="28">
        <f t="shared" si="771"/>
        <v>0.49397590361445781</v>
      </c>
      <c r="P1955" s="16">
        <f t="shared" si="772"/>
        <v>140.15388349514564</v>
      </c>
      <c r="Q1955" s="21">
        <f t="shared" si="773"/>
        <v>-17.153883495145635</v>
      </c>
      <c r="R1955" s="27">
        <f t="shared" si="774"/>
        <v>-3430.776699029127</v>
      </c>
      <c r="S1955" s="9">
        <f>Daten!K1955</f>
        <v>1429.1</v>
      </c>
      <c r="T1955" s="9">
        <f>Daten!L1955</f>
        <v>52729.47</v>
      </c>
      <c r="U1955" s="9">
        <f>Daten!M1955</f>
        <v>64293.91</v>
      </c>
      <c r="V1955" s="9">
        <f>Daten!N1955</f>
        <v>500</v>
      </c>
      <c r="W1955" s="9">
        <f>Daten!O1955</f>
        <v>500</v>
      </c>
      <c r="X1955" s="23">
        <f t="shared" si="775"/>
        <v>118452.48000000001</v>
      </c>
      <c r="Y1955" s="9">
        <f t="shared" si="776"/>
        <v>133707.21067024666</v>
      </c>
      <c r="Z1955" s="21">
        <f t="shared" si="777"/>
        <v>-15254.730670246645</v>
      </c>
      <c r="AA1955" s="27">
        <f t="shared" si="778"/>
        <v>1525.4730670246645</v>
      </c>
      <c r="AB1955" s="32">
        <f t="shared" si="779"/>
        <v>21951.045515080656</v>
      </c>
      <c r="AC1955" s="31">
        <f t="shared" si="780"/>
        <v>21951.045515080656</v>
      </c>
      <c r="AG1955" s="26">
        <f t="shared" si="781"/>
        <v>23856.349147085119</v>
      </c>
      <c r="AH1955" s="26">
        <f t="shared" si="782"/>
        <v>1525.4730670246645</v>
      </c>
      <c r="AI1955" s="26">
        <f t="shared" si="783"/>
        <v>25381.822214109783</v>
      </c>
      <c r="AJ1955" s="26">
        <f t="shared" si="784"/>
        <v>1</v>
      </c>
      <c r="AK1955" s="26">
        <f t="shared" si="785"/>
        <v>25381.822214109783</v>
      </c>
      <c r="AL1955" s="26">
        <f t="shared" ca="1" si="786"/>
        <v>27454</v>
      </c>
      <c r="AM1955" s="26">
        <f t="shared" ca="1" si="787"/>
        <v>71</v>
      </c>
      <c r="AN1955" s="26">
        <f ca="1">IF(AM1955=0,0,COUNTIF($AM$19:AM1955,C1955*10+1))</f>
        <v>83</v>
      </c>
      <c r="AO1955" s="21">
        <f t="shared" ca="1" si="788"/>
        <v>0</v>
      </c>
      <c r="AP1955" s="33">
        <f t="shared" ca="1" si="789"/>
        <v>27454</v>
      </c>
    </row>
    <row r="1956" spans="1:42" x14ac:dyDescent="0.2">
      <c r="A1956" s="15">
        <f>Daten!A1956</f>
        <v>70818</v>
      </c>
      <c r="B1956" s="8" t="str">
        <f>Daten!B1956</f>
        <v>Jungholz</v>
      </c>
      <c r="C1956" s="15">
        <f t="shared" si="765"/>
        <v>7</v>
      </c>
      <c r="D1956" s="10">
        <f>Daten!D1956</f>
        <v>0</v>
      </c>
      <c r="E1956" s="9">
        <f>Daten!E1956</f>
        <v>292</v>
      </c>
      <c r="F1956" s="9">
        <f>Daten!F1956</f>
        <v>293</v>
      </c>
      <c r="G1956" s="27">
        <f t="shared" si="766"/>
        <v>-1</v>
      </c>
      <c r="H1956" s="29">
        <f t="shared" si="767"/>
        <v>-3.4129692832764505E-3</v>
      </c>
      <c r="I1956" s="21">
        <f t="shared" si="768"/>
        <v>2.6149533658458641</v>
      </c>
      <c r="J1956" s="21">
        <f t="shared" si="769"/>
        <v>-3.6149533658458641</v>
      </c>
      <c r="K1956" s="27">
        <f t="shared" si="770"/>
        <v>1807.476682922932</v>
      </c>
      <c r="L1956" s="16">
        <f>Daten!G1956</f>
        <v>34</v>
      </c>
      <c r="M1956" s="16">
        <f>Daten!H1956</f>
        <v>190</v>
      </c>
      <c r="N1956" s="16">
        <f>Daten!I1956</f>
        <v>68</v>
      </c>
      <c r="O1956" s="28">
        <f t="shared" si="771"/>
        <v>0.5368421052631579</v>
      </c>
      <c r="P1956" s="16">
        <f t="shared" si="772"/>
        <v>106.94473037782197</v>
      </c>
      <c r="Q1956" s="21">
        <f t="shared" si="773"/>
        <v>-4.9447303778219691</v>
      </c>
      <c r="R1956" s="27">
        <f t="shared" si="774"/>
        <v>-988.94607556439382</v>
      </c>
      <c r="S1956" s="9">
        <f>Daten!K1956</f>
        <v>1257.71</v>
      </c>
      <c r="T1956" s="9">
        <f>Daten!L1956</f>
        <v>79848.960000000006</v>
      </c>
      <c r="U1956" s="9">
        <f>Daten!M1956</f>
        <v>28366.98</v>
      </c>
      <c r="V1956" s="9">
        <f>Daten!N1956</f>
        <v>500</v>
      </c>
      <c r="W1956" s="9">
        <f>Daten!O1956</f>
        <v>500</v>
      </c>
      <c r="X1956" s="23">
        <f t="shared" si="775"/>
        <v>109473.65000000001</v>
      </c>
      <c r="Y1956" s="9">
        <f t="shared" si="776"/>
        <v>104952.97181643017</v>
      </c>
      <c r="Z1956" s="21">
        <f t="shared" si="777"/>
        <v>4520.6781835698348</v>
      </c>
      <c r="AA1956" s="27">
        <f t="shared" si="778"/>
        <v>-452.06781835698348</v>
      </c>
      <c r="AB1956" s="32">
        <f t="shared" si="779"/>
        <v>366.46278900155471</v>
      </c>
      <c r="AC1956" s="31">
        <f t="shared" si="780"/>
        <v>366.46278900155471</v>
      </c>
      <c r="AG1956" s="26">
        <f t="shared" si="781"/>
        <v>1807.476682922932</v>
      </c>
      <c r="AH1956" s="26">
        <f t="shared" si="782"/>
        <v>-452.06781835698348</v>
      </c>
      <c r="AI1956" s="26">
        <f t="shared" si="783"/>
        <v>1355.4088645659485</v>
      </c>
      <c r="AJ1956" s="26">
        <f t="shared" si="784"/>
        <v>1</v>
      </c>
      <c r="AK1956" s="26">
        <f t="shared" si="785"/>
        <v>1355.4088645659485</v>
      </c>
      <c r="AL1956" s="26">
        <f t="shared" ca="1" si="786"/>
        <v>1466</v>
      </c>
      <c r="AM1956" s="26">
        <f t="shared" ca="1" si="787"/>
        <v>71</v>
      </c>
      <c r="AN1956" s="26">
        <f ca="1">IF(AM1956=0,0,COUNTIF($AM$19:AM1956,C1956*10+1))</f>
        <v>84</v>
      </c>
      <c r="AO1956" s="21">
        <f t="shared" ca="1" si="788"/>
        <v>0</v>
      </c>
      <c r="AP1956" s="33">
        <f t="shared" ca="1" si="789"/>
        <v>1466</v>
      </c>
    </row>
    <row r="1957" spans="1:42" x14ac:dyDescent="0.2">
      <c r="A1957" s="15">
        <f>Daten!A1957</f>
        <v>70819</v>
      </c>
      <c r="B1957" s="8" t="str">
        <f>Daten!B1957</f>
        <v>Kaisers</v>
      </c>
      <c r="C1957" s="15">
        <f t="shared" si="765"/>
        <v>7</v>
      </c>
      <c r="D1957" s="10">
        <f>Daten!D1957</f>
        <v>0</v>
      </c>
      <c r="E1957" s="9">
        <f>Daten!E1957</f>
        <v>74</v>
      </c>
      <c r="F1957" s="9">
        <f>Daten!F1957</f>
        <v>76</v>
      </c>
      <c r="G1957" s="27">
        <f t="shared" si="766"/>
        <v>-2</v>
      </c>
      <c r="H1957" s="29">
        <f t="shared" si="767"/>
        <v>-2.6315789473684209E-2</v>
      </c>
      <c r="I1957" s="21">
        <f t="shared" si="768"/>
        <v>0.67828141912725493</v>
      </c>
      <c r="J1957" s="21">
        <f t="shared" si="769"/>
        <v>-2.6782814191272548</v>
      </c>
      <c r="K1957" s="27">
        <f t="shared" si="770"/>
        <v>1339.1407095636273</v>
      </c>
      <c r="L1957" s="16">
        <f>Daten!G1957</f>
        <v>8</v>
      </c>
      <c r="M1957" s="16">
        <f>Daten!H1957</f>
        <v>50</v>
      </c>
      <c r="N1957" s="16">
        <f>Daten!I1957</f>
        <v>16</v>
      </c>
      <c r="O1957" s="28">
        <f t="shared" si="771"/>
        <v>0.48</v>
      </c>
      <c r="P1957" s="16">
        <f t="shared" si="772"/>
        <v>28.143350099426833</v>
      </c>
      <c r="Q1957" s="21">
        <f t="shared" si="773"/>
        <v>-4.1433500994268329</v>
      </c>
      <c r="R1957" s="27">
        <f t="shared" si="774"/>
        <v>-828.67001988536663</v>
      </c>
      <c r="S1957" s="9">
        <f>Daten!K1957</f>
        <v>5705.74</v>
      </c>
      <c r="T1957" s="9">
        <f>Daten!L1957</f>
        <v>2660.11</v>
      </c>
      <c r="U1957" s="9">
        <f>Daten!M1957</f>
        <v>6453.2</v>
      </c>
      <c r="V1957" s="9">
        <f>Daten!N1957</f>
        <v>500</v>
      </c>
      <c r="W1957" s="9">
        <f>Daten!O1957</f>
        <v>500</v>
      </c>
      <c r="X1957" s="23">
        <f t="shared" si="775"/>
        <v>14819.05</v>
      </c>
      <c r="Y1957" s="9">
        <f t="shared" si="776"/>
        <v>26597.670939780252</v>
      </c>
      <c r="Z1957" s="21">
        <f t="shared" si="777"/>
        <v>-11778.620939780252</v>
      </c>
      <c r="AA1957" s="27">
        <f t="shared" si="778"/>
        <v>1177.8620939780253</v>
      </c>
      <c r="AB1957" s="32">
        <f t="shared" si="779"/>
        <v>1688.332783656286</v>
      </c>
      <c r="AC1957" s="31">
        <f t="shared" si="780"/>
        <v>1688.332783656286</v>
      </c>
      <c r="AG1957" s="26">
        <f t="shared" si="781"/>
        <v>1339.1407095636273</v>
      </c>
      <c r="AH1957" s="26">
        <f t="shared" si="782"/>
        <v>1177.8620939780253</v>
      </c>
      <c r="AI1957" s="26">
        <f t="shared" si="783"/>
        <v>2517.0028035416526</v>
      </c>
      <c r="AJ1957" s="26">
        <f t="shared" si="784"/>
        <v>1</v>
      </c>
      <c r="AK1957" s="26">
        <f t="shared" si="785"/>
        <v>2517.0028035416526</v>
      </c>
      <c r="AL1957" s="26">
        <f t="shared" ca="1" si="786"/>
        <v>2722</v>
      </c>
      <c r="AM1957" s="26">
        <f t="shared" ca="1" si="787"/>
        <v>71</v>
      </c>
      <c r="AN1957" s="26">
        <f ca="1">IF(AM1957=0,0,COUNTIF($AM$19:AM1957,C1957*10+1))</f>
        <v>85</v>
      </c>
      <c r="AO1957" s="21">
        <f t="shared" ca="1" si="788"/>
        <v>0</v>
      </c>
      <c r="AP1957" s="33">
        <f t="shared" ca="1" si="789"/>
        <v>2722</v>
      </c>
    </row>
    <row r="1958" spans="1:42" x14ac:dyDescent="0.2">
      <c r="A1958" s="15">
        <f>Daten!A1958</f>
        <v>70820</v>
      </c>
      <c r="B1958" s="8" t="str">
        <f>Daten!B1958</f>
        <v>Lechaschau</v>
      </c>
      <c r="C1958" s="15">
        <f t="shared" si="765"/>
        <v>7</v>
      </c>
      <c r="D1958" s="10">
        <f>Daten!D1958</f>
        <v>0</v>
      </c>
      <c r="E1958" s="9">
        <f>Daten!E1958</f>
        <v>2078</v>
      </c>
      <c r="F1958" s="9">
        <f>Daten!F1958</f>
        <v>2082</v>
      </c>
      <c r="G1958" s="27">
        <f t="shared" si="766"/>
        <v>-4</v>
      </c>
      <c r="H1958" s="29">
        <f t="shared" si="767"/>
        <v>-1.9212295869356388E-3</v>
      </c>
      <c r="I1958" s="21">
        <f t="shared" si="768"/>
        <v>18.581340981880853</v>
      </c>
      <c r="J1958" s="21">
        <f t="shared" si="769"/>
        <v>-22.581340981880853</v>
      </c>
      <c r="K1958" s="27">
        <f t="shared" si="770"/>
        <v>11290.670490940427</v>
      </c>
      <c r="L1958" s="16">
        <f>Daten!G1958</f>
        <v>288</v>
      </c>
      <c r="M1958" s="16">
        <f>Daten!H1958</f>
        <v>1379</v>
      </c>
      <c r="N1958" s="16">
        <f>Daten!I1958</f>
        <v>411</v>
      </c>
      <c r="O1958" s="28">
        <f t="shared" si="771"/>
        <v>0.50688905003625817</v>
      </c>
      <c r="P1958" s="16">
        <f t="shared" si="772"/>
        <v>776.19359574219209</v>
      </c>
      <c r="Q1958" s="21">
        <f t="shared" si="773"/>
        <v>-77.193595742192088</v>
      </c>
      <c r="R1958" s="27">
        <f t="shared" si="774"/>
        <v>-15438.719148438417</v>
      </c>
      <c r="S1958" s="9">
        <f>Daten!K1958</f>
        <v>625.66999999999996</v>
      </c>
      <c r="T1958" s="9">
        <f>Daten!L1958</f>
        <v>163057.68</v>
      </c>
      <c r="U1958" s="9">
        <f>Daten!M1958</f>
        <v>685679.07</v>
      </c>
      <c r="V1958" s="9">
        <f>Daten!N1958</f>
        <v>500</v>
      </c>
      <c r="W1958" s="9">
        <f>Daten!O1958</f>
        <v>500</v>
      </c>
      <c r="X1958" s="23">
        <f t="shared" si="775"/>
        <v>849362.41999999993</v>
      </c>
      <c r="Y1958" s="9">
        <f t="shared" si="776"/>
        <v>746891.35422788328</v>
      </c>
      <c r="Z1958" s="21">
        <f t="shared" si="777"/>
        <v>102471.06577211665</v>
      </c>
      <c r="AA1958" s="27">
        <f t="shared" si="778"/>
        <v>-10247.106577211665</v>
      </c>
      <c r="AB1958" s="32">
        <f t="shared" si="779"/>
        <v>-14395.155234709655</v>
      </c>
      <c r="AC1958" s="31">
        <f t="shared" si="780"/>
        <v>0</v>
      </c>
      <c r="AG1958" s="26">
        <f t="shared" si="781"/>
        <v>0</v>
      </c>
      <c r="AH1958" s="26">
        <f t="shared" si="782"/>
        <v>0</v>
      </c>
      <c r="AI1958" s="26">
        <f t="shared" si="783"/>
        <v>0</v>
      </c>
      <c r="AJ1958" s="26">
        <f t="shared" si="784"/>
        <v>1</v>
      </c>
      <c r="AK1958" s="26">
        <f t="shared" si="785"/>
        <v>0</v>
      </c>
      <c r="AL1958" s="26">
        <f t="shared" ca="1" si="786"/>
        <v>0</v>
      </c>
      <c r="AM1958" s="26">
        <f t="shared" ca="1" si="787"/>
        <v>0</v>
      </c>
      <c r="AN1958" s="26">
        <f ca="1">IF(AM1958=0,0,COUNTIF($AM$19:AM1958,C1958*10+1))</f>
        <v>0</v>
      </c>
      <c r="AO1958" s="21">
        <f t="shared" ca="1" si="788"/>
        <v>0</v>
      </c>
      <c r="AP1958" s="33">
        <f t="shared" ca="1" si="789"/>
        <v>0</v>
      </c>
    </row>
    <row r="1959" spans="1:42" x14ac:dyDescent="0.2">
      <c r="A1959" s="15">
        <f>Daten!A1959</f>
        <v>70821</v>
      </c>
      <c r="B1959" s="8" t="str">
        <f>Daten!B1959</f>
        <v>Lermoos</v>
      </c>
      <c r="C1959" s="15">
        <f t="shared" si="765"/>
        <v>7</v>
      </c>
      <c r="D1959" s="10">
        <f>Daten!D1959</f>
        <v>0</v>
      </c>
      <c r="E1959" s="9">
        <f>Daten!E1959</f>
        <v>1131</v>
      </c>
      <c r="F1959" s="9">
        <f>Daten!F1959</f>
        <v>1166</v>
      </c>
      <c r="G1959" s="27">
        <f t="shared" si="766"/>
        <v>-35</v>
      </c>
      <c r="H1959" s="29">
        <f t="shared" si="767"/>
        <v>-3.0017152658662092E-2</v>
      </c>
      <c r="I1959" s="21">
        <f t="shared" si="768"/>
        <v>10.406264930294464</v>
      </c>
      <c r="J1959" s="21">
        <f t="shared" si="769"/>
        <v>-45.406264930294462</v>
      </c>
      <c r="K1959" s="27">
        <f t="shared" si="770"/>
        <v>22703.132465147231</v>
      </c>
      <c r="L1959" s="16">
        <f>Daten!G1959</f>
        <v>149</v>
      </c>
      <c r="M1959" s="16">
        <f>Daten!H1959</f>
        <v>747</v>
      </c>
      <c r="N1959" s="16">
        <f>Daten!I1959</f>
        <v>235</v>
      </c>
      <c r="O1959" s="28">
        <f t="shared" si="771"/>
        <v>0.51405622489959835</v>
      </c>
      <c r="P1959" s="16">
        <f t="shared" si="772"/>
        <v>420.46165048543691</v>
      </c>
      <c r="Q1959" s="21">
        <f t="shared" si="773"/>
        <v>-36.461650485436905</v>
      </c>
      <c r="R1959" s="27">
        <f t="shared" si="774"/>
        <v>-7292.3300970873806</v>
      </c>
      <c r="S1959" s="9">
        <f>Daten!K1959</f>
        <v>6002.26</v>
      </c>
      <c r="T1959" s="9">
        <f>Daten!L1959</f>
        <v>276680.27</v>
      </c>
      <c r="U1959" s="9">
        <f>Daten!M1959</f>
        <v>498329.11</v>
      </c>
      <c r="V1959" s="9">
        <f>Daten!N1959</f>
        <v>500</v>
      </c>
      <c r="W1959" s="9">
        <f>Daten!O1959</f>
        <v>500</v>
      </c>
      <c r="X1959" s="23">
        <f t="shared" si="775"/>
        <v>781011.64</v>
      </c>
      <c r="Y1959" s="9">
        <f t="shared" si="776"/>
        <v>406513.0517958306</v>
      </c>
      <c r="Z1959" s="21">
        <f t="shared" si="777"/>
        <v>374498.58820416941</v>
      </c>
      <c r="AA1959" s="27">
        <f t="shared" si="778"/>
        <v>-37449.858820416943</v>
      </c>
      <c r="AB1959" s="32">
        <f t="shared" si="779"/>
        <v>-22039.056452357094</v>
      </c>
      <c r="AC1959" s="31">
        <f t="shared" si="780"/>
        <v>0</v>
      </c>
      <c r="AG1959" s="26">
        <f t="shared" si="781"/>
        <v>0</v>
      </c>
      <c r="AH1959" s="26">
        <f t="shared" si="782"/>
        <v>0</v>
      </c>
      <c r="AI1959" s="26">
        <f t="shared" si="783"/>
        <v>0</v>
      </c>
      <c r="AJ1959" s="26">
        <f t="shared" si="784"/>
        <v>1</v>
      </c>
      <c r="AK1959" s="26">
        <f t="shared" si="785"/>
        <v>0</v>
      </c>
      <c r="AL1959" s="26">
        <f t="shared" ca="1" si="786"/>
        <v>0</v>
      </c>
      <c r="AM1959" s="26">
        <f t="shared" ca="1" si="787"/>
        <v>0</v>
      </c>
      <c r="AN1959" s="26">
        <f ca="1">IF(AM1959=0,0,COUNTIF($AM$19:AM1959,C1959*10+1))</f>
        <v>0</v>
      </c>
      <c r="AO1959" s="21">
        <f t="shared" ca="1" si="788"/>
        <v>0</v>
      </c>
      <c r="AP1959" s="33">
        <f t="shared" ca="1" si="789"/>
        <v>0</v>
      </c>
    </row>
    <row r="1960" spans="1:42" x14ac:dyDescent="0.2">
      <c r="A1960" s="15">
        <f>Daten!A1960</f>
        <v>70822</v>
      </c>
      <c r="B1960" s="8" t="str">
        <f>Daten!B1960</f>
        <v>Musau</v>
      </c>
      <c r="C1960" s="15">
        <f t="shared" si="765"/>
        <v>7</v>
      </c>
      <c r="D1960" s="10">
        <f>Daten!D1960</f>
        <v>0</v>
      </c>
      <c r="E1960" s="9">
        <f>Daten!E1960</f>
        <v>387</v>
      </c>
      <c r="F1960" s="9">
        <f>Daten!F1960</f>
        <v>384</v>
      </c>
      <c r="G1960" s="27">
        <f t="shared" si="766"/>
        <v>3</v>
      </c>
      <c r="H1960" s="29">
        <f t="shared" si="767"/>
        <v>7.8125E-3</v>
      </c>
      <c r="I1960" s="21">
        <f t="shared" si="768"/>
        <v>3.4271061176956037</v>
      </c>
      <c r="J1960" s="21">
        <f t="shared" si="769"/>
        <v>-0.42710611769560369</v>
      </c>
      <c r="K1960" s="27">
        <f t="shared" si="770"/>
        <v>213.55305884780185</v>
      </c>
      <c r="L1960" s="16">
        <f>Daten!G1960</f>
        <v>51</v>
      </c>
      <c r="M1960" s="16">
        <f>Daten!H1960</f>
        <v>247</v>
      </c>
      <c r="N1960" s="16">
        <f>Daten!I1960</f>
        <v>89</v>
      </c>
      <c r="O1960" s="28">
        <f t="shared" si="771"/>
        <v>0.5668016194331984</v>
      </c>
      <c r="P1960" s="16">
        <f t="shared" si="772"/>
        <v>139.02814949116856</v>
      </c>
      <c r="Q1960" s="21">
        <f t="shared" si="773"/>
        <v>0.97185050883143731</v>
      </c>
      <c r="R1960" s="27">
        <f t="shared" si="774"/>
        <v>194.37010176628746</v>
      </c>
      <c r="S1960" s="9">
        <f>Daten!K1960</f>
        <v>3097.19</v>
      </c>
      <c r="T1960" s="9">
        <f>Daten!L1960</f>
        <v>24390.99</v>
      </c>
      <c r="U1960" s="9">
        <f>Daten!M1960</f>
        <v>27016.720000000001</v>
      </c>
      <c r="V1960" s="9">
        <f>Daten!N1960</f>
        <v>500</v>
      </c>
      <c r="W1960" s="9">
        <f>Daten!O1960</f>
        <v>500</v>
      </c>
      <c r="X1960" s="23">
        <f t="shared" si="775"/>
        <v>54504.9</v>
      </c>
      <c r="Y1960" s="9">
        <f t="shared" si="776"/>
        <v>139098.63045533726</v>
      </c>
      <c r="Z1960" s="21">
        <f t="shared" si="777"/>
        <v>-84593.730455337267</v>
      </c>
      <c r="AA1960" s="27">
        <f t="shared" si="778"/>
        <v>8459.3730455337263</v>
      </c>
      <c r="AB1960" s="32">
        <f t="shared" si="779"/>
        <v>8867.2962061478156</v>
      </c>
      <c r="AC1960" s="31">
        <f t="shared" si="780"/>
        <v>8867.2962061478156</v>
      </c>
      <c r="AG1960" s="26">
        <f t="shared" si="781"/>
        <v>213.55305884780185</v>
      </c>
      <c r="AH1960" s="26">
        <f t="shared" si="782"/>
        <v>8459.3730455337263</v>
      </c>
      <c r="AI1960" s="26">
        <f t="shared" si="783"/>
        <v>8672.9261043815277</v>
      </c>
      <c r="AJ1960" s="26">
        <f t="shared" si="784"/>
        <v>1</v>
      </c>
      <c r="AK1960" s="26">
        <f t="shared" si="785"/>
        <v>8672.9261043815277</v>
      </c>
      <c r="AL1960" s="26">
        <f t="shared" ca="1" si="786"/>
        <v>9381</v>
      </c>
      <c r="AM1960" s="26">
        <f t="shared" ca="1" si="787"/>
        <v>71</v>
      </c>
      <c r="AN1960" s="26">
        <f ca="1">IF(AM1960=0,0,COUNTIF($AM$19:AM1960,C1960*10+1))</f>
        <v>86</v>
      </c>
      <c r="AO1960" s="21">
        <f t="shared" ca="1" si="788"/>
        <v>0</v>
      </c>
      <c r="AP1960" s="33">
        <f t="shared" ca="1" si="789"/>
        <v>9381</v>
      </c>
    </row>
    <row r="1961" spans="1:42" x14ac:dyDescent="0.2">
      <c r="A1961" s="15">
        <f>Daten!A1961</f>
        <v>70823</v>
      </c>
      <c r="B1961" s="8" t="str">
        <f>Daten!B1961</f>
        <v>Namlos</v>
      </c>
      <c r="C1961" s="15">
        <f t="shared" si="765"/>
        <v>7</v>
      </c>
      <c r="D1961" s="10">
        <f>Daten!D1961</f>
        <v>0</v>
      </c>
      <c r="E1961" s="9">
        <f>Daten!E1961</f>
        <v>64</v>
      </c>
      <c r="F1961" s="9">
        <f>Daten!F1961</f>
        <v>73</v>
      </c>
      <c r="G1961" s="27">
        <f t="shared" si="766"/>
        <v>-9</v>
      </c>
      <c r="H1961" s="29">
        <f t="shared" si="767"/>
        <v>-0.12328767123287671</v>
      </c>
      <c r="I1961" s="21">
        <f t="shared" si="768"/>
        <v>0.65150715258275804</v>
      </c>
      <c r="J1961" s="21">
        <f t="shared" si="769"/>
        <v>-9.6515071525827576</v>
      </c>
      <c r="K1961" s="27">
        <f t="shared" si="770"/>
        <v>4825.7535762913785</v>
      </c>
      <c r="L1961" s="16">
        <f>Daten!G1961</f>
        <v>6</v>
      </c>
      <c r="M1961" s="16">
        <f>Daten!H1961</f>
        <v>49</v>
      </c>
      <c r="N1961" s="16">
        <f>Daten!I1961</f>
        <v>9</v>
      </c>
      <c r="O1961" s="28">
        <f t="shared" si="771"/>
        <v>0.30612244897959184</v>
      </c>
      <c r="P1961" s="16">
        <f t="shared" si="772"/>
        <v>27.580483097438297</v>
      </c>
      <c r="Q1961" s="21">
        <f t="shared" si="773"/>
        <v>-12.580483097438297</v>
      </c>
      <c r="R1961" s="27">
        <f t="shared" si="774"/>
        <v>-2516.0966194876592</v>
      </c>
      <c r="S1961" s="9">
        <f>Daten!K1961</f>
        <v>1202.05</v>
      </c>
      <c r="T1961" s="9">
        <f>Daten!L1961</f>
        <v>4212.9399999999996</v>
      </c>
      <c r="U1961" s="9">
        <f>Daten!M1961</f>
        <v>2443.56</v>
      </c>
      <c r="V1961" s="9">
        <f>Daten!N1961</f>
        <v>500</v>
      </c>
      <c r="W1961" s="9">
        <f>Daten!O1961</f>
        <v>500</v>
      </c>
      <c r="X1961" s="23">
        <f t="shared" si="775"/>
        <v>7858.5499999999993</v>
      </c>
      <c r="Y1961" s="9">
        <f t="shared" si="776"/>
        <v>23003.39108305319</v>
      </c>
      <c r="Z1961" s="21">
        <f t="shared" si="777"/>
        <v>-15144.84108305319</v>
      </c>
      <c r="AA1961" s="27">
        <f t="shared" si="778"/>
        <v>1514.4841083053191</v>
      </c>
      <c r="AB1961" s="32">
        <f t="shared" si="779"/>
        <v>3824.1410651090382</v>
      </c>
      <c r="AC1961" s="31">
        <f t="shared" si="780"/>
        <v>3824.1410651090382</v>
      </c>
      <c r="AG1961" s="26">
        <f t="shared" si="781"/>
        <v>4825.7535762913785</v>
      </c>
      <c r="AH1961" s="26">
        <f t="shared" si="782"/>
        <v>1514.4841083053191</v>
      </c>
      <c r="AI1961" s="26">
        <f t="shared" si="783"/>
        <v>6340.2376845966974</v>
      </c>
      <c r="AJ1961" s="26">
        <f t="shared" si="784"/>
        <v>1</v>
      </c>
      <c r="AK1961" s="26">
        <f t="shared" si="785"/>
        <v>6340.2376845966974</v>
      </c>
      <c r="AL1961" s="26">
        <f t="shared" ca="1" si="786"/>
        <v>6858</v>
      </c>
      <c r="AM1961" s="26">
        <f t="shared" ca="1" si="787"/>
        <v>71</v>
      </c>
      <c r="AN1961" s="26">
        <f ca="1">IF(AM1961=0,0,COUNTIF($AM$19:AM1961,C1961*10+1))</f>
        <v>87</v>
      </c>
      <c r="AO1961" s="21">
        <f t="shared" ca="1" si="788"/>
        <v>0</v>
      </c>
      <c r="AP1961" s="33">
        <f t="shared" ca="1" si="789"/>
        <v>6858</v>
      </c>
    </row>
    <row r="1962" spans="1:42" x14ac:dyDescent="0.2">
      <c r="A1962" s="15">
        <f>Daten!A1962</f>
        <v>70824</v>
      </c>
      <c r="B1962" s="8" t="str">
        <f>Daten!B1962</f>
        <v>Nesselwängle</v>
      </c>
      <c r="C1962" s="15">
        <f t="shared" si="765"/>
        <v>7</v>
      </c>
      <c r="D1962" s="10">
        <f>Daten!D1962</f>
        <v>0</v>
      </c>
      <c r="E1962" s="9">
        <f>Daten!E1962</f>
        <v>464</v>
      </c>
      <c r="F1962" s="9">
        <f>Daten!F1962</f>
        <v>459</v>
      </c>
      <c r="G1962" s="27">
        <f t="shared" si="766"/>
        <v>5</v>
      </c>
      <c r="H1962" s="29">
        <f t="shared" si="767"/>
        <v>1.0893246187363835E-2</v>
      </c>
      <c r="I1962" s="21">
        <f t="shared" si="768"/>
        <v>4.0964627813080261</v>
      </c>
      <c r="J1962" s="21">
        <f t="shared" si="769"/>
        <v>0.9035372186919739</v>
      </c>
      <c r="K1962" s="27">
        <f t="shared" si="770"/>
        <v>-451.76860934598693</v>
      </c>
      <c r="L1962" s="16">
        <f>Daten!G1962</f>
        <v>74</v>
      </c>
      <c r="M1962" s="16">
        <f>Daten!H1962</f>
        <v>293</v>
      </c>
      <c r="N1962" s="16">
        <f>Daten!I1962</f>
        <v>97</v>
      </c>
      <c r="O1962" s="28">
        <f t="shared" si="771"/>
        <v>0.58361774744027306</v>
      </c>
      <c r="P1962" s="16">
        <f t="shared" si="772"/>
        <v>164.92003158264126</v>
      </c>
      <c r="Q1962" s="21">
        <f t="shared" si="773"/>
        <v>6.0799684173587423</v>
      </c>
      <c r="R1962" s="27">
        <f t="shared" si="774"/>
        <v>1215.9936834717485</v>
      </c>
      <c r="S1962" s="9">
        <f>Daten!K1962</f>
        <v>1689.64</v>
      </c>
      <c r="T1962" s="9">
        <f>Daten!L1962</f>
        <v>79001.710000000006</v>
      </c>
      <c r="U1962" s="9">
        <f>Daten!M1962</f>
        <v>112970.44</v>
      </c>
      <c r="V1962" s="9">
        <f>Daten!N1962</f>
        <v>500</v>
      </c>
      <c r="W1962" s="9">
        <f>Daten!O1962</f>
        <v>500</v>
      </c>
      <c r="X1962" s="23">
        <f t="shared" si="775"/>
        <v>193661.79</v>
      </c>
      <c r="Y1962" s="9">
        <f t="shared" si="776"/>
        <v>166774.58535213562</v>
      </c>
      <c r="Z1962" s="21">
        <f t="shared" si="777"/>
        <v>26887.20464786439</v>
      </c>
      <c r="AA1962" s="27">
        <f t="shared" si="778"/>
        <v>-2688.7204647864392</v>
      </c>
      <c r="AB1962" s="32">
        <f t="shared" si="779"/>
        <v>-1924.4953906606777</v>
      </c>
      <c r="AC1962" s="31">
        <f t="shared" si="780"/>
        <v>0</v>
      </c>
      <c r="AG1962" s="26">
        <f t="shared" si="781"/>
        <v>0</v>
      </c>
      <c r="AH1962" s="26">
        <f t="shared" si="782"/>
        <v>0</v>
      </c>
      <c r="AI1962" s="26">
        <f t="shared" si="783"/>
        <v>0</v>
      </c>
      <c r="AJ1962" s="26">
        <f t="shared" si="784"/>
        <v>1</v>
      </c>
      <c r="AK1962" s="26">
        <f t="shared" si="785"/>
        <v>0</v>
      </c>
      <c r="AL1962" s="26">
        <f t="shared" ca="1" si="786"/>
        <v>0</v>
      </c>
      <c r="AM1962" s="26">
        <f t="shared" ca="1" si="787"/>
        <v>0</v>
      </c>
      <c r="AN1962" s="26">
        <f ca="1">IF(AM1962=0,0,COUNTIF($AM$19:AM1962,C1962*10+1))</f>
        <v>0</v>
      </c>
      <c r="AO1962" s="21">
        <f t="shared" ca="1" si="788"/>
        <v>0</v>
      </c>
      <c r="AP1962" s="33">
        <f t="shared" ca="1" si="789"/>
        <v>0</v>
      </c>
    </row>
    <row r="1963" spans="1:42" x14ac:dyDescent="0.2">
      <c r="A1963" s="15">
        <f>Daten!A1963</f>
        <v>70825</v>
      </c>
      <c r="B1963" s="8" t="str">
        <f>Daten!B1963</f>
        <v>Pfafflar</v>
      </c>
      <c r="C1963" s="15">
        <f t="shared" si="765"/>
        <v>7</v>
      </c>
      <c r="D1963" s="10">
        <f>Daten!D1963</f>
        <v>0</v>
      </c>
      <c r="E1963" s="9">
        <f>Daten!E1963</f>
        <v>95</v>
      </c>
      <c r="F1963" s="9">
        <f>Daten!F1963</f>
        <v>109</v>
      </c>
      <c r="G1963" s="27">
        <f t="shared" si="766"/>
        <v>-14</v>
      </c>
      <c r="H1963" s="29">
        <f t="shared" si="767"/>
        <v>-0.12844036697247707</v>
      </c>
      <c r="I1963" s="21">
        <f t="shared" si="768"/>
        <v>0.97279835111672086</v>
      </c>
      <c r="J1963" s="21">
        <f t="shared" si="769"/>
        <v>-14.972798351116721</v>
      </c>
      <c r="K1963" s="27">
        <f t="shared" si="770"/>
        <v>7486.3991755583602</v>
      </c>
      <c r="L1963" s="16">
        <f>Daten!G1963</f>
        <v>7</v>
      </c>
      <c r="M1963" s="16">
        <f>Daten!H1963</f>
        <v>62</v>
      </c>
      <c r="N1963" s="16">
        <f>Daten!I1963</f>
        <v>26</v>
      </c>
      <c r="O1963" s="28">
        <f t="shared" si="771"/>
        <v>0.532258064516129</v>
      </c>
      <c r="P1963" s="16">
        <f t="shared" si="772"/>
        <v>34.897754123289275</v>
      </c>
      <c r="Q1963" s="21">
        <f t="shared" si="773"/>
        <v>-1.8977541232892747</v>
      </c>
      <c r="R1963" s="27">
        <f t="shared" si="774"/>
        <v>-379.55082465785495</v>
      </c>
      <c r="S1963" s="9">
        <f>Daten!K1963</f>
        <v>1956.05</v>
      </c>
      <c r="T1963" s="9">
        <f>Daten!L1963</f>
        <v>11486.95</v>
      </c>
      <c r="U1963" s="9">
        <f>Daten!M1963</f>
        <v>7642.07</v>
      </c>
      <c r="V1963" s="9">
        <f>Daten!N1963</f>
        <v>500</v>
      </c>
      <c r="W1963" s="9">
        <f>Daten!O1963</f>
        <v>500</v>
      </c>
      <c r="X1963" s="23">
        <f t="shared" si="775"/>
        <v>21085.07</v>
      </c>
      <c r="Y1963" s="9">
        <f t="shared" si="776"/>
        <v>34145.65863890708</v>
      </c>
      <c r="Z1963" s="21">
        <f t="shared" si="777"/>
        <v>-13060.58863890708</v>
      </c>
      <c r="AA1963" s="27">
        <f t="shared" si="778"/>
        <v>1306.0588638907082</v>
      </c>
      <c r="AB1963" s="32">
        <f t="shared" si="779"/>
        <v>8412.9072147912138</v>
      </c>
      <c r="AC1963" s="31">
        <f t="shared" si="780"/>
        <v>8412.9072147912138</v>
      </c>
      <c r="AG1963" s="26">
        <f t="shared" si="781"/>
        <v>7486.3991755583602</v>
      </c>
      <c r="AH1963" s="26">
        <f t="shared" si="782"/>
        <v>1306.0588638907082</v>
      </c>
      <c r="AI1963" s="26">
        <f t="shared" si="783"/>
        <v>8792.4580394490677</v>
      </c>
      <c r="AJ1963" s="26">
        <f t="shared" si="784"/>
        <v>1</v>
      </c>
      <c r="AK1963" s="26">
        <f t="shared" si="785"/>
        <v>8792.4580394490677</v>
      </c>
      <c r="AL1963" s="26">
        <f t="shared" ca="1" si="786"/>
        <v>9510</v>
      </c>
      <c r="AM1963" s="26">
        <f t="shared" ca="1" si="787"/>
        <v>71</v>
      </c>
      <c r="AN1963" s="26">
        <f ca="1">IF(AM1963=0,0,COUNTIF($AM$19:AM1963,C1963*10+1))</f>
        <v>88</v>
      </c>
      <c r="AO1963" s="21">
        <f t="shared" ca="1" si="788"/>
        <v>0</v>
      </c>
      <c r="AP1963" s="33">
        <f t="shared" ca="1" si="789"/>
        <v>9510</v>
      </c>
    </row>
    <row r="1964" spans="1:42" x14ac:dyDescent="0.2">
      <c r="A1964" s="15">
        <f>Daten!A1964</f>
        <v>70826</v>
      </c>
      <c r="B1964" s="8" t="str">
        <f>Daten!B1964</f>
        <v>Pflach</v>
      </c>
      <c r="C1964" s="15">
        <f t="shared" si="765"/>
        <v>7</v>
      </c>
      <c r="D1964" s="10">
        <f>Daten!D1964</f>
        <v>0</v>
      </c>
      <c r="E1964" s="9">
        <f>Daten!E1964</f>
        <v>1584</v>
      </c>
      <c r="F1964" s="9">
        <f>Daten!F1964</f>
        <v>1397</v>
      </c>
      <c r="G1964" s="27">
        <f t="shared" si="766"/>
        <v>187</v>
      </c>
      <c r="H1964" s="29">
        <f t="shared" si="767"/>
        <v>0.13385826771653545</v>
      </c>
      <c r="I1964" s="21">
        <f t="shared" si="768"/>
        <v>12.467883454220726</v>
      </c>
      <c r="J1964" s="21">
        <f t="shared" si="769"/>
        <v>174.53211654577927</v>
      </c>
      <c r="K1964" s="27">
        <f t="shared" si="770"/>
        <v>-87266.058272889641</v>
      </c>
      <c r="L1964" s="16">
        <f>Daten!G1964</f>
        <v>257</v>
      </c>
      <c r="M1964" s="16">
        <f>Daten!H1964</f>
        <v>1063</v>
      </c>
      <c r="N1964" s="16">
        <f>Daten!I1964</f>
        <v>264</v>
      </c>
      <c r="O1964" s="28">
        <f t="shared" si="771"/>
        <v>0.49012229539040453</v>
      </c>
      <c r="P1964" s="16">
        <f t="shared" si="772"/>
        <v>598.32762311381452</v>
      </c>
      <c r="Q1964" s="21">
        <f t="shared" si="773"/>
        <v>-77.327623113814525</v>
      </c>
      <c r="R1964" s="27">
        <f t="shared" si="774"/>
        <v>-15465.524622762905</v>
      </c>
      <c r="S1964" s="9">
        <f>Daten!K1964</f>
        <v>1873.61</v>
      </c>
      <c r="T1964" s="9">
        <f>Daten!L1964</f>
        <v>111489.11</v>
      </c>
      <c r="U1964" s="9">
        <f>Daten!M1964</f>
        <v>199701.79</v>
      </c>
      <c r="V1964" s="9">
        <f>Daten!N1964</f>
        <v>500</v>
      </c>
      <c r="W1964" s="9">
        <f>Daten!O1964</f>
        <v>500</v>
      </c>
      <c r="X1964" s="23">
        <f t="shared" si="775"/>
        <v>313064.51</v>
      </c>
      <c r="Y1964" s="9">
        <f t="shared" si="776"/>
        <v>569333.92930556647</v>
      </c>
      <c r="Z1964" s="21">
        <f t="shared" si="777"/>
        <v>-256269.41930556647</v>
      </c>
      <c r="AA1964" s="27">
        <f t="shared" si="778"/>
        <v>25626.941930556648</v>
      </c>
      <c r="AB1964" s="32">
        <f t="shared" si="779"/>
        <v>-77104.640965095896</v>
      </c>
      <c r="AC1964" s="31">
        <f t="shared" si="780"/>
        <v>0</v>
      </c>
      <c r="AG1964" s="26">
        <f t="shared" si="781"/>
        <v>0</v>
      </c>
      <c r="AH1964" s="26">
        <f t="shared" si="782"/>
        <v>0</v>
      </c>
      <c r="AI1964" s="26">
        <f t="shared" si="783"/>
        <v>0</v>
      </c>
      <c r="AJ1964" s="26">
        <f t="shared" si="784"/>
        <v>1</v>
      </c>
      <c r="AK1964" s="26">
        <f t="shared" si="785"/>
        <v>0</v>
      </c>
      <c r="AL1964" s="26">
        <f t="shared" ca="1" si="786"/>
        <v>0</v>
      </c>
      <c r="AM1964" s="26">
        <f t="shared" ca="1" si="787"/>
        <v>0</v>
      </c>
      <c r="AN1964" s="26">
        <f ca="1">IF(AM1964=0,0,COUNTIF($AM$19:AM1964,C1964*10+1))</f>
        <v>0</v>
      </c>
      <c r="AO1964" s="21">
        <f t="shared" ca="1" si="788"/>
        <v>0</v>
      </c>
      <c r="AP1964" s="33">
        <f t="shared" ca="1" si="789"/>
        <v>0</v>
      </c>
    </row>
    <row r="1965" spans="1:42" x14ac:dyDescent="0.2">
      <c r="A1965" s="15">
        <f>Daten!A1965</f>
        <v>70827</v>
      </c>
      <c r="B1965" s="8" t="str">
        <f>Daten!B1965</f>
        <v>Pinswang</v>
      </c>
      <c r="C1965" s="15">
        <f t="shared" si="765"/>
        <v>7</v>
      </c>
      <c r="D1965" s="10">
        <f>Daten!D1965</f>
        <v>0</v>
      </c>
      <c r="E1965" s="9">
        <f>Daten!E1965</f>
        <v>414</v>
      </c>
      <c r="F1965" s="9">
        <f>Daten!F1965</f>
        <v>410</v>
      </c>
      <c r="G1965" s="27">
        <f t="shared" si="766"/>
        <v>4</v>
      </c>
      <c r="H1965" s="29">
        <f t="shared" si="767"/>
        <v>9.7560975609756097E-3</v>
      </c>
      <c r="I1965" s="21">
        <f t="shared" si="768"/>
        <v>3.6591497610812436</v>
      </c>
      <c r="J1965" s="21">
        <f t="shared" si="769"/>
        <v>0.34085023891875643</v>
      </c>
      <c r="K1965" s="27">
        <f t="shared" si="770"/>
        <v>-170.42511945937821</v>
      </c>
      <c r="L1965" s="16">
        <f>Daten!G1965</f>
        <v>78</v>
      </c>
      <c r="M1965" s="16">
        <f>Daten!H1965</f>
        <v>242</v>
      </c>
      <c r="N1965" s="16">
        <f>Daten!I1965</f>
        <v>94</v>
      </c>
      <c r="O1965" s="28">
        <f t="shared" si="771"/>
        <v>0.71074380165289253</v>
      </c>
      <c r="P1965" s="16">
        <f t="shared" si="772"/>
        <v>136.21381448122588</v>
      </c>
      <c r="Q1965" s="21">
        <f t="shared" si="773"/>
        <v>35.786185518774118</v>
      </c>
      <c r="R1965" s="27">
        <f t="shared" si="774"/>
        <v>7157.2371037548237</v>
      </c>
      <c r="S1965" s="9">
        <f>Daten!K1965</f>
        <v>2427.5500000000002</v>
      </c>
      <c r="T1965" s="9">
        <f>Daten!L1965</f>
        <v>40042.46</v>
      </c>
      <c r="U1965" s="9">
        <f>Daten!M1965</f>
        <v>115642.55</v>
      </c>
      <c r="V1965" s="9">
        <f>Daten!N1965</f>
        <v>500</v>
      </c>
      <c r="W1965" s="9">
        <f>Daten!O1965</f>
        <v>500</v>
      </c>
      <c r="X1965" s="23">
        <f t="shared" si="775"/>
        <v>158112.56</v>
      </c>
      <c r="Y1965" s="9">
        <f t="shared" si="776"/>
        <v>148803.18606850033</v>
      </c>
      <c r="Z1965" s="21">
        <f t="shared" si="777"/>
        <v>9309.3739314996637</v>
      </c>
      <c r="AA1965" s="27">
        <f t="shared" si="778"/>
        <v>-930.9373931499664</v>
      </c>
      <c r="AB1965" s="32">
        <f t="shared" si="779"/>
        <v>6055.8745911454789</v>
      </c>
      <c r="AC1965" s="31">
        <f t="shared" si="780"/>
        <v>6055.8745911454789</v>
      </c>
      <c r="AG1965" s="26">
        <f t="shared" si="781"/>
        <v>-170.42511945937821</v>
      </c>
      <c r="AH1965" s="26">
        <f t="shared" si="782"/>
        <v>-930.9373931499664</v>
      </c>
      <c r="AI1965" s="26">
        <f t="shared" si="783"/>
        <v>-1101.3625126093445</v>
      </c>
      <c r="AJ1965" s="26">
        <f t="shared" si="784"/>
        <v>1</v>
      </c>
      <c r="AK1965" s="26">
        <f t="shared" si="785"/>
        <v>0</v>
      </c>
      <c r="AL1965" s="26">
        <f t="shared" ca="1" si="786"/>
        <v>0</v>
      </c>
      <c r="AM1965" s="26">
        <f t="shared" ca="1" si="787"/>
        <v>0</v>
      </c>
      <c r="AN1965" s="26">
        <f ca="1">IF(AM1965=0,0,COUNTIF($AM$19:AM1965,C1965*10+1))</f>
        <v>0</v>
      </c>
      <c r="AO1965" s="21">
        <f t="shared" ca="1" si="788"/>
        <v>0</v>
      </c>
      <c r="AP1965" s="33">
        <f t="shared" ca="1" si="789"/>
        <v>0</v>
      </c>
    </row>
    <row r="1966" spans="1:42" x14ac:dyDescent="0.2">
      <c r="A1966" s="15">
        <f>Daten!A1966</f>
        <v>70828</v>
      </c>
      <c r="B1966" s="8" t="str">
        <f>Daten!B1966</f>
        <v>Reutte</v>
      </c>
      <c r="C1966" s="15">
        <f t="shared" si="765"/>
        <v>7</v>
      </c>
      <c r="D1966" s="10">
        <f>Daten!D1966</f>
        <v>0</v>
      </c>
      <c r="E1966" s="9">
        <f>Daten!E1966</f>
        <v>6982</v>
      </c>
      <c r="F1966" s="9">
        <f>Daten!F1966</f>
        <v>6731</v>
      </c>
      <c r="G1966" s="27">
        <f t="shared" si="766"/>
        <v>251</v>
      </c>
      <c r="H1966" s="29">
        <f t="shared" si="767"/>
        <v>3.7290150051998219E-2</v>
      </c>
      <c r="I1966" s="21">
        <f t="shared" si="768"/>
        <v>60.07252937033622</v>
      </c>
      <c r="J1966" s="21">
        <f t="shared" si="769"/>
        <v>190.92747062966379</v>
      </c>
      <c r="K1966" s="27">
        <f t="shared" si="770"/>
        <v>-95463.735314831894</v>
      </c>
      <c r="L1966" s="16">
        <f>Daten!G1966</f>
        <v>1069</v>
      </c>
      <c r="M1966" s="16">
        <f>Daten!H1966</f>
        <v>4600</v>
      </c>
      <c r="N1966" s="16">
        <f>Daten!I1966</f>
        <v>1313</v>
      </c>
      <c r="O1966" s="28">
        <f t="shared" si="771"/>
        <v>0.51782608695652177</v>
      </c>
      <c r="P1966" s="16">
        <f t="shared" si="772"/>
        <v>2589.1882091472685</v>
      </c>
      <c r="Q1966" s="21">
        <f t="shared" si="773"/>
        <v>-207.18820914726848</v>
      </c>
      <c r="R1966" s="27">
        <f t="shared" si="774"/>
        <v>-41437.6418294537</v>
      </c>
      <c r="S1966" s="9">
        <f>Daten!K1966</f>
        <v>9150.5499999999993</v>
      </c>
      <c r="T1966" s="9">
        <f>Daten!L1966</f>
        <v>773673.38</v>
      </c>
      <c r="U1966" s="9">
        <f>Daten!M1966</f>
        <v>3599655.26</v>
      </c>
      <c r="V1966" s="9">
        <f>Daten!N1966</f>
        <v>500</v>
      </c>
      <c r="W1966" s="9">
        <f>Daten!O1966</f>
        <v>500</v>
      </c>
      <c r="X1966" s="23">
        <f t="shared" si="775"/>
        <v>4382479.1899999995</v>
      </c>
      <c r="Y1966" s="9">
        <f t="shared" si="776"/>
        <v>2509526.1959668337</v>
      </c>
      <c r="Z1966" s="21">
        <f t="shared" si="777"/>
        <v>1872952.9940331657</v>
      </c>
      <c r="AA1966" s="27">
        <f t="shared" si="778"/>
        <v>-187295.29940331657</v>
      </c>
      <c r="AB1966" s="32">
        <f t="shared" si="779"/>
        <v>-324196.67654760217</v>
      </c>
      <c r="AC1966" s="31">
        <f t="shared" si="780"/>
        <v>0</v>
      </c>
      <c r="AG1966" s="26">
        <f t="shared" si="781"/>
        <v>0</v>
      </c>
      <c r="AH1966" s="26">
        <f t="shared" si="782"/>
        <v>0</v>
      </c>
      <c r="AI1966" s="26">
        <f t="shared" si="783"/>
        <v>0</v>
      </c>
      <c r="AJ1966" s="26">
        <f t="shared" si="784"/>
        <v>1</v>
      </c>
      <c r="AK1966" s="26">
        <f t="shared" si="785"/>
        <v>0</v>
      </c>
      <c r="AL1966" s="26">
        <f t="shared" ca="1" si="786"/>
        <v>0</v>
      </c>
      <c r="AM1966" s="26">
        <f t="shared" ca="1" si="787"/>
        <v>0</v>
      </c>
      <c r="AN1966" s="26">
        <f ca="1">IF(AM1966=0,0,COUNTIF($AM$19:AM1966,C1966*10+1))</f>
        <v>0</v>
      </c>
      <c r="AO1966" s="21">
        <f t="shared" ca="1" si="788"/>
        <v>0</v>
      </c>
      <c r="AP1966" s="33">
        <f t="shared" ca="1" si="789"/>
        <v>0</v>
      </c>
    </row>
    <row r="1967" spans="1:42" x14ac:dyDescent="0.2">
      <c r="A1967" s="15">
        <f>Daten!A1967</f>
        <v>70829</v>
      </c>
      <c r="B1967" s="8" t="str">
        <f>Daten!B1967</f>
        <v>Schattwald</v>
      </c>
      <c r="C1967" s="15">
        <f t="shared" si="765"/>
        <v>7</v>
      </c>
      <c r="D1967" s="10">
        <f>Daten!D1967</f>
        <v>0</v>
      </c>
      <c r="E1967" s="9">
        <f>Daten!E1967</f>
        <v>460</v>
      </c>
      <c r="F1967" s="9">
        <f>Daten!F1967</f>
        <v>433</v>
      </c>
      <c r="G1967" s="27">
        <f t="shared" si="766"/>
        <v>27</v>
      </c>
      <c r="H1967" s="29">
        <f t="shared" si="767"/>
        <v>6.2355658198614321E-2</v>
      </c>
      <c r="I1967" s="21">
        <f t="shared" si="768"/>
        <v>3.8644191379223867</v>
      </c>
      <c r="J1967" s="21">
        <f t="shared" si="769"/>
        <v>23.135580862077614</v>
      </c>
      <c r="K1967" s="27">
        <f t="shared" si="770"/>
        <v>-11567.790431038808</v>
      </c>
      <c r="L1967" s="16">
        <f>Daten!G1967</f>
        <v>76</v>
      </c>
      <c r="M1967" s="16">
        <f>Daten!H1967</f>
        <v>305</v>
      </c>
      <c r="N1967" s="16">
        <f>Daten!I1967</f>
        <v>79</v>
      </c>
      <c r="O1967" s="28">
        <f t="shared" si="771"/>
        <v>0.50819672131147542</v>
      </c>
      <c r="P1967" s="16">
        <f t="shared" si="772"/>
        <v>171.67443560650369</v>
      </c>
      <c r="Q1967" s="21">
        <f t="shared" si="773"/>
        <v>-16.674435606503692</v>
      </c>
      <c r="R1967" s="27">
        <f t="shared" si="774"/>
        <v>-3334.8871213007387</v>
      </c>
      <c r="S1967" s="9">
        <f>Daten!K1967</f>
        <v>3330.4</v>
      </c>
      <c r="T1967" s="9">
        <f>Daten!L1967</f>
        <v>56533.65</v>
      </c>
      <c r="U1967" s="9">
        <f>Daten!M1967</f>
        <v>75665.52</v>
      </c>
      <c r="V1967" s="9">
        <f>Daten!N1967</f>
        <v>500</v>
      </c>
      <c r="W1967" s="9">
        <f>Daten!O1967</f>
        <v>500</v>
      </c>
      <c r="X1967" s="23">
        <f t="shared" si="775"/>
        <v>135529.57</v>
      </c>
      <c r="Y1967" s="9">
        <f t="shared" si="776"/>
        <v>165336.87340944479</v>
      </c>
      <c r="Z1967" s="21">
        <f t="shared" si="777"/>
        <v>-29807.303409444779</v>
      </c>
      <c r="AA1967" s="27">
        <f t="shared" si="778"/>
        <v>2980.730340944478</v>
      </c>
      <c r="AB1967" s="32">
        <f t="shared" si="779"/>
        <v>-11921.947211395069</v>
      </c>
      <c r="AC1967" s="31">
        <f t="shared" si="780"/>
        <v>0</v>
      </c>
      <c r="AG1967" s="26">
        <f t="shared" si="781"/>
        <v>0</v>
      </c>
      <c r="AH1967" s="26">
        <f t="shared" si="782"/>
        <v>0</v>
      </c>
      <c r="AI1967" s="26">
        <f t="shared" si="783"/>
        <v>0</v>
      </c>
      <c r="AJ1967" s="26">
        <f t="shared" si="784"/>
        <v>1</v>
      </c>
      <c r="AK1967" s="26">
        <f t="shared" si="785"/>
        <v>0</v>
      </c>
      <c r="AL1967" s="26">
        <f t="shared" ca="1" si="786"/>
        <v>0</v>
      </c>
      <c r="AM1967" s="26">
        <f t="shared" ca="1" si="787"/>
        <v>0</v>
      </c>
      <c r="AN1967" s="26">
        <f ca="1">IF(AM1967=0,0,COUNTIF($AM$19:AM1967,C1967*10+1))</f>
        <v>0</v>
      </c>
      <c r="AO1967" s="21">
        <f t="shared" ca="1" si="788"/>
        <v>0</v>
      </c>
      <c r="AP1967" s="33">
        <f t="shared" ca="1" si="789"/>
        <v>0</v>
      </c>
    </row>
    <row r="1968" spans="1:42" x14ac:dyDescent="0.2">
      <c r="A1968" s="15">
        <f>Daten!A1968</f>
        <v>70830</v>
      </c>
      <c r="B1968" s="8" t="str">
        <f>Daten!B1968</f>
        <v>Stanzach</v>
      </c>
      <c r="C1968" s="15">
        <f t="shared" si="765"/>
        <v>7</v>
      </c>
      <c r="D1968" s="10">
        <f>Daten!D1968</f>
        <v>0</v>
      </c>
      <c r="E1968" s="9">
        <f>Daten!E1968</f>
        <v>503</v>
      </c>
      <c r="F1968" s="9">
        <f>Daten!F1968</f>
        <v>442</v>
      </c>
      <c r="G1968" s="27">
        <f t="shared" si="766"/>
        <v>61</v>
      </c>
      <c r="H1968" s="29">
        <f t="shared" si="767"/>
        <v>0.13800904977375567</v>
      </c>
      <c r="I1968" s="21">
        <f t="shared" si="768"/>
        <v>3.944741937555877</v>
      </c>
      <c r="J1968" s="21">
        <f t="shared" si="769"/>
        <v>57.055258062444125</v>
      </c>
      <c r="K1968" s="27">
        <f t="shared" si="770"/>
        <v>-28527.629031222063</v>
      </c>
      <c r="L1968" s="16">
        <f>Daten!G1968</f>
        <v>57</v>
      </c>
      <c r="M1968" s="16">
        <f>Daten!H1968</f>
        <v>340</v>
      </c>
      <c r="N1968" s="16">
        <f>Daten!I1968</f>
        <v>106</v>
      </c>
      <c r="O1968" s="28">
        <f t="shared" si="771"/>
        <v>0.47941176470588237</v>
      </c>
      <c r="P1968" s="16">
        <f t="shared" si="772"/>
        <v>191.37478067610246</v>
      </c>
      <c r="Q1968" s="21">
        <f t="shared" si="773"/>
        <v>-28.374780676102461</v>
      </c>
      <c r="R1968" s="27">
        <f t="shared" si="774"/>
        <v>-5674.9561352204919</v>
      </c>
      <c r="S1968" s="9">
        <f>Daten!K1968</f>
        <v>1128.46</v>
      </c>
      <c r="T1968" s="9">
        <f>Daten!L1968</f>
        <v>56805.75</v>
      </c>
      <c r="U1968" s="9">
        <f>Daten!M1968</f>
        <v>109061.13</v>
      </c>
      <c r="V1968" s="9">
        <f>Daten!N1968</f>
        <v>500</v>
      </c>
      <c r="W1968" s="9">
        <f>Daten!O1968</f>
        <v>500</v>
      </c>
      <c r="X1968" s="23">
        <f t="shared" si="775"/>
        <v>166995.34</v>
      </c>
      <c r="Y1968" s="9">
        <f t="shared" si="776"/>
        <v>180792.27679337116</v>
      </c>
      <c r="Z1968" s="21">
        <f t="shared" si="777"/>
        <v>-13796.936793371162</v>
      </c>
      <c r="AA1968" s="27">
        <f t="shared" si="778"/>
        <v>1379.6936793371162</v>
      </c>
      <c r="AB1968" s="32">
        <f t="shared" si="779"/>
        <v>-32822.891487105444</v>
      </c>
      <c r="AC1968" s="31">
        <f t="shared" si="780"/>
        <v>0</v>
      </c>
      <c r="AG1968" s="26">
        <f t="shared" si="781"/>
        <v>0</v>
      </c>
      <c r="AH1968" s="26">
        <f t="shared" si="782"/>
        <v>0</v>
      </c>
      <c r="AI1968" s="26">
        <f t="shared" si="783"/>
        <v>0</v>
      </c>
      <c r="AJ1968" s="26">
        <f t="shared" si="784"/>
        <v>1</v>
      </c>
      <c r="AK1968" s="26">
        <f t="shared" si="785"/>
        <v>0</v>
      </c>
      <c r="AL1968" s="26">
        <f t="shared" ca="1" si="786"/>
        <v>0</v>
      </c>
      <c r="AM1968" s="26">
        <f t="shared" ca="1" si="787"/>
        <v>0</v>
      </c>
      <c r="AN1968" s="26">
        <f ca="1">IF(AM1968=0,0,COUNTIF($AM$19:AM1968,C1968*10+1))</f>
        <v>0</v>
      </c>
      <c r="AO1968" s="21">
        <f t="shared" ca="1" si="788"/>
        <v>0</v>
      </c>
      <c r="AP1968" s="33">
        <f t="shared" ca="1" si="789"/>
        <v>0</v>
      </c>
    </row>
    <row r="1969" spans="1:42" x14ac:dyDescent="0.2">
      <c r="A1969" s="15">
        <f>Daten!A1969</f>
        <v>70831</v>
      </c>
      <c r="B1969" s="8" t="str">
        <f>Daten!B1969</f>
        <v>Steeg</v>
      </c>
      <c r="C1969" s="15">
        <f t="shared" si="765"/>
        <v>7</v>
      </c>
      <c r="D1969" s="10">
        <f>Daten!D1969</f>
        <v>0</v>
      </c>
      <c r="E1969" s="9">
        <f>Daten!E1969</f>
        <v>668</v>
      </c>
      <c r="F1969" s="9">
        <f>Daten!F1969</f>
        <v>672</v>
      </c>
      <c r="G1969" s="27">
        <f t="shared" si="766"/>
        <v>-4</v>
      </c>
      <c r="H1969" s="29">
        <f t="shared" si="767"/>
        <v>-5.9523809523809521E-3</v>
      </c>
      <c r="I1969" s="21">
        <f t="shared" si="768"/>
        <v>5.9974357059673062</v>
      </c>
      <c r="J1969" s="21">
        <f t="shared" si="769"/>
        <v>-9.9974357059673054</v>
      </c>
      <c r="K1969" s="27">
        <f t="shared" si="770"/>
        <v>4998.7178529836528</v>
      </c>
      <c r="L1969" s="16">
        <f>Daten!G1969</f>
        <v>113</v>
      </c>
      <c r="M1969" s="16">
        <f>Daten!H1969</f>
        <v>443</v>
      </c>
      <c r="N1969" s="16">
        <f>Daten!I1969</f>
        <v>112</v>
      </c>
      <c r="O1969" s="28">
        <f t="shared" si="771"/>
        <v>0.50790067720090293</v>
      </c>
      <c r="P1969" s="16">
        <f t="shared" si="772"/>
        <v>249.35008188092175</v>
      </c>
      <c r="Q1969" s="21">
        <f t="shared" si="773"/>
        <v>-24.350081880921749</v>
      </c>
      <c r="R1969" s="27">
        <f t="shared" si="774"/>
        <v>-4870.0163761843496</v>
      </c>
      <c r="S1969" s="9">
        <f>Daten!K1969</f>
        <v>4476.43</v>
      </c>
      <c r="T1969" s="9">
        <f>Daten!L1969</f>
        <v>73279.649999999994</v>
      </c>
      <c r="U1969" s="9">
        <f>Daten!M1969</f>
        <v>117850.22</v>
      </c>
      <c r="V1969" s="9">
        <f>Daten!N1969</f>
        <v>500</v>
      </c>
      <c r="W1969" s="9">
        <f>Daten!O1969</f>
        <v>500</v>
      </c>
      <c r="X1969" s="23">
        <f t="shared" si="775"/>
        <v>195606.3</v>
      </c>
      <c r="Y1969" s="9">
        <f t="shared" si="776"/>
        <v>240097.89442936768</v>
      </c>
      <c r="Z1969" s="21">
        <f t="shared" si="777"/>
        <v>-44491.594429367688</v>
      </c>
      <c r="AA1969" s="27">
        <f t="shared" si="778"/>
        <v>4449.1594429367688</v>
      </c>
      <c r="AB1969" s="32">
        <f t="shared" si="779"/>
        <v>4577.860919736072</v>
      </c>
      <c r="AC1969" s="31">
        <f t="shared" si="780"/>
        <v>4577.860919736072</v>
      </c>
      <c r="AG1969" s="26">
        <f t="shared" si="781"/>
        <v>4998.7178529836528</v>
      </c>
      <c r="AH1969" s="26">
        <f t="shared" si="782"/>
        <v>4449.1594429367688</v>
      </c>
      <c r="AI1969" s="26">
        <f t="shared" si="783"/>
        <v>9447.8772959204216</v>
      </c>
      <c r="AJ1969" s="26">
        <f t="shared" si="784"/>
        <v>1</v>
      </c>
      <c r="AK1969" s="26">
        <f t="shared" si="785"/>
        <v>9447.8772959204216</v>
      </c>
      <c r="AL1969" s="26">
        <f t="shared" ca="1" si="786"/>
        <v>10219</v>
      </c>
      <c r="AM1969" s="26">
        <f t="shared" ca="1" si="787"/>
        <v>71</v>
      </c>
      <c r="AN1969" s="26">
        <f ca="1">IF(AM1969=0,0,COUNTIF($AM$19:AM1969,C1969*10+1))</f>
        <v>89</v>
      </c>
      <c r="AO1969" s="21">
        <f t="shared" ca="1" si="788"/>
        <v>0</v>
      </c>
      <c r="AP1969" s="33">
        <f t="shared" ca="1" si="789"/>
        <v>10219</v>
      </c>
    </row>
    <row r="1970" spans="1:42" x14ac:dyDescent="0.2">
      <c r="A1970" s="15">
        <f>Daten!A1970</f>
        <v>70832</v>
      </c>
      <c r="B1970" s="8" t="str">
        <f>Daten!B1970</f>
        <v>Tannheim</v>
      </c>
      <c r="C1970" s="15">
        <f t="shared" si="765"/>
        <v>7</v>
      </c>
      <c r="D1970" s="10">
        <f>Daten!D1970</f>
        <v>0</v>
      </c>
      <c r="E1970" s="9">
        <f>Daten!E1970</f>
        <v>1151</v>
      </c>
      <c r="F1970" s="9">
        <f>Daten!F1970</f>
        <v>1070</v>
      </c>
      <c r="G1970" s="27">
        <f t="shared" si="766"/>
        <v>81</v>
      </c>
      <c r="H1970" s="29">
        <f t="shared" si="767"/>
        <v>7.5700934579439258E-2</v>
      </c>
      <c r="I1970" s="21">
        <f t="shared" si="768"/>
        <v>9.5494884008705618</v>
      </c>
      <c r="J1970" s="21">
        <f t="shared" si="769"/>
        <v>71.450511599129442</v>
      </c>
      <c r="K1970" s="27">
        <f t="shared" si="770"/>
        <v>-35725.255799564722</v>
      </c>
      <c r="L1970" s="16">
        <f>Daten!G1970</f>
        <v>176</v>
      </c>
      <c r="M1970" s="16">
        <f>Daten!H1970</f>
        <v>781</v>
      </c>
      <c r="N1970" s="16">
        <f>Daten!I1970</f>
        <v>194</v>
      </c>
      <c r="O1970" s="28">
        <f t="shared" si="771"/>
        <v>0.47375160051216392</v>
      </c>
      <c r="P1970" s="16">
        <f t="shared" si="772"/>
        <v>439.59912855304714</v>
      </c>
      <c r="Q1970" s="21">
        <f t="shared" si="773"/>
        <v>-69.599128553047137</v>
      </c>
      <c r="R1970" s="27">
        <f t="shared" si="774"/>
        <v>-13919.825710609428</v>
      </c>
      <c r="S1970" s="9">
        <f>Daten!K1970</f>
        <v>6023.68</v>
      </c>
      <c r="T1970" s="9">
        <f>Daten!L1970</f>
        <v>161897.93</v>
      </c>
      <c r="U1970" s="9">
        <f>Daten!M1970</f>
        <v>331545.31</v>
      </c>
      <c r="V1970" s="9">
        <f>Daten!N1970</f>
        <v>500</v>
      </c>
      <c r="W1970" s="9">
        <f>Daten!O1970</f>
        <v>500</v>
      </c>
      <c r="X1970" s="23">
        <f t="shared" si="775"/>
        <v>499466.92</v>
      </c>
      <c r="Y1970" s="9">
        <f t="shared" si="776"/>
        <v>413701.6115092847</v>
      </c>
      <c r="Z1970" s="21">
        <f t="shared" si="777"/>
        <v>85765.308490715281</v>
      </c>
      <c r="AA1970" s="27">
        <f t="shared" si="778"/>
        <v>-8576.5308490715288</v>
      </c>
      <c r="AB1970" s="32">
        <f t="shared" si="779"/>
        <v>-58221.612359245672</v>
      </c>
      <c r="AC1970" s="31">
        <f t="shared" si="780"/>
        <v>0</v>
      </c>
      <c r="AG1970" s="26">
        <f t="shared" si="781"/>
        <v>0</v>
      </c>
      <c r="AH1970" s="26">
        <f t="shared" si="782"/>
        <v>0</v>
      </c>
      <c r="AI1970" s="26">
        <f t="shared" si="783"/>
        <v>0</v>
      </c>
      <c r="AJ1970" s="26">
        <f t="shared" si="784"/>
        <v>1</v>
      </c>
      <c r="AK1970" s="26">
        <f t="shared" si="785"/>
        <v>0</v>
      </c>
      <c r="AL1970" s="26">
        <f t="shared" ca="1" si="786"/>
        <v>0</v>
      </c>
      <c r="AM1970" s="26">
        <f t="shared" ca="1" si="787"/>
        <v>0</v>
      </c>
      <c r="AN1970" s="26">
        <f ca="1">IF(AM1970=0,0,COUNTIF($AM$19:AM1970,C1970*10+1))</f>
        <v>0</v>
      </c>
      <c r="AO1970" s="21">
        <f t="shared" ca="1" si="788"/>
        <v>0</v>
      </c>
      <c r="AP1970" s="33">
        <f t="shared" ca="1" si="789"/>
        <v>0</v>
      </c>
    </row>
    <row r="1971" spans="1:42" x14ac:dyDescent="0.2">
      <c r="A1971" s="15">
        <f>Daten!A1971</f>
        <v>70833</v>
      </c>
      <c r="B1971" s="8" t="str">
        <f>Daten!B1971</f>
        <v>Vils</v>
      </c>
      <c r="C1971" s="15">
        <f t="shared" si="765"/>
        <v>7</v>
      </c>
      <c r="D1971" s="10">
        <f>Daten!D1971</f>
        <v>0</v>
      </c>
      <c r="E1971" s="9">
        <f>Daten!E1971</f>
        <v>1485</v>
      </c>
      <c r="F1971" s="9">
        <f>Daten!F1971</f>
        <v>1531</v>
      </c>
      <c r="G1971" s="27">
        <f t="shared" si="766"/>
        <v>-46</v>
      </c>
      <c r="H1971" s="29">
        <f t="shared" si="767"/>
        <v>-3.0045721750489876E-2</v>
      </c>
      <c r="I1971" s="21">
        <f t="shared" si="768"/>
        <v>13.663800693208254</v>
      </c>
      <c r="J1971" s="21">
        <f t="shared" si="769"/>
        <v>-59.663800693208252</v>
      </c>
      <c r="K1971" s="27">
        <f t="shared" si="770"/>
        <v>29831.900346604125</v>
      </c>
      <c r="L1971" s="16">
        <f>Daten!G1971</f>
        <v>201</v>
      </c>
      <c r="M1971" s="16">
        <f>Daten!H1971</f>
        <v>963</v>
      </c>
      <c r="N1971" s="16">
        <f>Daten!I1971</f>
        <v>321</v>
      </c>
      <c r="O1971" s="28">
        <f t="shared" si="771"/>
        <v>0.54205607476635509</v>
      </c>
      <c r="P1971" s="16">
        <f t="shared" si="772"/>
        <v>542.04092291496079</v>
      </c>
      <c r="Q1971" s="21">
        <f t="shared" si="773"/>
        <v>-20.040922914960788</v>
      </c>
      <c r="R1971" s="27">
        <f t="shared" si="774"/>
        <v>-4008.1845829921576</v>
      </c>
      <c r="S1971" s="9">
        <f>Daten!K1971</f>
        <v>6012.44</v>
      </c>
      <c r="T1971" s="9">
        <f>Daten!L1971</f>
        <v>129333.68</v>
      </c>
      <c r="U1971" s="9">
        <f>Daten!M1971</f>
        <v>550604.27</v>
      </c>
      <c r="V1971" s="9">
        <f>Daten!N1971</f>
        <v>500</v>
      </c>
      <c r="W1971" s="9">
        <f>Daten!O1971</f>
        <v>500</v>
      </c>
      <c r="X1971" s="23">
        <f t="shared" si="775"/>
        <v>685950.39</v>
      </c>
      <c r="Y1971" s="9">
        <f t="shared" si="776"/>
        <v>533750.55872396857</v>
      </c>
      <c r="Z1971" s="21">
        <f t="shared" si="777"/>
        <v>152199.83127603144</v>
      </c>
      <c r="AA1971" s="27">
        <f t="shared" si="778"/>
        <v>-15219.983127603145</v>
      </c>
      <c r="AB1971" s="32">
        <f t="shared" si="779"/>
        <v>10603.732636008821</v>
      </c>
      <c r="AC1971" s="31">
        <f t="shared" si="780"/>
        <v>10603.732636008821</v>
      </c>
      <c r="AG1971" s="26">
        <f t="shared" si="781"/>
        <v>29831.900346604125</v>
      </c>
      <c r="AH1971" s="26">
        <f t="shared" si="782"/>
        <v>-15219.983127603145</v>
      </c>
      <c r="AI1971" s="26">
        <f t="shared" si="783"/>
        <v>14611.917219000979</v>
      </c>
      <c r="AJ1971" s="26">
        <f t="shared" si="784"/>
        <v>1</v>
      </c>
      <c r="AK1971" s="26">
        <f t="shared" si="785"/>
        <v>14611.917219000979</v>
      </c>
      <c r="AL1971" s="26">
        <f t="shared" ca="1" si="786"/>
        <v>15805</v>
      </c>
      <c r="AM1971" s="26">
        <f t="shared" ca="1" si="787"/>
        <v>71</v>
      </c>
      <c r="AN1971" s="26">
        <f ca="1">IF(AM1971=0,0,COUNTIF($AM$19:AM1971,C1971*10+1))</f>
        <v>90</v>
      </c>
      <c r="AO1971" s="21">
        <f t="shared" ca="1" si="788"/>
        <v>0</v>
      </c>
      <c r="AP1971" s="33">
        <f t="shared" ca="1" si="789"/>
        <v>15805</v>
      </c>
    </row>
    <row r="1972" spans="1:42" x14ac:dyDescent="0.2">
      <c r="A1972" s="15">
        <f>Daten!A1972</f>
        <v>70834</v>
      </c>
      <c r="B1972" s="8" t="str">
        <f>Daten!B1972</f>
        <v>Vorderhornbach</v>
      </c>
      <c r="C1972" s="15">
        <f t="shared" si="765"/>
        <v>7</v>
      </c>
      <c r="D1972" s="10">
        <f>Daten!D1972</f>
        <v>0</v>
      </c>
      <c r="E1972" s="9">
        <f>Daten!E1972</f>
        <v>268</v>
      </c>
      <c r="F1972" s="9">
        <f>Daten!F1972</f>
        <v>244</v>
      </c>
      <c r="G1972" s="27">
        <f t="shared" si="766"/>
        <v>24</v>
      </c>
      <c r="H1972" s="29">
        <f t="shared" si="767"/>
        <v>9.8360655737704916E-2</v>
      </c>
      <c r="I1972" s="21">
        <f t="shared" si="768"/>
        <v>2.1776403456190816</v>
      </c>
      <c r="J1972" s="21">
        <f t="shared" si="769"/>
        <v>21.822359654380918</v>
      </c>
      <c r="K1972" s="27">
        <f t="shared" si="770"/>
        <v>-10911.179827190459</v>
      </c>
      <c r="L1972" s="16">
        <f>Daten!G1972</f>
        <v>32</v>
      </c>
      <c r="M1972" s="16">
        <f>Daten!H1972</f>
        <v>176</v>
      </c>
      <c r="N1972" s="16">
        <f>Daten!I1972</f>
        <v>60</v>
      </c>
      <c r="O1972" s="28">
        <f t="shared" si="771"/>
        <v>0.52272727272727271</v>
      </c>
      <c r="P1972" s="16">
        <f t="shared" si="772"/>
        <v>99.064592349982462</v>
      </c>
      <c r="Q1972" s="21">
        <f t="shared" si="773"/>
        <v>-7.0645923499824619</v>
      </c>
      <c r="R1972" s="27">
        <f t="shared" si="774"/>
        <v>-1412.9184699964924</v>
      </c>
      <c r="S1972" s="9">
        <f>Daten!K1972</f>
        <v>1233.3</v>
      </c>
      <c r="T1972" s="9">
        <f>Daten!L1972</f>
        <v>24096.46</v>
      </c>
      <c r="U1972" s="9">
        <f>Daten!M1972</f>
        <v>15851.54</v>
      </c>
      <c r="V1972" s="9">
        <f>Daten!N1972</f>
        <v>500</v>
      </c>
      <c r="W1972" s="9">
        <f>Daten!O1972</f>
        <v>500</v>
      </c>
      <c r="X1972" s="23">
        <f t="shared" si="775"/>
        <v>41181.300000000003</v>
      </c>
      <c r="Y1972" s="9">
        <f t="shared" si="776"/>
        <v>96326.700160285225</v>
      </c>
      <c r="Z1972" s="21">
        <f t="shared" si="777"/>
        <v>-55145.400160285222</v>
      </c>
      <c r="AA1972" s="27">
        <f t="shared" si="778"/>
        <v>5514.5400160285226</v>
      </c>
      <c r="AB1972" s="32">
        <f t="shared" si="779"/>
        <v>-6809.5582811584281</v>
      </c>
      <c r="AC1972" s="31">
        <f t="shared" si="780"/>
        <v>0</v>
      </c>
      <c r="AG1972" s="26">
        <f t="shared" si="781"/>
        <v>0</v>
      </c>
      <c r="AH1972" s="26">
        <f t="shared" si="782"/>
        <v>0</v>
      </c>
      <c r="AI1972" s="26">
        <f t="shared" si="783"/>
        <v>0</v>
      </c>
      <c r="AJ1972" s="26">
        <f t="shared" si="784"/>
        <v>1</v>
      </c>
      <c r="AK1972" s="26">
        <f t="shared" si="785"/>
        <v>0</v>
      </c>
      <c r="AL1972" s="26">
        <f t="shared" ca="1" si="786"/>
        <v>0</v>
      </c>
      <c r="AM1972" s="26">
        <f t="shared" ca="1" si="787"/>
        <v>0</v>
      </c>
      <c r="AN1972" s="26">
        <f ca="1">IF(AM1972=0,0,COUNTIF($AM$19:AM1972,C1972*10+1))</f>
        <v>0</v>
      </c>
      <c r="AO1972" s="21">
        <f t="shared" ca="1" si="788"/>
        <v>0</v>
      </c>
      <c r="AP1972" s="33">
        <f t="shared" ca="1" si="789"/>
        <v>0</v>
      </c>
    </row>
    <row r="1973" spans="1:42" x14ac:dyDescent="0.2">
      <c r="A1973" s="15">
        <f>Daten!A1973</f>
        <v>70835</v>
      </c>
      <c r="B1973" s="8" t="str">
        <f>Daten!B1973</f>
        <v>Wängle</v>
      </c>
      <c r="C1973" s="15">
        <f t="shared" si="765"/>
        <v>7</v>
      </c>
      <c r="D1973" s="10">
        <f>Daten!D1973</f>
        <v>0</v>
      </c>
      <c r="E1973" s="9">
        <f>Daten!E1973</f>
        <v>948</v>
      </c>
      <c r="F1973" s="9">
        <f>Daten!F1973</f>
        <v>937</v>
      </c>
      <c r="G1973" s="27">
        <f t="shared" si="766"/>
        <v>11</v>
      </c>
      <c r="H1973" s="29">
        <f t="shared" si="767"/>
        <v>1.1739594450373533E-2</v>
      </c>
      <c r="I1973" s="21">
        <f t="shared" si="768"/>
        <v>8.362495917397867</v>
      </c>
      <c r="J1973" s="21">
        <f t="shared" si="769"/>
        <v>2.637504082602133</v>
      </c>
      <c r="K1973" s="27">
        <f t="shared" si="770"/>
        <v>-1318.7520413010666</v>
      </c>
      <c r="L1973" s="16">
        <f>Daten!G1973</f>
        <v>130</v>
      </c>
      <c r="M1973" s="16">
        <f>Daten!H1973</f>
        <v>624</v>
      </c>
      <c r="N1973" s="16">
        <f>Daten!I1973</f>
        <v>194</v>
      </c>
      <c r="O1973" s="28">
        <f t="shared" si="771"/>
        <v>0.51923076923076927</v>
      </c>
      <c r="P1973" s="16">
        <f t="shared" si="772"/>
        <v>351.22900924084689</v>
      </c>
      <c r="Q1973" s="21">
        <f t="shared" si="773"/>
        <v>-27.229009240846892</v>
      </c>
      <c r="R1973" s="27">
        <f t="shared" si="774"/>
        <v>-5445.801848169378</v>
      </c>
      <c r="S1973" s="9">
        <f>Daten!K1973</f>
        <v>2060.9899999999998</v>
      </c>
      <c r="T1973" s="9">
        <f>Daten!L1973</f>
        <v>95819.06</v>
      </c>
      <c r="U1973" s="9">
        <f>Daten!M1973</f>
        <v>26563.48</v>
      </c>
      <c r="V1973" s="9">
        <f>Daten!N1973</f>
        <v>500</v>
      </c>
      <c r="W1973" s="9">
        <f>Daten!O1973</f>
        <v>500</v>
      </c>
      <c r="X1973" s="23">
        <f t="shared" si="775"/>
        <v>124443.53</v>
      </c>
      <c r="Y1973" s="9">
        <f t="shared" si="776"/>
        <v>340737.7304177254</v>
      </c>
      <c r="Z1973" s="21">
        <f t="shared" si="777"/>
        <v>-216294.2004177254</v>
      </c>
      <c r="AA1973" s="27">
        <f t="shared" si="778"/>
        <v>21629.420041772541</v>
      </c>
      <c r="AB1973" s="32">
        <f t="shared" si="779"/>
        <v>14864.866152302096</v>
      </c>
      <c r="AC1973" s="31">
        <f t="shared" si="780"/>
        <v>14864.866152302096</v>
      </c>
      <c r="AG1973" s="26">
        <f t="shared" si="781"/>
        <v>-1318.7520413010666</v>
      </c>
      <c r="AH1973" s="26">
        <f t="shared" si="782"/>
        <v>21629.420041772541</v>
      </c>
      <c r="AI1973" s="26">
        <f t="shared" si="783"/>
        <v>20310.668000471473</v>
      </c>
      <c r="AJ1973" s="26">
        <f t="shared" si="784"/>
        <v>1</v>
      </c>
      <c r="AK1973" s="26">
        <f t="shared" si="785"/>
        <v>20310.668000471473</v>
      </c>
      <c r="AL1973" s="26">
        <f t="shared" ca="1" si="786"/>
        <v>21969</v>
      </c>
      <c r="AM1973" s="26">
        <f t="shared" ca="1" si="787"/>
        <v>71</v>
      </c>
      <c r="AN1973" s="26">
        <f ca="1">IF(AM1973=0,0,COUNTIF($AM$19:AM1973,C1973*10+1))</f>
        <v>91</v>
      </c>
      <c r="AO1973" s="21">
        <f t="shared" ca="1" si="788"/>
        <v>0</v>
      </c>
      <c r="AP1973" s="33">
        <f t="shared" ca="1" si="789"/>
        <v>21969</v>
      </c>
    </row>
    <row r="1974" spans="1:42" x14ac:dyDescent="0.2">
      <c r="A1974" s="15">
        <f>Daten!A1974</f>
        <v>70836</v>
      </c>
      <c r="B1974" s="8" t="str">
        <f>Daten!B1974</f>
        <v>Weißenbach am Lech</v>
      </c>
      <c r="C1974" s="15">
        <f t="shared" si="765"/>
        <v>7</v>
      </c>
      <c r="D1974" s="10">
        <f>Daten!D1974</f>
        <v>0</v>
      </c>
      <c r="E1974" s="9">
        <f>Daten!E1974</f>
        <v>1262</v>
      </c>
      <c r="F1974" s="9">
        <f>Daten!F1974</f>
        <v>1253</v>
      </c>
      <c r="G1974" s="27">
        <f t="shared" si="766"/>
        <v>9</v>
      </c>
      <c r="H1974" s="29">
        <f t="shared" si="767"/>
        <v>7.1827613727055064E-3</v>
      </c>
      <c r="I1974" s="21">
        <f t="shared" si="768"/>
        <v>11.182718660084873</v>
      </c>
      <c r="J1974" s="21">
        <f t="shared" si="769"/>
        <v>-2.1827186600848734</v>
      </c>
      <c r="K1974" s="27">
        <f t="shared" si="770"/>
        <v>1091.3593300424368</v>
      </c>
      <c r="L1974" s="16">
        <f>Daten!G1974</f>
        <v>174</v>
      </c>
      <c r="M1974" s="16">
        <f>Daten!H1974</f>
        <v>848</v>
      </c>
      <c r="N1974" s="16">
        <f>Daten!I1974</f>
        <v>240</v>
      </c>
      <c r="O1974" s="28">
        <f t="shared" si="771"/>
        <v>0.4882075471698113</v>
      </c>
      <c r="P1974" s="16">
        <f t="shared" si="772"/>
        <v>477.31121768627912</v>
      </c>
      <c r="Q1974" s="21">
        <f t="shared" si="773"/>
        <v>-63.311217686279122</v>
      </c>
      <c r="R1974" s="27">
        <f t="shared" si="774"/>
        <v>-12662.243537255825</v>
      </c>
      <c r="S1974" s="9">
        <f>Daten!K1974</f>
        <v>3617.62</v>
      </c>
      <c r="T1974" s="9">
        <f>Daten!L1974</f>
        <v>98788.91</v>
      </c>
      <c r="U1974" s="9">
        <f>Daten!M1974</f>
        <v>190288.6</v>
      </c>
      <c r="V1974" s="9">
        <f>Daten!N1974</f>
        <v>500</v>
      </c>
      <c r="W1974" s="9">
        <f>Daten!O1974</f>
        <v>500</v>
      </c>
      <c r="X1974" s="23">
        <f t="shared" si="775"/>
        <v>292695.13</v>
      </c>
      <c r="Y1974" s="9">
        <f t="shared" si="776"/>
        <v>453598.1179189551</v>
      </c>
      <c r="Z1974" s="21">
        <f t="shared" si="777"/>
        <v>-160902.9879189551</v>
      </c>
      <c r="AA1974" s="27">
        <f t="shared" si="778"/>
        <v>16090.298791895511</v>
      </c>
      <c r="AB1974" s="32">
        <f t="shared" si="779"/>
        <v>4519.4145846821229</v>
      </c>
      <c r="AC1974" s="31">
        <f t="shared" si="780"/>
        <v>4519.4145846821229</v>
      </c>
      <c r="AG1974" s="26">
        <f t="shared" si="781"/>
        <v>1091.3593300424368</v>
      </c>
      <c r="AH1974" s="26">
        <f t="shared" si="782"/>
        <v>16090.298791895511</v>
      </c>
      <c r="AI1974" s="26">
        <f t="shared" si="783"/>
        <v>17181.658121937948</v>
      </c>
      <c r="AJ1974" s="26">
        <f t="shared" si="784"/>
        <v>1</v>
      </c>
      <c r="AK1974" s="26">
        <f t="shared" si="785"/>
        <v>17181.658121937948</v>
      </c>
      <c r="AL1974" s="26">
        <f t="shared" ca="1" si="786"/>
        <v>18584</v>
      </c>
      <c r="AM1974" s="26">
        <f t="shared" ca="1" si="787"/>
        <v>71</v>
      </c>
      <c r="AN1974" s="26">
        <f ca="1">IF(AM1974=0,0,COUNTIF($AM$19:AM1974,C1974*10+1))</f>
        <v>92</v>
      </c>
      <c r="AO1974" s="21">
        <f t="shared" ca="1" si="788"/>
        <v>0</v>
      </c>
      <c r="AP1974" s="33">
        <f t="shared" ca="1" si="789"/>
        <v>18584</v>
      </c>
    </row>
    <row r="1975" spans="1:42" x14ac:dyDescent="0.2">
      <c r="A1975" s="15">
        <f>Daten!A1975</f>
        <v>70837</v>
      </c>
      <c r="B1975" s="8" t="str">
        <f>Daten!B1975</f>
        <v>Zöblen</v>
      </c>
      <c r="C1975" s="15">
        <f t="shared" si="765"/>
        <v>7</v>
      </c>
      <c r="D1975" s="10">
        <f>Daten!D1975</f>
        <v>0</v>
      </c>
      <c r="E1975" s="9">
        <f>Daten!E1975</f>
        <v>240</v>
      </c>
      <c r="F1975" s="9">
        <f>Daten!F1975</f>
        <v>232</v>
      </c>
      <c r="G1975" s="27">
        <f t="shared" si="766"/>
        <v>8</v>
      </c>
      <c r="H1975" s="29">
        <f t="shared" si="767"/>
        <v>3.4482758620689655E-2</v>
      </c>
      <c r="I1975" s="21">
        <f t="shared" si="768"/>
        <v>2.0705432794410941</v>
      </c>
      <c r="J1975" s="21">
        <f t="shared" si="769"/>
        <v>5.9294567205589059</v>
      </c>
      <c r="K1975" s="27">
        <f t="shared" si="770"/>
        <v>-2964.7283602794528</v>
      </c>
      <c r="L1975" s="16">
        <f>Daten!G1975</f>
        <v>26</v>
      </c>
      <c r="M1975" s="16">
        <f>Daten!H1975</f>
        <v>153</v>
      </c>
      <c r="N1975" s="16">
        <f>Daten!I1975</f>
        <v>61</v>
      </c>
      <c r="O1975" s="28">
        <f t="shared" si="771"/>
        <v>0.56862745098039214</v>
      </c>
      <c r="P1975" s="16">
        <f t="shared" si="772"/>
        <v>86.118651304246114</v>
      </c>
      <c r="Q1975" s="21">
        <f t="shared" si="773"/>
        <v>0.88134869575388564</v>
      </c>
      <c r="R1975" s="27">
        <f t="shared" si="774"/>
        <v>176.26973915077713</v>
      </c>
      <c r="S1975" s="9">
        <f>Daten!K1975</f>
        <v>1595.55</v>
      </c>
      <c r="T1975" s="9">
        <f>Daten!L1975</f>
        <v>29923.84</v>
      </c>
      <c r="U1975" s="9">
        <f>Daten!M1975</f>
        <v>29760.05</v>
      </c>
      <c r="V1975" s="9">
        <f>Daten!N1975</f>
        <v>500</v>
      </c>
      <c r="W1975" s="9">
        <f>Daten!O1975</f>
        <v>500</v>
      </c>
      <c r="X1975" s="23">
        <f t="shared" si="775"/>
        <v>61279.44</v>
      </c>
      <c r="Y1975" s="9">
        <f t="shared" si="776"/>
        <v>86262.716561449459</v>
      </c>
      <c r="Z1975" s="21">
        <f t="shared" si="777"/>
        <v>-24983.276561449456</v>
      </c>
      <c r="AA1975" s="27">
        <f t="shared" si="778"/>
        <v>2498.3276561449456</v>
      </c>
      <c r="AB1975" s="32">
        <f t="shared" si="779"/>
        <v>-290.13096498372988</v>
      </c>
      <c r="AC1975" s="31">
        <f t="shared" si="780"/>
        <v>0</v>
      </c>
      <c r="AG1975" s="26">
        <f t="shared" si="781"/>
        <v>0</v>
      </c>
      <c r="AH1975" s="26">
        <f t="shared" si="782"/>
        <v>0</v>
      </c>
      <c r="AI1975" s="26">
        <f t="shared" si="783"/>
        <v>0</v>
      </c>
      <c r="AJ1975" s="26">
        <f t="shared" si="784"/>
        <v>1</v>
      </c>
      <c r="AK1975" s="26">
        <f t="shared" si="785"/>
        <v>0</v>
      </c>
      <c r="AL1975" s="26">
        <f t="shared" ca="1" si="786"/>
        <v>0</v>
      </c>
      <c r="AM1975" s="26">
        <f t="shared" ca="1" si="787"/>
        <v>0</v>
      </c>
      <c r="AN1975" s="26">
        <f ca="1">IF(AM1975=0,0,COUNTIF($AM$19:AM1975,C1975*10+1))</f>
        <v>0</v>
      </c>
      <c r="AO1975" s="21">
        <f t="shared" ca="1" si="788"/>
        <v>0</v>
      </c>
      <c r="AP1975" s="33">
        <f t="shared" ca="1" si="789"/>
        <v>0</v>
      </c>
    </row>
    <row r="1976" spans="1:42" x14ac:dyDescent="0.2">
      <c r="A1976" s="15">
        <f>Daten!A1976</f>
        <v>70901</v>
      </c>
      <c r="B1976" s="8" t="str">
        <f>Daten!B1976</f>
        <v>Achenkirch</v>
      </c>
      <c r="C1976" s="15">
        <f t="shared" si="765"/>
        <v>7</v>
      </c>
      <c r="D1976" s="10">
        <f>Daten!D1976</f>
        <v>0</v>
      </c>
      <c r="E1976" s="9">
        <f>Daten!E1976</f>
        <v>2221</v>
      </c>
      <c r="F1976" s="9">
        <f>Daten!F1976</f>
        <v>2183</v>
      </c>
      <c r="G1976" s="27">
        <f t="shared" si="766"/>
        <v>38</v>
      </c>
      <c r="H1976" s="29">
        <f t="shared" si="767"/>
        <v>1.7407237746220796E-2</v>
      </c>
      <c r="I1976" s="21">
        <f t="shared" si="768"/>
        <v>19.482741288878913</v>
      </c>
      <c r="J1976" s="21">
        <f t="shared" si="769"/>
        <v>18.517258711121087</v>
      </c>
      <c r="K1976" s="27">
        <f t="shared" si="770"/>
        <v>-9258.6293555605444</v>
      </c>
      <c r="L1976" s="16">
        <f>Daten!G1976</f>
        <v>261</v>
      </c>
      <c r="M1976" s="16">
        <f>Daten!H1976</f>
        <v>1445</v>
      </c>
      <c r="N1976" s="16">
        <f>Daten!I1976</f>
        <v>515</v>
      </c>
      <c r="O1976" s="28">
        <f t="shared" si="771"/>
        <v>0.53702422145328721</v>
      </c>
      <c r="P1976" s="16">
        <f t="shared" si="772"/>
        <v>813.34281787343548</v>
      </c>
      <c r="Q1976" s="21">
        <f t="shared" si="773"/>
        <v>-37.342817873435479</v>
      </c>
      <c r="R1976" s="27">
        <f t="shared" si="774"/>
        <v>-7468.5635746870958</v>
      </c>
      <c r="S1976" s="9">
        <f>Daten!K1976</f>
        <v>14284.48</v>
      </c>
      <c r="T1976" s="9">
        <f>Daten!L1976</f>
        <v>308496.86</v>
      </c>
      <c r="U1976" s="9">
        <f>Daten!M1976</f>
        <v>599923.56999999995</v>
      </c>
      <c r="V1976" s="9">
        <f>Daten!N1976</f>
        <v>500</v>
      </c>
      <c r="W1976" s="9">
        <f>Daten!O1976</f>
        <v>500</v>
      </c>
      <c r="X1976" s="23">
        <f t="shared" si="775"/>
        <v>922704.90999999992</v>
      </c>
      <c r="Y1976" s="9">
        <f t="shared" si="776"/>
        <v>798289.55617908027</v>
      </c>
      <c r="Z1976" s="21">
        <f t="shared" si="777"/>
        <v>124415.35382091964</v>
      </c>
      <c r="AA1976" s="27">
        <f t="shared" si="778"/>
        <v>-12441.535382091964</v>
      </c>
      <c r="AB1976" s="32">
        <f t="shared" si="779"/>
        <v>-29168.728312339605</v>
      </c>
      <c r="AC1976" s="31">
        <f t="shared" si="780"/>
        <v>0</v>
      </c>
      <c r="AG1976" s="26">
        <f t="shared" si="781"/>
        <v>0</v>
      </c>
      <c r="AH1976" s="26">
        <f t="shared" si="782"/>
        <v>0</v>
      </c>
      <c r="AI1976" s="26">
        <f t="shared" si="783"/>
        <v>0</v>
      </c>
      <c r="AJ1976" s="26">
        <f t="shared" si="784"/>
        <v>1</v>
      </c>
      <c r="AK1976" s="26">
        <f t="shared" si="785"/>
        <v>0</v>
      </c>
      <c r="AL1976" s="26">
        <f t="shared" ca="1" si="786"/>
        <v>0</v>
      </c>
      <c r="AM1976" s="26">
        <f t="shared" ca="1" si="787"/>
        <v>0</v>
      </c>
      <c r="AN1976" s="26">
        <f ca="1">IF(AM1976=0,0,COUNTIF($AM$19:AM1976,C1976*10+1))</f>
        <v>0</v>
      </c>
      <c r="AO1976" s="21">
        <f t="shared" ca="1" si="788"/>
        <v>0</v>
      </c>
      <c r="AP1976" s="33">
        <f t="shared" ca="1" si="789"/>
        <v>0</v>
      </c>
    </row>
    <row r="1977" spans="1:42" x14ac:dyDescent="0.2">
      <c r="A1977" s="15">
        <f>Daten!A1977</f>
        <v>70902</v>
      </c>
      <c r="B1977" s="8" t="str">
        <f>Daten!B1977</f>
        <v>Aschau im Zillertal</v>
      </c>
      <c r="C1977" s="15">
        <f t="shared" si="765"/>
        <v>7</v>
      </c>
      <c r="D1977" s="10">
        <f>Daten!D1977</f>
        <v>0</v>
      </c>
      <c r="E1977" s="9">
        <f>Daten!E1977</f>
        <v>1871</v>
      </c>
      <c r="F1977" s="9">
        <f>Daten!F1977</f>
        <v>1863</v>
      </c>
      <c r="G1977" s="27">
        <f t="shared" si="766"/>
        <v>8</v>
      </c>
      <c r="H1977" s="29">
        <f t="shared" si="767"/>
        <v>4.2941492216854536E-3</v>
      </c>
      <c r="I1977" s="21">
        <f t="shared" si="768"/>
        <v>16.626819524132578</v>
      </c>
      <c r="J1977" s="21">
        <f t="shared" si="769"/>
        <v>-8.6268195241325785</v>
      </c>
      <c r="K1977" s="27">
        <f t="shared" si="770"/>
        <v>4313.4097620662897</v>
      </c>
      <c r="L1977" s="16">
        <f>Daten!G1977</f>
        <v>334</v>
      </c>
      <c r="M1977" s="16">
        <f>Daten!H1977</f>
        <v>1245</v>
      </c>
      <c r="N1977" s="16">
        <f>Daten!I1977</f>
        <v>292</v>
      </c>
      <c r="O1977" s="28">
        <f t="shared" si="771"/>
        <v>0.50281124497991969</v>
      </c>
      <c r="P1977" s="16">
        <f t="shared" si="772"/>
        <v>700.76941747572812</v>
      </c>
      <c r="Q1977" s="21">
        <f t="shared" si="773"/>
        <v>-74.769417475728119</v>
      </c>
      <c r="R1977" s="27">
        <f t="shared" si="774"/>
        <v>-14953.883495145623</v>
      </c>
      <c r="S1977" s="9">
        <f>Daten!K1977</f>
        <v>3567.6</v>
      </c>
      <c r="T1977" s="9">
        <f>Daten!L1977</f>
        <v>175852.05</v>
      </c>
      <c r="U1977" s="9">
        <f>Daten!M1977</f>
        <v>355610.54</v>
      </c>
      <c r="V1977" s="9">
        <f>Daten!N1977</f>
        <v>500</v>
      </c>
      <c r="W1977" s="9">
        <f>Daten!O1977</f>
        <v>500</v>
      </c>
      <c r="X1977" s="23">
        <f t="shared" si="775"/>
        <v>535030.18999999994</v>
      </c>
      <c r="Y1977" s="9">
        <f t="shared" si="776"/>
        <v>672489.76119363308</v>
      </c>
      <c r="Z1977" s="21">
        <f t="shared" si="777"/>
        <v>-137459.57119363314</v>
      </c>
      <c r="AA1977" s="27">
        <f t="shared" si="778"/>
        <v>13745.957119363315</v>
      </c>
      <c r="AB1977" s="32">
        <f t="shared" si="779"/>
        <v>3105.4833862839823</v>
      </c>
      <c r="AC1977" s="31">
        <f t="shared" si="780"/>
        <v>3105.4833862839823</v>
      </c>
      <c r="AG1977" s="26">
        <f t="shared" si="781"/>
        <v>4313.4097620662897</v>
      </c>
      <c r="AH1977" s="26">
        <f t="shared" si="782"/>
        <v>13745.957119363315</v>
      </c>
      <c r="AI1977" s="26">
        <f t="shared" si="783"/>
        <v>18059.366881429603</v>
      </c>
      <c r="AJ1977" s="26">
        <f t="shared" si="784"/>
        <v>1</v>
      </c>
      <c r="AK1977" s="26">
        <f t="shared" si="785"/>
        <v>18059.366881429603</v>
      </c>
      <c r="AL1977" s="26">
        <f t="shared" ca="1" si="786"/>
        <v>19534</v>
      </c>
      <c r="AM1977" s="26">
        <f t="shared" ca="1" si="787"/>
        <v>71</v>
      </c>
      <c r="AN1977" s="26">
        <f ca="1">IF(AM1977=0,0,COUNTIF($AM$19:AM1977,C1977*10+1))</f>
        <v>93</v>
      </c>
      <c r="AO1977" s="21">
        <f t="shared" ca="1" si="788"/>
        <v>0</v>
      </c>
      <c r="AP1977" s="33">
        <f t="shared" ca="1" si="789"/>
        <v>19534</v>
      </c>
    </row>
    <row r="1978" spans="1:42" x14ac:dyDescent="0.2">
      <c r="A1978" s="15">
        <f>Daten!A1978</f>
        <v>70903</v>
      </c>
      <c r="B1978" s="8" t="str">
        <f>Daten!B1978</f>
        <v>Brandberg</v>
      </c>
      <c r="C1978" s="15">
        <f t="shared" si="765"/>
        <v>7</v>
      </c>
      <c r="D1978" s="10">
        <f>Daten!D1978</f>
        <v>0</v>
      </c>
      <c r="E1978" s="9">
        <f>Daten!E1978</f>
        <v>371</v>
      </c>
      <c r="F1978" s="9">
        <f>Daten!F1978</f>
        <v>354</v>
      </c>
      <c r="G1978" s="27">
        <f t="shared" si="766"/>
        <v>17</v>
      </c>
      <c r="H1978" s="29">
        <f t="shared" si="767"/>
        <v>4.8022598870056499E-2</v>
      </c>
      <c r="I1978" s="21">
        <f t="shared" si="768"/>
        <v>3.1593634522506346</v>
      </c>
      <c r="J1978" s="21">
        <f t="shared" si="769"/>
        <v>13.840636547749366</v>
      </c>
      <c r="K1978" s="27">
        <f t="shared" si="770"/>
        <v>-6920.3182738746827</v>
      </c>
      <c r="L1978" s="16">
        <f>Daten!G1978</f>
        <v>75</v>
      </c>
      <c r="M1978" s="16">
        <f>Daten!H1978</f>
        <v>226</v>
      </c>
      <c r="N1978" s="16">
        <f>Daten!I1978</f>
        <v>70</v>
      </c>
      <c r="O1978" s="28">
        <f t="shared" si="771"/>
        <v>0.6415929203539823</v>
      </c>
      <c r="P1978" s="16">
        <f t="shared" si="772"/>
        <v>127.20794244940929</v>
      </c>
      <c r="Q1978" s="21">
        <f t="shared" si="773"/>
        <v>17.792057550590712</v>
      </c>
      <c r="R1978" s="27">
        <f t="shared" si="774"/>
        <v>3558.4115101181424</v>
      </c>
      <c r="S1978" s="9">
        <f>Daten!K1978</f>
        <v>51311.46</v>
      </c>
      <c r="T1978" s="9">
        <f>Daten!L1978</f>
        <v>48794.71</v>
      </c>
      <c r="U1978" s="9">
        <f>Daten!M1978</f>
        <v>161462.25</v>
      </c>
      <c r="V1978" s="9">
        <f>Daten!N1978</f>
        <v>500</v>
      </c>
      <c r="W1978" s="9">
        <f>Daten!O1978</f>
        <v>500</v>
      </c>
      <c r="X1978" s="23">
        <f t="shared" si="775"/>
        <v>261568.41999999998</v>
      </c>
      <c r="Y1978" s="9">
        <f t="shared" si="776"/>
        <v>133347.78268457396</v>
      </c>
      <c r="Z1978" s="21">
        <f t="shared" si="777"/>
        <v>128220.63731542602</v>
      </c>
      <c r="AA1978" s="27">
        <f t="shared" si="778"/>
        <v>-12822.063731542603</v>
      </c>
      <c r="AB1978" s="32">
        <f t="shared" si="779"/>
        <v>-16183.970495299143</v>
      </c>
      <c r="AC1978" s="31">
        <f t="shared" si="780"/>
        <v>0</v>
      </c>
      <c r="AG1978" s="26">
        <f t="shared" si="781"/>
        <v>0</v>
      </c>
      <c r="AH1978" s="26">
        <f t="shared" si="782"/>
        <v>0</v>
      </c>
      <c r="AI1978" s="26">
        <f t="shared" si="783"/>
        <v>0</v>
      </c>
      <c r="AJ1978" s="26">
        <f t="shared" si="784"/>
        <v>1</v>
      </c>
      <c r="AK1978" s="26">
        <f t="shared" si="785"/>
        <v>0</v>
      </c>
      <c r="AL1978" s="26">
        <f t="shared" ca="1" si="786"/>
        <v>0</v>
      </c>
      <c r="AM1978" s="26">
        <f t="shared" ca="1" si="787"/>
        <v>0</v>
      </c>
      <c r="AN1978" s="26">
        <f ca="1">IF(AM1978=0,0,COUNTIF($AM$19:AM1978,C1978*10+1))</f>
        <v>0</v>
      </c>
      <c r="AO1978" s="21">
        <f t="shared" ca="1" si="788"/>
        <v>0</v>
      </c>
      <c r="AP1978" s="33">
        <f t="shared" ca="1" si="789"/>
        <v>0</v>
      </c>
    </row>
    <row r="1979" spans="1:42" x14ac:dyDescent="0.2">
      <c r="A1979" s="15">
        <f>Daten!A1979</f>
        <v>70904</v>
      </c>
      <c r="B1979" s="8" t="str">
        <f>Daten!B1979</f>
        <v>Bruck am Ziller</v>
      </c>
      <c r="C1979" s="15">
        <f t="shared" si="765"/>
        <v>7</v>
      </c>
      <c r="D1979" s="10">
        <f>Daten!D1979</f>
        <v>0</v>
      </c>
      <c r="E1979" s="9">
        <f>Daten!E1979</f>
        <v>1146</v>
      </c>
      <c r="F1979" s="9">
        <f>Daten!F1979</f>
        <v>1098</v>
      </c>
      <c r="G1979" s="27">
        <f t="shared" si="766"/>
        <v>48</v>
      </c>
      <c r="H1979" s="29">
        <f t="shared" si="767"/>
        <v>4.3715846994535519E-2</v>
      </c>
      <c r="I1979" s="21">
        <f t="shared" si="768"/>
        <v>9.7993815552858674</v>
      </c>
      <c r="J1979" s="21">
        <f t="shared" si="769"/>
        <v>38.200618444714131</v>
      </c>
      <c r="K1979" s="27">
        <f t="shared" si="770"/>
        <v>-19100.309222357064</v>
      </c>
      <c r="L1979" s="16">
        <f>Daten!G1979</f>
        <v>191</v>
      </c>
      <c r="M1979" s="16">
        <f>Daten!H1979</f>
        <v>745</v>
      </c>
      <c r="N1979" s="16">
        <f>Daten!I1979</f>
        <v>210</v>
      </c>
      <c r="O1979" s="28">
        <f t="shared" si="771"/>
        <v>0.53825503355704696</v>
      </c>
      <c r="P1979" s="16">
        <f t="shared" si="772"/>
        <v>419.33591648145983</v>
      </c>
      <c r="Q1979" s="21">
        <f t="shared" si="773"/>
        <v>-18.335916481459833</v>
      </c>
      <c r="R1979" s="27">
        <f t="shared" si="774"/>
        <v>-3667.1832962919666</v>
      </c>
      <c r="S1979" s="9">
        <f>Daten!K1979</f>
        <v>1749.1</v>
      </c>
      <c r="T1979" s="9">
        <f>Daten!L1979</f>
        <v>68299.44</v>
      </c>
      <c r="U1979" s="9">
        <f>Daten!M1979</f>
        <v>21944.07</v>
      </c>
      <c r="V1979" s="9">
        <f>Daten!N1979</f>
        <v>500</v>
      </c>
      <c r="W1979" s="9">
        <f>Daten!O1979</f>
        <v>500</v>
      </c>
      <c r="X1979" s="23">
        <f t="shared" si="775"/>
        <v>91992.610000000015</v>
      </c>
      <c r="Y1979" s="9">
        <f t="shared" si="776"/>
        <v>411904.47158092115</v>
      </c>
      <c r="Z1979" s="21">
        <f t="shared" si="777"/>
        <v>-319911.8615809211</v>
      </c>
      <c r="AA1979" s="27">
        <f t="shared" si="778"/>
        <v>31991.18615809211</v>
      </c>
      <c r="AB1979" s="32">
        <f t="shared" si="779"/>
        <v>9223.6936394430813</v>
      </c>
      <c r="AC1979" s="31">
        <f t="shared" si="780"/>
        <v>9223.6936394430813</v>
      </c>
      <c r="AG1979" s="26">
        <f t="shared" si="781"/>
        <v>-19100.309222357064</v>
      </c>
      <c r="AH1979" s="26">
        <f t="shared" si="782"/>
        <v>31991.18615809211</v>
      </c>
      <c r="AI1979" s="26">
        <f t="shared" si="783"/>
        <v>12890.876935735047</v>
      </c>
      <c r="AJ1979" s="26">
        <f t="shared" si="784"/>
        <v>1</v>
      </c>
      <c r="AK1979" s="26">
        <f t="shared" si="785"/>
        <v>12890.876935735047</v>
      </c>
      <c r="AL1979" s="26">
        <f t="shared" ca="1" si="786"/>
        <v>13943</v>
      </c>
      <c r="AM1979" s="26">
        <f t="shared" ca="1" si="787"/>
        <v>71</v>
      </c>
      <c r="AN1979" s="26">
        <f ca="1">IF(AM1979=0,0,COUNTIF($AM$19:AM1979,C1979*10+1))</f>
        <v>94</v>
      </c>
      <c r="AO1979" s="21">
        <f t="shared" ca="1" si="788"/>
        <v>0</v>
      </c>
      <c r="AP1979" s="33">
        <f t="shared" ca="1" si="789"/>
        <v>13943</v>
      </c>
    </row>
    <row r="1980" spans="1:42" x14ac:dyDescent="0.2">
      <c r="A1980" s="15">
        <f>Daten!A1980</f>
        <v>70905</v>
      </c>
      <c r="B1980" s="8" t="str">
        <f>Daten!B1980</f>
        <v>Buch in Tirol</v>
      </c>
      <c r="C1980" s="15">
        <f t="shared" si="765"/>
        <v>7</v>
      </c>
      <c r="D1980" s="10">
        <f>Daten!D1980</f>
        <v>0</v>
      </c>
      <c r="E1980" s="9">
        <f>Daten!E1980</f>
        <v>2628</v>
      </c>
      <c r="F1980" s="9">
        <f>Daten!F1980</f>
        <v>2562</v>
      </c>
      <c r="G1980" s="27">
        <f t="shared" si="766"/>
        <v>66</v>
      </c>
      <c r="H1980" s="29">
        <f t="shared" si="767"/>
        <v>2.576112412177986E-2</v>
      </c>
      <c r="I1980" s="21">
        <f t="shared" si="768"/>
        <v>22.865223629000354</v>
      </c>
      <c r="J1980" s="21">
        <f t="shared" si="769"/>
        <v>43.134776370999646</v>
      </c>
      <c r="K1980" s="27">
        <f t="shared" si="770"/>
        <v>-21567.388185499822</v>
      </c>
      <c r="L1980" s="16">
        <f>Daten!G1980</f>
        <v>377</v>
      </c>
      <c r="M1980" s="16">
        <f>Daten!H1980</f>
        <v>1768</v>
      </c>
      <c r="N1980" s="16">
        <f>Daten!I1980</f>
        <v>483</v>
      </c>
      <c r="O1980" s="28">
        <f t="shared" si="771"/>
        <v>0.48642533936651583</v>
      </c>
      <c r="P1980" s="16">
        <f t="shared" si="772"/>
        <v>995.14885951573285</v>
      </c>
      <c r="Q1980" s="21">
        <f t="shared" si="773"/>
        <v>-135.14885951573285</v>
      </c>
      <c r="R1980" s="27">
        <f t="shared" si="774"/>
        <v>-27029.771903146571</v>
      </c>
      <c r="S1980" s="9">
        <f>Daten!K1980</f>
        <v>3358.33</v>
      </c>
      <c r="T1980" s="9">
        <f>Daten!L1980</f>
        <v>173219.86</v>
      </c>
      <c r="U1980" s="9">
        <f>Daten!M1980</f>
        <v>355006.77</v>
      </c>
      <c r="V1980" s="9">
        <f>Daten!N1980</f>
        <v>500</v>
      </c>
      <c r="W1980" s="9">
        <f>Daten!O1980</f>
        <v>500</v>
      </c>
      <c r="X1980" s="23">
        <f t="shared" si="775"/>
        <v>531584.96</v>
      </c>
      <c r="Y1980" s="9">
        <f t="shared" si="776"/>
        <v>944576.74634787161</v>
      </c>
      <c r="Z1980" s="21">
        <f t="shared" si="777"/>
        <v>-412991.78634787165</v>
      </c>
      <c r="AA1980" s="27">
        <f t="shared" si="778"/>
        <v>41299.178634787168</v>
      </c>
      <c r="AB1980" s="32">
        <f t="shared" si="779"/>
        <v>-7297.9814538592254</v>
      </c>
      <c r="AC1980" s="31">
        <f t="shared" si="780"/>
        <v>0</v>
      </c>
      <c r="AG1980" s="26">
        <f t="shared" si="781"/>
        <v>0</v>
      </c>
      <c r="AH1980" s="26">
        <f t="shared" si="782"/>
        <v>0</v>
      </c>
      <c r="AI1980" s="26">
        <f t="shared" si="783"/>
        <v>0</v>
      </c>
      <c r="AJ1980" s="26">
        <f t="shared" si="784"/>
        <v>1</v>
      </c>
      <c r="AK1980" s="26">
        <f t="shared" si="785"/>
        <v>0</v>
      </c>
      <c r="AL1980" s="26">
        <f t="shared" ca="1" si="786"/>
        <v>0</v>
      </c>
      <c r="AM1980" s="26">
        <f t="shared" ca="1" si="787"/>
        <v>0</v>
      </c>
      <c r="AN1980" s="26">
        <f ca="1">IF(AM1980=0,0,COUNTIF($AM$19:AM1980,C1980*10+1))</f>
        <v>0</v>
      </c>
      <c r="AO1980" s="21">
        <f t="shared" ca="1" si="788"/>
        <v>0</v>
      </c>
      <c r="AP1980" s="33">
        <f t="shared" ca="1" si="789"/>
        <v>0</v>
      </c>
    </row>
    <row r="1981" spans="1:42" x14ac:dyDescent="0.2">
      <c r="A1981" s="15">
        <f>Daten!A1981</f>
        <v>70907</v>
      </c>
      <c r="B1981" s="8" t="str">
        <f>Daten!B1981</f>
        <v>Eben am Achensee</v>
      </c>
      <c r="C1981" s="15">
        <f t="shared" si="765"/>
        <v>7</v>
      </c>
      <c r="D1981" s="10">
        <f>Daten!D1981</f>
        <v>0</v>
      </c>
      <c r="E1981" s="9">
        <f>Daten!E1981</f>
        <v>3366</v>
      </c>
      <c r="F1981" s="9">
        <f>Daten!F1981</f>
        <v>3170</v>
      </c>
      <c r="G1981" s="27">
        <f t="shared" si="766"/>
        <v>196</v>
      </c>
      <c r="H1981" s="29">
        <f t="shared" si="767"/>
        <v>6.1829652996845424E-2</v>
      </c>
      <c r="I1981" s="21">
        <f t="shared" si="768"/>
        <v>28.291474982018396</v>
      </c>
      <c r="J1981" s="21">
        <f t="shared" si="769"/>
        <v>167.7085250179816</v>
      </c>
      <c r="K1981" s="27">
        <f t="shared" si="770"/>
        <v>-83854.262508990796</v>
      </c>
      <c r="L1981" s="16">
        <f>Daten!G1981</f>
        <v>506</v>
      </c>
      <c r="M1981" s="16">
        <f>Daten!H1981</f>
        <v>2252</v>
      </c>
      <c r="N1981" s="16">
        <f>Daten!I1981</f>
        <v>608</v>
      </c>
      <c r="O1981" s="28">
        <f t="shared" si="771"/>
        <v>0.49467140319715808</v>
      </c>
      <c r="P1981" s="16">
        <f t="shared" si="772"/>
        <v>1267.5764884781845</v>
      </c>
      <c r="Q1981" s="21">
        <f t="shared" si="773"/>
        <v>-153.5764884781845</v>
      </c>
      <c r="R1981" s="27">
        <f t="shared" si="774"/>
        <v>-30715.297695636902</v>
      </c>
      <c r="S1981" s="9">
        <f>Daten!K1981</f>
        <v>51195.92</v>
      </c>
      <c r="T1981" s="9">
        <f>Daten!L1981</f>
        <v>573561.29</v>
      </c>
      <c r="U1981" s="9">
        <f>Daten!M1981</f>
        <v>1083852.24</v>
      </c>
      <c r="V1981" s="9">
        <f>Daten!N1981</f>
        <v>500</v>
      </c>
      <c r="W1981" s="9">
        <f>Daten!O1981</f>
        <v>500</v>
      </c>
      <c r="X1981" s="23">
        <f t="shared" si="775"/>
        <v>1708609.4500000002</v>
      </c>
      <c r="Y1981" s="9">
        <f t="shared" si="776"/>
        <v>1209834.5997743288</v>
      </c>
      <c r="Z1981" s="21">
        <f t="shared" si="777"/>
        <v>498774.85022567143</v>
      </c>
      <c r="AA1981" s="27">
        <f t="shared" si="778"/>
        <v>-49877.485022567147</v>
      </c>
      <c r="AB1981" s="32">
        <f t="shared" si="779"/>
        <v>-164447.04522719485</v>
      </c>
      <c r="AC1981" s="31">
        <f t="shared" si="780"/>
        <v>0</v>
      </c>
      <c r="AG1981" s="26">
        <f t="shared" si="781"/>
        <v>0</v>
      </c>
      <c r="AH1981" s="26">
        <f t="shared" si="782"/>
        <v>0</v>
      </c>
      <c r="AI1981" s="26">
        <f t="shared" si="783"/>
        <v>0</v>
      </c>
      <c r="AJ1981" s="26">
        <f t="shared" si="784"/>
        <v>1</v>
      </c>
      <c r="AK1981" s="26">
        <f t="shared" si="785"/>
        <v>0</v>
      </c>
      <c r="AL1981" s="26">
        <f t="shared" ca="1" si="786"/>
        <v>0</v>
      </c>
      <c r="AM1981" s="26">
        <f t="shared" ca="1" si="787"/>
        <v>0</v>
      </c>
      <c r="AN1981" s="26">
        <f ca="1">IF(AM1981=0,0,COUNTIF($AM$19:AM1981,C1981*10+1))</f>
        <v>0</v>
      </c>
      <c r="AO1981" s="21">
        <f t="shared" ca="1" si="788"/>
        <v>0</v>
      </c>
      <c r="AP1981" s="33">
        <f t="shared" ca="1" si="789"/>
        <v>0</v>
      </c>
    </row>
    <row r="1982" spans="1:42" x14ac:dyDescent="0.2">
      <c r="A1982" s="15">
        <f>Daten!A1982</f>
        <v>70908</v>
      </c>
      <c r="B1982" s="8" t="str">
        <f>Daten!B1982</f>
        <v>Finkenberg</v>
      </c>
      <c r="C1982" s="15">
        <f t="shared" si="765"/>
        <v>7</v>
      </c>
      <c r="D1982" s="10">
        <f>Daten!D1982</f>
        <v>0</v>
      </c>
      <c r="E1982" s="9">
        <f>Daten!E1982</f>
        <v>1427</v>
      </c>
      <c r="F1982" s="9">
        <f>Daten!F1982</f>
        <v>1402</v>
      </c>
      <c r="G1982" s="27">
        <f t="shared" si="766"/>
        <v>25</v>
      </c>
      <c r="H1982" s="29">
        <f t="shared" si="767"/>
        <v>1.783166904422254E-2</v>
      </c>
      <c r="I1982" s="21">
        <f t="shared" si="768"/>
        <v>12.512507231794887</v>
      </c>
      <c r="J1982" s="21">
        <f t="shared" si="769"/>
        <v>12.487492768205113</v>
      </c>
      <c r="K1982" s="27">
        <f t="shared" si="770"/>
        <v>-6243.7463841025565</v>
      </c>
      <c r="L1982" s="16">
        <f>Daten!G1982</f>
        <v>164</v>
      </c>
      <c r="M1982" s="16">
        <f>Daten!H1982</f>
        <v>954</v>
      </c>
      <c r="N1982" s="16">
        <f>Daten!I1982</f>
        <v>309</v>
      </c>
      <c r="O1982" s="28">
        <f t="shared" si="771"/>
        <v>0.49580712788259956</v>
      </c>
      <c r="P1982" s="16">
        <f t="shared" si="772"/>
        <v>536.97511989706402</v>
      </c>
      <c r="Q1982" s="21">
        <f t="shared" si="773"/>
        <v>-63.975119897064019</v>
      </c>
      <c r="R1982" s="27">
        <f t="shared" si="774"/>
        <v>-12795.023979412803</v>
      </c>
      <c r="S1982" s="9">
        <f>Daten!K1982</f>
        <v>56095.56</v>
      </c>
      <c r="T1982" s="9">
        <f>Daten!L1982</f>
        <v>179832.52</v>
      </c>
      <c r="U1982" s="9">
        <f>Daten!M1982</f>
        <v>461793.65</v>
      </c>
      <c r="V1982" s="9">
        <f>Daten!N1982</f>
        <v>500</v>
      </c>
      <c r="W1982" s="9">
        <f>Daten!O1982</f>
        <v>500</v>
      </c>
      <c r="X1982" s="23">
        <f t="shared" si="775"/>
        <v>697721.73</v>
      </c>
      <c r="Y1982" s="9">
        <f t="shared" si="776"/>
        <v>512903.73555495159</v>
      </c>
      <c r="Z1982" s="21">
        <f t="shared" si="777"/>
        <v>184817.99444504839</v>
      </c>
      <c r="AA1982" s="27">
        <f t="shared" si="778"/>
        <v>-18481.799444504839</v>
      </c>
      <c r="AB1982" s="32">
        <f t="shared" si="779"/>
        <v>-37520.569808020198</v>
      </c>
      <c r="AC1982" s="31">
        <f t="shared" si="780"/>
        <v>0</v>
      </c>
      <c r="AG1982" s="26">
        <f t="shared" si="781"/>
        <v>0</v>
      </c>
      <c r="AH1982" s="26">
        <f t="shared" si="782"/>
        <v>0</v>
      </c>
      <c r="AI1982" s="26">
        <f t="shared" si="783"/>
        <v>0</v>
      </c>
      <c r="AJ1982" s="26">
        <f t="shared" si="784"/>
        <v>1</v>
      </c>
      <c r="AK1982" s="26">
        <f t="shared" si="785"/>
        <v>0</v>
      </c>
      <c r="AL1982" s="26">
        <f t="shared" ca="1" si="786"/>
        <v>0</v>
      </c>
      <c r="AM1982" s="26">
        <f t="shared" ca="1" si="787"/>
        <v>0</v>
      </c>
      <c r="AN1982" s="26">
        <f ca="1">IF(AM1982=0,0,COUNTIF($AM$19:AM1982,C1982*10+1))</f>
        <v>0</v>
      </c>
      <c r="AO1982" s="21">
        <f t="shared" ca="1" si="788"/>
        <v>0</v>
      </c>
      <c r="AP1982" s="33">
        <f t="shared" ca="1" si="789"/>
        <v>0</v>
      </c>
    </row>
    <row r="1983" spans="1:42" x14ac:dyDescent="0.2">
      <c r="A1983" s="15">
        <f>Daten!A1983</f>
        <v>70909</v>
      </c>
      <c r="B1983" s="8" t="str">
        <f>Daten!B1983</f>
        <v>Fügen</v>
      </c>
      <c r="C1983" s="15">
        <f t="shared" si="765"/>
        <v>7</v>
      </c>
      <c r="D1983" s="10">
        <f>Daten!D1983</f>
        <v>0</v>
      </c>
      <c r="E1983" s="9">
        <f>Daten!E1983</f>
        <v>4277</v>
      </c>
      <c r="F1983" s="9">
        <f>Daten!F1983</f>
        <v>4142</v>
      </c>
      <c r="G1983" s="27">
        <f t="shared" si="766"/>
        <v>135</v>
      </c>
      <c r="H1983" s="29">
        <f t="shared" si="767"/>
        <v>3.2592950265572185E-2</v>
      </c>
      <c r="I1983" s="21">
        <f t="shared" si="768"/>
        <v>36.966337342435395</v>
      </c>
      <c r="J1983" s="21">
        <f t="shared" si="769"/>
        <v>98.033662657564605</v>
      </c>
      <c r="K1983" s="27">
        <f t="shared" si="770"/>
        <v>-49016.831328782304</v>
      </c>
      <c r="L1983" s="16">
        <f>Daten!G1983</f>
        <v>662</v>
      </c>
      <c r="M1983" s="16">
        <f>Daten!H1983</f>
        <v>2865</v>
      </c>
      <c r="N1983" s="16">
        <f>Daten!I1983</f>
        <v>750</v>
      </c>
      <c r="O1983" s="28">
        <f t="shared" si="771"/>
        <v>0.49284467713787083</v>
      </c>
      <c r="P1983" s="16">
        <f t="shared" si="772"/>
        <v>1612.6139606971576</v>
      </c>
      <c r="Q1983" s="21">
        <f t="shared" si="773"/>
        <v>-200.61396069715761</v>
      </c>
      <c r="R1983" s="27">
        <f t="shared" si="774"/>
        <v>-40122.79213943152</v>
      </c>
      <c r="S1983" s="9">
        <f>Daten!K1983</f>
        <v>3896.25</v>
      </c>
      <c r="T1983" s="9">
        <f>Daten!L1983</f>
        <v>449569.21</v>
      </c>
      <c r="U1983" s="9">
        <f>Daten!M1983</f>
        <v>2036449.43</v>
      </c>
      <c r="V1983" s="9">
        <f>Daten!N1983</f>
        <v>500</v>
      </c>
      <c r="W1983" s="9">
        <f>Daten!O1983</f>
        <v>500</v>
      </c>
      <c r="X1983" s="23">
        <f t="shared" si="775"/>
        <v>2489914.89</v>
      </c>
      <c r="Y1983" s="9">
        <f t="shared" si="776"/>
        <v>1537273.494722164</v>
      </c>
      <c r="Z1983" s="21">
        <f t="shared" si="777"/>
        <v>952641.39527783613</v>
      </c>
      <c r="AA1983" s="27">
        <f t="shared" si="778"/>
        <v>-95264.139527783613</v>
      </c>
      <c r="AB1983" s="32">
        <f t="shared" si="779"/>
        <v>-184403.76299599744</v>
      </c>
      <c r="AC1983" s="31">
        <f t="shared" si="780"/>
        <v>0</v>
      </c>
      <c r="AG1983" s="26">
        <f t="shared" si="781"/>
        <v>0</v>
      </c>
      <c r="AH1983" s="26">
        <f t="shared" si="782"/>
        <v>0</v>
      </c>
      <c r="AI1983" s="26">
        <f t="shared" si="783"/>
        <v>0</v>
      </c>
      <c r="AJ1983" s="26">
        <f t="shared" si="784"/>
        <v>1</v>
      </c>
      <c r="AK1983" s="26">
        <f t="shared" si="785"/>
        <v>0</v>
      </c>
      <c r="AL1983" s="26">
        <f t="shared" ca="1" si="786"/>
        <v>0</v>
      </c>
      <c r="AM1983" s="26">
        <f t="shared" ca="1" si="787"/>
        <v>0</v>
      </c>
      <c r="AN1983" s="26">
        <f ca="1">IF(AM1983=0,0,COUNTIF($AM$19:AM1983,C1983*10+1))</f>
        <v>0</v>
      </c>
      <c r="AO1983" s="21">
        <f t="shared" ca="1" si="788"/>
        <v>0</v>
      </c>
      <c r="AP1983" s="33">
        <f t="shared" ca="1" si="789"/>
        <v>0</v>
      </c>
    </row>
    <row r="1984" spans="1:42" x14ac:dyDescent="0.2">
      <c r="A1984" s="15">
        <f>Daten!A1984</f>
        <v>70910</v>
      </c>
      <c r="B1984" s="8" t="str">
        <f>Daten!B1984</f>
        <v>Fügenberg</v>
      </c>
      <c r="C1984" s="15">
        <f t="shared" si="765"/>
        <v>7</v>
      </c>
      <c r="D1984" s="10">
        <f>Daten!D1984</f>
        <v>0</v>
      </c>
      <c r="E1984" s="9">
        <f>Daten!E1984</f>
        <v>1459</v>
      </c>
      <c r="F1984" s="9">
        <f>Daten!F1984</f>
        <v>1389</v>
      </c>
      <c r="G1984" s="27">
        <f t="shared" si="766"/>
        <v>70</v>
      </c>
      <c r="H1984" s="29">
        <f t="shared" si="767"/>
        <v>5.03959683225342E-2</v>
      </c>
      <c r="I1984" s="21">
        <f t="shared" si="768"/>
        <v>12.396485410102066</v>
      </c>
      <c r="J1984" s="21">
        <f t="shared" si="769"/>
        <v>57.603514589897934</v>
      </c>
      <c r="K1984" s="27">
        <f t="shared" si="770"/>
        <v>-28801.757294948966</v>
      </c>
      <c r="L1984" s="16">
        <f>Daten!G1984</f>
        <v>248</v>
      </c>
      <c r="M1984" s="16">
        <f>Daten!H1984</f>
        <v>993</v>
      </c>
      <c r="N1984" s="16">
        <f>Daten!I1984</f>
        <v>218</v>
      </c>
      <c r="O1984" s="28">
        <f t="shared" si="771"/>
        <v>0.46928499496475329</v>
      </c>
      <c r="P1984" s="16">
        <f t="shared" si="772"/>
        <v>558.92693297461688</v>
      </c>
      <c r="Q1984" s="21">
        <f t="shared" si="773"/>
        <v>-92.926932974616875</v>
      </c>
      <c r="R1984" s="27">
        <f t="shared" si="774"/>
        <v>-18585.386594923373</v>
      </c>
      <c r="S1984" s="9">
        <f>Daten!K1984</f>
        <v>8077.07</v>
      </c>
      <c r="T1984" s="9">
        <f>Daten!L1984</f>
        <v>135666.98000000001</v>
      </c>
      <c r="U1984" s="9">
        <f>Daten!M1984</f>
        <v>209323.88</v>
      </c>
      <c r="V1984" s="9">
        <f>Daten!N1984</f>
        <v>500</v>
      </c>
      <c r="W1984" s="9">
        <f>Daten!O1984</f>
        <v>500</v>
      </c>
      <c r="X1984" s="23">
        <f t="shared" si="775"/>
        <v>353067.93000000005</v>
      </c>
      <c r="Y1984" s="9">
        <f t="shared" si="776"/>
        <v>524405.43109647813</v>
      </c>
      <c r="Z1984" s="21">
        <f t="shared" si="777"/>
        <v>-171337.50109647808</v>
      </c>
      <c r="AA1984" s="27">
        <f t="shared" si="778"/>
        <v>17133.750109647808</v>
      </c>
      <c r="AB1984" s="32">
        <f t="shared" si="779"/>
        <v>-30253.393780224535</v>
      </c>
      <c r="AC1984" s="31">
        <f t="shared" si="780"/>
        <v>0</v>
      </c>
      <c r="AG1984" s="26">
        <f t="shared" si="781"/>
        <v>0</v>
      </c>
      <c r="AH1984" s="26">
        <f t="shared" si="782"/>
        <v>0</v>
      </c>
      <c r="AI1984" s="26">
        <f t="shared" si="783"/>
        <v>0</v>
      </c>
      <c r="AJ1984" s="26">
        <f t="shared" si="784"/>
        <v>1</v>
      </c>
      <c r="AK1984" s="26">
        <f t="shared" si="785"/>
        <v>0</v>
      </c>
      <c r="AL1984" s="26">
        <f t="shared" ca="1" si="786"/>
        <v>0</v>
      </c>
      <c r="AM1984" s="26">
        <f t="shared" ca="1" si="787"/>
        <v>0</v>
      </c>
      <c r="AN1984" s="26">
        <f ca="1">IF(AM1984=0,0,COUNTIF($AM$19:AM1984,C1984*10+1))</f>
        <v>0</v>
      </c>
      <c r="AO1984" s="21">
        <f t="shared" ca="1" si="788"/>
        <v>0</v>
      </c>
      <c r="AP1984" s="33">
        <f t="shared" ca="1" si="789"/>
        <v>0</v>
      </c>
    </row>
    <row r="1985" spans="1:42" x14ac:dyDescent="0.2">
      <c r="A1985" s="15">
        <f>Daten!A1985</f>
        <v>70911</v>
      </c>
      <c r="B1985" s="8" t="str">
        <f>Daten!B1985</f>
        <v>Gallzein</v>
      </c>
      <c r="C1985" s="15">
        <f t="shared" si="765"/>
        <v>7</v>
      </c>
      <c r="D1985" s="10">
        <f>Daten!D1985</f>
        <v>0</v>
      </c>
      <c r="E1985" s="9">
        <f>Daten!E1985</f>
        <v>696</v>
      </c>
      <c r="F1985" s="9">
        <f>Daten!F1985</f>
        <v>671</v>
      </c>
      <c r="G1985" s="27">
        <f t="shared" si="766"/>
        <v>25</v>
      </c>
      <c r="H1985" s="29">
        <f t="shared" si="767"/>
        <v>3.7257824143070044E-2</v>
      </c>
      <c r="I1985" s="21">
        <f t="shared" si="768"/>
        <v>5.9885109504524738</v>
      </c>
      <c r="J1985" s="21">
        <f t="shared" si="769"/>
        <v>19.011489049547528</v>
      </c>
      <c r="K1985" s="27">
        <f t="shared" si="770"/>
        <v>-9505.7445247737633</v>
      </c>
      <c r="L1985" s="16">
        <f>Daten!G1985</f>
        <v>152</v>
      </c>
      <c r="M1985" s="16">
        <f>Daten!H1985</f>
        <v>443</v>
      </c>
      <c r="N1985" s="16">
        <f>Daten!I1985</f>
        <v>101</v>
      </c>
      <c r="O1985" s="28">
        <f t="shared" si="771"/>
        <v>0.57110609480812646</v>
      </c>
      <c r="P1985" s="16">
        <f t="shared" si="772"/>
        <v>249.35008188092175</v>
      </c>
      <c r="Q1985" s="21">
        <f t="shared" si="773"/>
        <v>3.6499181190782508</v>
      </c>
      <c r="R1985" s="27">
        <f t="shared" si="774"/>
        <v>729.98362381565016</v>
      </c>
      <c r="S1985" s="9">
        <f>Daten!K1985</f>
        <v>2677.31</v>
      </c>
      <c r="T1985" s="9">
        <f>Daten!L1985</f>
        <v>32799.86</v>
      </c>
      <c r="U1985" s="9">
        <f>Daten!M1985</f>
        <v>81292.37</v>
      </c>
      <c r="V1985" s="9">
        <f>Daten!N1985</f>
        <v>500</v>
      </c>
      <c r="W1985" s="9">
        <f>Daten!O1985</f>
        <v>500</v>
      </c>
      <c r="X1985" s="23">
        <f t="shared" si="775"/>
        <v>116769.54</v>
      </c>
      <c r="Y1985" s="9">
        <f t="shared" si="776"/>
        <v>250161.87802820344</v>
      </c>
      <c r="Z1985" s="21">
        <f t="shared" si="777"/>
        <v>-133392.33802820346</v>
      </c>
      <c r="AA1985" s="27">
        <f t="shared" si="778"/>
        <v>13339.233802820347</v>
      </c>
      <c r="AB1985" s="32">
        <f t="shared" si="779"/>
        <v>4563.4729018622329</v>
      </c>
      <c r="AC1985" s="31">
        <f t="shared" si="780"/>
        <v>4563.4729018622329</v>
      </c>
      <c r="AG1985" s="26">
        <f t="shared" si="781"/>
        <v>-9505.7445247737633</v>
      </c>
      <c r="AH1985" s="26">
        <f t="shared" si="782"/>
        <v>13339.233802820347</v>
      </c>
      <c r="AI1985" s="26">
        <f t="shared" si="783"/>
        <v>3833.4892780465834</v>
      </c>
      <c r="AJ1985" s="26">
        <f t="shared" si="784"/>
        <v>1</v>
      </c>
      <c r="AK1985" s="26">
        <f t="shared" si="785"/>
        <v>3833.4892780465834</v>
      </c>
      <c r="AL1985" s="26">
        <f t="shared" ca="1" si="786"/>
        <v>4146</v>
      </c>
      <c r="AM1985" s="26">
        <f t="shared" ca="1" si="787"/>
        <v>71</v>
      </c>
      <c r="AN1985" s="26">
        <f ca="1">IF(AM1985=0,0,COUNTIF($AM$19:AM1985,C1985*10+1))</f>
        <v>95</v>
      </c>
      <c r="AO1985" s="21">
        <f t="shared" ca="1" si="788"/>
        <v>0</v>
      </c>
      <c r="AP1985" s="33">
        <f t="shared" ca="1" si="789"/>
        <v>4146</v>
      </c>
    </row>
    <row r="1986" spans="1:42" x14ac:dyDescent="0.2">
      <c r="A1986" s="15">
        <f>Daten!A1986</f>
        <v>70912</v>
      </c>
      <c r="B1986" s="8" t="str">
        <f>Daten!B1986</f>
        <v>Gerlos</v>
      </c>
      <c r="C1986" s="15">
        <f t="shared" si="765"/>
        <v>7</v>
      </c>
      <c r="D1986" s="10">
        <f>Daten!D1986</f>
        <v>0</v>
      </c>
      <c r="E1986" s="9">
        <f>Daten!E1986</f>
        <v>795</v>
      </c>
      <c r="F1986" s="9">
        <f>Daten!F1986</f>
        <v>785</v>
      </c>
      <c r="G1986" s="27">
        <f t="shared" si="766"/>
        <v>10</v>
      </c>
      <c r="H1986" s="29">
        <f t="shared" si="767"/>
        <v>1.2738853503184714E-2</v>
      </c>
      <c r="I1986" s="21">
        <f t="shared" si="768"/>
        <v>7.0059330791433565</v>
      </c>
      <c r="J1986" s="21">
        <f t="shared" si="769"/>
        <v>2.9940669208566435</v>
      </c>
      <c r="K1986" s="27">
        <f t="shared" si="770"/>
        <v>-1497.0334604283219</v>
      </c>
      <c r="L1986" s="16">
        <f>Daten!G1986</f>
        <v>130</v>
      </c>
      <c r="M1986" s="16">
        <f>Daten!H1986</f>
        <v>507</v>
      </c>
      <c r="N1986" s="16">
        <f>Daten!I1986</f>
        <v>158</v>
      </c>
      <c r="O1986" s="28">
        <f t="shared" si="771"/>
        <v>0.56804733727810652</v>
      </c>
      <c r="P1986" s="16">
        <f t="shared" si="772"/>
        <v>285.3735700081881</v>
      </c>
      <c r="Q1986" s="21">
        <f t="shared" si="773"/>
        <v>2.6264299918119036</v>
      </c>
      <c r="R1986" s="27">
        <f t="shared" si="774"/>
        <v>525.28599836238072</v>
      </c>
      <c r="S1986" s="9">
        <f>Daten!K1986</f>
        <v>48324.06</v>
      </c>
      <c r="T1986" s="9">
        <f>Daten!L1986</f>
        <v>234435.93</v>
      </c>
      <c r="U1986" s="9">
        <f>Daten!M1986</f>
        <v>440963.4</v>
      </c>
      <c r="V1986" s="9">
        <f>Daten!N1986</f>
        <v>500</v>
      </c>
      <c r="W1986" s="9">
        <f>Daten!O1986</f>
        <v>500</v>
      </c>
      <c r="X1986" s="23">
        <f t="shared" si="775"/>
        <v>723723.39</v>
      </c>
      <c r="Y1986" s="9">
        <f t="shared" si="776"/>
        <v>285745.24860980135</v>
      </c>
      <c r="Z1986" s="21">
        <f t="shared" si="777"/>
        <v>437978.14139019867</v>
      </c>
      <c r="AA1986" s="27">
        <f t="shared" si="778"/>
        <v>-43797.814139019873</v>
      </c>
      <c r="AB1986" s="32">
        <f t="shared" si="779"/>
        <v>-44769.561601085814</v>
      </c>
      <c r="AC1986" s="31">
        <f t="shared" si="780"/>
        <v>0</v>
      </c>
      <c r="AG1986" s="26">
        <f t="shared" si="781"/>
        <v>0</v>
      </c>
      <c r="AH1986" s="26">
        <f t="shared" si="782"/>
        <v>0</v>
      </c>
      <c r="AI1986" s="26">
        <f t="shared" si="783"/>
        <v>0</v>
      </c>
      <c r="AJ1986" s="26">
        <f t="shared" si="784"/>
        <v>1</v>
      </c>
      <c r="AK1986" s="26">
        <f t="shared" si="785"/>
        <v>0</v>
      </c>
      <c r="AL1986" s="26">
        <f t="shared" ca="1" si="786"/>
        <v>0</v>
      </c>
      <c r="AM1986" s="26">
        <f t="shared" ca="1" si="787"/>
        <v>0</v>
      </c>
      <c r="AN1986" s="26">
        <f ca="1">IF(AM1986=0,0,COUNTIF($AM$19:AM1986,C1986*10+1))</f>
        <v>0</v>
      </c>
      <c r="AO1986" s="21">
        <f t="shared" ca="1" si="788"/>
        <v>0</v>
      </c>
      <c r="AP1986" s="33">
        <f t="shared" ca="1" si="789"/>
        <v>0</v>
      </c>
    </row>
    <row r="1987" spans="1:42" x14ac:dyDescent="0.2">
      <c r="A1987" s="15">
        <f>Daten!A1987</f>
        <v>70913</v>
      </c>
      <c r="B1987" s="8" t="str">
        <f>Daten!B1987</f>
        <v>Gerlosberg</v>
      </c>
      <c r="C1987" s="15">
        <f t="shared" si="765"/>
        <v>7</v>
      </c>
      <c r="D1987" s="10">
        <f>Daten!D1987</f>
        <v>0</v>
      </c>
      <c r="E1987" s="9">
        <f>Daten!E1987</f>
        <v>482</v>
      </c>
      <c r="F1987" s="9">
        <f>Daten!F1987</f>
        <v>467</v>
      </c>
      <c r="G1987" s="27">
        <f t="shared" si="766"/>
        <v>15</v>
      </c>
      <c r="H1987" s="29">
        <f t="shared" si="767"/>
        <v>3.2119914346895075E-2</v>
      </c>
      <c r="I1987" s="21">
        <f t="shared" si="768"/>
        <v>4.1678608254266845</v>
      </c>
      <c r="J1987" s="21">
        <f t="shared" si="769"/>
        <v>10.832139174573316</v>
      </c>
      <c r="K1987" s="27">
        <f t="shared" si="770"/>
        <v>-5416.0695872866581</v>
      </c>
      <c r="L1987" s="16">
        <f>Daten!G1987</f>
        <v>86</v>
      </c>
      <c r="M1987" s="16">
        <f>Daten!H1987</f>
        <v>329</v>
      </c>
      <c r="N1987" s="16">
        <f>Daten!I1987</f>
        <v>67</v>
      </c>
      <c r="O1987" s="28">
        <f t="shared" si="771"/>
        <v>0.46504559270516715</v>
      </c>
      <c r="P1987" s="16">
        <f t="shared" si="772"/>
        <v>185.18324365422856</v>
      </c>
      <c r="Q1987" s="21">
        <f t="shared" si="773"/>
        <v>-32.183243654228562</v>
      </c>
      <c r="R1987" s="27">
        <f t="shared" si="774"/>
        <v>-6436.6487308457126</v>
      </c>
      <c r="S1987" s="9">
        <f>Daten!K1987</f>
        <v>1861.41</v>
      </c>
      <c r="T1987" s="9">
        <f>Daten!L1987</f>
        <v>30441.15</v>
      </c>
      <c r="U1987" s="9">
        <f>Daten!M1987</f>
        <v>20953.689999999999</v>
      </c>
      <c r="V1987" s="9">
        <f>Daten!N1987</f>
        <v>500</v>
      </c>
      <c r="W1987" s="9">
        <f>Daten!O1987</f>
        <v>500</v>
      </c>
      <c r="X1987" s="23">
        <f t="shared" si="775"/>
        <v>53256.25</v>
      </c>
      <c r="Y1987" s="9">
        <f t="shared" si="776"/>
        <v>173244.28909424433</v>
      </c>
      <c r="Z1987" s="21">
        <f t="shared" si="777"/>
        <v>-119988.03909424433</v>
      </c>
      <c r="AA1987" s="27">
        <f t="shared" si="778"/>
        <v>11998.803909424434</v>
      </c>
      <c r="AB1987" s="32">
        <f t="shared" si="779"/>
        <v>146.08559129206333</v>
      </c>
      <c r="AC1987" s="31">
        <f t="shared" si="780"/>
        <v>146.08559129206333</v>
      </c>
      <c r="AG1987" s="26">
        <f t="shared" si="781"/>
        <v>-5416.0695872866581</v>
      </c>
      <c r="AH1987" s="26">
        <f t="shared" si="782"/>
        <v>11998.803909424434</v>
      </c>
      <c r="AI1987" s="26">
        <f t="shared" si="783"/>
        <v>6582.734322137776</v>
      </c>
      <c r="AJ1987" s="26">
        <f t="shared" si="784"/>
        <v>1</v>
      </c>
      <c r="AK1987" s="26">
        <f t="shared" si="785"/>
        <v>6582.734322137776</v>
      </c>
      <c r="AL1987" s="26">
        <f t="shared" ca="1" si="786"/>
        <v>7120</v>
      </c>
      <c r="AM1987" s="26">
        <f t="shared" ca="1" si="787"/>
        <v>71</v>
      </c>
      <c r="AN1987" s="26">
        <f ca="1">IF(AM1987=0,0,COUNTIF($AM$19:AM1987,C1987*10+1))</f>
        <v>96</v>
      </c>
      <c r="AO1987" s="21">
        <f t="shared" ca="1" si="788"/>
        <v>0</v>
      </c>
      <c r="AP1987" s="33">
        <f t="shared" ca="1" si="789"/>
        <v>7120</v>
      </c>
    </row>
    <row r="1988" spans="1:42" x14ac:dyDescent="0.2">
      <c r="A1988" s="15">
        <f>Daten!A1988</f>
        <v>70914</v>
      </c>
      <c r="B1988" s="8" t="str">
        <f>Daten!B1988</f>
        <v>Hainzenberg</v>
      </c>
      <c r="C1988" s="15">
        <f t="shared" si="765"/>
        <v>7</v>
      </c>
      <c r="D1988" s="10">
        <f>Daten!D1988</f>
        <v>0</v>
      </c>
      <c r="E1988" s="9">
        <f>Daten!E1988</f>
        <v>731</v>
      </c>
      <c r="F1988" s="9">
        <f>Daten!F1988</f>
        <v>734</v>
      </c>
      <c r="G1988" s="27">
        <f t="shared" si="766"/>
        <v>-3</v>
      </c>
      <c r="H1988" s="29">
        <f t="shared" si="767"/>
        <v>-4.0871934604904629E-3</v>
      </c>
      <c r="I1988" s="21">
        <f t="shared" si="768"/>
        <v>6.5507705478869092</v>
      </c>
      <c r="J1988" s="21">
        <f t="shared" si="769"/>
        <v>-9.5507705478869092</v>
      </c>
      <c r="K1988" s="27">
        <f t="shared" si="770"/>
        <v>4775.3852739434542</v>
      </c>
      <c r="L1988" s="16">
        <f>Daten!G1988</f>
        <v>114</v>
      </c>
      <c r="M1988" s="16">
        <f>Daten!H1988</f>
        <v>486</v>
      </c>
      <c r="N1988" s="16">
        <f>Daten!I1988</f>
        <v>131</v>
      </c>
      <c r="O1988" s="28">
        <f t="shared" si="771"/>
        <v>0.50411522633744854</v>
      </c>
      <c r="P1988" s="16">
        <f t="shared" si="772"/>
        <v>273.55336296642884</v>
      </c>
      <c r="Q1988" s="21">
        <f t="shared" si="773"/>
        <v>-28.553362966428836</v>
      </c>
      <c r="R1988" s="27">
        <f t="shared" si="774"/>
        <v>-5710.6725932857671</v>
      </c>
      <c r="S1988" s="9">
        <f>Daten!K1988</f>
        <v>3025.71</v>
      </c>
      <c r="T1988" s="9">
        <f>Daten!L1988</f>
        <v>59274.12</v>
      </c>
      <c r="U1988" s="9">
        <f>Daten!M1988</f>
        <v>57554.62</v>
      </c>
      <c r="V1988" s="9">
        <f>Daten!N1988</f>
        <v>500</v>
      </c>
      <c r="W1988" s="9">
        <f>Daten!O1988</f>
        <v>500</v>
      </c>
      <c r="X1988" s="23">
        <f t="shared" si="775"/>
        <v>119854.45000000001</v>
      </c>
      <c r="Y1988" s="9">
        <f t="shared" si="776"/>
        <v>262741.85752674815</v>
      </c>
      <c r="Z1988" s="21">
        <f t="shared" si="777"/>
        <v>-142887.40752674814</v>
      </c>
      <c r="AA1988" s="27">
        <f t="shared" si="778"/>
        <v>14288.740752674814</v>
      </c>
      <c r="AB1988" s="32">
        <f t="shared" si="779"/>
        <v>13353.453433332501</v>
      </c>
      <c r="AC1988" s="31">
        <f t="shared" si="780"/>
        <v>13353.453433332501</v>
      </c>
      <c r="AG1988" s="26">
        <f t="shared" si="781"/>
        <v>4775.3852739434542</v>
      </c>
      <c r="AH1988" s="26">
        <f t="shared" si="782"/>
        <v>14288.740752674814</v>
      </c>
      <c r="AI1988" s="26">
        <f t="shared" si="783"/>
        <v>19064.126026618269</v>
      </c>
      <c r="AJ1988" s="26">
        <f t="shared" si="784"/>
        <v>1</v>
      </c>
      <c r="AK1988" s="26">
        <f t="shared" si="785"/>
        <v>19064.126026618269</v>
      </c>
      <c r="AL1988" s="26">
        <f t="shared" ca="1" si="786"/>
        <v>20621</v>
      </c>
      <c r="AM1988" s="26">
        <f t="shared" ca="1" si="787"/>
        <v>71</v>
      </c>
      <c r="AN1988" s="26">
        <f ca="1">IF(AM1988=0,0,COUNTIF($AM$19:AM1988,C1988*10+1))</f>
        <v>97</v>
      </c>
      <c r="AO1988" s="21">
        <f t="shared" ca="1" si="788"/>
        <v>0</v>
      </c>
      <c r="AP1988" s="33">
        <f t="shared" ca="1" si="789"/>
        <v>20621</v>
      </c>
    </row>
    <row r="1989" spans="1:42" x14ac:dyDescent="0.2">
      <c r="A1989" s="15">
        <f>Daten!A1989</f>
        <v>70915</v>
      </c>
      <c r="B1989" s="8" t="str">
        <f>Daten!B1989</f>
        <v>Hart im Zillertal</v>
      </c>
      <c r="C1989" s="15">
        <f t="shared" si="765"/>
        <v>7</v>
      </c>
      <c r="D1989" s="10">
        <f>Daten!D1989</f>
        <v>0</v>
      </c>
      <c r="E1989" s="9">
        <f>Daten!E1989</f>
        <v>1627</v>
      </c>
      <c r="F1989" s="9">
        <f>Daten!F1989</f>
        <v>1595</v>
      </c>
      <c r="G1989" s="27">
        <f t="shared" si="766"/>
        <v>32</v>
      </c>
      <c r="H1989" s="29">
        <f t="shared" si="767"/>
        <v>2.0062695924764892E-2</v>
      </c>
      <c r="I1989" s="21">
        <f t="shared" si="768"/>
        <v>14.23498504615752</v>
      </c>
      <c r="J1989" s="21">
        <f t="shared" si="769"/>
        <v>17.765014953842481</v>
      </c>
      <c r="K1989" s="27">
        <f t="shared" si="770"/>
        <v>-8882.5074769212406</v>
      </c>
      <c r="L1989" s="16">
        <f>Daten!G1989</f>
        <v>271</v>
      </c>
      <c r="M1989" s="16">
        <f>Daten!H1989</f>
        <v>1102</v>
      </c>
      <c r="N1989" s="16">
        <f>Daten!I1989</f>
        <v>254</v>
      </c>
      <c r="O1989" s="28">
        <f t="shared" si="771"/>
        <v>0.47640653357531759</v>
      </c>
      <c r="P1989" s="16">
        <f t="shared" si="772"/>
        <v>620.27943619136738</v>
      </c>
      <c r="Q1989" s="21">
        <f t="shared" si="773"/>
        <v>-95.279436191367381</v>
      </c>
      <c r="R1989" s="27">
        <f t="shared" si="774"/>
        <v>-19055.887238273477</v>
      </c>
      <c r="S1989" s="9">
        <f>Daten!K1989</f>
        <v>5721.3</v>
      </c>
      <c r="T1989" s="9">
        <f>Daten!L1989</f>
        <v>93163.03</v>
      </c>
      <c r="U1989" s="9">
        <f>Daten!M1989</f>
        <v>154823.5</v>
      </c>
      <c r="V1989" s="9">
        <f>Daten!N1989</f>
        <v>500</v>
      </c>
      <c r="W1989" s="9">
        <f>Daten!O1989</f>
        <v>500</v>
      </c>
      <c r="X1989" s="23">
        <f t="shared" si="775"/>
        <v>253707.83000000002</v>
      </c>
      <c r="Y1989" s="9">
        <f t="shared" si="776"/>
        <v>584789.33268949285</v>
      </c>
      <c r="Z1989" s="21">
        <f t="shared" si="777"/>
        <v>-331081.50268949283</v>
      </c>
      <c r="AA1989" s="27">
        <f t="shared" si="778"/>
        <v>33108.150268949285</v>
      </c>
      <c r="AB1989" s="32">
        <f t="shared" si="779"/>
        <v>5169.7555537545668</v>
      </c>
      <c r="AC1989" s="31">
        <f t="shared" si="780"/>
        <v>5169.7555537545668</v>
      </c>
      <c r="AG1989" s="26">
        <f t="shared" si="781"/>
        <v>-8882.5074769212406</v>
      </c>
      <c r="AH1989" s="26">
        <f t="shared" si="782"/>
        <v>33108.150268949285</v>
      </c>
      <c r="AI1989" s="26">
        <f t="shared" si="783"/>
        <v>24225.642792028044</v>
      </c>
      <c r="AJ1989" s="26">
        <f t="shared" si="784"/>
        <v>1</v>
      </c>
      <c r="AK1989" s="26">
        <f t="shared" si="785"/>
        <v>24225.642792028044</v>
      </c>
      <c r="AL1989" s="26">
        <f t="shared" ca="1" si="786"/>
        <v>26203</v>
      </c>
      <c r="AM1989" s="26">
        <f t="shared" ca="1" si="787"/>
        <v>71</v>
      </c>
      <c r="AN1989" s="26">
        <f ca="1">IF(AM1989=0,0,COUNTIF($AM$19:AM1989,C1989*10+1))</f>
        <v>98</v>
      </c>
      <c r="AO1989" s="21">
        <f t="shared" ca="1" si="788"/>
        <v>0</v>
      </c>
      <c r="AP1989" s="33">
        <f t="shared" ca="1" si="789"/>
        <v>26203</v>
      </c>
    </row>
    <row r="1990" spans="1:42" x14ac:dyDescent="0.2">
      <c r="A1990" s="15">
        <f>Daten!A1990</f>
        <v>70916</v>
      </c>
      <c r="B1990" s="8" t="str">
        <f>Daten!B1990</f>
        <v>Hippach</v>
      </c>
      <c r="C1990" s="15">
        <f t="shared" si="765"/>
        <v>7</v>
      </c>
      <c r="D1990" s="10">
        <f>Daten!D1990</f>
        <v>0</v>
      </c>
      <c r="E1990" s="9">
        <f>Daten!E1990</f>
        <v>1447</v>
      </c>
      <c r="F1990" s="9">
        <f>Daten!F1990</f>
        <v>1463</v>
      </c>
      <c r="G1990" s="27">
        <f t="shared" si="766"/>
        <v>-16</v>
      </c>
      <c r="H1990" s="29">
        <f t="shared" si="767"/>
        <v>-1.0936431989063569E-2</v>
      </c>
      <c r="I1990" s="21">
        <f t="shared" si="768"/>
        <v>13.056917318199657</v>
      </c>
      <c r="J1990" s="21">
        <f t="shared" si="769"/>
        <v>-29.056917318199659</v>
      </c>
      <c r="K1990" s="27">
        <f t="shared" si="770"/>
        <v>14528.45865909983</v>
      </c>
      <c r="L1990" s="16">
        <f>Daten!G1990</f>
        <v>230</v>
      </c>
      <c r="M1990" s="16">
        <f>Daten!H1990</f>
        <v>984</v>
      </c>
      <c r="N1990" s="16">
        <f>Daten!I1990</f>
        <v>233</v>
      </c>
      <c r="O1990" s="28">
        <f t="shared" si="771"/>
        <v>0.47052845528455284</v>
      </c>
      <c r="P1990" s="16">
        <f t="shared" si="772"/>
        <v>553.86112995672011</v>
      </c>
      <c r="Q1990" s="21">
        <f t="shared" si="773"/>
        <v>-90.861129956720106</v>
      </c>
      <c r="R1990" s="27">
        <f t="shared" si="774"/>
        <v>-18172.225991344021</v>
      </c>
      <c r="S1990" s="9">
        <f>Daten!K1990</f>
        <v>2964.86</v>
      </c>
      <c r="T1990" s="9">
        <f>Daten!L1990</f>
        <v>108008.33</v>
      </c>
      <c r="U1990" s="9">
        <f>Daten!M1990</f>
        <v>121201.3</v>
      </c>
      <c r="V1990" s="9">
        <f>Daten!N1990</f>
        <v>500</v>
      </c>
      <c r="W1990" s="9">
        <f>Daten!O1990</f>
        <v>500</v>
      </c>
      <c r="X1990" s="23">
        <f t="shared" si="775"/>
        <v>232174.49</v>
      </c>
      <c r="Y1990" s="9">
        <f t="shared" si="776"/>
        <v>520092.29526840569</v>
      </c>
      <c r="Z1990" s="21">
        <f t="shared" si="777"/>
        <v>-287917.8052684057</v>
      </c>
      <c r="AA1990" s="27">
        <f t="shared" si="778"/>
        <v>28791.780526840572</v>
      </c>
      <c r="AB1990" s="32">
        <f t="shared" si="779"/>
        <v>25148.01319459638</v>
      </c>
      <c r="AC1990" s="31">
        <f t="shared" si="780"/>
        <v>25148.01319459638</v>
      </c>
      <c r="AG1990" s="26">
        <f t="shared" si="781"/>
        <v>14528.45865909983</v>
      </c>
      <c r="AH1990" s="26">
        <f t="shared" si="782"/>
        <v>28791.780526840572</v>
      </c>
      <c r="AI1990" s="26">
        <f t="shared" si="783"/>
        <v>43320.239185940402</v>
      </c>
      <c r="AJ1990" s="26">
        <f t="shared" si="784"/>
        <v>1</v>
      </c>
      <c r="AK1990" s="26">
        <f t="shared" si="785"/>
        <v>43320.239185940402</v>
      </c>
      <c r="AL1990" s="26">
        <f t="shared" ca="1" si="786"/>
        <v>46857</v>
      </c>
      <c r="AM1990" s="26">
        <f t="shared" ca="1" si="787"/>
        <v>71</v>
      </c>
      <c r="AN1990" s="26">
        <f ca="1">IF(AM1990=0,0,COUNTIF($AM$19:AM1990,C1990*10+1))</f>
        <v>99</v>
      </c>
      <c r="AO1990" s="21">
        <f t="shared" ca="1" si="788"/>
        <v>0</v>
      </c>
      <c r="AP1990" s="33">
        <f t="shared" ca="1" si="789"/>
        <v>46857</v>
      </c>
    </row>
    <row r="1991" spans="1:42" x14ac:dyDescent="0.2">
      <c r="A1991" s="15">
        <f>Daten!A1991</f>
        <v>70917</v>
      </c>
      <c r="B1991" s="8" t="str">
        <f>Daten!B1991</f>
        <v>Jenbach</v>
      </c>
      <c r="C1991" s="15">
        <f t="shared" si="765"/>
        <v>7</v>
      </c>
      <c r="D1991" s="10">
        <f>Daten!D1991</f>
        <v>0</v>
      </c>
      <c r="E1991" s="9">
        <f>Daten!E1991</f>
        <v>7277</v>
      </c>
      <c r="F1991" s="9">
        <f>Daten!F1991</f>
        <v>7107</v>
      </c>
      <c r="G1991" s="27">
        <f t="shared" si="766"/>
        <v>170</v>
      </c>
      <c r="H1991" s="29">
        <f t="shared" si="767"/>
        <v>2.3920078795553679E-2</v>
      </c>
      <c r="I1991" s="21">
        <f t="shared" si="768"/>
        <v>63.428237443913169</v>
      </c>
      <c r="J1991" s="21">
        <f t="shared" si="769"/>
        <v>106.57176255608684</v>
      </c>
      <c r="K1991" s="27">
        <f t="shared" si="770"/>
        <v>-53285.881278043416</v>
      </c>
      <c r="L1991" s="16">
        <f>Daten!G1991</f>
        <v>1088</v>
      </c>
      <c r="M1991" s="16">
        <f>Daten!H1991</f>
        <v>4778</v>
      </c>
      <c r="N1991" s="16">
        <f>Daten!I1991</f>
        <v>1411</v>
      </c>
      <c r="O1991" s="28">
        <f t="shared" si="771"/>
        <v>0.52302218501465048</v>
      </c>
      <c r="P1991" s="16">
        <f t="shared" si="772"/>
        <v>2689.3785355012283</v>
      </c>
      <c r="Q1991" s="21">
        <f t="shared" si="773"/>
        <v>-190.37853550122827</v>
      </c>
      <c r="R1991" s="27">
        <f t="shared" si="774"/>
        <v>-38075.707100245651</v>
      </c>
      <c r="S1991" s="9">
        <f>Daten!K1991</f>
        <v>3243.98</v>
      </c>
      <c r="T1991" s="9">
        <f>Daten!L1991</f>
        <v>531820.23</v>
      </c>
      <c r="U1991" s="9">
        <f>Daten!M1991</f>
        <v>5516267.4199999999</v>
      </c>
      <c r="V1991" s="9">
        <f>Daten!N1991</f>
        <v>500</v>
      </c>
      <c r="W1991" s="9">
        <f>Daten!O1991</f>
        <v>500</v>
      </c>
      <c r="X1991" s="23">
        <f t="shared" si="775"/>
        <v>6051331.6299999999</v>
      </c>
      <c r="Y1991" s="9">
        <f t="shared" si="776"/>
        <v>2615557.4517402821</v>
      </c>
      <c r="Z1991" s="21">
        <f t="shared" si="777"/>
        <v>3435774.1782597178</v>
      </c>
      <c r="AA1991" s="27">
        <f t="shared" si="778"/>
        <v>-343577.41782597179</v>
      </c>
      <c r="AB1991" s="32">
        <f t="shared" si="779"/>
        <v>-434939.00620426086</v>
      </c>
      <c r="AC1991" s="31">
        <f t="shared" si="780"/>
        <v>0</v>
      </c>
      <c r="AG1991" s="26">
        <f t="shared" si="781"/>
        <v>0</v>
      </c>
      <c r="AH1991" s="26">
        <f t="shared" si="782"/>
        <v>0</v>
      </c>
      <c r="AI1991" s="26">
        <f t="shared" si="783"/>
        <v>0</v>
      </c>
      <c r="AJ1991" s="26">
        <f t="shared" si="784"/>
        <v>1</v>
      </c>
      <c r="AK1991" s="26">
        <f t="shared" si="785"/>
        <v>0</v>
      </c>
      <c r="AL1991" s="26">
        <f t="shared" ca="1" si="786"/>
        <v>0</v>
      </c>
      <c r="AM1991" s="26">
        <f t="shared" ca="1" si="787"/>
        <v>0</v>
      </c>
      <c r="AN1991" s="26">
        <f ca="1">IF(AM1991=0,0,COUNTIF($AM$19:AM1991,C1991*10+1))</f>
        <v>0</v>
      </c>
      <c r="AO1991" s="21">
        <f t="shared" ca="1" si="788"/>
        <v>0</v>
      </c>
      <c r="AP1991" s="33">
        <f t="shared" ca="1" si="789"/>
        <v>0</v>
      </c>
    </row>
    <row r="1992" spans="1:42" x14ac:dyDescent="0.2">
      <c r="A1992" s="15">
        <f>Daten!A1992</f>
        <v>70918</v>
      </c>
      <c r="B1992" s="8" t="str">
        <f>Daten!B1992</f>
        <v>Kaltenbach</v>
      </c>
      <c r="C1992" s="15">
        <f t="shared" si="765"/>
        <v>7</v>
      </c>
      <c r="D1992" s="10">
        <f>Daten!D1992</f>
        <v>0</v>
      </c>
      <c r="E1992" s="9">
        <f>Daten!E1992</f>
        <v>1310</v>
      </c>
      <c r="F1992" s="9">
        <f>Daten!F1992</f>
        <v>1320</v>
      </c>
      <c r="G1992" s="27">
        <f t="shared" si="766"/>
        <v>-10</v>
      </c>
      <c r="H1992" s="29">
        <f t="shared" si="767"/>
        <v>-7.575757575757576E-3</v>
      </c>
      <c r="I1992" s="21">
        <f t="shared" si="768"/>
        <v>11.780677279578638</v>
      </c>
      <c r="J1992" s="21">
        <f t="shared" si="769"/>
        <v>-21.78067727957864</v>
      </c>
      <c r="K1992" s="27">
        <f t="shared" si="770"/>
        <v>10890.338639789319</v>
      </c>
      <c r="L1992" s="16">
        <f>Daten!G1992</f>
        <v>213</v>
      </c>
      <c r="M1992" s="16">
        <f>Daten!H1992</f>
        <v>874</v>
      </c>
      <c r="N1992" s="16">
        <f>Daten!I1992</f>
        <v>223</v>
      </c>
      <c r="O1992" s="28">
        <f t="shared" si="771"/>
        <v>0.4988558352402746</v>
      </c>
      <c r="P1992" s="16">
        <f t="shared" si="772"/>
        <v>491.94575973798106</v>
      </c>
      <c r="Q1992" s="21">
        <f t="shared" si="773"/>
        <v>-55.945759737981064</v>
      </c>
      <c r="R1992" s="27">
        <f t="shared" si="774"/>
        <v>-11189.151947596212</v>
      </c>
      <c r="S1992" s="9">
        <f>Daten!K1992</f>
        <v>2135.02</v>
      </c>
      <c r="T1992" s="9">
        <f>Daten!L1992</f>
        <v>168904.24</v>
      </c>
      <c r="U1992" s="9">
        <f>Daten!M1992</f>
        <v>898658.81</v>
      </c>
      <c r="V1992" s="9">
        <f>Daten!N1992</f>
        <v>500</v>
      </c>
      <c r="W1992" s="9">
        <f>Daten!O1992</f>
        <v>500</v>
      </c>
      <c r="X1992" s="23">
        <f t="shared" si="775"/>
        <v>1069698.07</v>
      </c>
      <c r="Y1992" s="9">
        <f t="shared" si="776"/>
        <v>470850.66123124497</v>
      </c>
      <c r="Z1992" s="21">
        <f t="shared" si="777"/>
        <v>598847.40876875515</v>
      </c>
      <c r="AA1992" s="27">
        <f t="shared" si="778"/>
        <v>-59884.740876875519</v>
      </c>
      <c r="AB1992" s="32">
        <f t="shared" si="779"/>
        <v>-60183.554184682413</v>
      </c>
      <c r="AC1992" s="31">
        <f t="shared" si="780"/>
        <v>0</v>
      </c>
      <c r="AG1992" s="26">
        <f t="shared" si="781"/>
        <v>0</v>
      </c>
      <c r="AH1992" s="26">
        <f t="shared" si="782"/>
        <v>0</v>
      </c>
      <c r="AI1992" s="26">
        <f t="shared" si="783"/>
        <v>0</v>
      </c>
      <c r="AJ1992" s="26">
        <f t="shared" si="784"/>
        <v>1</v>
      </c>
      <c r="AK1992" s="26">
        <f t="shared" si="785"/>
        <v>0</v>
      </c>
      <c r="AL1992" s="26">
        <f t="shared" ca="1" si="786"/>
        <v>0</v>
      </c>
      <c r="AM1992" s="26">
        <f t="shared" ca="1" si="787"/>
        <v>0</v>
      </c>
      <c r="AN1992" s="26">
        <f ca="1">IF(AM1992=0,0,COUNTIF($AM$19:AM1992,C1992*10+1))</f>
        <v>0</v>
      </c>
      <c r="AO1992" s="21">
        <f t="shared" ca="1" si="788"/>
        <v>0</v>
      </c>
      <c r="AP1992" s="33">
        <f t="shared" ca="1" si="789"/>
        <v>0</v>
      </c>
    </row>
    <row r="1993" spans="1:42" x14ac:dyDescent="0.2">
      <c r="A1993" s="15">
        <f>Daten!A1993</f>
        <v>70920</v>
      </c>
      <c r="B1993" s="8" t="str">
        <f>Daten!B1993</f>
        <v>Mayrhofen</v>
      </c>
      <c r="C1993" s="15">
        <f t="shared" si="765"/>
        <v>7</v>
      </c>
      <c r="D1993" s="10">
        <f>Daten!D1993</f>
        <v>0</v>
      </c>
      <c r="E1993" s="9">
        <f>Daten!E1993</f>
        <v>3916</v>
      </c>
      <c r="F1993" s="9">
        <f>Daten!F1993</f>
        <v>3843</v>
      </c>
      <c r="G1993" s="27">
        <f t="shared" si="766"/>
        <v>73</v>
      </c>
      <c r="H1993" s="29">
        <f t="shared" si="767"/>
        <v>1.8995576372625552E-2</v>
      </c>
      <c r="I1993" s="21">
        <f t="shared" si="768"/>
        <v>34.297835443500531</v>
      </c>
      <c r="J1993" s="21">
        <f t="shared" si="769"/>
        <v>38.702164556499469</v>
      </c>
      <c r="K1993" s="27">
        <f t="shared" si="770"/>
        <v>-19351.082278249734</v>
      </c>
      <c r="L1993" s="16">
        <f>Daten!G1993</f>
        <v>555</v>
      </c>
      <c r="M1993" s="16">
        <f>Daten!H1993</f>
        <v>2552</v>
      </c>
      <c r="N1993" s="16">
        <f>Daten!I1993</f>
        <v>809</v>
      </c>
      <c r="O1993" s="28">
        <f t="shared" si="771"/>
        <v>0.53448275862068961</v>
      </c>
      <c r="P1993" s="16">
        <f t="shared" si="772"/>
        <v>1436.4365890747456</v>
      </c>
      <c r="Q1993" s="21">
        <f t="shared" si="773"/>
        <v>-72.436589074745598</v>
      </c>
      <c r="R1993" s="27">
        <f t="shared" si="774"/>
        <v>-14487.31781494912</v>
      </c>
      <c r="S1993" s="9">
        <f>Daten!K1993</f>
        <v>63654.54</v>
      </c>
      <c r="T1993" s="9">
        <f>Daten!L1993</f>
        <v>687540.41</v>
      </c>
      <c r="U1993" s="9">
        <f>Daten!M1993</f>
        <v>1836760.8</v>
      </c>
      <c r="V1993" s="9">
        <f>Daten!N1993</f>
        <v>500</v>
      </c>
      <c r="W1993" s="9">
        <f>Daten!O1993</f>
        <v>500</v>
      </c>
      <c r="X1993" s="23">
        <f t="shared" si="775"/>
        <v>2587955.75</v>
      </c>
      <c r="Y1993" s="9">
        <f t="shared" si="776"/>
        <v>1407519.9918943171</v>
      </c>
      <c r="Z1993" s="21">
        <f t="shared" si="777"/>
        <v>1180435.7581056829</v>
      </c>
      <c r="AA1993" s="27">
        <f t="shared" si="778"/>
        <v>-118043.57581056829</v>
      </c>
      <c r="AB1993" s="32">
        <f t="shared" si="779"/>
        <v>-151881.97590376716</v>
      </c>
      <c r="AC1993" s="31">
        <f t="shared" si="780"/>
        <v>0</v>
      </c>
      <c r="AG1993" s="26">
        <f t="shared" si="781"/>
        <v>0</v>
      </c>
      <c r="AH1993" s="26">
        <f t="shared" si="782"/>
        <v>0</v>
      </c>
      <c r="AI1993" s="26">
        <f t="shared" si="783"/>
        <v>0</v>
      </c>
      <c r="AJ1993" s="26">
        <f t="shared" si="784"/>
        <v>1</v>
      </c>
      <c r="AK1993" s="26">
        <f t="shared" si="785"/>
        <v>0</v>
      </c>
      <c r="AL1993" s="26">
        <f t="shared" ca="1" si="786"/>
        <v>0</v>
      </c>
      <c r="AM1993" s="26">
        <f t="shared" ca="1" si="787"/>
        <v>0</v>
      </c>
      <c r="AN1993" s="26">
        <f ca="1">IF(AM1993=0,0,COUNTIF($AM$19:AM1993,C1993*10+1))</f>
        <v>0</v>
      </c>
      <c r="AO1993" s="21">
        <f t="shared" ca="1" si="788"/>
        <v>0</v>
      </c>
      <c r="AP1993" s="33">
        <f t="shared" ca="1" si="789"/>
        <v>0</v>
      </c>
    </row>
    <row r="1994" spans="1:42" x14ac:dyDescent="0.2">
      <c r="A1994" s="15">
        <f>Daten!A1994</f>
        <v>70921</v>
      </c>
      <c r="B1994" s="8" t="str">
        <f>Daten!B1994</f>
        <v>Pill</v>
      </c>
      <c r="C1994" s="15">
        <f t="shared" si="765"/>
        <v>7</v>
      </c>
      <c r="D1994" s="10">
        <f>Daten!D1994</f>
        <v>0</v>
      </c>
      <c r="E1994" s="9">
        <f>Daten!E1994</f>
        <v>1218</v>
      </c>
      <c r="F1994" s="9">
        <f>Daten!F1994</f>
        <v>1173</v>
      </c>
      <c r="G1994" s="27">
        <f t="shared" si="766"/>
        <v>45</v>
      </c>
      <c r="H1994" s="29">
        <f t="shared" si="767"/>
        <v>3.8363171355498722E-2</v>
      </c>
      <c r="I1994" s="21">
        <f t="shared" si="768"/>
        <v>10.46873821889829</v>
      </c>
      <c r="J1994" s="21">
        <f t="shared" si="769"/>
        <v>34.531261781101712</v>
      </c>
      <c r="K1994" s="27">
        <f t="shared" si="770"/>
        <v>-17265.630890550856</v>
      </c>
      <c r="L1994" s="16">
        <f>Daten!G1994</f>
        <v>222</v>
      </c>
      <c r="M1994" s="16">
        <f>Daten!H1994</f>
        <v>802</v>
      </c>
      <c r="N1994" s="16">
        <f>Daten!I1994</f>
        <v>194</v>
      </c>
      <c r="O1994" s="28">
        <f t="shared" si="771"/>
        <v>0.51870324189526185</v>
      </c>
      <c r="P1994" s="16">
        <f t="shared" si="772"/>
        <v>451.4193355948064</v>
      </c>
      <c r="Q1994" s="21">
        <f t="shared" si="773"/>
        <v>-35.419335594806398</v>
      </c>
      <c r="R1994" s="27">
        <f t="shared" si="774"/>
        <v>-7083.8671189612796</v>
      </c>
      <c r="S1994" s="9">
        <f>Daten!K1994</f>
        <v>1864.85</v>
      </c>
      <c r="T1994" s="9">
        <f>Daten!L1994</f>
        <v>90488.36</v>
      </c>
      <c r="U1994" s="9">
        <f>Daten!M1994</f>
        <v>675961.3</v>
      </c>
      <c r="V1994" s="9">
        <f>Daten!N1994</f>
        <v>500</v>
      </c>
      <c r="W1994" s="9">
        <f>Daten!O1994</f>
        <v>500</v>
      </c>
      <c r="X1994" s="23">
        <f t="shared" si="775"/>
        <v>768314.51</v>
      </c>
      <c r="Y1994" s="9">
        <f t="shared" si="776"/>
        <v>437783.28654935601</v>
      </c>
      <c r="Z1994" s="21">
        <f t="shared" si="777"/>
        <v>330531.223450644</v>
      </c>
      <c r="AA1994" s="27">
        <f t="shared" si="778"/>
        <v>-33053.122345064403</v>
      </c>
      <c r="AB1994" s="32">
        <f t="shared" si="779"/>
        <v>-57402.620354576538</v>
      </c>
      <c r="AC1994" s="31">
        <f t="shared" si="780"/>
        <v>0</v>
      </c>
      <c r="AG1994" s="26">
        <f t="shared" si="781"/>
        <v>0</v>
      </c>
      <c r="AH1994" s="26">
        <f t="shared" si="782"/>
        <v>0</v>
      </c>
      <c r="AI1994" s="26">
        <f t="shared" si="783"/>
        <v>0</v>
      </c>
      <c r="AJ1994" s="26">
        <f t="shared" si="784"/>
        <v>1</v>
      </c>
      <c r="AK1994" s="26">
        <f t="shared" si="785"/>
        <v>0</v>
      </c>
      <c r="AL1994" s="26">
        <f t="shared" ca="1" si="786"/>
        <v>0</v>
      </c>
      <c r="AM1994" s="26">
        <f t="shared" ca="1" si="787"/>
        <v>0</v>
      </c>
      <c r="AN1994" s="26">
        <f ca="1">IF(AM1994=0,0,COUNTIF($AM$19:AM1994,C1994*10+1))</f>
        <v>0</v>
      </c>
      <c r="AO1994" s="21">
        <f t="shared" ca="1" si="788"/>
        <v>0</v>
      </c>
      <c r="AP1994" s="33">
        <f t="shared" ca="1" si="789"/>
        <v>0</v>
      </c>
    </row>
    <row r="1995" spans="1:42" x14ac:dyDescent="0.2">
      <c r="A1995" s="15">
        <f>Daten!A1995</f>
        <v>70922</v>
      </c>
      <c r="B1995" s="8" t="str">
        <f>Daten!B1995</f>
        <v>Ramsau im Zillertal</v>
      </c>
      <c r="C1995" s="15">
        <f t="shared" si="765"/>
        <v>7</v>
      </c>
      <c r="D1995" s="10">
        <f>Daten!D1995</f>
        <v>0</v>
      </c>
      <c r="E1995" s="9">
        <f>Daten!E1995</f>
        <v>1672</v>
      </c>
      <c r="F1995" s="9">
        <f>Daten!F1995</f>
        <v>1600</v>
      </c>
      <c r="G1995" s="27">
        <f t="shared" si="766"/>
        <v>72</v>
      </c>
      <c r="H1995" s="29">
        <f t="shared" si="767"/>
        <v>4.4999999999999998E-2</v>
      </c>
      <c r="I1995" s="21">
        <f t="shared" si="768"/>
        <v>14.279608823731682</v>
      </c>
      <c r="J1995" s="21">
        <f t="shared" si="769"/>
        <v>57.720391176268322</v>
      </c>
      <c r="K1995" s="27">
        <f t="shared" si="770"/>
        <v>-28860.19558813416</v>
      </c>
      <c r="L1995" s="16">
        <f>Daten!G1995</f>
        <v>247</v>
      </c>
      <c r="M1995" s="16">
        <f>Daten!H1995</f>
        <v>1197</v>
      </c>
      <c r="N1995" s="16">
        <f>Daten!I1995</f>
        <v>228</v>
      </c>
      <c r="O1995" s="28">
        <f t="shared" si="771"/>
        <v>0.3968253968253968</v>
      </c>
      <c r="P1995" s="16">
        <f t="shared" si="772"/>
        <v>673.75180138027838</v>
      </c>
      <c r="Q1995" s="21">
        <f t="shared" si="773"/>
        <v>-198.75180138027838</v>
      </c>
      <c r="R1995" s="27">
        <f t="shared" si="774"/>
        <v>-39750.360276055675</v>
      </c>
      <c r="S1995" s="9">
        <f>Daten!K1995</f>
        <v>1321.79</v>
      </c>
      <c r="T1995" s="9">
        <f>Daten!L1995</f>
        <v>145597.79999999999</v>
      </c>
      <c r="U1995" s="9">
        <f>Daten!M1995</f>
        <v>708583.57</v>
      </c>
      <c r="V1995" s="9">
        <f>Daten!N1995</f>
        <v>500</v>
      </c>
      <c r="W1995" s="9">
        <f>Daten!O1995</f>
        <v>500</v>
      </c>
      <c r="X1995" s="23">
        <f t="shared" si="775"/>
        <v>855503.15999999992</v>
      </c>
      <c r="Y1995" s="9">
        <f t="shared" si="776"/>
        <v>600963.59204476455</v>
      </c>
      <c r="Z1995" s="21">
        <f t="shared" si="777"/>
        <v>254539.56795523537</v>
      </c>
      <c r="AA1995" s="27">
        <f t="shared" si="778"/>
        <v>-25453.95679552354</v>
      </c>
      <c r="AB1995" s="32">
        <f t="shared" si="779"/>
        <v>-94064.512659713379</v>
      </c>
      <c r="AC1995" s="31">
        <f t="shared" si="780"/>
        <v>0</v>
      </c>
      <c r="AG1995" s="26">
        <f t="shared" si="781"/>
        <v>0</v>
      </c>
      <c r="AH1995" s="26">
        <f t="shared" si="782"/>
        <v>0</v>
      </c>
      <c r="AI1995" s="26">
        <f t="shared" si="783"/>
        <v>0</v>
      </c>
      <c r="AJ1995" s="26">
        <f t="shared" si="784"/>
        <v>1</v>
      </c>
      <c r="AK1995" s="26">
        <f t="shared" si="785"/>
        <v>0</v>
      </c>
      <c r="AL1995" s="26">
        <f t="shared" ca="1" si="786"/>
        <v>0</v>
      </c>
      <c r="AM1995" s="26">
        <f t="shared" ca="1" si="787"/>
        <v>0</v>
      </c>
      <c r="AN1995" s="26">
        <f ca="1">IF(AM1995=0,0,COUNTIF($AM$19:AM1995,C1995*10+1))</f>
        <v>0</v>
      </c>
      <c r="AO1995" s="21">
        <f t="shared" ca="1" si="788"/>
        <v>0</v>
      </c>
      <c r="AP1995" s="33">
        <f t="shared" ca="1" si="789"/>
        <v>0</v>
      </c>
    </row>
    <row r="1996" spans="1:42" x14ac:dyDescent="0.2">
      <c r="A1996" s="15">
        <f>Daten!A1996</f>
        <v>70923</v>
      </c>
      <c r="B1996" s="8" t="str">
        <f>Daten!B1996</f>
        <v>Ried im Zillertal</v>
      </c>
      <c r="C1996" s="15">
        <f t="shared" si="765"/>
        <v>7</v>
      </c>
      <c r="D1996" s="10">
        <f>Daten!D1996</f>
        <v>0</v>
      </c>
      <c r="E1996" s="9">
        <f>Daten!E1996</f>
        <v>1272</v>
      </c>
      <c r="F1996" s="9">
        <f>Daten!F1996</f>
        <v>1272</v>
      </c>
      <c r="G1996" s="27">
        <f t="shared" si="766"/>
        <v>0</v>
      </c>
      <c r="H1996" s="29">
        <f t="shared" si="767"/>
        <v>0</v>
      </c>
      <c r="I1996" s="21">
        <f t="shared" si="768"/>
        <v>11.352289014866686</v>
      </c>
      <c r="J1996" s="21">
        <f t="shared" si="769"/>
        <v>-11.352289014866686</v>
      </c>
      <c r="K1996" s="27">
        <f t="shared" si="770"/>
        <v>5676.1445074333433</v>
      </c>
      <c r="L1996" s="16">
        <f>Daten!G1996</f>
        <v>181</v>
      </c>
      <c r="M1996" s="16">
        <f>Daten!H1996</f>
        <v>894</v>
      </c>
      <c r="N1996" s="16">
        <f>Daten!I1996</f>
        <v>197</v>
      </c>
      <c r="O1996" s="28">
        <f t="shared" si="771"/>
        <v>0.42281879194630873</v>
      </c>
      <c r="P1996" s="16">
        <f t="shared" si="772"/>
        <v>503.20309977775179</v>
      </c>
      <c r="Q1996" s="21">
        <f t="shared" si="773"/>
        <v>-125.20309977775179</v>
      </c>
      <c r="R1996" s="27">
        <f t="shared" si="774"/>
        <v>-25040.619955550359</v>
      </c>
      <c r="S1996" s="9">
        <f>Daten!K1996</f>
        <v>4420.5600000000004</v>
      </c>
      <c r="T1996" s="9">
        <f>Daten!L1996</f>
        <v>126133.59</v>
      </c>
      <c r="U1996" s="9">
        <f>Daten!M1996</f>
        <v>536401.91</v>
      </c>
      <c r="V1996" s="9">
        <f>Daten!N1996</f>
        <v>500</v>
      </c>
      <c r="W1996" s="9">
        <f>Daten!O1996</f>
        <v>500</v>
      </c>
      <c r="X1996" s="23">
        <f t="shared" si="775"/>
        <v>666956.06000000006</v>
      </c>
      <c r="Y1996" s="9">
        <f t="shared" si="776"/>
        <v>457192.39777568216</v>
      </c>
      <c r="Z1996" s="21">
        <f t="shared" si="777"/>
        <v>209763.6622243179</v>
      </c>
      <c r="AA1996" s="27">
        <f t="shared" si="778"/>
        <v>-20976.366222431792</v>
      </c>
      <c r="AB1996" s="32">
        <f t="shared" si="779"/>
        <v>-40340.841670548805</v>
      </c>
      <c r="AC1996" s="31">
        <f t="shared" si="780"/>
        <v>0</v>
      </c>
      <c r="AG1996" s="26">
        <f t="shared" si="781"/>
        <v>0</v>
      </c>
      <c r="AH1996" s="26">
        <f t="shared" si="782"/>
        <v>0</v>
      </c>
      <c r="AI1996" s="26">
        <f t="shared" si="783"/>
        <v>0</v>
      </c>
      <c r="AJ1996" s="26">
        <f t="shared" si="784"/>
        <v>1</v>
      </c>
      <c r="AK1996" s="26">
        <f t="shared" si="785"/>
        <v>0</v>
      </c>
      <c r="AL1996" s="26">
        <f t="shared" ca="1" si="786"/>
        <v>0</v>
      </c>
      <c r="AM1996" s="26">
        <f t="shared" ca="1" si="787"/>
        <v>0</v>
      </c>
      <c r="AN1996" s="26">
        <f ca="1">IF(AM1996=0,0,COUNTIF($AM$19:AM1996,C1996*10+1))</f>
        <v>0</v>
      </c>
      <c r="AO1996" s="21">
        <f t="shared" ca="1" si="788"/>
        <v>0</v>
      </c>
      <c r="AP1996" s="33">
        <f t="shared" ca="1" si="789"/>
        <v>0</v>
      </c>
    </row>
    <row r="1997" spans="1:42" x14ac:dyDescent="0.2">
      <c r="A1997" s="15">
        <f>Daten!A1997</f>
        <v>70924</v>
      </c>
      <c r="B1997" s="8" t="str">
        <f>Daten!B1997</f>
        <v>Rohrberg</v>
      </c>
      <c r="C1997" s="15">
        <f t="shared" si="765"/>
        <v>7</v>
      </c>
      <c r="D1997" s="10">
        <f>Daten!D1997</f>
        <v>0</v>
      </c>
      <c r="E1997" s="9">
        <f>Daten!E1997</f>
        <v>576</v>
      </c>
      <c r="F1997" s="9">
        <f>Daten!F1997</f>
        <v>569</v>
      </c>
      <c r="G1997" s="27">
        <f t="shared" si="766"/>
        <v>7</v>
      </c>
      <c r="H1997" s="29">
        <f t="shared" si="767"/>
        <v>1.2302284710017574E-2</v>
      </c>
      <c r="I1997" s="21">
        <f t="shared" si="768"/>
        <v>5.0781858879395791</v>
      </c>
      <c r="J1997" s="21">
        <f t="shared" si="769"/>
        <v>1.9218141120604209</v>
      </c>
      <c r="K1997" s="27">
        <f t="shared" si="770"/>
        <v>-960.90705603021047</v>
      </c>
      <c r="L1997" s="16">
        <f>Daten!G1997</f>
        <v>102</v>
      </c>
      <c r="M1997" s="16">
        <f>Daten!H1997</f>
        <v>395</v>
      </c>
      <c r="N1997" s="16">
        <f>Daten!I1997</f>
        <v>79</v>
      </c>
      <c r="O1997" s="28">
        <f t="shared" si="771"/>
        <v>0.45822784810126582</v>
      </c>
      <c r="P1997" s="16">
        <f t="shared" si="772"/>
        <v>222.33246578547198</v>
      </c>
      <c r="Q1997" s="21">
        <f t="shared" si="773"/>
        <v>-41.332465785471982</v>
      </c>
      <c r="R1997" s="27">
        <f t="shared" si="774"/>
        <v>-8266.4931570943954</v>
      </c>
      <c r="S1997" s="9">
        <f>Daten!K1997</f>
        <v>1449.73</v>
      </c>
      <c r="T1997" s="9">
        <f>Daten!L1997</f>
        <v>50427.34</v>
      </c>
      <c r="U1997" s="9">
        <f>Daten!M1997</f>
        <v>198827.51999999999</v>
      </c>
      <c r="V1997" s="9">
        <f>Daten!N1997</f>
        <v>500</v>
      </c>
      <c r="W1997" s="9">
        <f>Daten!O1997</f>
        <v>500</v>
      </c>
      <c r="X1997" s="23">
        <f t="shared" si="775"/>
        <v>250704.59</v>
      </c>
      <c r="Y1997" s="9">
        <f t="shared" si="776"/>
        <v>207030.51974747871</v>
      </c>
      <c r="Z1997" s="21">
        <f t="shared" si="777"/>
        <v>43674.070252521284</v>
      </c>
      <c r="AA1997" s="27">
        <f t="shared" si="778"/>
        <v>-4367.4070252521287</v>
      </c>
      <c r="AB1997" s="32">
        <f t="shared" si="779"/>
        <v>-13594.807238376734</v>
      </c>
      <c r="AC1997" s="31">
        <f t="shared" si="780"/>
        <v>0</v>
      </c>
      <c r="AG1997" s="26">
        <f t="shared" si="781"/>
        <v>0</v>
      </c>
      <c r="AH1997" s="26">
        <f t="shared" si="782"/>
        <v>0</v>
      </c>
      <c r="AI1997" s="26">
        <f t="shared" si="783"/>
        <v>0</v>
      </c>
      <c r="AJ1997" s="26">
        <f t="shared" si="784"/>
        <v>1</v>
      </c>
      <c r="AK1997" s="26">
        <f t="shared" si="785"/>
        <v>0</v>
      </c>
      <c r="AL1997" s="26">
        <f t="shared" ca="1" si="786"/>
        <v>0</v>
      </c>
      <c r="AM1997" s="26">
        <f t="shared" ca="1" si="787"/>
        <v>0</v>
      </c>
      <c r="AN1997" s="26">
        <f ca="1">IF(AM1997=0,0,COUNTIF($AM$19:AM1997,C1997*10+1))</f>
        <v>0</v>
      </c>
      <c r="AO1997" s="21">
        <f t="shared" ca="1" si="788"/>
        <v>0</v>
      </c>
      <c r="AP1997" s="33">
        <f t="shared" ca="1" si="789"/>
        <v>0</v>
      </c>
    </row>
    <row r="1998" spans="1:42" x14ac:dyDescent="0.2">
      <c r="A1998" s="15">
        <f>Daten!A1998</f>
        <v>70925</v>
      </c>
      <c r="B1998" s="8" t="str">
        <f>Daten!B1998</f>
        <v>Schlitters</v>
      </c>
      <c r="C1998" s="15">
        <f t="shared" si="765"/>
        <v>7</v>
      </c>
      <c r="D1998" s="10">
        <f>Daten!D1998</f>
        <v>0</v>
      </c>
      <c r="E1998" s="9">
        <f>Daten!E1998</f>
        <v>1521</v>
      </c>
      <c r="F1998" s="9">
        <f>Daten!F1998</f>
        <v>1474</v>
      </c>
      <c r="G1998" s="27">
        <f t="shared" si="766"/>
        <v>47</v>
      </c>
      <c r="H1998" s="29">
        <f t="shared" si="767"/>
        <v>3.1886024423337857E-2</v>
      </c>
      <c r="I1998" s="21">
        <f t="shared" si="768"/>
        <v>13.155089628862813</v>
      </c>
      <c r="J1998" s="21">
        <f t="shared" si="769"/>
        <v>33.844910371137189</v>
      </c>
      <c r="K1998" s="27">
        <f t="shared" si="770"/>
        <v>-16922.455185568593</v>
      </c>
      <c r="L1998" s="16">
        <f>Daten!G1998</f>
        <v>243</v>
      </c>
      <c r="M1998" s="16">
        <f>Daten!H1998</f>
        <v>1050</v>
      </c>
      <c r="N1998" s="16">
        <f>Daten!I1998</f>
        <v>228</v>
      </c>
      <c r="O1998" s="28">
        <f t="shared" si="771"/>
        <v>0.44857142857142857</v>
      </c>
      <c r="P1998" s="16">
        <f t="shared" si="772"/>
        <v>591.0103520879635</v>
      </c>
      <c r="Q1998" s="21">
        <f t="shared" si="773"/>
        <v>-120.0103520879635</v>
      </c>
      <c r="R1998" s="27">
        <f t="shared" si="774"/>
        <v>-24002.070417592699</v>
      </c>
      <c r="S1998" s="9">
        <f>Daten!K1998</f>
        <v>6019.09</v>
      </c>
      <c r="T1998" s="9">
        <f>Daten!L1998</f>
        <v>114425.5</v>
      </c>
      <c r="U1998" s="9">
        <f>Daten!M1998</f>
        <v>361204.4</v>
      </c>
      <c r="V1998" s="9">
        <f>Daten!N1998</f>
        <v>500</v>
      </c>
      <c r="W1998" s="9">
        <f>Daten!O1998</f>
        <v>500</v>
      </c>
      <c r="X1998" s="23">
        <f t="shared" si="775"/>
        <v>481648.99</v>
      </c>
      <c r="Y1998" s="9">
        <f t="shared" si="776"/>
        <v>546689.966208186</v>
      </c>
      <c r="Z1998" s="21">
        <f t="shared" si="777"/>
        <v>-65040.97620818601</v>
      </c>
      <c r="AA1998" s="27">
        <f t="shared" si="778"/>
        <v>6504.0976208186012</v>
      </c>
      <c r="AB1998" s="32">
        <f t="shared" si="779"/>
        <v>-34420.427982342691</v>
      </c>
      <c r="AC1998" s="31">
        <f t="shared" si="780"/>
        <v>0</v>
      </c>
      <c r="AG1998" s="26">
        <f t="shared" si="781"/>
        <v>0</v>
      </c>
      <c r="AH1998" s="26">
        <f t="shared" si="782"/>
        <v>0</v>
      </c>
      <c r="AI1998" s="26">
        <f t="shared" si="783"/>
        <v>0</v>
      </c>
      <c r="AJ1998" s="26">
        <f t="shared" si="784"/>
        <v>1</v>
      </c>
      <c r="AK1998" s="26">
        <f t="shared" si="785"/>
        <v>0</v>
      </c>
      <c r="AL1998" s="26">
        <f t="shared" ca="1" si="786"/>
        <v>0</v>
      </c>
      <c r="AM1998" s="26">
        <f t="shared" ca="1" si="787"/>
        <v>0</v>
      </c>
      <c r="AN1998" s="26">
        <f ca="1">IF(AM1998=0,0,COUNTIF($AM$19:AM1998,C1998*10+1))</f>
        <v>0</v>
      </c>
      <c r="AO1998" s="21">
        <f t="shared" ca="1" si="788"/>
        <v>0</v>
      </c>
      <c r="AP1998" s="33">
        <f t="shared" ca="1" si="789"/>
        <v>0</v>
      </c>
    </row>
    <row r="1999" spans="1:42" x14ac:dyDescent="0.2">
      <c r="A1999" s="15">
        <f>Daten!A1999</f>
        <v>70926</v>
      </c>
      <c r="B1999" s="8" t="str">
        <f>Daten!B1999</f>
        <v>Schwaz</v>
      </c>
      <c r="C1999" s="15">
        <f t="shared" si="765"/>
        <v>7</v>
      </c>
      <c r="D1999" s="10">
        <f>Daten!D1999</f>
        <v>0</v>
      </c>
      <c r="E1999" s="9">
        <f>Daten!E1999</f>
        <v>13883</v>
      </c>
      <c r="F1999" s="9">
        <f>Daten!F1999</f>
        <v>13729</v>
      </c>
      <c r="G1999" s="27">
        <f t="shared" si="766"/>
        <v>154</v>
      </c>
      <c r="H1999" s="29">
        <f t="shared" si="767"/>
        <v>1.1217131619200233E-2</v>
      </c>
      <c r="I1999" s="21">
        <f t="shared" si="768"/>
        <v>122.52796846313267</v>
      </c>
      <c r="J1999" s="21">
        <f t="shared" si="769"/>
        <v>31.472031536867334</v>
      </c>
      <c r="K1999" s="27">
        <f t="shared" si="770"/>
        <v>-15736.015768433666</v>
      </c>
      <c r="L1999" s="16">
        <f>Daten!G1999</f>
        <v>1990</v>
      </c>
      <c r="M1999" s="16">
        <f>Daten!H1999</f>
        <v>9198</v>
      </c>
      <c r="N1999" s="16">
        <f>Daten!I1999</f>
        <v>2695</v>
      </c>
      <c r="O1999" s="28">
        <f t="shared" si="771"/>
        <v>0.50934985866492721</v>
      </c>
      <c r="P1999" s="16">
        <f t="shared" si="772"/>
        <v>5177.2506842905605</v>
      </c>
      <c r="Q1999" s="21">
        <f t="shared" si="773"/>
        <v>-492.25068429056046</v>
      </c>
      <c r="R1999" s="27">
        <f t="shared" si="774"/>
        <v>-98450.136858112091</v>
      </c>
      <c r="S1999" s="9">
        <f>Daten!K1999</f>
        <v>6097.61</v>
      </c>
      <c r="T1999" s="9">
        <f>Daten!L1999</f>
        <v>1054333.68</v>
      </c>
      <c r="U1999" s="9">
        <f>Daten!M1999</f>
        <v>6491997.6600000001</v>
      </c>
      <c r="V1999" s="9">
        <f>Daten!N1999</f>
        <v>500</v>
      </c>
      <c r="W1999" s="9">
        <f>Daten!O1999</f>
        <v>500</v>
      </c>
      <c r="X1999" s="23">
        <f t="shared" si="775"/>
        <v>7552428.9500000002</v>
      </c>
      <c r="Y1999" s="9">
        <f t="shared" si="776"/>
        <v>4989938.7250941787</v>
      </c>
      <c r="Z1999" s="21">
        <f t="shared" si="777"/>
        <v>2562490.2249058215</v>
      </c>
      <c r="AA1999" s="27">
        <f t="shared" si="778"/>
        <v>-256249.02249058217</v>
      </c>
      <c r="AB1999" s="32">
        <f t="shared" si="779"/>
        <v>-370435.17511712795</v>
      </c>
      <c r="AC1999" s="31">
        <f t="shared" si="780"/>
        <v>0</v>
      </c>
      <c r="AG1999" s="26">
        <f t="shared" si="781"/>
        <v>0</v>
      </c>
      <c r="AH1999" s="26">
        <f t="shared" si="782"/>
        <v>0</v>
      </c>
      <c r="AI1999" s="26">
        <f t="shared" si="783"/>
        <v>0</v>
      </c>
      <c r="AJ1999" s="26">
        <f t="shared" si="784"/>
        <v>1</v>
      </c>
      <c r="AK1999" s="26">
        <f t="shared" si="785"/>
        <v>0</v>
      </c>
      <c r="AL1999" s="26">
        <f t="shared" ca="1" si="786"/>
        <v>0</v>
      </c>
      <c r="AM1999" s="26">
        <f t="shared" ca="1" si="787"/>
        <v>0</v>
      </c>
      <c r="AN1999" s="26">
        <f ca="1">IF(AM1999=0,0,COUNTIF($AM$19:AM1999,C1999*10+1))</f>
        <v>0</v>
      </c>
      <c r="AO1999" s="21">
        <f t="shared" ca="1" si="788"/>
        <v>0</v>
      </c>
      <c r="AP1999" s="33">
        <f t="shared" ca="1" si="789"/>
        <v>0</v>
      </c>
    </row>
    <row r="2000" spans="1:42" x14ac:dyDescent="0.2">
      <c r="A2000" s="15">
        <f>Daten!A2000</f>
        <v>70927</v>
      </c>
      <c r="B2000" s="8" t="str">
        <f>Daten!B2000</f>
        <v>Schwendau</v>
      </c>
      <c r="C2000" s="15">
        <f t="shared" si="765"/>
        <v>7</v>
      </c>
      <c r="D2000" s="10">
        <f>Daten!D2000</f>
        <v>0</v>
      </c>
      <c r="E2000" s="9">
        <f>Daten!E2000</f>
        <v>1767</v>
      </c>
      <c r="F2000" s="9">
        <f>Daten!F2000</f>
        <v>1694</v>
      </c>
      <c r="G2000" s="27">
        <f t="shared" si="766"/>
        <v>73</v>
      </c>
      <c r="H2000" s="29">
        <f t="shared" si="767"/>
        <v>4.3093270365997638E-2</v>
      </c>
      <c r="I2000" s="21">
        <f t="shared" si="768"/>
        <v>15.118535842125919</v>
      </c>
      <c r="J2000" s="21">
        <f t="shared" si="769"/>
        <v>57.881464157874078</v>
      </c>
      <c r="K2000" s="27">
        <f t="shared" si="770"/>
        <v>-28940.732078937039</v>
      </c>
      <c r="L2000" s="16">
        <f>Daten!G2000</f>
        <v>301</v>
      </c>
      <c r="M2000" s="16">
        <f>Daten!H2000</f>
        <v>1173</v>
      </c>
      <c r="N2000" s="16">
        <f>Daten!I2000</f>
        <v>293</v>
      </c>
      <c r="O2000" s="28">
        <f t="shared" si="771"/>
        <v>0.50639386189258317</v>
      </c>
      <c r="P2000" s="16">
        <f t="shared" si="772"/>
        <v>660.24299333255351</v>
      </c>
      <c r="Q2000" s="21">
        <f t="shared" si="773"/>
        <v>-66.24299333255351</v>
      </c>
      <c r="R2000" s="27">
        <f t="shared" si="774"/>
        <v>-13248.598666510701</v>
      </c>
      <c r="S2000" s="9">
        <f>Daten!K2000</f>
        <v>2852.19</v>
      </c>
      <c r="T2000" s="9">
        <f>Daten!L2000</f>
        <v>151161.94</v>
      </c>
      <c r="U2000" s="9">
        <f>Daten!M2000</f>
        <v>220404.59</v>
      </c>
      <c r="V2000" s="9">
        <f>Daten!N2000</f>
        <v>500</v>
      </c>
      <c r="W2000" s="9">
        <f>Daten!O2000</f>
        <v>500</v>
      </c>
      <c r="X2000" s="23">
        <f t="shared" si="775"/>
        <v>374418.72</v>
      </c>
      <c r="Y2000" s="9">
        <f t="shared" si="776"/>
        <v>635109.25068367168</v>
      </c>
      <c r="Z2000" s="21">
        <f t="shared" si="777"/>
        <v>-260690.53068367171</v>
      </c>
      <c r="AA2000" s="27">
        <f t="shared" si="778"/>
        <v>26069.053068367171</v>
      </c>
      <c r="AB2000" s="32">
        <f t="shared" si="779"/>
        <v>-16120.277677080569</v>
      </c>
      <c r="AC2000" s="31">
        <f t="shared" si="780"/>
        <v>0</v>
      </c>
      <c r="AG2000" s="26">
        <f t="shared" si="781"/>
        <v>0</v>
      </c>
      <c r="AH2000" s="26">
        <f t="shared" si="782"/>
        <v>0</v>
      </c>
      <c r="AI2000" s="26">
        <f t="shared" si="783"/>
        <v>0</v>
      </c>
      <c r="AJ2000" s="26">
        <f t="shared" si="784"/>
        <v>1</v>
      </c>
      <c r="AK2000" s="26">
        <f t="shared" si="785"/>
        <v>0</v>
      </c>
      <c r="AL2000" s="26">
        <f t="shared" ca="1" si="786"/>
        <v>0</v>
      </c>
      <c r="AM2000" s="26">
        <f t="shared" ca="1" si="787"/>
        <v>0</v>
      </c>
      <c r="AN2000" s="26">
        <f ca="1">IF(AM2000=0,0,COUNTIF($AM$19:AM2000,C2000*10+1))</f>
        <v>0</v>
      </c>
      <c r="AO2000" s="21">
        <f t="shared" ca="1" si="788"/>
        <v>0</v>
      </c>
      <c r="AP2000" s="33">
        <f t="shared" ca="1" si="789"/>
        <v>0</v>
      </c>
    </row>
    <row r="2001" spans="1:42" x14ac:dyDescent="0.2">
      <c r="A2001" s="15">
        <f>Daten!A2001</f>
        <v>70928</v>
      </c>
      <c r="B2001" s="8" t="str">
        <f>Daten!B2001</f>
        <v>Stans</v>
      </c>
      <c r="C2001" s="15">
        <f t="shared" si="765"/>
        <v>7</v>
      </c>
      <c r="D2001" s="10">
        <f>Daten!D2001</f>
        <v>0</v>
      </c>
      <c r="E2001" s="9">
        <f>Daten!E2001</f>
        <v>2191</v>
      </c>
      <c r="F2001" s="9">
        <f>Daten!F2001</f>
        <v>2022</v>
      </c>
      <c r="G2001" s="27">
        <f t="shared" si="766"/>
        <v>169</v>
      </c>
      <c r="H2001" s="29">
        <f t="shared" si="767"/>
        <v>8.3580613254203753E-2</v>
      </c>
      <c r="I2001" s="21">
        <f t="shared" si="768"/>
        <v>18.045855650990912</v>
      </c>
      <c r="J2001" s="21">
        <f t="shared" si="769"/>
        <v>150.95414434900908</v>
      </c>
      <c r="K2001" s="27">
        <f t="shared" si="770"/>
        <v>-75477.072174504545</v>
      </c>
      <c r="L2001" s="16">
        <f>Daten!G2001</f>
        <v>361</v>
      </c>
      <c r="M2001" s="16">
        <f>Daten!H2001</f>
        <v>1466</v>
      </c>
      <c r="N2001" s="16">
        <f>Daten!I2001</f>
        <v>364</v>
      </c>
      <c r="O2001" s="28">
        <f t="shared" si="771"/>
        <v>0.4945429740791269</v>
      </c>
      <c r="P2001" s="16">
        <f t="shared" si="772"/>
        <v>825.1630249151948</v>
      </c>
      <c r="Q2001" s="21">
        <f t="shared" si="773"/>
        <v>-100.1630249151948</v>
      </c>
      <c r="R2001" s="27">
        <f t="shared" si="774"/>
        <v>-20032.60498303896</v>
      </c>
      <c r="S2001" s="9">
        <f>Daten!K2001</f>
        <v>3408.04</v>
      </c>
      <c r="T2001" s="9">
        <f>Daten!L2001</f>
        <v>207825.76</v>
      </c>
      <c r="U2001" s="9">
        <f>Daten!M2001</f>
        <v>1394226.48</v>
      </c>
      <c r="V2001" s="9">
        <f>Daten!N2001</f>
        <v>500</v>
      </c>
      <c r="W2001" s="9">
        <f>Daten!O2001</f>
        <v>500</v>
      </c>
      <c r="X2001" s="23">
        <f t="shared" si="775"/>
        <v>1605460.28</v>
      </c>
      <c r="Y2001" s="9">
        <f t="shared" si="776"/>
        <v>787506.71660889906</v>
      </c>
      <c r="Z2001" s="21">
        <f t="shared" si="777"/>
        <v>817953.56339110096</v>
      </c>
      <c r="AA2001" s="27">
        <f t="shared" si="778"/>
        <v>-81795.356339110105</v>
      </c>
      <c r="AB2001" s="32">
        <f t="shared" si="779"/>
        <v>-177305.0334966536</v>
      </c>
      <c r="AC2001" s="31">
        <f t="shared" si="780"/>
        <v>0</v>
      </c>
      <c r="AG2001" s="26">
        <f t="shared" si="781"/>
        <v>0</v>
      </c>
      <c r="AH2001" s="26">
        <f t="shared" si="782"/>
        <v>0</v>
      </c>
      <c r="AI2001" s="26">
        <f t="shared" si="783"/>
        <v>0</v>
      </c>
      <c r="AJ2001" s="26">
        <f t="shared" si="784"/>
        <v>1</v>
      </c>
      <c r="AK2001" s="26">
        <f t="shared" si="785"/>
        <v>0</v>
      </c>
      <c r="AL2001" s="26">
        <f t="shared" ca="1" si="786"/>
        <v>0</v>
      </c>
      <c r="AM2001" s="26">
        <f t="shared" ca="1" si="787"/>
        <v>0</v>
      </c>
      <c r="AN2001" s="26">
        <f ca="1">IF(AM2001=0,0,COUNTIF($AM$19:AM2001,C2001*10+1))</f>
        <v>0</v>
      </c>
      <c r="AO2001" s="21">
        <f t="shared" ca="1" si="788"/>
        <v>0</v>
      </c>
      <c r="AP2001" s="33">
        <f t="shared" ca="1" si="789"/>
        <v>0</v>
      </c>
    </row>
    <row r="2002" spans="1:42" x14ac:dyDescent="0.2">
      <c r="A2002" s="15">
        <f>Daten!A2002</f>
        <v>70929</v>
      </c>
      <c r="B2002" s="8" t="str">
        <f>Daten!B2002</f>
        <v>Steinberg am Rofan</v>
      </c>
      <c r="C2002" s="15">
        <f t="shared" si="765"/>
        <v>7</v>
      </c>
      <c r="D2002" s="10">
        <f>Daten!D2002</f>
        <v>0</v>
      </c>
      <c r="E2002" s="9">
        <f>Daten!E2002</f>
        <v>294</v>
      </c>
      <c r="F2002" s="9">
        <f>Daten!F2002</f>
        <v>286</v>
      </c>
      <c r="G2002" s="27">
        <f t="shared" si="766"/>
        <v>8</v>
      </c>
      <c r="H2002" s="29">
        <f t="shared" si="767"/>
        <v>2.7972027972027972E-2</v>
      </c>
      <c r="I2002" s="21">
        <f t="shared" si="768"/>
        <v>2.5524800772420382</v>
      </c>
      <c r="J2002" s="21">
        <f t="shared" si="769"/>
        <v>5.4475199227579623</v>
      </c>
      <c r="K2002" s="27">
        <f t="shared" si="770"/>
        <v>-2723.7599613789812</v>
      </c>
      <c r="L2002" s="16">
        <f>Daten!G2002</f>
        <v>25</v>
      </c>
      <c r="M2002" s="16">
        <f>Daten!H2002</f>
        <v>188</v>
      </c>
      <c r="N2002" s="16">
        <f>Daten!I2002</f>
        <v>81</v>
      </c>
      <c r="O2002" s="28">
        <f t="shared" si="771"/>
        <v>0.56382978723404253</v>
      </c>
      <c r="P2002" s="16">
        <f t="shared" si="772"/>
        <v>105.8189963738449</v>
      </c>
      <c r="Q2002" s="21">
        <f t="shared" si="773"/>
        <v>0.18100362615510335</v>
      </c>
      <c r="R2002" s="27">
        <f t="shared" si="774"/>
        <v>36.20072523102067</v>
      </c>
      <c r="S2002" s="9">
        <f>Daten!K2002</f>
        <v>9484.4500000000007</v>
      </c>
      <c r="T2002" s="9">
        <f>Daten!L2002</f>
        <v>35636.71</v>
      </c>
      <c r="U2002" s="9">
        <f>Daten!M2002</f>
        <v>20965.38</v>
      </c>
      <c r="V2002" s="9">
        <f>Daten!N2002</f>
        <v>500</v>
      </c>
      <c r="W2002" s="9">
        <f>Daten!O2002</f>
        <v>500</v>
      </c>
      <c r="X2002" s="23">
        <f t="shared" si="775"/>
        <v>66086.540000000008</v>
      </c>
      <c r="Y2002" s="9">
        <f t="shared" si="776"/>
        <v>105671.82778777559</v>
      </c>
      <c r="Z2002" s="21">
        <f t="shared" si="777"/>
        <v>-39585.287787775582</v>
      </c>
      <c r="AA2002" s="27">
        <f t="shared" si="778"/>
        <v>3958.5287787775583</v>
      </c>
      <c r="AB2002" s="32">
        <f t="shared" si="779"/>
        <v>1270.969542629598</v>
      </c>
      <c r="AC2002" s="31">
        <f t="shared" si="780"/>
        <v>1270.969542629598</v>
      </c>
      <c r="AG2002" s="26">
        <f t="shared" si="781"/>
        <v>-2723.7599613789812</v>
      </c>
      <c r="AH2002" s="26">
        <f t="shared" si="782"/>
        <v>3958.5287787775583</v>
      </c>
      <c r="AI2002" s="26">
        <f t="shared" si="783"/>
        <v>1234.7688173985771</v>
      </c>
      <c r="AJ2002" s="26">
        <f t="shared" si="784"/>
        <v>1</v>
      </c>
      <c r="AK2002" s="26">
        <f t="shared" si="785"/>
        <v>1234.7688173985771</v>
      </c>
      <c r="AL2002" s="26">
        <f t="shared" ca="1" si="786"/>
        <v>1336</v>
      </c>
      <c r="AM2002" s="26">
        <f t="shared" ca="1" si="787"/>
        <v>71</v>
      </c>
      <c r="AN2002" s="26">
        <f ca="1">IF(AM2002=0,0,COUNTIF($AM$19:AM2002,C2002*10+1))</f>
        <v>100</v>
      </c>
      <c r="AO2002" s="21">
        <f t="shared" ca="1" si="788"/>
        <v>0</v>
      </c>
      <c r="AP2002" s="33">
        <f t="shared" ca="1" si="789"/>
        <v>1336</v>
      </c>
    </row>
    <row r="2003" spans="1:42" x14ac:dyDescent="0.2">
      <c r="A2003" s="15">
        <f>Daten!A2003</f>
        <v>70930</v>
      </c>
      <c r="B2003" s="8" t="str">
        <f>Daten!B2003</f>
        <v>Strass im Zillertal</v>
      </c>
      <c r="C2003" s="15">
        <f t="shared" ref="C2003:C2066" si="790">INT(A2003/10000)</f>
        <v>7</v>
      </c>
      <c r="D2003" s="10">
        <f>Daten!D2003</f>
        <v>0</v>
      </c>
      <c r="E2003" s="9">
        <f>Daten!E2003</f>
        <v>861</v>
      </c>
      <c r="F2003" s="9">
        <f>Daten!F2003</f>
        <v>837</v>
      </c>
      <c r="G2003" s="27">
        <f t="shared" ref="G2003:G2066" si="791">E2003-F2003</f>
        <v>24</v>
      </c>
      <c r="H2003" s="29">
        <f t="shared" ref="H2003:H2066" si="792">G2003/F2003</f>
        <v>2.8673835125448029E-2</v>
      </c>
      <c r="I2003" s="21">
        <f t="shared" ref="I2003:I2066" si="793">F2003*$I$6</f>
        <v>7.4700203659146363</v>
      </c>
      <c r="J2003" s="21">
        <f t="shared" ref="J2003:J2066" si="794">G2003-I2003</f>
        <v>16.529979634085365</v>
      </c>
      <c r="K2003" s="27">
        <f t="shared" ref="K2003:K2066" si="795">-J2003*$K$5</f>
        <v>-8264.9898170426823</v>
      </c>
      <c r="L2003" s="16">
        <f>Daten!G2003</f>
        <v>130</v>
      </c>
      <c r="M2003" s="16">
        <f>Daten!H2003</f>
        <v>598</v>
      </c>
      <c r="N2003" s="16">
        <f>Daten!I2003</f>
        <v>133</v>
      </c>
      <c r="O2003" s="28">
        <f t="shared" ref="O2003:O2066" si="796">(L2003+N2003)/M2003</f>
        <v>0.43979933110367891</v>
      </c>
      <c r="P2003" s="16">
        <f t="shared" ref="P2003:P2066" si="797">M2003*$P$6</f>
        <v>336.59446718914495</v>
      </c>
      <c r="Q2003" s="21">
        <f t="shared" ref="Q2003:Q2066" si="798">L2003+N2003-P2003</f>
        <v>-73.59446718914495</v>
      </c>
      <c r="R2003" s="27">
        <f t="shared" ref="R2003:R2066" si="799">Q2003*$R$5</f>
        <v>-14718.89343782899</v>
      </c>
      <c r="S2003" s="9">
        <f>Daten!K2003</f>
        <v>3669.13</v>
      </c>
      <c r="T2003" s="9">
        <f>Daten!L2003</f>
        <v>120483.13</v>
      </c>
      <c r="U2003" s="9">
        <f>Daten!M2003</f>
        <v>634236.78</v>
      </c>
      <c r="V2003" s="9">
        <f>Daten!N2003</f>
        <v>500</v>
      </c>
      <c r="W2003" s="9">
        <f>Daten!O2003</f>
        <v>500</v>
      </c>
      <c r="X2003" s="23">
        <f t="shared" ref="X2003:X2066" si="800">S2003/V2003*500+T2003/W2003*500+U2003</f>
        <v>758389.04</v>
      </c>
      <c r="Y2003" s="9">
        <f t="shared" ref="Y2003:Y2066" si="801">E2003*$Y$6</f>
        <v>309467.49566419993</v>
      </c>
      <c r="Z2003" s="21">
        <f t="shared" ref="Z2003:Z2066" si="802">X2003-Y2003</f>
        <v>448921.54433580011</v>
      </c>
      <c r="AA2003" s="27">
        <f t="shared" ref="AA2003:AA2066" si="803">-Z2003*$AA$5</f>
        <v>-44892.154433580014</v>
      </c>
      <c r="AB2003" s="32">
        <f t="shared" ref="AB2003:AB2066" si="804">K2003+R2003+AA2003</f>
        <v>-67876.037688451688</v>
      </c>
      <c r="AC2003" s="31">
        <f t="shared" ref="AC2003:AC2066" si="805">MAX(0,AB2003)</f>
        <v>0</v>
      </c>
      <c r="AG2003" s="26">
        <f t="shared" ref="AG2003:AG2066" si="806">IF(AB2003&gt;0,K2003,0)</f>
        <v>0</v>
      </c>
      <c r="AH2003" s="26">
        <f t="shared" ref="AH2003:AH2066" si="807">IF(AB2003&gt;0,AA2003,0)</f>
        <v>0</v>
      </c>
      <c r="AI2003" s="26">
        <f t="shared" ref="AI2003:AI2066" si="808">AG2003+AH2003</f>
        <v>0</v>
      </c>
      <c r="AJ2003" s="26">
        <f t="shared" ref="AJ2003:AJ2066" si="809">IF(AND(V2003=500,W2003=500),1,0)</f>
        <v>1</v>
      </c>
      <c r="AK2003" s="26">
        <f t="shared" ref="AK2003:AK2066" si="810">IF(AND(AJ2003=1,AI2003&gt;=E2003*$AK$5),AI2003,0)</f>
        <v>0</v>
      </c>
      <c r="AL2003" s="26">
        <f t="shared" ref="AL2003:AL2066" ca="1" si="811">IF(OFFSET($AK$6,C2003,0)=0,0,ROUND(AK2003*OFFSET($AF$6,C2003,0)/OFFSET($AK$6,C2003,0),0))</f>
        <v>0</v>
      </c>
      <c r="AM2003" s="26">
        <f t="shared" ref="AM2003:AM2066" ca="1" si="812">IF(AL2003&gt;0,C2003*10+1,0)</f>
        <v>0</v>
      </c>
      <c r="AN2003" s="26">
        <f ca="1">IF(AM2003=0,0,COUNTIF($AM$19:AM2003,C2003*10+1))</f>
        <v>0</v>
      </c>
      <c r="AO2003" s="21">
        <f t="shared" ref="AO2003:AO2066" ca="1" si="813">IF(AN2003=1,OFFSET($AF$6,C2003,0)-OFFSET($AL$6,C2003,0),0)</f>
        <v>0</v>
      </c>
      <c r="AP2003" s="33">
        <f t="shared" ref="AP2003:AP2066" ca="1" si="814">AL2003+AO2003</f>
        <v>0</v>
      </c>
    </row>
    <row r="2004" spans="1:42" x14ac:dyDescent="0.2">
      <c r="A2004" s="15">
        <f>Daten!A2004</f>
        <v>70931</v>
      </c>
      <c r="B2004" s="8" t="str">
        <f>Daten!B2004</f>
        <v>Stumm</v>
      </c>
      <c r="C2004" s="15">
        <f t="shared" si="790"/>
        <v>7</v>
      </c>
      <c r="D2004" s="10">
        <f>Daten!D2004</f>
        <v>0</v>
      </c>
      <c r="E2004" s="9">
        <f>Daten!E2004</f>
        <v>1910</v>
      </c>
      <c r="F2004" s="9">
        <f>Daten!F2004</f>
        <v>1897</v>
      </c>
      <c r="G2004" s="27">
        <f t="shared" si="791"/>
        <v>13</v>
      </c>
      <c r="H2004" s="29">
        <f t="shared" si="792"/>
        <v>6.8529256721138639E-3</v>
      </c>
      <c r="I2004" s="21">
        <f t="shared" si="793"/>
        <v>16.930261211636875</v>
      </c>
      <c r="J2004" s="21">
        <f t="shared" si="794"/>
        <v>-3.9302612116368749</v>
      </c>
      <c r="K2004" s="27">
        <f t="shared" si="795"/>
        <v>1965.1306058184375</v>
      </c>
      <c r="L2004" s="16">
        <f>Daten!G2004</f>
        <v>291</v>
      </c>
      <c r="M2004" s="16">
        <f>Daten!H2004</f>
        <v>1300</v>
      </c>
      <c r="N2004" s="16">
        <f>Daten!I2004</f>
        <v>319</v>
      </c>
      <c r="O2004" s="28">
        <f t="shared" si="796"/>
        <v>0.46923076923076923</v>
      </c>
      <c r="P2004" s="16">
        <f t="shared" si="797"/>
        <v>731.72710258509767</v>
      </c>
      <c r="Q2004" s="21">
        <f t="shared" si="798"/>
        <v>-121.72710258509767</v>
      </c>
      <c r="R2004" s="27">
        <f t="shared" si="799"/>
        <v>-24345.420517019535</v>
      </c>
      <c r="S2004" s="9">
        <f>Daten!K2004</f>
        <v>3074.38</v>
      </c>
      <c r="T2004" s="9">
        <f>Daten!L2004</f>
        <v>186146.03</v>
      </c>
      <c r="U2004" s="9">
        <f>Daten!M2004</f>
        <v>352179.41</v>
      </c>
      <c r="V2004" s="9">
        <f>Daten!N2004</f>
        <v>500</v>
      </c>
      <c r="W2004" s="9">
        <f>Daten!O2004</f>
        <v>500</v>
      </c>
      <c r="X2004" s="23">
        <f t="shared" si="800"/>
        <v>541399.81999999995</v>
      </c>
      <c r="Y2004" s="9">
        <f t="shared" si="801"/>
        <v>686507.45263486868</v>
      </c>
      <c r="Z2004" s="21">
        <f t="shared" si="802"/>
        <v>-145107.63263486873</v>
      </c>
      <c r="AA2004" s="27">
        <f t="shared" si="803"/>
        <v>14510.763263486873</v>
      </c>
      <c r="AB2004" s="32">
        <f t="shared" si="804"/>
        <v>-7869.5266477142231</v>
      </c>
      <c r="AC2004" s="31">
        <f t="shared" si="805"/>
        <v>0</v>
      </c>
      <c r="AG2004" s="26">
        <f t="shared" si="806"/>
        <v>0</v>
      </c>
      <c r="AH2004" s="26">
        <f t="shared" si="807"/>
        <v>0</v>
      </c>
      <c r="AI2004" s="26">
        <f t="shared" si="808"/>
        <v>0</v>
      </c>
      <c r="AJ2004" s="26">
        <f t="shared" si="809"/>
        <v>1</v>
      </c>
      <c r="AK2004" s="26">
        <f t="shared" si="810"/>
        <v>0</v>
      </c>
      <c r="AL2004" s="26">
        <f t="shared" ca="1" si="811"/>
        <v>0</v>
      </c>
      <c r="AM2004" s="26">
        <f t="shared" ca="1" si="812"/>
        <v>0</v>
      </c>
      <c r="AN2004" s="26">
        <f ca="1">IF(AM2004=0,0,COUNTIF($AM$19:AM2004,C2004*10+1))</f>
        <v>0</v>
      </c>
      <c r="AO2004" s="21">
        <f t="shared" ca="1" si="813"/>
        <v>0</v>
      </c>
      <c r="AP2004" s="33">
        <f t="shared" ca="1" si="814"/>
        <v>0</v>
      </c>
    </row>
    <row r="2005" spans="1:42" x14ac:dyDescent="0.2">
      <c r="A2005" s="15">
        <f>Daten!A2005</f>
        <v>70932</v>
      </c>
      <c r="B2005" s="8" t="str">
        <f>Daten!B2005</f>
        <v>Stummerberg</v>
      </c>
      <c r="C2005" s="15">
        <f t="shared" si="790"/>
        <v>7</v>
      </c>
      <c r="D2005" s="10">
        <f>Daten!D2005</f>
        <v>0</v>
      </c>
      <c r="E2005" s="9">
        <f>Daten!E2005</f>
        <v>853</v>
      </c>
      <c r="F2005" s="9">
        <f>Daten!F2005</f>
        <v>848</v>
      </c>
      <c r="G2005" s="27">
        <f t="shared" si="791"/>
        <v>5</v>
      </c>
      <c r="H2005" s="29">
        <f t="shared" si="792"/>
        <v>5.89622641509434E-3</v>
      </c>
      <c r="I2005" s="21">
        <f t="shared" si="793"/>
        <v>7.5681926765777918</v>
      </c>
      <c r="J2005" s="21">
        <f t="shared" si="794"/>
        <v>-2.5681926765777918</v>
      </c>
      <c r="K2005" s="27">
        <f t="shared" si="795"/>
        <v>1284.0963382888958</v>
      </c>
      <c r="L2005" s="16">
        <f>Daten!G2005</f>
        <v>139</v>
      </c>
      <c r="M2005" s="16">
        <f>Daten!H2005</f>
        <v>557</v>
      </c>
      <c r="N2005" s="16">
        <f>Daten!I2005</f>
        <v>157</v>
      </c>
      <c r="O2005" s="28">
        <f t="shared" si="796"/>
        <v>0.53141831238779169</v>
      </c>
      <c r="P2005" s="16">
        <f t="shared" si="797"/>
        <v>313.51692010761491</v>
      </c>
      <c r="Q2005" s="21">
        <f t="shared" si="798"/>
        <v>-17.516920107614908</v>
      </c>
      <c r="R2005" s="27">
        <f t="shared" si="799"/>
        <v>-3503.3840215229816</v>
      </c>
      <c r="S2005" s="9">
        <f>Daten!K2005</f>
        <v>5610.34</v>
      </c>
      <c r="T2005" s="9">
        <f>Daten!L2005</f>
        <v>44269.57</v>
      </c>
      <c r="U2005" s="9">
        <f>Daten!M2005</f>
        <v>26686.36</v>
      </c>
      <c r="V2005" s="9">
        <f>Daten!N2005</f>
        <v>500</v>
      </c>
      <c r="W2005" s="9">
        <f>Daten!O2005</f>
        <v>500</v>
      </c>
      <c r="X2005" s="23">
        <f t="shared" si="800"/>
        <v>76566.27</v>
      </c>
      <c r="Y2005" s="9">
        <f t="shared" si="801"/>
        <v>306592.07177881827</v>
      </c>
      <c r="Z2005" s="21">
        <f t="shared" si="802"/>
        <v>-230025.80177881825</v>
      </c>
      <c r="AA2005" s="27">
        <f t="shared" si="803"/>
        <v>23002.580177881828</v>
      </c>
      <c r="AB2005" s="32">
        <f t="shared" si="804"/>
        <v>20783.292494647743</v>
      </c>
      <c r="AC2005" s="31">
        <f t="shared" si="805"/>
        <v>20783.292494647743</v>
      </c>
      <c r="AG2005" s="26">
        <f t="shared" si="806"/>
        <v>1284.0963382888958</v>
      </c>
      <c r="AH2005" s="26">
        <f t="shared" si="807"/>
        <v>23002.580177881828</v>
      </c>
      <c r="AI2005" s="26">
        <f t="shared" si="808"/>
        <v>24286.676516170723</v>
      </c>
      <c r="AJ2005" s="26">
        <f t="shared" si="809"/>
        <v>1</v>
      </c>
      <c r="AK2005" s="26">
        <f t="shared" si="810"/>
        <v>24286.676516170723</v>
      </c>
      <c r="AL2005" s="26">
        <f t="shared" ca="1" si="811"/>
        <v>26269</v>
      </c>
      <c r="AM2005" s="26">
        <f t="shared" ca="1" si="812"/>
        <v>71</v>
      </c>
      <c r="AN2005" s="26">
        <f ca="1">IF(AM2005=0,0,COUNTIF($AM$19:AM2005,C2005*10+1))</f>
        <v>101</v>
      </c>
      <c r="AO2005" s="21">
        <f t="shared" ca="1" si="813"/>
        <v>0</v>
      </c>
      <c r="AP2005" s="33">
        <f t="shared" ca="1" si="814"/>
        <v>26269</v>
      </c>
    </row>
    <row r="2006" spans="1:42" x14ac:dyDescent="0.2">
      <c r="A2006" s="15">
        <f>Daten!A2006</f>
        <v>70933</v>
      </c>
      <c r="B2006" s="8" t="str">
        <f>Daten!B2006</f>
        <v>Terfens</v>
      </c>
      <c r="C2006" s="15">
        <f t="shared" si="790"/>
        <v>7</v>
      </c>
      <c r="D2006" s="10">
        <f>Daten!D2006</f>
        <v>0</v>
      </c>
      <c r="E2006" s="9">
        <f>Daten!E2006</f>
        <v>2261</v>
      </c>
      <c r="F2006" s="9">
        <f>Daten!F2006</f>
        <v>2178</v>
      </c>
      <c r="G2006" s="27">
        <f t="shared" si="791"/>
        <v>83</v>
      </c>
      <c r="H2006" s="29">
        <f t="shared" si="792"/>
        <v>3.8108356290174471E-2</v>
      </c>
      <c r="I2006" s="21">
        <f t="shared" si="793"/>
        <v>19.438117511304753</v>
      </c>
      <c r="J2006" s="21">
        <f t="shared" si="794"/>
        <v>63.561882488695247</v>
      </c>
      <c r="K2006" s="27">
        <f t="shared" si="795"/>
        <v>-31780.941244347625</v>
      </c>
      <c r="L2006" s="16">
        <f>Daten!G2006</f>
        <v>402</v>
      </c>
      <c r="M2006" s="16">
        <f>Daten!H2006</f>
        <v>1509</v>
      </c>
      <c r="N2006" s="16">
        <f>Daten!I2006</f>
        <v>350</v>
      </c>
      <c r="O2006" s="28">
        <f t="shared" si="796"/>
        <v>0.49834327369118619</v>
      </c>
      <c r="P2006" s="16">
        <f t="shared" si="797"/>
        <v>849.3663060007018</v>
      </c>
      <c r="Q2006" s="21">
        <f t="shared" si="798"/>
        <v>-97.366306000701798</v>
      </c>
      <c r="R2006" s="27">
        <f t="shared" si="799"/>
        <v>-19473.261200140361</v>
      </c>
      <c r="S2006" s="9">
        <f>Daten!K2006</f>
        <v>5936.26</v>
      </c>
      <c r="T2006" s="9">
        <f>Daten!L2006</f>
        <v>164955.15</v>
      </c>
      <c r="U2006" s="9">
        <f>Daten!M2006</f>
        <v>1018256.61</v>
      </c>
      <c r="V2006" s="9">
        <f>Daten!N2006</f>
        <v>500</v>
      </c>
      <c r="W2006" s="9">
        <f>Daten!O2006</f>
        <v>500</v>
      </c>
      <c r="X2006" s="23">
        <f t="shared" si="800"/>
        <v>1189148.02</v>
      </c>
      <c r="Y2006" s="9">
        <f t="shared" si="801"/>
        <v>812666.67560598848</v>
      </c>
      <c r="Z2006" s="21">
        <f t="shared" si="802"/>
        <v>376481.34439401154</v>
      </c>
      <c r="AA2006" s="27">
        <f t="shared" si="803"/>
        <v>-37648.134439401154</v>
      </c>
      <c r="AB2006" s="32">
        <f t="shared" si="804"/>
        <v>-88902.336883889133</v>
      </c>
      <c r="AC2006" s="31">
        <f t="shared" si="805"/>
        <v>0</v>
      </c>
      <c r="AG2006" s="26">
        <f t="shared" si="806"/>
        <v>0</v>
      </c>
      <c r="AH2006" s="26">
        <f t="shared" si="807"/>
        <v>0</v>
      </c>
      <c r="AI2006" s="26">
        <f t="shared" si="808"/>
        <v>0</v>
      </c>
      <c r="AJ2006" s="26">
        <f t="shared" si="809"/>
        <v>1</v>
      </c>
      <c r="AK2006" s="26">
        <f t="shared" si="810"/>
        <v>0</v>
      </c>
      <c r="AL2006" s="26">
        <f t="shared" ca="1" si="811"/>
        <v>0</v>
      </c>
      <c r="AM2006" s="26">
        <f t="shared" ca="1" si="812"/>
        <v>0</v>
      </c>
      <c r="AN2006" s="26">
        <f ca="1">IF(AM2006=0,0,COUNTIF($AM$19:AM2006,C2006*10+1))</f>
        <v>0</v>
      </c>
      <c r="AO2006" s="21">
        <f t="shared" ca="1" si="813"/>
        <v>0</v>
      </c>
      <c r="AP2006" s="33">
        <f t="shared" ca="1" si="814"/>
        <v>0</v>
      </c>
    </row>
    <row r="2007" spans="1:42" x14ac:dyDescent="0.2">
      <c r="A2007" s="15">
        <f>Daten!A2007</f>
        <v>70934</v>
      </c>
      <c r="B2007" s="8" t="str">
        <f>Daten!B2007</f>
        <v>Tux</v>
      </c>
      <c r="C2007" s="15">
        <f t="shared" si="790"/>
        <v>7</v>
      </c>
      <c r="D2007" s="10">
        <f>Daten!D2007</f>
        <v>0</v>
      </c>
      <c r="E2007" s="9">
        <f>Daten!E2007</f>
        <v>1952</v>
      </c>
      <c r="F2007" s="9">
        <f>Daten!F2007</f>
        <v>1933</v>
      </c>
      <c r="G2007" s="27">
        <f t="shared" si="791"/>
        <v>19</v>
      </c>
      <c r="H2007" s="29">
        <f t="shared" si="792"/>
        <v>9.8292809105018104E-3</v>
      </c>
      <c r="I2007" s="21">
        <f t="shared" si="793"/>
        <v>17.251552410170838</v>
      </c>
      <c r="J2007" s="21">
        <f t="shared" si="794"/>
        <v>1.748447589829162</v>
      </c>
      <c r="K2007" s="27">
        <f t="shared" si="795"/>
        <v>-874.22379491458105</v>
      </c>
      <c r="L2007" s="16">
        <f>Daten!G2007</f>
        <v>297</v>
      </c>
      <c r="M2007" s="16">
        <f>Daten!H2007</f>
        <v>1332</v>
      </c>
      <c r="N2007" s="16">
        <f>Daten!I2007</f>
        <v>323</v>
      </c>
      <c r="O2007" s="28">
        <f t="shared" si="796"/>
        <v>0.46546546546546547</v>
      </c>
      <c r="P2007" s="16">
        <f t="shared" si="797"/>
        <v>749.73884664873083</v>
      </c>
      <c r="Q2007" s="21">
        <f t="shared" si="798"/>
        <v>-129.73884664873083</v>
      </c>
      <c r="R2007" s="27">
        <f t="shared" si="799"/>
        <v>-25947.769329746166</v>
      </c>
      <c r="S2007" s="9">
        <f>Daten!K2007</f>
        <v>3954.58</v>
      </c>
      <c r="T2007" s="9">
        <f>Daten!L2007</f>
        <v>305396.99</v>
      </c>
      <c r="U2007" s="9">
        <f>Daten!M2007</f>
        <v>893457.43</v>
      </c>
      <c r="V2007" s="9">
        <f>Daten!N2007</f>
        <v>500</v>
      </c>
      <c r="W2007" s="9">
        <f>Daten!O2007</f>
        <v>500</v>
      </c>
      <c r="X2007" s="23">
        <f t="shared" si="800"/>
        <v>1202809</v>
      </c>
      <c r="Y2007" s="9">
        <f t="shared" si="801"/>
        <v>701603.42803312233</v>
      </c>
      <c r="Z2007" s="21">
        <f t="shared" si="802"/>
        <v>501205.57196687767</v>
      </c>
      <c r="AA2007" s="27">
        <f t="shared" si="803"/>
        <v>-50120.557196687769</v>
      </c>
      <c r="AB2007" s="32">
        <f t="shared" si="804"/>
        <v>-76942.550321348521</v>
      </c>
      <c r="AC2007" s="31">
        <f t="shared" si="805"/>
        <v>0</v>
      </c>
      <c r="AG2007" s="26">
        <f t="shared" si="806"/>
        <v>0</v>
      </c>
      <c r="AH2007" s="26">
        <f t="shared" si="807"/>
        <v>0</v>
      </c>
      <c r="AI2007" s="26">
        <f t="shared" si="808"/>
        <v>0</v>
      </c>
      <c r="AJ2007" s="26">
        <f t="shared" si="809"/>
        <v>1</v>
      </c>
      <c r="AK2007" s="26">
        <f t="shared" si="810"/>
        <v>0</v>
      </c>
      <c r="AL2007" s="26">
        <f t="shared" ca="1" si="811"/>
        <v>0</v>
      </c>
      <c r="AM2007" s="26">
        <f t="shared" ca="1" si="812"/>
        <v>0</v>
      </c>
      <c r="AN2007" s="26">
        <f ca="1">IF(AM2007=0,0,COUNTIF($AM$19:AM2007,C2007*10+1))</f>
        <v>0</v>
      </c>
      <c r="AO2007" s="21">
        <f t="shared" ca="1" si="813"/>
        <v>0</v>
      </c>
      <c r="AP2007" s="33">
        <f t="shared" ca="1" si="814"/>
        <v>0</v>
      </c>
    </row>
    <row r="2008" spans="1:42" x14ac:dyDescent="0.2">
      <c r="A2008" s="15">
        <f>Daten!A2008</f>
        <v>70935</v>
      </c>
      <c r="B2008" s="8" t="str">
        <f>Daten!B2008</f>
        <v>Uderns</v>
      </c>
      <c r="C2008" s="15">
        <f t="shared" si="790"/>
        <v>7</v>
      </c>
      <c r="D2008" s="10">
        <f>Daten!D2008</f>
        <v>0</v>
      </c>
      <c r="E2008" s="9">
        <f>Daten!E2008</f>
        <v>1860</v>
      </c>
      <c r="F2008" s="9">
        <f>Daten!F2008</f>
        <v>1830</v>
      </c>
      <c r="G2008" s="27">
        <f t="shared" si="791"/>
        <v>30</v>
      </c>
      <c r="H2008" s="29">
        <f t="shared" si="792"/>
        <v>1.6393442622950821E-2</v>
      </c>
      <c r="I2008" s="21">
        <f t="shared" si="793"/>
        <v>16.332302592143112</v>
      </c>
      <c r="J2008" s="21">
        <f t="shared" si="794"/>
        <v>13.667697407856888</v>
      </c>
      <c r="K2008" s="27">
        <f t="shared" si="795"/>
        <v>-6833.8487039284437</v>
      </c>
      <c r="L2008" s="16">
        <f>Daten!G2008</f>
        <v>301</v>
      </c>
      <c r="M2008" s="16">
        <f>Daten!H2008</f>
        <v>1273</v>
      </c>
      <c r="N2008" s="16">
        <f>Daten!I2008</f>
        <v>286</v>
      </c>
      <c r="O2008" s="28">
        <f t="shared" si="796"/>
        <v>0.46111547525530244</v>
      </c>
      <c r="P2008" s="16">
        <f t="shared" si="797"/>
        <v>716.52969353140713</v>
      </c>
      <c r="Q2008" s="21">
        <f t="shared" si="798"/>
        <v>-129.52969353140713</v>
      </c>
      <c r="R2008" s="27">
        <f t="shared" si="799"/>
        <v>-25905.938706281428</v>
      </c>
      <c r="S2008" s="9">
        <f>Daten!K2008</f>
        <v>3099.88</v>
      </c>
      <c r="T2008" s="9">
        <f>Daten!L2008</f>
        <v>191654.66</v>
      </c>
      <c r="U2008" s="9">
        <f>Daten!M2008</f>
        <v>426262.42</v>
      </c>
      <c r="V2008" s="9">
        <f>Daten!N2008</f>
        <v>500</v>
      </c>
      <c r="W2008" s="9">
        <f>Daten!O2008</f>
        <v>500</v>
      </c>
      <c r="X2008" s="23">
        <f t="shared" si="800"/>
        <v>621016.96</v>
      </c>
      <c r="Y2008" s="9">
        <f t="shared" si="801"/>
        <v>668536.05335123336</v>
      </c>
      <c r="Z2008" s="21">
        <f t="shared" si="802"/>
        <v>-47519.093351233401</v>
      </c>
      <c r="AA2008" s="27">
        <f t="shared" si="803"/>
        <v>4751.9093351233405</v>
      </c>
      <c r="AB2008" s="32">
        <f t="shared" si="804"/>
        <v>-27987.878075086533</v>
      </c>
      <c r="AC2008" s="31">
        <f t="shared" si="805"/>
        <v>0</v>
      </c>
      <c r="AG2008" s="26">
        <f t="shared" si="806"/>
        <v>0</v>
      </c>
      <c r="AH2008" s="26">
        <f t="shared" si="807"/>
        <v>0</v>
      </c>
      <c r="AI2008" s="26">
        <f t="shared" si="808"/>
        <v>0</v>
      </c>
      <c r="AJ2008" s="26">
        <f t="shared" si="809"/>
        <v>1</v>
      </c>
      <c r="AK2008" s="26">
        <f t="shared" si="810"/>
        <v>0</v>
      </c>
      <c r="AL2008" s="26">
        <f t="shared" ca="1" si="811"/>
        <v>0</v>
      </c>
      <c r="AM2008" s="26">
        <f t="shared" ca="1" si="812"/>
        <v>0</v>
      </c>
      <c r="AN2008" s="26">
        <f ca="1">IF(AM2008=0,0,COUNTIF($AM$19:AM2008,C2008*10+1))</f>
        <v>0</v>
      </c>
      <c r="AO2008" s="21">
        <f t="shared" ca="1" si="813"/>
        <v>0</v>
      </c>
      <c r="AP2008" s="33">
        <f t="shared" ca="1" si="814"/>
        <v>0</v>
      </c>
    </row>
    <row r="2009" spans="1:42" x14ac:dyDescent="0.2">
      <c r="A2009" s="15">
        <f>Daten!A2009</f>
        <v>70936</v>
      </c>
      <c r="B2009" s="8" t="str">
        <f>Daten!B2009</f>
        <v>Vomp</v>
      </c>
      <c r="C2009" s="15">
        <f t="shared" si="790"/>
        <v>7</v>
      </c>
      <c r="D2009" s="10">
        <f>Daten!D2009</f>
        <v>0</v>
      </c>
      <c r="E2009" s="9">
        <f>Daten!E2009</f>
        <v>5282</v>
      </c>
      <c r="F2009" s="9">
        <f>Daten!F2009</f>
        <v>5127</v>
      </c>
      <c r="G2009" s="27">
        <f t="shared" si="791"/>
        <v>155</v>
      </c>
      <c r="H2009" s="29">
        <f t="shared" si="792"/>
        <v>3.0232104544567973E-2</v>
      </c>
      <c r="I2009" s="21">
        <f t="shared" si="793"/>
        <v>45.757221524545209</v>
      </c>
      <c r="J2009" s="21">
        <f t="shared" si="794"/>
        <v>109.2427784754548</v>
      </c>
      <c r="K2009" s="27">
        <f t="shared" si="795"/>
        <v>-54621.389237727402</v>
      </c>
      <c r="L2009" s="16">
        <f>Daten!G2009</f>
        <v>836</v>
      </c>
      <c r="M2009" s="16">
        <f>Daten!H2009</f>
        <v>3497</v>
      </c>
      <c r="N2009" s="16">
        <f>Daten!I2009</f>
        <v>949</v>
      </c>
      <c r="O2009" s="28">
        <f t="shared" si="796"/>
        <v>0.51043751787246217</v>
      </c>
      <c r="P2009" s="16">
        <f t="shared" si="797"/>
        <v>1968.3459059539127</v>
      </c>
      <c r="Q2009" s="21">
        <f t="shared" si="798"/>
        <v>-183.34590595391273</v>
      </c>
      <c r="R2009" s="27">
        <f t="shared" si="799"/>
        <v>-36669.181190782547</v>
      </c>
      <c r="S2009" s="9">
        <f>Daten!K2009</f>
        <v>2890.86</v>
      </c>
      <c r="T2009" s="9">
        <f>Daten!L2009</f>
        <v>444773.24</v>
      </c>
      <c r="U2009" s="9">
        <f>Daten!M2009</f>
        <v>2060607.67</v>
      </c>
      <c r="V2009" s="9">
        <f>Daten!N2009</f>
        <v>500</v>
      </c>
      <c r="W2009" s="9">
        <f>Daten!O2009</f>
        <v>500</v>
      </c>
      <c r="X2009" s="23">
        <f t="shared" si="800"/>
        <v>2508271.77</v>
      </c>
      <c r="Y2009" s="9">
        <f t="shared" si="801"/>
        <v>1898498.6203232335</v>
      </c>
      <c r="Z2009" s="21">
        <f t="shared" si="802"/>
        <v>609773.14967676648</v>
      </c>
      <c r="AA2009" s="27">
        <f t="shared" si="803"/>
        <v>-60977.314967676648</v>
      </c>
      <c r="AB2009" s="32">
        <f t="shared" si="804"/>
        <v>-152267.88539618661</v>
      </c>
      <c r="AC2009" s="31">
        <f t="shared" si="805"/>
        <v>0</v>
      </c>
      <c r="AG2009" s="26">
        <f t="shared" si="806"/>
        <v>0</v>
      </c>
      <c r="AH2009" s="26">
        <f t="shared" si="807"/>
        <v>0</v>
      </c>
      <c r="AI2009" s="26">
        <f t="shared" si="808"/>
        <v>0</v>
      </c>
      <c r="AJ2009" s="26">
        <f t="shared" si="809"/>
        <v>1</v>
      </c>
      <c r="AK2009" s="26">
        <f t="shared" si="810"/>
        <v>0</v>
      </c>
      <c r="AL2009" s="26">
        <f t="shared" ca="1" si="811"/>
        <v>0</v>
      </c>
      <c r="AM2009" s="26">
        <f t="shared" ca="1" si="812"/>
        <v>0</v>
      </c>
      <c r="AN2009" s="26">
        <f ca="1">IF(AM2009=0,0,COUNTIF($AM$19:AM2009,C2009*10+1))</f>
        <v>0</v>
      </c>
      <c r="AO2009" s="21">
        <f t="shared" ca="1" si="813"/>
        <v>0</v>
      </c>
      <c r="AP2009" s="33">
        <f t="shared" ca="1" si="814"/>
        <v>0</v>
      </c>
    </row>
    <row r="2010" spans="1:42" x14ac:dyDescent="0.2">
      <c r="A2010" s="15">
        <f>Daten!A2010</f>
        <v>70937</v>
      </c>
      <c r="B2010" s="8" t="str">
        <f>Daten!B2010</f>
        <v>Weer</v>
      </c>
      <c r="C2010" s="15">
        <f t="shared" si="790"/>
        <v>7</v>
      </c>
      <c r="D2010" s="10">
        <f>Daten!D2010</f>
        <v>0</v>
      </c>
      <c r="E2010" s="9">
        <f>Daten!E2010</f>
        <v>1706</v>
      </c>
      <c r="F2010" s="9">
        <f>Daten!F2010</f>
        <v>1538</v>
      </c>
      <c r="G2010" s="27">
        <f t="shared" si="791"/>
        <v>168</v>
      </c>
      <c r="H2010" s="29">
        <f t="shared" si="792"/>
        <v>0.10923276983094929</v>
      </c>
      <c r="I2010" s="21">
        <f t="shared" si="793"/>
        <v>13.72627398181208</v>
      </c>
      <c r="J2010" s="21">
        <f t="shared" si="794"/>
        <v>154.27372601818792</v>
      </c>
      <c r="K2010" s="27">
        <f t="shared" si="795"/>
        <v>-77136.863009093955</v>
      </c>
      <c r="L2010" s="16">
        <f>Daten!G2010</f>
        <v>271</v>
      </c>
      <c r="M2010" s="16">
        <f>Daten!H2010</f>
        <v>1154</v>
      </c>
      <c r="N2010" s="16">
        <f>Daten!I2010</f>
        <v>281</v>
      </c>
      <c r="O2010" s="28">
        <f t="shared" si="796"/>
        <v>0.4783362218370884</v>
      </c>
      <c r="P2010" s="16">
        <f t="shared" si="797"/>
        <v>649.54852029477138</v>
      </c>
      <c r="Q2010" s="21">
        <f t="shared" si="798"/>
        <v>-97.548520294771379</v>
      </c>
      <c r="R2010" s="27">
        <f t="shared" si="799"/>
        <v>-19509.704058954274</v>
      </c>
      <c r="S2010" s="9">
        <f>Daten!K2010</f>
        <v>3260.24</v>
      </c>
      <c r="T2010" s="9">
        <f>Daten!L2010</f>
        <v>127885.71</v>
      </c>
      <c r="U2010" s="9">
        <f>Daten!M2010</f>
        <v>422885.77</v>
      </c>
      <c r="V2010" s="9">
        <f>Daten!N2010</f>
        <v>500</v>
      </c>
      <c r="W2010" s="9">
        <f>Daten!O2010</f>
        <v>500</v>
      </c>
      <c r="X2010" s="23">
        <f t="shared" si="800"/>
        <v>554031.72</v>
      </c>
      <c r="Y2010" s="9">
        <f t="shared" si="801"/>
        <v>613184.14355763653</v>
      </c>
      <c r="Z2010" s="21">
        <f t="shared" si="802"/>
        <v>-59152.423557636561</v>
      </c>
      <c r="AA2010" s="27">
        <f t="shared" si="803"/>
        <v>5915.2423557636566</v>
      </c>
      <c r="AB2010" s="32">
        <f t="shared" si="804"/>
        <v>-90731.324712284579</v>
      </c>
      <c r="AC2010" s="31">
        <f t="shared" si="805"/>
        <v>0</v>
      </c>
      <c r="AG2010" s="26">
        <f t="shared" si="806"/>
        <v>0</v>
      </c>
      <c r="AH2010" s="26">
        <f t="shared" si="807"/>
        <v>0</v>
      </c>
      <c r="AI2010" s="26">
        <f t="shared" si="808"/>
        <v>0</v>
      </c>
      <c r="AJ2010" s="26">
        <f t="shared" si="809"/>
        <v>1</v>
      </c>
      <c r="AK2010" s="26">
        <f t="shared" si="810"/>
        <v>0</v>
      </c>
      <c r="AL2010" s="26">
        <f t="shared" ca="1" si="811"/>
        <v>0</v>
      </c>
      <c r="AM2010" s="26">
        <f t="shared" ca="1" si="812"/>
        <v>0</v>
      </c>
      <c r="AN2010" s="26">
        <f ca="1">IF(AM2010=0,0,COUNTIF($AM$19:AM2010,C2010*10+1))</f>
        <v>0</v>
      </c>
      <c r="AO2010" s="21">
        <f t="shared" ca="1" si="813"/>
        <v>0</v>
      </c>
      <c r="AP2010" s="33">
        <f t="shared" ca="1" si="814"/>
        <v>0</v>
      </c>
    </row>
    <row r="2011" spans="1:42" x14ac:dyDescent="0.2">
      <c r="A2011" s="15">
        <f>Daten!A2011</f>
        <v>70938</v>
      </c>
      <c r="B2011" s="8" t="str">
        <f>Daten!B2011</f>
        <v>Weerberg</v>
      </c>
      <c r="C2011" s="15">
        <f t="shared" si="790"/>
        <v>7</v>
      </c>
      <c r="D2011" s="10">
        <f>Daten!D2011</f>
        <v>0</v>
      </c>
      <c r="E2011" s="9">
        <f>Daten!E2011</f>
        <v>2482</v>
      </c>
      <c r="F2011" s="9">
        <f>Daten!F2011</f>
        <v>2485</v>
      </c>
      <c r="G2011" s="27">
        <f t="shared" si="791"/>
        <v>-3</v>
      </c>
      <c r="H2011" s="29">
        <f t="shared" si="792"/>
        <v>-1.2072434607645875E-3</v>
      </c>
      <c r="I2011" s="21">
        <f t="shared" si="793"/>
        <v>22.178017454358269</v>
      </c>
      <c r="J2011" s="21">
        <f t="shared" si="794"/>
        <v>-25.178017454358269</v>
      </c>
      <c r="K2011" s="27">
        <f t="shared" si="795"/>
        <v>12589.008727179134</v>
      </c>
      <c r="L2011" s="16">
        <f>Daten!G2011</f>
        <v>453</v>
      </c>
      <c r="M2011" s="16">
        <f>Daten!H2011</f>
        <v>1618</v>
      </c>
      <c r="N2011" s="16">
        <f>Daten!I2011</f>
        <v>411</v>
      </c>
      <c r="O2011" s="28">
        <f t="shared" si="796"/>
        <v>0.53399258343634115</v>
      </c>
      <c r="P2011" s="16">
        <f t="shared" si="797"/>
        <v>910.7188092174523</v>
      </c>
      <c r="Q2011" s="21">
        <f t="shared" si="798"/>
        <v>-46.718809217452304</v>
      </c>
      <c r="R2011" s="27">
        <f t="shared" si="799"/>
        <v>-9343.7618434904616</v>
      </c>
      <c r="S2011" s="9">
        <f>Daten!K2011</f>
        <v>9051.52</v>
      </c>
      <c r="T2011" s="9">
        <f>Daten!L2011</f>
        <v>144865.16</v>
      </c>
      <c r="U2011" s="9">
        <f>Daten!M2011</f>
        <v>142960.93</v>
      </c>
      <c r="V2011" s="9">
        <f>Daten!N2011</f>
        <v>500</v>
      </c>
      <c r="W2011" s="9">
        <f>Daten!O2011</f>
        <v>500</v>
      </c>
      <c r="X2011" s="23">
        <f t="shared" si="800"/>
        <v>296877.61</v>
      </c>
      <c r="Y2011" s="9">
        <f t="shared" si="801"/>
        <v>892100.26043965656</v>
      </c>
      <c r="Z2011" s="21">
        <f t="shared" si="802"/>
        <v>-595222.65043965657</v>
      </c>
      <c r="AA2011" s="27">
        <f t="shared" si="803"/>
        <v>59522.265043965657</v>
      </c>
      <c r="AB2011" s="32">
        <f t="shared" si="804"/>
        <v>62767.511927654326</v>
      </c>
      <c r="AC2011" s="31">
        <f t="shared" si="805"/>
        <v>62767.511927654326</v>
      </c>
      <c r="AG2011" s="26">
        <f t="shared" si="806"/>
        <v>12589.008727179134</v>
      </c>
      <c r="AH2011" s="26">
        <f t="shared" si="807"/>
        <v>59522.265043965657</v>
      </c>
      <c r="AI2011" s="26">
        <f t="shared" si="808"/>
        <v>72111.273771144799</v>
      </c>
      <c r="AJ2011" s="26">
        <f t="shared" si="809"/>
        <v>1</v>
      </c>
      <c r="AK2011" s="26">
        <f t="shared" si="810"/>
        <v>72111.273771144799</v>
      </c>
      <c r="AL2011" s="26">
        <f t="shared" ca="1" si="811"/>
        <v>77998</v>
      </c>
      <c r="AM2011" s="26">
        <f t="shared" ca="1" si="812"/>
        <v>71</v>
      </c>
      <c r="AN2011" s="26">
        <f ca="1">IF(AM2011=0,0,COUNTIF($AM$19:AM2011,C2011*10+1))</f>
        <v>102</v>
      </c>
      <c r="AO2011" s="21">
        <f t="shared" ca="1" si="813"/>
        <v>0</v>
      </c>
      <c r="AP2011" s="33">
        <f t="shared" ca="1" si="814"/>
        <v>77998</v>
      </c>
    </row>
    <row r="2012" spans="1:42" x14ac:dyDescent="0.2">
      <c r="A2012" s="15">
        <f>Daten!A2012</f>
        <v>70939</v>
      </c>
      <c r="B2012" s="8" t="str">
        <f>Daten!B2012</f>
        <v>Wiesing</v>
      </c>
      <c r="C2012" s="15">
        <f t="shared" si="790"/>
        <v>7</v>
      </c>
      <c r="D2012" s="10">
        <f>Daten!D2012</f>
        <v>0</v>
      </c>
      <c r="E2012" s="9">
        <f>Daten!E2012</f>
        <v>2170</v>
      </c>
      <c r="F2012" s="9">
        <f>Daten!F2012</f>
        <v>2123</v>
      </c>
      <c r="G2012" s="27">
        <f t="shared" si="791"/>
        <v>47</v>
      </c>
      <c r="H2012" s="29">
        <f t="shared" si="792"/>
        <v>2.2138483278379653E-2</v>
      </c>
      <c r="I2012" s="21">
        <f t="shared" si="793"/>
        <v>18.947255957988975</v>
      </c>
      <c r="J2012" s="21">
        <f t="shared" si="794"/>
        <v>28.052744042011025</v>
      </c>
      <c r="K2012" s="27">
        <f t="shared" si="795"/>
        <v>-14026.372021005513</v>
      </c>
      <c r="L2012" s="16">
        <f>Daten!G2012</f>
        <v>313</v>
      </c>
      <c r="M2012" s="16">
        <f>Daten!H2012</f>
        <v>1452</v>
      </c>
      <c r="N2012" s="16">
        <f>Daten!I2012</f>
        <v>405</v>
      </c>
      <c r="O2012" s="28">
        <f t="shared" si="796"/>
        <v>0.49449035812672176</v>
      </c>
      <c r="P2012" s="16">
        <f t="shared" si="797"/>
        <v>817.28288688735529</v>
      </c>
      <c r="Q2012" s="21">
        <f t="shared" si="798"/>
        <v>-99.282886887355289</v>
      </c>
      <c r="R2012" s="27">
        <f t="shared" si="799"/>
        <v>-19856.577377471058</v>
      </c>
      <c r="S2012" s="9">
        <f>Daten!K2012</f>
        <v>2095.6999999999998</v>
      </c>
      <c r="T2012" s="9">
        <f>Daten!L2012</f>
        <v>161268.68</v>
      </c>
      <c r="U2012" s="9">
        <f>Daten!M2012</f>
        <v>590665.23</v>
      </c>
      <c r="V2012" s="9">
        <f>Daten!N2012</f>
        <v>500</v>
      </c>
      <c r="W2012" s="9">
        <f>Daten!O2012</f>
        <v>500</v>
      </c>
      <c r="X2012" s="23">
        <f t="shared" si="800"/>
        <v>754029.61</v>
      </c>
      <c r="Y2012" s="9">
        <f t="shared" si="801"/>
        <v>779958.72890977224</v>
      </c>
      <c r="Z2012" s="21">
        <f t="shared" si="802"/>
        <v>-25929.118909772253</v>
      </c>
      <c r="AA2012" s="27">
        <f t="shared" si="803"/>
        <v>2592.9118909772255</v>
      </c>
      <c r="AB2012" s="32">
        <f t="shared" si="804"/>
        <v>-31290.037507499346</v>
      </c>
      <c r="AC2012" s="31">
        <f t="shared" si="805"/>
        <v>0</v>
      </c>
      <c r="AG2012" s="26">
        <f t="shared" si="806"/>
        <v>0</v>
      </c>
      <c r="AH2012" s="26">
        <f t="shared" si="807"/>
        <v>0</v>
      </c>
      <c r="AI2012" s="26">
        <f t="shared" si="808"/>
        <v>0</v>
      </c>
      <c r="AJ2012" s="26">
        <f t="shared" si="809"/>
        <v>1</v>
      </c>
      <c r="AK2012" s="26">
        <f t="shared" si="810"/>
        <v>0</v>
      </c>
      <c r="AL2012" s="26">
        <f t="shared" ca="1" si="811"/>
        <v>0</v>
      </c>
      <c r="AM2012" s="26">
        <f t="shared" ca="1" si="812"/>
        <v>0</v>
      </c>
      <c r="AN2012" s="26">
        <f ca="1">IF(AM2012=0,0,COUNTIF($AM$19:AM2012,C2012*10+1))</f>
        <v>0</v>
      </c>
      <c r="AO2012" s="21">
        <f t="shared" ca="1" si="813"/>
        <v>0</v>
      </c>
      <c r="AP2012" s="33">
        <f t="shared" ca="1" si="814"/>
        <v>0</v>
      </c>
    </row>
    <row r="2013" spans="1:42" x14ac:dyDescent="0.2">
      <c r="A2013" s="15">
        <f>Daten!A2013</f>
        <v>70940</v>
      </c>
      <c r="B2013" s="8" t="str">
        <f>Daten!B2013</f>
        <v>Zell am Ziller</v>
      </c>
      <c r="C2013" s="15">
        <f t="shared" si="790"/>
        <v>7</v>
      </c>
      <c r="D2013" s="10">
        <f>Daten!D2013</f>
        <v>0</v>
      </c>
      <c r="E2013" s="9">
        <f>Daten!E2013</f>
        <v>1679</v>
      </c>
      <c r="F2013" s="9">
        <f>Daten!F2013</f>
        <v>1755</v>
      </c>
      <c r="G2013" s="27">
        <f t="shared" si="791"/>
        <v>-76</v>
      </c>
      <c r="H2013" s="29">
        <f t="shared" si="792"/>
        <v>-4.3304843304843306E-2</v>
      </c>
      <c r="I2013" s="21">
        <f t="shared" si="793"/>
        <v>15.662945928530689</v>
      </c>
      <c r="J2013" s="21">
        <f t="shared" si="794"/>
        <v>-91.662945928530689</v>
      </c>
      <c r="K2013" s="27">
        <f t="shared" si="795"/>
        <v>45831.472964265347</v>
      </c>
      <c r="L2013" s="16">
        <f>Daten!G2013</f>
        <v>233</v>
      </c>
      <c r="M2013" s="16">
        <f>Daten!H2013</f>
        <v>1093</v>
      </c>
      <c r="N2013" s="16">
        <f>Daten!I2013</f>
        <v>353</v>
      </c>
      <c r="O2013" s="28">
        <f t="shared" si="796"/>
        <v>0.53613906678865508</v>
      </c>
      <c r="P2013" s="16">
        <f t="shared" si="797"/>
        <v>615.21363317347061</v>
      </c>
      <c r="Q2013" s="21">
        <f t="shared" si="798"/>
        <v>-29.213633173470612</v>
      </c>
      <c r="R2013" s="27">
        <f t="shared" si="799"/>
        <v>-5842.7266346941224</v>
      </c>
      <c r="S2013" s="9">
        <f>Daten!K2013</f>
        <v>2061.5500000000002</v>
      </c>
      <c r="T2013" s="9">
        <f>Daten!L2013</f>
        <v>256974.72</v>
      </c>
      <c r="U2013" s="9">
        <f>Daten!M2013</f>
        <v>862018.16</v>
      </c>
      <c r="V2013" s="9">
        <f>Daten!N2013</f>
        <v>500</v>
      </c>
      <c r="W2013" s="9">
        <f>Daten!O2013</f>
        <v>500</v>
      </c>
      <c r="X2013" s="23">
        <f t="shared" si="800"/>
        <v>1121054.43</v>
      </c>
      <c r="Y2013" s="9">
        <f t="shared" si="801"/>
        <v>603479.58794447349</v>
      </c>
      <c r="Z2013" s="21">
        <f t="shared" si="802"/>
        <v>517574.84205552645</v>
      </c>
      <c r="AA2013" s="27">
        <f t="shared" si="803"/>
        <v>-51757.484205552646</v>
      </c>
      <c r="AB2013" s="32">
        <f t="shared" si="804"/>
        <v>-11768.737875981424</v>
      </c>
      <c r="AC2013" s="31">
        <f t="shared" si="805"/>
        <v>0</v>
      </c>
      <c r="AG2013" s="26">
        <f t="shared" si="806"/>
        <v>0</v>
      </c>
      <c r="AH2013" s="26">
        <f t="shared" si="807"/>
        <v>0</v>
      </c>
      <c r="AI2013" s="26">
        <f t="shared" si="808"/>
        <v>0</v>
      </c>
      <c r="AJ2013" s="26">
        <f t="shared" si="809"/>
        <v>1</v>
      </c>
      <c r="AK2013" s="26">
        <f t="shared" si="810"/>
        <v>0</v>
      </c>
      <c r="AL2013" s="26">
        <f t="shared" ca="1" si="811"/>
        <v>0</v>
      </c>
      <c r="AM2013" s="26">
        <f t="shared" ca="1" si="812"/>
        <v>0</v>
      </c>
      <c r="AN2013" s="26">
        <f ca="1">IF(AM2013=0,0,COUNTIF($AM$19:AM2013,C2013*10+1))</f>
        <v>0</v>
      </c>
      <c r="AO2013" s="21">
        <f t="shared" ca="1" si="813"/>
        <v>0</v>
      </c>
      <c r="AP2013" s="33">
        <f t="shared" ca="1" si="814"/>
        <v>0</v>
      </c>
    </row>
    <row r="2014" spans="1:42" x14ac:dyDescent="0.2">
      <c r="A2014" s="15">
        <f>Daten!A2014</f>
        <v>70941</v>
      </c>
      <c r="B2014" s="8" t="str">
        <f>Daten!B2014</f>
        <v>Zellberg</v>
      </c>
      <c r="C2014" s="15">
        <f t="shared" si="790"/>
        <v>7</v>
      </c>
      <c r="D2014" s="10">
        <f>Daten!D2014</f>
        <v>0</v>
      </c>
      <c r="E2014" s="9">
        <f>Daten!E2014</f>
        <v>679</v>
      </c>
      <c r="F2014" s="9">
        <f>Daten!F2014</f>
        <v>649</v>
      </c>
      <c r="G2014" s="27">
        <f t="shared" si="791"/>
        <v>30</v>
      </c>
      <c r="H2014" s="29">
        <f t="shared" si="792"/>
        <v>4.6224961479198766E-2</v>
      </c>
      <c r="I2014" s="21">
        <f t="shared" si="793"/>
        <v>5.7921663291261636</v>
      </c>
      <c r="J2014" s="21">
        <f t="shared" si="794"/>
        <v>24.207833670873836</v>
      </c>
      <c r="K2014" s="27">
        <f t="shared" si="795"/>
        <v>-12103.916835436918</v>
      </c>
      <c r="L2014" s="16">
        <f>Daten!G2014</f>
        <v>117</v>
      </c>
      <c r="M2014" s="16">
        <f>Daten!H2014</f>
        <v>443</v>
      </c>
      <c r="N2014" s="16">
        <f>Daten!I2014</f>
        <v>119</v>
      </c>
      <c r="O2014" s="28">
        <f t="shared" si="796"/>
        <v>0.53273137697516926</v>
      </c>
      <c r="P2014" s="16">
        <f t="shared" si="797"/>
        <v>249.35008188092175</v>
      </c>
      <c r="Q2014" s="21">
        <f t="shared" si="798"/>
        <v>-13.350081880921749</v>
      </c>
      <c r="R2014" s="27">
        <f t="shared" si="799"/>
        <v>-2670.0163761843496</v>
      </c>
      <c r="S2014" s="9">
        <f>Daten!K2014</f>
        <v>1533.25</v>
      </c>
      <c r="T2014" s="9">
        <f>Daten!L2014</f>
        <v>64455.519999999997</v>
      </c>
      <c r="U2014" s="9">
        <f>Daten!M2014</f>
        <v>210412.68</v>
      </c>
      <c r="V2014" s="9">
        <f>Daten!N2014</f>
        <v>500</v>
      </c>
      <c r="W2014" s="9">
        <f>Daten!O2014</f>
        <v>500</v>
      </c>
      <c r="X2014" s="23">
        <f t="shared" si="800"/>
        <v>276401.44999999995</v>
      </c>
      <c r="Y2014" s="9">
        <f t="shared" si="801"/>
        <v>244051.60227176742</v>
      </c>
      <c r="Z2014" s="21">
        <f t="shared" si="802"/>
        <v>32349.847728232533</v>
      </c>
      <c r="AA2014" s="27">
        <f t="shared" si="803"/>
        <v>-3234.9847728232535</v>
      </c>
      <c r="AB2014" s="32">
        <f t="shared" si="804"/>
        <v>-18008.917984444521</v>
      </c>
      <c r="AC2014" s="31">
        <f t="shared" si="805"/>
        <v>0</v>
      </c>
      <c r="AG2014" s="26">
        <f t="shared" si="806"/>
        <v>0</v>
      </c>
      <c r="AH2014" s="26">
        <f t="shared" si="807"/>
        <v>0</v>
      </c>
      <c r="AI2014" s="26">
        <f t="shared" si="808"/>
        <v>0</v>
      </c>
      <c r="AJ2014" s="26">
        <f t="shared" si="809"/>
        <v>1</v>
      </c>
      <c r="AK2014" s="26">
        <f t="shared" si="810"/>
        <v>0</v>
      </c>
      <c r="AL2014" s="26">
        <f t="shared" ca="1" si="811"/>
        <v>0</v>
      </c>
      <c r="AM2014" s="26">
        <f t="shared" ca="1" si="812"/>
        <v>0</v>
      </c>
      <c r="AN2014" s="26">
        <f ca="1">IF(AM2014=0,0,COUNTIF($AM$19:AM2014,C2014*10+1))</f>
        <v>0</v>
      </c>
      <c r="AO2014" s="21">
        <f t="shared" ca="1" si="813"/>
        <v>0</v>
      </c>
      <c r="AP2014" s="33">
        <f t="shared" ca="1" si="814"/>
        <v>0</v>
      </c>
    </row>
    <row r="2015" spans="1:42" x14ac:dyDescent="0.2">
      <c r="A2015" s="15">
        <f>Daten!A2015</f>
        <v>80101</v>
      </c>
      <c r="B2015" s="8" t="str">
        <f>Daten!B2015</f>
        <v>Bartholomäberg</v>
      </c>
      <c r="C2015" s="15">
        <f t="shared" si="790"/>
        <v>8</v>
      </c>
      <c r="D2015" s="10">
        <f>Daten!D2015</f>
        <v>0</v>
      </c>
      <c r="E2015" s="9">
        <f>Daten!E2015</f>
        <v>2373</v>
      </c>
      <c r="F2015" s="9">
        <f>Daten!F2015</f>
        <v>2362</v>
      </c>
      <c r="G2015" s="27">
        <f t="shared" si="791"/>
        <v>11</v>
      </c>
      <c r="H2015" s="29">
        <f t="shared" si="792"/>
        <v>4.6570702794242165E-3</v>
      </c>
      <c r="I2015" s="21">
        <f t="shared" si="793"/>
        <v>21.080272526033895</v>
      </c>
      <c r="J2015" s="21">
        <f t="shared" si="794"/>
        <v>-10.080272526033895</v>
      </c>
      <c r="K2015" s="27">
        <f t="shared" si="795"/>
        <v>5040.1362630169469</v>
      </c>
      <c r="L2015" s="16">
        <f>Daten!G2015</f>
        <v>402</v>
      </c>
      <c r="M2015" s="16">
        <f>Daten!H2015</f>
        <v>1523</v>
      </c>
      <c r="N2015" s="16">
        <f>Daten!I2015</f>
        <v>448</v>
      </c>
      <c r="O2015" s="28">
        <f t="shared" si="796"/>
        <v>0.55810899540380832</v>
      </c>
      <c r="P2015" s="16">
        <f t="shared" si="797"/>
        <v>857.2464440285413</v>
      </c>
      <c r="Q2015" s="21">
        <f t="shared" si="798"/>
        <v>-7.2464440285413048</v>
      </c>
      <c r="R2015" s="27">
        <f t="shared" si="799"/>
        <v>-1449.288805708261</v>
      </c>
      <c r="S2015" s="9">
        <f>Daten!K2015</f>
        <v>3262.25</v>
      </c>
      <c r="T2015" s="9">
        <f>Daten!L2015</f>
        <v>158334.6</v>
      </c>
      <c r="U2015" s="9">
        <f>Daten!M2015</f>
        <v>330059.55</v>
      </c>
      <c r="V2015" s="9">
        <f>Daten!N2015</f>
        <v>500</v>
      </c>
      <c r="W2015" s="9">
        <f>Daten!O2015</f>
        <v>500</v>
      </c>
      <c r="X2015" s="23">
        <f t="shared" si="800"/>
        <v>491656.4</v>
      </c>
      <c r="Y2015" s="9">
        <f t="shared" si="801"/>
        <v>852922.61000133154</v>
      </c>
      <c r="Z2015" s="21">
        <f t="shared" si="802"/>
        <v>-361266.21000133152</v>
      </c>
      <c r="AA2015" s="27">
        <f t="shared" si="803"/>
        <v>36126.621000133156</v>
      </c>
      <c r="AB2015" s="32">
        <f t="shared" si="804"/>
        <v>39717.468457441842</v>
      </c>
      <c r="AC2015" s="31">
        <f t="shared" si="805"/>
        <v>39717.468457441842</v>
      </c>
      <c r="AG2015" s="26">
        <f t="shared" si="806"/>
        <v>5040.1362630169469</v>
      </c>
      <c r="AH2015" s="26">
        <f t="shared" si="807"/>
        <v>36126.621000133156</v>
      </c>
      <c r="AI2015" s="26">
        <f t="shared" si="808"/>
        <v>41166.757263150103</v>
      </c>
      <c r="AJ2015" s="26">
        <f t="shared" si="809"/>
        <v>1</v>
      </c>
      <c r="AK2015" s="26">
        <f t="shared" si="810"/>
        <v>41166.757263150103</v>
      </c>
      <c r="AL2015" s="26">
        <f t="shared" ca="1" si="811"/>
        <v>52643</v>
      </c>
      <c r="AM2015" s="26">
        <f t="shared" ca="1" si="812"/>
        <v>81</v>
      </c>
      <c r="AN2015" s="26">
        <f ca="1">IF(AM2015=0,0,COUNTIF($AM$19:AM2015,C2015*10+1))</f>
        <v>1</v>
      </c>
      <c r="AO2015" s="21">
        <f t="shared" ca="1" si="813"/>
        <v>-2</v>
      </c>
      <c r="AP2015" s="33">
        <f t="shared" ca="1" si="814"/>
        <v>52641</v>
      </c>
    </row>
    <row r="2016" spans="1:42" x14ac:dyDescent="0.2">
      <c r="A2016" s="15">
        <f>Daten!A2016</f>
        <v>80102</v>
      </c>
      <c r="B2016" s="8" t="str">
        <f>Daten!B2016</f>
        <v>Blons</v>
      </c>
      <c r="C2016" s="15">
        <f t="shared" si="790"/>
        <v>8</v>
      </c>
      <c r="D2016" s="10">
        <f>Daten!D2016</f>
        <v>0</v>
      </c>
      <c r="E2016" s="9">
        <f>Daten!E2016</f>
        <v>342</v>
      </c>
      <c r="F2016" s="9">
        <f>Daten!F2016</f>
        <v>350</v>
      </c>
      <c r="G2016" s="27">
        <f t="shared" si="791"/>
        <v>-8</v>
      </c>
      <c r="H2016" s="29">
        <f t="shared" si="792"/>
        <v>-2.2857142857142857E-2</v>
      </c>
      <c r="I2016" s="21">
        <f t="shared" si="793"/>
        <v>3.1236644301913055</v>
      </c>
      <c r="J2016" s="21">
        <f t="shared" si="794"/>
        <v>-11.123664430191305</v>
      </c>
      <c r="K2016" s="27">
        <f t="shared" si="795"/>
        <v>5561.8322150956519</v>
      </c>
      <c r="L2016" s="16">
        <f>Daten!G2016</f>
        <v>71</v>
      </c>
      <c r="M2016" s="16">
        <f>Daten!H2016</f>
        <v>219</v>
      </c>
      <c r="N2016" s="16">
        <f>Daten!I2016</f>
        <v>52</v>
      </c>
      <c r="O2016" s="28">
        <f t="shared" si="796"/>
        <v>0.56164383561643838</v>
      </c>
      <c r="P2016" s="16">
        <f t="shared" si="797"/>
        <v>123.26787343548953</v>
      </c>
      <c r="Q2016" s="21">
        <f t="shared" si="798"/>
        <v>-0.26787343548953402</v>
      </c>
      <c r="R2016" s="27">
        <f t="shared" si="799"/>
        <v>-53.574687097906804</v>
      </c>
      <c r="S2016" s="9">
        <f>Daten!K2016</f>
        <v>1193.53</v>
      </c>
      <c r="T2016" s="9">
        <f>Daten!L2016</f>
        <v>14862.08</v>
      </c>
      <c r="U2016" s="9">
        <f>Daten!M2016</f>
        <v>42419</v>
      </c>
      <c r="V2016" s="9">
        <f>Daten!N2016</f>
        <v>500</v>
      </c>
      <c r="W2016" s="9">
        <f>Daten!O2016</f>
        <v>500</v>
      </c>
      <c r="X2016" s="23">
        <f t="shared" si="800"/>
        <v>58474.61</v>
      </c>
      <c r="Y2016" s="9">
        <f t="shared" si="801"/>
        <v>122924.37110006549</v>
      </c>
      <c r="Z2016" s="21">
        <f t="shared" si="802"/>
        <v>-64449.761100065487</v>
      </c>
      <c r="AA2016" s="27">
        <f t="shared" si="803"/>
        <v>6444.9761100065489</v>
      </c>
      <c r="AB2016" s="32">
        <f t="shared" si="804"/>
        <v>11953.233638004294</v>
      </c>
      <c r="AC2016" s="31">
        <f t="shared" si="805"/>
        <v>11953.233638004294</v>
      </c>
      <c r="AG2016" s="26">
        <f t="shared" si="806"/>
        <v>5561.8322150956519</v>
      </c>
      <c r="AH2016" s="26">
        <f t="shared" si="807"/>
        <v>6444.9761100065489</v>
      </c>
      <c r="AI2016" s="26">
        <f t="shared" si="808"/>
        <v>12006.8083251022</v>
      </c>
      <c r="AJ2016" s="26">
        <f t="shared" si="809"/>
        <v>1</v>
      </c>
      <c r="AK2016" s="26">
        <f t="shared" si="810"/>
        <v>12006.8083251022</v>
      </c>
      <c r="AL2016" s="26">
        <f t="shared" ca="1" si="811"/>
        <v>15354</v>
      </c>
      <c r="AM2016" s="26">
        <f t="shared" ca="1" si="812"/>
        <v>81</v>
      </c>
      <c r="AN2016" s="26">
        <f ca="1">IF(AM2016=0,0,COUNTIF($AM$19:AM2016,C2016*10+1))</f>
        <v>2</v>
      </c>
      <c r="AO2016" s="21">
        <f t="shared" ca="1" si="813"/>
        <v>0</v>
      </c>
      <c r="AP2016" s="33">
        <f t="shared" ca="1" si="814"/>
        <v>15354</v>
      </c>
    </row>
    <row r="2017" spans="1:42" x14ac:dyDescent="0.2">
      <c r="A2017" s="15">
        <f>Daten!A2017</f>
        <v>80103</v>
      </c>
      <c r="B2017" s="8" t="str">
        <f>Daten!B2017</f>
        <v>Bludenz</v>
      </c>
      <c r="C2017" s="15">
        <f t="shared" si="790"/>
        <v>8</v>
      </c>
      <c r="D2017" s="10">
        <f>Daten!D2017</f>
        <v>0</v>
      </c>
      <c r="E2017" s="9">
        <f>Daten!E2017</f>
        <v>14946</v>
      </c>
      <c r="F2017" s="9">
        <f>Daten!F2017</f>
        <v>14565</v>
      </c>
      <c r="G2017" s="27">
        <f t="shared" si="791"/>
        <v>381</v>
      </c>
      <c r="H2017" s="29">
        <f t="shared" si="792"/>
        <v>2.615859938208033E-2</v>
      </c>
      <c r="I2017" s="21">
        <f t="shared" si="793"/>
        <v>129.98906407353246</v>
      </c>
      <c r="J2017" s="21">
        <f t="shared" si="794"/>
        <v>251.01093592646754</v>
      </c>
      <c r="K2017" s="27">
        <f t="shared" si="795"/>
        <v>-125505.46796323376</v>
      </c>
      <c r="L2017" s="16">
        <f>Daten!G2017</f>
        <v>2240</v>
      </c>
      <c r="M2017" s="16">
        <f>Daten!H2017</f>
        <v>9875</v>
      </c>
      <c r="N2017" s="16">
        <f>Daten!I2017</f>
        <v>2831</v>
      </c>
      <c r="O2017" s="28">
        <f t="shared" si="796"/>
        <v>0.51351898734177215</v>
      </c>
      <c r="P2017" s="16">
        <f t="shared" si="797"/>
        <v>5558.3116446367994</v>
      </c>
      <c r="Q2017" s="21">
        <f t="shared" si="798"/>
        <v>-487.31164463679943</v>
      </c>
      <c r="R2017" s="27">
        <f t="shared" si="799"/>
        <v>-97462.328927359893</v>
      </c>
      <c r="S2017" s="9">
        <f>Daten!K2017</f>
        <v>5385.06</v>
      </c>
      <c r="T2017" s="9">
        <f>Daten!L2017</f>
        <v>1182899.71</v>
      </c>
      <c r="U2017" s="9">
        <f>Daten!M2017</f>
        <v>6066779.6200000001</v>
      </c>
      <c r="V2017" s="9">
        <f>Daten!N2017</f>
        <v>500</v>
      </c>
      <c r="W2017" s="9">
        <f>Daten!O2017</f>
        <v>500</v>
      </c>
      <c r="X2017" s="23">
        <f t="shared" si="800"/>
        <v>7255064.3900000006</v>
      </c>
      <c r="Y2017" s="9">
        <f t="shared" si="801"/>
        <v>5372010.673864265</v>
      </c>
      <c r="Z2017" s="21">
        <f t="shared" si="802"/>
        <v>1883053.7161357356</v>
      </c>
      <c r="AA2017" s="27">
        <f t="shared" si="803"/>
        <v>-188305.37161357357</v>
      </c>
      <c r="AB2017" s="32">
        <f t="shared" si="804"/>
        <v>-411273.16850416723</v>
      </c>
      <c r="AC2017" s="31">
        <f t="shared" si="805"/>
        <v>0</v>
      </c>
      <c r="AG2017" s="26">
        <f t="shared" si="806"/>
        <v>0</v>
      </c>
      <c r="AH2017" s="26">
        <f t="shared" si="807"/>
        <v>0</v>
      </c>
      <c r="AI2017" s="26">
        <f t="shared" si="808"/>
        <v>0</v>
      </c>
      <c r="AJ2017" s="26">
        <f t="shared" si="809"/>
        <v>1</v>
      </c>
      <c r="AK2017" s="26">
        <f t="shared" si="810"/>
        <v>0</v>
      </c>
      <c r="AL2017" s="26">
        <f t="shared" ca="1" si="811"/>
        <v>0</v>
      </c>
      <c r="AM2017" s="26">
        <f t="shared" ca="1" si="812"/>
        <v>0</v>
      </c>
      <c r="AN2017" s="26">
        <f ca="1">IF(AM2017=0,0,COUNTIF($AM$19:AM2017,C2017*10+1))</f>
        <v>0</v>
      </c>
      <c r="AO2017" s="21">
        <f t="shared" ca="1" si="813"/>
        <v>0</v>
      </c>
      <c r="AP2017" s="33">
        <f t="shared" ca="1" si="814"/>
        <v>0</v>
      </c>
    </row>
    <row r="2018" spans="1:42" x14ac:dyDescent="0.2">
      <c r="A2018" s="15">
        <f>Daten!A2018</f>
        <v>80104</v>
      </c>
      <c r="B2018" s="8" t="str">
        <f>Daten!B2018</f>
        <v>Bludesch</v>
      </c>
      <c r="C2018" s="15">
        <f t="shared" si="790"/>
        <v>8</v>
      </c>
      <c r="D2018" s="10">
        <f>Daten!D2018</f>
        <v>0</v>
      </c>
      <c r="E2018" s="9">
        <f>Daten!E2018</f>
        <v>2525</v>
      </c>
      <c r="F2018" s="9">
        <f>Daten!F2018</f>
        <v>2390</v>
      </c>
      <c r="G2018" s="27">
        <f t="shared" si="791"/>
        <v>135</v>
      </c>
      <c r="H2018" s="29">
        <f t="shared" si="792"/>
        <v>5.6485355648535567E-2</v>
      </c>
      <c r="I2018" s="21">
        <f t="shared" si="793"/>
        <v>21.330165680449198</v>
      </c>
      <c r="J2018" s="21">
        <f t="shared" si="794"/>
        <v>113.6698343195508</v>
      </c>
      <c r="K2018" s="27">
        <f t="shared" si="795"/>
        <v>-56834.917159775403</v>
      </c>
      <c r="L2018" s="16">
        <f>Daten!G2018</f>
        <v>430</v>
      </c>
      <c r="M2018" s="16">
        <f>Daten!H2018</f>
        <v>1749</v>
      </c>
      <c r="N2018" s="16">
        <f>Daten!I2018</f>
        <v>346</v>
      </c>
      <c r="O2018" s="28">
        <f t="shared" si="796"/>
        <v>0.44368210405946257</v>
      </c>
      <c r="P2018" s="16">
        <f t="shared" si="797"/>
        <v>984.45438647795061</v>
      </c>
      <c r="Q2018" s="21">
        <f t="shared" si="798"/>
        <v>-208.45438647795061</v>
      </c>
      <c r="R2018" s="27">
        <f t="shared" si="799"/>
        <v>-41690.877295590122</v>
      </c>
      <c r="S2018" s="9">
        <f>Daten!K2018</f>
        <v>4794</v>
      </c>
      <c r="T2018" s="9">
        <f>Daten!L2018</f>
        <v>146398.34</v>
      </c>
      <c r="U2018" s="9">
        <f>Daten!M2018</f>
        <v>793835.98</v>
      </c>
      <c r="V2018" s="9">
        <f>Daten!N2018</f>
        <v>500</v>
      </c>
      <c r="W2018" s="9">
        <f>Daten!O2018</f>
        <v>500</v>
      </c>
      <c r="X2018" s="23">
        <f t="shared" si="800"/>
        <v>945028.32</v>
      </c>
      <c r="Y2018" s="9">
        <f t="shared" si="801"/>
        <v>907555.66382358281</v>
      </c>
      <c r="Z2018" s="21">
        <f t="shared" si="802"/>
        <v>37472.656176417135</v>
      </c>
      <c r="AA2018" s="27">
        <f t="shared" si="803"/>
        <v>-3747.2656176417136</v>
      </c>
      <c r="AB2018" s="32">
        <f t="shared" si="804"/>
        <v>-102273.06007300723</v>
      </c>
      <c r="AC2018" s="31">
        <f t="shared" si="805"/>
        <v>0</v>
      </c>
      <c r="AG2018" s="26">
        <f t="shared" si="806"/>
        <v>0</v>
      </c>
      <c r="AH2018" s="26">
        <f t="shared" si="807"/>
        <v>0</v>
      </c>
      <c r="AI2018" s="26">
        <f t="shared" si="808"/>
        <v>0</v>
      </c>
      <c r="AJ2018" s="26">
        <f t="shared" si="809"/>
        <v>1</v>
      </c>
      <c r="AK2018" s="26">
        <f t="shared" si="810"/>
        <v>0</v>
      </c>
      <c r="AL2018" s="26">
        <f t="shared" ca="1" si="811"/>
        <v>0</v>
      </c>
      <c r="AM2018" s="26">
        <f t="shared" ca="1" si="812"/>
        <v>0</v>
      </c>
      <c r="AN2018" s="26">
        <f ca="1">IF(AM2018=0,0,COUNTIF($AM$19:AM2018,C2018*10+1))</f>
        <v>0</v>
      </c>
      <c r="AO2018" s="21">
        <f t="shared" ca="1" si="813"/>
        <v>0</v>
      </c>
      <c r="AP2018" s="33">
        <f t="shared" ca="1" si="814"/>
        <v>0</v>
      </c>
    </row>
    <row r="2019" spans="1:42" x14ac:dyDescent="0.2">
      <c r="A2019" s="15">
        <f>Daten!A2019</f>
        <v>80105</v>
      </c>
      <c r="B2019" s="8" t="str">
        <f>Daten!B2019</f>
        <v>Brand</v>
      </c>
      <c r="C2019" s="15">
        <f t="shared" si="790"/>
        <v>8</v>
      </c>
      <c r="D2019" s="10">
        <f>Daten!D2019</f>
        <v>0</v>
      </c>
      <c r="E2019" s="9">
        <f>Daten!E2019</f>
        <v>761</v>
      </c>
      <c r="F2019" s="9">
        <f>Daten!F2019</f>
        <v>713</v>
      </c>
      <c r="G2019" s="27">
        <f t="shared" si="791"/>
        <v>48</v>
      </c>
      <c r="H2019" s="29">
        <f t="shared" si="792"/>
        <v>6.7321178120617109E-2</v>
      </c>
      <c r="I2019" s="21">
        <f t="shared" si="793"/>
        <v>6.3633506820754304</v>
      </c>
      <c r="J2019" s="21">
        <f t="shared" si="794"/>
        <v>41.636649317924572</v>
      </c>
      <c r="K2019" s="27">
        <f t="shared" si="795"/>
        <v>-20818.324658962287</v>
      </c>
      <c r="L2019" s="16">
        <f>Daten!G2019</f>
        <v>117</v>
      </c>
      <c r="M2019" s="16">
        <f>Daten!H2019</f>
        <v>510</v>
      </c>
      <c r="N2019" s="16">
        <f>Daten!I2019</f>
        <v>134</v>
      </c>
      <c r="O2019" s="28">
        <f t="shared" si="796"/>
        <v>0.49215686274509801</v>
      </c>
      <c r="P2019" s="16">
        <f t="shared" si="797"/>
        <v>287.06217101415371</v>
      </c>
      <c r="Q2019" s="21">
        <f t="shared" si="798"/>
        <v>-36.062171014153705</v>
      </c>
      <c r="R2019" s="27">
        <f t="shared" si="799"/>
        <v>-7212.434202830741</v>
      </c>
      <c r="S2019" s="9">
        <f>Daten!K2019</f>
        <v>1556.1</v>
      </c>
      <c r="T2019" s="9">
        <f>Daten!L2019</f>
        <v>199670.8</v>
      </c>
      <c r="U2019" s="9">
        <f>Daten!M2019</f>
        <v>272948.09999999998</v>
      </c>
      <c r="V2019" s="9">
        <f>Daten!N2019</f>
        <v>500</v>
      </c>
      <c r="W2019" s="9">
        <f>Daten!O2019</f>
        <v>500</v>
      </c>
      <c r="X2019" s="23">
        <f t="shared" si="800"/>
        <v>474175</v>
      </c>
      <c r="Y2019" s="9">
        <f t="shared" si="801"/>
        <v>273524.6970969293</v>
      </c>
      <c r="Z2019" s="21">
        <f t="shared" si="802"/>
        <v>200650.3029030707</v>
      </c>
      <c r="AA2019" s="27">
        <f t="shared" si="803"/>
        <v>-20065.03029030707</v>
      </c>
      <c r="AB2019" s="32">
        <f t="shared" si="804"/>
        <v>-48095.7891521001</v>
      </c>
      <c r="AC2019" s="31">
        <f t="shared" si="805"/>
        <v>0</v>
      </c>
      <c r="AG2019" s="26">
        <f t="shared" si="806"/>
        <v>0</v>
      </c>
      <c r="AH2019" s="26">
        <f t="shared" si="807"/>
        <v>0</v>
      </c>
      <c r="AI2019" s="26">
        <f t="shared" si="808"/>
        <v>0</v>
      </c>
      <c r="AJ2019" s="26">
        <f t="shared" si="809"/>
        <v>1</v>
      </c>
      <c r="AK2019" s="26">
        <f t="shared" si="810"/>
        <v>0</v>
      </c>
      <c r="AL2019" s="26">
        <f t="shared" ca="1" si="811"/>
        <v>0</v>
      </c>
      <c r="AM2019" s="26">
        <f t="shared" ca="1" si="812"/>
        <v>0</v>
      </c>
      <c r="AN2019" s="26">
        <f ca="1">IF(AM2019=0,0,COUNTIF($AM$19:AM2019,C2019*10+1))</f>
        <v>0</v>
      </c>
      <c r="AO2019" s="21">
        <f t="shared" ca="1" si="813"/>
        <v>0</v>
      </c>
      <c r="AP2019" s="33">
        <f t="shared" ca="1" si="814"/>
        <v>0</v>
      </c>
    </row>
    <row r="2020" spans="1:42" x14ac:dyDescent="0.2">
      <c r="A2020" s="15">
        <f>Daten!A2020</f>
        <v>80106</v>
      </c>
      <c r="B2020" s="8" t="str">
        <f>Daten!B2020</f>
        <v>Bürs</v>
      </c>
      <c r="C2020" s="15">
        <f t="shared" si="790"/>
        <v>8</v>
      </c>
      <c r="D2020" s="10">
        <f>Daten!D2020</f>
        <v>0</v>
      </c>
      <c r="E2020" s="9">
        <f>Daten!E2020</f>
        <v>3367</v>
      </c>
      <c r="F2020" s="9">
        <f>Daten!F2020</f>
        <v>3276</v>
      </c>
      <c r="G2020" s="27">
        <f t="shared" si="791"/>
        <v>91</v>
      </c>
      <c r="H2020" s="29">
        <f t="shared" si="792"/>
        <v>2.7777777777777776E-2</v>
      </c>
      <c r="I2020" s="21">
        <f t="shared" si="793"/>
        <v>29.237499066590619</v>
      </c>
      <c r="J2020" s="21">
        <f t="shared" si="794"/>
        <v>61.762500933409385</v>
      </c>
      <c r="K2020" s="27">
        <f t="shared" si="795"/>
        <v>-30881.250466704692</v>
      </c>
      <c r="L2020" s="16">
        <f>Daten!G2020</f>
        <v>541</v>
      </c>
      <c r="M2020" s="16">
        <f>Daten!H2020</f>
        <v>2243</v>
      </c>
      <c r="N2020" s="16">
        <f>Daten!I2020</f>
        <v>583</v>
      </c>
      <c r="O2020" s="28">
        <f t="shared" si="796"/>
        <v>0.50111457868925546</v>
      </c>
      <c r="P2020" s="16">
        <f t="shared" si="797"/>
        <v>1262.5106854602877</v>
      </c>
      <c r="Q2020" s="21">
        <f t="shared" si="798"/>
        <v>-138.51068546028773</v>
      </c>
      <c r="R2020" s="27">
        <f t="shared" si="799"/>
        <v>-27702.137092057546</v>
      </c>
      <c r="S2020" s="9">
        <f>Daten!K2020</f>
        <v>4687.17</v>
      </c>
      <c r="T2020" s="9">
        <f>Daten!L2020</f>
        <v>318852.15000000002</v>
      </c>
      <c r="U2020" s="9">
        <f>Daten!M2020</f>
        <v>2673609.9900000002</v>
      </c>
      <c r="V2020" s="9">
        <f>Daten!N2020</f>
        <v>500</v>
      </c>
      <c r="W2020" s="9">
        <f>Daten!O2020</f>
        <v>500</v>
      </c>
      <c r="X2020" s="23">
        <f t="shared" si="800"/>
        <v>2997149.31</v>
      </c>
      <c r="Y2020" s="9">
        <f t="shared" si="801"/>
        <v>1210194.0277600014</v>
      </c>
      <c r="Z2020" s="21">
        <f t="shared" si="802"/>
        <v>1786955.2822399987</v>
      </c>
      <c r="AA2020" s="27">
        <f t="shared" si="803"/>
        <v>-178695.52822399989</v>
      </c>
      <c r="AB2020" s="32">
        <f t="shared" si="804"/>
        <v>-237278.91578276214</v>
      </c>
      <c r="AC2020" s="31">
        <f t="shared" si="805"/>
        <v>0</v>
      </c>
      <c r="AG2020" s="26">
        <f t="shared" si="806"/>
        <v>0</v>
      </c>
      <c r="AH2020" s="26">
        <f t="shared" si="807"/>
        <v>0</v>
      </c>
      <c r="AI2020" s="26">
        <f t="shared" si="808"/>
        <v>0</v>
      </c>
      <c r="AJ2020" s="26">
        <f t="shared" si="809"/>
        <v>1</v>
      </c>
      <c r="AK2020" s="26">
        <f t="shared" si="810"/>
        <v>0</v>
      </c>
      <c r="AL2020" s="26">
        <f t="shared" ca="1" si="811"/>
        <v>0</v>
      </c>
      <c r="AM2020" s="26">
        <f t="shared" ca="1" si="812"/>
        <v>0</v>
      </c>
      <c r="AN2020" s="26">
        <f ca="1">IF(AM2020=0,0,COUNTIF($AM$19:AM2020,C2020*10+1))</f>
        <v>0</v>
      </c>
      <c r="AO2020" s="21">
        <f t="shared" ca="1" si="813"/>
        <v>0</v>
      </c>
      <c r="AP2020" s="33">
        <f t="shared" ca="1" si="814"/>
        <v>0</v>
      </c>
    </row>
    <row r="2021" spans="1:42" x14ac:dyDescent="0.2">
      <c r="A2021" s="15">
        <f>Daten!A2021</f>
        <v>80107</v>
      </c>
      <c r="B2021" s="8" t="str">
        <f>Daten!B2021</f>
        <v>Bürserberg</v>
      </c>
      <c r="C2021" s="15">
        <f t="shared" si="790"/>
        <v>8</v>
      </c>
      <c r="D2021" s="10">
        <f>Daten!D2021</f>
        <v>0</v>
      </c>
      <c r="E2021" s="9">
        <f>Daten!E2021</f>
        <v>557</v>
      </c>
      <c r="F2021" s="9">
        <f>Daten!F2021</f>
        <v>565</v>
      </c>
      <c r="G2021" s="27">
        <f t="shared" si="791"/>
        <v>-8</v>
      </c>
      <c r="H2021" s="29">
        <f t="shared" si="792"/>
        <v>-1.415929203539823E-2</v>
      </c>
      <c r="I2021" s="21">
        <f t="shared" si="793"/>
        <v>5.0424868658802504</v>
      </c>
      <c r="J2021" s="21">
        <f t="shared" si="794"/>
        <v>-13.04248686588025</v>
      </c>
      <c r="K2021" s="27">
        <f t="shared" si="795"/>
        <v>6521.2434329401249</v>
      </c>
      <c r="L2021" s="16">
        <f>Daten!G2021</f>
        <v>75</v>
      </c>
      <c r="M2021" s="16">
        <f>Daten!H2021</f>
        <v>376</v>
      </c>
      <c r="N2021" s="16">
        <f>Daten!I2021</f>
        <v>106</v>
      </c>
      <c r="O2021" s="28">
        <f t="shared" si="796"/>
        <v>0.48138297872340424</v>
      </c>
      <c r="P2021" s="16">
        <f t="shared" si="797"/>
        <v>211.63799274768979</v>
      </c>
      <c r="Q2021" s="21">
        <f t="shared" si="798"/>
        <v>-30.637992747689793</v>
      </c>
      <c r="R2021" s="27">
        <f t="shared" si="799"/>
        <v>-6127.5985495379591</v>
      </c>
      <c r="S2021" s="9">
        <f>Daten!K2021</f>
        <v>-695.87</v>
      </c>
      <c r="T2021" s="9">
        <f>Daten!L2021</f>
        <v>87553.1</v>
      </c>
      <c r="U2021" s="9">
        <f>Daten!M2021</f>
        <v>125199.82</v>
      </c>
      <c r="V2021" s="9">
        <f>Daten!N2021</f>
        <v>500</v>
      </c>
      <c r="W2021" s="9">
        <f>Daten!O2021</f>
        <v>500</v>
      </c>
      <c r="X2021" s="23">
        <f t="shared" si="800"/>
        <v>212057.05000000002</v>
      </c>
      <c r="Y2021" s="9">
        <f t="shared" si="801"/>
        <v>200201.3880196973</v>
      </c>
      <c r="Z2021" s="21">
        <f t="shared" si="802"/>
        <v>11855.661980302713</v>
      </c>
      <c r="AA2021" s="27">
        <f t="shared" si="803"/>
        <v>-1185.5661980302714</v>
      </c>
      <c r="AB2021" s="32">
        <f t="shared" si="804"/>
        <v>-791.92131462810562</v>
      </c>
      <c r="AC2021" s="31">
        <f t="shared" si="805"/>
        <v>0</v>
      </c>
      <c r="AG2021" s="26">
        <f t="shared" si="806"/>
        <v>0</v>
      </c>
      <c r="AH2021" s="26">
        <f t="shared" si="807"/>
        <v>0</v>
      </c>
      <c r="AI2021" s="26">
        <f t="shared" si="808"/>
        <v>0</v>
      </c>
      <c r="AJ2021" s="26">
        <f t="shared" si="809"/>
        <v>1</v>
      </c>
      <c r="AK2021" s="26">
        <f t="shared" si="810"/>
        <v>0</v>
      </c>
      <c r="AL2021" s="26">
        <f t="shared" ca="1" si="811"/>
        <v>0</v>
      </c>
      <c r="AM2021" s="26">
        <f t="shared" ca="1" si="812"/>
        <v>0</v>
      </c>
      <c r="AN2021" s="26">
        <f ca="1">IF(AM2021=0,0,COUNTIF($AM$19:AM2021,C2021*10+1))</f>
        <v>0</v>
      </c>
      <c r="AO2021" s="21">
        <f t="shared" ca="1" si="813"/>
        <v>0</v>
      </c>
      <c r="AP2021" s="33">
        <f t="shared" ca="1" si="814"/>
        <v>0</v>
      </c>
    </row>
    <row r="2022" spans="1:42" x14ac:dyDescent="0.2">
      <c r="A2022" s="15">
        <f>Daten!A2022</f>
        <v>80108</v>
      </c>
      <c r="B2022" s="8" t="str">
        <f>Daten!B2022</f>
        <v>Dalaas</v>
      </c>
      <c r="C2022" s="15">
        <f t="shared" si="790"/>
        <v>8</v>
      </c>
      <c r="D2022" s="10">
        <f>Daten!D2022</f>
        <v>0</v>
      </c>
      <c r="E2022" s="9">
        <f>Daten!E2022</f>
        <v>1645</v>
      </c>
      <c r="F2022" s="9">
        <f>Daten!F2022</f>
        <v>1590</v>
      </c>
      <c r="G2022" s="27">
        <f t="shared" si="791"/>
        <v>55</v>
      </c>
      <c r="H2022" s="29">
        <f t="shared" si="792"/>
        <v>3.4591194968553458E-2</v>
      </c>
      <c r="I2022" s="21">
        <f t="shared" si="793"/>
        <v>14.190361268583359</v>
      </c>
      <c r="J2022" s="21">
        <f t="shared" si="794"/>
        <v>40.809638731416641</v>
      </c>
      <c r="K2022" s="27">
        <f t="shared" si="795"/>
        <v>-20404.819365708321</v>
      </c>
      <c r="L2022" s="16">
        <f>Daten!G2022</f>
        <v>296</v>
      </c>
      <c r="M2022" s="16">
        <f>Daten!H2022</f>
        <v>1032</v>
      </c>
      <c r="N2022" s="16">
        <f>Daten!I2022</f>
        <v>317</v>
      </c>
      <c r="O2022" s="28">
        <f t="shared" si="796"/>
        <v>0.59399224806201545</v>
      </c>
      <c r="P2022" s="16">
        <f t="shared" si="797"/>
        <v>580.87874605216984</v>
      </c>
      <c r="Q2022" s="21">
        <f t="shared" si="798"/>
        <v>32.121253947830155</v>
      </c>
      <c r="R2022" s="27">
        <f t="shared" si="799"/>
        <v>6424.250789566031</v>
      </c>
      <c r="S2022" s="9">
        <f>Daten!K2022</f>
        <v>5039.6000000000004</v>
      </c>
      <c r="T2022" s="9">
        <f>Daten!L2022</f>
        <v>94805.98</v>
      </c>
      <c r="U2022" s="9">
        <f>Daten!M2022</f>
        <v>229818.97</v>
      </c>
      <c r="V2022" s="9">
        <f>Daten!N2022</f>
        <v>500</v>
      </c>
      <c r="W2022" s="9">
        <f>Daten!O2022</f>
        <v>500</v>
      </c>
      <c r="X2022" s="23">
        <f t="shared" si="800"/>
        <v>329664.55</v>
      </c>
      <c r="Y2022" s="9">
        <f t="shared" si="801"/>
        <v>591259.0364316015</v>
      </c>
      <c r="Z2022" s="21">
        <f t="shared" si="802"/>
        <v>-261594.48643160152</v>
      </c>
      <c r="AA2022" s="27">
        <f t="shared" si="803"/>
        <v>26159.448643160154</v>
      </c>
      <c r="AB2022" s="32">
        <f t="shared" si="804"/>
        <v>12178.880067017864</v>
      </c>
      <c r="AC2022" s="31">
        <f t="shared" si="805"/>
        <v>12178.880067017864</v>
      </c>
      <c r="AG2022" s="26">
        <f t="shared" si="806"/>
        <v>-20404.819365708321</v>
      </c>
      <c r="AH2022" s="26">
        <f t="shared" si="807"/>
        <v>26159.448643160154</v>
      </c>
      <c r="AI2022" s="26">
        <f t="shared" si="808"/>
        <v>5754.6292774518333</v>
      </c>
      <c r="AJ2022" s="26">
        <f t="shared" si="809"/>
        <v>1</v>
      </c>
      <c r="AK2022" s="26">
        <f t="shared" si="810"/>
        <v>5754.6292774518333</v>
      </c>
      <c r="AL2022" s="26">
        <f t="shared" ca="1" si="811"/>
        <v>7359</v>
      </c>
      <c r="AM2022" s="26">
        <f t="shared" ca="1" si="812"/>
        <v>81</v>
      </c>
      <c r="AN2022" s="26">
        <f ca="1">IF(AM2022=0,0,COUNTIF($AM$19:AM2022,C2022*10+1))</f>
        <v>3</v>
      </c>
      <c r="AO2022" s="21">
        <f t="shared" ca="1" si="813"/>
        <v>0</v>
      </c>
      <c r="AP2022" s="33">
        <f t="shared" ca="1" si="814"/>
        <v>7359</v>
      </c>
    </row>
    <row r="2023" spans="1:42" x14ac:dyDescent="0.2">
      <c r="A2023" s="15">
        <f>Daten!A2023</f>
        <v>80109</v>
      </c>
      <c r="B2023" s="8" t="str">
        <f>Daten!B2023</f>
        <v>Fontanella</v>
      </c>
      <c r="C2023" s="15">
        <f t="shared" si="790"/>
        <v>8</v>
      </c>
      <c r="D2023" s="10">
        <f>Daten!D2023</f>
        <v>0</v>
      </c>
      <c r="E2023" s="9">
        <f>Daten!E2023</f>
        <v>459</v>
      </c>
      <c r="F2023" s="9">
        <f>Daten!F2023</f>
        <v>440</v>
      </c>
      <c r="G2023" s="27">
        <f t="shared" si="791"/>
        <v>19</v>
      </c>
      <c r="H2023" s="29">
        <f t="shared" si="792"/>
        <v>4.3181818181818182E-2</v>
      </c>
      <c r="I2023" s="21">
        <f t="shared" si="793"/>
        <v>3.9268924265262126</v>
      </c>
      <c r="J2023" s="21">
        <f t="shared" si="794"/>
        <v>15.073107573473788</v>
      </c>
      <c r="K2023" s="27">
        <f t="shared" si="795"/>
        <v>-7536.5537867368939</v>
      </c>
      <c r="L2023" s="16">
        <f>Daten!G2023</f>
        <v>94</v>
      </c>
      <c r="M2023" s="16">
        <f>Daten!H2023</f>
        <v>295</v>
      </c>
      <c r="N2023" s="16">
        <f>Daten!I2023</f>
        <v>70</v>
      </c>
      <c r="O2023" s="28">
        <f t="shared" si="796"/>
        <v>0.55593220338983051</v>
      </c>
      <c r="P2023" s="16">
        <f t="shared" si="797"/>
        <v>166.04576558661833</v>
      </c>
      <c r="Q2023" s="21">
        <f t="shared" si="798"/>
        <v>-2.0457655866183302</v>
      </c>
      <c r="R2023" s="27">
        <f t="shared" si="799"/>
        <v>-409.15311732366604</v>
      </c>
      <c r="S2023" s="9">
        <f>Daten!K2023</f>
        <v>2634.16</v>
      </c>
      <c r="T2023" s="9">
        <f>Daten!L2023</f>
        <v>57321.9</v>
      </c>
      <c r="U2023" s="9">
        <f>Daten!M2023</f>
        <v>79786.13</v>
      </c>
      <c r="V2023" s="9">
        <f>Daten!N2023</f>
        <v>500</v>
      </c>
      <c r="W2023" s="9">
        <f>Daten!O2023</f>
        <v>500</v>
      </c>
      <c r="X2023" s="23">
        <f t="shared" si="800"/>
        <v>139742.19</v>
      </c>
      <c r="Y2023" s="9">
        <f t="shared" si="801"/>
        <v>164977.44542377209</v>
      </c>
      <c r="Z2023" s="21">
        <f t="shared" si="802"/>
        <v>-25235.255423772091</v>
      </c>
      <c r="AA2023" s="27">
        <f t="shared" si="803"/>
        <v>2523.5255423772091</v>
      </c>
      <c r="AB2023" s="32">
        <f t="shared" si="804"/>
        <v>-5422.1813616833515</v>
      </c>
      <c r="AC2023" s="31">
        <f t="shared" si="805"/>
        <v>0</v>
      </c>
      <c r="AG2023" s="26">
        <f t="shared" si="806"/>
        <v>0</v>
      </c>
      <c r="AH2023" s="26">
        <f t="shared" si="807"/>
        <v>0</v>
      </c>
      <c r="AI2023" s="26">
        <f t="shared" si="808"/>
        <v>0</v>
      </c>
      <c r="AJ2023" s="26">
        <f t="shared" si="809"/>
        <v>1</v>
      </c>
      <c r="AK2023" s="26">
        <f t="shared" si="810"/>
        <v>0</v>
      </c>
      <c r="AL2023" s="26">
        <f t="shared" ca="1" si="811"/>
        <v>0</v>
      </c>
      <c r="AM2023" s="26">
        <f t="shared" ca="1" si="812"/>
        <v>0</v>
      </c>
      <c r="AN2023" s="26">
        <f ca="1">IF(AM2023=0,0,COUNTIF($AM$19:AM2023,C2023*10+1))</f>
        <v>0</v>
      </c>
      <c r="AO2023" s="21">
        <f t="shared" ca="1" si="813"/>
        <v>0</v>
      </c>
      <c r="AP2023" s="33">
        <f t="shared" ca="1" si="814"/>
        <v>0</v>
      </c>
    </row>
    <row r="2024" spans="1:42" x14ac:dyDescent="0.2">
      <c r="A2024" s="15">
        <f>Daten!A2024</f>
        <v>80110</v>
      </c>
      <c r="B2024" s="8" t="str">
        <f>Daten!B2024</f>
        <v>Gaschurn</v>
      </c>
      <c r="C2024" s="15">
        <f t="shared" si="790"/>
        <v>8</v>
      </c>
      <c r="D2024" s="10">
        <f>Daten!D2024</f>
        <v>0</v>
      </c>
      <c r="E2024" s="9">
        <f>Daten!E2024</f>
        <v>1448</v>
      </c>
      <c r="F2024" s="9">
        <f>Daten!F2024</f>
        <v>1458</v>
      </c>
      <c r="G2024" s="27">
        <f t="shared" si="791"/>
        <v>-10</v>
      </c>
      <c r="H2024" s="29">
        <f t="shared" si="792"/>
        <v>-6.8587105624142658E-3</v>
      </c>
      <c r="I2024" s="21">
        <f t="shared" si="793"/>
        <v>13.012293540625496</v>
      </c>
      <c r="J2024" s="21">
        <f t="shared" si="794"/>
        <v>-23.012293540625496</v>
      </c>
      <c r="K2024" s="27">
        <f t="shared" si="795"/>
        <v>11506.146770312747</v>
      </c>
      <c r="L2024" s="16">
        <f>Daten!G2024</f>
        <v>191</v>
      </c>
      <c r="M2024" s="16">
        <f>Daten!H2024</f>
        <v>923</v>
      </c>
      <c r="N2024" s="16">
        <f>Daten!I2024</f>
        <v>334</v>
      </c>
      <c r="O2024" s="28">
        <f t="shared" si="796"/>
        <v>0.56879739978331523</v>
      </c>
      <c r="P2024" s="16">
        <f t="shared" si="797"/>
        <v>519.52624283541934</v>
      </c>
      <c r="Q2024" s="21">
        <f t="shared" si="798"/>
        <v>5.4737571645806611</v>
      </c>
      <c r="R2024" s="27">
        <f t="shared" si="799"/>
        <v>1094.7514329161322</v>
      </c>
      <c r="S2024" s="9">
        <f>Daten!K2024</f>
        <v>3621.04</v>
      </c>
      <c r="T2024" s="9">
        <f>Daten!L2024</f>
        <v>251777.39</v>
      </c>
      <c r="U2024" s="9">
        <f>Daten!M2024</f>
        <v>735752.4</v>
      </c>
      <c r="V2024" s="9">
        <f>Daten!N2024</f>
        <v>500</v>
      </c>
      <c r="W2024" s="9">
        <f>Daten!O2024</f>
        <v>500</v>
      </c>
      <c r="X2024" s="23">
        <f t="shared" si="800"/>
        <v>991150.83000000007</v>
      </c>
      <c r="Y2024" s="9">
        <f t="shared" si="801"/>
        <v>520451.72325407842</v>
      </c>
      <c r="Z2024" s="21">
        <f t="shared" si="802"/>
        <v>470699.10674592166</v>
      </c>
      <c r="AA2024" s="27">
        <f t="shared" si="803"/>
        <v>-47069.910674592167</v>
      </c>
      <c r="AB2024" s="32">
        <f t="shared" si="804"/>
        <v>-34469.012471363283</v>
      </c>
      <c r="AC2024" s="31">
        <f t="shared" si="805"/>
        <v>0</v>
      </c>
      <c r="AG2024" s="26">
        <f t="shared" si="806"/>
        <v>0</v>
      </c>
      <c r="AH2024" s="26">
        <f t="shared" si="807"/>
        <v>0</v>
      </c>
      <c r="AI2024" s="26">
        <f t="shared" si="808"/>
        <v>0</v>
      </c>
      <c r="AJ2024" s="26">
        <f t="shared" si="809"/>
        <v>1</v>
      </c>
      <c r="AK2024" s="26">
        <f t="shared" si="810"/>
        <v>0</v>
      </c>
      <c r="AL2024" s="26">
        <f t="shared" ca="1" si="811"/>
        <v>0</v>
      </c>
      <c r="AM2024" s="26">
        <f t="shared" ca="1" si="812"/>
        <v>0</v>
      </c>
      <c r="AN2024" s="26">
        <f ca="1">IF(AM2024=0,0,COUNTIF($AM$19:AM2024,C2024*10+1))</f>
        <v>0</v>
      </c>
      <c r="AO2024" s="21">
        <f t="shared" ca="1" si="813"/>
        <v>0</v>
      </c>
      <c r="AP2024" s="33">
        <f t="shared" ca="1" si="814"/>
        <v>0</v>
      </c>
    </row>
    <row r="2025" spans="1:42" x14ac:dyDescent="0.2">
      <c r="A2025" s="15">
        <f>Daten!A2025</f>
        <v>80111</v>
      </c>
      <c r="B2025" s="8" t="str">
        <f>Daten!B2025</f>
        <v>Innerbraz</v>
      </c>
      <c r="C2025" s="15">
        <f t="shared" si="790"/>
        <v>8</v>
      </c>
      <c r="D2025" s="10">
        <f>Daten!D2025</f>
        <v>0</v>
      </c>
      <c r="E2025" s="9">
        <f>Daten!E2025</f>
        <v>1023</v>
      </c>
      <c r="F2025" s="9">
        <f>Daten!F2025</f>
        <v>983</v>
      </c>
      <c r="G2025" s="27">
        <f t="shared" si="791"/>
        <v>40</v>
      </c>
      <c r="H2025" s="29">
        <f t="shared" si="792"/>
        <v>4.0691759918616482E-2</v>
      </c>
      <c r="I2025" s="21">
        <f t="shared" si="793"/>
        <v>8.7730346710801523</v>
      </c>
      <c r="J2025" s="21">
        <f t="shared" si="794"/>
        <v>31.226965328919846</v>
      </c>
      <c r="K2025" s="27">
        <f t="shared" si="795"/>
        <v>-15613.482664459923</v>
      </c>
      <c r="L2025" s="16">
        <f>Daten!G2025</f>
        <v>158</v>
      </c>
      <c r="M2025" s="16">
        <f>Daten!H2025</f>
        <v>656</v>
      </c>
      <c r="N2025" s="16">
        <f>Daten!I2025</f>
        <v>209</v>
      </c>
      <c r="O2025" s="28">
        <f t="shared" si="796"/>
        <v>0.55945121951219512</v>
      </c>
      <c r="P2025" s="16">
        <f t="shared" si="797"/>
        <v>369.24075330448005</v>
      </c>
      <c r="Q2025" s="21">
        <f t="shared" si="798"/>
        <v>-2.2407533044800516</v>
      </c>
      <c r="R2025" s="27">
        <f t="shared" si="799"/>
        <v>-448.15066089601032</v>
      </c>
      <c r="S2025" s="9">
        <f>Daten!K2025</f>
        <v>1584.74</v>
      </c>
      <c r="T2025" s="9">
        <f>Daten!L2025</f>
        <v>42703.86</v>
      </c>
      <c r="U2025" s="9">
        <f>Daten!M2025</f>
        <v>78894.09</v>
      </c>
      <c r="V2025" s="9">
        <f>Daten!N2025</f>
        <v>500</v>
      </c>
      <c r="W2025" s="9">
        <f>Daten!O2025</f>
        <v>500</v>
      </c>
      <c r="X2025" s="23">
        <f t="shared" si="800"/>
        <v>123182.69</v>
      </c>
      <c r="Y2025" s="9">
        <f t="shared" si="801"/>
        <v>367694.82934317831</v>
      </c>
      <c r="Z2025" s="21">
        <f t="shared" si="802"/>
        <v>-244512.13934317831</v>
      </c>
      <c r="AA2025" s="27">
        <f t="shared" si="803"/>
        <v>24451.213934317831</v>
      </c>
      <c r="AB2025" s="32">
        <f t="shared" si="804"/>
        <v>8389.5806089618982</v>
      </c>
      <c r="AC2025" s="31">
        <f t="shared" si="805"/>
        <v>8389.5806089618982</v>
      </c>
      <c r="AG2025" s="26">
        <f t="shared" si="806"/>
        <v>-15613.482664459923</v>
      </c>
      <c r="AH2025" s="26">
        <f t="shared" si="807"/>
        <v>24451.213934317831</v>
      </c>
      <c r="AI2025" s="26">
        <f t="shared" si="808"/>
        <v>8837.731269857908</v>
      </c>
      <c r="AJ2025" s="26">
        <f t="shared" si="809"/>
        <v>1</v>
      </c>
      <c r="AK2025" s="26">
        <f t="shared" si="810"/>
        <v>8837.731269857908</v>
      </c>
      <c r="AL2025" s="26">
        <f t="shared" ca="1" si="811"/>
        <v>11302</v>
      </c>
      <c r="AM2025" s="26">
        <f t="shared" ca="1" si="812"/>
        <v>81</v>
      </c>
      <c r="AN2025" s="26">
        <f ca="1">IF(AM2025=0,0,COUNTIF($AM$19:AM2025,C2025*10+1))</f>
        <v>4</v>
      </c>
      <c r="AO2025" s="21">
        <f t="shared" ca="1" si="813"/>
        <v>0</v>
      </c>
      <c r="AP2025" s="33">
        <f t="shared" ca="1" si="814"/>
        <v>11302</v>
      </c>
    </row>
    <row r="2026" spans="1:42" x14ac:dyDescent="0.2">
      <c r="A2026" s="15">
        <f>Daten!A2026</f>
        <v>80112</v>
      </c>
      <c r="B2026" s="8" t="str">
        <f>Daten!B2026</f>
        <v>Klösterle</v>
      </c>
      <c r="C2026" s="15">
        <f t="shared" si="790"/>
        <v>8</v>
      </c>
      <c r="D2026" s="10">
        <f>Daten!D2026</f>
        <v>0</v>
      </c>
      <c r="E2026" s="9">
        <f>Daten!E2026</f>
        <v>665</v>
      </c>
      <c r="F2026" s="9">
        <f>Daten!F2026</f>
        <v>683</v>
      </c>
      <c r="G2026" s="27">
        <f t="shared" si="791"/>
        <v>-18</v>
      </c>
      <c r="H2026" s="29">
        <f t="shared" si="792"/>
        <v>-2.6354319180087848E-2</v>
      </c>
      <c r="I2026" s="21">
        <f t="shared" si="793"/>
        <v>6.0956080166304618</v>
      </c>
      <c r="J2026" s="21">
        <f t="shared" si="794"/>
        <v>-24.095608016630461</v>
      </c>
      <c r="K2026" s="27">
        <f t="shared" si="795"/>
        <v>12047.80400831523</v>
      </c>
      <c r="L2026" s="16">
        <f>Daten!G2026</f>
        <v>96</v>
      </c>
      <c r="M2026" s="16">
        <f>Daten!H2026</f>
        <v>433</v>
      </c>
      <c r="N2026" s="16">
        <f>Daten!I2026</f>
        <v>136</v>
      </c>
      <c r="O2026" s="28">
        <f t="shared" si="796"/>
        <v>0.53579676674364896</v>
      </c>
      <c r="P2026" s="16">
        <f t="shared" si="797"/>
        <v>243.72141186103639</v>
      </c>
      <c r="Q2026" s="21">
        <f t="shared" si="798"/>
        <v>-11.721411861036387</v>
      </c>
      <c r="R2026" s="27">
        <f t="shared" si="799"/>
        <v>-2344.2823722072771</v>
      </c>
      <c r="S2026" s="9">
        <f>Daten!K2026</f>
        <v>3876.11</v>
      </c>
      <c r="T2026" s="9">
        <f>Daten!L2026</f>
        <v>111157.43</v>
      </c>
      <c r="U2026" s="9">
        <f>Daten!M2026</f>
        <v>241334.12</v>
      </c>
      <c r="V2026" s="9">
        <f>Daten!N2026</f>
        <v>500</v>
      </c>
      <c r="W2026" s="9">
        <f>Daten!O2026</f>
        <v>500</v>
      </c>
      <c r="X2026" s="23">
        <f t="shared" si="800"/>
        <v>356367.66</v>
      </c>
      <c r="Y2026" s="9">
        <f t="shared" si="801"/>
        <v>239019.61047234954</v>
      </c>
      <c r="Z2026" s="21">
        <f t="shared" si="802"/>
        <v>117348.04952765044</v>
      </c>
      <c r="AA2026" s="27">
        <f t="shared" si="803"/>
        <v>-11734.804952765044</v>
      </c>
      <c r="AB2026" s="32">
        <f t="shared" si="804"/>
        <v>-2031.2833166570908</v>
      </c>
      <c r="AC2026" s="31">
        <f t="shared" si="805"/>
        <v>0</v>
      </c>
      <c r="AG2026" s="26">
        <f t="shared" si="806"/>
        <v>0</v>
      </c>
      <c r="AH2026" s="26">
        <f t="shared" si="807"/>
        <v>0</v>
      </c>
      <c r="AI2026" s="26">
        <f t="shared" si="808"/>
        <v>0</v>
      </c>
      <c r="AJ2026" s="26">
        <f t="shared" si="809"/>
        <v>1</v>
      </c>
      <c r="AK2026" s="26">
        <f t="shared" si="810"/>
        <v>0</v>
      </c>
      <c r="AL2026" s="26">
        <f t="shared" ca="1" si="811"/>
        <v>0</v>
      </c>
      <c r="AM2026" s="26">
        <f t="shared" ca="1" si="812"/>
        <v>0</v>
      </c>
      <c r="AN2026" s="26">
        <f ca="1">IF(AM2026=0,0,COUNTIF($AM$19:AM2026,C2026*10+1))</f>
        <v>0</v>
      </c>
      <c r="AO2026" s="21">
        <f t="shared" ca="1" si="813"/>
        <v>0</v>
      </c>
      <c r="AP2026" s="33">
        <f t="shared" ca="1" si="814"/>
        <v>0</v>
      </c>
    </row>
    <row r="2027" spans="1:42" x14ac:dyDescent="0.2">
      <c r="A2027" s="15">
        <f>Daten!A2027</f>
        <v>80113</v>
      </c>
      <c r="B2027" s="8" t="str">
        <f>Daten!B2027</f>
        <v>Lech</v>
      </c>
      <c r="C2027" s="15">
        <f t="shared" si="790"/>
        <v>8</v>
      </c>
      <c r="D2027" s="10">
        <f>Daten!D2027</f>
        <v>0</v>
      </c>
      <c r="E2027" s="9">
        <f>Daten!E2027</f>
        <v>1577</v>
      </c>
      <c r="F2027" s="9">
        <f>Daten!F2027</f>
        <v>1530</v>
      </c>
      <c r="G2027" s="27">
        <f t="shared" si="791"/>
        <v>47</v>
      </c>
      <c r="H2027" s="29">
        <f t="shared" si="792"/>
        <v>3.0718954248366011E-2</v>
      </c>
      <c r="I2027" s="21">
        <f t="shared" si="793"/>
        <v>13.65487593769342</v>
      </c>
      <c r="J2027" s="21">
        <f t="shared" si="794"/>
        <v>33.345124062306581</v>
      </c>
      <c r="K2027" s="27">
        <f t="shared" si="795"/>
        <v>-16672.562031153291</v>
      </c>
      <c r="L2027" s="16">
        <f>Daten!G2027</f>
        <v>188</v>
      </c>
      <c r="M2027" s="16">
        <f>Daten!H2027</f>
        <v>1092</v>
      </c>
      <c r="N2027" s="16">
        <f>Daten!I2027</f>
        <v>297</v>
      </c>
      <c r="O2027" s="28">
        <f t="shared" si="796"/>
        <v>0.44413919413919412</v>
      </c>
      <c r="P2027" s="16">
        <f t="shared" si="797"/>
        <v>614.65076617148202</v>
      </c>
      <c r="Q2027" s="21">
        <f t="shared" si="798"/>
        <v>-129.65076617148202</v>
      </c>
      <c r="R2027" s="27">
        <f t="shared" si="799"/>
        <v>-25930.153234296406</v>
      </c>
      <c r="S2027" s="9">
        <f>Daten!K2027</f>
        <v>1214.25</v>
      </c>
      <c r="T2027" s="9">
        <f>Daten!L2027</f>
        <v>984824.45</v>
      </c>
      <c r="U2027" s="9">
        <f>Daten!M2027</f>
        <v>1381745.22</v>
      </c>
      <c r="V2027" s="9">
        <f>Daten!N2027</f>
        <v>500</v>
      </c>
      <c r="W2027" s="9">
        <f>Daten!O2027</f>
        <v>500</v>
      </c>
      <c r="X2027" s="23">
        <f t="shared" si="800"/>
        <v>2367783.92</v>
      </c>
      <c r="Y2027" s="9">
        <f t="shared" si="801"/>
        <v>566817.93340585753</v>
      </c>
      <c r="Z2027" s="21">
        <f t="shared" si="802"/>
        <v>1800965.9865941424</v>
      </c>
      <c r="AA2027" s="27">
        <f t="shared" si="803"/>
        <v>-180096.59865941425</v>
      </c>
      <c r="AB2027" s="32">
        <f t="shared" si="804"/>
        <v>-222699.31392486393</v>
      </c>
      <c r="AC2027" s="31">
        <f t="shared" si="805"/>
        <v>0</v>
      </c>
      <c r="AG2027" s="26">
        <f t="shared" si="806"/>
        <v>0</v>
      </c>
      <c r="AH2027" s="26">
        <f t="shared" si="807"/>
        <v>0</v>
      </c>
      <c r="AI2027" s="26">
        <f t="shared" si="808"/>
        <v>0</v>
      </c>
      <c r="AJ2027" s="26">
        <f t="shared" si="809"/>
        <v>1</v>
      </c>
      <c r="AK2027" s="26">
        <f t="shared" si="810"/>
        <v>0</v>
      </c>
      <c r="AL2027" s="26">
        <f t="shared" ca="1" si="811"/>
        <v>0</v>
      </c>
      <c r="AM2027" s="26">
        <f t="shared" ca="1" si="812"/>
        <v>0</v>
      </c>
      <c r="AN2027" s="26">
        <f ca="1">IF(AM2027=0,0,COUNTIF($AM$19:AM2027,C2027*10+1))</f>
        <v>0</v>
      </c>
      <c r="AO2027" s="21">
        <f t="shared" ca="1" si="813"/>
        <v>0</v>
      </c>
      <c r="AP2027" s="33">
        <f t="shared" ca="1" si="814"/>
        <v>0</v>
      </c>
    </row>
    <row r="2028" spans="1:42" x14ac:dyDescent="0.2">
      <c r="A2028" s="15">
        <f>Daten!A2028</f>
        <v>80114</v>
      </c>
      <c r="B2028" s="8" t="str">
        <f>Daten!B2028</f>
        <v>Lorüns</v>
      </c>
      <c r="C2028" s="15">
        <f t="shared" si="790"/>
        <v>8</v>
      </c>
      <c r="D2028" s="10">
        <f>Daten!D2028</f>
        <v>0</v>
      </c>
      <c r="E2028" s="9">
        <f>Daten!E2028</f>
        <v>297</v>
      </c>
      <c r="F2028" s="9">
        <f>Daten!F2028</f>
        <v>303</v>
      </c>
      <c r="G2028" s="27">
        <f t="shared" si="791"/>
        <v>-6</v>
      </c>
      <c r="H2028" s="29">
        <f t="shared" si="792"/>
        <v>-1.9801980198019802E-2</v>
      </c>
      <c r="I2028" s="21">
        <f t="shared" si="793"/>
        <v>2.7042009209941873</v>
      </c>
      <c r="J2028" s="21">
        <f t="shared" si="794"/>
        <v>-8.7042009209941877</v>
      </c>
      <c r="K2028" s="27">
        <f t="shared" si="795"/>
        <v>4352.100460497094</v>
      </c>
      <c r="L2028" s="16">
        <f>Daten!G2028</f>
        <v>51</v>
      </c>
      <c r="M2028" s="16">
        <f>Daten!H2028</f>
        <v>185</v>
      </c>
      <c r="N2028" s="16">
        <f>Daten!I2028</f>
        <v>61</v>
      </c>
      <c r="O2028" s="28">
        <f t="shared" si="796"/>
        <v>0.60540540540540544</v>
      </c>
      <c r="P2028" s="16">
        <f t="shared" si="797"/>
        <v>104.13039536787929</v>
      </c>
      <c r="Q2028" s="21">
        <f t="shared" si="798"/>
        <v>7.869604632120712</v>
      </c>
      <c r="R2028" s="27">
        <f t="shared" si="799"/>
        <v>1573.9209264241424</v>
      </c>
      <c r="S2028" s="9">
        <f>Daten!K2028</f>
        <v>1707.2</v>
      </c>
      <c r="T2028" s="9">
        <f>Daten!L2028</f>
        <v>19823.849999999999</v>
      </c>
      <c r="U2028" s="9">
        <f>Daten!M2028</f>
        <v>162677.03</v>
      </c>
      <c r="V2028" s="9">
        <f>Daten!N2028</f>
        <v>500</v>
      </c>
      <c r="W2028" s="9">
        <f>Daten!O2028</f>
        <v>500</v>
      </c>
      <c r="X2028" s="23">
        <f t="shared" si="800"/>
        <v>184208.08</v>
      </c>
      <c r="Y2028" s="9">
        <f t="shared" si="801"/>
        <v>106750.11174479371</v>
      </c>
      <c r="Z2028" s="21">
        <f t="shared" si="802"/>
        <v>77457.968255206273</v>
      </c>
      <c r="AA2028" s="27">
        <f t="shared" si="803"/>
        <v>-7745.7968255206279</v>
      </c>
      <c r="AB2028" s="32">
        <f t="shared" si="804"/>
        <v>-1819.7754385993912</v>
      </c>
      <c r="AC2028" s="31">
        <f t="shared" si="805"/>
        <v>0</v>
      </c>
      <c r="AG2028" s="26">
        <f t="shared" si="806"/>
        <v>0</v>
      </c>
      <c r="AH2028" s="26">
        <f t="shared" si="807"/>
        <v>0</v>
      </c>
      <c r="AI2028" s="26">
        <f t="shared" si="808"/>
        <v>0</v>
      </c>
      <c r="AJ2028" s="26">
        <f t="shared" si="809"/>
        <v>1</v>
      </c>
      <c r="AK2028" s="26">
        <f t="shared" si="810"/>
        <v>0</v>
      </c>
      <c r="AL2028" s="26">
        <f t="shared" ca="1" si="811"/>
        <v>0</v>
      </c>
      <c r="AM2028" s="26">
        <f t="shared" ca="1" si="812"/>
        <v>0</v>
      </c>
      <c r="AN2028" s="26">
        <f ca="1">IF(AM2028=0,0,COUNTIF($AM$19:AM2028,C2028*10+1))</f>
        <v>0</v>
      </c>
      <c r="AO2028" s="21">
        <f t="shared" ca="1" si="813"/>
        <v>0</v>
      </c>
      <c r="AP2028" s="33">
        <f t="shared" ca="1" si="814"/>
        <v>0</v>
      </c>
    </row>
    <row r="2029" spans="1:42" x14ac:dyDescent="0.2">
      <c r="A2029" s="15">
        <f>Daten!A2029</f>
        <v>80115</v>
      </c>
      <c r="B2029" s="8" t="str">
        <f>Daten!B2029</f>
        <v>Ludesch</v>
      </c>
      <c r="C2029" s="15">
        <f t="shared" si="790"/>
        <v>8</v>
      </c>
      <c r="D2029" s="10">
        <f>Daten!D2029</f>
        <v>0</v>
      </c>
      <c r="E2029" s="9">
        <f>Daten!E2029</f>
        <v>3665</v>
      </c>
      <c r="F2029" s="9">
        <f>Daten!F2029</f>
        <v>3448</v>
      </c>
      <c r="G2029" s="27">
        <f t="shared" si="791"/>
        <v>217</v>
      </c>
      <c r="H2029" s="29">
        <f t="shared" si="792"/>
        <v>6.2935034802784229E-2</v>
      </c>
      <c r="I2029" s="21">
        <f t="shared" si="793"/>
        <v>30.772557015141775</v>
      </c>
      <c r="J2029" s="21">
        <f t="shared" si="794"/>
        <v>186.22744298485821</v>
      </c>
      <c r="K2029" s="27">
        <f t="shared" si="795"/>
        <v>-93113.721492429104</v>
      </c>
      <c r="L2029" s="16">
        <f>Daten!G2029</f>
        <v>630</v>
      </c>
      <c r="M2029" s="16">
        <f>Daten!H2029</f>
        <v>2531</v>
      </c>
      <c r="N2029" s="16">
        <f>Daten!I2029</f>
        <v>504</v>
      </c>
      <c r="O2029" s="28">
        <f t="shared" si="796"/>
        <v>0.44804425128407743</v>
      </c>
      <c r="P2029" s="16">
        <f t="shared" si="797"/>
        <v>1424.6163820329864</v>
      </c>
      <c r="Q2029" s="21">
        <f t="shared" si="798"/>
        <v>-290.61638203298639</v>
      </c>
      <c r="R2029" s="27">
        <f t="shared" si="799"/>
        <v>-58123.276406597281</v>
      </c>
      <c r="S2029" s="9">
        <f>Daten!K2029</f>
        <v>6133.63</v>
      </c>
      <c r="T2029" s="9">
        <f>Daten!L2029</f>
        <v>231993.46</v>
      </c>
      <c r="U2029" s="9">
        <f>Daten!M2029</f>
        <v>1098714.54</v>
      </c>
      <c r="V2029" s="9">
        <f>Daten!N2029</f>
        <v>500</v>
      </c>
      <c r="W2029" s="9">
        <f>Daten!O2029</f>
        <v>500</v>
      </c>
      <c r="X2029" s="23">
        <f t="shared" si="800"/>
        <v>1336841.6300000001</v>
      </c>
      <c r="Y2029" s="9">
        <f t="shared" si="801"/>
        <v>1317303.5674904678</v>
      </c>
      <c r="Z2029" s="21">
        <f t="shared" si="802"/>
        <v>19538.062509532319</v>
      </c>
      <c r="AA2029" s="27">
        <f t="shared" si="803"/>
        <v>-1953.8062509532319</v>
      </c>
      <c r="AB2029" s="32">
        <f t="shared" si="804"/>
        <v>-153190.80414997961</v>
      </c>
      <c r="AC2029" s="31">
        <f t="shared" si="805"/>
        <v>0</v>
      </c>
      <c r="AG2029" s="26">
        <f t="shared" si="806"/>
        <v>0</v>
      </c>
      <c r="AH2029" s="26">
        <f t="shared" si="807"/>
        <v>0</v>
      </c>
      <c r="AI2029" s="26">
        <f t="shared" si="808"/>
        <v>0</v>
      </c>
      <c r="AJ2029" s="26">
        <f t="shared" si="809"/>
        <v>1</v>
      </c>
      <c r="AK2029" s="26">
        <f t="shared" si="810"/>
        <v>0</v>
      </c>
      <c r="AL2029" s="26">
        <f t="shared" ca="1" si="811"/>
        <v>0</v>
      </c>
      <c r="AM2029" s="26">
        <f t="shared" ca="1" si="812"/>
        <v>0</v>
      </c>
      <c r="AN2029" s="26">
        <f ca="1">IF(AM2029=0,0,COUNTIF($AM$19:AM2029,C2029*10+1))</f>
        <v>0</v>
      </c>
      <c r="AO2029" s="21">
        <f t="shared" ca="1" si="813"/>
        <v>0</v>
      </c>
      <c r="AP2029" s="33">
        <f t="shared" ca="1" si="814"/>
        <v>0</v>
      </c>
    </row>
    <row r="2030" spans="1:42" x14ac:dyDescent="0.2">
      <c r="A2030" s="15">
        <f>Daten!A2030</f>
        <v>80116</v>
      </c>
      <c r="B2030" s="8" t="str">
        <f>Daten!B2030</f>
        <v>Nenzing</v>
      </c>
      <c r="C2030" s="15">
        <f t="shared" si="790"/>
        <v>8</v>
      </c>
      <c r="D2030" s="10">
        <f>Daten!D2030</f>
        <v>0</v>
      </c>
      <c r="E2030" s="9">
        <f>Daten!E2030</f>
        <v>6197</v>
      </c>
      <c r="F2030" s="9">
        <f>Daten!F2030</f>
        <v>6243</v>
      </c>
      <c r="G2030" s="27">
        <f t="shared" si="791"/>
        <v>-46</v>
      </c>
      <c r="H2030" s="29">
        <f t="shared" si="792"/>
        <v>-7.3682524427358641E-3</v>
      </c>
      <c r="I2030" s="21">
        <f t="shared" si="793"/>
        <v>55.717248679098056</v>
      </c>
      <c r="J2030" s="21">
        <f t="shared" si="794"/>
        <v>-101.71724867909805</v>
      </c>
      <c r="K2030" s="27">
        <f t="shared" si="795"/>
        <v>50858.624339549024</v>
      </c>
      <c r="L2030" s="16">
        <f>Daten!G2030</f>
        <v>916</v>
      </c>
      <c r="M2030" s="16">
        <f>Daten!H2030</f>
        <v>4147</v>
      </c>
      <c r="N2030" s="16">
        <f>Daten!I2030</f>
        <v>1134</v>
      </c>
      <c r="O2030" s="28">
        <f t="shared" si="796"/>
        <v>0.49433325295394259</v>
      </c>
      <c r="P2030" s="16">
        <f t="shared" si="797"/>
        <v>2334.2094572464616</v>
      </c>
      <c r="Q2030" s="21">
        <f t="shared" si="798"/>
        <v>-284.20945724646162</v>
      </c>
      <c r="R2030" s="27">
        <f t="shared" si="799"/>
        <v>-56841.891449292321</v>
      </c>
      <c r="S2030" s="9">
        <f>Daten!K2030</f>
        <v>13940.72</v>
      </c>
      <c r="T2030" s="9">
        <f>Daten!L2030</f>
        <v>647454.54</v>
      </c>
      <c r="U2030" s="9">
        <f>Daten!M2030</f>
        <v>6029869.5700000003</v>
      </c>
      <c r="V2030" s="9">
        <f>Daten!N2030</f>
        <v>500</v>
      </c>
      <c r="W2030" s="9">
        <f>Daten!O2030</f>
        <v>500</v>
      </c>
      <c r="X2030" s="23">
        <f t="shared" si="800"/>
        <v>6691264.8300000001</v>
      </c>
      <c r="Y2030" s="9">
        <f t="shared" si="801"/>
        <v>2227375.2272137594</v>
      </c>
      <c r="Z2030" s="21">
        <f t="shared" si="802"/>
        <v>4463889.6027862411</v>
      </c>
      <c r="AA2030" s="27">
        <f t="shared" si="803"/>
        <v>-446388.96027862414</v>
      </c>
      <c r="AB2030" s="32">
        <f t="shared" si="804"/>
        <v>-452372.22738836746</v>
      </c>
      <c r="AC2030" s="31">
        <f t="shared" si="805"/>
        <v>0</v>
      </c>
      <c r="AG2030" s="26">
        <f t="shared" si="806"/>
        <v>0</v>
      </c>
      <c r="AH2030" s="26">
        <f t="shared" si="807"/>
        <v>0</v>
      </c>
      <c r="AI2030" s="26">
        <f t="shared" si="808"/>
        <v>0</v>
      </c>
      <c r="AJ2030" s="26">
        <f t="shared" si="809"/>
        <v>1</v>
      </c>
      <c r="AK2030" s="26">
        <f t="shared" si="810"/>
        <v>0</v>
      </c>
      <c r="AL2030" s="26">
        <f t="shared" ca="1" si="811"/>
        <v>0</v>
      </c>
      <c r="AM2030" s="26">
        <f t="shared" ca="1" si="812"/>
        <v>0</v>
      </c>
      <c r="AN2030" s="26">
        <f ca="1">IF(AM2030=0,0,COUNTIF($AM$19:AM2030,C2030*10+1))</f>
        <v>0</v>
      </c>
      <c r="AO2030" s="21">
        <f t="shared" ca="1" si="813"/>
        <v>0</v>
      </c>
      <c r="AP2030" s="33">
        <f t="shared" ca="1" si="814"/>
        <v>0</v>
      </c>
    </row>
    <row r="2031" spans="1:42" x14ac:dyDescent="0.2">
      <c r="A2031" s="15">
        <f>Daten!A2031</f>
        <v>80117</v>
      </c>
      <c r="B2031" s="8" t="str">
        <f>Daten!B2031</f>
        <v>Nüziders</v>
      </c>
      <c r="C2031" s="15">
        <f t="shared" si="790"/>
        <v>8</v>
      </c>
      <c r="D2031" s="10">
        <f>Daten!D2031</f>
        <v>0</v>
      </c>
      <c r="E2031" s="9">
        <f>Daten!E2031</f>
        <v>4951</v>
      </c>
      <c r="F2031" s="9">
        <f>Daten!F2031</f>
        <v>4949</v>
      </c>
      <c r="G2031" s="27">
        <f t="shared" si="791"/>
        <v>2</v>
      </c>
      <c r="H2031" s="29">
        <f t="shared" si="792"/>
        <v>4.0412204485754696E-4</v>
      </c>
      <c r="I2031" s="21">
        <f t="shared" si="793"/>
        <v>44.16861504290506</v>
      </c>
      <c r="J2031" s="21">
        <f t="shared" si="794"/>
        <v>-42.16861504290506</v>
      </c>
      <c r="K2031" s="27">
        <f t="shared" si="795"/>
        <v>21084.307521452531</v>
      </c>
      <c r="L2031" s="16">
        <f>Daten!G2031</f>
        <v>750</v>
      </c>
      <c r="M2031" s="16">
        <f>Daten!H2031</f>
        <v>3166</v>
      </c>
      <c r="N2031" s="16">
        <f>Daten!I2031</f>
        <v>1035</v>
      </c>
      <c r="O2031" s="28">
        <f t="shared" si="796"/>
        <v>0.56380290587492099</v>
      </c>
      <c r="P2031" s="16">
        <f t="shared" si="797"/>
        <v>1782.0369282957072</v>
      </c>
      <c r="Q2031" s="21">
        <f t="shared" si="798"/>
        <v>2.9630717042928154</v>
      </c>
      <c r="R2031" s="27">
        <f t="shared" si="799"/>
        <v>592.61434085856308</v>
      </c>
      <c r="S2031" s="9">
        <f>Daten!K2031</f>
        <v>3563.56</v>
      </c>
      <c r="T2031" s="9">
        <f>Daten!L2031</f>
        <v>396241.38</v>
      </c>
      <c r="U2031" s="9">
        <f>Daten!M2031</f>
        <v>2540786.9</v>
      </c>
      <c r="V2031" s="9">
        <f>Daten!N2031</f>
        <v>500</v>
      </c>
      <c r="W2031" s="9">
        <f>Daten!O2031</f>
        <v>500</v>
      </c>
      <c r="X2031" s="23">
        <f t="shared" si="800"/>
        <v>2940591.84</v>
      </c>
      <c r="Y2031" s="9">
        <f t="shared" si="801"/>
        <v>1779527.9570655678</v>
      </c>
      <c r="Z2031" s="21">
        <f t="shared" si="802"/>
        <v>1161063.882934432</v>
      </c>
      <c r="AA2031" s="27">
        <f t="shared" si="803"/>
        <v>-116106.3882934432</v>
      </c>
      <c r="AB2031" s="32">
        <f t="shared" si="804"/>
        <v>-94429.46643113211</v>
      </c>
      <c r="AC2031" s="31">
        <f t="shared" si="805"/>
        <v>0</v>
      </c>
      <c r="AG2031" s="26">
        <f t="shared" si="806"/>
        <v>0</v>
      </c>
      <c r="AH2031" s="26">
        <f t="shared" si="807"/>
        <v>0</v>
      </c>
      <c r="AI2031" s="26">
        <f t="shared" si="808"/>
        <v>0</v>
      </c>
      <c r="AJ2031" s="26">
        <f t="shared" si="809"/>
        <v>1</v>
      </c>
      <c r="AK2031" s="26">
        <f t="shared" si="810"/>
        <v>0</v>
      </c>
      <c r="AL2031" s="26">
        <f t="shared" ca="1" si="811"/>
        <v>0</v>
      </c>
      <c r="AM2031" s="26">
        <f t="shared" ca="1" si="812"/>
        <v>0</v>
      </c>
      <c r="AN2031" s="26">
        <f ca="1">IF(AM2031=0,0,COUNTIF($AM$19:AM2031,C2031*10+1))</f>
        <v>0</v>
      </c>
      <c r="AO2031" s="21">
        <f t="shared" ca="1" si="813"/>
        <v>0</v>
      </c>
      <c r="AP2031" s="33">
        <f t="shared" ca="1" si="814"/>
        <v>0</v>
      </c>
    </row>
    <row r="2032" spans="1:42" x14ac:dyDescent="0.2">
      <c r="A2032" s="15">
        <f>Daten!A2032</f>
        <v>80118</v>
      </c>
      <c r="B2032" s="8" t="str">
        <f>Daten!B2032</f>
        <v>Raggal</v>
      </c>
      <c r="C2032" s="15">
        <f t="shared" si="790"/>
        <v>8</v>
      </c>
      <c r="D2032" s="10">
        <f>Daten!D2032</f>
        <v>0</v>
      </c>
      <c r="E2032" s="9">
        <f>Daten!E2032</f>
        <v>877</v>
      </c>
      <c r="F2032" s="9">
        <f>Daten!F2032</f>
        <v>875</v>
      </c>
      <c r="G2032" s="27">
        <f t="shared" si="791"/>
        <v>2</v>
      </c>
      <c r="H2032" s="29">
        <f t="shared" si="792"/>
        <v>2.2857142857142859E-3</v>
      </c>
      <c r="I2032" s="21">
        <f t="shared" si="793"/>
        <v>7.8091610754782632</v>
      </c>
      <c r="J2032" s="21">
        <f t="shared" si="794"/>
        <v>-5.8091610754782632</v>
      </c>
      <c r="K2032" s="27">
        <f t="shared" si="795"/>
        <v>2904.5805377391316</v>
      </c>
      <c r="L2032" s="16">
        <f>Daten!G2032</f>
        <v>153</v>
      </c>
      <c r="M2032" s="16">
        <f>Daten!H2032</f>
        <v>565</v>
      </c>
      <c r="N2032" s="16">
        <f>Daten!I2032</f>
        <v>159</v>
      </c>
      <c r="O2032" s="28">
        <f t="shared" si="796"/>
        <v>0.55221238938053097</v>
      </c>
      <c r="P2032" s="16">
        <f t="shared" si="797"/>
        <v>318.0198561235232</v>
      </c>
      <c r="Q2032" s="21">
        <f t="shared" si="798"/>
        <v>-6.0198561235231978</v>
      </c>
      <c r="R2032" s="27">
        <f t="shared" si="799"/>
        <v>-1203.9712247046396</v>
      </c>
      <c r="S2032" s="9">
        <f>Daten!K2032</f>
        <v>3457.34</v>
      </c>
      <c r="T2032" s="9">
        <f>Daten!L2032</f>
        <v>68147</v>
      </c>
      <c r="U2032" s="9">
        <f>Daten!M2032</f>
        <v>83433.61</v>
      </c>
      <c r="V2032" s="9">
        <f>Daten!N2032</f>
        <v>500</v>
      </c>
      <c r="W2032" s="9">
        <f>Daten!O2032</f>
        <v>500</v>
      </c>
      <c r="X2032" s="23">
        <f t="shared" si="800"/>
        <v>155037.95000000001</v>
      </c>
      <c r="Y2032" s="9">
        <f t="shared" si="801"/>
        <v>315218.34343496326</v>
      </c>
      <c r="Z2032" s="21">
        <f t="shared" si="802"/>
        <v>-160180.39343496325</v>
      </c>
      <c r="AA2032" s="27">
        <f t="shared" si="803"/>
        <v>16018.039343496326</v>
      </c>
      <c r="AB2032" s="32">
        <f t="shared" si="804"/>
        <v>17718.648656530819</v>
      </c>
      <c r="AC2032" s="31">
        <f t="shared" si="805"/>
        <v>17718.648656530819</v>
      </c>
      <c r="AG2032" s="26">
        <f t="shared" si="806"/>
        <v>2904.5805377391316</v>
      </c>
      <c r="AH2032" s="26">
        <f t="shared" si="807"/>
        <v>16018.039343496326</v>
      </c>
      <c r="AI2032" s="26">
        <f t="shared" si="808"/>
        <v>18922.619881235456</v>
      </c>
      <c r="AJ2032" s="26">
        <f t="shared" si="809"/>
        <v>1</v>
      </c>
      <c r="AK2032" s="26">
        <f t="shared" si="810"/>
        <v>18922.619881235456</v>
      </c>
      <c r="AL2032" s="26">
        <f t="shared" ca="1" si="811"/>
        <v>24198</v>
      </c>
      <c r="AM2032" s="26">
        <f t="shared" ca="1" si="812"/>
        <v>81</v>
      </c>
      <c r="AN2032" s="26">
        <f ca="1">IF(AM2032=0,0,COUNTIF($AM$19:AM2032,C2032*10+1))</f>
        <v>5</v>
      </c>
      <c r="AO2032" s="21">
        <f t="shared" ca="1" si="813"/>
        <v>0</v>
      </c>
      <c r="AP2032" s="33">
        <f t="shared" ca="1" si="814"/>
        <v>24198</v>
      </c>
    </row>
    <row r="2033" spans="1:42" x14ac:dyDescent="0.2">
      <c r="A2033" s="15">
        <f>Daten!A2033</f>
        <v>80119</v>
      </c>
      <c r="B2033" s="8" t="str">
        <f>Daten!B2033</f>
        <v>St. Anton im Montafon</v>
      </c>
      <c r="C2033" s="15">
        <f t="shared" si="790"/>
        <v>8</v>
      </c>
      <c r="D2033" s="10">
        <f>Daten!D2033</f>
        <v>0</v>
      </c>
      <c r="E2033" s="9">
        <f>Daten!E2033</f>
        <v>694</v>
      </c>
      <c r="F2033" s="9">
        <f>Daten!F2033</f>
        <v>718</v>
      </c>
      <c r="G2033" s="27">
        <f t="shared" si="791"/>
        <v>-24</v>
      </c>
      <c r="H2033" s="29">
        <f t="shared" si="792"/>
        <v>-3.3426183844011144E-2</v>
      </c>
      <c r="I2033" s="21">
        <f t="shared" si="793"/>
        <v>6.4079744596495924</v>
      </c>
      <c r="J2033" s="21">
        <f t="shared" si="794"/>
        <v>-30.407974459649594</v>
      </c>
      <c r="K2033" s="27">
        <f t="shared" si="795"/>
        <v>15203.987229824797</v>
      </c>
      <c r="L2033" s="16">
        <f>Daten!G2033</f>
        <v>105</v>
      </c>
      <c r="M2033" s="16">
        <f>Daten!H2033</f>
        <v>465</v>
      </c>
      <c r="N2033" s="16">
        <f>Daten!I2033</f>
        <v>124</v>
      </c>
      <c r="O2033" s="28">
        <f t="shared" si="796"/>
        <v>0.49247311827956991</v>
      </c>
      <c r="P2033" s="16">
        <f t="shared" si="797"/>
        <v>261.73315592466957</v>
      </c>
      <c r="Q2033" s="21">
        <f t="shared" si="798"/>
        <v>-32.733155924669575</v>
      </c>
      <c r="R2033" s="27">
        <f t="shared" si="799"/>
        <v>-6546.6311849339145</v>
      </c>
      <c r="S2033" s="9">
        <f>Daten!K2033</f>
        <v>361.22</v>
      </c>
      <c r="T2033" s="9">
        <f>Daten!L2033</f>
        <v>45613.17</v>
      </c>
      <c r="U2033" s="9">
        <f>Daten!M2033</f>
        <v>105482.66</v>
      </c>
      <c r="V2033" s="9">
        <f>Daten!N2033</f>
        <v>500</v>
      </c>
      <c r="W2033" s="9">
        <f>Daten!O2033</f>
        <v>450</v>
      </c>
      <c r="X2033" s="23">
        <f t="shared" si="800"/>
        <v>156525.18</v>
      </c>
      <c r="Y2033" s="9">
        <f t="shared" si="801"/>
        <v>249443.02205685803</v>
      </c>
      <c r="Z2033" s="21">
        <f t="shared" si="802"/>
        <v>-92917.842056858033</v>
      </c>
      <c r="AA2033" s="27">
        <f t="shared" si="803"/>
        <v>9291.7842056858044</v>
      </c>
      <c r="AB2033" s="32">
        <f t="shared" si="804"/>
        <v>17949.140250576689</v>
      </c>
      <c r="AC2033" s="31">
        <f t="shared" si="805"/>
        <v>17949.140250576689</v>
      </c>
      <c r="AG2033" s="26">
        <f t="shared" si="806"/>
        <v>15203.987229824797</v>
      </c>
      <c r="AH2033" s="26">
        <f t="shared" si="807"/>
        <v>9291.7842056858044</v>
      </c>
      <c r="AI2033" s="26">
        <f t="shared" si="808"/>
        <v>24495.7714355106</v>
      </c>
      <c r="AJ2033" s="26">
        <f t="shared" si="809"/>
        <v>0</v>
      </c>
      <c r="AK2033" s="26">
        <f t="shared" si="810"/>
        <v>0</v>
      </c>
      <c r="AL2033" s="26">
        <f t="shared" ca="1" si="811"/>
        <v>0</v>
      </c>
      <c r="AM2033" s="26">
        <f t="shared" ca="1" si="812"/>
        <v>0</v>
      </c>
      <c r="AN2033" s="26">
        <f ca="1">IF(AM2033=0,0,COUNTIF($AM$19:AM2033,C2033*10+1))</f>
        <v>0</v>
      </c>
      <c r="AO2033" s="21">
        <f t="shared" ca="1" si="813"/>
        <v>0</v>
      </c>
      <c r="AP2033" s="33">
        <f t="shared" ca="1" si="814"/>
        <v>0</v>
      </c>
    </row>
    <row r="2034" spans="1:42" x14ac:dyDescent="0.2">
      <c r="A2034" s="15">
        <f>Daten!A2034</f>
        <v>80120</v>
      </c>
      <c r="B2034" s="8" t="str">
        <f>Daten!B2034</f>
        <v>St. Gallenkirch</v>
      </c>
      <c r="C2034" s="15">
        <f t="shared" si="790"/>
        <v>8</v>
      </c>
      <c r="D2034" s="10">
        <f>Daten!D2034</f>
        <v>0</v>
      </c>
      <c r="E2034" s="9">
        <f>Daten!E2034</f>
        <v>2204</v>
      </c>
      <c r="F2034" s="9">
        <f>Daten!F2034</f>
        <v>2234</v>
      </c>
      <c r="G2034" s="27">
        <f t="shared" si="791"/>
        <v>-30</v>
      </c>
      <c r="H2034" s="29">
        <f t="shared" si="792"/>
        <v>-1.342882721575649E-2</v>
      </c>
      <c r="I2034" s="21">
        <f t="shared" si="793"/>
        <v>19.937903820135361</v>
      </c>
      <c r="J2034" s="21">
        <f t="shared" si="794"/>
        <v>-49.937903820135361</v>
      </c>
      <c r="K2034" s="27">
        <f t="shared" si="795"/>
        <v>24968.951910067681</v>
      </c>
      <c r="L2034" s="16">
        <f>Daten!G2034</f>
        <v>289</v>
      </c>
      <c r="M2034" s="16">
        <f>Daten!H2034</f>
        <v>1384</v>
      </c>
      <c r="N2034" s="16">
        <f>Daten!I2034</f>
        <v>531</v>
      </c>
      <c r="O2034" s="28">
        <f t="shared" si="796"/>
        <v>0.59248554913294793</v>
      </c>
      <c r="P2034" s="16">
        <f t="shared" si="797"/>
        <v>779.00793075213471</v>
      </c>
      <c r="Q2034" s="21">
        <f t="shared" si="798"/>
        <v>40.992069247865288</v>
      </c>
      <c r="R2034" s="27">
        <f t="shared" si="799"/>
        <v>8198.4138495730585</v>
      </c>
      <c r="S2034" s="9">
        <f>Daten!K2034</f>
        <v>4786.5</v>
      </c>
      <c r="T2034" s="9">
        <f>Daten!L2034</f>
        <v>304958.67</v>
      </c>
      <c r="U2034" s="9">
        <f>Daten!M2034</f>
        <v>598208.43999999994</v>
      </c>
      <c r="V2034" s="9">
        <f>Daten!N2034</f>
        <v>500</v>
      </c>
      <c r="W2034" s="9">
        <f>Daten!O2034</f>
        <v>500</v>
      </c>
      <c r="X2034" s="23">
        <f t="shared" si="800"/>
        <v>907953.60999999987</v>
      </c>
      <c r="Y2034" s="9">
        <f t="shared" si="801"/>
        <v>792179.28042264422</v>
      </c>
      <c r="Z2034" s="21">
        <f t="shared" si="802"/>
        <v>115774.32957735565</v>
      </c>
      <c r="AA2034" s="27">
        <f t="shared" si="803"/>
        <v>-11577.432957735566</v>
      </c>
      <c r="AB2034" s="32">
        <f t="shared" si="804"/>
        <v>21589.932801905175</v>
      </c>
      <c r="AC2034" s="31">
        <f t="shared" si="805"/>
        <v>21589.932801905175</v>
      </c>
      <c r="AG2034" s="26">
        <f t="shared" si="806"/>
        <v>24968.951910067681</v>
      </c>
      <c r="AH2034" s="26">
        <f t="shared" si="807"/>
        <v>-11577.432957735566</v>
      </c>
      <c r="AI2034" s="26">
        <f t="shared" si="808"/>
        <v>13391.518952332115</v>
      </c>
      <c r="AJ2034" s="26">
        <f t="shared" si="809"/>
        <v>1</v>
      </c>
      <c r="AK2034" s="26">
        <f t="shared" si="810"/>
        <v>13391.518952332115</v>
      </c>
      <c r="AL2034" s="26">
        <f t="shared" ca="1" si="811"/>
        <v>17125</v>
      </c>
      <c r="AM2034" s="26">
        <f t="shared" ca="1" si="812"/>
        <v>81</v>
      </c>
      <c r="AN2034" s="26">
        <f ca="1">IF(AM2034=0,0,COUNTIF($AM$19:AM2034,C2034*10+1))</f>
        <v>6</v>
      </c>
      <c r="AO2034" s="21">
        <f t="shared" ca="1" si="813"/>
        <v>0</v>
      </c>
      <c r="AP2034" s="33">
        <f t="shared" ca="1" si="814"/>
        <v>17125</v>
      </c>
    </row>
    <row r="2035" spans="1:42" x14ac:dyDescent="0.2">
      <c r="A2035" s="15">
        <f>Daten!A2035</f>
        <v>80121</v>
      </c>
      <c r="B2035" s="8" t="str">
        <f>Daten!B2035</f>
        <v>St. Gerold</v>
      </c>
      <c r="C2035" s="15">
        <f t="shared" si="790"/>
        <v>8</v>
      </c>
      <c r="D2035" s="10">
        <f>Daten!D2035</f>
        <v>0</v>
      </c>
      <c r="E2035" s="9">
        <f>Daten!E2035</f>
        <v>403</v>
      </c>
      <c r="F2035" s="9">
        <f>Daten!F2035</f>
        <v>407</v>
      </c>
      <c r="G2035" s="27">
        <f t="shared" si="791"/>
        <v>-4</v>
      </c>
      <c r="H2035" s="29">
        <f t="shared" si="792"/>
        <v>-9.8280098280098278E-3</v>
      </c>
      <c r="I2035" s="21">
        <f t="shared" si="793"/>
        <v>3.6323754945367468</v>
      </c>
      <c r="J2035" s="21">
        <f t="shared" si="794"/>
        <v>-7.6323754945367472</v>
      </c>
      <c r="K2035" s="27">
        <f t="shared" si="795"/>
        <v>3816.1877472683736</v>
      </c>
      <c r="L2035" s="16">
        <f>Daten!G2035</f>
        <v>73</v>
      </c>
      <c r="M2035" s="16">
        <f>Daten!H2035</f>
        <v>267</v>
      </c>
      <c r="N2035" s="16">
        <f>Daten!I2035</f>
        <v>63</v>
      </c>
      <c r="O2035" s="28">
        <f t="shared" si="796"/>
        <v>0.50936329588014984</v>
      </c>
      <c r="P2035" s="16">
        <f t="shared" si="797"/>
        <v>150.28548953093929</v>
      </c>
      <c r="Q2035" s="21">
        <f t="shared" si="798"/>
        <v>-14.285489530939287</v>
      </c>
      <c r="R2035" s="27">
        <f t="shared" si="799"/>
        <v>-2857.0979061878575</v>
      </c>
      <c r="S2035" s="9">
        <f>Daten!K2035</f>
        <v>1995.49</v>
      </c>
      <c r="T2035" s="9">
        <f>Daten!L2035</f>
        <v>14087.55</v>
      </c>
      <c r="U2035" s="9">
        <f>Daten!M2035</f>
        <v>42687.38</v>
      </c>
      <c r="V2035" s="9">
        <f>Daten!N2035</f>
        <v>500</v>
      </c>
      <c r="W2035" s="9">
        <f>Daten!O2035</f>
        <v>400</v>
      </c>
      <c r="X2035" s="23">
        <f t="shared" si="800"/>
        <v>62292.307499999995</v>
      </c>
      <c r="Y2035" s="9">
        <f t="shared" si="801"/>
        <v>144849.47822610056</v>
      </c>
      <c r="Z2035" s="21">
        <f t="shared" si="802"/>
        <v>-82557.170726100565</v>
      </c>
      <c r="AA2035" s="27">
        <f t="shared" si="803"/>
        <v>8255.7170726100576</v>
      </c>
      <c r="AB2035" s="32">
        <f t="shared" si="804"/>
        <v>9214.8069136905742</v>
      </c>
      <c r="AC2035" s="31">
        <f t="shared" si="805"/>
        <v>9214.8069136905742</v>
      </c>
      <c r="AG2035" s="26">
        <f t="shared" si="806"/>
        <v>3816.1877472683736</v>
      </c>
      <c r="AH2035" s="26">
        <f t="shared" si="807"/>
        <v>8255.7170726100576</v>
      </c>
      <c r="AI2035" s="26">
        <f t="shared" si="808"/>
        <v>12071.904819878431</v>
      </c>
      <c r="AJ2035" s="26">
        <f t="shared" si="809"/>
        <v>0</v>
      </c>
      <c r="AK2035" s="26">
        <f t="shared" si="810"/>
        <v>0</v>
      </c>
      <c r="AL2035" s="26">
        <f t="shared" ca="1" si="811"/>
        <v>0</v>
      </c>
      <c r="AM2035" s="26">
        <f t="shared" ca="1" si="812"/>
        <v>0</v>
      </c>
      <c r="AN2035" s="26">
        <f ca="1">IF(AM2035=0,0,COUNTIF($AM$19:AM2035,C2035*10+1))</f>
        <v>0</v>
      </c>
      <c r="AO2035" s="21">
        <f t="shared" ca="1" si="813"/>
        <v>0</v>
      </c>
      <c r="AP2035" s="33">
        <f t="shared" ca="1" si="814"/>
        <v>0</v>
      </c>
    </row>
    <row r="2036" spans="1:42" x14ac:dyDescent="0.2">
      <c r="A2036" s="15">
        <f>Daten!A2036</f>
        <v>80122</v>
      </c>
      <c r="B2036" s="8" t="str">
        <f>Daten!B2036</f>
        <v>Schruns</v>
      </c>
      <c r="C2036" s="15">
        <f t="shared" si="790"/>
        <v>8</v>
      </c>
      <c r="D2036" s="10">
        <f>Daten!D2036</f>
        <v>0</v>
      </c>
      <c r="E2036" s="9">
        <f>Daten!E2036</f>
        <v>3954</v>
      </c>
      <c r="F2036" s="9">
        <f>Daten!F2036</f>
        <v>3809</v>
      </c>
      <c r="G2036" s="27">
        <f t="shared" si="791"/>
        <v>145</v>
      </c>
      <c r="H2036" s="29">
        <f t="shared" si="792"/>
        <v>3.8067734313468105E-2</v>
      </c>
      <c r="I2036" s="21">
        <f t="shared" si="793"/>
        <v>33.994393755996235</v>
      </c>
      <c r="J2036" s="21">
        <f t="shared" si="794"/>
        <v>111.00560624400376</v>
      </c>
      <c r="K2036" s="27">
        <f t="shared" si="795"/>
        <v>-55502.803122001882</v>
      </c>
      <c r="L2036" s="16">
        <f>Daten!G2036</f>
        <v>577</v>
      </c>
      <c r="M2036" s="16">
        <f>Daten!H2036</f>
        <v>2469</v>
      </c>
      <c r="N2036" s="16">
        <f>Daten!I2036</f>
        <v>908</v>
      </c>
      <c r="O2036" s="28">
        <f t="shared" si="796"/>
        <v>0.60145808019441072</v>
      </c>
      <c r="P2036" s="16">
        <f t="shared" si="797"/>
        <v>1389.718627909697</v>
      </c>
      <c r="Q2036" s="21">
        <f t="shared" si="798"/>
        <v>95.281372090302966</v>
      </c>
      <c r="R2036" s="27">
        <f t="shared" si="799"/>
        <v>19056.274418060595</v>
      </c>
      <c r="S2036" s="9">
        <f>Daten!K2036</f>
        <v>2636.48</v>
      </c>
      <c r="T2036" s="9">
        <f>Daten!L2036</f>
        <v>540699.47</v>
      </c>
      <c r="U2036" s="9">
        <f>Daten!M2036</f>
        <v>2051731.7</v>
      </c>
      <c r="V2036" s="9">
        <f>Daten!N2036</f>
        <v>500</v>
      </c>
      <c r="W2036" s="9">
        <f>Daten!O2036</f>
        <v>500</v>
      </c>
      <c r="X2036" s="23">
        <f t="shared" si="800"/>
        <v>2595067.65</v>
      </c>
      <c r="Y2036" s="9">
        <f t="shared" si="801"/>
        <v>1421178.2553498799</v>
      </c>
      <c r="Z2036" s="21">
        <f t="shared" si="802"/>
        <v>1173889.3946501201</v>
      </c>
      <c r="AA2036" s="27">
        <f t="shared" si="803"/>
        <v>-117388.93946501201</v>
      </c>
      <c r="AB2036" s="32">
        <f t="shared" si="804"/>
        <v>-153835.46816895329</v>
      </c>
      <c r="AC2036" s="31">
        <f t="shared" si="805"/>
        <v>0</v>
      </c>
      <c r="AG2036" s="26">
        <f t="shared" si="806"/>
        <v>0</v>
      </c>
      <c r="AH2036" s="26">
        <f t="shared" si="807"/>
        <v>0</v>
      </c>
      <c r="AI2036" s="26">
        <f t="shared" si="808"/>
        <v>0</v>
      </c>
      <c r="AJ2036" s="26">
        <f t="shared" si="809"/>
        <v>1</v>
      </c>
      <c r="AK2036" s="26">
        <f t="shared" si="810"/>
        <v>0</v>
      </c>
      <c r="AL2036" s="26">
        <f t="shared" ca="1" si="811"/>
        <v>0</v>
      </c>
      <c r="AM2036" s="26">
        <f t="shared" ca="1" si="812"/>
        <v>0</v>
      </c>
      <c r="AN2036" s="26">
        <f ca="1">IF(AM2036=0,0,COUNTIF($AM$19:AM2036,C2036*10+1))</f>
        <v>0</v>
      </c>
      <c r="AO2036" s="21">
        <f t="shared" ca="1" si="813"/>
        <v>0</v>
      </c>
      <c r="AP2036" s="33">
        <f t="shared" ca="1" si="814"/>
        <v>0</v>
      </c>
    </row>
    <row r="2037" spans="1:42" x14ac:dyDescent="0.2">
      <c r="A2037" s="15">
        <f>Daten!A2037</f>
        <v>80123</v>
      </c>
      <c r="B2037" s="8" t="str">
        <f>Daten!B2037</f>
        <v>Silbertal</v>
      </c>
      <c r="C2037" s="15">
        <f t="shared" si="790"/>
        <v>8</v>
      </c>
      <c r="D2037" s="10">
        <f>Daten!D2037</f>
        <v>0</v>
      </c>
      <c r="E2037" s="9">
        <f>Daten!E2037</f>
        <v>851</v>
      </c>
      <c r="F2037" s="9">
        <f>Daten!F2037</f>
        <v>841</v>
      </c>
      <c r="G2037" s="27">
        <f t="shared" si="791"/>
        <v>10</v>
      </c>
      <c r="H2037" s="29">
        <f t="shared" si="792"/>
        <v>1.1890606420927468E-2</v>
      </c>
      <c r="I2037" s="21">
        <f t="shared" si="793"/>
        <v>7.505719387973965</v>
      </c>
      <c r="J2037" s="21">
        <f t="shared" si="794"/>
        <v>2.494280612026035</v>
      </c>
      <c r="K2037" s="27">
        <f t="shared" si="795"/>
        <v>-1247.1403060130176</v>
      </c>
      <c r="L2037" s="16">
        <f>Daten!G2037</f>
        <v>148</v>
      </c>
      <c r="M2037" s="16">
        <f>Daten!H2037</f>
        <v>568</v>
      </c>
      <c r="N2037" s="16">
        <f>Daten!I2037</f>
        <v>135</v>
      </c>
      <c r="O2037" s="28">
        <f t="shared" si="796"/>
        <v>0.49823943661971831</v>
      </c>
      <c r="P2037" s="16">
        <f t="shared" si="797"/>
        <v>319.70845712948881</v>
      </c>
      <c r="Q2037" s="21">
        <f t="shared" si="798"/>
        <v>-36.708457129488806</v>
      </c>
      <c r="R2037" s="27">
        <f t="shared" si="799"/>
        <v>-7341.6914258977613</v>
      </c>
      <c r="S2037" s="9">
        <f>Daten!K2037</f>
        <v>6330.63</v>
      </c>
      <c r="T2037" s="9">
        <f>Daten!L2037</f>
        <v>49802.41</v>
      </c>
      <c r="U2037" s="9">
        <f>Daten!M2037</f>
        <v>103415.07</v>
      </c>
      <c r="V2037" s="9">
        <f>Daten!N2037</f>
        <v>500</v>
      </c>
      <c r="W2037" s="9">
        <f>Daten!O2037</f>
        <v>500</v>
      </c>
      <c r="X2037" s="23">
        <f t="shared" si="800"/>
        <v>159548.11000000002</v>
      </c>
      <c r="Y2037" s="9">
        <f t="shared" si="801"/>
        <v>305873.21580747288</v>
      </c>
      <c r="Z2037" s="21">
        <f t="shared" si="802"/>
        <v>-146325.10580747286</v>
      </c>
      <c r="AA2037" s="27">
        <f t="shared" si="803"/>
        <v>14632.510580747286</v>
      </c>
      <c r="AB2037" s="32">
        <f t="shared" si="804"/>
        <v>6043.6788488365073</v>
      </c>
      <c r="AC2037" s="31">
        <f t="shared" si="805"/>
        <v>6043.6788488365073</v>
      </c>
      <c r="AG2037" s="26">
        <f t="shared" si="806"/>
        <v>-1247.1403060130176</v>
      </c>
      <c r="AH2037" s="26">
        <f t="shared" si="807"/>
        <v>14632.510580747286</v>
      </c>
      <c r="AI2037" s="26">
        <f t="shared" si="808"/>
        <v>13385.370274734269</v>
      </c>
      <c r="AJ2037" s="26">
        <f t="shared" si="809"/>
        <v>1</v>
      </c>
      <c r="AK2037" s="26">
        <f t="shared" si="810"/>
        <v>13385.370274734269</v>
      </c>
      <c r="AL2037" s="26">
        <f t="shared" ca="1" si="811"/>
        <v>17117</v>
      </c>
      <c r="AM2037" s="26">
        <f t="shared" ca="1" si="812"/>
        <v>81</v>
      </c>
      <c r="AN2037" s="26">
        <f ca="1">IF(AM2037=0,0,COUNTIF($AM$19:AM2037,C2037*10+1))</f>
        <v>7</v>
      </c>
      <c r="AO2037" s="21">
        <f t="shared" ca="1" si="813"/>
        <v>0</v>
      </c>
      <c r="AP2037" s="33">
        <f t="shared" ca="1" si="814"/>
        <v>17117</v>
      </c>
    </row>
    <row r="2038" spans="1:42" x14ac:dyDescent="0.2">
      <c r="A2038" s="15">
        <f>Daten!A2038</f>
        <v>80124</v>
      </c>
      <c r="B2038" s="8" t="str">
        <f>Daten!B2038</f>
        <v>Sonntag</v>
      </c>
      <c r="C2038" s="15">
        <f t="shared" si="790"/>
        <v>8</v>
      </c>
      <c r="D2038" s="10">
        <f>Daten!D2038</f>
        <v>0</v>
      </c>
      <c r="E2038" s="9">
        <f>Daten!E2038</f>
        <v>641</v>
      </c>
      <c r="F2038" s="9">
        <f>Daten!F2038</f>
        <v>675</v>
      </c>
      <c r="G2038" s="27">
        <f t="shared" si="791"/>
        <v>-34</v>
      </c>
      <c r="H2038" s="29">
        <f t="shared" si="792"/>
        <v>-5.0370370370370371E-2</v>
      </c>
      <c r="I2038" s="21">
        <f t="shared" si="793"/>
        <v>6.0242099725118035</v>
      </c>
      <c r="J2038" s="21">
        <f t="shared" si="794"/>
        <v>-40.024209972511805</v>
      </c>
      <c r="K2038" s="27">
        <f t="shared" si="795"/>
        <v>20012.104986255901</v>
      </c>
      <c r="L2038" s="16">
        <f>Daten!G2038</f>
        <v>112</v>
      </c>
      <c r="M2038" s="16">
        <f>Daten!H2038</f>
        <v>428</v>
      </c>
      <c r="N2038" s="16">
        <f>Daten!I2038</f>
        <v>101</v>
      </c>
      <c r="O2038" s="28">
        <f t="shared" si="796"/>
        <v>0.49766355140186919</v>
      </c>
      <c r="P2038" s="16">
        <f t="shared" si="797"/>
        <v>240.90707685109371</v>
      </c>
      <c r="Q2038" s="21">
        <f t="shared" si="798"/>
        <v>-27.907076851093706</v>
      </c>
      <c r="R2038" s="27">
        <f t="shared" si="799"/>
        <v>-5581.4153702187414</v>
      </c>
      <c r="S2038" s="9">
        <f>Daten!K2038</f>
        <v>5890.11</v>
      </c>
      <c r="T2038" s="9">
        <f>Daten!L2038</f>
        <v>31253.85</v>
      </c>
      <c r="U2038" s="9">
        <f>Daten!M2038</f>
        <v>167036.47</v>
      </c>
      <c r="V2038" s="9">
        <f>Daten!N2038</f>
        <v>500</v>
      </c>
      <c r="W2038" s="9">
        <f>Daten!O2038</f>
        <v>500</v>
      </c>
      <c r="X2038" s="23">
        <f t="shared" si="800"/>
        <v>204180.43</v>
      </c>
      <c r="Y2038" s="9">
        <f t="shared" si="801"/>
        <v>230393.3388162046</v>
      </c>
      <c r="Z2038" s="21">
        <f t="shared" si="802"/>
        <v>-26212.90881620461</v>
      </c>
      <c r="AA2038" s="27">
        <f t="shared" si="803"/>
        <v>2621.2908816204613</v>
      </c>
      <c r="AB2038" s="32">
        <f t="shared" si="804"/>
        <v>17051.98049765762</v>
      </c>
      <c r="AC2038" s="31">
        <f t="shared" si="805"/>
        <v>17051.98049765762</v>
      </c>
      <c r="AG2038" s="26">
        <f t="shared" si="806"/>
        <v>20012.104986255901</v>
      </c>
      <c r="AH2038" s="26">
        <f t="shared" si="807"/>
        <v>2621.2908816204613</v>
      </c>
      <c r="AI2038" s="26">
        <f t="shared" si="808"/>
        <v>22633.395867876363</v>
      </c>
      <c r="AJ2038" s="26">
        <f t="shared" si="809"/>
        <v>1</v>
      </c>
      <c r="AK2038" s="26">
        <f t="shared" si="810"/>
        <v>22633.395867876363</v>
      </c>
      <c r="AL2038" s="26">
        <f t="shared" ca="1" si="811"/>
        <v>28943</v>
      </c>
      <c r="AM2038" s="26">
        <f t="shared" ca="1" si="812"/>
        <v>81</v>
      </c>
      <c r="AN2038" s="26">
        <f ca="1">IF(AM2038=0,0,COUNTIF($AM$19:AM2038,C2038*10+1))</f>
        <v>8</v>
      </c>
      <c r="AO2038" s="21">
        <f t="shared" ca="1" si="813"/>
        <v>0</v>
      </c>
      <c r="AP2038" s="33">
        <f t="shared" ca="1" si="814"/>
        <v>28943</v>
      </c>
    </row>
    <row r="2039" spans="1:42" x14ac:dyDescent="0.2">
      <c r="A2039" s="15">
        <f>Daten!A2039</f>
        <v>80125</v>
      </c>
      <c r="B2039" s="8" t="str">
        <f>Daten!B2039</f>
        <v>Stallehr</v>
      </c>
      <c r="C2039" s="15">
        <f t="shared" si="790"/>
        <v>8</v>
      </c>
      <c r="D2039" s="10">
        <f>Daten!D2039</f>
        <v>0</v>
      </c>
      <c r="E2039" s="9">
        <f>Daten!E2039</f>
        <v>273</v>
      </c>
      <c r="F2039" s="9">
        <f>Daten!F2039</f>
        <v>292</v>
      </c>
      <c r="G2039" s="27">
        <f t="shared" si="791"/>
        <v>-19</v>
      </c>
      <c r="H2039" s="29">
        <f t="shared" si="792"/>
        <v>-6.5068493150684928E-2</v>
      </c>
      <c r="I2039" s="21">
        <f t="shared" si="793"/>
        <v>2.6060286103310322</v>
      </c>
      <c r="J2039" s="21">
        <f t="shared" si="794"/>
        <v>-21.60602861033103</v>
      </c>
      <c r="K2039" s="27">
        <f t="shared" si="795"/>
        <v>10803.014305165516</v>
      </c>
      <c r="L2039" s="16">
        <f>Daten!G2039</f>
        <v>48</v>
      </c>
      <c r="M2039" s="16">
        <f>Daten!H2039</f>
        <v>181</v>
      </c>
      <c r="N2039" s="16">
        <f>Daten!I2039</f>
        <v>44</v>
      </c>
      <c r="O2039" s="28">
        <f t="shared" si="796"/>
        <v>0.50828729281767959</v>
      </c>
      <c r="P2039" s="16">
        <f t="shared" si="797"/>
        <v>101.87892735992514</v>
      </c>
      <c r="Q2039" s="21">
        <f t="shared" si="798"/>
        <v>-9.878927359925143</v>
      </c>
      <c r="R2039" s="27">
        <f t="shared" si="799"/>
        <v>-1975.7854719850286</v>
      </c>
      <c r="S2039" s="9">
        <f>Daten!K2039</f>
        <v>618.79999999999995</v>
      </c>
      <c r="T2039" s="9">
        <f>Daten!L2039</f>
        <v>22912.560000000001</v>
      </c>
      <c r="U2039" s="9">
        <f>Daten!M2039</f>
        <v>58692.92</v>
      </c>
      <c r="V2039" s="9">
        <f>Daten!N2039</f>
        <v>500</v>
      </c>
      <c r="W2039" s="9">
        <f>Daten!O2039</f>
        <v>500</v>
      </c>
      <c r="X2039" s="23">
        <f t="shared" si="800"/>
        <v>82224.28</v>
      </c>
      <c r="Y2039" s="9">
        <f t="shared" si="801"/>
        <v>98123.840088648765</v>
      </c>
      <c r="Z2039" s="21">
        <f t="shared" si="802"/>
        <v>-15899.560088648766</v>
      </c>
      <c r="AA2039" s="27">
        <f t="shared" si="803"/>
        <v>1589.9560088648768</v>
      </c>
      <c r="AB2039" s="32">
        <f t="shared" si="804"/>
        <v>10417.184842045364</v>
      </c>
      <c r="AC2039" s="31">
        <f t="shared" si="805"/>
        <v>10417.184842045364</v>
      </c>
      <c r="AG2039" s="26">
        <f t="shared" si="806"/>
        <v>10803.014305165516</v>
      </c>
      <c r="AH2039" s="26">
        <f t="shared" si="807"/>
        <v>1589.9560088648768</v>
      </c>
      <c r="AI2039" s="26">
        <f t="shared" si="808"/>
        <v>12392.970314030394</v>
      </c>
      <c r="AJ2039" s="26">
        <f t="shared" si="809"/>
        <v>1</v>
      </c>
      <c r="AK2039" s="26">
        <f t="shared" si="810"/>
        <v>12392.970314030394</v>
      </c>
      <c r="AL2039" s="26">
        <f t="shared" ca="1" si="811"/>
        <v>15848</v>
      </c>
      <c r="AM2039" s="26">
        <f t="shared" ca="1" si="812"/>
        <v>81</v>
      </c>
      <c r="AN2039" s="26">
        <f ca="1">IF(AM2039=0,0,COUNTIF($AM$19:AM2039,C2039*10+1))</f>
        <v>9</v>
      </c>
      <c r="AO2039" s="21">
        <f t="shared" ca="1" si="813"/>
        <v>0</v>
      </c>
      <c r="AP2039" s="33">
        <f t="shared" ca="1" si="814"/>
        <v>15848</v>
      </c>
    </row>
    <row r="2040" spans="1:42" x14ac:dyDescent="0.2">
      <c r="A2040" s="15">
        <f>Daten!A2040</f>
        <v>80126</v>
      </c>
      <c r="B2040" s="8" t="str">
        <f>Daten!B2040</f>
        <v>Thüringen</v>
      </c>
      <c r="C2040" s="15">
        <f t="shared" si="790"/>
        <v>8</v>
      </c>
      <c r="D2040" s="10">
        <f>Daten!D2040</f>
        <v>0</v>
      </c>
      <c r="E2040" s="9">
        <f>Daten!E2040</f>
        <v>2248</v>
      </c>
      <c r="F2040" s="9">
        <f>Daten!F2040</f>
        <v>2242</v>
      </c>
      <c r="G2040" s="27">
        <f t="shared" si="791"/>
        <v>6</v>
      </c>
      <c r="H2040" s="29">
        <f t="shared" si="792"/>
        <v>2.6761819803746653E-3</v>
      </c>
      <c r="I2040" s="21">
        <f t="shared" si="793"/>
        <v>20.00930186425402</v>
      </c>
      <c r="J2040" s="21">
        <f t="shared" si="794"/>
        <v>-14.00930186425402</v>
      </c>
      <c r="K2040" s="27">
        <f t="shared" si="795"/>
        <v>7004.6509321270105</v>
      </c>
      <c r="L2040" s="16">
        <f>Daten!G2040</f>
        <v>379</v>
      </c>
      <c r="M2040" s="16">
        <f>Daten!H2040</f>
        <v>1454</v>
      </c>
      <c r="N2040" s="16">
        <f>Daten!I2040</f>
        <v>415</v>
      </c>
      <c r="O2040" s="28">
        <f t="shared" si="796"/>
        <v>0.54607977991746903</v>
      </c>
      <c r="P2040" s="16">
        <f t="shared" si="797"/>
        <v>818.40862089133236</v>
      </c>
      <c r="Q2040" s="21">
        <f t="shared" si="798"/>
        <v>-24.408620891332362</v>
      </c>
      <c r="R2040" s="27">
        <f t="shared" si="799"/>
        <v>-4881.7241782664723</v>
      </c>
      <c r="S2040" s="9">
        <f>Daten!K2040</f>
        <v>4815.82</v>
      </c>
      <c r="T2040" s="9">
        <f>Daten!L2040</f>
        <v>172775.81</v>
      </c>
      <c r="U2040" s="9">
        <f>Daten!M2040</f>
        <v>1304517.95</v>
      </c>
      <c r="V2040" s="9">
        <f>Daten!N2040</f>
        <v>500</v>
      </c>
      <c r="W2040" s="9">
        <f>Daten!O2040</f>
        <v>500</v>
      </c>
      <c r="X2040" s="23">
        <f t="shared" si="800"/>
        <v>1482109.58</v>
      </c>
      <c r="Y2040" s="9">
        <f t="shared" si="801"/>
        <v>807994.11179224332</v>
      </c>
      <c r="Z2040" s="21">
        <f t="shared" si="802"/>
        <v>674115.46820775676</v>
      </c>
      <c r="AA2040" s="27">
        <f t="shared" si="803"/>
        <v>-67411.546820775678</v>
      </c>
      <c r="AB2040" s="32">
        <f t="shared" si="804"/>
        <v>-65288.620066915144</v>
      </c>
      <c r="AC2040" s="31">
        <f t="shared" si="805"/>
        <v>0</v>
      </c>
      <c r="AG2040" s="26">
        <f t="shared" si="806"/>
        <v>0</v>
      </c>
      <c r="AH2040" s="26">
        <f t="shared" si="807"/>
        <v>0</v>
      </c>
      <c r="AI2040" s="26">
        <f t="shared" si="808"/>
        <v>0</v>
      </c>
      <c r="AJ2040" s="26">
        <f t="shared" si="809"/>
        <v>1</v>
      </c>
      <c r="AK2040" s="26">
        <f t="shared" si="810"/>
        <v>0</v>
      </c>
      <c r="AL2040" s="26">
        <f t="shared" ca="1" si="811"/>
        <v>0</v>
      </c>
      <c r="AM2040" s="26">
        <f t="shared" ca="1" si="812"/>
        <v>0</v>
      </c>
      <c r="AN2040" s="26">
        <f ca="1">IF(AM2040=0,0,COUNTIF($AM$19:AM2040,C2040*10+1))</f>
        <v>0</v>
      </c>
      <c r="AO2040" s="21">
        <f t="shared" ca="1" si="813"/>
        <v>0</v>
      </c>
      <c r="AP2040" s="33">
        <f t="shared" ca="1" si="814"/>
        <v>0</v>
      </c>
    </row>
    <row r="2041" spans="1:42" x14ac:dyDescent="0.2">
      <c r="A2041" s="15">
        <f>Daten!A2041</f>
        <v>80127</v>
      </c>
      <c r="B2041" s="8" t="str">
        <f>Daten!B2041</f>
        <v>Thüringerberg</v>
      </c>
      <c r="C2041" s="15">
        <f t="shared" si="790"/>
        <v>8</v>
      </c>
      <c r="D2041" s="10">
        <f>Daten!D2041</f>
        <v>0</v>
      </c>
      <c r="E2041" s="9">
        <f>Daten!E2041</f>
        <v>716</v>
      </c>
      <c r="F2041" s="9">
        <f>Daten!F2041</f>
        <v>714</v>
      </c>
      <c r="G2041" s="27">
        <f t="shared" si="791"/>
        <v>2</v>
      </c>
      <c r="H2041" s="29">
        <f t="shared" si="792"/>
        <v>2.8011204481792717E-3</v>
      </c>
      <c r="I2041" s="21">
        <f t="shared" si="793"/>
        <v>6.3722754375902628</v>
      </c>
      <c r="J2041" s="21">
        <f t="shared" si="794"/>
        <v>-4.3722754375902628</v>
      </c>
      <c r="K2041" s="27">
        <f t="shared" si="795"/>
        <v>2186.1377187951316</v>
      </c>
      <c r="L2041" s="16">
        <f>Daten!G2041</f>
        <v>129</v>
      </c>
      <c r="M2041" s="16">
        <f>Daten!H2041</f>
        <v>465</v>
      </c>
      <c r="N2041" s="16">
        <f>Daten!I2041</f>
        <v>122</v>
      </c>
      <c r="O2041" s="28">
        <f t="shared" si="796"/>
        <v>0.53978494623655915</v>
      </c>
      <c r="P2041" s="16">
        <f t="shared" si="797"/>
        <v>261.73315592466957</v>
      </c>
      <c r="Q2041" s="21">
        <f t="shared" si="798"/>
        <v>-10.733155924669575</v>
      </c>
      <c r="R2041" s="27">
        <f t="shared" si="799"/>
        <v>-2146.6311849339149</v>
      </c>
      <c r="S2041" s="9">
        <f>Daten!K2041</f>
        <v>2162.7800000000002</v>
      </c>
      <c r="T2041" s="9">
        <f>Daten!L2041</f>
        <v>39886.58</v>
      </c>
      <c r="U2041" s="9">
        <f>Daten!M2041</f>
        <v>154359.39000000001</v>
      </c>
      <c r="V2041" s="9">
        <f>Daten!N2041</f>
        <v>500</v>
      </c>
      <c r="W2041" s="9">
        <f>Daten!O2041</f>
        <v>500</v>
      </c>
      <c r="X2041" s="23">
        <f t="shared" si="800"/>
        <v>196408.75</v>
      </c>
      <c r="Y2041" s="9">
        <f t="shared" si="801"/>
        <v>257350.43774165754</v>
      </c>
      <c r="Z2041" s="21">
        <f t="shared" si="802"/>
        <v>-60941.687741657544</v>
      </c>
      <c r="AA2041" s="27">
        <f t="shared" si="803"/>
        <v>6094.1687741657552</v>
      </c>
      <c r="AB2041" s="32">
        <f t="shared" si="804"/>
        <v>6133.6753080269718</v>
      </c>
      <c r="AC2041" s="31">
        <f t="shared" si="805"/>
        <v>6133.6753080269718</v>
      </c>
      <c r="AG2041" s="26">
        <f t="shared" si="806"/>
        <v>2186.1377187951316</v>
      </c>
      <c r="AH2041" s="26">
        <f t="shared" si="807"/>
        <v>6094.1687741657552</v>
      </c>
      <c r="AI2041" s="26">
        <f t="shared" si="808"/>
        <v>8280.3064929608863</v>
      </c>
      <c r="AJ2041" s="26">
        <f t="shared" si="809"/>
        <v>1</v>
      </c>
      <c r="AK2041" s="26">
        <f t="shared" si="810"/>
        <v>8280.3064929608863</v>
      </c>
      <c r="AL2041" s="26">
        <f t="shared" ca="1" si="811"/>
        <v>10589</v>
      </c>
      <c r="AM2041" s="26">
        <f t="shared" ca="1" si="812"/>
        <v>81</v>
      </c>
      <c r="AN2041" s="26">
        <f ca="1">IF(AM2041=0,0,COUNTIF($AM$19:AM2041,C2041*10+1))</f>
        <v>10</v>
      </c>
      <c r="AO2041" s="21">
        <f t="shared" ca="1" si="813"/>
        <v>0</v>
      </c>
      <c r="AP2041" s="33">
        <f t="shared" ca="1" si="814"/>
        <v>10589</v>
      </c>
    </row>
    <row r="2042" spans="1:42" x14ac:dyDescent="0.2">
      <c r="A2042" s="15">
        <f>Daten!A2042</f>
        <v>80128</v>
      </c>
      <c r="B2042" s="8" t="str">
        <f>Daten!B2042</f>
        <v>Tschagguns</v>
      </c>
      <c r="C2042" s="15">
        <f t="shared" si="790"/>
        <v>8</v>
      </c>
      <c r="D2042" s="10">
        <f>Daten!D2042</f>
        <v>0</v>
      </c>
      <c r="E2042" s="9">
        <f>Daten!E2042</f>
        <v>2148</v>
      </c>
      <c r="F2042" s="9">
        <f>Daten!F2042</f>
        <v>2185</v>
      </c>
      <c r="G2042" s="27">
        <f t="shared" si="791"/>
        <v>-37</v>
      </c>
      <c r="H2042" s="29">
        <f t="shared" si="792"/>
        <v>-1.6933638443935927E-2</v>
      </c>
      <c r="I2042" s="21">
        <f t="shared" si="793"/>
        <v>19.500590799908579</v>
      </c>
      <c r="J2042" s="21">
        <f t="shared" si="794"/>
        <v>-56.500590799908579</v>
      </c>
      <c r="K2042" s="27">
        <f t="shared" si="795"/>
        <v>28250.295399954288</v>
      </c>
      <c r="L2042" s="16">
        <f>Daten!G2042</f>
        <v>316</v>
      </c>
      <c r="M2042" s="16">
        <f>Daten!H2042</f>
        <v>1368</v>
      </c>
      <c r="N2042" s="16">
        <f>Daten!I2042</f>
        <v>464</v>
      </c>
      <c r="O2042" s="28">
        <f t="shared" si="796"/>
        <v>0.57017543859649122</v>
      </c>
      <c r="P2042" s="16">
        <f t="shared" si="797"/>
        <v>770.00205872031813</v>
      </c>
      <c r="Q2042" s="21">
        <f t="shared" si="798"/>
        <v>9.9979412796818679</v>
      </c>
      <c r="R2042" s="27">
        <f t="shared" si="799"/>
        <v>1999.5882559363736</v>
      </c>
      <c r="S2042" s="9">
        <f>Daten!K2042</f>
        <v>3233.33</v>
      </c>
      <c r="T2042" s="9">
        <f>Daten!L2042</f>
        <v>234986.15</v>
      </c>
      <c r="U2042" s="9">
        <f>Daten!M2042</f>
        <v>386467.73</v>
      </c>
      <c r="V2042" s="9">
        <f>Daten!N2042</f>
        <v>500</v>
      </c>
      <c r="W2042" s="9">
        <f>Daten!O2042</f>
        <v>500</v>
      </c>
      <c r="X2042" s="23">
        <f t="shared" si="800"/>
        <v>624687.21</v>
      </c>
      <c r="Y2042" s="9">
        <f t="shared" si="801"/>
        <v>772051.31322497269</v>
      </c>
      <c r="Z2042" s="21">
        <f t="shared" si="802"/>
        <v>-147364.10322497273</v>
      </c>
      <c r="AA2042" s="27">
        <f t="shared" si="803"/>
        <v>14736.410322497273</v>
      </c>
      <c r="AB2042" s="32">
        <f t="shared" si="804"/>
        <v>44986.293978387934</v>
      </c>
      <c r="AC2042" s="31">
        <f t="shared" si="805"/>
        <v>44986.293978387934</v>
      </c>
      <c r="AG2042" s="26">
        <f t="shared" si="806"/>
        <v>28250.295399954288</v>
      </c>
      <c r="AH2042" s="26">
        <f t="shared" si="807"/>
        <v>14736.410322497273</v>
      </c>
      <c r="AI2042" s="26">
        <f t="shared" si="808"/>
        <v>42986.705722451559</v>
      </c>
      <c r="AJ2042" s="26">
        <f t="shared" si="809"/>
        <v>1</v>
      </c>
      <c r="AK2042" s="26">
        <f t="shared" si="810"/>
        <v>42986.705722451559</v>
      </c>
      <c r="AL2042" s="26">
        <f t="shared" ca="1" si="811"/>
        <v>54971</v>
      </c>
      <c r="AM2042" s="26">
        <f t="shared" ca="1" si="812"/>
        <v>81</v>
      </c>
      <c r="AN2042" s="26">
        <f ca="1">IF(AM2042=0,0,COUNTIF($AM$19:AM2042,C2042*10+1))</f>
        <v>11</v>
      </c>
      <c r="AO2042" s="21">
        <f t="shared" ca="1" si="813"/>
        <v>0</v>
      </c>
      <c r="AP2042" s="33">
        <f t="shared" ca="1" si="814"/>
        <v>54971</v>
      </c>
    </row>
    <row r="2043" spans="1:42" x14ac:dyDescent="0.2">
      <c r="A2043" s="15">
        <f>Daten!A2043</f>
        <v>80129</v>
      </c>
      <c r="B2043" s="8" t="str">
        <f>Daten!B2043</f>
        <v>Vandans</v>
      </c>
      <c r="C2043" s="15">
        <f t="shared" si="790"/>
        <v>8</v>
      </c>
      <c r="D2043" s="10">
        <f>Daten!D2043</f>
        <v>0</v>
      </c>
      <c r="E2043" s="9">
        <f>Daten!E2043</f>
        <v>2758</v>
      </c>
      <c r="F2043" s="9">
        <f>Daten!F2043</f>
        <v>2652</v>
      </c>
      <c r="G2043" s="27">
        <f t="shared" si="791"/>
        <v>106</v>
      </c>
      <c r="H2043" s="29">
        <f t="shared" si="792"/>
        <v>3.9969834087481143E-2</v>
      </c>
      <c r="I2043" s="21">
        <f t="shared" si="793"/>
        <v>23.668451625335262</v>
      </c>
      <c r="J2043" s="21">
        <f t="shared" si="794"/>
        <v>82.331548374664735</v>
      </c>
      <c r="K2043" s="27">
        <f t="shared" si="795"/>
        <v>-41165.774187332368</v>
      </c>
      <c r="L2043" s="16">
        <f>Daten!G2043</f>
        <v>417</v>
      </c>
      <c r="M2043" s="16">
        <f>Daten!H2043</f>
        <v>1768</v>
      </c>
      <c r="N2043" s="16">
        <f>Daten!I2043</f>
        <v>573</v>
      </c>
      <c r="O2043" s="28">
        <f t="shared" si="796"/>
        <v>0.55995475113122173</v>
      </c>
      <c r="P2043" s="16">
        <f t="shared" si="797"/>
        <v>995.14885951573285</v>
      </c>
      <c r="Q2043" s="21">
        <f t="shared" si="798"/>
        <v>-5.1488595157328518</v>
      </c>
      <c r="R2043" s="27">
        <f t="shared" si="799"/>
        <v>-1029.7719031465704</v>
      </c>
      <c r="S2043" s="9">
        <f>Daten!K2043</f>
        <v>1999.16</v>
      </c>
      <c r="T2043" s="9">
        <f>Daten!L2043</f>
        <v>225730.01</v>
      </c>
      <c r="U2043" s="9">
        <f>Daten!M2043</f>
        <v>964323.2</v>
      </c>
      <c r="V2043" s="9">
        <f>Daten!N2043</f>
        <v>500</v>
      </c>
      <c r="W2043" s="9">
        <f>Daten!O2043</f>
        <v>500</v>
      </c>
      <c r="X2043" s="23">
        <f t="shared" si="800"/>
        <v>1192052.3699999999</v>
      </c>
      <c r="Y2043" s="9">
        <f t="shared" si="801"/>
        <v>991302.38448532333</v>
      </c>
      <c r="Z2043" s="21">
        <f t="shared" si="802"/>
        <v>200749.98551467655</v>
      </c>
      <c r="AA2043" s="27">
        <f t="shared" si="803"/>
        <v>-20074.998551467655</v>
      </c>
      <c r="AB2043" s="32">
        <f t="shared" si="804"/>
        <v>-62270.544641946588</v>
      </c>
      <c r="AC2043" s="31">
        <f t="shared" si="805"/>
        <v>0</v>
      </c>
      <c r="AG2043" s="26">
        <f t="shared" si="806"/>
        <v>0</v>
      </c>
      <c r="AH2043" s="26">
        <f t="shared" si="807"/>
        <v>0</v>
      </c>
      <c r="AI2043" s="26">
        <f t="shared" si="808"/>
        <v>0</v>
      </c>
      <c r="AJ2043" s="26">
        <f t="shared" si="809"/>
        <v>1</v>
      </c>
      <c r="AK2043" s="26">
        <f t="shared" si="810"/>
        <v>0</v>
      </c>
      <c r="AL2043" s="26">
        <f t="shared" ca="1" si="811"/>
        <v>0</v>
      </c>
      <c r="AM2043" s="26">
        <f t="shared" ca="1" si="812"/>
        <v>0</v>
      </c>
      <c r="AN2043" s="26">
        <f ca="1">IF(AM2043=0,0,COUNTIF($AM$19:AM2043,C2043*10+1))</f>
        <v>0</v>
      </c>
      <c r="AO2043" s="21">
        <f t="shared" ca="1" si="813"/>
        <v>0</v>
      </c>
      <c r="AP2043" s="33">
        <f t="shared" ca="1" si="814"/>
        <v>0</v>
      </c>
    </row>
    <row r="2044" spans="1:42" x14ac:dyDescent="0.2">
      <c r="A2044" s="15">
        <f>Daten!A2044</f>
        <v>80201</v>
      </c>
      <c r="B2044" s="8" t="str">
        <f>Daten!B2044</f>
        <v>Alberschwende</v>
      </c>
      <c r="C2044" s="15">
        <f t="shared" si="790"/>
        <v>8</v>
      </c>
      <c r="D2044" s="10">
        <f>Daten!D2044</f>
        <v>0</v>
      </c>
      <c r="E2044" s="9">
        <f>Daten!E2044</f>
        <v>3208</v>
      </c>
      <c r="F2044" s="9">
        <f>Daten!F2044</f>
        <v>3247</v>
      </c>
      <c r="G2044" s="27">
        <f t="shared" si="791"/>
        <v>-39</v>
      </c>
      <c r="H2044" s="29">
        <f t="shared" si="792"/>
        <v>-1.2011087157376039E-2</v>
      </c>
      <c r="I2044" s="21">
        <f t="shared" si="793"/>
        <v>28.978681156660482</v>
      </c>
      <c r="J2044" s="21">
        <f t="shared" si="794"/>
        <v>-67.978681156660485</v>
      </c>
      <c r="K2044" s="27">
        <f t="shared" si="795"/>
        <v>33989.340578330244</v>
      </c>
      <c r="L2044" s="16">
        <f>Daten!G2044</f>
        <v>604</v>
      </c>
      <c r="M2044" s="16">
        <f>Daten!H2044</f>
        <v>2109</v>
      </c>
      <c r="N2044" s="16">
        <f>Daten!I2044</f>
        <v>495</v>
      </c>
      <c r="O2044" s="28">
        <f t="shared" si="796"/>
        <v>0.52110004741583693</v>
      </c>
      <c r="P2044" s="16">
        <f t="shared" si="797"/>
        <v>1187.0865071938238</v>
      </c>
      <c r="Q2044" s="21">
        <f t="shared" si="798"/>
        <v>-88.086507193823763</v>
      </c>
      <c r="R2044" s="27">
        <f t="shared" si="799"/>
        <v>-17617.301438764753</v>
      </c>
      <c r="S2044" s="9">
        <f>Daten!K2044</f>
        <v>6535.93</v>
      </c>
      <c r="T2044" s="9">
        <f>Daten!L2044</f>
        <v>226249.27</v>
      </c>
      <c r="U2044" s="9">
        <f>Daten!M2044</f>
        <v>683002.01</v>
      </c>
      <c r="V2044" s="9">
        <f>Daten!N2044</f>
        <v>500</v>
      </c>
      <c r="W2044" s="9">
        <f>Daten!O2044</f>
        <v>500</v>
      </c>
      <c r="X2044" s="23">
        <f t="shared" si="800"/>
        <v>915787.21</v>
      </c>
      <c r="Y2044" s="9">
        <f t="shared" si="801"/>
        <v>1153044.9780380412</v>
      </c>
      <c r="Z2044" s="21">
        <f t="shared" si="802"/>
        <v>-237257.76803804119</v>
      </c>
      <c r="AA2044" s="27">
        <f t="shared" si="803"/>
        <v>23725.776803804121</v>
      </c>
      <c r="AB2044" s="32">
        <f t="shared" si="804"/>
        <v>40097.815943369613</v>
      </c>
      <c r="AC2044" s="31">
        <f t="shared" si="805"/>
        <v>40097.815943369613</v>
      </c>
      <c r="AG2044" s="26">
        <f t="shared" si="806"/>
        <v>33989.340578330244</v>
      </c>
      <c r="AH2044" s="26">
        <f t="shared" si="807"/>
        <v>23725.776803804121</v>
      </c>
      <c r="AI2044" s="26">
        <f t="shared" si="808"/>
        <v>57715.117382134369</v>
      </c>
      <c r="AJ2044" s="26">
        <f t="shared" si="809"/>
        <v>1</v>
      </c>
      <c r="AK2044" s="26">
        <f t="shared" si="810"/>
        <v>57715.117382134369</v>
      </c>
      <c r="AL2044" s="26">
        <f t="shared" ca="1" si="811"/>
        <v>73805</v>
      </c>
      <c r="AM2044" s="26">
        <f t="shared" ca="1" si="812"/>
        <v>81</v>
      </c>
      <c r="AN2044" s="26">
        <f ca="1">IF(AM2044=0,0,COUNTIF($AM$19:AM2044,C2044*10+1))</f>
        <v>12</v>
      </c>
      <c r="AO2044" s="21">
        <f t="shared" ca="1" si="813"/>
        <v>0</v>
      </c>
      <c r="AP2044" s="33">
        <f t="shared" ca="1" si="814"/>
        <v>73805</v>
      </c>
    </row>
    <row r="2045" spans="1:42" x14ac:dyDescent="0.2">
      <c r="A2045" s="15">
        <f>Daten!A2045</f>
        <v>80202</v>
      </c>
      <c r="B2045" s="8" t="str">
        <f>Daten!B2045</f>
        <v>Andelsbuch</v>
      </c>
      <c r="C2045" s="15">
        <f t="shared" si="790"/>
        <v>8</v>
      </c>
      <c r="D2045" s="10">
        <f>Daten!D2045</f>
        <v>0</v>
      </c>
      <c r="E2045" s="9">
        <f>Daten!E2045</f>
        <v>2652</v>
      </c>
      <c r="F2045" s="9">
        <f>Daten!F2045</f>
        <v>2544</v>
      </c>
      <c r="G2045" s="27">
        <f t="shared" si="791"/>
        <v>108</v>
      </c>
      <c r="H2045" s="29">
        <f t="shared" si="792"/>
        <v>4.2452830188679243E-2</v>
      </c>
      <c r="I2045" s="21">
        <f t="shared" si="793"/>
        <v>22.704578029733373</v>
      </c>
      <c r="J2045" s="21">
        <f t="shared" si="794"/>
        <v>85.295421970266631</v>
      </c>
      <c r="K2045" s="27">
        <f t="shared" si="795"/>
        <v>-42647.710985133315</v>
      </c>
      <c r="L2045" s="16">
        <f>Daten!G2045</f>
        <v>553</v>
      </c>
      <c r="M2045" s="16">
        <f>Daten!H2045</f>
        <v>1701</v>
      </c>
      <c r="N2045" s="16">
        <f>Daten!I2045</f>
        <v>398</v>
      </c>
      <c r="O2045" s="28">
        <f t="shared" si="796"/>
        <v>0.55908289241622577</v>
      </c>
      <c r="P2045" s="16">
        <f t="shared" si="797"/>
        <v>957.43677038250087</v>
      </c>
      <c r="Q2045" s="21">
        <f t="shared" si="798"/>
        <v>-6.4367703825008675</v>
      </c>
      <c r="R2045" s="27">
        <f t="shared" si="799"/>
        <v>-1287.3540765001735</v>
      </c>
      <c r="S2045" s="9">
        <f>Daten!K2045</f>
        <v>4945.37</v>
      </c>
      <c r="T2045" s="9">
        <f>Daten!L2045</f>
        <v>202535.67999999999</v>
      </c>
      <c r="U2045" s="9">
        <f>Daten!M2045</f>
        <v>946249.14</v>
      </c>
      <c r="V2045" s="9">
        <f>Daten!N2045</f>
        <v>500</v>
      </c>
      <c r="W2045" s="9">
        <f>Daten!O2045</f>
        <v>490</v>
      </c>
      <c r="X2045" s="23">
        <f t="shared" si="800"/>
        <v>1157863.5712244897</v>
      </c>
      <c r="Y2045" s="9">
        <f t="shared" si="801"/>
        <v>953203.01800401649</v>
      </c>
      <c r="Z2045" s="21">
        <f t="shared" si="802"/>
        <v>204660.55322047323</v>
      </c>
      <c r="AA2045" s="27">
        <f t="shared" si="803"/>
        <v>-20466.055322047323</v>
      </c>
      <c r="AB2045" s="32">
        <f t="shared" si="804"/>
        <v>-64401.120383680813</v>
      </c>
      <c r="AC2045" s="31">
        <f t="shared" si="805"/>
        <v>0</v>
      </c>
      <c r="AG2045" s="26">
        <f t="shared" si="806"/>
        <v>0</v>
      </c>
      <c r="AH2045" s="26">
        <f t="shared" si="807"/>
        <v>0</v>
      </c>
      <c r="AI2045" s="26">
        <f t="shared" si="808"/>
        <v>0</v>
      </c>
      <c r="AJ2045" s="26">
        <f t="shared" si="809"/>
        <v>0</v>
      </c>
      <c r="AK2045" s="26">
        <f t="shared" si="810"/>
        <v>0</v>
      </c>
      <c r="AL2045" s="26">
        <f t="shared" ca="1" si="811"/>
        <v>0</v>
      </c>
      <c r="AM2045" s="26">
        <f t="shared" ca="1" si="812"/>
        <v>0</v>
      </c>
      <c r="AN2045" s="26">
        <f ca="1">IF(AM2045=0,0,COUNTIF($AM$19:AM2045,C2045*10+1))</f>
        <v>0</v>
      </c>
      <c r="AO2045" s="21">
        <f t="shared" ca="1" si="813"/>
        <v>0</v>
      </c>
      <c r="AP2045" s="33">
        <f t="shared" ca="1" si="814"/>
        <v>0</v>
      </c>
    </row>
    <row r="2046" spans="1:42" x14ac:dyDescent="0.2">
      <c r="A2046" s="15">
        <f>Daten!A2046</f>
        <v>80203</v>
      </c>
      <c r="B2046" s="8" t="str">
        <f>Daten!B2046</f>
        <v>Au</v>
      </c>
      <c r="C2046" s="15">
        <f t="shared" si="790"/>
        <v>8</v>
      </c>
      <c r="D2046" s="10">
        <f>Daten!D2046</f>
        <v>0</v>
      </c>
      <c r="E2046" s="9">
        <f>Daten!E2046</f>
        <v>1813</v>
      </c>
      <c r="F2046" s="9">
        <f>Daten!F2046</f>
        <v>1744</v>
      </c>
      <c r="G2046" s="27">
        <f t="shared" si="791"/>
        <v>69</v>
      </c>
      <c r="H2046" s="29">
        <f t="shared" si="792"/>
        <v>3.9564220183486237E-2</v>
      </c>
      <c r="I2046" s="21">
        <f t="shared" si="793"/>
        <v>15.564773617867534</v>
      </c>
      <c r="J2046" s="21">
        <f t="shared" si="794"/>
        <v>53.43522638213247</v>
      </c>
      <c r="K2046" s="27">
        <f t="shared" si="795"/>
        <v>-26717.613191066233</v>
      </c>
      <c r="L2046" s="16">
        <f>Daten!G2046</f>
        <v>316</v>
      </c>
      <c r="M2046" s="16">
        <f>Daten!H2046</f>
        <v>1196</v>
      </c>
      <c r="N2046" s="16">
        <f>Daten!I2046</f>
        <v>301</v>
      </c>
      <c r="O2046" s="28">
        <f t="shared" si="796"/>
        <v>0.51588628762541811</v>
      </c>
      <c r="P2046" s="16">
        <f t="shared" si="797"/>
        <v>673.1889343782899</v>
      </c>
      <c r="Q2046" s="21">
        <f t="shared" si="798"/>
        <v>-56.1889343782899</v>
      </c>
      <c r="R2046" s="27">
        <f t="shared" si="799"/>
        <v>-11237.786875657981</v>
      </c>
      <c r="S2046" s="9">
        <f>Daten!K2046</f>
        <v>4781.2</v>
      </c>
      <c r="T2046" s="9">
        <f>Daten!L2046</f>
        <v>244969.24</v>
      </c>
      <c r="U2046" s="9">
        <f>Daten!M2046</f>
        <v>669097.81999999995</v>
      </c>
      <c r="V2046" s="9">
        <f>Daten!N2046</f>
        <v>500</v>
      </c>
      <c r="W2046" s="9">
        <f>Daten!O2046</f>
        <v>500</v>
      </c>
      <c r="X2046" s="23">
        <f t="shared" si="800"/>
        <v>918848.26</v>
      </c>
      <c r="Y2046" s="9">
        <f t="shared" si="801"/>
        <v>651642.9380246161</v>
      </c>
      <c r="Z2046" s="21">
        <f t="shared" si="802"/>
        <v>267205.32197538391</v>
      </c>
      <c r="AA2046" s="27">
        <f t="shared" si="803"/>
        <v>-26720.532197538392</v>
      </c>
      <c r="AB2046" s="32">
        <f t="shared" si="804"/>
        <v>-64675.932264262607</v>
      </c>
      <c r="AC2046" s="31">
        <f t="shared" si="805"/>
        <v>0</v>
      </c>
      <c r="AG2046" s="26">
        <f t="shared" si="806"/>
        <v>0</v>
      </c>
      <c r="AH2046" s="26">
        <f t="shared" si="807"/>
        <v>0</v>
      </c>
      <c r="AI2046" s="26">
        <f t="shared" si="808"/>
        <v>0</v>
      </c>
      <c r="AJ2046" s="26">
        <f t="shared" si="809"/>
        <v>1</v>
      </c>
      <c r="AK2046" s="26">
        <f t="shared" si="810"/>
        <v>0</v>
      </c>
      <c r="AL2046" s="26">
        <f t="shared" ca="1" si="811"/>
        <v>0</v>
      </c>
      <c r="AM2046" s="26">
        <f t="shared" ca="1" si="812"/>
        <v>0</v>
      </c>
      <c r="AN2046" s="26">
        <f ca="1">IF(AM2046=0,0,COUNTIF($AM$19:AM2046,C2046*10+1))</f>
        <v>0</v>
      </c>
      <c r="AO2046" s="21">
        <f t="shared" ca="1" si="813"/>
        <v>0</v>
      </c>
      <c r="AP2046" s="33">
        <f t="shared" ca="1" si="814"/>
        <v>0</v>
      </c>
    </row>
    <row r="2047" spans="1:42" x14ac:dyDescent="0.2">
      <c r="A2047" s="15">
        <f>Daten!A2047</f>
        <v>80204</v>
      </c>
      <c r="B2047" s="8" t="str">
        <f>Daten!B2047</f>
        <v>Bezau</v>
      </c>
      <c r="C2047" s="15">
        <f t="shared" si="790"/>
        <v>8</v>
      </c>
      <c r="D2047" s="10">
        <f>Daten!D2047</f>
        <v>0</v>
      </c>
      <c r="E2047" s="9">
        <f>Daten!E2047</f>
        <v>2021</v>
      </c>
      <c r="F2047" s="9">
        <f>Daten!F2047</f>
        <v>2009</v>
      </c>
      <c r="G2047" s="27">
        <f t="shared" si="791"/>
        <v>12</v>
      </c>
      <c r="H2047" s="29">
        <f t="shared" si="792"/>
        <v>5.9731209556993532E-3</v>
      </c>
      <c r="I2047" s="21">
        <f t="shared" si="793"/>
        <v>17.929833829298094</v>
      </c>
      <c r="J2047" s="21">
        <f t="shared" si="794"/>
        <v>-5.9298338292980937</v>
      </c>
      <c r="K2047" s="27">
        <f t="shared" si="795"/>
        <v>2964.9169146490467</v>
      </c>
      <c r="L2047" s="16">
        <f>Daten!G2047</f>
        <v>333</v>
      </c>
      <c r="M2047" s="16">
        <f>Daten!H2047</f>
        <v>1344</v>
      </c>
      <c r="N2047" s="16">
        <f>Daten!I2047</f>
        <v>344</v>
      </c>
      <c r="O2047" s="28">
        <f t="shared" si="796"/>
        <v>0.50372023809523814</v>
      </c>
      <c r="P2047" s="16">
        <f t="shared" si="797"/>
        <v>756.49325067259326</v>
      </c>
      <c r="Q2047" s="21">
        <f t="shared" si="798"/>
        <v>-79.493250672593263</v>
      </c>
      <c r="R2047" s="27">
        <f t="shared" si="799"/>
        <v>-15898.650134518652</v>
      </c>
      <c r="S2047" s="9">
        <f>Daten!K2047</f>
        <v>4674.49</v>
      </c>
      <c r="T2047" s="9">
        <f>Daten!L2047</f>
        <v>210710.51</v>
      </c>
      <c r="U2047" s="9">
        <f>Daten!M2047</f>
        <v>645770.71</v>
      </c>
      <c r="V2047" s="9">
        <f>Daten!N2047</f>
        <v>500</v>
      </c>
      <c r="W2047" s="9">
        <f>Daten!O2047</f>
        <v>500</v>
      </c>
      <c r="X2047" s="23">
        <f t="shared" si="800"/>
        <v>861155.71</v>
      </c>
      <c r="Y2047" s="9">
        <f t="shared" si="801"/>
        <v>726403.95904453902</v>
      </c>
      <c r="Z2047" s="21">
        <f t="shared" si="802"/>
        <v>134751.75095546094</v>
      </c>
      <c r="AA2047" s="27">
        <f t="shared" si="803"/>
        <v>-13475.175095546096</v>
      </c>
      <c r="AB2047" s="32">
        <f t="shared" si="804"/>
        <v>-26408.908315415702</v>
      </c>
      <c r="AC2047" s="31">
        <f t="shared" si="805"/>
        <v>0</v>
      </c>
      <c r="AG2047" s="26">
        <f t="shared" si="806"/>
        <v>0</v>
      </c>
      <c r="AH2047" s="26">
        <f t="shared" si="807"/>
        <v>0</v>
      </c>
      <c r="AI2047" s="26">
        <f t="shared" si="808"/>
        <v>0</v>
      </c>
      <c r="AJ2047" s="26">
        <f t="shared" si="809"/>
        <v>1</v>
      </c>
      <c r="AK2047" s="26">
        <f t="shared" si="810"/>
        <v>0</v>
      </c>
      <c r="AL2047" s="26">
        <f t="shared" ca="1" si="811"/>
        <v>0</v>
      </c>
      <c r="AM2047" s="26">
        <f t="shared" ca="1" si="812"/>
        <v>0</v>
      </c>
      <c r="AN2047" s="26">
        <f ca="1">IF(AM2047=0,0,COUNTIF($AM$19:AM2047,C2047*10+1))</f>
        <v>0</v>
      </c>
      <c r="AO2047" s="21">
        <f t="shared" ca="1" si="813"/>
        <v>0</v>
      </c>
      <c r="AP2047" s="33">
        <f t="shared" ca="1" si="814"/>
        <v>0</v>
      </c>
    </row>
    <row r="2048" spans="1:42" x14ac:dyDescent="0.2">
      <c r="A2048" s="15">
        <f>Daten!A2048</f>
        <v>80205</v>
      </c>
      <c r="B2048" s="8" t="str">
        <f>Daten!B2048</f>
        <v>Bildstein</v>
      </c>
      <c r="C2048" s="15">
        <f t="shared" si="790"/>
        <v>8</v>
      </c>
      <c r="D2048" s="10">
        <f>Daten!D2048</f>
        <v>0</v>
      </c>
      <c r="E2048" s="9">
        <f>Daten!E2048</f>
        <v>810</v>
      </c>
      <c r="F2048" s="9">
        <f>Daten!F2048</f>
        <v>766</v>
      </c>
      <c r="G2048" s="27">
        <f t="shared" si="791"/>
        <v>44</v>
      </c>
      <c r="H2048" s="29">
        <f t="shared" si="792"/>
        <v>5.7441253263707574E-2</v>
      </c>
      <c r="I2048" s="21">
        <f t="shared" si="793"/>
        <v>6.8363627243615426</v>
      </c>
      <c r="J2048" s="21">
        <f t="shared" si="794"/>
        <v>37.163637275638457</v>
      </c>
      <c r="K2048" s="27">
        <f t="shared" si="795"/>
        <v>-18581.818637819229</v>
      </c>
      <c r="L2048" s="16">
        <f>Daten!G2048</f>
        <v>131</v>
      </c>
      <c r="M2048" s="16">
        <f>Daten!H2048</f>
        <v>546</v>
      </c>
      <c r="N2048" s="16">
        <f>Daten!I2048</f>
        <v>133</v>
      </c>
      <c r="O2048" s="28">
        <f t="shared" si="796"/>
        <v>0.48351648351648352</v>
      </c>
      <c r="P2048" s="16">
        <f t="shared" si="797"/>
        <v>307.32538308574101</v>
      </c>
      <c r="Q2048" s="21">
        <f t="shared" si="798"/>
        <v>-43.325383085741009</v>
      </c>
      <c r="R2048" s="27">
        <f t="shared" si="799"/>
        <v>-8665.0766171482028</v>
      </c>
      <c r="S2048" s="9">
        <f>Daten!K2048</f>
        <v>3284.85</v>
      </c>
      <c r="T2048" s="9">
        <f>Daten!L2048</f>
        <v>48070.52</v>
      </c>
      <c r="U2048" s="9">
        <f>Daten!M2048</f>
        <v>41937.550000000003</v>
      </c>
      <c r="V2048" s="9">
        <f>Daten!N2048</f>
        <v>500</v>
      </c>
      <c r="W2048" s="9">
        <f>Daten!O2048</f>
        <v>500</v>
      </c>
      <c r="X2048" s="23">
        <f t="shared" si="800"/>
        <v>93292.92</v>
      </c>
      <c r="Y2048" s="9">
        <f t="shared" si="801"/>
        <v>291136.66839489195</v>
      </c>
      <c r="Z2048" s="21">
        <f t="shared" si="802"/>
        <v>-197843.74839489197</v>
      </c>
      <c r="AA2048" s="27">
        <f t="shared" si="803"/>
        <v>19784.374839489199</v>
      </c>
      <c r="AB2048" s="32">
        <f t="shared" si="804"/>
        <v>-7462.5204154782332</v>
      </c>
      <c r="AC2048" s="31">
        <f t="shared" si="805"/>
        <v>0</v>
      </c>
      <c r="AG2048" s="26">
        <f t="shared" si="806"/>
        <v>0</v>
      </c>
      <c r="AH2048" s="26">
        <f t="shared" si="807"/>
        <v>0</v>
      </c>
      <c r="AI2048" s="26">
        <f t="shared" si="808"/>
        <v>0</v>
      </c>
      <c r="AJ2048" s="26">
        <f t="shared" si="809"/>
        <v>1</v>
      </c>
      <c r="AK2048" s="26">
        <f t="shared" si="810"/>
        <v>0</v>
      </c>
      <c r="AL2048" s="26">
        <f t="shared" ca="1" si="811"/>
        <v>0</v>
      </c>
      <c r="AM2048" s="26">
        <f t="shared" ca="1" si="812"/>
        <v>0</v>
      </c>
      <c r="AN2048" s="26">
        <f ca="1">IF(AM2048=0,0,COUNTIF($AM$19:AM2048,C2048*10+1))</f>
        <v>0</v>
      </c>
      <c r="AO2048" s="21">
        <f t="shared" ca="1" si="813"/>
        <v>0</v>
      </c>
      <c r="AP2048" s="33">
        <f t="shared" ca="1" si="814"/>
        <v>0</v>
      </c>
    </row>
    <row r="2049" spans="1:42" x14ac:dyDescent="0.2">
      <c r="A2049" s="15">
        <f>Daten!A2049</f>
        <v>80206</v>
      </c>
      <c r="B2049" s="8" t="str">
        <f>Daten!B2049</f>
        <v>Bizau</v>
      </c>
      <c r="C2049" s="15">
        <f t="shared" si="790"/>
        <v>8</v>
      </c>
      <c r="D2049" s="10">
        <f>Daten!D2049</f>
        <v>0</v>
      </c>
      <c r="E2049" s="9">
        <f>Daten!E2049</f>
        <v>1120</v>
      </c>
      <c r="F2049" s="9">
        <f>Daten!F2049</f>
        <v>1086</v>
      </c>
      <c r="G2049" s="27">
        <f t="shared" si="791"/>
        <v>34</v>
      </c>
      <c r="H2049" s="29">
        <f t="shared" si="792"/>
        <v>3.1307550644567222E-2</v>
      </c>
      <c r="I2049" s="21">
        <f t="shared" si="793"/>
        <v>9.6922844891078785</v>
      </c>
      <c r="J2049" s="21">
        <f t="shared" si="794"/>
        <v>24.307715510892123</v>
      </c>
      <c r="K2049" s="27">
        <f t="shared" si="795"/>
        <v>-12153.857755446061</v>
      </c>
      <c r="L2049" s="16">
        <f>Daten!G2049</f>
        <v>208</v>
      </c>
      <c r="M2049" s="16">
        <f>Daten!H2049</f>
        <v>715</v>
      </c>
      <c r="N2049" s="16">
        <f>Daten!I2049</f>
        <v>197</v>
      </c>
      <c r="O2049" s="28">
        <f t="shared" si="796"/>
        <v>0.56643356643356646</v>
      </c>
      <c r="P2049" s="16">
        <f t="shared" si="797"/>
        <v>402.44990642180375</v>
      </c>
      <c r="Q2049" s="21">
        <f t="shared" si="798"/>
        <v>2.5500935781962539</v>
      </c>
      <c r="R2049" s="27">
        <f t="shared" si="799"/>
        <v>510.01871563925079</v>
      </c>
      <c r="S2049" s="9">
        <f>Daten!K2049</f>
        <v>2177.75</v>
      </c>
      <c r="T2049" s="9">
        <f>Daten!L2049</f>
        <v>66166.710000000006</v>
      </c>
      <c r="U2049" s="9">
        <f>Daten!M2049</f>
        <v>246527.43</v>
      </c>
      <c r="V2049" s="9">
        <f>Daten!N2049</f>
        <v>500</v>
      </c>
      <c r="W2049" s="9">
        <f>Daten!O2049</f>
        <v>500</v>
      </c>
      <c r="X2049" s="23">
        <f t="shared" si="800"/>
        <v>314871.89</v>
      </c>
      <c r="Y2049" s="9">
        <f t="shared" si="801"/>
        <v>402559.34395343083</v>
      </c>
      <c r="Z2049" s="21">
        <f t="shared" si="802"/>
        <v>-87687.453953430813</v>
      </c>
      <c r="AA2049" s="27">
        <f t="shared" si="803"/>
        <v>8768.7453953430813</v>
      </c>
      <c r="AB2049" s="32">
        <f t="shared" si="804"/>
        <v>-2875.0936444637282</v>
      </c>
      <c r="AC2049" s="31">
        <f t="shared" si="805"/>
        <v>0</v>
      </c>
      <c r="AG2049" s="26">
        <f t="shared" si="806"/>
        <v>0</v>
      </c>
      <c r="AH2049" s="26">
        <f t="shared" si="807"/>
        <v>0</v>
      </c>
      <c r="AI2049" s="26">
        <f t="shared" si="808"/>
        <v>0</v>
      </c>
      <c r="AJ2049" s="26">
        <f t="shared" si="809"/>
        <v>1</v>
      </c>
      <c r="AK2049" s="26">
        <f t="shared" si="810"/>
        <v>0</v>
      </c>
      <c r="AL2049" s="26">
        <f t="shared" ca="1" si="811"/>
        <v>0</v>
      </c>
      <c r="AM2049" s="26">
        <f t="shared" ca="1" si="812"/>
        <v>0</v>
      </c>
      <c r="AN2049" s="26">
        <f ca="1">IF(AM2049=0,0,COUNTIF($AM$19:AM2049,C2049*10+1))</f>
        <v>0</v>
      </c>
      <c r="AO2049" s="21">
        <f t="shared" ca="1" si="813"/>
        <v>0</v>
      </c>
      <c r="AP2049" s="33">
        <f t="shared" ca="1" si="814"/>
        <v>0</v>
      </c>
    </row>
    <row r="2050" spans="1:42" x14ac:dyDescent="0.2">
      <c r="A2050" s="15">
        <f>Daten!A2050</f>
        <v>80207</v>
      </c>
      <c r="B2050" s="8" t="str">
        <f>Daten!B2050</f>
        <v>Bregenz</v>
      </c>
      <c r="C2050" s="15">
        <f t="shared" si="790"/>
        <v>8</v>
      </c>
      <c r="D2050" s="10">
        <f>Daten!D2050</f>
        <v>0</v>
      </c>
      <c r="E2050" s="9">
        <f>Daten!E2050</f>
        <v>29419</v>
      </c>
      <c r="F2050" s="9">
        <f>Daten!F2050</f>
        <v>29791</v>
      </c>
      <c r="G2050" s="27">
        <f t="shared" si="791"/>
        <v>-372</v>
      </c>
      <c r="H2050" s="29">
        <f t="shared" si="792"/>
        <v>-1.2486992715920915E-2</v>
      </c>
      <c r="I2050" s="21">
        <f t="shared" si="793"/>
        <v>265.87739154236908</v>
      </c>
      <c r="J2050" s="21">
        <f t="shared" si="794"/>
        <v>-637.87739154236908</v>
      </c>
      <c r="K2050" s="27">
        <f t="shared" si="795"/>
        <v>318938.69577118452</v>
      </c>
      <c r="L2050" s="16">
        <f>Daten!G2050</f>
        <v>4467</v>
      </c>
      <c r="M2050" s="16">
        <f>Daten!H2050</f>
        <v>19127</v>
      </c>
      <c r="N2050" s="16">
        <f>Daten!I2050</f>
        <v>5824</v>
      </c>
      <c r="O2050" s="28">
        <f t="shared" si="796"/>
        <v>0.53803523814503063</v>
      </c>
      <c r="P2050" s="16">
        <f t="shared" si="797"/>
        <v>10765.957147034742</v>
      </c>
      <c r="Q2050" s="21">
        <f t="shared" si="798"/>
        <v>-474.95714703474187</v>
      </c>
      <c r="R2050" s="27">
        <f t="shared" si="799"/>
        <v>-94991.429406948373</v>
      </c>
      <c r="S2050" s="9">
        <f>Daten!K2050</f>
        <v>5043.9799999999996</v>
      </c>
      <c r="T2050" s="9">
        <f>Daten!L2050</f>
        <v>2574727.15</v>
      </c>
      <c r="U2050" s="9">
        <f>Daten!M2050</f>
        <v>14209382.99</v>
      </c>
      <c r="V2050" s="9">
        <f>Daten!N2050</f>
        <v>400</v>
      </c>
      <c r="W2050" s="9">
        <f>Daten!O2050</f>
        <v>500</v>
      </c>
      <c r="X2050" s="23">
        <f t="shared" si="800"/>
        <v>16790415.115000002</v>
      </c>
      <c r="Y2050" s="9">
        <f t="shared" si="801"/>
        <v>10574011.91050534</v>
      </c>
      <c r="Z2050" s="21">
        <f t="shared" si="802"/>
        <v>6216403.2044946626</v>
      </c>
      <c r="AA2050" s="27">
        <f t="shared" si="803"/>
        <v>-621640.32044946624</v>
      </c>
      <c r="AB2050" s="32">
        <f t="shared" si="804"/>
        <v>-397693.05408523011</v>
      </c>
      <c r="AC2050" s="31">
        <f t="shared" si="805"/>
        <v>0</v>
      </c>
      <c r="AG2050" s="26">
        <f t="shared" si="806"/>
        <v>0</v>
      </c>
      <c r="AH2050" s="26">
        <f t="shared" si="807"/>
        <v>0</v>
      </c>
      <c r="AI2050" s="26">
        <f t="shared" si="808"/>
        <v>0</v>
      </c>
      <c r="AJ2050" s="26">
        <f t="shared" si="809"/>
        <v>0</v>
      </c>
      <c r="AK2050" s="26">
        <f t="shared" si="810"/>
        <v>0</v>
      </c>
      <c r="AL2050" s="26">
        <f t="shared" ca="1" si="811"/>
        <v>0</v>
      </c>
      <c r="AM2050" s="26">
        <f t="shared" ca="1" si="812"/>
        <v>0</v>
      </c>
      <c r="AN2050" s="26">
        <f ca="1">IF(AM2050=0,0,COUNTIF($AM$19:AM2050,C2050*10+1))</f>
        <v>0</v>
      </c>
      <c r="AO2050" s="21">
        <f t="shared" ca="1" si="813"/>
        <v>0</v>
      </c>
      <c r="AP2050" s="33">
        <f t="shared" ca="1" si="814"/>
        <v>0</v>
      </c>
    </row>
    <row r="2051" spans="1:42" x14ac:dyDescent="0.2">
      <c r="A2051" s="15">
        <f>Daten!A2051</f>
        <v>80208</v>
      </c>
      <c r="B2051" s="8" t="str">
        <f>Daten!B2051</f>
        <v>Buch</v>
      </c>
      <c r="C2051" s="15">
        <f t="shared" si="790"/>
        <v>8</v>
      </c>
      <c r="D2051" s="10">
        <f>Daten!D2051</f>
        <v>0</v>
      </c>
      <c r="E2051" s="9">
        <f>Daten!E2051</f>
        <v>595</v>
      </c>
      <c r="F2051" s="9">
        <f>Daten!F2051</f>
        <v>598</v>
      </c>
      <c r="G2051" s="27">
        <f t="shared" si="791"/>
        <v>-3</v>
      </c>
      <c r="H2051" s="29">
        <f t="shared" si="792"/>
        <v>-5.016722408026756E-3</v>
      </c>
      <c r="I2051" s="21">
        <f t="shared" si="793"/>
        <v>5.3370037978697162</v>
      </c>
      <c r="J2051" s="21">
        <f t="shared" si="794"/>
        <v>-8.3370037978697162</v>
      </c>
      <c r="K2051" s="27">
        <f t="shared" si="795"/>
        <v>4168.5018989348582</v>
      </c>
      <c r="L2051" s="16">
        <f>Daten!G2051</f>
        <v>96</v>
      </c>
      <c r="M2051" s="16">
        <f>Daten!H2051</f>
        <v>401</v>
      </c>
      <c r="N2051" s="16">
        <f>Daten!I2051</f>
        <v>98</v>
      </c>
      <c r="O2051" s="28">
        <f t="shared" si="796"/>
        <v>0.48379052369077308</v>
      </c>
      <c r="P2051" s="16">
        <f t="shared" si="797"/>
        <v>225.7096677974032</v>
      </c>
      <c r="Q2051" s="21">
        <f t="shared" si="798"/>
        <v>-31.709667797403199</v>
      </c>
      <c r="R2051" s="27">
        <f t="shared" si="799"/>
        <v>-6341.9335594806398</v>
      </c>
      <c r="S2051" s="9">
        <f>Daten!K2051</f>
        <v>1557</v>
      </c>
      <c r="T2051" s="9">
        <f>Daten!L2051</f>
        <v>19314.900000000001</v>
      </c>
      <c r="U2051" s="9">
        <f>Daten!M2051</f>
        <v>39233.07</v>
      </c>
      <c r="V2051" s="9">
        <f>Daten!N2051</f>
        <v>500</v>
      </c>
      <c r="W2051" s="9">
        <f>Daten!O2051</f>
        <v>500</v>
      </c>
      <c r="X2051" s="23">
        <f t="shared" si="800"/>
        <v>60104.97</v>
      </c>
      <c r="Y2051" s="9">
        <f t="shared" si="801"/>
        <v>213859.65147526012</v>
      </c>
      <c r="Z2051" s="21">
        <f t="shared" si="802"/>
        <v>-153754.68147526012</v>
      </c>
      <c r="AA2051" s="27">
        <f t="shared" si="803"/>
        <v>15375.468147526013</v>
      </c>
      <c r="AB2051" s="32">
        <f t="shared" si="804"/>
        <v>13202.036486980232</v>
      </c>
      <c r="AC2051" s="31">
        <f t="shared" si="805"/>
        <v>13202.036486980232</v>
      </c>
      <c r="AG2051" s="26">
        <f t="shared" si="806"/>
        <v>4168.5018989348582</v>
      </c>
      <c r="AH2051" s="26">
        <f t="shared" si="807"/>
        <v>15375.468147526013</v>
      </c>
      <c r="AI2051" s="26">
        <f t="shared" si="808"/>
        <v>19543.970046460872</v>
      </c>
      <c r="AJ2051" s="26">
        <f t="shared" si="809"/>
        <v>1</v>
      </c>
      <c r="AK2051" s="26">
        <f t="shared" si="810"/>
        <v>19543.970046460872</v>
      </c>
      <c r="AL2051" s="26">
        <f t="shared" ca="1" si="811"/>
        <v>24993</v>
      </c>
      <c r="AM2051" s="26">
        <f t="shared" ca="1" si="812"/>
        <v>81</v>
      </c>
      <c r="AN2051" s="26">
        <f ca="1">IF(AM2051=0,0,COUNTIF($AM$19:AM2051,C2051*10+1))</f>
        <v>13</v>
      </c>
      <c r="AO2051" s="21">
        <f t="shared" ca="1" si="813"/>
        <v>0</v>
      </c>
      <c r="AP2051" s="33">
        <f t="shared" ca="1" si="814"/>
        <v>24993</v>
      </c>
    </row>
    <row r="2052" spans="1:42" x14ac:dyDescent="0.2">
      <c r="A2052" s="15">
        <f>Daten!A2052</f>
        <v>80209</v>
      </c>
      <c r="B2052" s="8" t="str">
        <f>Daten!B2052</f>
        <v>Damüls</v>
      </c>
      <c r="C2052" s="15">
        <f t="shared" si="790"/>
        <v>8</v>
      </c>
      <c r="D2052" s="10">
        <f>Daten!D2052</f>
        <v>0</v>
      </c>
      <c r="E2052" s="9">
        <f>Daten!E2052</f>
        <v>326</v>
      </c>
      <c r="F2052" s="9">
        <f>Daten!F2052</f>
        <v>309</v>
      </c>
      <c r="G2052" s="27">
        <f t="shared" si="791"/>
        <v>17</v>
      </c>
      <c r="H2052" s="29">
        <f t="shared" si="792"/>
        <v>5.5016181229773461E-2</v>
      </c>
      <c r="I2052" s="21">
        <f t="shared" si="793"/>
        <v>2.7577494540831813</v>
      </c>
      <c r="J2052" s="21">
        <f t="shared" si="794"/>
        <v>14.242250545916818</v>
      </c>
      <c r="K2052" s="27">
        <f t="shared" si="795"/>
        <v>-7121.1252729584085</v>
      </c>
      <c r="L2052" s="16">
        <f>Daten!G2052</f>
        <v>59</v>
      </c>
      <c r="M2052" s="16">
        <f>Daten!H2052</f>
        <v>201</v>
      </c>
      <c r="N2052" s="16">
        <f>Daten!I2052</f>
        <v>66</v>
      </c>
      <c r="O2052" s="28">
        <f t="shared" si="796"/>
        <v>0.62189054726368154</v>
      </c>
      <c r="P2052" s="16">
        <f t="shared" si="797"/>
        <v>113.13626739969587</v>
      </c>
      <c r="Q2052" s="21">
        <f t="shared" si="798"/>
        <v>11.863732600304132</v>
      </c>
      <c r="R2052" s="27">
        <f t="shared" si="799"/>
        <v>2372.7465200608267</v>
      </c>
      <c r="S2052" s="9">
        <f>Daten!K2052</f>
        <v>1146.76</v>
      </c>
      <c r="T2052" s="9">
        <f>Daten!L2052</f>
        <v>102518.24</v>
      </c>
      <c r="U2052" s="9">
        <f>Daten!M2052</f>
        <v>203637.45</v>
      </c>
      <c r="V2052" s="9">
        <f>Daten!N2052</f>
        <v>500</v>
      </c>
      <c r="W2052" s="9">
        <f>Daten!O2052</f>
        <v>500</v>
      </c>
      <c r="X2052" s="23">
        <f t="shared" si="800"/>
        <v>307302.45</v>
      </c>
      <c r="Y2052" s="9">
        <f t="shared" si="801"/>
        <v>117173.52332930219</v>
      </c>
      <c r="Z2052" s="21">
        <f t="shared" si="802"/>
        <v>190128.92667069781</v>
      </c>
      <c r="AA2052" s="27">
        <f t="shared" si="803"/>
        <v>-19012.89266706978</v>
      </c>
      <c r="AB2052" s="32">
        <f t="shared" si="804"/>
        <v>-23761.271419967361</v>
      </c>
      <c r="AC2052" s="31">
        <f t="shared" si="805"/>
        <v>0</v>
      </c>
      <c r="AG2052" s="26">
        <f t="shared" si="806"/>
        <v>0</v>
      </c>
      <c r="AH2052" s="26">
        <f t="shared" si="807"/>
        <v>0</v>
      </c>
      <c r="AI2052" s="26">
        <f t="shared" si="808"/>
        <v>0</v>
      </c>
      <c r="AJ2052" s="26">
        <f t="shared" si="809"/>
        <v>1</v>
      </c>
      <c r="AK2052" s="26">
        <f t="shared" si="810"/>
        <v>0</v>
      </c>
      <c r="AL2052" s="26">
        <f t="shared" ca="1" si="811"/>
        <v>0</v>
      </c>
      <c r="AM2052" s="26">
        <f t="shared" ca="1" si="812"/>
        <v>0</v>
      </c>
      <c r="AN2052" s="26">
        <f ca="1">IF(AM2052=0,0,COUNTIF($AM$19:AM2052,C2052*10+1))</f>
        <v>0</v>
      </c>
      <c r="AO2052" s="21">
        <f t="shared" ca="1" si="813"/>
        <v>0</v>
      </c>
      <c r="AP2052" s="33">
        <f t="shared" ca="1" si="814"/>
        <v>0</v>
      </c>
    </row>
    <row r="2053" spans="1:42" x14ac:dyDescent="0.2">
      <c r="A2053" s="15">
        <f>Daten!A2053</f>
        <v>80210</v>
      </c>
      <c r="B2053" s="8" t="str">
        <f>Daten!B2053</f>
        <v>Doren</v>
      </c>
      <c r="C2053" s="15">
        <f t="shared" si="790"/>
        <v>8</v>
      </c>
      <c r="D2053" s="10">
        <f>Daten!D2053</f>
        <v>0</v>
      </c>
      <c r="E2053" s="9">
        <f>Daten!E2053</f>
        <v>1031</v>
      </c>
      <c r="F2053" s="9">
        <f>Daten!F2053</f>
        <v>1032</v>
      </c>
      <c r="G2053" s="27">
        <f t="shared" si="791"/>
        <v>-1</v>
      </c>
      <c r="H2053" s="29">
        <f t="shared" si="792"/>
        <v>-9.6899224806201549E-4</v>
      </c>
      <c r="I2053" s="21">
        <f t="shared" si="793"/>
        <v>9.2103476913069358</v>
      </c>
      <c r="J2053" s="21">
        <f t="shared" si="794"/>
        <v>-10.210347691306936</v>
      </c>
      <c r="K2053" s="27">
        <f t="shared" si="795"/>
        <v>5105.1738456534677</v>
      </c>
      <c r="L2053" s="16">
        <f>Daten!G2053</f>
        <v>164</v>
      </c>
      <c r="M2053" s="16">
        <f>Daten!H2053</f>
        <v>665</v>
      </c>
      <c r="N2053" s="16">
        <f>Daten!I2053</f>
        <v>202</v>
      </c>
      <c r="O2053" s="28">
        <f t="shared" si="796"/>
        <v>0.55037593984962407</v>
      </c>
      <c r="P2053" s="16">
        <f t="shared" si="797"/>
        <v>374.30655632237688</v>
      </c>
      <c r="Q2053" s="21">
        <f t="shared" si="798"/>
        <v>-8.3065563223768777</v>
      </c>
      <c r="R2053" s="27">
        <f t="shared" si="799"/>
        <v>-1661.3112644753755</v>
      </c>
      <c r="S2053" s="9">
        <f>Daten!K2053</f>
        <v>5132.1499999999996</v>
      </c>
      <c r="T2053" s="9">
        <f>Daten!L2053</f>
        <v>65831.8</v>
      </c>
      <c r="U2053" s="9">
        <f>Daten!M2053</f>
        <v>200832.58</v>
      </c>
      <c r="V2053" s="9">
        <f>Daten!N2053</f>
        <v>500</v>
      </c>
      <c r="W2053" s="9">
        <f>Daten!O2053</f>
        <v>500</v>
      </c>
      <c r="X2053" s="23">
        <f t="shared" si="800"/>
        <v>271796.52999999997</v>
      </c>
      <c r="Y2053" s="9">
        <f t="shared" si="801"/>
        <v>370570.25322855997</v>
      </c>
      <c r="Z2053" s="21">
        <f t="shared" si="802"/>
        <v>-98773.723228560004</v>
      </c>
      <c r="AA2053" s="27">
        <f t="shared" si="803"/>
        <v>9877.3723228560011</v>
      </c>
      <c r="AB2053" s="32">
        <f t="shared" si="804"/>
        <v>13321.234904034092</v>
      </c>
      <c r="AC2053" s="31">
        <f t="shared" si="805"/>
        <v>13321.234904034092</v>
      </c>
      <c r="AG2053" s="26">
        <f t="shared" si="806"/>
        <v>5105.1738456534677</v>
      </c>
      <c r="AH2053" s="26">
        <f t="shared" si="807"/>
        <v>9877.3723228560011</v>
      </c>
      <c r="AI2053" s="26">
        <f t="shared" si="808"/>
        <v>14982.546168509469</v>
      </c>
      <c r="AJ2053" s="26">
        <f t="shared" si="809"/>
        <v>1</v>
      </c>
      <c r="AK2053" s="26">
        <f t="shared" si="810"/>
        <v>14982.546168509469</v>
      </c>
      <c r="AL2053" s="26">
        <f t="shared" ca="1" si="811"/>
        <v>19159</v>
      </c>
      <c r="AM2053" s="26">
        <f t="shared" ca="1" si="812"/>
        <v>81</v>
      </c>
      <c r="AN2053" s="26">
        <f ca="1">IF(AM2053=0,0,COUNTIF($AM$19:AM2053,C2053*10+1))</f>
        <v>14</v>
      </c>
      <c r="AO2053" s="21">
        <f t="shared" ca="1" si="813"/>
        <v>0</v>
      </c>
      <c r="AP2053" s="33">
        <f t="shared" ca="1" si="814"/>
        <v>19159</v>
      </c>
    </row>
    <row r="2054" spans="1:42" x14ac:dyDescent="0.2">
      <c r="A2054" s="15">
        <f>Daten!A2054</f>
        <v>80211</v>
      </c>
      <c r="B2054" s="8" t="str">
        <f>Daten!B2054</f>
        <v>Egg</v>
      </c>
      <c r="C2054" s="15">
        <f t="shared" si="790"/>
        <v>8</v>
      </c>
      <c r="D2054" s="10">
        <f>Daten!D2054</f>
        <v>0</v>
      </c>
      <c r="E2054" s="9">
        <f>Daten!E2054</f>
        <v>3625</v>
      </c>
      <c r="F2054" s="9">
        <f>Daten!F2054</f>
        <v>3545</v>
      </c>
      <c r="G2054" s="27">
        <f t="shared" si="791"/>
        <v>80</v>
      </c>
      <c r="H2054" s="29">
        <f t="shared" si="792"/>
        <v>2.2566995768688293E-2</v>
      </c>
      <c r="I2054" s="21">
        <f t="shared" si="793"/>
        <v>31.638258300080508</v>
      </c>
      <c r="J2054" s="21">
        <f t="shared" si="794"/>
        <v>48.361741699919492</v>
      </c>
      <c r="K2054" s="27">
        <f t="shared" si="795"/>
        <v>-24180.870849959745</v>
      </c>
      <c r="L2054" s="16">
        <f>Daten!G2054</f>
        <v>644</v>
      </c>
      <c r="M2054" s="16">
        <f>Daten!H2054</f>
        <v>2379</v>
      </c>
      <c r="N2054" s="16">
        <f>Daten!I2054</f>
        <v>602</v>
      </c>
      <c r="O2054" s="28">
        <f t="shared" si="796"/>
        <v>0.52374947456914667</v>
      </c>
      <c r="P2054" s="16">
        <f t="shared" si="797"/>
        <v>1339.0605977307287</v>
      </c>
      <c r="Q2054" s="21">
        <f t="shared" si="798"/>
        <v>-93.060597730728659</v>
      </c>
      <c r="R2054" s="27">
        <f t="shared" si="799"/>
        <v>-18612.119546145732</v>
      </c>
      <c r="S2054" s="9">
        <f>Daten!K2054</f>
        <v>10562.4</v>
      </c>
      <c r="T2054" s="9">
        <f>Daten!L2054</f>
        <v>322810.95</v>
      </c>
      <c r="U2054" s="9">
        <f>Daten!M2054</f>
        <v>1221674.3600000001</v>
      </c>
      <c r="V2054" s="9">
        <f>Daten!N2054</f>
        <v>500</v>
      </c>
      <c r="W2054" s="9">
        <f>Daten!O2054</f>
        <v>500</v>
      </c>
      <c r="X2054" s="23">
        <f t="shared" si="800"/>
        <v>1555047.7100000002</v>
      </c>
      <c r="Y2054" s="9">
        <f t="shared" si="801"/>
        <v>1302926.4480635596</v>
      </c>
      <c r="Z2054" s="21">
        <f t="shared" si="802"/>
        <v>252121.2619364406</v>
      </c>
      <c r="AA2054" s="27">
        <f t="shared" si="803"/>
        <v>-25212.126193644061</v>
      </c>
      <c r="AB2054" s="32">
        <f t="shared" si="804"/>
        <v>-68005.116589749538</v>
      </c>
      <c r="AC2054" s="31">
        <f t="shared" si="805"/>
        <v>0</v>
      </c>
      <c r="AG2054" s="26">
        <f t="shared" si="806"/>
        <v>0</v>
      </c>
      <c r="AH2054" s="26">
        <f t="shared" si="807"/>
        <v>0</v>
      </c>
      <c r="AI2054" s="26">
        <f t="shared" si="808"/>
        <v>0</v>
      </c>
      <c r="AJ2054" s="26">
        <f t="shared" si="809"/>
        <v>1</v>
      </c>
      <c r="AK2054" s="26">
        <f t="shared" si="810"/>
        <v>0</v>
      </c>
      <c r="AL2054" s="26">
        <f t="shared" ca="1" si="811"/>
        <v>0</v>
      </c>
      <c r="AM2054" s="26">
        <f t="shared" ca="1" si="812"/>
        <v>0</v>
      </c>
      <c r="AN2054" s="26">
        <f ca="1">IF(AM2054=0,0,COUNTIF($AM$19:AM2054,C2054*10+1))</f>
        <v>0</v>
      </c>
      <c r="AO2054" s="21">
        <f t="shared" ca="1" si="813"/>
        <v>0</v>
      </c>
      <c r="AP2054" s="33">
        <f t="shared" ca="1" si="814"/>
        <v>0</v>
      </c>
    </row>
    <row r="2055" spans="1:42" x14ac:dyDescent="0.2">
      <c r="A2055" s="15">
        <f>Daten!A2055</f>
        <v>80212</v>
      </c>
      <c r="B2055" s="8" t="str">
        <f>Daten!B2055</f>
        <v>Eichenberg</v>
      </c>
      <c r="C2055" s="15">
        <f t="shared" si="790"/>
        <v>8</v>
      </c>
      <c r="D2055" s="10">
        <f>Daten!D2055</f>
        <v>0</v>
      </c>
      <c r="E2055" s="9">
        <f>Daten!E2055</f>
        <v>415</v>
      </c>
      <c r="F2055" s="9">
        <f>Daten!F2055</f>
        <v>421</v>
      </c>
      <c r="G2055" s="27">
        <f t="shared" si="791"/>
        <v>-6</v>
      </c>
      <c r="H2055" s="29">
        <f t="shared" si="792"/>
        <v>-1.4251781472684086E-2</v>
      </c>
      <c r="I2055" s="21">
        <f t="shared" si="793"/>
        <v>3.7573220717443987</v>
      </c>
      <c r="J2055" s="21">
        <f t="shared" si="794"/>
        <v>-9.7573220717443991</v>
      </c>
      <c r="K2055" s="27">
        <f t="shared" si="795"/>
        <v>4878.6610358721991</v>
      </c>
      <c r="L2055" s="16">
        <f>Daten!G2055</f>
        <v>79</v>
      </c>
      <c r="M2055" s="16">
        <f>Daten!H2055</f>
        <v>275</v>
      </c>
      <c r="N2055" s="16">
        <f>Daten!I2055</f>
        <v>61</v>
      </c>
      <c r="O2055" s="28">
        <f t="shared" si="796"/>
        <v>0.50909090909090904</v>
      </c>
      <c r="P2055" s="16">
        <f t="shared" si="797"/>
        <v>154.78842554684758</v>
      </c>
      <c r="Q2055" s="21">
        <f t="shared" si="798"/>
        <v>-14.788425546847577</v>
      </c>
      <c r="R2055" s="27">
        <f t="shared" si="799"/>
        <v>-2957.6851093695154</v>
      </c>
      <c r="S2055" s="9">
        <f>Daten!K2055</f>
        <v>3195.3</v>
      </c>
      <c r="T2055" s="9">
        <f>Daten!L2055</f>
        <v>41584.199999999997</v>
      </c>
      <c r="U2055" s="9">
        <f>Daten!M2055</f>
        <v>32774.11</v>
      </c>
      <c r="V2055" s="9">
        <f>Daten!N2055</f>
        <v>500</v>
      </c>
      <c r="W2055" s="9">
        <f>Daten!O2055</f>
        <v>500</v>
      </c>
      <c r="X2055" s="23">
        <f t="shared" si="800"/>
        <v>77553.61</v>
      </c>
      <c r="Y2055" s="9">
        <f t="shared" si="801"/>
        <v>149162.61405417303</v>
      </c>
      <c r="Z2055" s="21">
        <f t="shared" si="802"/>
        <v>-71609.004054173027</v>
      </c>
      <c r="AA2055" s="27">
        <f t="shared" si="803"/>
        <v>7160.9004054173029</v>
      </c>
      <c r="AB2055" s="32">
        <f t="shared" si="804"/>
        <v>9081.8763319199861</v>
      </c>
      <c r="AC2055" s="31">
        <f t="shared" si="805"/>
        <v>9081.8763319199861</v>
      </c>
      <c r="AG2055" s="26">
        <f t="shared" si="806"/>
        <v>4878.6610358721991</v>
      </c>
      <c r="AH2055" s="26">
        <f t="shared" si="807"/>
        <v>7160.9004054173029</v>
      </c>
      <c r="AI2055" s="26">
        <f t="shared" si="808"/>
        <v>12039.561441289501</v>
      </c>
      <c r="AJ2055" s="26">
        <f t="shared" si="809"/>
        <v>1</v>
      </c>
      <c r="AK2055" s="26">
        <f t="shared" si="810"/>
        <v>12039.561441289501</v>
      </c>
      <c r="AL2055" s="26">
        <f t="shared" ca="1" si="811"/>
        <v>15396</v>
      </c>
      <c r="AM2055" s="26">
        <f t="shared" ca="1" si="812"/>
        <v>81</v>
      </c>
      <c r="AN2055" s="26">
        <f ca="1">IF(AM2055=0,0,COUNTIF($AM$19:AM2055,C2055*10+1))</f>
        <v>15</v>
      </c>
      <c r="AO2055" s="21">
        <f t="shared" ca="1" si="813"/>
        <v>0</v>
      </c>
      <c r="AP2055" s="33">
        <f t="shared" ca="1" si="814"/>
        <v>15396</v>
      </c>
    </row>
    <row r="2056" spans="1:42" x14ac:dyDescent="0.2">
      <c r="A2056" s="15">
        <f>Daten!A2056</f>
        <v>80213</v>
      </c>
      <c r="B2056" s="8" t="str">
        <f>Daten!B2056</f>
        <v>Fußach</v>
      </c>
      <c r="C2056" s="15">
        <f t="shared" si="790"/>
        <v>8</v>
      </c>
      <c r="D2056" s="10">
        <f>Daten!D2056</f>
        <v>0</v>
      </c>
      <c r="E2056" s="9">
        <f>Daten!E2056</f>
        <v>3906</v>
      </c>
      <c r="F2056" s="9">
        <f>Daten!F2056</f>
        <v>3864</v>
      </c>
      <c r="G2056" s="27">
        <f t="shared" si="791"/>
        <v>42</v>
      </c>
      <c r="H2056" s="29">
        <f t="shared" si="792"/>
        <v>1.0869565217391304E-2</v>
      </c>
      <c r="I2056" s="21">
        <f t="shared" si="793"/>
        <v>34.485255309312009</v>
      </c>
      <c r="J2056" s="21">
        <f t="shared" si="794"/>
        <v>7.5147446906879907</v>
      </c>
      <c r="K2056" s="27">
        <f t="shared" si="795"/>
        <v>-3757.3723453439952</v>
      </c>
      <c r="L2056" s="16">
        <f>Daten!G2056</f>
        <v>639</v>
      </c>
      <c r="M2056" s="16">
        <f>Daten!H2056</f>
        <v>2603</v>
      </c>
      <c r="N2056" s="16">
        <f>Daten!I2056</f>
        <v>664</v>
      </c>
      <c r="O2056" s="28">
        <f t="shared" si="796"/>
        <v>0.50057625816365736</v>
      </c>
      <c r="P2056" s="16">
        <f t="shared" si="797"/>
        <v>1465.142806176161</v>
      </c>
      <c r="Q2056" s="21">
        <f t="shared" si="798"/>
        <v>-162.142806176161</v>
      </c>
      <c r="R2056" s="27">
        <f t="shared" si="799"/>
        <v>-32428.561235232199</v>
      </c>
      <c r="S2056" s="9">
        <f>Daten!K2056</f>
        <v>3196.75</v>
      </c>
      <c r="T2056" s="9">
        <f>Daten!L2056</f>
        <v>314349.5</v>
      </c>
      <c r="U2056" s="9">
        <f>Daten!M2056</f>
        <v>1891990.38</v>
      </c>
      <c r="V2056" s="9">
        <f>Daten!N2056</f>
        <v>500</v>
      </c>
      <c r="W2056" s="9">
        <f>Daten!O2056</f>
        <v>500</v>
      </c>
      <c r="X2056" s="23">
        <f t="shared" si="800"/>
        <v>2209536.63</v>
      </c>
      <c r="Y2056" s="9">
        <f t="shared" si="801"/>
        <v>1403925.7120375899</v>
      </c>
      <c r="Z2056" s="21">
        <f t="shared" si="802"/>
        <v>805610.91796241002</v>
      </c>
      <c r="AA2056" s="27">
        <f t="shared" si="803"/>
        <v>-80561.091796241002</v>
      </c>
      <c r="AB2056" s="32">
        <f t="shared" si="804"/>
        <v>-116747.0253768172</v>
      </c>
      <c r="AC2056" s="31">
        <f t="shared" si="805"/>
        <v>0</v>
      </c>
      <c r="AG2056" s="26">
        <f t="shared" si="806"/>
        <v>0</v>
      </c>
      <c r="AH2056" s="26">
        <f t="shared" si="807"/>
        <v>0</v>
      </c>
      <c r="AI2056" s="26">
        <f t="shared" si="808"/>
        <v>0</v>
      </c>
      <c r="AJ2056" s="26">
        <f t="shared" si="809"/>
        <v>1</v>
      </c>
      <c r="AK2056" s="26">
        <f t="shared" si="810"/>
        <v>0</v>
      </c>
      <c r="AL2056" s="26">
        <f t="shared" ca="1" si="811"/>
        <v>0</v>
      </c>
      <c r="AM2056" s="26">
        <f t="shared" ca="1" si="812"/>
        <v>0</v>
      </c>
      <c r="AN2056" s="26">
        <f ca="1">IF(AM2056=0,0,COUNTIF($AM$19:AM2056,C2056*10+1))</f>
        <v>0</v>
      </c>
      <c r="AO2056" s="21">
        <f t="shared" ca="1" si="813"/>
        <v>0</v>
      </c>
      <c r="AP2056" s="33">
        <f t="shared" ca="1" si="814"/>
        <v>0</v>
      </c>
    </row>
    <row r="2057" spans="1:42" x14ac:dyDescent="0.2">
      <c r="A2057" s="15">
        <f>Daten!A2057</f>
        <v>80214</v>
      </c>
      <c r="B2057" s="8" t="str">
        <f>Daten!B2057</f>
        <v>Gaißau</v>
      </c>
      <c r="C2057" s="15">
        <f t="shared" si="790"/>
        <v>8</v>
      </c>
      <c r="D2057" s="10">
        <f>Daten!D2057</f>
        <v>0</v>
      </c>
      <c r="E2057" s="9">
        <f>Daten!E2057</f>
        <v>1872</v>
      </c>
      <c r="F2057" s="9">
        <f>Daten!F2057</f>
        <v>1819</v>
      </c>
      <c r="G2057" s="27">
        <f t="shared" si="791"/>
        <v>53</v>
      </c>
      <c r="H2057" s="29">
        <f t="shared" si="792"/>
        <v>2.9136888400219902E-2</v>
      </c>
      <c r="I2057" s="21">
        <f t="shared" si="793"/>
        <v>16.234130281479956</v>
      </c>
      <c r="J2057" s="21">
        <f t="shared" si="794"/>
        <v>36.765869718520044</v>
      </c>
      <c r="K2057" s="27">
        <f t="shared" si="795"/>
        <v>-18382.934859260022</v>
      </c>
      <c r="L2057" s="16">
        <f>Daten!G2057</f>
        <v>331</v>
      </c>
      <c r="M2057" s="16">
        <f>Daten!H2057</f>
        <v>1235</v>
      </c>
      <c r="N2057" s="16">
        <f>Daten!I2057</f>
        <v>306</v>
      </c>
      <c r="O2057" s="28">
        <f t="shared" si="796"/>
        <v>0.51578947368421058</v>
      </c>
      <c r="P2057" s="16">
        <f t="shared" si="797"/>
        <v>695.14074745584276</v>
      </c>
      <c r="Q2057" s="21">
        <f t="shared" si="798"/>
        <v>-58.140747455842757</v>
      </c>
      <c r="R2057" s="27">
        <f t="shared" si="799"/>
        <v>-11628.149491168551</v>
      </c>
      <c r="S2057" s="9">
        <f>Daten!K2057</f>
        <v>1897.17</v>
      </c>
      <c r="T2057" s="9">
        <f>Daten!L2057</f>
        <v>120493.18</v>
      </c>
      <c r="U2057" s="9">
        <f>Daten!M2057</f>
        <v>1052425.1100000001</v>
      </c>
      <c r="V2057" s="9">
        <f>Daten!N2057</f>
        <v>500</v>
      </c>
      <c r="W2057" s="9">
        <f>Daten!O2057</f>
        <v>500</v>
      </c>
      <c r="X2057" s="23">
        <f t="shared" si="800"/>
        <v>1174815.4600000002</v>
      </c>
      <c r="Y2057" s="9">
        <f t="shared" si="801"/>
        <v>672849.1891793058</v>
      </c>
      <c r="Z2057" s="21">
        <f t="shared" si="802"/>
        <v>501966.27082069439</v>
      </c>
      <c r="AA2057" s="27">
        <f t="shared" si="803"/>
        <v>-50196.627082069441</v>
      </c>
      <c r="AB2057" s="32">
        <f t="shared" si="804"/>
        <v>-80207.711432498007</v>
      </c>
      <c r="AC2057" s="31">
        <f t="shared" si="805"/>
        <v>0</v>
      </c>
      <c r="AG2057" s="26">
        <f t="shared" si="806"/>
        <v>0</v>
      </c>
      <c r="AH2057" s="26">
        <f t="shared" si="807"/>
        <v>0</v>
      </c>
      <c r="AI2057" s="26">
        <f t="shared" si="808"/>
        <v>0</v>
      </c>
      <c r="AJ2057" s="26">
        <f t="shared" si="809"/>
        <v>1</v>
      </c>
      <c r="AK2057" s="26">
        <f t="shared" si="810"/>
        <v>0</v>
      </c>
      <c r="AL2057" s="26">
        <f t="shared" ca="1" si="811"/>
        <v>0</v>
      </c>
      <c r="AM2057" s="26">
        <f t="shared" ca="1" si="812"/>
        <v>0</v>
      </c>
      <c r="AN2057" s="26">
        <f ca="1">IF(AM2057=0,0,COUNTIF($AM$19:AM2057,C2057*10+1))</f>
        <v>0</v>
      </c>
      <c r="AO2057" s="21">
        <f t="shared" ca="1" si="813"/>
        <v>0</v>
      </c>
      <c r="AP2057" s="33">
        <f t="shared" ca="1" si="814"/>
        <v>0</v>
      </c>
    </row>
    <row r="2058" spans="1:42" x14ac:dyDescent="0.2">
      <c r="A2058" s="15">
        <f>Daten!A2058</f>
        <v>80215</v>
      </c>
      <c r="B2058" s="8" t="str">
        <f>Daten!B2058</f>
        <v>Hard</v>
      </c>
      <c r="C2058" s="15">
        <f t="shared" si="790"/>
        <v>8</v>
      </c>
      <c r="D2058" s="10">
        <f>Daten!D2058</f>
        <v>0</v>
      </c>
      <c r="E2058" s="9">
        <f>Daten!E2058</f>
        <v>13803</v>
      </c>
      <c r="F2058" s="9">
        <f>Daten!F2058</f>
        <v>13476</v>
      </c>
      <c r="G2058" s="27">
        <f t="shared" si="791"/>
        <v>327</v>
      </c>
      <c r="H2058" s="29">
        <f t="shared" si="792"/>
        <v>2.4265360641139804E-2</v>
      </c>
      <c r="I2058" s="21">
        <f t="shared" si="793"/>
        <v>120.27000531788009</v>
      </c>
      <c r="J2058" s="21">
        <f t="shared" si="794"/>
        <v>206.72999468211992</v>
      </c>
      <c r="K2058" s="27">
        <f t="shared" si="795"/>
        <v>-103364.99734105996</v>
      </c>
      <c r="L2058" s="16">
        <f>Daten!G2058</f>
        <v>2165</v>
      </c>
      <c r="M2058" s="16">
        <f>Daten!H2058</f>
        <v>9095</v>
      </c>
      <c r="N2058" s="16">
        <f>Daten!I2058</f>
        <v>2543</v>
      </c>
      <c r="O2058" s="28">
        <f t="shared" si="796"/>
        <v>0.51764705882352946</v>
      </c>
      <c r="P2058" s="16">
        <f t="shared" si="797"/>
        <v>5119.2753830857409</v>
      </c>
      <c r="Q2058" s="21">
        <f t="shared" si="798"/>
        <v>-411.27538308574094</v>
      </c>
      <c r="R2058" s="27">
        <f t="shared" si="799"/>
        <v>-82255.076617148181</v>
      </c>
      <c r="S2058" s="9">
        <f>Daten!K2058</f>
        <v>2651.75</v>
      </c>
      <c r="T2058" s="9">
        <f>Daten!L2058</f>
        <v>1093785.3799999999</v>
      </c>
      <c r="U2058" s="9">
        <f>Daten!M2058</f>
        <v>6185177.3700000001</v>
      </c>
      <c r="V2058" s="9">
        <f>Daten!N2058</f>
        <v>500</v>
      </c>
      <c r="W2058" s="9">
        <f>Daten!O2058</f>
        <v>500</v>
      </c>
      <c r="X2058" s="23">
        <f t="shared" si="800"/>
        <v>7281614.5</v>
      </c>
      <c r="Y2058" s="9">
        <f t="shared" si="801"/>
        <v>4961184.4862403618</v>
      </c>
      <c r="Z2058" s="21">
        <f t="shared" si="802"/>
        <v>2320430.0137596382</v>
      </c>
      <c r="AA2058" s="27">
        <f t="shared" si="803"/>
        <v>-232043.00137596382</v>
      </c>
      <c r="AB2058" s="32">
        <f t="shared" si="804"/>
        <v>-417663.075334172</v>
      </c>
      <c r="AC2058" s="31">
        <f t="shared" si="805"/>
        <v>0</v>
      </c>
      <c r="AG2058" s="26">
        <f t="shared" si="806"/>
        <v>0</v>
      </c>
      <c r="AH2058" s="26">
        <f t="shared" si="807"/>
        <v>0</v>
      </c>
      <c r="AI2058" s="26">
        <f t="shared" si="808"/>
        <v>0</v>
      </c>
      <c r="AJ2058" s="26">
        <f t="shared" si="809"/>
        <v>1</v>
      </c>
      <c r="AK2058" s="26">
        <f t="shared" si="810"/>
        <v>0</v>
      </c>
      <c r="AL2058" s="26">
        <f t="shared" ca="1" si="811"/>
        <v>0</v>
      </c>
      <c r="AM2058" s="26">
        <f t="shared" ca="1" si="812"/>
        <v>0</v>
      </c>
      <c r="AN2058" s="26">
        <f ca="1">IF(AM2058=0,0,COUNTIF($AM$19:AM2058,C2058*10+1))</f>
        <v>0</v>
      </c>
      <c r="AO2058" s="21">
        <f t="shared" ca="1" si="813"/>
        <v>0</v>
      </c>
      <c r="AP2058" s="33">
        <f t="shared" ca="1" si="814"/>
        <v>0</v>
      </c>
    </row>
    <row r="2059" spans="1:42" x14ac:dyDescent="0.2">
      <c r="A2059" s="15">
        <f>Daten!A2059</f>
        <v>80216</v>
      </c>
      <c r="B2059" s="8" t="str">
        <f>Daten!B2059</f>
        <v>Hittisau</v>
      </c>
      <c r="C2059" s="15">
        <f t="shared" si="790"/>
        <v>8</v>
      </c>
      <c r="D2059" s="10">
        <f>Daten!D2059</f>
        <v>0</v>
      </c>
      <c r="E2059" s="9">
        <f>Daten!E2059</f>
        <v>2065</v>
      </c>
      <c r="F2059" s="9">
        <f>Daten!F2059</f>
        <v>2042</v>
      </c>
      <c r="G2059" s="27">
        <f t="shared" si="791"/>
        <v>23</v>
      </c>
      <c r="H2059" s="29">
        <f t="shared" si="792"/>
        <v>1.1263467189030362E-2</v>
      </c>
      <c r="I2059" s="21">
        <f t="shared" si="793"/>
        <v>18.22435076128756</v>
      </c>
      <c r="J2059" s="21">
        <f t="shared" si="794"/>
        <v>4.7756492387124396</v>
      </c>
      <c r="K2059" s="27">
        <f t="shared" si="795"/>
        <v>-2387.82461935622</v>
      </c>
      <c r="L2059" s="16">
        <f>Daten!G2059</f>
        <v>382</v>
      </c>
      <c r="M2059" s="16">
        <f>Daten!H2059</f>
        <v>1366</v>
      </c>
      <c r="N2059" s="16">
        <f>Daten!I2059</f>
        <v>317</v>
      </c>
      <c r="O2059" s="28">
        <f t="shared" si="796"/>
        <v>0.51171303074670571</v>
      </c>
      <c r="P2059" s="16">
        <f t="shared" si="797"/>
        <v>768.87632471634106</v>
      </c>
      <c r="Q2059" s="21">
        <f t="shared" si="798"/>
        <v>-69.87632471634106</v>
      </c>
      <c r="R2059" s="27">
        <f t="shared" si="799"/>
        <v>-13975.264943268212</v>
      </c>
      <c r="S2059" s="9">
        <f>Daten!K2059</f>
        <v>8576.48</v>
      </c>
      <c r="T2059" s="9">
        <f>Daten!L2059</f>
        <v>158436.03</v>
      </c>
      <c r="U2059" s="9">
        <f>Daten!M2059</f>
        <v>573402.65</v>
      </c>
      <c r="V2059" s="9">
        <f>Daten!N2059</f>
        <v>500</v>
      </c>
      <c r="W2059" s="9">
        <f>Daten!O2059</f>
        <v>500</v>
      </c>
      <c r="X2059" s="23">
        <f t="shared" si="800"/>
        <v>740415.16</v>
      </c>
      <c r="Y2059" s="9">
        <f t="shared" si="801"/>
        <v>742218.79041413812</v>
      </c>
      <c r="Z2059" s="21">
        <f t="shared" si="802"/>
        <v>-1803.6304141380824</v>
      </c>
      <c r="AA2059" s="27">
        <f t="shared" si="803"/>
        <v>180.36304141380825</v>
      </c>
      <c r="AB2059" s="32">
        <f t="shared" si="804"/>
        <v>-16182.726521210623</v>
      </c>
      <c r="AC2059" s="31">
        <f t="shared" si="805"/>
        <v>0</v>
      </c>
      <c r="AG2059" s="26">
        <f t="shared" si="806"/>
        <v>0</v>
      </c>
      <c r="AH2059" s="26">
        <f t="shared" si="807"/>
        <v>0</v>
      </c>
      <c r="AI2059" s="26">
        <f t="shared" si="808"/>
        <v>0</v>
      </c>
      <c r="AJ2059" s="26">
        <f t="shared" si="809"/>
        <v>1</v>
      </c>
      <c r="AK2059" s="26">
        <f t="shared" si="810"/>
        <v>0</v>
      </c>
      <c r="AL2059" s="26">
        <f t="shared" ca="1" si="811"/>
        <v>0</v>
      </c>
      <c r="AM2059" s="26">
        <f t="shared" ca="1" si="812"/>
        <v>0</v>
      </c>
      <c r="AN2059" s="26">
        <f ca="1">IF(AM2059=0,0,COUNTIF($AM$19:AM2059,C2059*10+1))</f>
        <v>0</v>
      </c>
      <c r="AO2059" s="21">
        <f t="shared" ca="1" si="813"/>
        <v>0</v>
      </c>
      <c r="AP2059" s="33">
        <f t="shared" ca="1" si="814"/>
        <v>0</v>
      </c>
    </row>
    <row r="2060" spans="1:42" x14ac:dyDescent="0.2">
      <c r="A2060" s="15">
        <f>Daten!A2060</f>
        <v>80217</v>
      </c>
      <c r="B2060" s="8" t="str">
        <f>Daten!B2060</f>
        <v>Höchst</v>
      </c>
      <c r="C2060" s="15">
        <f t="shared" si="790"/>
        <v>8</v>
      </c>
      <c r="D2060" s="10">
        <f>Daten!D2060</f>
        <v>0</v>
      </c>
      <c r="E2060" s="9">
        <f>Daten!E2060</f>
        <v>8252</v>
      </c>
      <c r="F2060" s="9">
        <f>Daten!F2060</f>
        <v>8019</v>
      </c>
      <c r="G2060" s="27">
        <f t="shared" si="791"/>
        <v>233</v>
      </c>
      <c r="H2060" s="29">
        <f t="shared" si="792"/>
        <v>2.9055992018954983E-2</v>
      </c>
      <c r="I2060" s="21">
        <f t="shared" si="793"/>
        <v>71.56761447344023</v>
      </c>
      <c r="J2060" s="21">
        <f t="shared" si="794"/>
        <v>161.43238552655976</v>
      </c>
      <c r="K2060" s="27">
        <f t="shared" si="795"/>
        <v>-80716.192763279876</v>
      </c>
      <c r="L2060" s="16">
        <f>Daten!G2060</f>
        <v>1380</v>
      </c>
      <c r="M2060" s="16">
        <f>Daten!H2060</f>
        <v>5408</v>
      </c>
      <c r="N2060" s="16">
        <f>Daten!I2060</f>
        <v>1464</v>
      </c>
      <c r="O2060" s="28">
        <f t="shared" si="796"/>
        <v>0.52588757396449703</v>
      </c>
      <c r="P2060" s="16">
        <f t="shared" si="797"/>
        <v>3043.9847467540062</v>
      </c>
      <c r="Q2060" s="21">
        <f t="shared" si="798"/>
        <v>-199.98474675400621</v>
      </c>
      <c r="R2060" s="27">
        <f t="shared" si="799"/>
        <v>-39996.949350801238</v>
      </c>
      <c r="S2060" s="9">
        <f>Daten!K2060</f>
        <v>9131.76</v>
      </c>
      <c r="T2060" s="9">
        <f>Daten!L2060</f>
        <v>687542.27</v>
      </c>
      <c r="U2060" s="9">
        <f>Daten!M2060</f>
        <v>7770181.1200000001</v>
      </c>
      <c r="V2060" s="9">
        <f>Daten!N2060</f>
        <v>500</v>
      </c>
      <c r="W2060" s="9">
        <f>Daten!O2060</f>
        <v>500</v>
      </c>
      <c r="X2060" s="23">
        <f t="shared" si="800"/>
        <v>8466855.1500000004</v>
      </c>
      <c r="Y2060" s="9">
        <f t="shared" si="801"/>
        <v>2965999.7377711707</v>
      </c>
      <c r="Z2060" s="21">
        <f t="shared" si="802"/>
        <v>5500855.4122288302</v>
      </c>
      <c r="AA2060" s="27">
        <f t="shared" si="803"/>
        <v>-550085.54122288304</v>
      </c>
      <c r="AB2060" s="32">
        <f t="shared" si="804"/>
        <v>-670798.68333696411</v>
      </c>
      <c r="AC2060" s="31">
        <f t="shared" si="805"/>
        <v>0</v>
      </c>
      <c r="AG2060" s="26">
        <f t="shared" si="806"/>
        <v>0</v>
      </c>
      <c r="AH2060" s="26">
        <f t="shared" si="807"/>
        <v>0</v>
      </c>
      <c r="AI2060" s="26">
        <f t="shared" si="808"/>
        <v>0</v>
      </c>
      <c r="AJ2060" s="26">
        <f t="shared" si="809"/>
        <v>1</v>
      </c>
      <c r="AK2060" s="26">
        <f t="shared" si="810"/>
        <v>0</v>
      </c>
      <c r="AL2060" s="26">
        <f t="shared" ca="1" si="811"/>
        <v>0</v>
      </c>
      <c r="AM2060" s="26">
        <f t="shared" ca="1" si="812"/>
        <v>0</v>
      </c>
      <c r="AN2060" s="26">
        <f ca="1">IF(AM2060=0,0,COUNTIF($AM$19:AM2060,C2060*10+1))</f>
        <v>0</v>
      </c>
      <c r="AO2060" s="21">
        <f t="shared" ca="1" si="813"/>
        <v>0</v>
      </c>
      <c r="AP2060" s="33">
        <f t="shared" ca="1" si="814"/>
        <v>0</v>
      </c>
    </row>
    <row r="2061" spans="1:42" x14ac:dyDescent="0.2">
      <c r="A2061" s="15">
        <f>Daten!A2061</f>
        <v>80218</v>
      </c>
      <c r="B2061" s="8" t="str">
        <f>Daten!B2061</f>
        <v>Hörbranz</v>
      </c>
      <c r="C2061" s="15">
        <f t="shared" si="790"/>
        <v>8</v>
      </c>
      <c r="D2061" s="10">
        <f>Daten!D2061</f>
        <v>0</v>
      </c>
      <c r="E2061" s="9">
        <f>Daten!E2061</f>
        <v>6633</v>
      </c>
      <c r="F2061" s="9">
        <f>Daten!F2061</f>
        <v>6351</v>
      </c>
      <c r="G2061" s="27">
        <f t="shared" si="791"/>
        <v>282</v>
      </c>
      <c r="H2061" s="29">
        <f t="shared" si="792"/>
        <v>4.4402456306093525E-2</v>
      </c>
      <c r="I2061" s="21">
        <f t="shared" si="793"/>
        <v>56.681122274699945</v>
      </c>
      <c r="J2061" s="21">
        <f t="shared" si="794"/>
        <v>225.31887772530007</v>
      </c>
      <c r="K2061" s="27">
        <f t="shared" si="795"/>
        <v>-112659.43886265003</v>
      </c>
      <c r="L2061" s="16">
        <f>Daten!G2061</f>
        <v>986</v>
      </c>
      <c r="M2061" s="16">
        <f>Daten!H2061</f>
        <v>4401</v>
      </c>
      <c r="N2061" s="16">
        <f>Daten!I2061</f>
        <v>1246</v>
      </c>
      <c r="O2061" s="28">
        <f t="shared" si="796"/>
        <v>0.50715746421267893</v>
      </c>
      <c r="P2061" s="16">
        <f t="shared" si="797"/>
        <v>2477.1776757515499</v>
      </c>
      <c r="Q2061" s="21">
        <f t="shared" si="798"/>
        <v>-245.17767575154994</v>
      </c>
      <c r="R2061" s="27">
        <f t="shared" si="799"/>
        <v>-49035.535150309988</v>
      </c>
      <c r="S2061" s="9">
        <f>Daten!K2061</f>
        <v>6731.19</v>
      </c>
      <c r="T2061" s="9">
        <f>Daten!L2061</f>
        <v>571579.48</v>
      </c>
      <c r="U2061" s="9">
        <f>Daten!M2061</f>
        <v>1907897.89</v>
      </c>
      <c r="V2061" s="9">
        <f>Daten!N2061</f>
        <v>500</v>
      </c>
      <c r="W2061" s="9">
        <f>Daten!O2061</f>
        <v>500</v>
      </c>
      <c r="X2061" s="23">
        <f t="shared" si="800"/>
        <v>2486208.5599999996</v>
      </c>
      <c r="Y2061" s="9">
        <f t="shared" si="801"/>
        <v>2384085.8289670595</v>
      </c>
      <c r="Z2061" s="21">
        <f t="shared" si="802"/>
        <v>102122.73103294009</v>
      </c>
      <c r="AA2061" s="27">
        <f t="shared" si="803"/>
        <v>-10212.27310329401</v>
      </c>
      <c r="AB2061" s="32">
        <f t="shared" si="804"/>
        <v>-171907.24711625403</v>
      </c>
      <c r="AC2061" s="31">
        <f t="shared" si="805"/>
        <v>0</v>
      </c>
      <c r="AG2061" s="26">
        <f t="shared" si="806"/>
        <v>0</v>
      </c>
      <c r="AH2061" s="26">
        <f t="shared" si="807"/>
        <v>0</v>
      </c>
      <c r="AI2061" s="26">
        <f t="shared" si="808"/>
        <v>0</v>
      </c>
      <c r="AJ2061" s="26">
        <f t="shared" si="809"/>
        <v>1</v>
      </c>
      <c r="AK2061" s="26">
        <f t="shared" si="810"/>
        <v>0</v>
      </c>
      <c r="AL2061" s="26">
        <f t="shared" ca="1" si="811"/>
        <v>0</v>
      </c>
      <c r="AM2061" s="26">
        <f t="shared" ca="1" si="812"/>
        <v>0</v>
      </c>
      <c r="AN2061" s="26">
        <f ca="1">IF(AM2061=0,0,COUNTIF($AM$19:AM2061,C2061*10+1))</f>
        <v>0</v>
      </c>
      <c r="AO2061" s="21">
        <f t="shared" ca="1" si="813"/>
        <v>0</v>
      </c>
      <c r="AP2061" s="33">
        <f t="shared" ca="1" si="814"/>
        <v>0</v>
      </c>
    </row>
    <row r="2062" spans="1:42" x14ac:dyDescent="0.2">
      <c r="A2062" s="15">
        <f>Daten!A2062</f>
        <v>80219</v>
      </c>
      <c r="B2062" s="8" t="str">
        <f>Daten!B2062</f>
        <v>Hohenweiler</v>
      </c>
      <c r="C2062" s="15">
        <f t="shared" si="790"/>
        <v>8</v>
      </c>
      <c r="D2062" s="10">
        <f>Daten!D2062</f>
        <v>0</v>
      </c>
      <c r="E2062" s="9">
        <f>Daten!E2062</f>
        <v>1334</v>
      </c>
      <c r="F2062" s="9">
        <f>Daten!F2062</f>
        <v>1273</v>
      </c>
      <c r="G2062" s="27">
        <f t="shared" si="791"/>
        <v>61</v>
      </c>
      <c r="H2062" s="29">
        <f t="shared" si="792"/>
        <v>4.7918303220738416E-2</v>
      </c>
      <c r="I2062" s="21">
        <f t="shared" si="793"/>
        <v>11.36121377038152</v>
      </c>
      <c r="J2062" s="21">
        <f t="shared" si="794"/>
        <v>49.638786229618482</v>
      </c>
      <c r="K2062" s="27">
        <f t="shared" si="795"/>
        <v>-24819.393114809242</v>
      </c>
      <c r="L2062" s="16">
        <f>Daten!G2062</f>
        <v>208</v>
      </c>
      <c r="M2062" s="16">
        <f>Daten!H2062</f>
        <v>907</v>
      </c>
      <c r="N2062" s="16">
        <f>Daten!I2062</f>
        <v>219</v>
      </c>
      <c r="O2062" s="28">
        <f t="shared" si="796"/>
        <v>0.47078280044101434</v>
      </c>
      <c r="P2062" s="16">
        <f t="shared" si="797"/>
        <v>510.52037080360276</v>
      </c>
      <c r="Q2062" s="21">
        <f t="shared" si="798"/>
        <v>-83.520370803602759</v>
      </c>
      <c r="R2062" s="27">
        <f t="shared" si="799"/>
        <v>-16704.074160720553</v>
      </c>
      <c r="S2062" s="9">
        <f>Daten!K2062</f>
        <v>5021.8999999999996</v>
      </c>
      <c r="T2062" s="9">
        <f>Daten!L2062</f>
        <v>65367.96</v>
      </c>
      <c r="U2062" s="9">
        <f>Daten!M2062</f>
        <v>30362.09</v>
      </c>
      <c r="V2062" s="9">
        <f>Daten!N2062</f>
        <v>500</v>
      </c>
      <c r="W2062" s="9">
        <f>Daten!O2062</f>
        <v>500</v>
      </c>
      <c r="X2062" s="23">
        <f t="shared" si="800"/>
        <v>100751.95</v>
      </c>
      <c r="Y2062" s="9">
        <f t="shared" si="801"/>
        <v>479476.93288738991</v>
      </c>
      <c r="Z2062" s="21">
        <f t="shared" si="802"/>
        <v>-378724.9828873899</v>
      </c>
      <c r="AA2062" s="27">
        <f t="shared" si="803"/>
        <v>37872.498288738992</v>
      </c>
      <c r="AB2062" s="32">
        <f t="shared" si="804"/>
        <v>-3650.9689867908019</v>
      </c>
      <c r="AC2062" s="31">
        <f t="shared" si="805"/>
        <v>0</v>
      </c>
      <c r="AG2062" s="26">
        <f t="shared" si="806"/>
        <v>0</v>
      </c>
      <c r="AH2062" s="26">
        <f t="shared" si="807"/>
        <v>0</v>
      </c>
      <c r="AI2062" s="26">
        <f t="shared" si="808"/>
        <v>0</v>
      </c>
      <c r="AJ2062" s="26">
        <f t="shared" si="809"/>
        <v>1</v>
      </c>
      <c r="AK2062" s="26">
        <f t="shared" si="810"/>
        <v>0</v>
      </c>
      <c r="AL2062" s="26">
        <f t="shared" ca="1" si="811"/>
        <v>0</v>
      </c>
      <c r="AM2062" s="26">
        <f t="shared" ca="1" si="812"/>
        <v>0</v>
      </c>
      <c r="AN2062" s="26">
        <f ca="1">IF(AM2062=0,0,COUNTIF($AM$19:AM2062,C2062*10+1))</f>
        <v>0</v>
      </c>
      <c r="AO2062" s="21">
        <f t="shared" ca="1" si="813"/>
        <v>0</v>
      </c>
      <c r="AP2062" s="33">
        <f t="shared" ca="1" si="814"/>
        <v>0</v>
      </c>
    </row>
    <row r="2063" spans="1:42" x14ac:dyDescent="0.2">
      <c r="A2063" s="15">
        <f>Daten!A2063</f>
        <v>80220</v>
      </c>
      <c r="B2063" s="8" t="str">
        <f>Daten!B2063</f>
        <v>Kennelbach</v>
      </c>
      <c r="C2063" s="15">
        <f t="shared" si="790"/>
        <v>8</v>
      </c>
      <c r="D2063" s="10">
        <f>Daten!D2063</f>
        <v>0</v>
      </c>
      <c r="E2063" s="9">
        <f>Daten!E2063</f>
        <v>1853</v>
      </c>
      <c r="F2063" s="9">
        <f>Daten!F2063</f>
        <v>1940</v>
      </c>
      <c r="G2063" s="27">
        <f t="shared" si="791"/>
        <v>-87</v>
      </c>
      <c r="H2063" s="29">
        <f t="shared" si="792"/>
        <v>-4.4845360824742268E-2</v>
      </c>
      <c r="I2063" s="21">
        <f t="shared" si="793"/>
        <v>17.314025698774664</v>
      </c>
      <c r="J2063" s="21">
        <f t="shared" si="794"/>
        <v>-104.31402569877466</v>
      </c>
      <c r="K2063" s="27">
        <f t="shared" si="795"/>
        <v>52157.012849387327</v>
      </c>
      <c r="L2063" s="16">
        <f>Daten!G2063</f>
        <v>275</v>
      </c>
      <c r="M2063" s="16">
        <f>Daten!H2063</f>
        <v>1168</v>
      </c>
      <c r="N2063" s="16">
        <f>Daten!I2063</f>
        <v>410</v>
      </c>
      <c r="O2063" s="28">
        <f t="shared" si="796"/>
        <v>0.58647260273972601</v>
      </c>
      <c r="P2063" s="16">
        <f t="shared" si="797"/>
        <v>657.42865832261089</v>
      </c>
      <c r="Q2063" s="21">
        <f t="shared" si="798"/>
        <v>27.571341677389114</v>
      </c>
      <c r="R2063" s="27">
        <f t="shared" si="799"/>
        <v>5514.2683354778228</v>
      </c>
      <c r="S2063" s="9">
        <f>Daten!K2063</f>
        <v>848.33</v>
      </c>
      <c r="T2063" s="9">
        <f>Daten!L2063</f>
        <v>119636.79</v>
      </c>
      <c r="U2063" s="9">
        <f>Daten!M2063</f>
        <v>1203542.29</v>
      </c>
      <c r="V2063" s="9">
        <f>Daten!N2063</f>
        <v>500</v>
      </c>
      <c r="W2063" s="9">
        <f>Daten!O2063</f>
        <v>500</v>
      </c>
      <c r="X2063" s="23">
        <f t="shared" si="800"/>
        <v>1324027.4100000001</v>
      </c>
      <c r="Y2063" s="9">
        <f t="shared" si="801"/>
        <v>666020.05745152442</v>
      </c>
      <c r="Z2063" s="21">
        <f t="shared" si="802"/>
        <v>658007.35254847573</v>
      </c>
      <c r="AA2063" s="27">
        <f t="shared" si="803"/>
        <v>-65800.735254847576</v>
      </c>
      <c r="AB2063" s="32">
        <f t="shared" si="804"/>
        <v>-8129.4540699824283</v>
      </c>
      <c r="AC2063" s="31">
        <f t="shared" si="805"/>
        <v>0</v>
      </c>
      <c r="AG2063" s="26">
        <f t="shared" si="806"/>
        <v>0</v>
      </c>
      <c r="AH2063" s="26">
        <f t="shared" si="807"/>
        <v>0</v>
      </c>
      <c r="AI2063" s="26">
        <f t="shared" si="808"/>
        <v>0</v>
      </c>
      <c r="AJ2063" s="26">
        <f t="shared" si="809"/>
        <v>1</v>
      </c>
      <c r="AK2063" s="26">
        <f t="shared" si="810"/>
        <v>0</v>
      </c>
      <c r="AL2063" s="26">
        <f t="shared" ca="1" si="811"/>
        <v>0</v>
      </c>
      <c r="AM2063" s="26">
        <f t="shared" ca="1" si="812"/>
        <v>0</v>
      </c>
      <c r="AN2063" s="26">
        <f ca="1">IF(AM2063=0,0,COUNTIF($AM$19:AM2063,C2063*10+1))</f>
        <v>0</v>
      </c>
      <c r="AO2063" s="21">
        <f t="shared" ca="1" si="813"/>
        <v>0</v>
      </c>
      <c r="AP2063" s="33">
        <f t="shared" ca="1" si="814"/>
        <v>0</v>
      </c>
    </row>
    <row r="2064" spans="1:42" x14ac:dyDescent="0.2">
      <c r="A2064" s="15">
        <f>Daten!A2064</f>
        <v>80221</v>
      </c>
      <c r="B2064" s="8" t="str">
        <f>Daten!B2064</f>
        <v>Krumbach</v>
      </c>
      <c r="C2064" s="15">
        <f t="shared" si="790"/>
        <v>8</v>
      </c>
      <c r="D2064" s="10">
        <f>Daten!D2064</f>
        <v>0</v>
      </c>
      <c r="E2064" s="9">
        <f>Daten!E2064</f>
        <v>1071</v>
      </c>
      <c r="F2064" s="9">
        <f>Daten!F2064</f>
        <v>1022</v>
      </c>
      <c r="G2064" s="27">
        <f t="shared" si="791"/>
        <v>49</v>
      </c>
      <c r="H2064" s="29">
        <f t="shared" si="792"/>
        <v>4.7945205479452052E-2</v>
      </c>
      <c r="I2064" s="21">
        <f t="shared" si="793"/>
        <v>9.1211001361586117</v>
      </c>
      <c r="J2064" s="21">
        <f t="shared" si="794"/>
        <v>39.87889986384139</v>
      </c>
      <c r="K2064" s="27">
        <f t="shared" si="795"/>
        <v>-19939.449931920695</v>
      </c>
      <c r="L2064" s="16">
        <f>Daten!G2064</f>
        <v>166</v>
      </c>
      <c r="M2064" s="16">
        <f>Daten!H2064</f>
        <v>702</v>
      </c>
      <c r="N2064" s="16">
        <f>Daten!I2064</f>
        <v>203</v>
      </c>
      <c r="O2064" s="28">
        <f t="shared" si="796"/>
        <v>0.52564102564102566</v>
      </c>
      <c r="P2064" s="16">
        <f t="shared" si="797"/>
        <v>395.13263539595272</v>
      </c>
      <c r="Q2064" s="21">
        <f t="shared" si="798"/>
        <v>-26.132635395952718</v>
      </c>
      <c r="R2064" s="27">
        <f t="shared" si="799"/>
        <v>-5226.5270791905441</v>
      </c>
      <c r="S2064" s="9">
        <f>Daten!K2064</f>
        <v>3873.18</v>
      </c>
      <c r="T2064" s="9">
        <f>Daten!L2064</f>
        <v>60999.7</v>
      </c>
      <c r="U2064" s="9">
        <f>Daten!M2064</f>
        <v>94090.13</v>
      </c>
      <c r="V2064" s="9">
        <f>Daten!N2064</f>
        <v>500</v>
      </c>
      <c r="W2064" s="9">
        <f>Daten!O2064</f>
        <v>500</v>
      </c>
      <c r="X2064" s="23">
        <f t="shared" si="800"/>
        <v>158963.01</v>
      </c>
      <c r="Y2064" s="9">
        <f t="shared" si="801"/>
        <v>384947.37265546824</v>
      </c>
      <c r="Z2064" s="21">
        <f t="shared" si="802"/>
        <v>-225984.36265546823</v>
      </c>
      <c r="AA2064" s="27">
        <f t="shared" si="803"/>
        <v>22598.436265546825</v>
      </c>
      <c r="AB2064" s="32">
        <f t="shared" si="804"/>
        <v>-2567.5407455644126</v>
      </c>
      <c r="AC2064" s="31">
        <f t="shared" si="805"/>
        <v>0</v>
      </c>
      <c r="AG2064" s="26">
        <f t="shared" si="806"/>
        <v>0</v>
      </c>
      <c r="AH2064" s="26">
        <f t="shared" si="807"/>
        <v>0</v>
      </c>
      <c r="AI2064" s="26">
        <f t="shared" si="808"/>
        <v>0</v>
      </c>
      <c r="AJ2064" s="26">
        <f t="shared" si="809"/>
        <v>1</v>
      </c>
      <c r="AK2064" s="26">
        <f t="shared" si="810"/>
        <v>0</v>
      </c>
      <c r="AL2064" s="26">
        <f t="shared" ca="1" si="811"/>
        <v>0</v>
      </c>
      <c r="AM2064" s="26">
        <f t="shared" ca="1" si="812"/>
        <v>0</v>
      </c>
      <c r="AN2064" s="26">
        <f ca="1">IF(AM2064=0,0,COUNTIF($AM$19:AM2064,C2064*10+1))</f>
        <v>0</v>
      </c>
      <c r="AO2064" s="21">
        <f t="shared" ca="1" si="813"/>
        <v>0</v>
      </c>
      <c r="AP2064" s="33">
        <f t="shared" ca="1" si="814"/>
        <v>0</v>
      </c>
    </row>
    <row r="2065" spans="1:42" x14ac:dyDescent="0.2">
      <c r="A2065" s="15">
        <f>Daten!A2065</f>
        <v>80222</v>
      </c>
      <c r="B2065" s="8" t="str">
        <f>Daten!B2065</f>
        <v>Langen bei Bregenz</v>
      </c>
      <c r="C2065" s="15">
        <f t="shared" si="790"/>
        <v>8</v>
      </c>
      <c r="D2065" s="10">
        <f>Daten!D2065</f>
        <v>0</v>
      </c>
      <c r="E2065" s="9">
        <f>Daten!E2065</f>
        <v>1531</v>
      </c>
      <c r="F2065" s="9">
        <f>Daten!F2065</f>
        <v>1410</v>
      </c>
      <c r="G2065" s="27">
        <f t="shared" si="791"/>
        <v>121</v>
      </c>
      <c r="H2065" s="29">
        <f t="shared" si="792"/>
        <v>8.5815602836879432E-2</v>
      </c>
      <c r="I2065" s="21">
        <f t="shared" si="793"/>
        <v>12.583905275913544</v>
      </c>
      <c r="J2065" s="21">
        <f t="shared" si="794"/>
        <v>108.41609472408646</v>
      </c>
      <c r="K2065" s="27">
        <f t="shared" si="795"/>
        <v>-54208.047362043231</v>
      </c>
      <c r="L2065" s="16">
        <f>Daten!G2065</f>
        <v>258</v>
      </c>
      <c r="M2065" s="16">
        <f>Daten!H2065</f>
        <v>987</v>
      </c>
      <c r="N2065" s="16">
        <f>Daten!I2065</f>
        <v>286</v>
      </c>
      <c r="O2065" s="28">
        <f t="shared" si="796"/>
        <v>0.55116514690982776</v>
      </c>
      <c r="P2065" s="16">
        <f t="shared" si="797"/>
        <v>555.54973096268566</v>
      </c>
      <c r="Q2065" s="21">
        <f t="shared" si="798"/>
        <v>-11.549730962685658</v>
      </c>
      <c r="R2065" s="27">
        <f t="shared" si="799"/>
        <v>-2309.9461925371315</v>
      </c>
      <c r="S2065" s="9">
        <f>Daten!K2065</f>
        <v>9096.56</v>
      </c>
      <c r="T2065" s="9">
        <f>Daten!L2065</f>
        <v>88129.77</v>
      </c>
      <c r="U2065" s="9">
        <f>Daten!M2065</f>
        <v>238405.35</v>
      </c>
      <c r="V2065" s="9">
        <f>Daten!N2065</f>
        <v>500</v>
      </c>
      <c r="W2065" s="9">
        <f>Daten!O2065</f>
        <v>500</v>
      </c>
      <c r="X2065" s="23">
        <f t="shared" si="800"/>
        <v>335631.68</v>
      </c>
      <c r="Y2065" s="9">
        <f t="shared" si="801"/>
        <v>550284.24606491299</v>
      </c>
      <c r="Z2065" s="21">
        <f t="shared" si="802"/>
        <v>-214652.566064913</v>
      </c>
      <c r="AA2065" s="27">
        <f t="shared" si="803"/>
        <v>21465.256606491301</v>
      </c>
      <c r="AB2065" s="32">
        <f t="shared" si="804"/>
        <v>-35052.736948089063</v>
      </c>
      <c r="AC2065" s="31">
        <f t="shared" si="805"/>
        <v>0</v>
      </c>
      <c r="AG2065" s="26">
        <f t="shared" si="806"/>
        <v>0</v>
      </c>
      <c r="AH2065" s="26">
        <f t="shared" si="807"/>
        <v>0</v>
      </c>
      <c r="AI2065" s="26">
        <f t="shared" si="808"/>
        <v>0</v>
      </c>
      <c r="AJ2065" s="26">
        <f t="shared" si="809"/>
        <v>1</v>
      </c>
      <c r="AK2065" s="26">
        <f t="shared" si="810"/>
        <v>0</v>
      </c>
      <c r="AL2065" s="26">
        <f t="shared" ca="1" si="811"/>
        <v>0</v>
      </c>
      <c r="AM2065" s="26">
        <f t="shared" ca="1" si="812"/>
        <v>0</v>
      </c>
      <c r="AN2065" s="26">
        <f ca="1">IF(AM2065=0,0,COUNTIF($AM$19:AM2065,C2065*10+1))</f>
        <v>0</v>
      </c>
      <c r="AO2065" s="21">
        <f t="shared" ca="1" si="813"/>
        <v>0</v>
      </c>
      <c r="AP2065" s="33">
        <f t="shared" ca="1" si="814"/>
        <v>0</v>
      </c>
    </row>
    <row r="2066" spans="1:42" x14ac:dyDescent="0.2">
      <c r="A2066" s="15">
        <f>Daten!A2066</f>
        <v>80223</v>
      </c>
      <c r="B2066" s="8" t="str">
        <f>Daten!B2066</f>
        <v>Langenegg</v>
      </c>
      <c r="C2066" s="15">
        <f t="shared" si="790"/>
        <v>8</v>
      </c>
      <c r="D2066" s="10">
        <f>Daten!D2066</f>
        <v>0</v>
      </c>
      <c r="E2066" s="9">
        <f>Daten!E2066</f>
        <v>1161</v>
      </c>
      <c r="F2066" s="9">
        <f>Daten!F2066</f>
        <v>1134</v>
      </c>
      <c r="G2066" s="27">
        <f t="shared" si="791"/>
        <v>27</v>
      </c>
      <c r="H2066" s="29">
        <f t="shared" si="792"/>
        <v>2.3809523809523808E-2</v>
      </c>
      <c r="I2066" s="21">
        <f t="shared" si="793"/>
        <v>10.12067275381983</v>
      </c>
      <c r="J2066" s="21">
        <f t="shared" si="794"/>
        <v>16.879327246180168</v>
      </c>
      <c r="K2066" s="27">
        <f t="shared" si="795"/>
        <v>-8439.663623090084</v>
      </c>
      <c r="L2066" s="16">
        <f>Daten!G2066</f>
        <v>207</v>
      </c>
      <c r="M2066" s="16">
        <f>Daten!H2066</f>
        <v>773</v>
      </c>
      <c r="N2066" s="16">
        <f>Daten!I2066</f>
        <v>181</v>
      </c>
      <c r="O2066" s="28">
        <f t="shared" si="796"/>
        <v>0.50194049159120313</v>
      </c>
      <c r="P2066" s="16">
        <f t="shared" si="797"/>
        <v>435.09619253713885</v>
      </c>
      <c r="Q2066" s="21">
        <f t="shared" si="798"/>
        <v>-47.096192537138847</v>
      </c>
      <c r="R2066" s="27">
        <f t="shared" si="799"/>
        <v>-9419.2385074277699</v>
      </c>
      <c r="S2066" s="9">
        <f>Daten!K2066</f>
        <v>4147.8100000000004</v>
      </c>
      <c r="T2066" s="9">
        <f>Daten!L2066</f>
        <v>84705.600000000006</v>
      </c>
      <c r="U2066" s="9">
        <f>Daten!M2066</f>
        <v>456840.14</v>
      </c>
      <c r="V2066" s="9">
        <f>Daten!N2066</f>
        <v>500</v>
      </c>
      <c r="W2066" s="9">
        <f>Daten!O2066</f>
        <v>500</v>
      </c>
      <c r="X2066" s="23">
        <f t="shared" si="800"/>
        <v>545693.55000000005</v>
      </c>
      <c r="Y2066" s="9">
        <f t="shared" si="801"/>
        <v>417295.89136601175</v>
      </c>
      <c r="Z2066" s="21">
        <f t="shared" si="802"/>
        <v>128397.65863398829</v>
      </c>
      <c r="AA2066" s="27">
        <f t="shared" si="803"/>
        <v>-12839.76586339883</v>
      </c>
      <c r="AB2066" s="32">
        <f t="shared" si="804"/>
        <v>-30698.667993916686</v>
      </c>
      <c r="AC2066" s="31">
        <f t="shared" si="805"/>
        <v>0</v>
      </c>
      <c r="AG2066" s="26">
        <f t="shared" si="806"/>
        <v>0</v>
      </c>
      <c r="AH2066" s="26">
        <f t="shared" si="807"/>
        <v>0</v>
      </c>
      <c r="AI2066" s="26">
        <f t="shared" si="808"/>
        <v>0</v>
      </c>
      <c r="AJ2066" s="26">
        <f t="shared" si="809"/>
        <v>1</v>
      </c>
      <c r="AK2066" s="26">
        <f t="shared" si="810"/>
        <v>0</v>
      </c>
      <c r="AL2066" s="26">
        <f t="shared" ca="1" si="811"/>
        <v>0</v>
      </c>
      <c r="AM2066" s="26">
        <f t="shared" ca="1" si="812"/>
        <v>0</v>
      </c>
      <c r="AN2066" s="26">
        <f ca="1">IF(AM2066=0,0,COUNTIF($AM$19:AM2066,C2066*10+1))</f>
        <v>0</v>
      </c>
      <c r="AO2066" s="21">
        <f t="shared" ca="1" si="813"/>
        <v>0</v>
      </c>
      <c r="AP2066" s="33">
        <f t="shared" ca="1" si="814"/>
        <v>0</v>
      </c>
    </row>
    <row r="2067" spans="1:42" x14ac:dyDescent="0.2">
      <c r="A2067" s="15">
        <f>Daten!A2067</f>
        <v>80224</v>
      </c>
      <c r="B2067" s="8" t="str">
        <f>Daten!B2067</f>
        <v>Lauterach</v>
      </c>
      <c r="C2067" s="15">
        <f t="shared" ref="C2067:C2111" si="815">INT(A2067/10000)</f>
        <v>8</v>
      </c>
      <c r="D2067" s="10">
        <f>Daten!D2067</f>
        <v>0</v>
      </c>
      <c r="E2067" s="9">
        <f>Daten!E2067</f>
        <v>10387</v>
      </c>
      <c r="F2067" s="9">
        <f>Daten!F2067</f>
        <v>10291</v>
      </c>
      <c r="G2067" s="27">
        <f t="shared" ref="G2067:G2111" si="816">E2067-F2067</f>
        <v>96</v>
      </c>
      <c r="H2067" s="29">
        <f t="shared" ref="H2067:H2111" si="817">G2067/F2067</f>
        <v>9.3285395005344475E-3</v>
      </c>
      <c r="I2067" s="21">
        <f t="shared" ref="I2067:I2111" si="818">F2067*$I$6</f>
        <v>91.844659003139213</v>
      </c>
      <c r="J2067" s="21">
        <f t="shared" ref="J2067:J2111" si="819">G2067-I2067</f>
        <v>4.1553409968607866</v>
      </c>
      <c r="K2067" s="27">
        <f t="shared" ref="K2067:K2111" si="820">-J2067*$K$5</f>
        <v>-2077.6704984303933</v>
      </c>
      <c r="L2067" s="16">
        <f>Daten!G2067</f>
        <v>1707</v>
      </c>
      <c r="M2067" s="16">
        <f>Daten!H2067</f>
        <v>6963</v>
      </c>
      <c r="N2067" s="16">
        <f>Daten!I2067</f>
        <v>1717</v>
      </c>
      <c r="O2067" s="28">
        <f t="shared" ref="O2067:O2111" si="821">(L2067+N2067)/M2067</f>
        <v>0.49174206520178082</v>
      </c>
      <c r="P2067" s="16">
        <f t="shared" ref="P2067:P2111" si="822">M2067*$P$6</f>
        <v>3919.242934846181</v>
      </c>
      <c r="Q2067" s="21">
        <f t="shared" ref="Q2067:Q2111" si="823">L2067+N2067-P2067</f>
        <v>-495.24293484618102</v>
      </c>
      <c r="R2067" s="27">
        <f t="shared" ref="R2067:R2111" si="824">Q2067*$R$5</f>
        <v>-99048.586969236203</v>
      </c>
      <c r="S2067" s="9">
        <f>Daten!K2067</f>
        <v>6263.89</v>
      </c>
      <c r="T2067" s="9">
        <f>Daten!L2067</f>
        <v>901472.62</v>
      </c>
      <c r="U2067" s="9">
        <f>Daten!M2067</f>
        <v>5933740.9299999997</v>
      </c>
      <c r="V2067" s="9">
        <f>Daten!N2067</f>
        <v>500</v>
      </c>
      <c r="W2067" s="9">
        <f>Daten!O2067</f>
        <v>500</v>
      </c>
      <c r="X2067" s="23">
        <f t="shared" ref="X2067:X2111" si="825">S2067/V2067*500+T2067/W2067*500+U2067</f>
        <v>6841477.4399999995</v>
      </c>
      <c r="Y2067" s="9">
        <f t="shared" ref="Y2067:Y2111" si="826">E2067*$Y$6</f>
        <v>3733378.4871823983</v>
      </c>
      <c r="Z2067" s="21">
        <f t="shared" ref="Z2067:Z2111" si="827">X2067-Y2067</f>
        <v>3108098.9528176012</v>
      </c>
      <c r="AA2067" s="27">
        <f t="shared" ref="AA2067:AA2111" si="828">-Z2067*$AA$5</f>
        <v>-310809.89528176014</v>
      </c>
      <c r="AB2067" s="32">
        <f t="shared" ref="AB2067:AB2111" si="829">K2067+R2067+AA2067</f>
        <v>-411936.15274942672</v>
      </c>
      <c r="AC2067" s="31">
        <f t="shared" ref="AC2067:AC2111" si="830">MAX(0,AB2067)</f>
        <v>0</v>
      </c>
      <c r="AG2067" s="26">
        <f t="shared" ref="AG2067:AG2111" si="831">IF(AB2067&gt;0,K2067,0)</f>
        <v>0</v>
      </c>
      <c r="AH2067" s="26">
        <f t="shared" ref="AH2067:AH2111" si="832">IF(AB2067&gt;0,AA2067,0)</f>
        <v>0</v>
      </c>
      <c r="AI2067" s="26">
        <f t="shared" ref="AI2067:AI2111" si="833">AG2067+AH2067</f>
        <v>0</v>
      </c>
      <c r="AJ2067" s="26">
        <f t="shared" ref="AJ2067:AJ2111" si="834">IF(AND(V2067=500,W2067=500),1,0)</f>
        <v>1</v>
      </c>
      <c r="AK2067" s="26">
        <f t="shared" ref="AK2067:AK2111" si="835">IF(AND(AJ2067=1,AI2067&gt;=E2067*$AK$5),AI2067,0)</f>
        <v>0</v>
      </c>
      <c r="AL2067" s="26">
        <f t="shared" ref="AL2067:AL2111" ca="1" si="836">IF(OFFSET($AK$6,C2067,0)=0,0,ROUND(AK2067*OFFSET($AF$6,C2067,0)/OFFSET($AK$6,C2067,0),0))</f>
        <v>0</v>
      </c>
      <c r="AM2067" s="26">
        <f t="shared" ref="AM2067:AM2111" ca="1" si="837">IF(AL2067&gt;0,C2067*10+1,0)</f>
        <v>0</v>
      </c>
      <c r="AN2067" s="26">
        <f ca="1">IF(AM2067=0,0,COUNTIF($AM$19:AM2067,C2067*10+1))</f>
        <v>0</v>
      </c>
      <c r="AO2067" s="21">
        <f t="shared" ref="AO2067:AO2111" ca="1" si="838">IF(AN2067=1,OFFSET($AF$6,C2067,0)-OFFSET($AL$6,C2067,0),0)</f>
        <v>0</v>
      </c>
      <c r="AP2067" s="33">
        <f t="shared" ref="AP2067:AP2111" ca="1" si="839">AL2067+AO2067</f>
        <v>0</v>
      </c>
    </row>
    <row r="2068" spans="1:42" x14ac:dyDescent="0.2">
      <c r="A2068" s="15">
        <f>Daten!A2068</f>
        <v>80225</v>
      </c>
      <c r="B2068" s="8" t="str">
        <f>Daten!B2068</f>
        <v>Lingenau</v>
      </c>
      <c r="C2068" s="15">
        <f t="shared" si="815"/>
        <v>8</v>
      </c>
      <c r="D2068" s="10">
        <f>Daten!D2068</f>
        <v>0</v>
      </c>
      <c r="E2068" s="9">
        <f>Daten!E2068</f>
        <v>1560</v>
      </c>
      <c r="F2068" s="9">
        <f>Daten!F2068</f>
        <v>1470</v>
      </c>
      <c r="G2068" s="27">
        <f t="shared" si="816"/>
        <v>90</v>
      </c>
      <c r="H2068" s="29">
        <f t="shared" si="817"/>
        <v>6.1224489795918366E-2</v>
      </c>
      <c r="I2068" s="21">
        <f t="shared" si="818"/>
        <v>13.119390606803483</v>
      </c>
      <c r="J2068" s="21">
        <f t="shared" si="819"/>
        <v>76.880609393196522</v>
      </c>
      <c r="K2068" s="27">
        <f t="shared" si="820"/>
        <v>-38440.304696598258</v>
      </c>
      <c r="L2068" s="16">
        <f>Daten!G2068</f>
        <v>308</v>
      </c>
      <c r="M2068" s="16">
        <f>Daten!H2068</f>
        <v>1001</v>
      </c>
      <c r="N2068" s="16">
        <f>Daten!I2068</f>
        <v>251</v>
      </c>
      <c r="O2068" s="28">
        <f t="shared" si="821"/>
        <v>0.55844155844155841</v>
      </c>
      <c r="P2068" s="16">
        <f t="shared" si="822"/>
        <v>563.42986899052516</v>
      </c>
      <c r="Q2068" s="21">
        <f t="shared" si="823"/>
        <v>-4.4298689905251649</v>
      </c>
      <c r="R2068" s="27">
        <f t="shared" si="824"/>
        <v>-885.97379810503298</v>
      </c>
      <c r="S2068" s="9">
        <f>Daten!K2068</f>
        <v>258.2</v>
      </c>
      <c r="T2068" s="9">
        <f>Daten!L2068</f>
        <v>19595.009999999998</v>
      </c>
      <c r="U2068" s="9">
        <f>Daten!M2068</f>
        <v>335963.94</v>
      </c>
      <c r="V2068" s="9">
        <f>Daten!N2068</f>
        <v>500</v>
      </c>
      <c r="W2068" s="9">
        <f>Daten!O2068</f>
        <v>500</v>
      </c>
      <c r="X2068" s="23">
        <f t="shared" si="825"/>
        <v>355817.15</v>
      </c>
      <c r="Y2068" s="9">
        <f t="shared" si="826"/>
        <v>560707.65764942148</v>
      </c>
      <c r="Z2068" s="21">
        <f t="shared" si="827"/>
        <v>-204890.50764942146</v>
      </c>
      <c r="AA2068" s="27">
        <f t="shared" si="828"/>
        <v>20489.050764942149</v>
      </c>
      <c r="AB2068" s="32">
        <f t="shared" si="829"/>
        <v>-18837.227729761144</v>
      </c>
      <c r="AC2068" s="31">
        <f t="shared" si="830"/>
        <v>0</v>
      </c>
      <c r="AG2068" s="26">
        <f t="shared" si="831"/>
        <v>0</v>
      </c>
      <c r="AH2068" s="26">
        <f t="shared" si="832"/>
        <v>0</v>
      </c>
      <c r="AI2068" s="26">
        <f t="shared" si="833"/>
        <v>0</v>
      </c>
      <c r="AJ2068" s="26">
        <f t="shared" si="834"/>
        <v>1</v>
      </c>
      <c r="AK2068" s="26">
        <f t="shared" si="835"/>
        <v>0</v>
      </c>
      <c r="AL2068" s="26">
        <f t="shared" ca="1" si="836"/>
        <v>0</v>
      </c>
      <c r="AM2068" s="26">
        <f t="shared" ca="1" si="837"/>
        <v>0</v>
      </c>
      <c r="AN2068" s="26">
        <f ca="1">IF(AM2068=0,0,COUNTIF($AM$19:AM2068,C2068*10+1))</f>
        <v>0</v>
      </c>
      <c r="AO2068" s="21">
        <f t="shared" ca="1" si="838"/>
        <v>0</v>
      </c>
      <c r="AP2068" s="33">
        <f t="shared" ca="1" si="839"/>
        <v>0</v>
      </c>
    </row>
    <row r="2069" spans="1:42" x14ac:dyDescent="0.2">
      <c r="A2069" s="15">
        <f>Daten!A2069</f>
        <v>80226</v>
      </c>
      <c r="B2069" s="8" t="str">
        <f>Daten!B2069</f>
        <v>Lochau</v>
      </c>
      <c r="C2069" s="15">
        <f t="shared" si="815"/>
        <v>8</v>
      </c>
      <c r="D2069" s="10">
        <f>Daten!D2069</f>
        <v>0</v>
      </c>
      <c r="E2069" s="9">
        <f>Daten!E2069</f>
        <v>6355</v>
      </c>
      <c r="F2069" s="9">
        <f>Daten!F2069</f>
        <v>5764</v>
      </c>
      <c r="G2069" s="27">
        <f t="shared" si="816"/>
        <v>591</v>
      </c>
      <c r="H2069" s="29">
        <f t="shared" si="817"/>
        <v>0.10253296321998612</v>
      </c>
      <c r="I2069" s="21">
        <f t="shared" si="818"/>
        <v>51.442290787493384</v>
      </c>
      <c r="J2069" s="21">
        <f t="shared" si="819"/>
        <v>539.55770921250667</v>
      </c>
      <c r="K2069" s="27">
        <f t="shared" si="820"/>
        <v>-269778.85460625333</v>
      </c>
      <c r="L2069" s="16">
        <f>Daten!G2069</f>
        <v>844</v>
      </c>
      <c r="M2069" s="16">
        <f>Daten!H2069</f>
        <v>4037</v>
      </c>
      <c r="N2069" s="16">
        <f>Daten!I2069</f>
        <v>1474</v>
      </c>
      <c r="O2069" s="28">
        <f t="shared" si="821"/>
        <v>0.57418875402526626</v>
      </c>
      <c r="P2069" s="16">
        <f t="shared" si="822"/>
        <v>2272.2940870277225</v>
      </c>
      <c r="Q2069" s="21">
        <f t="shared" si="823"/>
        <v>45.705912972277474</v>
      </c>
      <c r="R2069" s="27">
        <f t="shared" si="824"/>
        <v>9141.1825944554948</v>
      </c>
      <c r="S2069" s="9">
        <f>Daten!K2069</f>
        <v>3698.46</v>
      </c>
      <c r="T2069" s="9">
        <f>Daten!L2069</f>
        <v>484162.42</v>
      </c>
      <c r="U2069" s="9">
        <f>Daten!M2069</f>
        <v>906063.61</v>
      </c>
      <c r="V2069" s="9">
        <f>Daten!N2069</f>
        <v>500</v>
      </c>
      <c r="W2069" s="9">
        <f>Daten!O2069</f>
        <v>500</v>
      </c>
      <c r="X2069" s="23">
        <f t="shared" si="825"/>
        <v>1393924.49</v>
      </c>
      <c r="Y2069" s="9">
        <f t="shared" si="826"/>
        <v>2284164.848950047</v>
      </c>
      <c r="Z2069" s="21">
        <f t="shared" si="827"/>
        <v>-890240.35895004706</v>
      </c>
      <c r="AA2069" s="27">
        <f t="shared" si="828"/>
        <v>89024.035895004708</v>
      </c>
      <c r="AB2069" s="32">
        <f t="shared" si="829"/>
        <v>-171613.63611679315</v>
      </c>
      <c r="AC2069" s="31">
        <f t="shared" si="830"/>
        <v>0</v>
      </c>
      <c r="AG2069" s="26">
        <f t="shared" si="831"/>
        <v>0</v>
      </c>
      <c r="AH2069" s="26">
        <f t="shared" si="832"/>
        <v>0</v>
      </c>
      <c r="AI2069" s="26">
        <f t="shared" si="833"/>
        <v>0</v>
      </c>
      <c r="AJ2069" s="26">
        <f t="shared" si="834"/>
        <v>1</v>
      </c>
      <c r="AK2069" s="26">
        <f t="shared" si="835"/>
        <v>0</v>
      </c>
      <c r="AL2069" s="26">
        <f t="shared" ca="1" si="836"/>
        <v>0</v>
      </c>
      <c r="AM2069" s="26">
        <f t="shared" ca="1" si="837"/>
        <v>0</v>
      </c>
      <c r="AN2069" s="26">
        <f ca="1">IF(AM2069=0,0,COUNTIF($AM$19:AM2069,C2069*10+1))</f>
        <v>0</v>
      </c>
      <c r="AO2069" s="21">
        <f t="shared" ca="1" si="838"/>
        <v>0</v>
      </c>
      <c r="AP2069" s="33">
        <f t="shared" ca="1" si="839"/>
        <v>0</v>
      </c>
    </row>
    <row r="2070" spans="1:42" x14ac:dyDescent="0.2">
      <c r="A2070" s="15">
        <f>Daten!A2070</f>
        <v>80227</v>
      </c>
      <c r="B2070" s="8" t="str">
        <f>Daten!B2070</f>
        <v>Mellau</v>
      </c>
      <c r="C2070" s="15">
        <f t="shared" si="815"/>
        <v>8</v>
      </c>
      <c r="D2070" s="10">
        <f>Daten!D2070</f>
        <v>0</v>
      </c>
      <c r="E2070" s="9">
        <f>Daten!E2070</f>
        <v>1258</v>
      </c>
      <c r="F2070" s="9">
        <f>Daten!F2070</f>
        <v>1302</v>
      </c>
      <c r="G2070" s="27">
        <f t="shared" si="816"/>
        <v>-44</v>
      </c>
      <c r="H2070" s="29">
        <f t="shared" si="817"/>
        <v>-3.3794162826420893E-2</v>
      </c>
      <c r="I2070" s="21">
        <f t="shared" si="818"/>
        <v>11.620031680311657</v>
      </c>
      <c r="J2070" s="21">
        <f t="shared" si="819"/>
        <v>-55.620031680311655</v>
      </c>
      <c r="K2070" s="27">
        <f t="shared" si="820"/>
        <v>27810.015840155829</v>
      </c>
      <c r="L2070" s="16">
        <f>Daten!G2070</f>
        <v>205</v>
      </c>
      <c r="M2070" s="16">
        <f>Daten!H2070</f>
        <v>810</v>
      </c>
      <c r="N2070" s="16">
        <f>Daten!I2070</f>
        <v>243</v>
      </c>
      <c r="O2070" s="28">
        <f t="shared" si="821"/>
        <v>0.55308641975308637</v>
      </c>
      <c r="P2070" s="16">
        <f t="shared" si="822"/>
        <v>455.92227161071469</v>
      </c>
      <c r="Q2070" s="21">
        <f t="shared" si="823"/>
        <v>-7.922271610714688</v>
      </c>
      <c r="R2070" s="27">
        <f t="shared" si="824"/>
        <v>-1584.4543221429376</v>
      </c>
      <c r="S2070" s="9">
        <f>Daten!K2070</f>
        <v>3187.6</v>
      </c>
      <c r="T2070" s="9">
        <f>Daten!L2070</f>
        <v>128345.4</v>
      </c>
      <c r="U2070" s="9">
        <f>Daten!M2070</f>
        <v>405935.78</v>
      </c>
      <c r="V2070" s="9">
        <f>Daten!N2070</f>
        <v>500</v>
      </c>
      <c r="W2070" s="9">
        <f>Daten!O2070</f>
        <v>500</v>
      </c>
      <c r="X2070" s="23">
        <f t="shared" si="825"/>
        <v>537468.78</v>
      </c>
      <c r="Y2070" s="9">
        <f t="shared" si="826"/>
        <v>452160.40597626427</v>
      </c>
      <c r="Z2070" s="21">
        <f t="shared" si="827"/>
        <v>85308.374023735756</v>
      </c>
      <c r="AA2070" s="27">
        <f t="shared" si="828"/>
        <v>-8530.837402373576</v>
      </c>
      <c r="AB2070" s="32">
        <f t="shared" si="829"/>
        <v>17694.724115639314</v>
      </c>
      <c r="AC2070" s="31">
        <f t="shared" si="830"/>
        <v>17694.724115639314</v>
      </c>
      <c r="AG2070" s="26">
        <f t="shared" si="831"/>
        <v>27810.015840155829</v>
      </c>
      <c r="AH2070" s="26">
        <f t="shared" si="832"/>
        <v>-8530.837402373576</v>
      </c>
      <c r="AI2070" s="26">
        <f t="shared" si="833"/>
        <v>19279.178437782255</v>
      </c>
      <c r="AJ2070" s="26">
        <f t="shared" si="834"/>
        <v>1</v>
      </c>
      <c r="AK2070" s="26">
        <f t="shared" si="835"/>
        <v>19279.178437782255</v>
      </c>
      <c r="AL2070" s="26">
        <f t="shared" ca="1" si="836"/>
        <v>24654</v>
      </c>
      <c r="AM2070" s="26">
        <f t="shared" ca="1" si="837"/>
        <v>81</v>
      </c>
      <c r="AN2070" s="26">
        <f ca="1">IF(AM2070=0,0,COUNTIF($AM$19:AM2070,C2070*10+1))</f>
        <v>16</v>
      </c>
      <c r="AO2070" s="21">
        <f t="shared" ca="1" si="838"/>
        <v>0</v>
      </c>
      <c r="AP2070" s="33">
        <f t="shared" ca="1" si="839"/>
        <v>24654</v>
      </c>
    </row>
    <row r="2071" spans="1:42" x14ac:dyDescent="0.2">
      <c r="A2071" s="15">
        <f>Daten!A2071</f>
        <v>80228</v>
      </c>
      <c r="B2071" s="8" t="str">
        <f>Daten!B2071</f>
        <v>Mittelberg</v>
      </c>
      <c r="C2071" s="15">
        <f t="shared" si="815"/>
        <v>8</v>
      </c>
      <c r="D2071" s="10">
        <f>Daten!D2071</f>
        <v>0</v>
      </c>
      <c r="E2071" s="9">
        <f>Daten!E2071</f>
        <v>4981</v>
      </c>
      <c r="F2071" s="9">
        <f>Daten!F2071</f>
        <v>4844</v>
      </c>
      <c r="G2071" s="27">
        <f t="shared" si="816"/>
        <v>137</v>
      </c>
      <c r="H2071" s="29">
        <f t="shared" si="817"/>
        <v>2.8282411230388108E-2</v>
      </c>
      <c r="I2071" s="21">
        <f t="shared" si="818"/>
        <v>43.231515713847671</v>
      </c>
      <c r="J2071" s="21">
        <f t="shared" si="819"/>
        <v>93.768484286152329</v>
      </c>
      <c r="K2071" s="27">
        <f t="shared" si="820"/>
        <v>-46884.242143076168</v>
      </c>
      <c r="L2071" s="16">
        <f>Daten!G2071</f>
        <v>599</v>
      </c>
      <c r="M2071" s="16">
        <f>Daten!H2071</f>
        <v>3367</v>
      </c>
      <c r="N2071" s="16">
        <f>Daten!I2071</f>
        <v>1015</v>
      </c>
      <c r="O2071" s="28">
        <f t="shared" si="821"/>
        <v>0.47935847935847936</v>
      </c>
      <c r="P2071" s="16">
        <f t="shared" si="822"/>
        <v>1895.1731956954029</v>
      </c>
      <c r="Q2071" s="21">
        <f t="shared" si="823"/>
        <v>-281.17319569540291</v>
      </c>
      <c r="R2071" s="27">
        <f t="shared" si="824"/>
        <v>-56234.63913908058</v>
      </c>
      <c r="S2071" s="9">
        <f>Daten!K2071</f>
        <v>6521.08</v>
      </c>
      <c r="T2071" s="9">
        <f>Daten!L2071</f>
        <v>743431.65</v>
      </c>
      <c r="U2071" s="9">
        <f>Daten!M2071</f>
        <v>1639241.69</v>
      </c>
      <c r="V2071" s="9">
        <f>Daten!N2071</f>
        <v>500</v>
      </c>
      <c r="W2071" s="9">
        <f>Daten!O2071</f>
        <v>500</v>
      </c>
      <c r="X2071" s="23">
        <f t="shared" si="825"/>
        <v>2389194.42</v>
      </c>
      <c r="Y2071" s="9">
        <f t="shared" si="826"/>
        <v>1790310.7966357491</v>
      </c>
      <c r="Z2071" s="21">
        <f t="shared" si="827"/>
        <v>598883.62336425087</v>
      </c>
      <c r="AA2071" s="27">
        <f t="shared" si="828"/>
        <v>-59888.362336425089</v>
      </c>
      <c r="AB2071" s="32">
        <f t="shared" si="829"/>
        <v>-163007.24361858182</v>
      </c>
      <c r="AC2071" s="31">
        <f t="shared" si="830"/>
        <v>0</v>
      </c>
      <c r="AG2071" s="26">
        <f t="shared" si="831"/>
        <v>0</v>
      </c>
      <c r="AH2071" s="26">
        <f t="shared" si="832"/>
        <v>0</v>
      </c>
      <c r="AI2071" s="26">
        <f t="shared" si="833"/>
        <v>0</v>
      </c>
      <c r="AJ2071" s="26">
        <f t="shared" si="834"/>
        <v>1</v>
      </c>
      <c r="AK2071" s="26">
        <f t="shared" si="835"/>
        <v>0</v>
      </c>
      <c r="AL2071" s="26">
        <f t="shared" ca="1" si="836"/>
        <v>0</v>
      </c>
      <c r="AM2071" s="26">
        <f t="shared" ca="1" si="837"/>
        <v>0</v>
      </c>
      <c r="AN2071" s="26">
        <f ca="1">IF(AM2071=0,0,COUNTIF($AM$19:AM2071,C2071*10+1))</f>
        <v>0</v>
      </c>
      <c r="AO2071" s="21">
        <f t="shared" ca="1" si="838"/>
        <v>0</v>
      </c>
      <c r="AP2071" s="33">
        <f t="shared" ca="1" si="839"/>
        <v>0</v>
      </c>
    </row>
    <row r="2072" spans="1:42" x14ac:dyDescent="0.2">
      <c r="A2072" s="15">
        <f>Daten!A2072</f>
        <v>80229</v>
      </c>
      <c r="B2072" s="8" t="str">
        <f>Daten!B2072</f>
        <v>Möggers</v>
      </c>
      <c r="C2072" s="15">
        <f t="shared" si="815"/>
        <v>8</v>
      </c>
      <c r="D2072" s="10">
        <f>Daten!D2072</f>
        <v>0</v>
      </c>
      <c r="E2072" s="9">
        <f>Daten!E2072</f>
        <v>551</v>
      </c>
      <c r="F2072" s="9">
        <f>Daten!F2072</f>
        <v>536</v>
      </c>
      <c r="G2072" s="27">
        <f t="shared" si="816"/>
        <v>15</v>
      </c>
      <c r="H2072" s="29">
        <f t="shared" si="817"/>
        <v>2.7985074626865673E-2</v>
      </c>
      <c r="I2072" s="21">
        <f t="shared" si="818"/>
        <v>4.7836689559501133</v>
      </c>
      <c r="J2072" s="21">
        <f t="shared" si="819"/>
        <v>10.216331044049888</v>
      </c>
      <c r="K2072" s="27">
        <f t="shared" si="820"/>
        <v>-5108.165522024944</v>
      </c>
      <c r="L2072" s="16">
        <f>Daten!G2072</f>
        <v>89</v>
      </c>
      <c r="M2072" s="16">
        <f>Daten!H2072</f>
        <v>387</v>
      </c>
      <c r="N2072" s="16">
        <f>Daten!I2072</f>
        <v>75</v>
      </c>
      <c r="O2072" s="28">
        <f t="shared" si="821"/>
        <v>0.42377260981912146</v>
      </c>
      <c r="P2072" s="16">
        <f t="shared" si="822"/>
        <v>217.82952976956369</v>
      </c>
      <c r="Q2072" s="21">
        <f t="shared" si="823"/>
        <v>-53.829529769563692</v>
      </c>
      <c r="R2072" s="27">
        <f t="shared" si="824"/>
        <v>-10765.905953912737</v>
      </c>
      <c r="S2072" s="9">
        <f>Daten!K2072</f>
        <v>5494.38</v>
      </c>
      <c r="T2072" s="9">
        <f>Daten!L2072</f>
        <v>22710.639999999999</v>
      </c>
      <c r="U2072" s="9">
        <f>Daten!M2072</f>
        <v>40425.86</v>
      </c>
      <c r="V2072" s="9">
        <f>Daten!N2072</f>
        <v>500</v>
      </c>
      <c r="W2072" s="9">
        <f>Daten!O2072</f>
        <v>500</v>
      </c>
      <c r="X2072" s="23">
        <f t="shared" si="825"/>
        <v>68630.880000000005</v>
      </c>
      <c r="Y2072" s="9">
        <f t="shared" si="826"/>
        <v>198044.82010566106</v>
      </c>
      <c r="Z2072" s="21">
        <f t="shared" si="827"/>
        <v>-129413.94010566105</v>
      </c>
      <c r="AA2072" s="27">
        <f t="shared" si="828"/>
        <v>12941.394010566106</v>
      </c>
      <c r="AB2072" s="32">
        <f t="shared" si="829"/>
        <v>-2932.6774653715765</v>
      </c>
      <c r="AC2072" s="31">
        <f t="shared" si="830"/>
        <v>0</v>
      </c>
      <c r="AG2072" s="26">
        <f t="shared" si="831"/>
        <v>0</v>
      </c>
      <c r="AH2072" s="26">
        <f t="shared" si="832"/>
        <v>0</v>
      </c>
      <c r="AI2072" s="26">
        <f t="shared" si="833"/>
        <v>0</v>
      </c>
      <c r="AJ2072" s="26">
        <f t="shared" si="834"/>
        <v>1</v>
      </c>
      <c r="AK2072" s="26">
        <f t="shared" si="835"/>
        <v>0</v>
      </c>
      <c r="AL2072" s="26">
        <f t="shared" ca="1" si="836"/>
        <v>0</v>
      </c>
      <c r="AM2072" s="26">
        <f t="shared" ca="1" si="837"/>
        <v>0</v>
      </c>
      <c r="AN2072" s="26">
        <f ca="1">IF(AM2072=0,0,COUNTIF($AM$19:AM2072,C2072*10+1))</f>
        <v>0</v>
      </c>
      <c r="AO2072" s="21">
        <f t="shared" ca="1" si="838"/>
        <v>0</v>
      </c>
      <c r="AP2072" s="33">
        <f t="shared" ca="1" si="839"/>
        <v>0</v>
      </c>
    </row>
    <row r="2073" spans="1:42" x14ac:dyDescent="0.2">
      <c r="A2073" s="15">
        <f>Daten!A2073</f>
        <v>80230</v>
      </c>
      <c r="B2073" s="8" t="str">
        <f>Daten!B2073</f>
        <v>Reuthe</v>
      </c>
      <c r="C2073" s="15">
        <f t="shared" si="815"/>
        <v>8</v>
      </c>
      <c r="D2073" s="10">
        <f>Daten!D2073</f>
        <v>0</v>
      </c>
      <c r="E2073" s="9">
        <f>Daten!E2073</f>
        <v>693</v>
      </c>
      <c r="F2073" s="9">
        <f>Daten!F2073</f>
        <v>666</v>
      </c>
      <c r="G2073" s="27">
        <f t="shared" si="816"/>
        <v>27</v>
      </c>
      <c r="H2073" s="29">
        <f t="shared" si="817"/>
        <v>4.0540540540540543E-2</v>
      </c>
      <c r="I2073" s="21">
        <f t="shared" si="818"/>
        <v>5.9438871728783127</v>
      </c>
      <c r="J2073" s="21">
        <f t="shared" si="819"/>
        <v>21.056112827121687</v>
      </c>
      <c r="K2073" s="27">
        <f t="shared" si="820"/>
        <v>-10528.056413560844</v>
      </c>
      <c r="L2073" s="16">
        <f>Daten!G2073</f>
        <v>121</v>
      </c>
      <c r="M2073" s="16">
        <f>Daten!H2073</f>
        <v>482</v>
      </c>
      <c r="N2073" s="16">
        <f>Daten!I2073</f>
        <v>90</v>
      </c>
      <c r="O2073" s="28">
        <f t="shared" si="821"/>
        <v>0.43775933609958506</v>
      </c>
      <c r="P2073" s="16">
        <f t="shared" si="822"/>
        <v>271.30189495847469</v>
      </c>
      <c r="Q2073" s="21">
        <f t="shared" si="823"/>
        <v>-60.301894958474691</v>
      </c>
      <c r="R2073" s="27">
        <f t="shared" si="824"/>
        <v>-12060.378991694939</v>
      </c>
      <c r="S2073" s="9">
        <f>Daten!K2073</f>
        <v>1102.51</v>
      </c>
      <c r="T2073" s="9">
        <f>Daten!L2073</f>
        <v>84638.37</v>
      </c>
      <c r="U2073" s="9">
        <f>Daten!M2073</f>
        <v>601306.87</v>
      </c>
      <c r="V2073" s="9">
        <f>Daten!N2073</f>
        <v>500</v>
      </c>
      <c r="W2073" s="9">
        <f>Daten!O2073</f>
        <v>500</v>
      </c>
      <c r="X2073" s="23">
        <f t="shared" si="825"/>
        <v>687047.75</v>
      </c>
      <c r="Y2073" s="9">
        <f t="shared" si="826"/>
        <v>249083.5940711853</v>
      </c>
      <c r="Z2073" s="21">
        <f t="shared" si="827"/>
        <v>437964.15592881467</v>
      </c>
      <c r="AA2073" s="27">
        <f t="shared" si="828"/>
        <v>-43796.415592881473</v>
      </c>
      <c r="AB2073" s="32">
        <f t="shared" si="829"/>
        <v>-66384.850998137263</v>
      </c>
      <c r="AC2073" s="31">
        <f t="shared" si="830"/>
        <v>0</v>
      </c>
      <c r="AG2073" s="26">
        <f t="shared" si="831"/>
        <v>0</v>
      </c>
      <c r="AH2073" s="26">
        <f t="shared" si="832"/>
        <v>0</v>
      </c>
      <c r="AI2073" s="26">
        <f t="shared" si="833"/>
        <v>0</v>
      </c>
      <c r="AJ2073" s="26">
        <f t="shared" si="834"/>
        <v>1</v>
      </c>
      <c r="AK2073" s="26">
        <f t="shared" si="835"/>
        <v>0</v>
      </c>
      <c r="AL2073" s="26">
        <f t="shared" ca="1" si="836"/>
        <v>0</v>
      </c>
      <c r="AM2073" s="26">
        <f t="shared" ca="1" si="837"/>
        <v>0</v>
      </c>
      <c r="AN2073" s="26">
        <f ca="1">IF(AM2073=0,0,COUNTIF($AM$19:AM2073,C2073*10+1))</f>
        <v>0</v>
      </c>
      <c r="AO2073" s="21">
        <f t="shared" ca="1" si="838"/>
        <v>0</v>
      </c>
      <c r="AP2073" s="33">
        <f t="shared" ca="1" si="839"/>
        <v>0</v>
      </c>
    </row>
    <row r="2074" spans="1:42" x14ac:dyDescent="0.2">
      <c r="A2074" s="15">
        <f>Daten!A2074</f>
        <v>80231</v>
      </c>
      <c r="B2074" s="8" t="str">
        <f>Daten!B2074</f>
        <v>Riefensberg</v>
      </c>
      <c r="C2074" s="15">
        <f t="shared" si="815"/>
        <v>8</v>
      </c>
      <c r="D2074" s="10">
        <f>Daten!D2074</f>
        <v>0</v>
      </c>
      <c r="E2074" s="9">
        <f>Daten!E2074</f>
        <v>1065</v>
      </c>
      <c r="F2074" s="9">
        <f>Daten!F2074</f>
        <v>1090</v>
      </c>
      <c r="G2074" s="27">
        <f t="shared" si="816"/>
        <v>-25</v>
      </c>
      <c r="H2074" s="29">
        <f t="shared" si="817"/>
        <v>-2.2935779816513763E-2</v>
      </c>
      <c r="I2074" s="21">
        <f t="shared" si="818"/>
        <v>9.7279835111672082</v>
      </c>
      <c r="J2074" s="21">
        <f t="shared" si="819"/>
        <v>-34.72798351116721</v>
      </c>
      <c r="K2074" s="27">
        <f t="shared" si="820"/>
        <v>17363.991755583604</v>
      </c>
      <c r="L2074" s="16">
        <f>Daten!G2074</f>
        <v>194</v>
      </c>
      <c r="M2074" s="16">
        <f>Daten!H2074</f>
        <v>707</v>
      </c>
      <c r="N2074" s="16">
        <f>Daten!I2074</f>
        <v>164</v>
      </c>
      <c r="O2074" s="28">
        <f t="shared" si="821"/>
        <v>0.50636492220650642</v>
      </c>
      <c r="P2074" s="16">
        <f t="shared" si="822"/>
        <v>397.94697040589546</v>
      </c>
      <c r="Q2074" s="21">
        <f t="shared" si="823"/>
        <v>-39.946970405895456</v>
      </c>
      <c r="R2074" s="27">
        <f t="shared" si="824"/>
        <v>-7989.3940811790908</v>
      </c>
      <c r="S2074" s="9">
        <f>Daten!K2074</f>
        <v>5947.01</v>
      </c>
      <c r="T2074" s="9">
        <f>Daten!L2074</f>
        <v>73746.23</v>
      </c>
      <c r="U2074" s="9">
        <f>Daten!M2074</f>
        <v>279130.75</v>
      </c>
      <c r="V2074" s="9">
        <f>Daten!N2074</f>
        <v>500</v>
      </c>
      <c r="W2074" s="9">
        <f>Daten!O2074</f>
        <v>500</v>
      </c>
      <c r="X2074" s="23">
        <f t="shared" si="825"/>
        <v>358823.99</v>
      </c>
      <c r="Y2074" s="9">
        <f t="shared" si="826"/>
        <v>382790.80474143196</v>
      </c>
      <c r="Z2074" s="21">
        <f t="shared" si="827"/>
        <v>-23966.814741431968</v>
      </c>
      <c r="AA2074" s="27">
        <f t="shared" si="828"/>
        <v>2396.6814741431967</v>
      </c>
      <c r="AB2074" s="32">
        <f t="shared" si="829"/>
        <v>11771.27914854771</v>
      </c>
      <c r="AC2074" s="31">
        <f t="shared" si="830"/>
        <v>11771.27914854771</v>
      </c>
      <c r="AG2074" s="26">
        <f t="shared" si="831"/>
        <v>17363.991755583604</v>
      </c>
      <c r="AH2074" s="26">
        <f t="shared" si="832"/>
        <v>2396.6814741431967</v>
      </c>
      <c r="AI2074" s="26">
        <f t="shared" si="833"/>
        <v>19760.673229726799</v>
      </c>
      <c r="AJ2074" s="26">
        <f t="shared" si="834"/>
        <v>1</v>
      </c>
      <c r="AK2074" s="26">
        <f t="shared" si="835"/>
        <v>19760.673229726799</v>
      </c>
      <c r="AL2074" s="26">
        <f t="shared" ca="1" si="836"/>
        <v>25270</v>
      </c>
      <c r="AM2074" s="26">
        <f t="shared" ca="1" si="837"/>
        <v>81</v>
      </c>
      <c r="AN2074" s="26">
        <f ca="1">IF(AM2074=0,0,COUNTIF($AM$19:AM2074,C2074*10+1))</f>
        <v>17</v>
      </c>
      <c r="AO2074" s="21">
        <f t="shared" ca="1" si="838"/>
        <v>0</v>
      </c>
      <c r="AP2074" s="33">
        <f t="shared" ca="1" si="839"/>
        <v>25270</v>
      </c>
    </row>
    <row r="2075" spans="1:42" x14ac:dyDescent="0.2">
      <c r="A2075" s="15">
        <f>Daten!A2075</f>
        <v>80232</v>
      </c>
      <c r="B2075" s="8" t="str">
        <f>Daten!B2075</f>
        <v>Schnepfau</v>
      </c>
      <c r="C2075" s="15">
        <f t="shared" si="815"/>
        <v>8</v>
      </c>
      <c r="D2075" s="10">
        <f>Daten!D2075</f>
        <v>0</v>
      </c>
      <c r="E2075" s="9">
        <f>Daten!E2075</f>
        <v>480</v>
      </c>
      <c r="F2075" s="9">
        <f>Daten!F2075</f>
        <v>448</v>
      </c>
      <c r="G2075" s="27">
        <f t="shared" si="816"/>
        <v>32</v>
      </c>
      <c r="H2075" s="29">
        <f t="shared" si="817"/>
        <v>7.1428571428571425E-2</v>
      </c>
      <c r="I2075" s="21">
        <f t="shared" si="818"/>
        <v>3.998290470644871</v>
      </c>
      <c r="J2075" s="21">
        <f t="shared" si="819"/>
        <v>28.001709529355129</v>
      </c>
      <c r="K2075" s="27">
        <f t="shared" si="820"/>
        <v>-14000.854764677564</v>
      </c>
      <c r="L2075" s="16">
        <f>Daten!G2075</f>
        <v>73</v>
      </c>
      <c r="M2075" s="16">
        <f>Daten!H2075</f>
        <v>326</v>
      </c>
      <c r="N2075" s="16">
        <f>Daten!I2075</f>
        <v>81</v>
      </c>
      <c r="O2075" s="28">
        <f t="shared" si="821"/>
        <v>0.47239263803680981</v>
      </c>
      <c r="P2075" s="16">
        <f t="shared" si="822"/>
        <v>183.49464264826295</v>
      </c>
      <c r="Q2075" s="21">
        <f t="shared" si="823"/>
        <v>-29.494642648262953</v>
      </c>
      <c r="R2075" s="27">
        <f t="shared" si="824"/>
        <v>-5898.9285296525904</v>
      </c>
      <c r="S2075" s="9">
        <f>Daten!K2075</f>
        <v>2297.5</v>
      </c>
      <c r="T2075" s="9">
        <f>Daten!L2075</f>
        <v>58601.09</v>
      </c>
      <c r="U2075" s="9">
        <f>Daten!M2075</f>
        <v>137858.54999999999</v>
      </c>
      <c r="V2075" s="9">
        <f>Daten!N2075</f>
        <v>500</v>
      </c>
      <c r="W2075" s="9">
        <f>Daten!O2075</f>
        <v>500</v>
      </c>
      <c r="X2075" s="23">
        <f t="shared" si="825"/>
        <v>198757.13999999998</v>
      </c>
      <c r="Y2075" s="9">
        <f t="shared" si="826"/>
        <v>172525.43312289892</v>
      </c>
      <c r="Z2075" s="21">
        <f t="shared" si="827"/>
        <v>26231.706877101067</v>
      </c>
      <c r="AA2075" s="27">
        <f t="shared" si="828"/>
        <v>-2623.1706877101069</v>
      </c>
      <c r="AB2075" s="32">
        <f t="shared" si="829"/>
        <v>-22522.953982040261</v>
      </c>
      <c r="AC2075" s="31">
        <f t="shared" si="830"/>
        <v>0</v>
      </c>
      <c r="AG2075" s="26">
        <f t="shared" si="831"/>
        <v>0</v>
      </c>
      <c r="AH2075" s="26">
        <f t="shared" si="832"/>
        <v>0</v>
      </c>
      <c r="AI2075" s="26">
        <f t="shared" si="833"/>
        <v>0</v>
      </c>
      <c r="AJ2075" s="26">
        <f t="shared" si="834"/>
        <v>1</v>
      </c>
      <c r="AK2075" s="26">
        <f t="shared" si="835"/>
        <v>0</v>
      </c>
      <c r="AL2075" s="26">
        <f t="shared" ca="1" si="836"/>
        <v>0</v>
      </c>
      <c r="AM2075" s="26">
        <f t="shared" ca="1" si="837"/>
        <v>0</v>
      </c>
      <c r="AN2075" s="26">
        <f ca="1">IF(AM2075=0,0,COUNTIF($AM$19:AM2075,C2075*10+1))</f>
        <v>0</v>
      </c>
      <c r="AO2075" s="21">
        <f t="shared" ca="1" si="838"/>
        <v>0</v>
      </c>
      <c r="AP2075" s="33">
        <f t="shared" ca="1" si="839"/>
        <v>0</v>
      </c>
    </row>
    <row r="2076" spans="1:42" x14ac:dyDescent="0.2">
      <c r="A2076" s="15">
        <f>Daten!A2076</f>
        <v>80233</v>
      </c>
      <c r="B2076" s="8" t="str">
        <f>Daten!B2076</f>
        <v>Schoppernau</v>
      </c>
      <c r="C2076" s="15">
        <f t="shared" si="815"/>
        <v>8</v>
      </c>
      <c r="D2076" s="10">
        <f>Daten!D2076</f>
        <v>0</v>
      </c>
      <c r="E2076" s="9">
        <f>Daten!E2076</f>
        <v>934</v>
      </c>
      <c r="F2076" s="9">
        <f>Daten!F2076</f>
        <v>953</v>
      </c>
      <c r="G2076" s="27">
        <f t="shared" si="816"/>
        <v>-19</v>
      </c>
      <c r="H2076" s="29">
        <f t="shared" si="817"/>
        <v>-1.993704092339979E-2</v>
      </c>
      <c r="I2076" s="21">
        <f t="shared" si="818"/>
        <v>8.5052920056351837</v>
      </c>
      <c r="J2076" s="21">
        <f t="shared" si="819"/>
        <v>-27.505292005635184</v>
      </c>
      <c r="K2076" s="27">
        <f t="shared" si="820"/>
        <v>13752.646002817592</v>
      </c>
      <c r="L2076" s="16">
        <f>Daten!G2076</f>
        <v>165</v>
      </c>
      <c r="M2076" s="16">
        <f>Daten!H2076</f>
        <v>586</v>
      </c>
      <c r="N2076" s="16">
        <f>Daten!I2076</f>
        <v>183</v>
      </c>
      <c r="O2076" s="28">
        <f t="shared" si="821"/>
        <v>0.59385665529010234</v>
      </c>
      <c r="P2076" s="16">
        <f t="shared" si="822"/>
        <v>329.84006316528252</v>
      </c>
      <c r="Q2076" s="21">
        <f t="shared" si="823"/>
        <v>18.159936834717485</v>
      </c>
      <c r="R2076" s="27">
        <f t="shared" si="824"/>
        <v>3631.9873669434969</v>
      </c>
      <c r="S2076" s="9">
        <f>Daten!K2076</f>
        <v>3286.19</v>
      </c>
      <c r="T2076" s="9">
        <f>Daten!L2076</f>
        <v>117152.59</v>
      </c>
      <c r="U2076" s="9">
        <f>Daten!M2076</f>
        <v>178983.19</v>
      </c>
      <c r="V2076" s="9">
        <f>Daten!N2076</f>
        <v>500</v>
      </c>
      <c r="W2076" s="9">
        <f>Daten!O2076</f>
        <v>500</v>
      </c>
      <c r="X2076" s="23">
        <f t="shared" si="825"/>
        <v>299421.96999999997</v>
      </c>
      <c r="Y2076" s="9">
        <f t="shared" si="826"/>
        <v>335705.73861830746</v>
      </c>
      <c r="Z2076" s="21">
        <f t="shared" si="827"/>
        <v>-36283.768618307484</v>
      </c>
      <c r="AA2076" s="27">
        <f t="shared" si="828"/>
        <v>3628.3768618307486</v>
      </c>
      <c r="AB2076" s="32">
        <f t="shared" si="829"/>
        <v>21013.010231591838</v>
      </c>
      <c r="AC2076" s="31">
        <f t="shared" si="830"/>
        <v>21013.010231591838</v>
      </c>
      <c r="AG2076" s="26">
        <f t="shared" si="831"/>
        <v>13752.646002817592</v>
      </c>
      <c r="AH2076" s="26">
        <f t="shared" si="832"/>
        <v>3628.3768618307486</v>
      </c>
      <c r="AI2076" s="26">
        <f t="shared" si="833"/>
        <v>17381.022864648341</v>
      </c>
      <c r="AJ2076" s="26">
        <f t="shared" si="834"/>
        <v>1</v>
      </c>
      <c r="AK2076" s="26">
        <f t="shared" si="835"/>
        <v>17381.022864648341</v>
      </c>
      <c r="AL2076" s="26">
        <f t="shared" ca="1" si="836"/>
        <v>22227</v>
      </c>
      <c r="AM2076" s="26">
        <f t="shared" ca="1" si="837"/>
        <v>81</v>
      </c>
      <c r="AN2076" s="26">
        <f ca="1">IF(AM2076=0,0,COUNTIF($AM$19:AM2076,C2076*10+1))</f>
        <v>18</v>
      </c>
      <c r="AO2076" s="21">
        <f t="shared" ca="1" si="838"/>
        <v>0</v>
      </c>
      <c r="AP2076" s="33">
        <f t="shared" ca="1" si="839"/>
        <v>22227</v>
      </c>
    </row>
    <row r="2077" spans="1:42" x14ac:dyDescent="0.2">
      <c r="A2077" s="15">
        <f>Daten!A2077</f>
        <v>80234</v>
      </c>
      <c r="B2077" s="8" t="str">
        <f>Daten!B2077</f>
        <v>Schröcken</v>
      </c>
      <c r="C2077" s="15">
        <f t="shared" si="815"/>
        <v>8</v>
      </c>
      <c r="D2077" s="10">
        <f>Daten!D2077</f>
        <v>0</v>
      </c>
      <c r="E2077" s="9">
        <f>Daten!E2077</f>
        <v>206</v>
      </c>
      <c r="F2077" s="9">
        <f>Daten!F2077</f>
        <v>216</v>
      </c>
      <c r="G2077" s="27">
        <f t="shared" si="816"/>
        <v>-10</v>
      </c>
      <c r="H2077" s="29">
        <f t="shared" si="817"/>
        <v>-4.6296296296296294E-2</v>
      </c>
      <c r="I2077" s="21">
        <f t="shared" si="818"/>
        <v>1.9277471912037771</v>
      </c>
      <c r="J2077" s="21">
        <f t="shared" si="819"/>
        <v>-11.927747191203776</v>
      </c>
      <c r="K2077" s="27">
        <f t="shared" si="820"/>
        <v>5963.8735956018882</v>
      </c>
      <c r="L2077" s="16">
        <f>Daten!G2077</f>
        <v>26</v>
      </c>
      <c r="M2077" s="16">
        <f>Daten!H2077</f>
        <v>138</v>
      </c>
      <c r="N2077" s="16">
        <f>Daten!I2077</f>
        <v>42</v>
      </c>
      <c r="O2077" s="28">
        <f t="shared" si="821"/>
        <v>0.49275362318840582</v>
      </c>
      <c r="P2077" s="16">
        <f t="shared" si="822"/>
        <v>77.675646274418057</v>
      </c>
      <c r="Q2077" s="21">
        <f t="shared" si="823"/>
        <v>-9.6756462744180567</v>
      </c>
      <c r="R2077" s="27">
        <f t="shared" si="824"/>
        <v>-1935.1292548836113</v>
      </c>
      <c r="S2077" s="9">
        <f>Daten!K2077</f>
        <v>756.37</v>
      </c>
      <c r="T2077" s="9">
        <f>Daten!L2077</f>
        <v>45084.62</v>
      </c>
      <c r="U2077" s="9">
        <f>Daten!M2077</f>
        <v>76054.3</v>
      </c>
      <c r="V2077" s="9">
        <f>Daten!N2077</f>
        <v>500</v>
      </c>
      <c r="W2077" s="9">
        <f>Daten!O2077</f>
        <v>500</v>
      </c>
      <c r="X2077" s="23">
        <f t="shared" si="825"/>
        <v>121895.29000000001</v>
      </c>
      <c r="Y2077" s="9">
        <f t="shared" si="826"/>
        <v>74042.165048577459</v>
      </c>
      <c r="Z2077" s="21">
        <f t="shared" si="827"/>
        <v>47853.124951422549</v>
      </c>
      <c r="AA2077" s="27">
        <f t="shared" si="828"/>
        <v>-4785.3124951422551</v>
      </c>
      <c r="AB2077" s="32">
        <f t="shared" si="829"/>
        <v>-756.56815442397829</v>
      </c>
      <c r="AC2077" s="31">
        <f t="shared" si="830"/>
        <v>0</v>
      </c>
      <c r="AG2077" s="26">
        <f t="shared" si="831"/>
        <v>0</v>
      </c>
      <c r="AH2077" s="26">
        <f t="shared" si="832"/>
        <v>0</v>
      </c>
      <c r="AI2077" s="26">
        <f t="shared" si="833"/>
        <v>0</v>
      </c>
      <c r="AJ2077" s="26">
        <f t="shared" si="834"/>
        <v>1</v>
      </c>
      <c r="AK2077" s="26">
        <f t="shared" si="835"/>
        <v>0</v>
      </c>
      <c r="AL2077" s="26">
        <f t="shared" ca="1" si="836"/>
        <v>0</v>
      </c>
      <c r="AM2077" s="26">
        <f t="shared" ca="1" si="837"/>
        <v>0</v>
      </c>
      <c r="AN2077" s="26">
        <f ca="1">IF(AM2077=0,0,COUNTIF($AM$19:AM2077,C2077*10+1))</f>
        <v>0</v>
      </c>
      <c r="AO2077" s="21">
        <f t="shared" ca="1" si="838"/>
        <v>0</v>
      </c>
      <c r="AP2077" s="33">
        <f t="shared" ca="1" si="839"/>
        <v>0</v>
      </c>
    </row>
    <row r="2078" spans="1:42" x14ac:dyDescent="0.2">
      <c r="A2078" s="15">
        <f>Daten!A2078</f>
        <v>80235</v>
      </c>
      <c r="B2078" s="8" t="str">
        <f>Daten!B2078</f>
        <v>Schwarzach</v>
      </c>
      <c r="C2078" s="15">
        <f t="shared" si="815"/>
        <v>8</v>
      </c>
      <c r="D2078" s="10">
        <f>Daten!D2078</f>
        <v>0</v>
      </c>
      <c r="E2078" s="9">
        <f>Daten!E2078</f>
        <v>3933</v>
      </c>
      <c r="F2078" s="9">
        <f>Daten!F2078</f>
        <v>3919</v>
      </c>
      <c r="G2078" s="27">
        <f t="shared" si="816"/>
        <v>14</v>
      </c>
      <c r="H2078" s="29">
        <f t="shared" si="817"/>
        <v>3.5723398826231182E-3</v>
      </c>
      <c r="I2078" s="21">
        <f t="shared" si="818"/>
        <v>34.976116862627791</v>
      </c>
      <c r="J2078" s="21">
        <f t="shared" si="819"/>
        <v>-20.976116862627791</v>
      </c>
      <c r="K2078" s="27">
        <f t="shared" si="820"/>
        <v>10488.058431313895</v>
      </c>
      <c r="L2078" s="16">
        <f>Daten!G2078</f>
        <v>619</v>
      </c>
      <c r="M2078" s="16">
        <f>Daten!H2078</f>
        <v>2542</v>
      </c>
      <c r="N2078" s="16">
        <f>Daten!I2078</f>
        <v>772</v>
      </c>
      <c r="O2078" s="28">
        <f t="shared" si="821"/>
        <v>0.54720692368214008</v>
      </c>
      <c r="P2078" s="16">
        <f t="shared" si="822"/>
        <v>1430.8079190548601</v>
      </c>
      <c r="Q2078" s="21">
        <f t="shared" si="823"/>
        <v>-39.807919054860122</v>
      </c>
      <c r="R2078" s="27">
        <f t="shared" si="824"/>
        <v>-7961.5838109720244</v>
      </c>
      <c r="S2078" s="9">
        <f>Daten!K2078</f>
        <v>1156.52</v>
      </c>
      <c r="T2078" s="9">
        <f>Daten!L2078</f>
        <v>327763.14</v>
      </c>
      <c r="U2078" s="9">
        <f>Daten!M2078</f>
        <v>2715992.34</v>
      </c>
      <c r="V2078" s="9">
        <f>Daten!N2078</f>
        <v>500</v>
      </c>
      <c r="W2078" s="9">
        <f>Daten!O2078</f>
        <v>500</v>
      </c>
      <c r="X2078" s="23">
        <f t="shared" si="825"/>
        <v>3044912</v>
      </c>
      <c r="Y2078" s="9">
        <f t="shared" si="826"/>
        <v>1413630.267650753</v>
      </c>
      <c r="Z2078" s="21">
        <f t="shared" si="827"/>
        <v>1631281.732349247</v>
      </c>
      <c r="AA2078" s="27">
        <f t="shared" si="828"/>
        <v>-163128.1732349247</v>
      </c>
      <c r="AB2078" s="32">
        <f t="shared" si="829"/>
        <v>-160601.69861458283</v>
      </c>
      <c r="AC2078" s="31">
        <f t="shared" si="830"/>
        <v>0</v>
      </c>
      <c r="AG2078" s="26">
        <f t="shared" si="831"/>
        <v>0</v>
      </c>
      <c r="AH2078" s="26">
        <f t="shared" si="832"/>
        <v>0</v>
      </c>
      <c r="AI2078" s="26">
        <f t="shared" si="833"/>
        <v>0</v>
      </c>
      <c r="AJ2078" s="26">
        <f t="shared" si="834"/>
        <v>1</v>
      </c>
      <c r="AK2078" s="26">
        <f t="shared" si="835"/>
        <v>0</v>
      </c>
      <c r="AL2078" s="26">
        <f t="shared" ca="1" si="836"/>
        <v>0</v>
      </c>
      <c r="AM2078" s="26">
        <f t="shared" ca="1" si="837"/>
        <v>0</v>
      </c>
      <c r="AN2078" s="26">
        <f ca="1">IF(AM2078=0,0,COUNTIF($AM$19:AM2078,C2078*10+1))</f>
        <v>0</v>
      </c>
      <c r="AO2078" s="21">
        <f t="shared" ca="1" si="838"/>
        <v>0</v>
      </c>
      <c r="AP2078" s="33">
        <f t="shared" ca="1" si="839"/>
        <v>0</v>
      </c>
    </row>
    <row r="2079" spans="1:42" x14ac:dyDescent="0.2">
      <c r="A2079" s="15">
        <f>Daten!A2079</f>
        <v>80236</v>
      </c>
      <c r="B2079" s="8" t="str">
        <f>Daten!B2079</f>
        <v>Schwarzenberg</v>
      </c>
      <c r="C2079" s="15">
        <f t="shared" si="815"/>
        <v>8</v>
      </c>
      <c r="D2079" s="10">
        <f>Daten!D2079</f>
        <v>0</v>
      </c>
      <c r="E2079" s="9">
        <f>Daten!E2079</f>
        <v>1828</v>
      </c>
      <c r="F2079" s="9">
        <f>Daten!F2079</f>
        <v>1856</v>
      </c>
      <c r="G2079" s="27">
        <f t="shared" si="816"/>
        <v>-28</v>
      </c>
      <c r="H2079" s="29">
        <f t="shared" si="817"/>
        <v>-1.5086206896551725E-2</v>
      </c>
      <c r="I2079" s="21">
        <f t="shared" si="818"/>
        <v>16.564346235528753</v>
      </c>
      <c r="J2079" s="21">
        <f t="shared" si="819"/>
        <v>-44.564346235528753</v>
      </c>
      <c r="K2079" s="27">
        <f t="shared" si="820"/>
        <v>22282.173117764378</v>
      </c>
      <c r="L2079" s="16">
        <f>Daten!G2079</f>
        <v>299</v>
      </c>
      <c r="M2079" s="16">
        <f>Daten!H2079</f>
        <v>1236</v>
      </c>
      <c r="N2079" s="16">
        <f>Daten!I2079</f>
        <v>293</v>
      </c>
      <c r="O2079" s="28">
        <f t="shared" si="821"/>
        <v>0.47896440129449835</v>
      </c>
      <c r="P2079" s="16">
        <f t="shared" si="822"/>
        <v>695.70361445783135</v>
      </c>
      <c r="Q2079" s="21">
        <f t="shared" si="823"/>
        <v>-103.70361445783135</v>
      </c>
      <c r="R2079" s="27">
        <f t="shared" si="824"/>
        <v>-20740.722891566271</v>
      </c>
      <c r="S2079" s="9">
        <f>Daten!K2079</f>
        <v>6258.62</v>
      </c>
      <c r="T2079" s="9">
        <f>Daten!L2079</f>
        <v>164223.32999999999</v>
      </c>
      <c r="U2079" s="9">
        <f>Daten!M2079</f>
        <v>418753.2</v>
      </c>
      <c r="V2079" s="9">
        <f>Daten!N2079</f>
        <v>500</v>
      </c>
      <c r="W2079" s="9">
        <f>Daten!O2079</f>
        <v>500</v>
      </c>
      <c r="X2079" s="23">
        <f t="shared" si="825"/>
        <v>589235.15</v>
      </c>
      <c r="Y2079" s="9">
        <f t="shared" si="826"/>
        <v>657034.35780970671</v>
      </c>
      <c r="Z2079" s="21">
        <f t="shared" si="827"/>
        <v>-67799.207809706684</v>
      </c>
      <c r="AA2079" s="27">
        <f t="shared" si="828"/>
        <v>6779.9207809706686</v>
      </c>
      <c r="AB2079" s="32">
        <f t="shared" si="829"/>
        <v>8321.3710071687747</v>
      </c>
      <c r="AC2079" s="31">
        <f t="shared" si="830"/>
        <v>8321.3710071687747</v>
      </c>
      <c r="AG2079" s="26">
        <f t="shared" si="831"/>
        <v>22282.173117764378</v>
      </c>
      <c r="AH2079" s="26">
        <f t="shared" si="832"/>
        <v>6779.9207809706686</v>
      </c>
      <c r="AI2079" s="26">
        <f t="shared" si="833"/>
        <v>29062.093898735046</v>
      </c>
      <c r="AJ2079" s="26">
        <f t="shared" si="834"/>
        <v>1</v>
      </c>
      <c r="AK2079" s="26">
        <f t="shared" si="835"/>
        <v>29062.093898735046</v>
      </c>
      <c r="AL2079" s="26">
        <f t="shared" ca="1" si="836"/>
        <v>37164</v>
      </c>
      <c r="AM2079" s="26">
        <f t="shared" ca="1" si="837"/>
        <v>81</v>
      </c>
      <c r="AN2079" s="26">
        <f ca="1">IF(AM2079=0,0,COUNTIF($AM$19:AM2079,C2079*10+1))</f>
        <v>19</v>
      </c>
      <c r="AO2079" s="21">
        <f t="shared" ca="1" si="838"/>
        <v>0</v>
      </c>
      <c r="AP2079" s="33">
        <f t="shared" ca="1" si="839"/>
        <v>37164</v>
      </c>
    </row>
    <row r="2080" spans="1:42" x14ac:dyDescent="0.2">
      <c r="A2080" s="15">
        <f>Daten!A2080</f>
        <v>80237</v>
      </c>
      <c r="B2080" s="8" t="str">
        <f>Daten!B2080</f>
        <v>Sibratsgfäll</v>
      </c>
      <c r="C2080" s="15">
        <f t="shared" si="815"/>
        <v>8</v>
      </c>
      <c r="D2080" s="10">
        <f>Daten!D2080</f>
        <v>0</v>
      </c>
      <c r="E2080" s="9">
        <f>Daten!E2080</f>
        <v>444</v>
      </c>
      <c r="F2080" s="9">
        <f>Daten!F2080</f>
        <v>405</v>
      </c>
      <c r="G2080" s="27">
        <f t="shared" si="816"/>
        <v>39</v>
      </c>
      <c r="H2080" s="29">
        <f t="shared" si="817"/>
        <v>9.6296296296296297E-2</v>
      </c>
      <c r="I2080" s="21">
        <f t="shared" si="818"/>
        <v>3.614525983507082</v>
      </c>
      <c r="J2080" s="21">
        <f t="shared" si="819"/>
        <v>35.385474016492921</v>
      </c>
      <c r="K2080" s="27">
        <f t="shared" si="820"/>
        <v>-17692.737008246462</v>
      </c>
      <c r="L2080" s="16">
        <f>Daten!G2080</f>
        <v>83</v>
      </c>
      <c r="M2080" s="16">
        <f>Daten!H2080</f>
        <v>268</v>
      </c>
      <c r="N2080" s="16">
        <f>Daten!I2080</f>
        <v>93</v>
      </c>
      <c r="O2080" s="28">
        <f t="shared" si="821"/>
        <v>0.65671641791044777</v>
      </c>
      <c r="P2080" s="16">
        <f t="shared" si="822"/>
        <v>150.84835653292782</v>
      </c>
      <c r="Q2080" s="21">
        <f t="shared" si="823"/>
        <v>25.151643467072176</v>
      </c>
      <c r="R2080" s="27">
        <f t="shared" si="824"/>
        <v>5030.3286934144353</v>
      </c>
      <c r="S2080" s="9">
        <f>Daten!K2080</f>
        <v>2394.9899999999998</v>
      </c>
      <c r="T2080" s="9">
        <f>Daten!L2080</f>
        <v>35681.269999999997</v>
      </c>
      <c r="U2080" s="9">
        <f>Daten!M2080</f>
        <v>31398.99</v>
      </c>
      <c r="V2080" s="9">
        <f>Daten!N2080</f>
        <v>500</v>
      </c>
      <c r="W2080" s="9">
        <f>Daten!O2080</f>
        <v>500</v>
      </c>
      <c r="X2080" s="23">
        <f t="shared" si="825"/>
        <v>69475.25</v>
      </c>
      <c r="Y2080" s="9">
        <f t="shared" si="826"/>
        <v>159586.02563868152</v>
      </c>
      <c r="Z2080" s="21">
        <f t="shared" si="827"/>
        <v>-90110.775638681516</v>
      </c>
      <c r="AA2080" s="27">
        <f t="shared" si="828"/>
        <v>9011.0775638681516</v>
      </c>
      <c r="AB2080" s="32">
        <f t="shared" si="829"/>
        <v>-3651.3307509638762</v>
      </c>
      <c r="AC2080" s="31">
        <f t="shared" si="830"/>
        <v>0</v>
      </c>
      <c r="AG2080" s="26">
        <f t="shared" si="831"/>
        <v>0</v>
      </c>
      <c r="AH2080" s="26">
        <f t="shared" si="832"/>
        <v>0</v>
      </c>
      <c r="AI2080" s="26">
        <f t="shared" si="833"/>
        <v>0</v>
      </c>
      <c r="AJ2080" s="26">
        <f t="shared" si="834"/>
        <v>1</v>
      </c>
      <c r="AK2080" s="26">
        <f t="shared" si="835"/>
        <v>0</v>
      </c>
      <c r="AL2080" s="26">
        <f t="shared" ca="1" si="836"/>
        <v>0</v>
      </c>
      <c r="AM2080" s="26">
        <f t="shared" ca="1" si="837"/>
        <v>0</v>
      </c>
      <c r="AN2080" s="26">
        <f ca="1">IF(AM2080=0,0,COUNTIF($AM$19:AM2080,C2080*10+1))</f>
        <v>0</v>
      </c>
      <c r="AO2080" s="21">
        <f t="shared" ca="1" si="838"/>
        <v>0</v>
      </c>
      <c r="AP2080" s="33">
        <f t="shared" ca="1" si="839"/>
        <v>0</v>
      </c>
    </row>
    <row r="2081" spans="1:42" x14ac:dyDescent="0.2">
      <c r="A2081" s="15">
        <f>Daten!A2081</f>
        <v>80238</v>
      </c>
      <c r="B2081" s="8" t="str">
        <f>Daten!B2081</f>
        <v>Sulzberg</v>
      </c>
      <c r="C2081" s="15">
        <f t="shared" si="815"/>
        <v>8</v>
      </c>
      <c r="D2081" s="10">
        <f>Daten!D2081</f>
        <v>0</v>
      </c>
      <c r="E2081" s="9">
        <f>Daten!E2081</f>
        <v>1864</v>
      </c>
      <c r="F2081" s="9">
        <f>Daten!F2081</f>
        <v>1833</v>
      </c>
      <c r="G2081" s="27">
        <f t="shared" si="816"/>
        <v>31</v>
      </c>
      <c r="H2081" s="29">
        <f t="shared" si="817"/>
        <v>1.6912165848336061E-2</v>
      </c>
      <c r="I2081" s="21">
        <f t="shared" si="818"/>
        <v>16.359076858687608</v>
      </c>
      <c r="J2081" s="21">
        <f t="shared" si="819"/>
        <v>14.640923141312392</v>
      </c>
      <c r="K2081" s="27">
        <f t="shared" si="820"/>
        <v>-7320.4615706561963</v>
      </c>
      <c r="L2081" s="16">
        <f>Daten!G2081</f>
        <v>339</v>
      </c>
      <c r="M2081" s="16">
        <f>Daten!H2081</f>
        <v>1209</v>
      </c>
      <c r="N2081" s="16">
        <f>Daten!I2081</f>
        <v>316</v>
      </c>
      <c r="O2081" s="28">
        <f t="shared" si="821"/>
        <v>0.54177005789909016</v>
      </c>
      <c r="P2081" s="16">
        <f t="shared" si="822"/>
        <v>680.50620540414081</v>
      </c>
      <c r="Q2081" s="21">
        <f t="shared" si="823"/>
        <v>-25.506205404140815</v>
      </c>
      <c r="R2081" s="27">
        <f t="shared" si="824"/>
        <v>-5101.2410808281629</v>
      </c>
      <c r="S2081" s="9">
        <f>Daten!K2081</f>
        <v>10775</v>
      </c>
      <c r="T2081" s="9">
        <f>Daten!L2081</f>
        <v>117907.66</v>
      </c>
      <c r="U2081" s="9">
        <f>Daten!M2081</f>
        <v>273934.95</v>
      </c>
      <c r="V2081" s="9">
        <f>Daten!N2081</f>
        <v>500</v>
      </c>
      <c r="W2081" s="9">
        <f>Daten!O2081</f>
        <v>500</v>
      </c>
      <c r="X2081" s="23">
        <f t="shared" si="825"/>
        <v>402617.61</v>
      </c>
      <c r="Y2081" s="9">
        <f t="shared" si="826"/>
        <v>669973.76529392414</v>
      </c>
      <c r="Z2081" s="21">
        <f t="shared" si="827"/>
        <v>-267356.15529392415</v>
      </c>
      <c r="AA2081" s="27">
        <f t="shared" si="828"/>
        <v>26735.615529392417</v>
      </c>
      <c r="AB2081" s="32">
        <f t="shared" si="829"/>
        <v>14313.912877908057</v>
      </c>
      <c r="AC2081" s="31">
        <f t="shared" si="830"/>
        <v>14313.912877908057</v>
      </c>
      <c r="AG2081" s="26">
        <f t="shared" si="831"/>
        <v>-7320.4615706561963</v>
      </c>
      <c r="AH2081" s="26">
        <f t="shared" si="832"/>
        <v>26735.615529392417</v>
      </c>
      <c r="AI2081" s="26">
        <f t="shared" si="833"/>
        <v>19415.15395873622</v>
      </c>
      <c r="AJ2081" s="26">
        <f t="shared" si="834"/>
        <v>1</v>
      </c>
      <c r="AK2081" s="26">
        <f t="shared" si="835"/>
        <v>19415.15395873622</v>
      </c>
      <c r="AL2081" s="26">
        <f t="shared" ca="1" si="836"/>
        <v>24828</v>
      </c>
      <c r="AM2081" s="26">
        <f t="shared" ca="1" si="837"/>
        <v>81</v>
      </c>
      <c r="AN2081" s="26">
        <f ca="1">IF(AM2081=0,0,COUNTIF($AM$19:AM2081,C2081*10+1))</f>
        <v>20</v>
      </c>
      <c r="AO2081" s="21">
        <f t="shared" ca="1" si="838"/>
        <v>0</v>
      </c>
      <c r="AP2081" s="33">
        <f t="shared" ca="1" si="839"/>
        <v>24828</v>
      </c>
    </row>
    <row r="2082" spans="1:42" x14ac:dyDescent="0.2">
      <c r="A2082" s="15">
        <f>Daten!A2082</f>
        <v>80239</v>
      </c>
      <c r="B2082" s="8" t="str">
        <f>Daten!B2082</f>
        <v>Warth</v>
      </c>
      <c r="C2082" s="15">
        <f t="shared" si="815"/>
        <v>8</v>
      </c>
      <c r="D2082" s="10">
        <f>Daten!D2082</f>
        <v>0</v>
      </c>
      <c r="E2082" s="9">
        <f>Daten!E2082</f>
        <v>164</v>
      </c>
      <c r="F2082" s="9">
        <f>Daten!F2082</f>
        <v>168</v>
      </c>
      <c r="G2082" s="27">
        <f t="shared" si="816"/>
        <v>-4</v>
      </c>
      <c r="H2082" s="29">
        <f t="shared" si="817"/>
        <v>-2.3809523809523808E-2</v>
      </c>
      <c r="I2082" s="21">
        <f t="shared" si="818"/>
        <v>1.4993589264918266</v>
      </c>
      <c r="J2082" s="21">
        <f t="shared" si="819"/>
        <v>-5.4993589264918263</v>
      </c>
      <c r="K2082" s="27">
        <f t="shared" si="820"/>
        <v>2749.6794632459132</v>
      </c>
      <c r="L2082" s="16">
        <f>Daten!G2082</f>
        <v>25</v>
      </c>
      <c r="M2082" s="16">
        <f>Daten!H2082</f>
        <v>110</v>
      </c>
      <c r="N2082" s="16">
        <f>Daten!I2082</f>
        <v>29</v>
      </c>
      <c r="O2082" s="28">
        <f t="shared" si="821"/>
        <v>0.49090909090909091</v>
      </c>
      <c r="P2082" s="16">
        <f t="shared" si="822"/>
        <v>61.915370218739035</v>
      </c>
      <c r="Q2082" s="21">
        <f t="shared" si="823"/>
        <v>-7.9153702187390351</v>
      </c>
      <c r="R2082" s="27">
        <f t="shared" si="824"/>
        <v>-1583.0740437478071</v>
      </c>
      <c r="S2082" s="9">
        <f>Daten!K2082</f>
        <v>888.05</v>
      </c>
      <c r="T2082" s="9">
        <f>Daten!L2082</f>
        <v>97048.46</v>
      </c>
      <c r="U2082" s="9">
        <f>Daten!M2082</f>
        <v>184397.97</v>
      </c>
      <c r="V2082" s="9">
        <f>Daten!N2082</f>
        <v>500</v>
      </c>
      <c r="W2082" s="9">
        <f>Daten!O2082</f>
        <v>500</v>
      </c>
      <c r="X2082" s="23">
        <f t="shared" si="825"/>
        <v>282334.48</v>
      </c>
      <c r="Y2082" s="9">
        <f t="shared" si="826"/>
        <v>58946.189650323795</v>
      </c>
      <c r="Z2082" s="21">
        <f t="shared" si="827"/>
        <v>223388.29034967619</v>
      </c>
      <c r="AA2082" s="27">
        <f t="shared" si="828"/>
        <v>-22338.829034967621</v>
      </c>
      <c r="AB2082" s="32">
        <f t="shared" si="829"/>
        <v>-21172.223615469513</v>
      </c>
      <c r="AC2082" s="31">
        <f t="shared" si="830"/>
        <v>0</v>
      </c>
      <c r="AG2082" s="26">
        <f t="shared" si="831"/>
        <v>0</v>
      </c>
      <c r="AH2082" s="26">
        <f t="shared" si="832"/>
        <v>0</v>
      </c>
      <c r="AI2082" s="26">
        <f t="shared" si="833"/>
        <v>0</v>
      </c>
      <c r="AJ2082" s="26">
        <f t="shared" si="834"/>
        <v>1</v>
      </c>
      <c r="AK2082" s="26">
        <f t="shared" si="835"/>
        <v>0</v>
      </c>
      <c r="AL2082" s="26">
        <f t="shared" ca="1" si="836"/>
        <v>0</v>
      </c>
      <c r="AM2082" s="26">
        <f t="shared" ca="1" si="837"/>
        <v>0</v>
      </c>
      <c r="AN2082" s="26">
        <f ca="1">IF(AM2082=0,0,COUNTIF($AM$19:AM2082,C2082*10+1))</f>
        <v>0</v>
      </c>
      <c r="AO2082" s="21">
        <f t="shared" ca="1" si="838"/>
        <v>0</v>
      </c>
      <c r="AP2082" s="33">
        <f t="shared" ca="1" si="839"/>
        <v>0</v>
      </c>
    </row>
    <row r="2083" spans="1:42" x14ac:dyDescent="0.2">
      <c r="A2083" s="15">
        <f>Daten!A2083</f>
        <v>80240</v>
      </c>
      <c r="B2083" s="8" t="str">
        <f>Daten!B2083</f>
        <v>Wolfurt</v>
      </c>
      <c r="C2083" s="15">
        <f t="shared" si="815"/>
        <v>8</v>
      </c>
      <c r="D2083" s="10">
        <f>Daten!D2083</f>
        <v>0</v>
      </c>
      <c r="E2083" s="9">
        <f>Daten!E2083</f>
        <v>8679</v>
      </c>
      <c r="F2083" s="9">
        <f>Daten!F2083</f>
        <v>8460</v>
      </c>
      <c r="G2083" s="27">
        <f t="shared" si="816"/>
        <v>219</v>
      </c>
      <c r="H2083" s="29">
        <f t="shared" si="817"/>
        <v>2.5886524822695035E-2</v>
      </c>
      <c r="I2083" s="21">
        <f t="shared" si="818"/>
        <v>75.503431655481265</v>
      </c>
      <c r="J2083" s="21">
        <f t="shared" si="819"/>
        <v>143.49656834451872</v>
      </c>
      <c r="K2083" s="27">
        <f t="shared" si="820"/>
        <v>-71748.284172259358</v>
      </c>
      <c r="L2083" s="16">
        <f>Daten!G2083</f>
        <v>1436</v>
      </c>
      <c r="M2083" s="16">
        <f>Daten!H2083</f>
        <v>5706</v>
      </c>
      <c r="N2083" s="16">
        <f>Daten!I2083</f>
        <v>1537</v>
      </c>
      <c r="O2083" s="28">
        <f t="shared" si="821"/>
        <v>0.52103049421661407</v>
      </c>
      <c r="P2083" s="16">
        <f t="shared" si="822"/>
        <v>3211.7191133465903</v>
      </c>
      <c r="Q2083" s="21">
        <f t="shared" si="823"/>
        <v>-238.71911334659035</v>
      </c>
      <c r="R2083" s="27">
        <f t="shared" si="824"/>
        <v>-47743.82266931807</v>
      </c>
      <c r="S2083" s="9">
        <f>Daten!K2083</f>
        <v>2000.99</v>
      </c>
      <c r="T2083" s="9">
        <f>Daten!L2083</f>
        <v>823701.87</v>
      </c>
      <c r="U2083" s="9">
        <f>Daten!M2083</f>
        <v>8190215.0499999998</v>
      </c>
      <c r="V2083" s="9">
        <f>Daten!N2083</f>
        <v>500</v>
      </c>
      <c r="W2083" s="9">
        <f>Daten!O2083</f>
        <v>500</v>
      </c>
      <c r="X2083" s="23">
        <f t="shared" si="825"/>
        <v>9015917.9100000001</v>
      </c>
      <c r="Y2083" s="9">
        <f t="shared" si="826"/>
        <v>3119475.4876534161</v>
      </c>
      <c r="Z2083" s="21">
        <f t="shared" si="827"/>
        <v>5896442.4223465845</v>
      </c>
      <c r="AA2083" s="27">
        <f t="shared" si="828"/>
        <v>-589644.24223465845</v>
      </c>
      <c r="AB2083" s="32">
        <f t="shared" si="829"/>
        <v>-709136.3490762359</v>
      </c>
      <c r="AC2083" s="31">
        <f t="shared" si="830"/>
        <v>0</v>
      </c>
      <c r="AG2083" s="26">
        <f t="shared" si="831"/>
        <v>0</v>
      </c>
      <c r="AH2083" s="26">
        <f t="shared" si="832"/>
        <v>0</v>
      </c>
      <c r="AI2083" s="26">
        <f t="shared" si="833"/>
        <v>0</v>
      </c>
      <c r="AJ2083" s="26">
        <f t="shared" si="834"/>
        <v>1</v>
      </c>
      <c r="AK2083" s="26">
        <f t="shared" si="835"/>
        <v>0</v>
      </c>
      <c r="AL2083" s="26">
        <f t="shared" ca="1" si="836"/>
        <v>0</v>
      </c>
      <c r="AM2083" s="26">
        <f t="shared" ca="1" si="837"/>
        <v>0</v>
      </c>
      <c r="AN2083" s="26">
        <f ca="1">IF(AM2083=0,0,COUNTIF($AM$19:AM2083,C2083*10+1))</f>
        <v>0</v>
      </c>
      <c r="AO2083" s="21">
        <f t="shared" ca="1" si="838"/>
        <v>0</v>
      </c>
      <c r="AP2083" s="33">
        <f t="shared" ca="1" si="839"/>
        <v>0</v>
      </c>
    </row>
    <row r="2084" spans="1:42" x14ac:dyDescent="0.2">
      <c r="A2084" s="15">
        <f>Daten!A2084</f>
        <v>80301</v>
      </c>
      <c r="B2084" s="8" t="str">
        <f>Daten!B2084</f>
        <v>Dornbirn</v>
      </c>
      <c r="C2084" s="15">
        <f t="shared" si="815"/>
        <v>8</v>
      </c>
      <c r="D2084" s="10">
        <f>Daten!D2084</f>
        <v>0</v>
      </c>
      <c r="E2084" s="9">
        <f>Daten!E2084</f>
        <v>50340</v>
      </c>
      <c r="F2084" s="9">
        <f>Daten!F2084</f>
        <v>49217</v>
      </c>
      <c r="G2084" s="27">
        <f t="shared" si="816"/>
        <v>1123</v>
      </c>
      <c r="H2084" s="29">
        <f t="shared" si="817"/>
        <v>2.2817319218969054E-2</v>
      </c>
      <c r="I2084" s="21">
        <f t="shared" si="818"/>
        <v>439.24969217350139</v>
      </c>
      <c r="J2084" s="21">
        <f t="shared" si="819"/>
        <v>683.75030782649856</v>
      </c>
      <c r="K2084" s="27">
        <f t="shared" si="820"/>
        <v>-341875.15391324926</v>
      </c>
      <c r="L2084" s="16">
        <f>Daten!G2084</f>
        <v>7884</v>
      </c>
      <c r="M2084" s="16">
        <f>Daten!H2084</f>
        <v>33381</v>
      </c>
      <c r="N2084" s="16">
        <f>Daten!I2084</f>
        <v>9073</v>
      </c>
      <c r="O2084" s="28">
        <f t="shared" si="821"/>
        <v>0.50798358347562989</v>
      </c>
      <c r="P2084" s="16">
        <f t="shared" si="822"/>
        <v>18789.063393379343</v>
      </c>
      <c r="Q2084" s="21">
        <f t="shared" si="823"/>
        <v>-1832.0633933793433</v>
      </c>
      <c r="R2084" s="27">
        <f t="shared" si="824"/>
        <v>-366412.67867586866</v>
      </c>
      <c r="S2084" s="9">
        <f>Daten!K2084</f>
        <v>23967.85</v>
      </c>
      <c r="T2084" s="9">
        <f>Daten!L2084</f>
        <v>4402608.09</v>
      </c>
      <c r="U2084" s="9">
        <f>Daten!M2084</f>
        <v>26728291.98</v>
      </c>
      <c r="V2084" s="9">
        <f>Daten!N2084</f>
        <v>500</v>
      </c>
      <c r="W2084" s="9">
        <f>Daten!O2084</f>
        <v>500</v>
      </c>
      <c r="X2084" s="23">
        <f t="shared" si="825"/>
        <v>31154867.920000002</v>
      </c>
      <c r="Y2084" s="9">
        <f t="shared" si="826"/>
        <v>18093604.798764024</v>
      </c>
      <c r="Z2084" s="21">
        <f t="shared" si="827"/>
        <v>13061263.121235978</v>
      </c>
      <c r="AA2084" s="27">
        <f t="shared" si="828"/>
        <v>-1306126.3121235978</v>
      </c>
      <c r="AB2084" s="32">
        <f t="shared" si="829"/>
        <v>-2014414.1447127159</v>
      </c>
      <c r="AC2084" s="31">
        <f t="shared" si="830"/>
        <v>0</v>
      </c>
      <c r="AG2084" s="26">
        <f t="shared" si="831"/>
        <v>0</v>
      </c>
      <c r="AH2084" s="26">
        <f t="shared" si="832"/>
        <v>0</v>
      </c>
      <c r="AI2084" s="26">
        <f t="shared" si="833"/>
        <v>0</v>
      </c>
      <c r="AJ2084" s="26">
        <f t="shared" si="834"/>
        <v>1</v>
      </c>
      <c r="AK2084" s="26">
        <f t="shared" si="835"/>
        <v>0</v>
      </c>
      <c r="AL2084" s="26">
        <f t="shared" ca="1" si="836"/>
        <v>0</v>
      </c>
      <c r="AM2084" s="26">
        <f t="shared" ca="1" si="837"/>
        <v>0</v>
      </c>
      <c r="AN2084" s="26">
        <f ca="1">IF(AM2084=0,0,COUNTIF($AM$19:AM2084,C2084*10+1))</f>
        <v>0</v>
      </c>
      <c r="AO2084" s="21">
        <f t="shared" ca="1" si="838"/>
        <v>0</v>
      </c>
      <c r="AP2084" s="33">
        <f t="shared" ca="1" si="839"/>
        <v>0</v>
      </c>
    </row>
    <row r="2085" spans="1:42" x14ac:dyDescent="0.2">
      <c r="A2085" s="15">
        <f>Daten!A2085</f>
        <v>80302</v>
      </c>
      <c r="B2085" s="8" t="str">
        <f>Daten!B2085</f>
        <v>Hohenems</v>
      </c>
      <c r="C2085" s="15">
        <f t="shared" si="815"/>
        <v>8</v>
      </c>
      <c r="D2085" s="10">
        <f>Daten!D2085</f>
        <v>0</v>
      </c>
      <c r="E2085" s="9">
        <f>Daten!E2085</f>
        <v>16966</v>
      </c>
      <c r="F2085" s="9">
        <f>Daten!F2085</f>
        <v>16334</v>
      </c>
      <c r="G2085" s="27">
        <f t="shared" si="816"/>
        <v>632</v>
      </c>
      <c r="H2085" s="29">
        <f t="shared" si="817"/>
        <v>3.8692298273539857E-2</v>
      </c>
      <c r="I2085" s="21">
        <f t="shared" si="818"/>
        <v>145.7769565792708</v>
      </c>
      <c r="J2085" s="21">
        <f t="shared" si="819"/>
        <v>486.2230434207292</v>
      </c>
      <c r="K2085" s="27">
        <f t="shared" si="820"/>
        <v>-243111.52171036458</v>
      </c>
      <c r="L2085" s="16">
        <f>Daten!G2085</f>
        <v>2800</v>
      </c>
      <c r="M2085" s="16">
        <f>Daten!H2085</f>
        <v>11287</v>
      </c>
      <c r="N2085" s="16">
        <f>Daten!I2085</f>
        <v>2874</v>
      </c>
      <c r="O2085" s="28">
        <f t="shared" si="821"/>
        <v>0.50270222379728891</v>
      </c>
      <c r="P2085" s="16">
        <f t="shared" si="822"/>
        <v>6353.0798514446133</v>
      </c>
      <c r="Q2085" s="21">
        <f t="shared" si="823"/>
        <v>-679.07985144461327</v>
      </c>
      <c r="R2085" s="27">
        <f t="shared" si="824"/>
        <v>-135815.97028892266</v>
      </c>
      <c r="S2085" s="9">
        <f>Daten!K2085</f>
        <v>8283.7800000000007</v>
      </c>
      <c r="T2085" s="9">
        <f>Daten!L2085</f>
        <v>1234406.8600000001</v>
      </c>
      <c r="U2085" s="9">
        <f>Daten!M2085</f>
        <v>5286285.01</v>
      </c>
      <c r="V2085" s="9">
        <f>Daten!N2085</f>
        <v>500</v>
      </c>
      <c r="W2085" s="9">
        <f>Daten!O2085</f>
        <v>500</v>
      </c>
      <c r="X2085" s="23">
        <f t="shared" si="825"/>
        <v>6528975.6500000004</v>
      </c>
      <c r="Y2085" s="9">
        <f t="shared" si="826"/>
        <v>6098055.2049231315</v>
      </c>
      <c r="Z2085" s="21">
        <f t="shared" si="827"/>
        <v>430920.44507686887</v>
      </c>
      <c r="AA2085" s="27">
        <f t="shared" si="828"/>
        <v>-43092.044507686893</v>
      </c>
      <c r="AB2085" s="32">
        <f t="shared" si="829"/>
        <v>-422019.53650697414</v>
      </c>
      <c r="AC2085" s="31">
        <f t="shared" si="830"/>
        <v>0</v>
      </c>
      <c r="AG2085" s="26">
        <f t="shared" si="831"/>
        <v>0</v>
      </c>
      <c r="AH2085" s="26">
        <f t="shared" si="832"/>
        <v>0</v>
      </c>
      <c r="AI2085" s="26">
        <f t="shared" si="833"/>
        <v>0</v>
      </c>
      <c r="AJ2085" s="26">
        <f t="shared" si="834"/>
        <v>1</v>
      </c>
      <c r="AK2085" s="26">
        <f t="shared" si="835"/>
        <v>0</v>
      </c>
      <c r="AL2085" s="26">
        <f t="shared" ca="1" si="836"/>
        <v>0</v>
      </c>
      <c r="AM2085" s="26">
        <f t="shared" ca="1" si="837"/>
        <v>0</v>
      </c>
      <c r="AN2085" s="26">
        <f ca="1">IF(AM2085=0,0,COUNTIF($AM$19:AM2085,C2085*10+1))</f>
        <v>0</v>
      </c>
      <c r="AO2085" s="21">
        <f t="shared" ca="1" si="838"/>
        <v>0</v>
      </c>
      <c r="AP2085" s="33">
        <f t="shared" ca="1" si="839"/>
        <v>0</v>
      </c>
    </row>
    <row r="2086" spans="1:42" x14ac:dyDescent="0.2">
      <c r="A2086" s="15">
        <f>Daten!A2086</f>
        <v>80303</v>
      </c>
      <c r="B2086" s="8" t="str">
        <f>Daten!B2086</f>
        <v>Lustenau</v>
      </c>
      <c r="C2086" s="15">
        <f t="shared" si="815"/>
        <v>8</v>
      </c>
      <c r="D2086" s="10">
        <f>Daten!D2086</f>
        <v>0</v>
      </c>
      <c r="E2086" s="9">
        <f>Daten!E2086</f>
        <v>23544</v>
      </c>
      <c r="F2086" s="9">
        <f>Daten!F2086</f>
        <v>22797</v>
      </c>
      <c r="G2086" s="27">
        <f t="shared" si="816"/>
        <v>747</v>
      </c>
      <c r="H2086" s="29">
        <f t="shared" si="817"/>
        <v>3.2767469403868932E-2</v>
      </c>
      <c r="I2086" s="21">
        <f t="shared" si="818"/>
        <v>203.45765147163198</v>
      </c>
      <c r="J2086" s="21">
        <f t="shared" si="819"/>
        <v>543.54234852836805</v>
      </c>
      <c r="K2086" s="27">
        <f t="shared" si="820"/>
        <v>-271771.17426418402</v>
      </c>
      <c r="L2086" s="16">
        <f>Daten!G2086</f>
        <v>4003</v>
      </c>
      <c r="M2086" s="16">
        <f>Daten!H2086</f>
        <v>15471</v>
      </c>
      <c r="N2086" s="16">
        <f>Daten!I2086</f>
        <v>4069</v>
      </c>
      <c r="O2086" s="28">
        <f t="shared" si="821"/>
        <v>0.52175037166311167</v>
      </c>
      <c r="P2086" s="16">
        <f t="shared" si="822"/>
        <v>8708.1153877646502</v>
      </c>
      <c r="Q2086" s="21">
        <f t="shared" si="823"/>
        <v>-636.11538776465022</v>
      </c>
      <c r="R2086" s="27">
        <f t="shared" si="824"/>
        <v>-127223.07755293004</v>
      </c>
      <c r="S2086" s="9">
        <f>Daten!K2086</f>
        <v>8870.8799999999992</v>
      </c>
      <c r="T2086" s="9">
        <f>Daten!L2086</f>
        <v>1654967.84</v>
      </c>
      <c r="U2086" s="9">
        <f>Daten!M2086</f>
        <v>7173568.6200000001</v>
      </c>
      <c r="V2086" s="9">
        <f>Daten!N2086</f>
        <v>500</v>
      </c>
      <c r="W2086" s="9">
        <f>Daten!O2086</f>
        <v>500</v>
      </c>
      <c r="X2086" s="23">
        <f t="shared" si="825"/>
        <v>8837407.3399999999</v>
      </c>
      <c r="Y2086" s="9">
        <f t="shared" si="826"/>
        <v>8462372.4946781918</v>
      </c>
      <c r="Z2086" s="21">
        <f t="shared" si="827"/>
        <v>375034.84532180801</v>
      </c>
      <c r="AA2086" s="27">
        <f t="shared" si="828"/>
        <v>-37503.484532180802</v>
      </c>
      <c r="AB2086" s="32">
        <f t="shared" si="829"/>
        <v>-436497.73634929489</v>
      </c>
      <c r="AC2086" s="31">
        <f t="shared" si="830"/>
        <v>0</v>
      </c>
      <c r="AG2086" s="26">
        <f t="shared" si="831"/>
        <v>0</v>
      </c>
      <c r="AH2086" s="26">
        <f t="shared" si="832"/>
        <v>0</v>
      </c>
      <c r="AI2086" s="26">
        <f t="shared" si="833"/>
        <v>0</v>
      </c>
      <c r="AJ2086" s="26">
        <f t="shared" si="834"/>
        <v>1</v>
      </c>
      <c r="AK2086" s="26">
        <f t="shared" si="835"/>
        <v>0</v>
      </c>
      <c r="AL2086" s="26">
        <f t="shared" ca="1" si="836"/>
        <v>0</v>
      </c>
      <c r="AM2086" s="26">
        <f t="shared" ca="1" si="837"/>
        <v>0</v>
      </c>
      <c r="AN2086" s="26">
        <f ca="1">IF(AM2086=0,0,COUNTIF($AM$19:AM2086,C2086*10+1))</f>
        <v>0</v>
      </c>
      <c r="AO2086" s="21">
        <f t="shared" ca="1" si="838"/>
        <v>0</v>
      </c>
      <c r="AP2086" s="33">
        <f t="shared" ca="1" si="839"/>
        <v>0</v>
      </c>
    </row>
    <row r="2087" spans="1:42" x14ac:dyDescent="0.2">
      <c r="A2087" s="15">
        <f>Daten!A2087</f>
        <v>80401</v>
      </c>
      <c r="B2087" s="8" t="str">
        <f>Daten!B2087</f>
        <v>Altach</v>
      </c>
      <c r="C2087" s="15">
        <f t="shared" si="815"/>
        <v>8</v>
      </c>
      <c r="D2087" s="10">
        <f>Daten!D2087</f>
        <v>0</v>
      </c>
      <c r="E2087" s="9">
        <f>Daten!E2087</f>
        <v>6946</v>
      </c>
      <c r="F2087" s="9">
        <f>Daten!F2087</f>
        <v>6614</v>
      </c>
      <c r="G2087" s="27">
        <f t="shared" si="816"/>
        <v>332</v>
      </c>
      <c r="H2087" s="29">
        <f t="shared" si="817"/>
        <v>5.019655276685818E-2</v>
      </c>
      <c r="I2087" s="21">
        <f t="shared" si="818"/>
        <v>59.028332975100838</v>
      </c>
      <c r="J2087" s="21">
        <f t="shared" si="819"/>
        <v>272.97166702489915</v>
      </c>
      <c r="K2087" s="27">
        <f t="shared" si="820"/>
        <v>-136485.83351244958</v>
      </c>
      <c r="L2087" s="16">
        <f>Daten!G2087</f>
        <v>1146</v>
      </c>
      <c r="M2087" s="16">
        <f>Daten!H2087</f>
        <v>4651</v>
      </c>
      <c r="N2087" s="16">
        <f>Daten!I2087</f>
        <v>1149</v>
      </c>
      <c r="O2087" s="28">
        <f t="shared" si="821"/>
        <v>0.49344227047946676</v>
      </c>
      <c r="P2087" s="16">
        <f t="shared" si="822"/>
        <v>2617.8944262486839</v>
      </c>
      <c r="Q2087" s="21">
        <f t="shared" si="823"/>
        <v>-322.89442624868389</v>
      </c>
      <c r="R2087" s="27">
        <f t="shared" si="824"/>
        <v>-64578.885249736777</v>
      </c>
      <c r="S2087" s="9">
        <f>Daten!K2087</f>
        <v>2982.17</v>
      </c>
      <c r="T2087" s="9">
        <f>Daten!L2087</f>
        <v>427397.31</v>
      </c>
      <c r="U2087" s="9">
        <f>Daten!M2087</f>
        <v>1540658.67</v>
      </c>
      <c r="V2087" s="9">
        <f>Daten!N2087</f>
        <v>500</v>
      </c>
      <c r="W2087" s="9">
        <f>Daten!O2087</f>
        <v>500</v>
      </c>
      <c r="X2087" s="23">
        <f t="shared" si="825"/>
        <v>1971038.15</v>
      </c>
      <c r="Y2087" s="9">
        <f t="shared" si="826"/>
        <v>2496586.7884826167</v>
      </c>
      <c r="Z2087" s="21">
        <f t="shared" si="827"/>
        <v>-525548.63848261675</v>
      </c>
      <c r="AA2087" s="27">
        <f t="shared" si="828"/>
        <v>52554.863848261681</v>
      </c>
      <c r="AB2087" s="32">
        <f t="shared" si="829"/>
        <v>-148509.85491392468</v>
      </c>
      <c r="AC2087" s="31">
        <f t="shared" si="830"/>
        <v>0</v>
      </c>
      <c r="AG2087" s="26">
        <f t="shared" si="831"/>
        <v>0</v>
      </c>
      <c r="AH2087" s="26">
        <f t="shared" si="832"/>
        <v>0</v>
      </c>
      <c r="AI2087" s="26">
        <f t="shared" si="833"/>
        <v>0</v>
      </c>
      <c r="AJ2087" s="26">
        <f t="shared" si="834"/>
        <v>1</v>
      </c>
      <c r="AK2087" s="26">
        <f t="shared" si="835"/>
        <v>0</v>
      </c>
      <c r="AL2087" s="26">
        <f t="shared" ca="1" si="836"/>
        <v>0</v>
      </c>
      <c r="AM2087" s="26">
        <f t="shared" ca="1" si="837"/>
        <v>0</v>
      </c>
      <c r="AN2087" s="26">
        <f ca="1">IF(AM2087=0,0,COUNTIF($AM$19:AM2087,C2087*10+1))</f>
        <v>0</v>
      </c>
      <c r="AO2087" s="21">
        <f t="shared" ca="1" si="838"/>
        <v>0</v>
      </c>
      <c r="AP2087" s="33">
        <f t="shared" ca="1" si="839"/>
        <v>0</v>
      </c>
    </row>
    <row r="2088" spans="1:42" x14ac:dyDescent="0.2">
      <c r="A2088" s="15">
        <f>Daten!A2088</f>
        <v>80402</v>
      </c>
      <c r="B2088" s="8" t="str">
        <f>Daten!B2088</f>
        <v>Düns</v>
      </c>
      <c r="C2088" s="15">
        <f t="shared" si="815"/>
        <v>8</v>
      </c>
      <c r="D2088" s="10">
        <f>Daten!D2088</f>
        <v>0</v>
      </c>
      <c r="E2088" s="9">
        <f>Daten!E2088</f>
        <v>418</v>
      </c>
      <c r="F2088" s="9">
        <f>Daten!F2088</f>
        <v>417</v>
      </c>
      <c r="G2088" s="27">
        <f t="shared" si="816"/>
        <v>1</v>
      </c>
      <c r="H2088" s="29">
        <f t="shared" si="817"/>
        <v>2.3980815347721821E-3</v>
      </c>
      <c r="I2088" s="21">
        <f t="shared" si="818"/>
        <v>3.7216230496850695</v>
      </c>
      <c r="J2088" s="21">
        <f t="shared" si="819"/>
        <v>-2.7216230496850695</v>
      </c>
      <c r="K2088" s="27">
        <f t="shared" si="820"/>
        <v>1360.8115248425347</v>
      </c>
      <c r="L2088" s="16">
        <f>Daten!G2088</f>
        <v>74</v>
      </c>
      <c r="M2088" s="16">
        <f>Daten!H2088</f>
        <v>282</v>
      </c>
      <c r="N2088" s="16">
        <f>Daten!I2088</f>
        <v>62</v>
      </c>
      <c r="O2088" s="28">
        <f t="shared" si="821"/>
        <v>0.48226950354609927</v>
      </c>
      <c r="P2088" s="16">
        <f t="shared" si="822"/>
        <v>158.72849456076733</v>
      </c>
      <c r="Q2088" s="21">
        <f t="shared" si="823"/>
        <v>-22.728494560767331</v>
      </c>
      <c r="R2088" s="27">
        <f t="shared" si="824"/>
        <v>-4545.6989121534662</v>
      </c>
      <c r="S2088" s="9">
        <f>Daten!K2088</f>
        <v>1298.92</v>
      </c>
      <c r="T2088" s="9">
        <f>Daten!L2088</f>
        <v>20757.349999999999</v>
      </c>
      <c r="U2088" s="9">
        <f>Daten!M2088</f>
        <v>8120.25</v>
      </c>
      <c r="V2088" s="9">
        <f>Daten!N2088</f>
        <v>500</v>
      </c>
      <c r="W2088" s="9">
        <f>Daten!O2088</f>
        <v>500</v>
      </c>
      <c r="X2088" s="23">
        <f t="shared" si="825"/>
        <v>30176.519999999997</v>
      </c>
      <c r="Y2088" s="9">
        <f t="shared" si="826"/>
        <v>150240.89801119114</v>
      </c>
      <c r="Z2088" s="21">
        <f t="shared" si="827"/>
        <v>-120064.37801119115</v>
      </c>
      <c r="AA2088" s="27">
        <f t="shared" si="828"/>
        <v>12006.437801119115</v>
      </c>
      <c r="AB2088" s="32">
        <f t="shared" si="829"/>
        <v>8821.5504138081833</v>
      </c>
      <c r="AC2088" s="31">
        <f t="shared" si="830"/>
        <v>8821.5504138081833</v>
      </c>
      <c r="AG2088" s="26">
        <f t="shared" si="831"/>
        <v>1360.8115248425347</v>
      </c>
      <c r="AH2088" s="26">
        <f t="shared" si="832"/>
        <v>12006.437801119115</v>
      </c>
      <c r="AI2088" s="26">
        <f t="shared" si="833"/>
        <v>13367.249325961649</v>
      </c>
      <c r="AJ2088" s="26">
        <f t="shared" si="834"/>
        <v>1</v>
      </c>
      <c r="AK2088" s="26">
        <f t="shared" si="835"/>
        <v>13367.249325961649</v>
      </c>
      <c r="AL2088" s="26">
        <f t="shared" ca="1" si="836"/>
        <v>17094</v>
      </c>
      <c r="AM2088" s="26">
        <f t="shared" ca="1" si="837"/>
        <v>81</v>
      </c>
      <c r="AN2088" s="26">
        <f ca="1">IF(AM2088=0,0,COUNTIF($AM$19:AM2088,C2088*10+1))</f>
        <v>21</v>
      </c>
      <c r="AO2088" s="21">
        <f t="shared" ca="1" si="838"/>
        <v>0</v>
      </c>
      <c r="AP2088" s="33">
        <f t="shared" ca="1" si="839"/>
        <v>17094</v>
      </c>
    </row>
    <row r="2089" spans="1:42" x14ac:dyDescent="0.2">
      <c r="A2089" s="15">
        <f>Daten!A2089</f>
        <v>80403</v>
      </c>
      <c r="B2089" s="8" t="str">
        <f>Daten!B2089</f>
        <v>Dünserberg</v>
      </c>
      <c r="C2089" s="15">
        <f t="shared" si="815"/>
        <v>8</v>
      </c>
      <c r="D2089" s="10">
        <f>Daten!D2089</f>
        <v>0</v>
      </c>
      <c r="E2089" s="9">
        <f>Daten!E2089</f>
        <v>147</v>
      </c>
      <c r="F2089" s="9">
        <f>Daten!F2089</f>
        <v>154</v>
      </c>
      <c r="G2089" s="27">
        <f t="shared" si="816"/>
        <v>-7</v>
      </c>
      <c r="H2089" s="29">
        <f t="shared" si="817"/>
        <v>-4.5454545454545456E-2</v>
      </c>
      <c r="I2089" s="21">
        <f t="shared" si="818"/>
        <v>1.3744123492841744</v>
      </c>
      <c r="J2089" s="21">
        <f t="shared" si="819"/>
        <v>-8.3744123492841744</v>
      </c>
      <c r="K2089" s="27">
        <f t="shared" si="820"/>
        <v>4187.2061746420868</v>
      </c>
      <c r="L2089" s="16">
        <f>Daten!G2089</f>
        <v>26</v>
      </c>
      <c r="M2089" s="16">
        <f>Daten!H2089</f>
        <v>101</v>
      </c>
      <c r="N2089" s="16">
        <f>Daten!I2089</f>
        <v>20</v>
      </c>
      <c r="O2089" s="28">
        <f t="shared" si="821"/>
        <v>0.45544554455445546</v>
      </c>
      <c r="P2089" s="16">
        <f t="shared" si="822"/>
        <v>56.849567200842202</v>
      </c>
      <c r="Q2089" s="21">
        <f t="shared" si="823"/>
        <v>-10.849567200842202</v>
      </c>
      <c r="R2089" s="27">
        <f t="shared" si="824"/>
        <v>-2169.9134401684405</v>
      </c>
      <c r="S2089" s="9">
        <f>Daten!K2089</f>
        <v>649.34</v>
      </c>
      <c r="T2089" s="9">
        <f>Daten!L2089</f>
        <v>6701.52</v>
      </c>
      <c r="U2089" s="9">
        <f>Daten!M2089</f>
        <v>5890.05</v>
      </c>
      <c r="V2089" s="9">
        <f>Daten!N2089</f>
        <v>500</v>
      </c>
      <c r="W2089" s="9">
        <f>Daten!O2089</f>
        <v>500</v>
      </c>
      <c r="X2089" s="23">
        <f t="shared" si="825"/>
        <v>13240.91</v>
      </c>
      <c r="Y2089" s="9">
        <f t="shared" si="826"/>
        <v>52835.913893887795</v>
      </c>
      <c r="Z2089" s="21">
        <f t="shared" si="827"/>
        <v>-39595.003893887799</v>
      </c>
      <c r="AA2089" s="27">
        <f t="shared" si="828"/>
        <v>3959.5003893887801</v>
      </c>
      <c r="AB2089" s="32">
        <f t="shared" si="829"/>
        <v>5976.793123862426</v>
      </c>
      <c r="AC2089" s="31">
        <f t="shared" si="830"/>
        <v>5976.793123862426</v>
      </c>
      <c r="AG2089" s="26">
        <f t="shared" si="831"/>
        <v>4187.2061746420868</v>
      </c>
      <c r="AH2089" s="26">
        <f t="shared" si="832"/>
        <v>3959.5003893887801</v>
      </c>
      <c r="AI2089" s="26">
        <f t="shared" si="833"/>
        <v>8146.7065640308665</v>
      </c>
      <c r="AJ2089" s="26">
        <f t="shared" si="834"/>
        <v>1</v>
      </c>
      <c r="AK2089" s="26">
        <f t="shared" si="835"/>
        <v>8146.7065640308665</v>
      </c>
      <c r="AL2089" s="26">
        <f t="shared" ca="1" si="836"/>
        <v>10418</v>
      </c>
      <c r="AM2089" s="26">
        <f t="shared" ca="1" si="837"/>
        <v>81</v>
      </c>
      <c r="AN2089" s="26">
        <f ca="1">IF(AM2089=0,0,COUNTIF($AM$19:AM2089,C2089*10+1))</f>
        <v>22</v>
      </c>
      <c r="AO2089" s="21">
        <f t="shared" ca="1" si="838"/>
        <v>0</v>
      </c>
      <c r="AP2089" s="33">
        <f t="shared" ca="1" si="839"/>
        <v>10418</v>
      </c>
    </row>
    <row r="2090" spans="1:42" x14ac:dyDescent="0.2">
      <c r="A2090" s="15">
        <f>Daten!A2090</f>
        <v>80404</v>
      </c>
      <c r="B2090" s="8" t="str">
        <f>Daten!B2090</f>
        <v>Feldkirch</v>
      </c>
      <c r="C2090" s="15">
        <f t="shared" si="815"/>
        <v>8</v>
      </c>
      <c r="D2090" s="10">
        <f>Daten!D2090</f>
        <v>0</v>
      </c>
      <c r="E2090" s="9">
        <f>Daten!E2090</f>
        <v>34842</v>
      </c>
      <c r="F2090" s="9">
        <f>Daten!F2090</f>
        <v>33279</v>
      </c>
      <c r="G2090" s="27">
        <f t="shared" si="816"/>
        <v>1563</v>
      </c>
      <c r="H2090" s="29">
        <f t="shared" si="817"/>
        <v>4.6966555485441271E-2</v>
      </c>
      <c r="I2090" s="21">
        <f t="shared" si="818"/>
        <v>297.00693877810414</v>
      </c>
      <c r="J2090" s="21">
        <f t="shared" si="819"/>
        <v>1265.9930612218959</v>
      </c>
      <c r="K2090" s="27">
        <f t="shared" si="820"/>
        <v>-632996.53061094799</v>
      </c>
      <c r="L2090" s="16">
        <f>Daten!G2090</f>
        <v>5318</v>
      </c>
      <c r="M2090" s="16">
        <f>Daten!H2090</f>
        <v>23384</v>
      </c>
      <c r="N2090" s="16">
        <f>Daten!I2090</f>
        <v>6140</v>
      </c>
      <c r="O2090" s="28">
        <f t="shared" si="821"/>
        <v>0.48999315771467672</v>
      </c>
      <c r="P2090" s="16">
        <f t="shared" si="822"/>
        <v>13162.081974499941</v>
      </c>
      <c r="Q2090" s="21">
        <f t="shared" si="823"/>
        <v>-1704.0819744999408</v>
      </c>
      <c r="R2090" s="27">
        <f t="shared" si="824"/>
        <v>-340816.39489998814</v>
      </c>
      <c r="S2090" s="9">
        <f>Daten!K2090</f>
        <v>12157.11</v>
      </c>
      <c r="T2090" s="9">
        <f>Daten!L2090</f>
        <v>2594151.17</v>
      </c>
      <c r="U2090" s="9">
        <f>Daten!M2090</f>
        <v>9249726.7300000004</v>
      </c>
      <c r="V2090" s="9">
        <f>Daten!N2090</f>
        <v>500</v>
      </c>
      <c r="W2090" s="9">
        <f>Daten!O2090</f>
        <v>500</v>
      </c>
      <c r="X2090" s="23">
        <f t="shared" si="825"/>
        <v>11856035.01</v>
      </c>
      <c r="Y2090" s="9">
        <f t="shared" si="826"/>
        <v>12523189.876808425</v>
      </c>
      <c r="Z2090" s="21">
        <f t="shared" si="827"/>
        <v>-667154.86680842564</v>
      </c>
      <c r="AA2090" s="27">
        <f t="shared" si="828"/>
        <v>66715.486680842572</v>
      </c>
      <c r="AB2090" s="32">
        <f t="shared" si="829"/>
        <v>-907097.4388300936</v>
      </c>
      <c r="AC2090" s="31">
        <f t="shared" si="830"/>
        <v>0</v>
      </c>
      <c r="AG2090" s="26">
        <f t="shared" si="831"/>
        <v>0</v>
      </c>
      <c r="AH2090" s="26">
        <f t="shared" si="832"/>
        <v>0</v>
      </c>
      <c r="AI2090" s="26">
        <f t="shared" si="833"/>
        <v>0</v>
      </c>
      <c r="AJ2090" s="26">
        <f t="shared" si="834"/>
        <v>1</v>
      </c>
      <c r="AK2090" s="26">
        <f t="shared" si="835"/>
        <v>0</v>
      </c>
      <c r="AL2090" s="26">
        <f t="shared" ca="1" si="836"/>
        <v>0</v>
      </c>
      <c r="AM2090" s="26">
        <f t="shared" ca="1" si="837"/>
        <v>0</v>
      </c>
      <c r="AN2090" s="26">
        <f ca="1">IF(AM2090=0,0,COUNTIF($AM$19:AM2090,C2090*10+1))</f>
        <v>0</v>
      </c>
      <c r="AO2090" s="21">
        <f t="shared" ca="1" si="838"/>
        <v>0</v>
      </c>
      <c r="AP2090" s="33">
        <f t="shared" ca="1" si="839"/>
        <v>0</v>
      </c>
    </row>
    <row r="2091" spans="1:42" x14ac:dyDescent="0.2">
      <c r="A2091" s="15">
        <f>Daten!A2091</f>
        <v>80405</v>
      </c>
      <c r="B2091" s="8" t="str">
        <f>Daten!B2091</f>
        <v>Frastanz</v>
      </c>
      <c r="C2091" s="15">
        <f t="shared" si="815"/>
        <v>8</v>
      </c>
      <c r="D2091" s="10">
        <f>Daten!D2091</f>
        <v>0</v>
      </c>
      <c r="E2091" s="9">
        <f>Daten!E2091</f>
        <v>6601</v>
      </c>
      <c r="F2091" s="9">
        <f>Daten!F2091</f>
        <v>6397</v>
      </c>
      <c r="G2091" s="27">
        <f t="shared" si="816"/>
        <v>204</v>
      </c>
      <c r="H2091" s="29">
        <f t="shared" si="817"/>
        <v>3.1889948413318742E-2</v>
      </c>
      <c r="I2091" s="21">
        <f t="shared" si="818"/>
        <v>57.091661028382234</v>
      </c>
      <c r="J2091" s="21">
        <f t="shared" si="819"/>
        <v>146.90833897161775</v>
      </c>
      <c r="K2091" s="27">
        <f t="shared" si="820"/>
        <v>-73454.169485808874</v>
      </c>
      <c r="L2091" s="16">
        <f>Daten!G2091</f>
        <v>1057</v>
      </c>
      <c r="M2091" s="16">
        <f>Daten!H2091</f>
        <v>4352</v>
      </c>
      <c r="N2091" s="16">
        <f>Daten!I2091</f>
        <v>1192</v>
      </c>
      <c r="O2091" s="28">
        <f t="shared" si="821"/>
        <v>0.51677389705882348</v>
      </c>
      <c r="P2091" s="16">
        <f t="shared" si="822"/>
        <v>2449.5971926541115</v>
      </c>
      <c r="Q2091" s="21">
        <f t="shared" si="823"/>
        <v>-200.5971926541115</v>
      </c>
      <c r="R2091" s="27">
        <f t="shared" si="824"/>
        <v>-40119.438530822299</v>
      </c>
      <c r="S2091" s="9">
        <f>Daten!K2091</f>
        <v>7752.56</v>
      </c>
      <c r="T2091" s="9">
        <f>Daten!L2091</f>
        <v>501924.66</v>
      </c>
      <c r="U2091" s="9">
        <f>Daten!M2091</f>
        <v>2205007.21</v>
      </c>
      <c r="V2091" s="9">
        <f>Daten!N2091</f>
        <v>500</v>
      </c>
      <c r="W2091" s="9">
        <f>Daten!O2091</f>
        <v>500</v>
      </c>
      <c r="X2091" s="23">
        <f t="shared" si="825"/>
        <v>2714684.4299999997</v>
      </c>
      <c r="Y2091" s="9">
        <f t="shared" si="826"/>
        <v>2372584.1334255328</v>
      </c>
      <c r="Z2091" s="21">
        <f t="shared" si="827"/>
        <v>342100.29657446686</v>
      </c>
      <c r="AA2091" s="27">
        <f t="shared" si="828"/>
        <v>-34210.029657446685</v>
      </c>
      <c r="AB2091" s="32">
        <f t="shared" si="829"/>
        <v>-147783.63767407785</v>
      </c>
      <c r="AC2091" s="31">
        <f t="shared" si="830"/>
        <v>0</v>
      </c>
      <c r="AG2091" s="26">
        <f t="shared" si="831"/>
        <v>0</v>
      </c>
      <c r="AH2091" s="26">
        <f t="shared" si="832"/>
        <v>0</v>
      </c>
      <c r="AI2091" s="26">
        <f t="shared" si="833"/>
        <v>0</v>
      </c>
      <c r="AJ2091" s="26">
        <f t="shared" si="834"/>
        <v>1</v>
      </c>
      <c r="AK2091" s="26">
        <f t="shared" si="835"/>
        <v>0</v>
      </c>
      <c r="AL2091" s="26">
        <f t="shared" ca="1" si="836"/>
        <v>0</v>
      </c>
      <c r="AM2091" s="26">
        <f t="shared" ca="1" si="837"/>
        <v>0</v>
      </c>
      <c r="AN2091" s="26">
        <f ca="1">IF(AM2091=0,0,COUNTIF($AM$19:AM2091,C2091*10+1))</f>
        <v>0</v>
      </c>
      <c r="AO2091" s="21">
        <f t="shared" ca="1" si="838"/>
        <v>0</v>
      </c>
      <c r="AP2091" s="33">
        <f t="shared" ca="1" si="839"/>
        <v>0</v>
      </c>
    </row>
    <row r="2092" spans="1:42" x14ac:dyDescent="0.2">
      <c r="A2092" s="15">
        <f>Daten!A2092</f>
        <v>80406</v>
      </c>
      <c r="B2092" s="8" t="str">
        <f>Daten!B2092</f>
        <v>Fraxern</v>
      </c>
      <c r="C2092" s="15">
        <f t="shared" si="815"/>
        <v>8</v>
      </c>
      <c r="D2092" s="10">
        <f>Daten!D2092</f>
        <v>0</v>
      </c>
      <c r="E2092" s="9">
        <f>Daten!E2092</f>
        <v>736</v>
      </c>
      <c r="F2092" s="9">
        <f>Daten!F2092</f>
        <v>702</v>
      </c>
      <c r="G2092" s="27">
        <f t="shared" si="816"/>
        <v>34</v>
      </c>
      <c r="H2092" s="29">
        <f t="shared" si="817"/>
        <v>4.843304843304843E-2</v>
      </c>
      <c r="I2092" s="21">
        <f t="shared" si="818"/>
        <v>6.2651783714122757</v>
      </c>
      <c r="J2092" s="21">
        <f t="shared" si="819"/>
        <v>27.734821628587724</v>
      </c>
      <c r="K2092" s="27">
        <f t="shared" si="820"/>
        <v>-13867.410814293862</v>
      </c>
      <c r="L2092" s="16">
        <f>Daten!G2092</f>
        <v>142</v>
      </c>
      <c r="M2092" s="16">
        <f>Daten!H2092</f>
        <v>496</v>
      </c>
      <c r="N2092" s="16">
        <f>Daten!I2092</f>
        <v>98</v>
      </c>
      <c r="O2092" s="28">
        <f t="shared" si="821"/>
        <v>0.4838709677419355</v>
      </c>
      <c r="P2092" s="16">
        <f t="shared" si="822"/>
        <v>279.1820329863142</v>
      </c>
      <c r="Q2092" s="21">
        <f t="shared" si="823"/>
        <v>-39.182032986314198</v>
      </c>
      <c r="R2092" s="27">
        <f t="shared" si="824"/>
        <v>-7836.4065972628396</v>
      </c>
      <c r="S2092" s="9">
        <f>Daten!K2092</f>
        <v>1777.56</v>
      </c>
      <c r="T2092" s="9">
        <f>Daten!L2092</f>
        <v>39683.699999999997</v>
      </c>
      <c r="U2092" s="9">
        <f>Daten!M2092</f>
        <v>16647.07</v>
      </c>
      <c r="V2092" s="9">
        <f>Daten!N2092</f>
        <v>500</v>
      </c>
      <c r="W2092" s="9">
        <f>Daten!O2092</f>
        <v>500</v>
      </c>
      <c r="X2092" s="23">
        <f t="shared" si="825"/>
        <v>58108.329999999994</v>
      </c>
      <c r="Y2092" s="9">
        <f t="shared" si="826"/>
        <v>264538.9974551117</v>
      </c>
      <c r="Z2092" s="21">
        <f t="shared" si="827"/>
        <v>-206430.66745511172</v>
      </c>
      <c r="AA2092" s="27">
        <f t="shared" si="828"/>
        <v>20643.066745511172</v>
      </c>
      <c r="AB2092" s="32">
        <f t="shared" si="829"/>
        <v>-1060.7506660455292</v>
      </c>
      <c r="AC2092" s="31">
        <f t="shared" si="830"/>
        <v>0</v>
      </c>
      <c r="AG2092" s="26">
        <f t="shared" si="831"/>
        <v>0</v>
      </c>
      <c r="AH2092" s="26">
        <f t="shared" si="832"/>
        <v>0</v>
      </c>
      <c r="AI2092" s="26">
        <f t="shared" si="833"/>
        <v>0</v>
      </c>
      <c r="AJ2092" s="26">
        <f t="shared" si="834"/>
        <v>1</v>
      </c>
      <c r="AK2092" s="26">
        <f t="shared" si="835"/>
        <v>0</v>
      </c>
      <c r="AL2092" s="26">
        <f t="shared" ca="1" si="836"/>
        <v>0</v>
      </c>
      <c r="AM2092" s="26">
        <f t="shared" ca="1" si="837"/>
        <v>0</v>
      </c>
      <c r="AN2092" s="26">
        <f ca="1">IF(AM2092=0,0,COUNTIF($AM$19:AM2092,C2092*10+1))</f>
        <v>0</v>
      </c>
      <c r="AO2092" s="21">
        <f t="shared" ca="1" si="838"/>
        <v>0</v>
      </c>
      <c r="AP2092" s="33">
        <f t="shared" ca="1" si="839"/>
        <v>0</v>
      </c>
    </row>
    <row r="2093" spans="1:42" x14ac:dyDescent="0.2">
      <c r="A2093" s="15">
        <f>Daten!A2093</f>
        <v>80407</v>
      </c>
      <c r="B2093" s="8" t="str">
        <f>Daten!B2093</f>
        <v>Göfis</v>
      </c>
      <c r="C2093" s="15">
        <f t="shared" si="815"/>
        <v>8</v>
      </c>
      <c r="D2093" s="10">
        <f>Daten!D2093</f>
        <v>0</v>
      </c>
      <c r="E2093" s="9">
        <f>Daten!E2093</f>
        <v>3324</v>
      </c>
      <c r="F2093" s="9">
        <f>Daten!F2093</f>
        <v>3305</v>
      </c>
      <c r="G2093" s="27">
        <f t="shared" si="816"/>
        <v>19</v>
      </c>
      <c r="H2093" s="29">
        <f t="shared" si="817"/>
        <v>5.7488653555219362E-3</v>
      </c>
      <c r="I2093" s="21">
        <f t="shared" si="818"/>
        <v>29.496316976520756</v>
      </c>
      <c r="J2093" s="21">
        <f t="shared" si="819"/>
        <v>-10.496316976520756</v>
      </c>
      <c r="K2093" s="27">
        <f t="shared" si="820"/>
        <v>5248.1584882603784</v>
      </c>
      <c r="L2093" s="16">
        <f>Daten!G2093</f>
        <v>495</v>
      </c>
      <c r="M2093" s="16">
        <f>Daten!H2093</f>
        <v>2207</v>
      </c>
      <c r="N2093" s="16">
        <f>Daten!I2093</f>
        <v>622</v>
      </c>
      <c r="O2093" s="28">
        <f t="shared" si="821"/>
        <v>0.50611690077027638</v>
      </c>
      <c r="P2093" s="16">
        <f t="shared" si="822"/>
        <v>1242.2474733887004</v>
      </c>
      <c r="Q2093" s="21">
        <f t="shared" si="823"/>
        <v>-125.24747338870043</v>
      </c>
      <c r="R2093" s="27">
        <f t="shared" si="824"/>
        <v>-25049.494677740084</v>
      </c>
      <c r="S2093" s="9">
        <f>Daten!K2093</f>
        <v>4825.21</v>
      </c>
      <c r="T2093" s="9">
        <f>Daten!L2093</f>
        <v>212127.5</v>
      </c>
      <c r="U2093" s="9">
        <f>Daten!M2093</f>
        <v>364020.82</v>
      </c>
      <c r="V2093" s="9">
        <f>Daten!N2093</f>
        <v>500</v>
      </c>
      <c r="W2093" s="9">
        <f>Daten!O2093</f>
        <v>500</v>
      </c>
      <c r="X2093" s="23">
        <f t="shared" si="825"/>
        <v>580973.53</v>
      </c>
      <c r="Y2093" s="9">
        <f t="shared" si="826"/>
        <v>1194738.6243760751</v>
      </c>
      <c r="Z2093" s="21">
        <f t="shared" si="827"/>
        <v>-613765.09437607508</v>
      </c>
      <c r="AA2093" s="27">
        <f t="shared" si="828"/>
        <v>61376.509437607514</v>
      </c>
      <c r="AB2093" s="32">
        <f t="shared" si="829"/>
        <v>41575.173248127809</v>
      </c>
      <c r="AC2093" s="31">
        <f t="shared" si="830"/>
        <v>41575.173248127809</v>
      </c>
      <c r="AG2093" s="26">
        <f t="shared" si="831"/>
        <v>5248.1584882603784</v>
      </c>
      <c r="AH2093" s="26">
        <f t="shared" si="832"/>
        <v>61376.509437607514</v>
      </c>
      <c r="AI2093" s="26">
        <f t="shared" si="833"/>
        <v>66624.667925867892</v>
      </c>
      <c r="AJ2093" s="26">
        <f t="shared" si="834"/>
        <v>1</v>
      </c>
      <c r="AK2093" s="26">
        <f t="shared" si="835"/>
        <v>66624.667925867892</v>
      </c>
      <c r="AL2093" s="26">
        <f t="shared" ca="1" si="836"/>
        <v>85199</v>
      </c>
      <c r="AM2093" s="26">
        <f t="shared" ca="1" si="837"/>
        <v>81</v>
      </c>
      <c r="AN2093" s="26">
        <f ca="1">IF(AM2093=0,0,COUNTIF($AM$19:AM2093,C2093*10+1))</f>
        <v>23</v>
      </c>
      <c r="AO2093" s="21">
        <f t="shared" ca="1" si="838"/>
        <v>0</v>
      </c>
      <c r="AP2093" s="33">
        <f t="shared" ca="1" si="839"/>
        <v>85199</v>
      </c>
    </row>
    <row r="2094" spans="1:42" x14ac:dyDescent="0.2">
      <c r="A2094" s="15">
        <f>Daten!A2094</f>
        <v>80408</v>
      </c>
      <c r="B2094" s="8" t="str">
        <f>Daten!B2094</f>
        <v>Götzis</v>
      </c>
      <c r="C2094" s="15">
        <f t="shared" si="815"/>
        <v>8</v>
      </c>
      <c r="D2094" s="10">
        <f>Daten!D2094</f>
        <v>0</v>
      </c>
      <c r="E2094" s="9">
        <f>Daten!E2094</f>
        <v>11863</v>
      </c>
      <c r="F2094" s="9">
        <f>Daten!F2094</f>
        <v>11436</v>
      </c>
      <c r="G2094" s="27">
        <f t="shared" si="816"/>
        <v>427</v>
      </c>
      <c r="H2094" s="29">
        <f t="shared" si="817"/>
        <v>3.7338230150402239E-2</v>
      </c>
      <c r="I2094" s="21">
        <f t="shared" si="818"/>
        <v>102.06350406762219</v>
      </c>
      <c r="J2094" s="21">
        <f t="shared" si="819"/>
        <v>324.9364959323778</v>
      </c>
      <c r="K2094" s="27">
        <f t="shared" si="820"/>
        <v>-162468.24796618891</v>
      </c>
      <c r="L2094" s="16">
        <f>Daten!G2094</f>
        <v>1868</v>
      </c>
      <c r="M2094" s="16">
        <f>Daten!H2094</f>
        <v>7910</v>
      </c>
      <c r="N2094" s="16">
        <f>Daten!I2094</f>
        <v>2082</v>
      </c>
      <c r="O2094" s="28">
        <f t="shared" si="821"/>
        <v>0.4993678887484197</v>
      </c>
      <c r="P2094" s="16">
        <f t="shared" si="822"/>
        <v>4452.2779857293253</v>
      </c>
      <c r="Q2094" s="21">
        <f t="shared" si="823"/>
        <v>-502.27798572932534</v>
      </c>
      <c r="R2094" s="27">
        <f t="shared" si="824"/>
        <v>-100455.59714586506</v>
      </c>
      <c r="S2094" s="9">
        <f>Daten!K2094</f>
        <v>5130.01</v>
      </c>
      <c r="T2094" s="9">
        <f>Daten!L2094</f>
        <v>905989.69</v>
      </c>
      <c r="U2094" s="9">
        <f>Daten!M2094</f>
        <v>5679757.5499999998</v>
      </c>
      <c r="V2094" s="9">
        <f>Daten!N2094</f>
        <v>500</v>
      </c>
      <c r="W2094" s="9">
        <f>Daten!O2094</f>
        <v>500</v>
      </c>
      <c r="X2094" s="23">
        <f t="shared" si="825"/>
        <v>6590877.25</v>
      </c>
      <c r="Y2094" s="9">
        <f t="shared" si="826"/>
        <v>4263894.1940353122</v>
      </c>
      <c r="Z2094" s="21">
        <f t="shared" si="827"/>
        <v>2326983.0559646878</v>
      </c>
      <c r="AA2094" s="27">
        <f t="shared" si="828"/>
        <v>-232698.3055964688</v>
      </c>
      <c r="AB2094" s="32">
        <f t="shared" si="829"/>
        <v>-495622.15070852276</v>
      </c>
      <c r="AC2094" s="31">
        <f t="shared" si="830"/>
        <v>0</v>
      </c>
      <c r="AG2094" s="26">
        <f t="shared" si="831"/>
        <v>0</v>
      </c>
      <c r="AH2094" s="26">
        <f t="shared" si="832"/>
        <v>0</v>
      </c>
      <c r="AI2094" s="26">
        <f t="shared" si="833"/>
        <v>0</v>
      </c>
      <c r="AJ2094" s="26">
        <f t="shared" si="834"/>
        <v>1</v>
      </c>
      <c r="AK2094" s="26">
        <f t="shared" si="835"/>
        <v>0</v>
      </c>
      <c r="AL2094" s="26">
        <f t="shared" ca="1" si="836"/>
        <v>0</v>
      </c>
      <c r="AM2094" s="26">
        <f t="shared" ca="1" si="837"/>
        <v>0</v>
      </c>
      <c r="AN2094" s="26">
        <f ca="1">IF(AM2094=0,0,COUNTIF($AM$19:AM2094,C2094*10+1))</f>
        <v>0</v>
      </c>
      <c r="AO2094" s="21">
        <f t="shared" ca="1" si="838"/>
        <v>0</v>
      </c>
      <c r="AP2094" s="33">
        <f t="shared" ca="1" si="839"/>
        <v>0</v>
      </c>
    </row>
    <row r="2095" spans="1:42" x14ac:dyDescent="0.2">
      <c r="A2095" s="15">
        <f>Daten!A2095</f>
        <v>80409</v>
      </c>
      <c r="B2095" s="8" t="str">
        <f>Daten!B2095</f>
        <v>Klaus</v>
      </c>
      <c r="C2095" s="15">
        <f t="shared" si="815"/>
        <v>8</v>
      </c>
      <c r="D2095" s="10">
        <f>Daten!D2095</f>
        <v>0</v>
      </c>
      <c r="E2095" s="9">
        <f>Daten!E2095</f>
        <v>3061</v>
      </c>
      <c r="F2095" s="9">
        <f>Daten!F2095</f>
        <v>3142</v>
      </c>
      <c r="G2095" s="27">
        <f t="shared" si="816"/>
        <v>-81</v>
      </c>
      <c r="H2095" s="29">
        <f t="shared" si="817"/>
        <v>-2.5779758115849778E-2</v>
      </c>
      <c r="I2095" s="21">
        <f t="shared" si="818"/>
        <v>28.041581827603089</v>
      </c>
      <c r="J2095" s="21">
        <f t="shared" si="819"/>
        <v>-109.0415818276031</v>
      </c>
      <c r="K2095" s="27">
        <f t="shared" si="820"/>
        <v>54520.790913801546</v>
      </c>
      <c r="L2095" s="16">
        <f>Daten!G2095</f>
        <v>456</v>
      </c>
      <c r="M2095" s="16">
        <f>Daten!H2095</f>
        <v>2075</v>
      </c>
      <c r="N2095" s="16">
        <f>Daten!I2095</f>
        <v>530</v>
      </c>
      <c r="O2095" s="28">
        <f t="shared" si="821"/>
        <v>0.47518072289156627</v>
      </c>
      <c r="P2095" s="16">
        <f t="shared" si="822"/>
        <v>1167.9490291262136</v>
      </c>
      <c r="Q2095" s="21">
        <f t="shared" si="823"/>
        <v>-181.94902912621365</v>
      </c>
      <c r="R2095" s="27">
        <f t="shared" si="824"/>
        <v>-36389.805825242729</v>
      </c>
      <c r="S2095" s="9">
        <f>Daten!K2095</f>
        <v>2502.5</v>
      </c>
      <c r="T2095" s="9">
        <f>Daten!L2095</f>
        <v>315246.03000000003</v>
      </c>
      <c r="U2095" s="9">
        <f>Daten!M2095</f>
        <v>2591559.8199999998</v>
      </c>
      <c r="V2095" s="9">
        <f>Daten!N2095</f>
        <v>500</v>
      </c>
      <c r="W2095" s="9">
        <f>Daten!O2095</f>
        <v>500</v>
      </c>
      <c r="X2095" s="23">
        <f t="shared" si="825"/>
        <v>2909308.3499999996</v>
      </c>
      <c r="Y2095" s="9">
        <f t="shared" si="826"/>
        <v>1100209.0641441534</v>
      </c>
      <c r="Z2095" s="21">
        <f t="shared" si="827"/>
        <v>1809099.2858558462</v>
      </c>
      <c r="AA2095" s="27">
        <f t="shared" si="828"/>
        <v>-180909.92858558462</v>
      </c>
      <c r="AB2095" s="32">
        <f t="shared" si="829"/>
        <v>-162778.94349702582</v>
      </c>
      <c r="AC2095" s="31">
        <f t="shared" si="830"/>
        <v>0</v>
      </c>
      <c r="AG2095" s="26">
        <f t="shared" si="831"/>
        <v>0</v>
      </c>
      <c r="AH2095" s="26">
        <f t="shared" si="832"/>
        <v>0</v>
      </c>
      <c r="AI2095" s="26">
        <f t="shared" si="833"/>
        <v>0</v>
      </c>
      <c r="AJ2095" s="26">
        <f t="shared" si="834"/>
        <v>1</v>
      </c>
      <c r="AK2095" s="26">
        <f t="shared" si="835"/>
        <v>0</v>
      </c>
      <c r="AL2095" s="26">
        <f t="shared" ca="1" si="836"/>
        <v>0</v>
      </c>
      <c r="AM2095" s="26">
        <f t="shared" ca="1" si="837"/>
        <v>0</v>
      </c>
      <c r="AN2095" s="26">
        <f ca="1">IF(AM2095=0,0,COUNTIF($AM$19:AM2095,C2095*10+1))</f>
        <v>0</v>
      </c>
      <c r="AO2095" s="21">
        <f t="shared" ca="1" si="838"/>
        <v>0</v>
      </c>
      <c r="AP2095" s="33">
        <f t="shared" ca="1" si="839"/>
        <v>0</v>
      </c>
    </row>
    <row r="2096" spans="1:42" x14ac:dyDescent="0.2">
      <c r="A2096" s="15">
        <f>Daten!A2096</f>
        <v>80410</v>
      </c>
      <c r="B2096" s="8" t="str">
        <f>Daten!B2096</f>
        <v>Koblach</v>
      </c>
      <c r="C2096" s="15">
        <f t="shared" si="815"/>
        <v>8</v>
      </c>
      <c r="D2096" s="10">
        <f>Daten!D2096</f>
        <v>0</v>
      </c>
      <c r="E2096" s="9">
        <f>Daten!E2096</f>
        <v>4819</v>
      </c>
      <c r="F2096" s="9">
        <f>Daten!F2096</f>
        <v>4557</v>
      </c>
      <c r="G2096" s="27">
        <f t="shared" si="816"/>
        <v>262</v>
      </c>
      <c r="H2096" s="29">
        <f t="shared" si="817"/>
        <v>5.7493965328066714E-2</v>
      </c>
      <c r="I2096" s="21">
        <f t="shared" si="818"/>
        <v>40.6701108810908</v>
      </c>
      <c r="J2096" s="21">
        <f t="shared" si="819"/>
        <v>221.32988911890919</v>
      </c>
      <c r="K2096" s="27">
        <f t="shared" si="820"/>
        <v>-110664.9445594546</v>
      </c>
      <c r="L2096" s="16">
        <f>Daten!G2096</f>
        <v>785</v>
      </c>
      <c r="M2096" s="16">
        <f>Daten!H2096</f>
        <v>3294</v>
      </c>
      <c r="N2096" s="16">
        <f>Daten!I2096</f>
        <v>740</v>
      </c>
      <c r="O2096" s="28">
        <f t="shared" si="821"/>
        <v>0.46296296296296297</v>
      </c>
      <c r="P2096" s="16">
        <f t="shared" si="822"/>
        <v>1854.0839045502398</v>
      </c>
      <c r="Q2096" s="21">
        <f t="shared" si="823"/>
        <v>-329.08390455023982</v>
      </c>
      <c r="R2096" s="27">
        <f t="shared" si="824"/>
        <v>-65816.780910047964</v>
      </c>
      <c r="S2096" s="9">
        <f>Daten!K2096</f>
        <v>5263.18</v>
      </c>
      <c r="T2096" s="9">
        <f>Daten!L2096</f>
        <v>343615.8</v>
      </c>
      <c r="U2096" s="9">
        <f>Daten!M2096</f>
        <v>1835228.21</v>
      </c>
      <c r="V2096" s="9">
        <f>Daten!N2096</f>
        <v>500</v>
      </c>
      <c r="W2096" s="9">
        <f>Daten!O2096</f>
        <v>500</v>
      </c>
      <c r="X2096" s="23">
        <f t="shared" si="825"/>
        <v>2184107.19</v>
      </c>
      <c r="Y2096" s="9">
        <f t="shared" si="826"/>
        <v>1732083.4629567706</v>
      </c>
      <c r="Z2096" s="21">
        <f t="shared" si="827"/>
        <v>452023.72704322939</v>
      </c>
      <c r="AA2096" s="27">
        <f t="shared" si="828"/>
        <v>-45202.372704322945</v>
      </c>
      <c r="AB2096" s="32">
        <f t="shared" si="829"/>
        <v>-221684.09817382551</v>
      </c>
      <c r="AC2096" s="31">
        <f t="shared" si="830"/>
        <v>0</v>
      </c>
      <c r="AG2096" s="26">
        <f t="shared" si="831"/>
        <v>0</v>
      </c>
      <c r="AH2096" s="26">
        <f t="shared" si="832"/>
        <v>0</v>
      </c>
      <c r="AI2096" s="26">
        <f t="shared" si="833"/>
        <v>0</v>
      </c>
      <c r="AJ2096" s="26">
        <f t="shared" si="834"/>
        <v>1</v>
      </c>
      <c r="AK2096" s="26">
        <f t="shared" si="835"/>
        <v>0</v>
      </c>
      <c r="AL2096" s="26">
        <f t="shared" ca="1" si="836"/>
        <v>0</v>
      </c>
      <c r="AM2096" s="26">
        <f t="shared" ca="1" si="837"/>
        <v>0</v>
      </c>
      <c r="AN2096" s="26">
        <f ca="1">IF(AM2096=0,0,COUNTIF($AM$19:AM2096,C2096*10+1))</f>
        <v>0</v>
      </c>
      <c r="AO2096" s="21">
        <f t="shared" ca="1" si="838"/>
        <v>0</v>
      </c>
      <c r="AP2096" s="33">
        <f t="shared" ca="1" si="839"/>
        <v>0</v>
      </c>
    </row>
    <row r="2097" spans="1:42" x14ac:dyDescent="0.2">
      <c r="A2097" s="15">
        <f>Daten!A2097</f>
        <v>80411</v>
      </c>
      <c r="B2097" s="8" t="str">
        <f>Daten!B2097</f>
        <v>Laterns</v>
      </c>
      <c r="C2097" s="15">
        <f t="shared" si="815"/>
        <v>8</v>
      </c>
      <c r="D2097" s="10">
        <f>Daten!D2097</f>
        <v>0</v>
      </c>
      <c r="E2097" s="9">
        <f>Daten!E2097</f>
        <v>680</v>
      </c>
      <c r="F2097" s="9">
        <f>Daten!F2097</f>
        <v>659</v>
      </c>
      <c r="G2097" s="27">
        <f t="shared" si="816"/>
        <v>21</v>
      </c>
      <c r="H2097" s="29">
        <f t="shared" si="817"/>
        <v>3.1866464339908952E-2</v>
      </c>
      <c r="I2097" s="21">
        <f t="shared" si="818"/>
        <v>5.8814138842744867</v>
      </c>
      <c r="J2097" s="21">
        <f t="shared" si="819"/>
        <v>15.118586115725513</v>
      </c>
      <c r="K2097" s="27">
        <f t="shared" si="820"/>
        <v>-7559.2930578627565</v>
      </c>
      <c r="L2097" s="16">
        <f>Daten!G2097</f>
        <v>117</v>
      </c>
      <c r="M2097" s="16">
        <f>Daten!H2097</f>
        <v>431</v>
      </c>
      <c r="N2097" s="16">
        <f>Daten!I2097</f>
        <v>132</v>
      </c>
      <c r="O2097" s="28">
        <f t="shared" si="821"/>
        <v>0.57772621809744784</v>
      </c>
      <c r="P2097" s="16">
        <f t="shared" si="822"/>
        <v>242.59567785705931</v>
      </c>
      <c r="Q2097" s="21">
        <f t="shared" si="823"/>
        <v>6.4043221429406856</v>
      </c>
      <c r="R2097" s="27">
        <f t="shared" si="824"/>
        <v>1280.8644285881371</v>
      </c>
      <c r="S2097" s="9">
        <f>Daten!K2097</f>
        <v>7701.72</v>
      </c>
      <c r="T2097" s="9">
        <f>Daten!L2097</f>
        <v>43995.9</v>
      </c>
      <c r="U2097" s="9">
        <f>Daten!M2097</f>
        <v>77045.77</v>
      </c>
      <c r="V2097" s="9">
        <f>Daten!N2097</f>
        <v>500</v>
      </c>
      <c r="W2097" s="9">
        <f>Daten!O2097</f>
        <v>500</v>
      </c>
      <c r="X2097" s="23">
        <f t="shared" si="825"/>
        <v>128743.39000000001</v>
      </c>
      <c r="Y2097" s="9">
        <f t="shared" si="826"/>
        <v>244411.03025744014</v>
      </c>
      <c r="Z2097" s="21">
        <f t="shared" si="827"/>
        <v>-115667.64025744013</v>
      </c>
      <c r="AA2097" s="27">
        <f t="shared" si="828"/>
        <v>11566.764025744014</v>
      </c>
      <c r="AB2097" s="32">
        <f t="shared" si="829"/>
        <v>5288.3353964693952</v>
      </c>
      <c r="AC2097" s="31">
        <f t="shared" si="830"/>
        <v>5288.3353964693952</v>
      </c>
      <c r="AG2097" s="26">
        <f t="shared" si="831"/>
        <v>-7559.2930578627565</v>
      </c>
      <c r="AH2097" s="26">
        <f t="shared" si="832"/>
        <v>11566.764025744014</v>
      </c>
      <c r="AI2097" s="26">
        <f t="shared" si="833"/>
        <v>4007.4709678812578</v>
      </c>
      <c r="AJ2097" s="26">
        <f t="shared" si="834"/>
        <v>1</v>
      </c>
      <c r="AK2097" s="26">
        <f t="shared" si="835"/>
        <v>4007.4709678812578</v>
      </c>
      <c r="AL2097" s="26">
        <f t="shared" ca="1" si="836"/>
        <v>5125</v>
      </c>
      <c r="AM2097" s="26">
        <f t="shared" ca="1" si="837"/>
        <v>81</v>
      </c>
      <c r="AN2097" s="26">
        <f ca="1">IF(AM2097=0,0,COUNTIF($AM$19:AM2097,C2097*10+1))</f>
        <v>24</v>
      </c>
      <c r="AO2097" s="21">
        <f t="shared" ca="1" si="838"/>
        <v>0</v>
      </c>
      <c r="AP2097" s="33">
        <f t="shared" ca="1" si="839"/>
        <v>5125</v>
      </c>
    </row>
    <row r="2098" spans="1:42" x14ac:dyDescent="0.2">
      <c r="A2098" s="15">
        <f>Daten!A2098</f>
        <v>80412</v>
      </c>
      <c r="B2098" s="8" t="str">
        <f>Daten!B2098</f>
        <v>Mäder</v>
      </c>
      <c r="C2098" s="15">
        <f t="shared" si="815"/>
        <v>8</v>
      </c>
      <c r="D2098" s="10">
        <f>Daten!D2098</f>
        <v>0</v>
      </c>
      <c r="E2098" s="9">
        <f>Daten!E2098</f>
        <v>4149</v>
      </c>
      <c r="F2098" s="9">
        <f>Daten!F2098</f>
        <v>4026</v>
      </c>
      <c r="G2098" s="27">
        <f t="shared" si="816"/>
        <v>123</v>
      </c>
      <c r="H2098" s="29">
        <f t="shared" si="817"/>
        <v>3.0551415797317436E-2</v>
      </c>
      <c r="I2098" s="21">
        <f t="shared" si="818"/>
        <v>35.931065702714847</v>
      </c>
      <c r="J2098" s="21">
        <f t="shared" si="819"/>
        <v>87.068934297285153</v>
      </c>
      <c r="K2098" s="27">
        <f t="shared" si="820"/>
        <v>-43534.46714864258</v>
      </c>
      <c r="L2098" s="16">
        <f>Daten!G2098</f>
        <v>751</v>
      </c>
      <c r="M2098" s="16">
        <f>Daten!H2098</f>
        <v>2773</v>
      </c>
      <c r="N2098" s="16">
        <f>Daten!I2098</f>
        <v>625</v>
      </c>
      <c r="O2098" s="28">
        <f t="shared" si="821"/>
        <v>0.49621348719798053</v>
      </c>
      <c r="P2098" s="16">
        <f t="shared" si="822"/>
        <v>1560.8301965142123</v>
      </c>
      <c r="Q2098" s="21">
        <f t="shared" si="823"/>
        <v>-184.83019651421228</v>
      </c>
      <c r="R2098" s="27">
        <f t="shared" si="824"/>
        <v>-36966.039302842459</v>
      </c>
      <c r="S2098" s="9">
        <f>Daten!K2098</f>
        <v>3157.36</v>
      </c>
      <c r="T2098" s="9">
        <f>Daten!L2098</f>
        <v>259464.66</v>
      </c>
      <c r="U2098" s="9">
        <f>Daten!M2098</f>
        <v>1080323.3899999999</v>
      </c>
      <c r="V2098" s="9">
        <f>Daten!N2098</f>
        <v>500</v>
      </c>
      <c r="W2098" s="9">
        <f>Daten!O2098</f>
        <v>500</v>
      </c>
      <c r="X2098" s="23">
        <f t="shared" si="825"/>
        <v>1342945.41</v>
      </c>
      <c r="Y2098" s="9">
        <f t="shared" si="826"/>
        <v>1491266.7125560576</v>
      </c>
      <c r="Z2098" s="21">
        <f t="shared" si="827"/>
        <v>-148321.30255605769</v>
      </c>
      <c r="AA2098" s="27">
        <f t="shared" si="828"/>
        <v>14832.130255605771</v>
      </c>
      <c r="AB2098" s="32">
        <f t="shared" si="829"/>
        <v>-65668.376195879275</v>
      </c>
      <c r="AC2098" s="31">
        <f t="shared" si="830"/>
        <v>0</v>
      </c>
      <c r="AG2098" s="26">
        <f t="shared" si="831"/>
        <v>0</v>
      </c>
      <c r="AH2098" s="26">
        <f t="shared" si="832"/>
        <v>0</v>
      </c>
      <c r="AI2098" s="26">
        <f t="shared" si="833"/>
        <v>0</v>
      </c>
      <c r="AJ2098" s="26">
        <f t="shared" si="834"/>
        <v>1</v>
      </c>
      <c r="AK2098" s="26">
        <f t="shared" si="835"/>
        <v>0</v>
      </c>
      <c r="AL2098" s="26">
        <f t="shared" ca="1" si="836"/>
        <v>0</v>
      </c>
      <c r="AM2098" s="26">
        <f t="shared" ca="1" si="837"/>
        <v>0</v>
      </c>
      <c r="AN2098" s="26">
        <f ca="1">IF(AM2098=0,0,COUNTIF($AM$19:AM2098,C2098*10+1))</f>
        <v>0</v>
      </c>
      <c r="AO2098" s="21">
        <f t="shared" ca="1" si="838"/>
        <v>0</v>
      </c>
      <c r="AP2098" s="33">
        <f t="shared" ca="1" si="839"/>
        <v>0</v>
      </c>
    </row>
    <row r="2099" spans="1:42" x14ac:dyDescent="0.2">
      <c r="A2099" s="15">
        <f>Daten!A2099</f>
        <v>80413</v>
      </c>
      <c r="B2099" s="8" t="str">
        <f>Daten!B2099</f>
        <v>Meiningen</v>
      </c>
      <c r="C2099" s="15">
        <f t="shared" si="815"/>
        <v>8</v>
      </c>
      <c r="D2099" s="10">
        <f>Daten!D2099</f>
        <v>0</v>
      </c>
      <c r="E2099" s="9">
        <f>Daten!E2099</f>
        <v>2366</v>
      </c>
      <c r="F2099" s="9">
        <f>Daten!F2099</f>
        <v>2245</v>
      </c>
      <c r="G2099" s="27">
        <f t="shared" si="816"/>
        <v>121</v>
      </c>
      <c r="H2099" s="29">
        <f t="shared" si="817"/>
        <v>5.3897550111358578E-2</v>
      </c>
      <c r="I2099" s="21">
        <f t="shared" si="818"/>
        <v>20.036076130798516</v>
      </c>
      <c r="J2099" s="21">
        <f t="shared" si="819"/>
        <v>100.96392386920148</v>
      </c>
      <c r="K2099" s="27">
        <f t="shared" si="820"/>
        <v>-50481.961934600738</v>
      </c>
      <c r="L2099" s="16">
        <f>Daten!G2099</f>
        <v>425</v>
      </c>
      <c r="M2099" s="16">
        <f>Daten!H2099</f>
        <v>1608</v>
      </c>
      <c r="N2099" s="16">
        <f>Daten!I2099</f>
        <v>333</v>
      </c>
      <c r="O2099" s="28">
        <f t="shared" si="821"/>
        <v>0.47139303482587064</v>
      </c>
      <c r="P2099" s="16">
        <f t="shared" si="822"/>
        <v>905.09013919756694</v>
      </c>
      <c r="Q2099" s="21">
        <f t="shared" si="823"/>
        <v>-147.09013919756694</v>
      </c>
      <c r="R2099" s="27">
        <f t="shared" si="824"/>
        <v>-29418.027839513386</v>
      </c>
      <c r="S2099" s="9">
        <f>Daten!K2099</f>
        <v>2864.71</v>
      </c>
      <c r="T2099" s="9">
        <f>Daten!L2099</f>
        <v>158788.35999999999</v>
      </c>
      <c r="U2099" s="9">
        <f>Daten!M2099</f>
        <v>496682.29</v>
      </c>
      <c r="V2099" s="9">
        <f>Daten!N2099</f>
        <v>500</v>
      </c>
      <c r="W2099" s="9">
        <f>Daten!O2099</f>
        <v>500</v>
      </c>
      <c r="X2099" s="23">
        <f t="shared" si="825"/>
        <v>658335.36</v>
      </c>
      <c r="Y2099" s="9">
        <f t="shared" si="826"/>
        <v>850406.6141016226</v>
      </c>
      <c r="Z2099" s="21">
        <f t="shared" si="827"/>
        <v>-192071.25410162262</v>
      </c>
      <c r="AA2099" s="27">
        <f t="shared" si="828"/>
        <v>19207.125410162262</v>
      </c>
      <c r="AB2099" s="32">
        <f t="shared" si="829"/>
        <v>-60692.86436395187</v>
      </c>
      <c r="AC2099" s="31">
        <f t="shared" si="830"/>
        <v>0</v>
      </c>
      <c r="AG2099" s="26">
        <f t="shared" si="831"/>
        <v>0</v>
      </c>
      <c r="AH2099" s="26">
        <f t="shared" si="832"/>
        <v>0</v>
      </c>
      <c r="AI2099" s="26">
        <f t="shared" si="833"/>
        <v>0</v>
      </c>
      <c r="AJ2099" s="26">
        <f t="shared" si="834"/>
        <v>1</v>
      </c>
      <c r="AK2099" s="26">
        <f t="shared" si="835"/>
        <v>0</v>
      </c>
      <c r="AL2099" s="26">
        <f t="shared" ca="1" si="836"/>
        <v>0</v>
      </c>
      <c r="AM2099" s="26">
        <f t="shared" ca="1" si="837"/>
        <v>0</v>
      </c>
      <c r="AN2099" s="26">
        <f ca="1">IF(AM2099=0,0,COUNTIF($AM$19:AM2099,C2099*10+1))</f>
        <v>0</v>
      </c>
      <c r="AO2099" s="21">
        <f t="shared" ca="1" si="838"/>
        <v>0</v>
      </c>
      <c r="AP2099" s="33">
        <f t="shared" ca="1" si="839"/>
        <v>0</v>
      </c>
    </row>
    <row r="2100" spans="1:42" x14ac:dyDescent="0.2">
      <c r="A2100" s="15">
        <f>Daten!A2100</f>
        <v>80414</v>
      </c>
      <c r="B2100" s="8" t="str">
        <f>Daten!B2100</f>
        <v>Rankweil</v>
      </c>
      <c r="C2100" s="15">
        <f t="shared" si="815"/>
        <v>8</v>
      </c>
      <c r="D2100" s="10">
        <f>Daten!D2100</f>
        <v>0</v>
      </c>
      <c r="E2100" s="9">
        <f>Daten!E2100</f>
        <v>11998</v>
      </c>
      <c r="F2100" s="9">
        <f>Daten!F2100</f>
        <v>11848</v>
      </c>
      <c r="G2100" s="27">
        <f t="shared" si="816"/>
        <v>150</v>
      </c>
      <c r="H2100" s="29">
        <f t="shared" si="817"/>
        <v>1.2660364618501013E-2</v>
      </c>
      <c r="I2100" s="21">
        <f t="shared" si="818"/>
        <v>105.74050333973311</v>
      </c>
      <c r="J2100" s="21">
        <f t="shared" si="819"/>
        <v>44.25949666026689</v>
      </c>
      <c r="K2100" s="27">
        <f t="shared" si="820"/>
        <v>-22129.748330133447</v>
      </c>
      <c r="L2100" s="16">
        <f>Daten!G2100</f>
        <v>1812</v>
      </c>
      <c r="M2100" s="16">
        <f>Daten!H2100</f>
        <v>7836</v>
      </c>
      <c r="N2100" s="16">
        <f>Daten!I2100</f>
        <v>2350</v>
      </c>
      <c r="O2100" s="28">
        <f t="shared" si="821"/>
        <v>0.53113833588565595</v>
      </c>
      <c r="P2100" s="16">
        <f t="shared" si="822"/>
        <v>4410.6258275821738</v>
      </c>
      <c r="Q2100" s="21">
        <f t="shared" si="823"/>
        <v>-248.62582758217377</v>
      </c>
      <c r="R2100" s="27">
        <f t="shared" si="824"/>
        <v>-49725.165516434754</v>
      </c>
      <c r="S2100" s="9">
        <f>Daten!K2100</f>
        <v>21407.05</v>
      </c>
      <c r="T2100" s="9">
        <f>Daten!L2100</f>
        <v>1014106.46</v>
      </c>
      <c r="U2100" s="9">
        <f>Daten!M2100</f>
        <v>8162004.1200000001</v>
      </c>
      <c r="V2100" s="9">
        <f>Daten!N2100</f>
        <v>500</v>
      </c>
      <c r="W2100" s="9">
        <f>Daten!O2100</f>
        <v>500</v>
      </c>
      <c r="X2100" s="23">
        <f t="shared" si="825"/>
        <v>9197517.6300000008</v>
      </c>
      <c r="Y2100" s="9">
        <f t="shared" si="826"/>
        <v>4312416.9721011277</v>
      </c>
      <c r="Z2100" s="21">
        <f t="shared" si="827"/>
        <v>4885100.6578988731</v>
      </c>
      <c r="AA2100" s="27">
        <f t="shared" si="828"/>
        <v>-488510.06578988733</v>
      </c>
      <c r="AB2100" s="32">
        <f t="shared" si="829"/>
        <v>-560364.97963645554</v>
      </c>
      <c r="AC2100" s="31">
        <f t="shared" si="830"/>
        <v>0</v>
      </c>
      <c r="AG2100" s="26">
        <f t="shared" si="831"/>
        <v>0</v>
      </c>
      <c r="AH2100" s="26">
        <f t="shared" si="832"/>
        <v>0</v>
      </c>
      <c r="AI2100" s="26">
        <f t="shared" si="833"/>
        <v>0</v>
      </c>
      <c r="AJ2100" s="26">
        <f t="shared" si="834"/>
        <v>1</v>
      </c>
      <c r="AK2100" s="26">
        <f t="shared" si="835"/>
        <v>0</v>
      </c>
      <c r="AL2100" s="26">
        <f t="shared" ca="1" si="836"/>
        <v>0</v>
      </c>
      <c r="AM2100" s="26">
        <f t="shared" ca="1" si="837"/>
        <v>0</v>
      </c>
      <c r="AN2100" s="26">
        <f ca="1">IF(AM2100=0,0,COUNTIF($AM$19:AM2100,C2100*10+1))</f>
        <v>0</v>
      </c>
      <c r="AO2100" s="21">
        <f t="shared" ca="1" si="838"/>
        <v>0</v>
      </c>
      <c r="AP2100" s="33">
        <f t="shared" ca="1" si="839"/>
        <v>0</v>
      </c>
    </row>
    <row r="2101" spans="1:42" x14ac:dyDescent="0.2">
      <c r="A2101" s="15">
        <f>Daten!A2101</f>
        <v>80415</v>
      </c>
      <c r="B2101" s="8" t="str">
        <f>Daten!B2101</f>
        <v>Röns</v>
      </c>
      <c r="C2101" s="15">
        <f t="shared" si="815"/>
        <v>8</v>
      </c>
      <c r="D2101" s="10">
        <f>Daten!D2101</f>
        <v>0</v>
      </c>
      <c r="E2101" s="9">
        <f>Daten!E2101</f>
        <v>374</v>
      </c>
      <c r="F2101" s="9">
        <f>Daten!F2101</f>
        <v>350</v>
      </c>
      <c r="G2101" s="27">
        <f t="shared" si="816"/>
        <v>24</v>
      </c>
      <c r="H2101" s="29">
        <f t="shared" si="817"/>
        <v>6.8571428571428575E-2</v>
      </c>
      <c r="I2101" s="21">
        <f t="shared" si="818"/>
        <v>3.1236644301913055</v>
      </c>
      <c r="J2101" s="21">
        <f t="shared" si="819"/>
        <v>20.876335569808695</v>
      </c>
      <c r="K2101" s="27">
        <f t="shared" si="820"/>
        <v>-10438.167784904348</v>
      </c>
      <c r="L2101" s="16">
        <f>Daten!G2101</f>
        <v>63</v>
      </c>
      <c r="M2101" s="16">
        <f>Daten!H2101</f>
        <v>246</v>
      </c>
      <c r="N2101" s="16">
        <f>Daten!I2101</f>
        <v>65</v>
      </c>
      <c r="O2101" s="28">
        <f t="shared" si="821"/>
        <v>0.52032520325203258</v>
      </c>
      <c r="P2101" s="16">
        <f t="shared" si="822"/>
        <v>138.46528248918003</v>
      </c>
      <c r="Q2101" s="21">
        <f t="shared" si="823"/>
        <v>-10.465282489180026</v>
      </c>
      <c r="R2101" s="27">
        <f t="shared" si="824"/>
        <v>-2093.0564978360053</v>
      </c>
      <c r="S2101" s="9">
        <f>Daten!K2101</f>
        <v>719.04</v>
      </c>
      <c r="T2101" s="9">
        <f>Daten!L2101</f>
        <v>23218.45</v>
      </c>
      <c r="U2101" s="9">
        <f>Daten!M2101</f>
        <v>31107.360000000001</v>
      </c>
      <c r="V2101" s="9">
        <f>Daten!N2101</f>
        <v>500</v>
      </c>
      <c r="W2101" s="9">
        <f>Daten!O2101</f>
        <v>500</v>
      </c>
      <c r="X2101" s="23">
        <f t="shared" si="825"/>
        <v>55044.850000000006</v>
      </c>
      <c r="Y2101" s="9">
        <f t="shared" si="826"/>
        <v>134426.06664159207</v>
      </c>
      <c r="Z2101" s="21">
        <f t="shared" si="827"/>
        <v>-79381.216641592066</v>
      </c>
      <c r="AA2101" s="27">
        <f t="shared" si="828"/>
        <v>7938.1216641592073</v>
      </c>
      <c r="AB2101" s="32">
        <f t="shared" si="829"/>
        <v>-4593.1026185811461</v>
      </c>
      <c r="AC2101" s="31">
        <f t="shared" si="830"/>
        <v>0</v>
      </c>
      <c r="AG2101" s="26">
        <f t="shared" si="831"/>
        <v>0</v>
      </c>
      <c r="AH2101" s="26">
        <f t="shared" si="832"/>
        <v>0</v>
      </c>
      <c r="AI2101" s="26">
        <f t="shared" si="833"/>
        <v>0</v>
      </c>
      <c r="AJ2101" s="26">
        <f t="shared" si="834"/>
        <v>1</v>
      </c>
      <c r="AK2101" s="26">
        <f t="shared" si="835"/>
        <v>0</v>
      </c>
      <c r="AL2101" s="26">
        <f t="shared" ca="1" si="836"/>
        <v>0</v>
      </c>
      <c r="AM2101" s="26">
        <f t="shared" ca="1" si="837"/>
        <v>0</v>
      </c>
      <c r="AN2101" s="26">
        <f ca="1">IF(AM2101=0,0,COUNTIF($AM$19:AM2101,C2101*10+1))</f>
        <v>0</v>
      </c>
      <c r="AO2101" s="21">
        <f t="shared" ca="1" si="838"/>
        <v>0</v>
      </c>
      <c r="AP2101" s="33">
        <f t="shared" ca="1" si="839"/>
        <v>0</v>
      </c>
    </row>
    <row r="2102" spans="1:42" x14ac:dyDescent="0.2">
      <c r="A2102" s="15">
        <f>Daten!A2102</f>
        <v>80416</v>
      </c>
      <c r="B2102" s="8" t="str">
        <f>Daten!B2102</f>
        <v>Röthis</v>
      </c>
      <c r="C2102" s="15">
        <f t="shared" si="815"/>
        <v>8</v>
      </c>
      <c r="D2102" s="10">
        <f>Daten!D2102</f>
        <v>0</v>
      </c>
      <c r="E2102" s="9">
        <f>Daten!E2102</f>
        <v>2163</v>
      </c>
      <c r="F2102" s="9">
        <f>Daten!F2102</f>
        <v>1948</v>
      </c>
      <c r="G2102" s="27">
        <f t="shared" si="816"/>
        <v>215</v>
      </c>
      <c r="H2102" s="29">
        <f t="shared" si="817"/>
        <v>0.11036960985626283</v>
      </c>
      <c r="I2102" s="21">
        <f t="shared" si="818"/>
        <v>17.385423742893323</v>
      </c>
      <c r="J2102" s="21">
        <f t="shared" si="819"/>
        <v>197.61457625710668</v>
      </c>
      <c r="K2102" s="27">
        <f t="shared" si="820"/>
        <v>-98807.288128553337</v>
      </c>
      <c r="L2102" s="16">
        <f>Daten!G2102</f>
        <v>319</v>
      </c>
      <c r="M2102" s="16">
        <f>Daten!H2102</f>
        <v>1437</v>
      </c>
      <c r="N2102" s="16">
        <f>Daten!I2102</f>
        <v>407</v>
      </c>
      <c r="O2102" s="28">
        <f t="shared" si="821"/>
        <v>0.50521920668058451</v>
      </c>
      <c r="P2102" s="16">
        <f t="shared" si="822"/>
        <v>808.83988185752719</v>
      </c>
      <c r="Q2102" s="21">
        <f t="shared" si="823"/>
        <v>-82.839881857527189</v>
      </c>
      <c r="R2102" s="27">
        <f t="shared" si="824"/>
        <v>-16567.976371505436</v>
      </c>
      <c r="S2102" s="9">
        <f>Daten!K2102</f>
        <v>707.56</v>
      </c>
      <c r="T2102" s="9">
        <f>Daten!L2102</f>
        <v>194323.82</v>
      </c>
      <c r="U2102" s="9">
        <f>Daten!M2102</f>
        <v>1645724.33</v>
      </c>
      <c r="V2102" s="9">
        <f>Daten!N2102</f>
        <v>500</v>
      </c>
      <c r="W2102" s="9">
        <f>Daten!O2102</f>
        <v>500</v>
      </c>
      <c r="X2102" s="23">
        <f t="shared" si="825"/>
        <v>1840755.71</v>
      </c>
      <c r="Y2102" s="9">
        <f t="shared" si="826"/>
        <v>777442.7330100633</v>
      </c>
      <c r="Z2102" s="21">
        <f t="shared" si="827"/>
        <v>1063312.9769899365</v>
      </c>
      <c r="AA2102" s="27">
        <f t="shared" si="828"/>
        <v>-106331.29769899366</v>
      </c>
      <c r="AB2102" s="32">
        <f t="shared" si="829"/>
        <v>-221706.56219905242</v>
      </c>
      <c r="AC2102" s="31">
        <f t="shared" si="830"/>
        <v>0</v>
      </c>
      <c r="AG2102" s="26">
        <f t="shared" si="831"/>
        <v>0</v>
      </c>
      <c r="AH2102" s="26">
        <f t="shared" si="832"/>
        <v>0</v>
      </c>
      <c r="AI2102" s="26">
        <f t="shared" si="833"/>
        <v>0</v>
      </c>
      <c r="AJ2102" s="26">
        <f t="shared" si="834"/>
        <v>1</v>
      </c>
      <c r="AK2102" s="26">
        <f t="shared" si="835"/>
        <v>0</v>
      </c>
      <c r="AL2102" s="26">
        <f t="shared" ca="1" si="836"/>
        <v>0</v>
      </c>
      <c r="AM2102" s="26">
        <f t="shared" ca="1" si="837"/>
        <v>0</v>
      </c>
      <c r="AN2102" s="26">
        <f ca="1">IF(AM2102=0,0,COUNTIF($AM$19:AM2102,C2102*10+1))</f>
        <v>0</v>
      </c>
      <c r="AO2102" s="21">
        <f t="shared" ca="1" si="838"/>
        <v>0</v>
      </c>
      <c r="AP2102" s="33">
        <f t="shared" ca="1" si="839"/>
        <v>0</v>
      </c>
    </row>
    <row r="2103" spans="1:42" x14ac:dyDescent="0.2">
      <c r="A2103" s="15">
        <f>Daten!A2103</f>
        <v>80417</v>
      </c>
      <c r="B2103" s="8" t="str">
        <f>Daten!B2103</f>
        <v>Satteins</v>
      </c>
      <c r="C2103" s="15">
        <f t="shared" si="815"/>
        <v>8</v>
      </c>
      <c r="D2103" s="10">
        <f>Daten!D2103</f>
        <v>0</v>
      </c>
      <c r="E2103" s="9">
        <f>Daten!E2103</f>
        <v>2712</v>
      </c>
      <c r="F2103" s="9">
        <f>Daten!F2103</f>
        <v>2698</v>
      </c>
      <c r="G2103" s="27">
        <f t="shared" si="816"/>
        <v>14</v>
      </c>
      <c r="H2103" s="29">
        <f t="shared" si="817"/>
        <v>5.1890289103039286E-3</v>
      </c>
      <c r="I2103" s="21">
        <f t="shared" si="818"/>
        <v>24.078990379017547</v>
      </c>
      <c r="J2103" s="21">
        <f t="shared" si="819"/>
        <v>-10.078990379017547</v>
      </c>
      <c r="K2103" s="27">
        <f t="shared" si="820"/>
        <v>5039.4951895087734</v>
      </c>
      <c r="L2103" s="16">
        <f>Daten!G2103</f>
        <v>458</v>
      </c>
      <c r="M2103" s="16">
        <f>Daten!H2103</f>
        <v>1738</v>
      </c>
      <c r="N2103" s="16">
        <f>Daten!I2103</f>
        <v>516</v>
      </c>
      <c r="O2103" s="28">
        <f t="shared" si="821"/>
        <v>0.5604142692750288</v>
      </c>
      <c r="P2103" s="16">
        <f t="shared" si="822"/>
        <v>978.26284945607676</v>
      </c>
      <c r="Q2103" s="21">
        <f t="shared" si="823"/>
        <v>-4.2628494560767649</v>
      </c>
      <c r="R2103" s="27">
        <f t="shared" si="824"/>
        <v>-852.56989121535298</v>
      </c>
      <c r="S2103" s="9">
        <f>Daten!K2103</f>
        <v>5283</v>
      </c>
      <c r="T2103" s="9">
        <f>Daten!L2103</f>
        <v>151183.5</v>
      </c>
      <c r="U2103" s="9">
        <f>Daten!M2103</f>
        <v>418432.61</v>
      </c>
      <c r="V2103" s="9">
        <f>Daten!N2103</f>
        <v>500</v>
      </c>
      <c r="W2103" s="9">
        <f>Daten!O2103</f>
        <v>500</v>
      </c>
      <c r="X2103" s="23">
        <f t="shared" si="825"/>
        <v>574899.11</v>
      </c>
      <c r="Y2103" s="9">
        <f t="shared" si="826"/>
        <v>974768.69714437891</v>
      </c>
      <c r="Z2103" s="21">
        <f t="shared" si="827"/>
        <v>-399869.58714437892</v>
      </c>
      <c r="AA2103" s="27">
        <f t="shared" si="828"/>
        <v>39986.958714437897</v>
      </c>
      <c r="AB2103" s="32">
        <f t="shared" si="829"/>
        <v>44173.884012731316</v>
      </c>
      <c r="AC2103" s="31">
        <f t="shared" si="830"/>
        <v>44173.884012731316</v>
      </c>
      <c r="AG2103" s="26">
        <f t="shared" si="831"/>
        <v>5039.4951895087734</v>
      </c>
      <c r="AH2103" s="26">
        <f t="shared" si="832"/>
        <v>39986.958714437897</v>
      </c>
      <c r="AI2103" s="26">
        <f t="shared" si="833"/>
        <v>45026.453903946669</v>
      </c>
      <c r="AJ2103" s="26">
        <f t="shared" si="834"/>
        <v>1</v>
      </c>
      <c r="AK2103" s="26">
        <f t="shared" si="835"/>
        <v>45026.453903946669</v>
      </c>
      <c r="AL2103" s="26">
        <f t="shared" ca="1" si="836"/>
        <v>57579</v>
      </c>
      <c r="AM2103" s="26">
        <f t="shared" ca="1" si="837"/>
        <v>81</v>
      </c>
      <c r="AN2103" s="26">
        <f ca="1">IF(AM2103=0,0,COUNTIF($AM$19:AM2103,C2103*10+1))</f>
        <v>25</v>
      </c>
      <c r="AO2103" s="21">
        <f t="shared" ca="1" si="838"/>
        <v>0</v>
      </c>
      <c r="AP2103" s="33">
        <f t="shared" ca="1" si="839"/>
        <v>57579</v>
      </c>
    </row>
    <row r="2104" spans="1:42" x14ac:dyDescent="0.2">
      <c r="A2104" s="15">
        <f>Daten!A2104</f>
        <v>80418</v>
      </c>
      <c r="B2104" s="8" t="str">
        <f>Daten!B2104</f>
        <v>Schlins</v>
      </c>
      <c r="C2104" s="15">
        <f t="shared" si="815"/>
        <v>8</v>
      </c>
      <c r="D2104" s="10">
        <f>Daten!D2104</f>
        <v>0</v>
      </c>
      <c r="E2104" s="9">
        <f>Daten!E2104</f>
        <v>2498</v>
      </c>
      <c r="F2104" s="9">
        <f>Daten!F2104</f>
        <v>2378</v>
      </c>
      <c r="G2104" s="27">
        <f t="shared" si="816"/>
        <v>120</v>
      </c>
      <c r="H2104" s="29">
        <f t="shared" si="817"/>
        <v>5.0462573591253154E-2</v>
      </c>
      <c r="I2104" s="21">
        <f t="shared" si="818"/>
        <v>21.223068614271213</v>
      </c>
      <c r="J2104" s="21">
        <f t="shared" si="819"/>
        <v>98.776931385728787</v>
      </c>
      <c r="K2104" s="27">
        <f t="shared" si="820"/>
        <v>-49388.465692864396</v>
      </c>
      <c r="L2104" s="16">
        <f>Daten!G2104</f>
        <v>442</v>
      </c>
      <c r="M2104" s="16">
        <f>Daten!H2104</f>
        <v>1664</v>
      </c>
      <c r="N2104" s="16">
        <f>Daten!I2104</f>
        <v>392</v>
      </c>
      <c r="O2104" s="28">
        <f t="shared" si="821"/>
        <v>0.50120192307692313</v>
      </c>
      <c r="P2104" s="16">
        <f t="shared" si="822"/>
        <v>936.61069130892497</v>
      </c>
      <c r="Q2104" s="21">
        <f t="shared" si="823"/>
        <v>-102.61069130892497</v>
      </c>
      <c r="R2104" s="27">
        <f t="shared" si="824"/>
        <v>-20522.138261784996</v>
      </c>
      <c r="S2104" s="9">
        <f>Daten!K2104</f>
        <v>4147.84</v>
      </c>
      <c r="T2104" s="9">
        <f>Daten!L2104</f>
        <v>153288.48000000001</v>
      </c>
      <c r="U2104" s="9">
        <f>Daten!M2104</f>
        <v>783670.35</v>
      </c>
      <c r="V2104" s="9">
        <f>Daten!N2104</f>
        <v>500</v>
      </c>
      <c r="W2104" s="9">
        <f>Daten!O2104</f>
        <v>500</v>
      </c>
      <c r="X2104" s="23">
        <f t="shared" si="825"/>
        <v>941106.66999999993</v>
      </c>
      <c r="Y2104" s="9">
        <f t="shared" si="826"/>
        <v>897851.10821041977</v>
      </c>
      <c r="Z2104" s="21">
        <f t="shared" si="827"/>
        <v>43255.561789580155</v>
      </c>
      <c r="AA2104" s="27">
        <f t="shared" si="828"/>
        <v>-4325.5561789580161</v>
      </c>
      <c r="AB2104" s="32">
        <f t="shared" si="829"/>
        <v>-74236.160133607395</v>
      </c>
      <c r="AC2104" s="31">
        <f t="shared" si="830"/>
        <v>0</v>
      </c>
      <c r="AG2104" s="26">
        <f t="shared" si="831"/>
        <v>0</v>
      </c>
      <c r="AH2104" s="26">
        <f t="shared" si="832"/>
        <v>0</v>
      </c>
      <c r="AI2104" s="26">
        <f t="shared" si="833"/>
        <v>0</v>
      </c>
      <c r="AJ2104" s="26">
        <f t="shared" si="834"/>
        <v>1</v>
      </c>
      <c r="AK2104" s="26">
        <f t="shared" si="835"/>
        <v>0</v>
      </c>
      <c r="AL2104" s="26">
        <f t="shared" ca="1" si="836"/>
        <v>0</v>
      </c>
      <c r="AM2104" s="26">
        <f t="shared" ca="1" si="837"/>
        <v>0</v>
      </c>
      <c r="AN2104" s="26">
        <f ca="1">IF(AM2104=0,0,COUNTIF($AM$19:AM2104,C2104*10+1))</f>
        <v>0</v>
      </c>
      <c r="AO2104" s="21">
        <f t="shared" ca="1" si="838"/>
        <v>0</v>
      </c>
      <c r="AP2104" s="33">
        <f t="shared" ca="1" si="839"/>
        <v>0</v>
      </c>
    </row>
    <row r="2105" spans="1:42" x14ac:dyDescent="0.2">
      <c r="A2105" s="15">
        <f>Daten!A2105</f>
        <v>80419</v>
      </c>
      <c r="B2105" s="8" t="str">
        <f>Daten!B2105</f>
        <v>Schnifis</v>
      </c>
      <c r="C2105" s="15">
        <f t="shared" si="815"/>
        <v>8</v>
      </c>
      <c r="D2105" s="10">
        <f>Daten!D2105</f>
        <v>0</v>
      </c>
      <c r="E2105" s="9">
        <f>Daten!E2105</f>
        <v>813</v>
      </c>
      <c r="F2105" s="9">
        <f>Daten!F2105</f>
        <v>801</v>
      </c>
      <c r="G2105" s="27">
        <f t="shared" si="816"/>
        <v>12</v>
      </c>
      <c r="H2105" s="29">
        <f t="shared" si="817"/>
        <v>1.4981273408239701E-2</v>
      </c>
      <c r="I2105" s="21">
        <f t="shared" si="818"/>
        <v>7.1487291673806732</v>
      </c>
      <c r="J2105" s="21">
        <f t="shared" si="819"/>
        <v>4.8512708326193268</v>
      </c>
      <c r="K2105" s="27">
        <f t="shared" si="820"/>
        <v>-2425.6354163096635</v>
      </c>
      <c r="L2105" s="16">
        <f>Daten!G2105</f>
        <v>137</v>
      </c>
      <c r="M2105" s="16">
        <f>Daten!H2105</f>
        <v>558</v>
      </c>
      <c r="N2105" s="16">
        <f>Daten!I2105</f>
        <v>118</v>
      </c>
      <c r="O2105" s="28">
        <f t="shared" si="821"/>
        <v>0.45698924731182794</v>
      </c>
      <c r="P2105" s="16">
        <f t="shared" si="822"/>
        <v>314.07978710960344</v>
      </c>
      <c r="Q2105" s="21">
        <f t="shared" si="823"/>
        <v>-59.079787109603444</v>
      </c>
      <c r="R2105" s="27">
        <f t="shared" si="824"/>
        <v>-11815.957421920688</v>
      </c>
      <c r="S2105" s="9">
        <f>Daten!K2105</f>
        <v>2162.29</v>
      </c>
      <c r="T2105" s="9">
        <f>Daten!L2105</f>
        <v>42835.32</v>
      </c>
      <c r="U2105" s="9">
        <f>Daten!M2105</f>
        <v>71011.92</v>
      </c>
      <c r="V2105" s="9">
        <f>Daten!N2105</f>
        <v>500</v>
      </c>
      <c r="W2105" s="9">
        <f>Daten!O2105</f>
        <v>500</v>
      </c>
      <c r="X2105" s="23">
        <f t="shared" si="825"/>
        <v>116009.53</v>
      </c>
      <c r="Y2105" s="9">
        <f t="shared" si="826"/>
        <v>292214.95235191006</v>
      </c>
      <c r="Z2105" s="21">
        <f t="shared" si="827"/>
        <v>-176205.42235191006</v>
      </c>
      <c r="AA2105" s="27">
        <f t="shared" si="828"/>
        <v>17620.542235191006</v>
      </c>
      <c r="AB2105" s="32">
        <f t="shared" si="829"/>
        <v>3378.9493969606538</v>
      </c>
      <c r="AC2105" s="31">
        <f t="shared" si="830"/>
        <v>3378.9493969606538</v>
      </c>
      <c r="AG2105" s="26">
        <f t="shared" si="831"/>
        <v>-2425.6354163096635</v>
      </c>
      <c r="AH2105" s="26">
        <f t="shared" si="832"/>
        <v>17620.542235191006</v>
      </c>
      <c r="AI2105" s="26">
        <f t="shared" si="833"/>
        <v>15194.906818881342</v>
      </c>
      <c r="AJ2105" s="26">
        <f t="shared" si="834"/>
        <v>1</v>
      </c>
      <c r="AK2105" s="26">
        <f t="shared" si="835"/>
        <v>15194.906818881342</v>
      </c>
      <c r="AL2105" s="26">
        <f t="shared" ca="1" si="836"/>
        <v>19431</v>
      </c>
      <c r="AM2105" s="26">
        <f t="shared" ca="1" si="837"/>
        <v>81</v>
      </c>
      <c r="AN2105" s="26">
        <f ca="1">IF(AM2105=0,0,COUNTIF($AM$19:AM2105,C2105*10+1))</f>
        <v>26</v>
      </c>
      <c r="AO2105" s="21">
        <f t="shared" ca="1" si="838"/>
        <v>0</v>
      </c>
      <c r="AP2105" s="33">
        <f t="shared" ca="1" si="839"/>
        <v>19431</v>
      </c>
    </row>
    <row r="2106" spans="1:42" x14ac:dyDescent="0.2">
      <c r="A2106" s="15">
        <f>Daten!A2106</f>
        <v>80420</v>
      </c>
      <c r="B2106" s="8" t="str">
        <f>Daten!B2106</f>
        <v>Sulz</v>
      </c>
      <c r="C2106" s="15">
        <f t="shared" si="815"/>
        <v>8</v>
      </c>
      <c r="D2106" s="10">
        <f>Daten!D2106</f>
        <v>0</v>
      </c>
      <c r="E2106" s="9">
        <f>Daten!E2106</f>
        <v>2604</v>
      </c>
      <c r="F2106" s="9">
        <f>Daten!F2106</f>
        <v>2554</v>
      </c>
      <c r="G2106" s="27">
        <f t="shared" si="816"/>
        <v>50</v>
      </c>
      <c r="H2106" s="29">
        <f t="shared" si="817"/>
        <v>1.9577133907595929E-2</v>
      </c>
      <c r="I2106" s="21">
        <f t="shared" si="818"/>
        <v>22.793825584881699</v>
      </c>
      <c r="J2106" s="21">
        <f t="shared" si="819"/>
        <v>27.206174415118301</v>
      </c>
      <c r="K2106" s="27">
        <f t="shared" si="820"/>
        <v>-13603.087207559151</v>
      </c>
      <c r="L2106" s="16">
        <f>Daten!G2106</f>
        <v>400</v>
      </c>
      <c r="M2106" s="16">
        <f>Daten!H2106</f>
        <v>1749</v>
      </c>
      <c r="N2106" s="16">
        <f>Daten!I2106</f>
        <v>455</v>
      </c>
      <c r="O2106" s="28">
        <f t="shared" si="821"/>
        <v>0.48885077186963982</v>
      </c>
      <c r="P2106" s="16">
        <f t="shared" si="822"/>
        <v>984.45438647795061</v>
      </c>
      <c r="Q2106" s="21">
        <f t="shared" si="823"/>
        <v>-129.45438647795061</v>
      </c>
      <c r="R2106" s="27">
        <f t="shared" si="824"/>
        <v>-25890.877295590122</v>
      </c>
      <c r="S2106" s="9">
        <f>Daten!K2106</f>
        <v>1304.53</v>
      </c>
      <c r="T2106" s="9">
        <f>Daten!L2106</f>
        <v>202710.83</v>
      </c>
      <c r="U2106" s="9">
        <f>Daten!M2106</f>
        <v>1044367.51</v>
      </c>
      <c r="V2106" s="9">
        <f>Daten!N2106</f>
        <v>500</v>
      </c>
      <c r="W2106" s="9">
        <f>Daten!O2106</f>
        <v>500</v>
      </c>
      <c r="X2106" s="23">
        <f t="shared" si="825"/>
        <v>1248382.8700000001</v>
      </c>
      <c r="Y2106" s="9">
        <f t="shared" si="826"/>
        <v>935950.47469172662</v>
      </c>
      <c r="Z2106" s="21">
        <f t="shared" si="827"/>
        <v>312432.3953082735</v>
      </c>
      <c r="AA2106" s="27">
        <f t="shared" si="828"/>
        <v>-31243.239530827352</v>
      </c>
      <c r="AB2106" s="32">
        <f t="shared" si="829"/>
        <v>-70737.204033976624</v>
      </c>
      <c r="AC2106" s="31">
        <f t="shared" si="830"/>
        <v>0</v>
      </c>
      <c r="AG2106" s="26">
        <f t="shared" si="831"/>
        <v>0</v>
      </c>
      <c r="AH2106" s="26">
        <f t="shared" si="832"/>
        <v>0</v>
      </c>
      <c r="AI2106" s="26">
        <f t="shared" si="833"/>
        <v>0</v>
      </c>
      <c r="AJ2106" s="26">
        <f t="shared" si="834"/>
        <v>1</v>
      </c>
      <c r="AK2106" s="26">
        <f t="shared" si="835"/>
        <v>0</v>
      </c>
      <c r="AL2106" s="26">
        <f t="shared" ca="1" si="836"/>
        <v>0</v>
      </c>
      <c r="AM2106" s="26">
        <f t="shared" ca="1" si="837"/>
        <v>0</v>
      </c>
      <c r="AN2106" s="26">
        <f ca="1">IF(AM2106=0,0,COUNTIF($AM$19:AM2106,C2106*10+1))</f>
        <v>0</v>
      </c>
      <c r="AO2106" s="21">
        <f t="shared" ca="1" si="838"/>
        <v>0</v>
      </c>
      <c r="AP2106" s="33">
        <f t="shared" ca="1" si="839"/>
        <v>0</v>
      </c>
    </row>
    <row r="2107" spans="1:42" x14ac:dyDescent="0.2">
      <c r="A2107" s="15">
        <f>Daten!A2107</f>
        <v>80421</v>
      </c>
      <c r="B2107" s="8" t="str">
        <f>Daten!B2107</f>
        <v>Übersaxen</v>
      </c>
      <c r="C2107" s="15">
        <f t="shared" si="815"/>
        <v>8</v>
      </c>
      <c r="D2107" s="10">
        <f>Daten!D2107</f>
        <v>0</v>
      </c>
      <c r="E2107" s="9">
        <f>Daten!E2107</f>
        <v>618</v>
      </c>
      <c r="F2107" s="9">
        <f>Daten!F2107</f>
        <v>627</v>
      </c>
      <c r="G2107" s="27">
        <f t="shared" si="816"/>
        <v>-9</v>
      </c>
      <c r="H2107" s="29">
        <f t="shared" si="817"/>
        <v>-1.4354066985645933E-2</v>
      </c>
      <c r="I2107" s="21">
        <f t="shared" si="818"/>
        <v>5.5958217077998533</v>
      </c>
      <c r="J2107" s="21">
        <f t="shared" si="819"/>
        <v>-14.595821707799853</v>
      </c>
      <c r="K2107" s="27">
        <f t="shared" si="820"/>
        <v>7297.9108538999262</v>
      </c>
      <c r="L2107" s="16">
        <f>Daten!G2107</f>
        <v>95</v>
      </c>
      <c r="M2107" s="16">
        <f>Daten!H2107</f>
        <v>422</v>
      </c>
      <c r="N2107" s="16">
        <f>Daten!I2107</f>
        <v>101</v>
      </c>
      <c r="O2107" s="28">
        <f t="shared" si="821"/>
        <v>0.46445497630331756</v>
      </c>
      <c r="P2107" s="16">
        <f t="shared" si="822"/>
        <v>237.52987483916249</v>
      </c>
      <c r="Q2107" s="21">
        <f t="shared" si="823"/>
        <v>-41.529874839162488</v>
      </c>
      <c r="R2107" s="27">
        <f t="shared" si="824"/>
        <v>-8305.974967832497</v>
      </c>
      <c r="S2107" s="9">
        <f>Daten!K2107</f>
        <v>2156.25</v>
      </c>
      <c r="T2107" s="9">
        <f>Daten!L2107</f>
        <v>41400.46</v>
      </c>
      <c r="U2107" s="9">
        <f>Daten!M2107</f>
        <v>9966.33</v>
      </c>
      <c r="V2107" s="9">
        <f>Daten!N2107</f>
        <v>500</v>
      </c>
      <c r="W2107" s="9">
        <f>Daten!O2107</f>
        <v>500</v>
      </c>
      <c r="X2107" s="23">
        <f t="shared" si="825"/>
        <v>53523.040000000001</v>
      </c>
      <c r="Y2107" s="9">
        <f t="shared" si="826"/>
        <v>222126.49514573236</v>
      </c>
      <c r="Z2107" s="21">
        <f t="shared" si="827"/>
        <v>-168603.45514573235</v>
      </c>
      <c r="AA2107" s="27">
        <f t="shared" si="828"/>
        <v>16860.345514573237</v>
      </c>
      <c r="AB2107" s="32">
        <f t="shared" si="829"/>
        <v>15852.281400640666</v>
      </c>
      <c r="AC2107" s="31">
        <f t="shared" si="830"/>
        <v>15852.281400640666</v>
      </c>
      <c r="AG2107" s="26">
        <f t="shared" si="831"/>
        <v>7297.9108538999262</v>
      </c>
      <c r="AH2107" s="26">
        <f t="shared" si="832"/>
        <v>16860.345514573237</v>
      </c>
      <c r="AI2107" s="26">
        <f t="shared" si="833"/>
        <v>24158.256368473165</v>
      </c>
      <c r="AJ2107" s="26">
        <f t="shared" si="834"/>
        <v>1</v>
      </c>
      <c r="AK2107" s="26">
        <f t="shared" si="835"/>
        <v>24158.256368473165</v>
      </c>
      <c r="AL2107" s="26">
        <f t="shared" ca="1" si="836"/>
        <v>30893</v>
      </c>
      <c r="AM2107" s="26">
        <f t="shared" ca="1" si="837"/>
        <v>81</v>
      </c>
      <c r="AN2107" s="26">
        <f ca="1">IF(AM2107=0,0,COUNTIF($AM$19:AM2107,C2107*10+1))</f>
        <v>27</v>
      </c>
      <c r="AO2107" s="21">
        <f t="shared" ca="1" si="838"/>
        <v>0</v>
      </c>
      <c r="AP2107" s="33">
        <f t="shared" ca="1" si="839"/>
        <v>30893</v>
      </c>
    </row>
    <row r="2108" spans="1:42" x14ac:dyDescent="0.2">
      <c r="A2108" s="15">
        <f>Daten!A2108</f>
        <v>80422</v>
      </c>
      <c r="B2108" s="8" t="str">
        <f>Daten!B2108</f>
        <v>Viktorsberg</v>
      </c>
      <c r="C2108" s="15">
        <f t="shared" si="815"/>
        <v>8</v>
      </c>
      <c r="D2108" s="10">
        <f>Daten!D2108</f>
        <v>0</v>
      </c>
      <c r="E2108" s="9">
        <f>Daten!E2108</f>
        <v>422</v>
      </c>
      <c r="F2108" s="9">
        <f>Daten!F2108</f>
        <v>408</v>
      </c>
      <c r="G2108" s="27">
        <f t="shared" si="816"/>
        <v>14</v>
      </c>
      <c r="H2108" s="29">
        <f t="shared" si="817"/>
        <v>3.4313725490196081E-2</v>
      </c>
      <c r="I2108" s="21">
        <f t="shared" si="818"/>
        <v>3.6413002500515788</v>
      </c>
      <c r="J2108" s="21">
        <f t="shared" si="819"/>
        <v>10.358699749948421</v>
      </c>
      <c r="K2108" s="27">
        <f t="shared" si="820"/>
        <v>-5179.3498749742103</v>
      </c>
      <c r="L2108" s="16">
        <f>Daten!G2108</f>
        <v>78</v>
      </c>
      <c r="M2108" s="16">
        <f>Daten!H2108</f>
        <v>266</v>
      </c>
      <c r="N2108" s="16">
        <f>Daten!I2108</f>
        <v>78</v>
      </c>
      <c r="O2108" s="28">
        <f t="shared" si="821"/>
        <v>0.5864661654135338</v>
      </c>
      <c r="P2108" s="16">
        <f t="shared" si="822"/>
        <v>149.72262252895075</v>
      </c>
      <c r="Q2108" s="21">
        <f t="shared" si="823"/>
        <v>6.2773774710492489</v>
      </c>
      <c r="R2108" s="27">
        <f t="shared" si="824"/>
        <v>1255.4754942098498</v>
      </c>
      <c r="S2108" s="9">
        <f>Daten!K2108</f>
        <v>4378.3599999999997</v>
      </c>
      <c r="T2108" s="9">
        <f>Daten!L2108</f>
        <v>28257.119999999999</v>
      </c>
      <c r="U2108" s="9">
        <f>Daten!M2108</f>
        <v>13282.39</v>
      </c>
      <c r="V2108" s="9">
        <f>Daten!N2108</f>
        <v>500</v>
      </c>
      <c r="W2108" s="9">
        <f>Daten!O2108</f>
        <v>500</v>
      </c>
      <c r="X2108" s="23">
        <f t="shared" si="825"/>
        <v>45917.869999999995</v>
      </c>
      <c r="Y2108" s="9">
        <f t="shared" si="826"/>
        <v>151678.60995388197</v>
      </c>
      <c r="Z2108" s="21">
        <f t="shared" si="827"/>
        <v>-105760.73995388197</v>
      </c>
      <c r="AA2108" s="27">
        <f t="shared" si="828"/>
        <v>10576.073995388198</v>
      </c>
      <c r="AB2108" s="32">
        <f t="shared" si="829"/>
        <v>6652.199614623838</v>
      </c>
      <c r="AC2108" s="31">
        <f t="shared" si="830"/>
        <v>6652.199614623838</v>
      </c>
      <c r="AG2108" s="26">
        <f t="shared" si="831"/>
        <v>-5179.3498749742103</v>
      </c>
      <c r="AH2108" s="26">
        <f t="shared" si="832"/>
        <v>10576.073995388198</v>
      </c>
      <c r="AI2108" s="26">
        <f t="shared" si="833"/>
        <v>5396.7241204139882</v>
      </c>
      <c r="AJ2108" s="26">
        <f t="shared" si="834"/>
        <v>1</v>
      </c>
      <c r="AK2108" s="26">
        <f t="shared" si="835"/>
        <v>5396.7241204139882</v>
      </c>
      <c r="AL2108" s="26">
        <f t="shared" ca="1" si="836"/>
        <v>6901</v>
      </c>
      <c r="AM2108" s="26">
        <f t="shared" ca="1" si="837"/>
        <v>81</v>
      </c>
      <c r="AN2108" s="26">
        <f ca="1">IF(AM2108=0,0,COUNTIF($AM$19:AM2108,C2108*10+1))</f>
        <v>28</v>
      </c>
      <c r="AO2108" s="21">
        <f t="shared" ca="1" si="838"/>
        <v>0</v>
      </c>
      <c r="AP2108" s="33">
        <f t="shared" ca="1" si="839"/>
        <v>6901</v>
      </c>
    </row>
    <row r="2109" spans="1:42" x14ac:dyDescent="0.2">
      <c r="A2109" s="15">
        <f>Daten!A2109</f>
        <v>80423</v>
      </c>
      <c r="B2109" s="8" t="str">
        <f>Daten!B2109</f>
        <v>Weiler</v>
      </c>
      <c r="C2109" s="15">
        <f t="shared" si="815"/>
        <v>8</v>
      </c>
      <c r="D2109" s="10">
        <f>Daten!D2109</f>
        <v>0</v>
      </c>
      <c r="E2109" s="9">
        <f>Daten!E2109</f>
        <v>2219</v>
      </c>
      <c r="F2109" s="9">
        <f>Daten!F2109</f>
        <v>2090</v>
      </c>
      <c r="G2109" s="27">
        <f t="shared" si="816"/>
        <v>129</v>
      </c>
      <c r="H2109" s="29">
        <f t="shared" si="817"/>
        <v>6.1722488038277512E-2</v>
      </c>
      <c r="I2109" s="21">
        <f t="shared" si="818"/>
        <v>18.652739025999509</v>
      </c>
      <c r="J2109" s="21">
        <f t="shared" si="819"/>
        <v>110.34726097400049</v>
      </c>
      <c r="K2109" s="27">
        <f t="shared" si="820"/>
        <v>-55173.630487000242</v>
      </c>
      <c r="L2109" s="16">
        <f>Daten!G2109</f>
        <v>370</v>
      </c>
      <c r="M2109" s="16">
        <f>Daten!H2109</f>
        <v>1505</v>
      </c>
      <c r="N2109" s="16">
        <f>Daten!I2109</f>
        <v>344</v>
      </c>
      <c r="O2109" s="28">
        <f t="shared" si="821"/>
        <v>0.47441860465116281</v>
      </c>
      <c r="P2109" s="16">
        <f t="shared" si="822"/>
        <v>847.11483799274765</v>
      </c>
      <c r="Q2109" s="21">
        <f t="shared" si="823"/>
        <v>-133.11483799274765</v>
      </c>
      <c r="R2109" s="27">
        <f t="shared" si="824"/>
        <v>-26622.967598549531</v>
      </c>
      <c r="S2109" s="9">
        <f>Daten!K2109</f>
        <v>1238.19</v>
      </c>
      <c r="T2109" s="9">
        <f>Daten!L2109</f>
        <v>161346.16</v>
      </c>
      <c r="U2109" s="9">
        <f>Daten!M2109</f>
        <v>809622.97</v>
      </c>
      <c r="V2109" s="9">
        <f>Daten!N2109</f>
        <v>500</v>
      </c>
      <c r="W2109" s="9">
        <f>Daten!O2109</f>
        <v>500</v>
      </c>
      <c r="X2109" s="23">
        <f t="shared" si="825"/>
        <v>972207.32</v>
      </c>
      <c r="Y2109" s="9">
        <f t="shared" si="826"/>
        <v>797570.70020773483</v>
      </c>
      <c r="Z2109" s="21">
        <f t="shared" si="827"/>
        <v>174636.61979226512</v>
      </c>
      <c r="AA2109" s="27">
        <f t="shared" si="828"/>
        <v>-17463.661979226512</v>
      </c>
      <c r="AB2109" s="32">
        <f t="shared" si="829"/>
        <v>-99260.260064776288</v>
      </c>
      <c r="AC2109" s="31">
        <f t="shared" si="830"/>
        <v>0</v>
      </c>
      <c r="AG2109" s="26">
        <f t="shared" si="831"/>
        <v>0</v>
      </c>
      <c r="AH2109" s="26">
        <f t="shared" si="832"/>
        <v>0</v>
      </c>
      <c r="AI2109" s="26">
        <f t="shared" si="833"/>
        <v>0</v>
      </c>
      <c r="AJ2109" s="26">
        <f t="shared" si="834"/>
        <v>1</v>
      </c>
      <c r="AK2109" s="26">
        <f t="shared" si="835"/>
        <v>0</v>
      </c>
      <c r="AL2109" s="26">
        <f t="shared" ca="1" si="836"/>
        <v>0</v>
      </c>
      <c r="AM2109" s="26">
        <f t="shared" ca="1" si="837"/>
        <v>0</v>
      </c>
      <c r="AN2109" s="26">
        <f ca="1">IF(AM2109=0,0,COUNTIF($AM$19:AM2109,C2109*10+1))</f>
        <v>0</v>
      </c>
      <c r="AO2109" s="21">
        <f t="shared" ca="1" si="838"/>
        <v>0</v>
      </c>
      <c r="AP2109" s="33">
        <f t="shared" ca="1" si="839"/>
        <v>0</v>
      </c>
    </row>
    <row r="2110" spans="1:42" x14ac:dyDescent="0.2">
      <c r="A2110" s="15">
        <f>Daten!A2110</f>
        <v>80424</v>
      </c>
      <c r="B2110" s="8" t="str">
        <f>Daten!B2110</f>
        <v>Zwischenwasser</v>
      </c>
      <c r="C2110" s="15">
        <f t="shared" si="815"/>
        <v>8</v>
      </c>
      <c r="D2110" s="10">
        <f>Daten!D2110</f>
        <v>0</v>
      </c>
      <c r="E2110" s="9">
        <f>Daten!E2110</f>
        <v>3351</v>
      </c>
      <c r="F2110" s="9">
        <f>Daten!F2110</f>
        <v>3196</v>
      </c>
      <c r="G2110" s="27">
        <f t="shared" si="816"/>
        <v>155</v>
      </c>
      <c r="H2110" s="29">
        <f t="shared" si="817"/>
        <v>4.8498122653316648E-2</v>
      </c>
      <c r="I2110" s="21">
        <f t="shared" si="818"/>
        <v>28.523518625404034</v>
      </c>
      <c r="J2110" s="21">
        <f t="shared" si="819"/>
        <v>126.47648137459596</v>
      </c>
      <c r="K2110" s="27">
        <f t="shared" si="820"/>
        <v>-63238.240687297985</v>
      </c>
      <c r="L2110" s="16">
        <f>Daten!G2110</f>
        <v>570</v>
      </c>
      <c r="M2110" s="16">
        <f>Daten!H2110</f>
        <v>2184</v>
      </c>
      <c r="N2110" s="16">
        <f>Daten!I2110</f>
        <v>596</v>
      </c>
      <c r="O2110" s="28">
        <f t="shared" si="821"/>
        <v>0.53388278388278387</v>
      </c>
      <c r="P2110" s="16">
        <f t="shared" si="822"/>
        <v>1229.301532342964</v>
      </c>
      <c r="Q2110" s="21">
        <f t="shared" si="823"/>
        <v>-63.301532342964038</v>
      </c>
      <c r="R2110" s="27">
        <f t="shared" si="824"/>
        <v>-12660.306468592808</v>
      </c>
      <c r="S2110" s="9">
        <f>Daten!K2110</f>
        <v>5902.16</v>
      </c>
      <c r="T2110" s="9">
        <f>Daten!L2110</f>
        <v>202234.98</v>
      </c>
      <c r="U2110" s="9">
        <f>Daten!M2110</f>
        <v>275089.67</v>
      </c>
      <c r="V2110" s="9">
        <f>Daten!N2110</f>
        <v>500</v>
      </c>
      <c r="W2110" s="9">
        <f>Daten!O2110</f>
        <v>500</v>
      </c>
      <c r="X2110" s="23">
        <f t="shared" si="825"/>
        <v>483226.81</v>
      </c>
      <c r="Y2110" s="9">
        <f t="shared" si="826"/>
        <v>1204443.179989238</v>
      </c>
      <c r="Z2110" s="21">
        <f t="shared" si="827"/>
        <v>-721216.36998923798</v>
      </c>
      <c r="AA2110" s="27">
        <f t="shared" si="828"/>
        <v>72121.636998923801</v>
      </c>
      <c r="AB2110" s="32">
        <f t="shared" si="829"/>
        <v>-3776.9101569669874</v>
      </c>
      <c r="AC2110" s="31">
        <f t="shared" si="830"/>
        <v>0</v>
      </c>
      <c r="AG2110" s="26">
        <f t="shared" si="831"/>
        <v>0</v>
      </c>
      <c r="AH2110" s="26">
        <f t="shared" si="832"/>
        <v>0</v>
      </c>
      <c r="AI2110" s="26">
        <f t="shared" si="833"/>
        <v>0</v>
      </c>
      <c r="AJ2110" s="26">
        <f t="shared" si="834"/>
        <v>1</v>
      </c>
      <c r="AK2110" s="26">
        <f t="shared" si="835"/>
        <v>0</v>
      </c>
      <c r="AL2110" s="26">
        <f t="shared" ca="1" si="836"/>
        <v>0</v>
      </c>
      <c r="AM2110" s="26">
        <f t="shared" ca="1" si="837"/>
        <v>0</v>
      </c>
      <c r="AN2110" s="26">
        <f ca="1">IF(AM2110=0,0,COUNTIF($AM$19:AM2110,C2110*10+1))</f>
        <v>0</v>
      </c>
      <c r="AO2110" s="21">
        <f t="shared" ca="1" si="838"/>
        <v>0</v>
      </c>
      <c r="AP2110" s="33">
        <f t="shared" ca="1" si="839"/>
        <v>0</v>
      </c>
    </row>
    <row r="2111" spans="1:42" x14ac:dyDescent="0.2">
      <c r="A2111" s="15">
        <f>Daten!A2111</f>
        <v>90001</v>
      </c>
      <c r="B2111" s="8" t="str">
        <f>Daten!B2111</f>
        <v>Wien</v>
      </c>
      <c r="C2111" s="15">
        <f t="shared" si="815"/>
        <v>9</v>
      </c>
      <c r="D2111" s="10">
        <f>Daten!D2111</f>
        <v>0</v>
      </c>
      <c r="E2111" s="9">
        <f>Daten!E2111</f>
        <v>1926960</v>
      </c>
      <c r="F2111" s="9">
        <f>Daten!F2111</f>
        <v>1883706</v>
      </c>
      <c r="G2111" s="27">
        <f t="shared" si="816"/>
        <v>43254</v>
      </c>
      <c r="H2111" s="29">
        <f t="shared" si="817"/>
        <v>2.2962181996553602E-2</v>
      </c>
      <c r="I2111" s="21">
        <f t="shared" si="818"/>
        <v>16811.615511822696</v>
      </c>
      <c r="J2111" s="21">
        <f t="shared" si="819"/>
        <v>26442.384488177304</v>
      </c>
      <c r="K2111" s="27">
        <f t="shared" si="820"/>
        <v>-13221192.244088652</v>
      </c>
      <c r="L2111" s="16">
        <f>Daten!G2111</f>
        <v>279268</v>
      </c>
      <c r="M2111" s="16">
        <f>Daten!H2111</f>
        <v>1327705</v>
      </c>
      <c r="N2111" s="16">
        <f>Daten!I2111</f>
        <v>319850</v>
      </c>
      <c r="O2111" s="28">
        <f t="shared" si="821"/>
        <v>0.45124331082582353</v>
      </c>
      <c r="P2111" s="16">
        <f t="shared" si="822"/>
        <v>747321.33287519007</v>
      </c>
      <c r="Q2111" s="21">
        <f t="shared" si="823"/>
        <v>-148203.33287519007</v>
      </c>
      <c r="R2111" s="27">
        <f t="shared" si="824"/>
        <v>-29640666.575038016</v>
      </c>
      <c r="S2111" s="9">
        <f>Daten!K2111</f>
        <v>196249.35</v>
      </c>
      <c r="T2111" s="9">
        <f>Daten!L2111</f>
        <v>122480596</v>
      </c>
      <c r="U2111" s="9">
        <f>Daten!M2111</f>
        <v>900957969.79999995</v>
      </c>
      <c r="V2111" s="9">
        <f>Daten!N2111</f>
        <v>500</v>
      </c>
      <c r="W2111" s="9">
        <f>Daten!O2111</f>
        <v>500</v>
      </c>
      <c r="X2111" s="23">
        <f t="shared" si="825"/>
        <v>1023634815.15</v>
      </c>
      <c r="Y2111" s="9">
        <f t="shared" si="826"/>
        <v>692603351.27187777</v>
      </c>
      <c r="Z2111" s="21">
        <f t="shared" si="827"/>
        <v>331031463.87812221</v>
      </c>
      <c r="AA2111" s="27">
        <f t="shared" si="828"/>
        <v>-33103146.387812223</v>
      </c>
      <c r="AB2111" s="32">
        <f t="shared" si="829"/>
        <v>-75965005.206938893</v>
      </c>
      <c r="AC2111" s="31">
        <f t="shared" si="830"/>
        <v>0</v>
      </c>
      <c r="AG2111" s="26">
        <f t="shared" si="831"/>
        <v>0</v>
      </c>
      <c r="AH2111" s="26">
        <f t="shared" si="832"/>
        <v>0</v>
      </c>
      <c r="AI2111" s="26">
        <f t="shared" si="833"/>
        <v>0</v>
      </c>
      <c r="AJ2111" s="26">
        <f t="shared" si="834"/>
        <v>1</v>
      </c>
      <c r="AK2111" s="26">
        <f t="shared" si="835"/>
        <v>0</v>
      </c>
      <c r="AL2111" s="26">
        <f t="shared" ca="1" si="836"/>
        <v>0</v>
      </c>
      <c r="AM2111" s="26">
        <f t="shared" ca="1" si="837"/>
        <v>0</v>
      </c>
      <c r="AN2111" s="26">
        <f ca="1">IF(AM2111=0,0,COUNTIF($AM$19:AM2111,C2111*10+1))</f>
        <v>0</v>
      </c>
      <c r="AO2111" s="21">
        <f t="shared" ca="1" si="838"/>
        <v>0</v>
      </c>
      <c r="AP2111" s="33">
        <f t="shared" ca="1" si="839"/>
        <v>0</v>
      </c>
    </row>
    <row r="2112" spans="1:42" x14ac:dyDescent="0.2">
      <c r="H2112" s="29"/>
      <c r="I2112" s="29"/>
      <c r="J2112" s="21"/>
      <c r="K2112" s="21"/>
      <c r="O2112" s="28"/>
      <c r="P2112" s="28"/>
      <c r="Q2112" s="21"/>
      <c r="R2112" s="28"/>
      <c r="Y2112" s="8"/>
      <c r="AA2112" s="27"/>
      <c r="AK2112" s="26"/>
      <c r="AL2112" s="26"/>
      <c r="AM2112" s="26"/>
      <c r="AN2112" s="26"/>
      <c r="AP2112" s="25"/>
    </row>
    <row r="2113" spans="2:42" x14ac:dyDescent="0.2">
      <c r="B2113" s="8" t="s">
        <v>0</v>
      </c>
      <c r="E2113" s="9">
        <f>SUM(E19:E2112)</f>
        <v>8969068</v>
      </c>
      <c r="F2113" s="9">
        <f>SUM(F19:F2112)</f>
        <v>8811782</v>
      </c>
      <c r="G2113" s="27">
        <f>SUM(G19:G2112)</f>
        <v>157286</v>
      </c>
      <c r="H2113" s="29">
        <f>G2113/F2113</f>
        <v>1.7849511029664603E-2</v>
      </c>
      <c r="I2113" s="21">
        <f>SUM(I19:I2112)</f>
        <v>78643.000000000073</v>
      </c>
      <c r="J2113" s="21">
        <f>G2113-I2113</f>
        <v>78642.999999999927</v>
      </c>
      <c r="K2113" s="27">
        <f>SUM(K19:K2112)</f>
        <v>-39321500.000000022</v>
      </c>
      <c r="L2113" s="9">
        <f>SUM(L19:L2112)</f>
        <v>1291680</v>
      </c>
      <c r="M2113" s="9">
        <f>SUM(M19:M2112)</f>
        <v>5933006</v>
      </c>
      <c r="N2113" s="9">
        <f>SUM(N19:N2112)</f>
        <v>1744223</v>
      </c>
      <c r="O2113" s="28">
        <f>(L2113+N2113)/M2113</f>
        <v>0.51169727453503333</v>
      </c>
      <c r="P2113" s="9">
        <f t="shared" ref="P2113:U2113" si="840">SUM(P19:P2112)</f>
        <v>3339493.3000000091</v>
      </c>
      <c r="Q2113" s="21">
        <f t="shared" si="840"/>
        <v>-303590.29999999987</v>
      </c>
      <c r="R2113" s="27">
        <f t="shared" si="840"/>
        <v>-60718060.00000003</v>
      </c>
      <c r="S2113" s="9">
        <f t="shared" si="840"/>
        <v>31063480.300000001</v>
      </c>
      <c r="T2113" s="9">
        <f t="shared" si="840"/>
        <v>738081350.13999975</v>
      </c>
      <c r="U2113" s="9">
        <f t="shared" si="840"/>
        <v>3528999579.510005</v>
      </c>
      <c r="X2113" s="23">
        <f>SUM(X19:X2112)</f>
        <v>4298312059.4687014</v>
      </c>
      <c r="Y2113" s="9">
        <f>SUM(Y19:Y2112)</f>
        <v>3223734044.6015296</v>
      </c>
      <c r="Z2113" s="21">
        <f>SUM(Z19:Z2112)</f>
        <v>1074578014.8671763</v>
      </c>
      <c r="AA2113" s="27">
        <f>SUM(AA19:AA2112)</f>
        <v>-107457801.48671739</v>
      </c>
      <c r="AC2113" s="21">
        <f>SUM(AC19:AC2112)</f>
        <v>43455520.149033979</v>
      </c>
      <c r="AG2113" s="26">
        <f>SUM(AG19:AG2112)</f>
        <v>15566108.583598657</v>
      </c>
      <c r="AH2113" s="26">
        <f>SUM(AH19:AH2112)</f>
        <v>26365387.768499918</v>
      </c>
      <c r="AI2113" s="26">
        <f>SUM(AI19:AI2112)</f>
        <v>41931496.352098621</v>
      </c>
      <c r="AJ2113" s="26"/>
      <c r="AK2113" s="26">
        <f>SUM(AK19:AK2112)</f>
        <v>42065613.69971668</v>
      </c>
      <c r="AL2113" s="26">
        <f ca="1">SUM(AL19:AL2112)</f>
        <v>65162732</v>
      </c>
      <c r="AM2113" s="26"/>
      <c r="AN2113" s="26"/>
      <c r="AO2113" s="21">
        <f ca="1">SUM(AO19:AO2112)</f>
        <v>-9</v>
      </c>
      <c r="AP2113" s="25">
        <f ca="1">SUM(AP19:AP2112)</f>
        <v>65162723</v>
      </c>
    </row>
  </sheetData>
  <pageMargins left="0.51181102362204722" right="0.51181102362204722" top="0.78740157480314965" bottom="0.78740157480314965" header="0.31496062992125984" footer="0.31496062992125984"/>
  <pageSetup paperSize="9" scale="45" fitToWidth="2" fitToHeight="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2114"/>
  <sheetViews>
    <sheetView workbookViewId="0">
      <pane ySplit="6270" topLeftCell="A2100"/>
      <selection pane="bottomLeft" activeCell="F2110" sqref="F2110"/>
    </sheetView>
  </sheetViews>
  <sheetFormatPr baseColWidth="10" defaultRowHeight="14.25" x14ac:dyDescent="0.2"/>
  <cols>
    <col min="1" max="1" width="6.875" style="11" customWidth="1"/>
    <col min="2" max="2" width="33.5" style="8" bestFit="1" customWidth="1"/>
    <col min="3" max="3" width="1.875" style="11" bestFit="1" customWidth="1"/>
    <col min="4" max="4" width="11.625" style="9" customWidth="1"/>
    <col min="5" max="5" width="7.375" style="10" customWidth="1"/>
    <col min="6" max="6" width="11.5" style="9" customWidth="1"/>
    <col min="7" max="8" width="11.625" customWidth="1"/>
    <col min="9" max="9" width="11.625" style="24" hidden="1" customWidth="1"/>
    <col min="10" max="10" width="11.625" hidden="1" customWidth="1"/>
    <col min="11" max="11" width="11.625" customWidth="1"/>
    <col min="12" max="12" width="13.75" style="1" customWidth="1"/>
    <col min="13" max="13" width="13.75" customWidth="1"/>
    <col min="14" max="14" width="11" style="9" customWidth="1"/>
    <col min="15" max="16" width="11" style="9"/>
    <col min="17" max="20" width="13.375" style="24" customWidth="1"/>
    <col min="21" max="22" width="11" style="9"/>
    <col min="23" max="23" width="12.75" style="9" bestFit="1" customWidth="1"/>
    <col min="24" max="25" width="11" style="9"/>
    <col min="26" max="26" width="16.625" style="23" customWidth="1"/>
    <col min="27" max="27" width="13.25" style="9" customWidth="1"/>
    <col min="28" max="28" width="13.625" style="8" customWidth="1"/>
    <col min="29" max="29" width="14" style="22" customWidth="1"/>
    <col min="30" max="30" width="14" style="1" customWidth="1"/>
    <col min="31" max="31" width="11.5" bestFit="1" customWidth="1"/>
    <col min="32" max="32" width="12.375" style="9" bestFit="1" customWidth="1"/>
    <col min="33" max="33" width="9.5" bestFit="1" customWidth="1"/>
    <col min="34" max="34" width="12.75" customWidth="1"/>
    <col min="35" max="36" width="14.25" bestFit="1" customWidth="1"/>
    <col min="39" max="39" width="14.875" customWidth="1"/>
    <col min="40" max="40" width="13.5" bestFit="1" customWidth="1"/>
    <col min="41" max="42" width="13.5" hidden="1" customWidth="1"/>
    <col min="43" max="43" width="11" style="21"/>
    <col min="44" max="44" width="13.5" style="1" bestFit="1" customWidth="1"/>
    <col min="45" max="16384" width="11" style="8"/>
  </cols>
  <sheetData>
    <row r="1" spans="1:44" x14ac:dyDescent="0.2">
      <c r="A1" s="1" t="s">
        <v>2154</v>
      </c>
      <c r="C1" s="20"/>
      <c r="F1" s="8"/>
      <c r="I1" s="8"/>
      <c r="J1" s="8"/>
      <c r="K1" s="8"/>
      <c r="L1" s="22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</row>
    <row r="2" spans="1:44" x14ac:dyDescent="0.2">
      <c r="A2" s="52" t="s">
        <v>2134</v>
      </c>
      <c r="C2" s="20"/>
      <c r="F2" s="8"/>
      <c r="I2" s="8"/>
      <c r="J2" s="8"/>
      <c r="K2" s="8"/>
      <c r="L2" s="22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</row>
    <row r="3" spans="1:44" x14ac:dyDescent="0.2">
      <c r="F3" s="8"/>
      <c r="I3" s="8"/>
      <c r="J3" s="8"/>
      <c r="K3" s="8"/>
      <c r="L3" s="22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</row>
    <row r="4" spans="1:44" x14ac:dyDescent="0.2">
      <c r="F4" s="8"/>
      <c r="I4" s="8"/>
      <c r="J4" s="8"/>
      <c r="K4" s="8"/>
      <c r="L4" s="22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</row>
    <row r="5" spans="1:44" ht="28.5" x14ac:dyDescent="0.2">
      <c r="C5" s="11" t="s">
        <v>2109</v>
      </c>
      <c r="D5" s="18" t="str">
        <f>Daten!E5</f>
        <v>Stichtag 31.10.2021</v>
      </c>
      <c r="E5" s="18" t="s">
        <v>2108</v>
      </c>
      <c r="F5" s="18" t="s">
        <v>2137</v>
      </c>
      <c r="G5" s="42" t="s">
        <v>2136</v>
      </c>
      <c r="H5" s="42" t="s">
        <v>2135</v>
      </c>
      <c r="I5" s="18" t="s">
        <v>2112</v>
      </c>
      <c r="J5" s="18" t="s">
        <v>2112</v>
      </c>
      <c r="K5" s="18" t="s">
        <v>2111</v>
      </c>
      <c r="L5" s="39" t="s">
        <v>2110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</row>
    <row r="6" spans="1:44" x14ac:dyDescent="0.2">
      <c r="F6" s="8"/>
      <c r="I6" s="8"/>
      <c r="J6" s="8"/>
      <c r="K6" s="8"/>
      <c r="L6" s="22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</row>
    <row r="7" spans="1:44" x14ac:dyDescent="0.2">
      <c r="A7" s="11">
        <v>1</v>
      </c>
      <c r="B7" s="8" t="s">
        <v>9</v>
      </c>
      <c r="D7" s="9">
        <f t="shared" ref="D7:F15" si="0">SUMIF($C$19:$C$2111,$A7,D$19:D$2111)</f>
        <v>297506</v>
      </c>
      <c r="E7" s="16">
        <f t="shared" si="0"/>
        <v>2</v>
      </c>
      <c r="F7" s="9">
        <f t="shared" si="0"/>
        <v>486238.08955223864</v>
      </c>
      <c r="G7" s="26">
        <f>Zsfg!D17</f>
        <v>1372000</v>
      </c>
      <c r="H7" s="9">
        <f t="shared" ref="H7:H15" ca="1" si="1">SUMIF($C$19:$C$2111,$A7,H$19:H$2111)</f>
        <v>1371998</v>
      </c>
      <c r="I7" s="8"/>
      <c r="J7" s="8"/>
      <c r="K7" s="21">
        <f t="shared" ref="K7:L15" ca="1" si="2">SUMIF($C$19:$C$2111,$A7,K$19:K$2111)</f>
        <v>2</v>
      </c>
      <c r="L7" s="24">
        <f t="shared" ca="1" si="2"/>
        <v>1372000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</row>
    <row r="8" spans="1:44" x14ac:dyDescent="0.2">
      <c r="A8" s="11">
        <v>2</v>
      </c>
      <c r="B8" s="8" t="s">
        <v>8</v>
      </c>
      <c r="D8" s="9">
        <f t="shared" si="0"/>
        <v>564328</v>
      </c>
      <c r="E8" s="16">
        <f t="shared" si="0"/>
        <v>2</v>
      </c>
      <c r="F8" s="9">
        <f t="shared" si="0"/>
        <v>1043020.8009950252</v>
      </c>
      <c r="G8" s="26">
        <f>Zsfg!D18</f>
        <v>3241000</v>
      </c>
      <c r="H8" s="9">
        <f t="shared" ca="1" si="1"/>
        <v>3240997</v>
      </c>
      <c r="I8" s="8"/>
      <c r="J8" s="8"/>
      <c r="K8" s="21">
        <f t="shared" ca="1" si="2"/>
        <v>3</v>
      </c>
      <c r="L8" s="24">
        <f t="shared" ca="1" si="2"/>
        <v>3241000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</row>
    <row r="9" spans="1:44" x14ac:dyDescent="0.2">
      <c r="A9" s="11">
        <v>3</v>
      </c>
      <c r="B9" s="8" t="s">
        <v>7</v>
      </c>
      <c r="D9" s="9">
        <f t="shared" si="0"/>
        <v>1698951</v>
      </c>
      <c r="E9" s="16">
        <f t="shared" si="0"/>
        <v>4</v>
      </c>
      <c r="F9" s="9">
        <f t="shared" si="0"/>
        <v>2882039.0995024866</v>
      </c>
      <c r="G9" s="26">
        <f>Zsfg!D19</f>
        <v>8776000</v>
      </c>
      <c r="H9" s="9">
        <f t="shared" ca="1" si="1"/>
        <v>8775996</v>
      </c>
      <c r="I9" s="8"/>
      <c r="J9" s="8"/>
      <c r="K9" s="21">
        <f t="shared" ca="1" si="2"/>
        <v>4</v>
      </c>
      <c r="L9" s="24">
        <f t="shared" ca="1" si="2"/>
        <v>8776000</v>
      </c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</row>
    <row r="10" spans="1:44" x14ac:dyDescent="0.2">
      <c r="A10" s="11">
        <v>4</v>
      </c>
      <c r="B10" s="8" t="s">
        <v>6</v>
      </c>
      <c r="D10" s="9">
        <f t="shared" si="0"/>
        <v>1504237</v>
      </c>
      <c r="E10" s="16">
        <f t="shared" si="0"/>
        <v>3</v>
      </c>
      <c r="F10" s="9">
        <f t="shared" si="0"/>
        <v>2662632.7711442793</v>
      </c>
      <c r="G10" s="26">
        <f>Zsfg!D20</f>
        <v>8522000</v>
      </c>
      <c r="H10" s="9">
        <f t="shared" ca="1" si="1"/>
        <v>8522004</v>
      </c>
      <c r="I10" s="8"/>
      <c r="J10" s="8"/>
      <c r="K10" s="21">
        <f t="shared" ca="1" si="2"/>
        <v>-4</v>
      </c>
      <c r="L10" s="24">
        <f t="shared" ca="1" si="2"/>
        <v>8522000</v>
      </c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</row>
    <row r="11" spans="1:44" x14ac:dyDescent="0.2">
      <c r="A11" s="11">
        <v>5</v>
      </c>
      <c r="B11" s="8" t="s">
        <v>5</v>
      </c>
      <c r="D11" s="9">
        <f t="shared" si="0"/>
        <v>561714</v>
      </c>
      <c r="E11" s="16">
        <f t="shared" si="0"/>
        <v>1</v>
      </c>
      <c r="F11" s="9">
        <f t="shared" si="0"/>
        <v>1029313.3482587066</v>
      </c>
      <c r="G11" s="26">
        <f>Zsfg!D21</f>
        <v>3523000</v>
      </c>
      <c r="H11" s="9">
        <f t="shared" ca="1" si="1"/>
        <v>3523002</v>
      </c>
      <c r="I11" s="8"/>
      <c r="J11" s="8"/>
      <c r="K11" s="21">
        <f t="shared" ca="1" si="2"/>
        <v>-2</v>
      </c>
      <c r="L11" s="24">
        <f t="shared" ca="1" si="2"/>
        <v>3523000</v>
      </c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</row>
    <row r="12" spans="1:44" x14ac:dyDescent="0.2">
      <c r="A12" s="11">
        <v>6</v>
      </c>
      <c r="B12" s="8" t="s">
        <v>4</v>
      </c>
      <c r="D12" s="9">
        <f t="shared" si="0"/>
        <v>1251683</v>
      </c>
      <c r="E12" s="16">
        <f t="shared" si="0"/>
        <v>1</v>
      </c>
      <c r="F12" s="9">
        <f t="shared" si="0"/>
        <v>2253877.3482587063</v>
      </c>
      <c r="G12" s="26">
        <f>Zsfg!D22</f>
        <v>6705000</v>
      </c>
      <c r="H12" s="9">
        <f t="shared" ca="1" si="1"/>
        <v>6705007</v>
      </c>
      <c r="I12" s="8"/>
      <c r="J12" s="8"/>
      <c r="K12" s="21">
        <f t="shared" ca="1" si="2"/>
        <v>-7</v>
      </c>
      <c r="L12" s="24">
        <f t="shared" ca="1" si="2"/>
        <v>6705000</v>
      </c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</row>
    <row r="13" spans="1:44" x14ac:dyDescent="0.2">
      <c r="A13" s="11">
        <v>7</v>
      </c>
      <c r="B13" s="8" t="s">
        <v>3</v>
      </c>
      <c r="D13" s="9">
        <f t="shared" si="0"/>
        <v>762652</v>
      </c>
      <c r="E13" s="16">
        <f t="shared" si="0"/>
        <v>1</v>
      </c>
      <c r="F13" s="9">
        <f t="shared" si="0"/>
        <v>1334600.9203980095</v>
      </c>
      <c r="G13" s="26">
        <f>Zsfg!D23</f>
        <v>4361000</v>
      </c>
      <c r="H13" s="9">
        <f t="shared" ca="1" si="1"/>
        <v>4361000</v>
      </c>
      <c r="I13" s="8"/>
      <c r="J13" s="8"/>
      <c r="K13" s="21">
        <f t="shared" ca="1" si="2"/>
        <v>0</v>
      </c>
      <c r="L13" s="24">
        <f t="shared" ca="1" si="2"/>
        <v>4361000</v>
      </c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</row>
    <row r="14" spans="1:44" x14ac:dyDescent="0.2">
      <c r="A14" s="11">
        <v>8</v>
      </c>
      <c r="B14" s="8" t="s">
        <v>2</v>
      </c>
      <c r="D14" s="9">
        <f t="shared" si="0"/>
        <v>401037</v>
      </c>
      <c r="E14" s="16">
        <f t="shared" si="0"/>
        <v>0</v>
      </c>
      <c r="F14" s="9">
        <f t="shared" si="0"/>
        <v>721212.29353233823</v>
      </c>
      <c r="G14" s="26">
        <f>Zsfg!D24</f>
        <v>2460000</v>
      </c>
      <c r="H14" s="9">
        <f t="shared" ca="1" si="1"/>
        <v>2460005</v>
      </c>
      <c r="I14" s="8"/>
      <c r="J14" s="8"/>
      <c r="K14" s="21">
        <f t="shared" ca="1" si="2"/>
        <v>-5</v>
      </c>
      <c r="L14" s="24">
        <f t="shared" ca="1" si="2"/>
        <v>2460000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</row>
    <row r="15" spans="1:44" x14ac:dyDescent="0.2">
      <c r="A15" s="11">
        <v>9</v>
      </c>
      <c r="B15" s="8" t="s">
        <v>1</v>
      </c>
      <c r="D15" s="9">
        <f t="shared" si="0"/>
        <v>1926960</v>
      </c>
      <c r="E15" s="16">
        <f t="shared" si="0"/>
        <v>0</v>
      </c>
      <c r="F15" s="9">
        <f t="shared" si="0"/>
        <v>4496240</v>
      </c>
      <c r="G15" s="26">
        <f>Zsfg!D25</f>
        <v>13903000</v>
      </c>
      <c r="H15" s="9">
        <f t="shared" ca="1" si="1"/>
        <v>13903000</v>
      </c>
      <c r="I15" s="8"/>
      <c r="J15" s="8"/>
      <c r="K15" s="21">
        <f t="shared" ca="1" si="2"/>
        <v>0</v>
      </c>
      <c r="L15" s="24">
        <f t="shared" ca="1" si="2"/>
        <v>13903000</v>
      </c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</row>
    <row r="16" spans="1:44" x14ac:dyDescent="0.2">
      <c r="H16" s="9"/>
      <c r="I16" s="8"/>
      <c r="J16" s="8"/>
      <c r="K16" s="21"/>
      <c r="L16" s="24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</row>
    <row r="17" spans="1:44" x14ac:dyDescent="0.2">
      <c r="B17" s="8" t="s">
        <v>0</v>
      </c>
      <c r="D17" s="9">
        <f>SUM(D7:D15)</f>
        <v>8969068</v>
      </c>
      <c r="E17" s="9">
        <f>SUM(E7:E15)</f>
        <v>14</v>
      </c>
      <c r="F17" s="9">
        <f>SUM(F7:F15)</f>
        <v>16909174.671641789</v>
      </c>
      <c r="G17" s="9">
        <f>SUM(G7:G15)</f>
        <v>52863000</v>
      </c>
      <c r="H17" s="9">
        <f ca="1">SUM(H7:H15)</f>
        <v>52863009</v>
      </c>
      <c r="I17" s="8"/>
      <c r="J17" s="8"/>
      <c r="K17" s="21">
        <f ca="1">SUM(K7:K15)</f>
        <v>-9</v>
      </c>
      <c r="L17" s="24">
        <f ca="1">SUM(L7:L15)</f>
        <v>52863000</v>
      </c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</row>
    <row r="18" spans="1:44" x14ac:dyDescent="0.2">
      <c r="F18" s="8"/>
      <c r="I18" s="8"/>
      <c r="J18" s="8"/>
      <c r="K18" s="8"/>
      <c r="L18" s="22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</row>
    <row r="19" spans="1:44" x14ac:dyDescent="0.2">
      <c r="A19" s="15">
        <f>Daten!A19</f>
        <v>10101</v>
      </c>
      <c r="B19" s="8" t="str">
        <f>Daten!B19</f>
        <v>Eisenstadt</v>
      </c>
      <c r="C19" s="15">
        <f t="shared" ref="C19:C82" si="3">INT(A19/10000)</f>
        <v>1</v>
      </c>
      <c r="D19" s="9">
        <f>Daten!E19</f>
        <v>15220</v>
      </c>
      <c r="E19" s="10">
        <f>Daten!D19</f>
        <v>1</v>
      </c>
      <c r="F19" s="9">
        <f t="shared" ref="F19:F82" si="4">IF(AND(E19=1,D19&lt;=20000),D19*2,IF(D19&lt;=10000,D19*(1+41/67),IF(D19&lt;=20000,D19*(1+2/3),IF(D19&lt;=50000,D19*(2),D19*(2+1/3))))+IF(AND(D19&gt;9000,D19&lt;=10000),(D19-9000)*(110/201),0)+IF(AND(D19&gt;18000,D19&lt;=20000),(D19-18000)*(3+1/3),0)+IF(AND(D19&gt;45000,D19&lt;=50000),(D19-45000)*(3+1/3),0))</f>
        <v>30440</v>
      </c>
      <c r="H19" s="26">
        <f t="shared" ref="H19:H82" ca="1" si="5">ROUND(OFFSET($G$6,C19,0)/OFFSET($F$6,C19,0)*F19,0)</f>
        <v>85891</v>
      </c>
      <c r="I19" s="8">
        <f t="shared" ref="I19:I82" ca="1" si="6">IF(H19&gt;0,C19*10+1,0)</f>
        <v>11</v>
      </c>
      <c r="J19" s="26">
        <f ca="1">IF(I19=0,0,COUNTIF(I$19:$I19,C19*10+1))</f>
        <v>1</v>
      </c>
      <c r="K19" s="21">
        <f t="shared" ref="K19:K82" ca="1" si="7">IF(J19=1,OFFSET($G$6,C19,0)-OFFSET($H$6,C19,0),0)</f>
        <v>2</v>
      </c>
      <c r="L19" s="24">
        <f t="shared" ref="L19:L82" ca="1" si="8">H19+K19</f>
        <v>85893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</row>
    <row r="20" spans="1:44" x14ac:dyDescent="0.2">
      <c r="A20" s="15">
        <f>Daten!A20</f>
        <v>10201</v>
      </c>
      <c r="B20" s="8" t="str">
        <f>Daten!B20</f>
        <v>Rust</v>
      </c>
      <c r="C20" s="15">
        <f t="shared" si="3"/>
        <v>1</v>
      </c>
      <c r="D20" s="9">
        <f>Daten!E20</f>
        <v>1984</v>
      </c>
      <c r="E20" s="10">
        <f>Daten!D20</f>
        <v>1</v>
      </c>
      <c r="F20" s="9">
        <f t="shared" si="4"/>
        <v>3968</v>
      </c>
      <c r="H20" s="26">
        <f t="shared" ca="1" si="5"/>
        <v>11196</v>
      </c>
      <c r="I20" s="8">
        <f t="shared" ca="1" si="6"/>
        <v>11</v>
      </c>
      <c r="J20" s="26">
        <f ca="1">IF(I20=0,0,COUNTIF(I$19:$I20,C20*10+1))</f>
        <v>2</v>
      </c>
      <c r="K20" s="21">
        <f t="shared" ca="1" si="7"/>
        <v>0</v>
      </c>
      <c r="L20" s="24">
        <f t="shared" ca="1" si="8"/>
        <v>11196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</row>
    <row r="21" spans="1:44" x14ac:dyDescent="0.2">
      <c r="A21" s="15">
        <f>Daten!A21</f>
        <v>10301</v>
      </c>
      <c r="B21" s="8" t="str">
        <f>Daten!B21</f>
        <v>Breitenbrunn am Neusiedler See</v>
      </c>
      <c r="C21" s="15">
        <f t="shared" si="3"/>
        <v>1</v>
      </c>
      <c r="D21" s="9">
        <f>Daten!E21</f>
        <v>1892</v>
      </c>
      <c r="E21" s="10">
        <f>Daten!D21</f>
        <v>0</v>
      </c>
      <c r="F21" s="9">
        <f t="shared" si="4"/>
        <v>3049.7910447761192</v>
      </c>
      <c r="H21" s="26">
        <f t="shared" ca="1" si="5"/>
        <v>8605</v>
      </c>
      <c r="I21" s="8">
        <f t="shared" ca="1" si="6"/>
        <v>11</v>
      </c>
      <c r="J21" s="26">
        <f ca="1">IF(I21=0,0,COUNTIF(I$19:$I21,C21*10+1))</f>
        <v>3</v>
      </c>
      <c r="K21" s="21">
        <f t="shared" ca="1" si="7"/>
        <v>0</v>
      </c>
      <c r="L21" s="24">
        <f t="shared" ca="1" si="8"/>
        <v>8605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</row>
    <row r="22" spans="1:44" x14ac:dyDescent="0.2">
      <c r="A22" s="15">
        <f>Daten!A22</f>
        <v>10302</v>
      </c>
      <c r="B22" s="8" t="str">
        <f>Daten!B22</f>
        <v>Donnerskirchen</v>
      </c>
      <c r="C22" s="15">
        <f t="shared" si="3"/>
        <v>1</v>
      </c>
      <c r="D22" s="9">
        <f>Daten!E22</f>
        <v>1856</v>
      </c>
      <c r="E22" s="10">
        <f>Daten!D22</f>
        <v>0</v>
      </c>
      <c r="F22" s="9">
        <f t="shared" si="4"/>
        <v>2991.7611940298507</v>
      </c>
      <c r="H22" s="26">
        <f t="shared" ca="1" si="5"/>
        <v>8442</v>
      </c>
      <c r="I22" s="8">
        <f t="shared" ca="1" si="6"/>
        <v>11</v>
      </c>
      <c r="J22" s="26">
        <f ca="1">IF(I22=0,0,COUNTIF(I$19:$I22,C22*10+1))</f>
        <v>4</v>
      </c>
      <c r="K22" s="21">
        <f t="shared" ca="1" si="7"/>
        <v>0</v>
      </c>
      <c r="L22" s="24">
        <f t="shared" ca="1" si="8"/>
        <v>8442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</row>
    <row r="23" spans="1:44" x14ac:dyDescent="0.2">
      <c r="A23" s="15">
        <f>Daten!A23</f>
        <v>10303</v>
      </c>
      <c r="B23" s="8" t="str">
        <f>Daten!B23</f>
        <v>Großhöflein</v>
      </c>
      <c r="C23" s="15">
        <f t="shared" si="3"/>
        <v>1</v>
      </c>
      <c r="D23" s="9">
        <f>Daten!E23</f>
        <v>2128</v>
      </c>
      <c r="E23" s="10">
        <f>Daten!D23</f>
        <v>0</v>
      </c>
      <c r="F23" s="9">
        <f t="shared" si="4"/>
        <v>3430.2089552238804</v>
      </c>
      <c r="H23" s="26">
        <f t="shared" ca="1" si="5"/>
        <v>9679</v>
      </c>
      <c r="I23" s="8">
        <f t="shared" ca="1" si="6"/>
        <v>11</v>
      </c>
      <c r="J23" s="26">
        <f ca="1">IF(I23=0,0,COUNTIF(I$19:$I23,C23*10+1))</f>
        <v>5</v>
      </c>
      <c r="K23" s="21">
        <f t="shared" ca="1" si="7"/>
        <v>0</v>
      </c>
      <c r="L23" s="24">
        <f t="shared" ca="1" si="8"/>
        <v>9679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</row>
    <row r="24" spans="1:44" x14ac:dyDescent="0.2">
      <c r="A24" s="15">
        <f>Daten!A24</f>
        <v>10304</v>
      </c>
      <c r="B24" s="8" t="str">
        <f>Daten!B24</f>
        <v>Hornstein</v>
      </c>
      <c r="C24" s="15">
        <f t="shared" si="3"/>
        <v>1</v>
      </c>
      <c r="D24" s="9">
        <f>Daten!E24</f>
        <v>3230</v>
      </c>
      <c r="E24" s="10">
        <f>Daten!D24</f>
        <v>0</v>
      </c>
      <c r="F24" s="9">
        <f t="shared" si="4"/>
        <v>5206.5671641791041</v>
      </c>
      <c r="H24" s="26">
        <f t="shared" ca="1" si="5"/>
        <v>14691</v>
      </c>
      <c r="I24" s="8">
        <f t="shared" ca="1" si="6"/>
        <v>11</v>
      </c>
      <c r="J24" s="26">
        <f ca="1">IF(I24=0,0,COUNTIF(I$19:$I24,C24*10+1))</f>
        <v>6</v>
      </c>
      <c r="K24" s="21">
        <f t="shared" ca="1" si="7"/>
        <v>0</v>
      </c>
      <c r="L24" s="24">
        <f t="shared" ca="1" si="8"/>
        <v>14691</v>
      </c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</row>
    <row r="25" spans="1:44" x14ac:dyDescent="0.2">
      <c r="A25" s="15">
        <f>Daten!A25</f>
        <v>10305</v>
      </c>
      <c r="B25" s="8" t="str">
        <f>Daten!B25</f>
        <v>Klingenbach</v>
      </c>
      <c r="C25" s="15">
        <f t="shared" si="3"/>
        <v>1</v>
      </c>
      <c r="D25" s="9">
        <f>Daten!E25</f>
        <v>1232</v>
      </c>
      <c r="E25" s="10">
        <f>Daten!D25</f>
        <v>0</v>
      </c>
      <c r="F25" s="9">
        <f t="shared" si="4"/>
        <v>1985.9104477611941</v>
      </c>
      <c r="H25" s="26">
        <f t="shared" ca="1" si="5"/>
        <v>5604</v>
      </c>
      <c r="I25" s="8">
        <f t="shared" ca="1" si="6"/>
        <v>11</v>
      </c>
      <c r="J25" s="26">
        <f ca="1">IF(I25=0,0,COUNTIF(I$19:$I25,C25*10+1))</f>
        <v>7</v>
      </c>
      <c r="K25" s="21">
        <f t="shared" ca="1" si="7"/>
        <v>0</v>
      </c>
      <c r="L25" s="24">
        <f t="shared" ca="1" si="8"/>
        <v>5604</v>
      </c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</row>
    <row r="26" spans="1:44" x14ac:dyDescent="0.2">
      <c r="A26" s="15">
        <f>Daten!A26</f>
        <v>10306</v>
      </c>
      <c r="B26" s="8" t="str">
        <f>Daten!B26</f>
        <v>Leithaprodersdorf</v>
      </c>
      <c r="C26" s="15">
        <f t="shared" si="3"/>
        <v>1</v>
      </c>
      <c r="D26" s="9">
        <f>Daten!E26</f>
        <v>1211</v>
      </c>
      <c r="E26" s="10">
        <f>Daten!D26</f>
        <v>0</v>
      </c>
      <c r="F26" s="9">
        <f t="shared" si="4"/>
        <v>1952.0597014925372</v>
      </c>
      <c r="H26" s="26">
        <f t="shared" ca="1" si="5"/>
        <v>5508</v>
      </c>
      <c r="I26" s="8">
        <f t="shared" ca="1" si="6"/>
        <v>11</v>
      </c>
      <c r="J26" s="26">
        <f ca="1">IF(I26=0,0,COUNTIF(I$19:$I26,C26*10+1))</f>
        <v>8</v>
      </c>
      <c r="K26" s="21">
        <f t="shared" ca="1" si="7"/>
        <v>0</v>
      </c>
      <c r="L26" s="24">
        <f t="shared" ca="1" si="8"/>
        <v>5508</v>
      </c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</row>
    <row r="27" spans="1:44" x14ac:dyDescent="0.2">
      <c r="A27" s="15">
        <f>Daten!A27</f>
        <v>10307</v>
      </c>
      <c r="B27" s="8" t="str">
        <f>Daten!B27</f>
        <v>Mörbisch am See</v>
      </c>
      <c r="C27" s="15">
        <f t="shared" si="3"/>
        <v>1</v>
      </c>
      <c r="D27" s="9">
        <f>Daten!E27</f>
        <v>2210</v>
      </c>
      <c r="E27" s="10">
        <f>Daten!D27</f>
        <v>0</v>
      </c>
      <c r="F27" s="9">
        <f t="shared" si="4"/>
        <v>3562.3880597014927</v>
      </c>
      <c r="H27" s="26">
        <f t="shared" ca="1" si="5"/>
        <v>10052</v>
      </c>
      <c r="I27" s="8">
        <f t="shared" ca="1" si="6"/>
        <v>11</v>
      </c>
      <c r="J27" s="26">
        <f ca="1">IF(I27=0,0,COUNTIF(I$19:$I27,C27*10+1))</f>
        <v>9</v>
      </c>
      <c r="K27" s="21">
        <f t="shared" ca="1" si="7"/>
        <v>0</v>
      </c>
      <c r="L27" s="24">
        <f t="shared" ca="1" si="8"/>
        <v>10052</v>
      </c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</row>
    <row r="28" spans="1:44" x14ac:dyDescent="0.2">
      <c r="A28" s="15">
        <f>Daten!A28</f>
        <v>10308</v>
      </c>
      <c r="B28" s="8" t="str">
        <f>Daten!B28</f>
        <v>Müllendorf</v>
      </c>
      <c r="C28" s="15">
        <f t="shared" si="3"/>
        <v>1</v>
      </c>
      <c r="D28" s="9">
        <f>Daten!E28</f>
        <v>1403</v>
      </c>
      <c r="E28" s="10">
        <f>Daten!D28</f>
        <v>0</v>
      </c>
      <c r="F28" s="9">
        <f t="shared" si="4"/>
        <v>2261.5522388059703</v>
      </c>
      <c r="H28" s="26">
        <f t="shared" ca="1" si="5"/>
        <v>6381</v>
      </c>
      <c r="I28" s="8">
        <f t="shared" ca="1" si="6"/>
        <v>11</v>
      </c>
      <c r="J28" s="26">
        <f ca="1">IF(I28=0,0,COUNTIF(I$19:$I28,C28*10+1))</f>
        <v>10</v>
      </c>
      <c r="K28" s="21">
        <f t="shared" ca="1" si="7"/>
        <v>0</v>
      </c>
      <c r="L28" s="24">
        <f t="shared" ca="1" si="8"/>
        <v>6381</v>
      </c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</row>
    <row r="29" spans="1:44" x14ac:dyDescent="0.2">
      <c r="A29" s="15">
        <f>Daten!A29</f>
        <v>10309</v>
      </c>
      <c r="B29" s="8" t="str">
        <f>Daten!B29</f>
        <v>Neufeld an der Leitha</v>
      </c>
      <c r="C29" s="15">
        <f t="shared" si="3"/>
        <v>1</v>
      </c>
      <c r="D29" s="9">
        <f>Daten!E29</f>
        <v>3625</v>
      </c>
      <c r="E29" s="10">
        <f>Daten!D29</f>
        <v>0</v>
      </c>
      <c r="F29" s="9">
        <f t="shared" si="4"/>
        <v>5843.2835820895525</v>
      </c>
      <c r="H29" s="26">
        <f t="shared" ca="1" si="5"/>
        <v>16488</v>
      </c>
      <c r="I29" s="8">
        <f t="shared" ca="1" si="6"/>
        <v>11</v>
      </c>
      <c r="J29" s="26">
        <f ca="1">IF(I29=0,0,COUNTIF(I$19:$I29,C29*10+1))</f>
        <v>11</v>
      </c>
      <c r="K29" s="21">
        <f t="shared" ca="1" si="7"/>
        <v>0</v>
      </c>
      <c r="L29" s="24">
        <f t="shared" ca="1" si="8"/>
        <v>16488</v>
      </c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</row>
    <row r="30" spans="1:44" x14ac:dyDescent="0.2">
      <c r="A30" s="15">
        <f>Daten!A30</f>
        <v>10310</v>
      </c>
      <c r="B30" s="8" t="str">
        <f>Daten!B30</f>
        <v>Oggau am Neusiedler See</v>
      </c>
      <c r="C30" s="15">
        <f t="shared" si="3"/>
        <v>1</v>
      </c>
      <c r="D30" s="9">
        <f>Daten!E30</f>
        <v>1740</v>
      </c>
      <c r="E30" s="10">
        <f>Daten!D30</f>
        <v>0</v>
      </c>
      <c r="F30" s="9">
        <f t="shared" si="4"/>
        <v>2804.7761194029849</v>
      </c>
      <c r="H30" s="26">
        <f t="shared" ca="1" si="5"/>
        <v>7914</v>
      </c>
      <c r="I30" s="8">
        <f t="shared" ca="1" si="6"/>
        <v>11</v>
      </c>
      <c r="J30" s="26">
        <f ca="1">IF(I30=0,0,COUNTIF(I$19:$I30,C30*10+1))</f>
        <v>12</v>
      </c>
      <c r="K30" s="21">
        <f t="shared" ca="1" si="7"/>
        <v>0</v>
      </c>
      <c r="L30" s="24">
        <f t="shared" ca="1" si="8"/>
        <v>7914</v>
      </c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</row>
    <row r="31" spans="1:44" x14ac:dyDescent="0.2">
      <c r="A31" s="15">
        <f>Daten!A31</f>
        <v>10311</v>
      </c>
      <c r="B31" s="8" t="str">
        <f>Daten!B31</f>
        <v>Oslip</v>
      </c>
      <c r="C31" s="15">
        <f t="shared" si="3"/>
        <v>1</v>
      </c>
      <c r="D31" s="9">
        <f>Daten!E31</f>
        <v>1277</v>
      </c>
      <c r="E31" s="10">
        <f>Daten!D31</f>
        <v>0</v>
      </c>
      <c r="F31" s="9">
        <f t="shared" si="4"/>
        <v>2058.4477611940297</v>
      </c>
      <c r="H31" s="26">
        <f t="shared" ca="1" si="5"/>
        <v>5808</v>
      </c>
      <c r="I31" s="8">
        <f t="shared" ca="1" si="6"/>
        <v>11</v>
      </c>
      <c r="J31" s="26">
        <f ca="1">IF(I31=0,0,COUNTIF(I$19:$I31,C31*10+1))</f>
        <v>13</v>
      </c>
      <c r="K31" s="21">
        <f t="shared" ca="1" si="7"/>
        <v>0</v>
      </c>
      <c r="L31" s="24">
        <f t="shared" ca="1" si="8"/>
        <v>5808</v>
      </c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</row>
    <row r="32" spans="1:44" x14ac:dyDescent="0.2">
      <c r="A32" s="15">
        <f>Daten!A32</f>
        <v>10312</v>
      </c>
      <c r="B32" s="8" t="str">
        <f>Daten!B32</f>
        <v>Purbach am Neusiedler See</v>
      </c>
      <c r="C32" s="15">
        <f t="shared" si="3"/>
        <v>1</v>
      </c>
      <c r="D32" s="9">
        <f>Daten!E32</f>
        <v>2907</v>
      </c>
      <c r="E32" s="10">
        <f>Daten!D32</f>
        <v>0</v>
      </c>
      <c r="F32" s="9">
        <f t="shared" si="4"/>
        <v>4685.9104477611936</v>
      </c>
      <c r="H32" s="26">
        <f t="shared" ca="1" si="5"/>
        <v>13222</v>
      </c>
      <c r="I32" s="8">
        <f t="shared" ca="1" si="6"/>
        <v>11</v>
      </c>
      <c r="J32" s="26">
        <f ca="1">IF(I32=0,0,COUNTIF(I$19:$I32,C32*10+1))</f>
        <v>14</v>
      </c>
      <c r="K32" s="21">
        <f t="shared" ca="1" si="7"/>
        <v>0</v>
      </c>
      <c r="L32" s="24">
        <f t="shared" ca="1" si="8"/>
        <v>13222</v>
      </c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</row>
    <row r="33" spans="1:44" x14ac:dyDescent="0.2">
      <c r="A33" s="15">
        <f>Daten!A33</f>
        <v>10313</v>
      </c>
      <c r="B33" s="8" t="str">
        <f>Daten!B33</f>
        <v>Sankt Margarethen im Burgenland</v>
      </c>
      <c r="C33" s="15">
        <f t="shared" si="3"/>
        <v>1</v>
      </c>
      <c r="D33" s="9">
        <f>Daten!E33</f>
        <v>2695</v>
      </c>
      <c r="E33" s="10">
        <f>Daten!D33</f>
        <v>0</v>
      </c>
      <c r="F33" s="9">
        <f t="shared" si="4"/>
        <v>4344.1791044776119</v>
      </c>
      <c r="H33" s="26">
        <f t="shared" ca="1" si="5"/>
        <v>12258</v>
      </c>
      <c r="I33" s="8">
        <f t="shared" ca="1" si="6"/>
        <v>11</v>
      </c>
      <c r="J33" s="26">
        <f ca="1">IF(I33=0,0,COUNTIF(I$19:$I33,C33*10+1))</f>
        <v>15</v>
      </c>
      <c r="K33" s="21">
        <f t="shared" ca="1" si="7"/>
        <v>0</v>
      </c>
      <c r="L33" s="24">
        <f t="shared" ca="1" si="8"/>
        <v>12258</v>
      </c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</row>
    <row r="34" spans="1:44" x14ac:dyDescent="0.2">
      <c r="A34" s="15">
        <f>Daten!A34</f>
        <v>10314</v>
      </c>
      <c r="B34" s="8" t="str">
        <f>Daten!B34</f>
        <v>Schützen am Gebirge</v>
      </c>
      <c r="C34" s="15">
        <f t="shared" si="3"/>
        <v>1</v>
      </c>
      <c r="D34" s="9">
        <f>Daten!E34</f>
        <v>1443</v>
      </c>
      <c r="E34" s="10">
        <f>Daten!D34</f>
        <v>0</v>
      </c>
      <c r="F34" s="9">
        <f t="shared" si="4"/>
        <v>2326.0298507462685</v>
      </c>
      <c r="H34" s="26">
        <f t="shared" ca="1" si="5"/>
        <v>6563</v>
      </c>
      <c r="I34" s="8">
        <f t="shared" ca="1" si="6"/>
        <v>11</v>
      </c>
      <c r="J34" s="26">
        <f ca="1">IF(I34=0,0,COUNTIF(I$19:$I34,C34*10+1))</f>
        <v>16</v>
      </c>
      <c r="K34" s="21">
        <f t="shared" ca="1" si="7"/>
        <v>0</v>
      </c>
      <c r="L34" s="24">
        <f t="shared" ca="1" si="8"/>
        <v>6563</v>
      </c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</row>
    <row r="35" spans="1:44" x14ac:dyDescent="0.2">
      <c r="A35" s="15">
        <f>Daten!A35</f>
        <v>10315</v>
      </c>
      <c r="B35" s="8" t="str">
        <f>Daten!B35</f>
        <v>Siegendorf</v>
      </c>
      <c r="C35" s="15">
        <f t="shared" si="3"/>
        <v>1</v>
      </c>
      <c r="D35" s="9">
        <f>Daten!E35</f>
        <v>3193</v>
      </c>
      <c r="E35" s="10">
        <f>Daten!D35</f>
        <v>0</v>
      </c>
      <c r="F35" s="9">
        <f t="shared" si="4"/>
        <v>5146.9253731343288</v>
      </c>
      <c r="H35" s="26">
        <f t="shared" ca="1" si="5"/>
        <v>14523</v>
      </c>
      <c r="I35" s="8">
        <f t="shared" ca="1" si="6"/>
        <v>11</v>
      </c>
      <c r="J35" s="26">
        <f ca="1">IF(I35=0,0,COUNTIF(I$19:$I35,C35*10+1))</f>
        <v>17</v>
      </c>
      <c r="K35" s="21">
        <f t="shared" ca="1" si="7"/>
        <v>0</v>
      </c>
      <c r="L35" s="24">
        <f t="shared" ca="1" si="8"/>
        <v>14523</v>
      </c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</row>
    <row r="36" spans="1:44" x14ac:dyDescent="0.2">
      <c r="A36" s="15">
        <f>Daten!A36</f>
        <v>10316</v>
      </c>
      <c r="B36" s="8" t="str">
        <f>Daten!B36</f>
        <v>Steinbrunn</v>
      </c>
      <c r="C36" s="15">
        <f t="shared" si="3"/>
        <v>1</v>
      </c>
      <c r="D36" s="9">
        <f>Daten!E36</f>
        <v>2990</v>
      </c>
      <c r="E36" s="10">
        <f>Daten!D36</f>
        <v>0</v>
      </c>
      <c r="F36" s="9">
        <f t="shared" si="4"/>
        <v>4819.7014925373132</v>
      </c>
      <c r="H36" s="26">
        <f t="shared" ca="1" si="5"/>
        <v>13600</v>
      </c>
      <c r="I36" s="8">
        <f t="shared" ca="1" si="6"/>
        <v>11</v>
      </c>
      <c r="J36" s="26">
        <f ca="1">IF(I36=0,0,COUNTIF(I$19:$I36,C36*10+1))</f>
        <v>18</v>
      </c>
      <c r="K36" s="21">
        <f t="shared" ca="1" si="7"/>
        <v>0</v>
      </c>
      <c r="L36" s="24">
        <f t="shared" ca="1" si="8"/>
        <v>13600</v>
      </c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</row>
    <row r="37" spans="1:44" x14ac:dyDescent="0.2">
      <c r="A37" s="15">
        <f>Daten!A37</f>
        <v>10317</v>
      </c>
      <c r="B37" s="8" t="str">
        <f>Daten!B37</f>
        <v>Trausdorf an der Wulka</v>
      </c>
      <c r="C37" s="15">
        <f t="shared" si="3"/>
        <v>1</v>
      </c>
      <c r="D37" s="9">
        <f>Daten!E37</f>
        <v>2078</v>
      </c>
      <c r="E37" s="10">
        <f>Daten!D37</f>
        <v>0</v>
      </c>
      <c r="F37" s="9">
        <f t="shared" si="4"/>
        <v>3349.6119402985073</v>
      </c>
      <c r="H37" s="26">
        <f t="shared" ca="1" si="5"/>
        <v>9451</v>
      </c>
      <c r="I37" s="8">
        <f t="shared" ca="1" si="6"/>
        <v>11</v>
      </c>
      <c r="J37" s="26">
        <f ca="1">IF(I37=0,0,COUNTIF(I$19:$I37,C37*10+1))</f>
        <v>19</v>
      </c>
      <c r="K37" s="21">
        <f t="shared" ca="1" si="7"/>
        <v>0</v>
      </c>
      <c r="L37" s="24">
        <f t="shared" ca="1" si="8"/>
        <v>9451</v>
      </c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</row>
    <row r="38" spans="1:44" x14ac:dyDescent="0.2">
      <c r="A38" s="15">
        <f>Daten!A38</f>
        <v>10318</v>
      </c>
      <c r="B38" s="8" t="str">
        <f>Daten!B38</f>
        <v>Wimpassing an der Leitha</v>
      </c>
      <c r="C38" s="15">
        <f t="shared" si="3"/>
        <v>1</v>
      </c>
      <c r="D38" s="9">
        <f>Daten!E38</f>
        <v>1707</v>
      </c>
      <c r="E38" s="10">
        <f>Daten!D38</f>
        <v>0</v>
      </c>
      <c r="F38" s="9">
        <f t="shared" si="4"/>
        <v>2751.5820895522388</v>
      </c>
      <c r="H38" s="26">
        <f t="shared" ca="1" si="5"/>
        <v>7764</v>
      </c>
      <c r="I38" s="8">
        <f t="shared" ca="1" si="6"/>
        <v>11</v>
      </c>
      <c r="J38" s="26">
        <f ca="1">IF(I38=0,0,COUNTIF(I$19:$I38,C38*10+1))</f>
        <v>20</v>
      </c>
      <c r="K38" s="21">
        <f t="shared" ca="1" si="7"/>
        <v>0</v>
      </c>
      <c r="L38" s="24">
        <f t="shared" ca="1" si="8"/>
        <v>7764</v>
      </c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</row>
    <row r="39" spans="1:44" x14ac:dyDescent="0.2">
      <c r="A39" s="15">
        <f>Daten!A39</f>
        <v>10319</v>
      </c>
      <c r="B39" s="8" t="str">
        <f>Daten!B39</f>
        <v>Wulkaprodersdorf</v>
      </c>
      <c r="C39" s="15">
        <f t="shared" si="3"/>
        <v>1</v>
      </c>
      <c r="D39" s="9">
        <f>Daten!E39</f>
        <v>1973</v>
      </c>
      <c r="E39" s="10">
        <f>Daten!D39</f>
        <v>0</v>
      </c>
      <c r="F39" s="9">
        <f t="shared" si="4"/>
        <v>3180.3582089552237</v>
      </c>
      <c r="H39" s="26">
        <f t="shared" ca="1" si="5"/>
        <v>8974</v>
      </c>
      <c r="I39" s="8">
        <f t="shared" ca="1" si="6"/>
        <v>11</v>
      </c>
      <c r="J39" s="26">
        <f ca="1">IF(I39=0,0,COUNTIF(I$19:$I39,C39*10+1))</f>
        <v>21</v>
      </c>
      <c r="K39" s="21">
        <f t="shared" ca="1" si="7"/>
        <v>0</v>
      </c>
      <c r="L39" s="24">
        <f t="shared" ca="1" si="8"/>
        <v>8974</v>
      </c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</row>
    <row r="40" spans="1:44" x14ac:dyDescent="0.2">
      <c r="A40" s="15">
        <f>Daten!A40</f>
        <v>10320</v>
      </c>
      <c r="B40" s="8" t="str">
        <f>Daten!B40</f>
        <v>Loretto</v>
      </c>
      <c r="C40" s="15">
        <f t="shared" si="3"/>
        <v>1</v>
      </c>
      <c r="D40" s="9">
        <f>Daten!E40</f>
        <v>502</v>
      </c>
      <c r="E40" s="10">
        <f>Daten!D40</f>
        <v>0</v>
      </c>
      <c r="F40" s="9">
        <f t="shared" si="4"/>
        <v>809.19402985074623</v>
      </c>
      <c r="H40" s="26">
        <f t="shared" ca="1" si="5"/>
        <v>2283</v>
      </c>
      <c r="I40" s="8">
        <f t="shared" ca="1" si="6"/>
        <v>11</v>
      </c>
      <c r="J40" s="26">
        <f ca="1">IF(I40=0,0,COUNTIF(I$19:$I40,C40*10+1))</f>
        <v>22</v>
      </c>
      <c r="K40" s="21">
        <f t="shared" ca="1" si="7"/>
        <v>0</v>
      </c>
      <c r="L40" s="24">
        <f t="shared" ca="1" si="8"/>
        <v>2283</v>
      </c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</row>
    <row r="41" spans="1:44" x14ac:dyDescent="0.2">
      <c r="A41" s="15">
        <f>Daten!A41</f>
        <v>10321</v>
      </c>
      <c r="B41" s="8" t="str">
        <f>Daten!B41</f>
        <v>Stotzing</v>
      </c>
      <c r="C41" s="15">
        <f t="shared" si="3"/>
        <v>1</v>
      </c>
      <c r="D41" s="9">
        <f>Daten!E41</f>
        <v>828</v>
      </c>
      <c r="E41" s="10">
        <f>Daten!D41</f>
        <v>0</v>
      </c>
      <c r="F41" s="9">
        <f t="shared" si="4"/>
        <v>1334.686567164179</v>
      </c>
      <c r="H41" s="26">
        <f t="shared" ca="1" si="5"/>
        <v>3766</v>
      </c>
      <c r="I41" s="8">
        <f t="shared" ca="1" si="6"/>
        <v>11</v>
      </c>
      <c r="J41" s="26">
        <f ca="1">IF(I41=0,0,COUNTIF(I$19:$I41,C41*10+1))</f>
        <v>23</v>
      </c>
      <c r="K41" s="21">
        <f t="shared" ca="1" si="7"/>
        <v>0</v>
      </c>
      <c r="L41" s="24">
        <f t="shared" ca="1" si="8"/>
        <v>3766</v>
      </c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</row>
    <row r="42" spans="1:44" x14ac:dyDescent="0.2">
      <c r="A42" s="15">
        <f>Daten!A42</f>
        <v>10322</v>
      </c>
      <c r="B42" s="8" t="str">
        <f>Daten!B42</f>
        <v>Zillingtal</v>
      </c>
      <c r="C42" s="15">
        <f t="shared" si="3"/>
        <v>1</v>
      </c>
      <c r="D42" s="9">
        <f>Daten!E42</f>
        <v>984</v>
      </c>
      <c r="E42" s="10">
        <f>Daten!D42</f>
        <v>0</v>
      </c>
      <c r="F42" s="9">
        <f t="shared" si="4"/>
        <v>1586.1492537313434</v>
      </c>
      <c r="H42" s="26">
        <f t="shared" ca="1" si="5"/>
        <v>4476</v>
      </c>
      <c r="I42" s="8">
        <f t="shared" ca="1" si="6"/>
        <v>11</v>
      </c>
      <c r="J42" s="26">
        <f ca="1">IF(I42=0,0,COUNTIF(I$19:$I42,C42*10+1))</f>
        <v>24</v>
      </c>
      <c r="K42" s="21">
        <f t="shared" ca="1" si="7"/>
        <v>0</v>
      </c>
      <c r="L42" s="24">
        <f t="shared" ca="1" si="8"/>
        <v>4476</v>
      </c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</row>
    <row r="43" spans="1:44" x14ac:dyDescent="0.2">
      <c r="A43" s="15">
        <f>Daten!A43</f>
        <v>10323</v>
      </c>
      <c r="B43" s="8" t="str">
        <f>Daten!B43</f>
        <v>Zagersdorf</v>
      </c>
      <c r="C43" s="15">
        <f t="shared" si="3"/>
        <v>1</v>
      </c>
      <c r="D43" s="9">
        <f>Daten!E43</f>
        <v>1103</v>
      </c>
      <c r="E43" s="10">
        <f>Daten!D43</f>
        <v>0</v>
      </c>
      <c r="F43" s="9">
        <f t="shared" si="4"/>
        <v>1777.9701492537313</v>
      </c>
      <c r="H43" s="26">
        <f t="shared" ca="1" si="5"/>
        <v>5017</v>
      </c>
      <c r="I43" s="8">
        <f t="shared" ca="1" si="6"/>
        <v>11</v>
      </c>
      <c r="J43" s="26">
        <f ca="1">IF(I43=0,0,COUNTIF(I$19:$I43,C43*10+1))</f>
        <v>25</v>
      </c>
      <c r="K43" s="21">
        <f t="shared" ca="1" si="7"/>
        <v>0</v>
      </c>
      <c r="L43" s="24">
        <f t="shared" ca="1" si="8"/>
        <v>5017</v>
      </c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</row>
    <row r="44" spans="1:44" x14ac:dyDescent="0.2">
      <c r="A44" s="15">
        <f>Daten!A44</f>
        <v>10401</v>
      </c>
      <c r="B44" s="8" t="str">
        <f>Daten!B44</f>
        <v>Bocksdorf</v>
      </c>
      <c r="C44" s="15">
        <f t="shared" si="3"/>
        <v>1</v>
      </c>
      <c r="D44" s="9">
        <f>Daten!E44</f>
        <v>802</v>
      </c>
      <c r="E44" s="10">
        <f>Daten!D44</f>
        <v>0</v>
      </c>
      <c r="F44" s="9">
        <f t="shared" si="4"/>
        <v>1292.7761194029852</v>
      </c>
      <c r="H44" s="26">
        <f t="shared" ca="1" si="5"/>
        <v>3648</v>
      </c>
      <c r="I44" s="8">
        <f t="shared" ca="1" si="6"/>
        <v>11</v>
      </c>
      <c r="J44" s="26">
        <f ca="1">IF(I44=0,0,COUNTIF(I$19:$I44,C44*10+1))</f>
        <v>26</v>
      </c>
      <c r="K44" s="21">
        <f t="shared" ca="1" si="7"/>
        <v>0</v>
      </c>
      <c r="L44" s="24">
        <f t="shared" ca="1" si="8"/>
        <v>3648</v>
      </c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</row>
    <row r="45" spans="1:44" x14ac:dyDescent="0.2">
      <c r="A45" s="15">
        <f>Daten!A45</f>
        <v>10402</v>
      </c>
      <c r="B45" s="8" t="str">
        <f>Daten!B45</f>
        <v>Burgauberg-Neudauberg</v>
      </c>
      <c r="C45" s="15">
        <f t="shared" si="3"/>
        <v>1</v>
      </c>
      <c r="D45" s="9">
        <f>Daten!E45</f>
        <v>1319</v>
      </c>
      <c r="E45" s="10">
        <f>Daten!D45</f>
        <v>0</v>
      </c>
      <c r="F45" s="9">
        <f t="shared" si="4"/>
        <v>2126.1492537313434</v>
      </c>
      <c r="H45" s="26">
        <f t="shared" ca="1" si="5"/>
        <v>5999</v>
      </c>
      <c r="I45" s="8">
        <f t="shared" ca="1" si="6"/>
        <v>11</v>
      </c>
      <c r="J45" s="26">
        <f ca="1">IF(I45=0,0,COUNTIF(I$19:$I45,C45*10+1))</f>
        <v>27</v>
      </c>
      <c r="K45" s="21">
        <f t="shared" ca="1" si="7"/>
        <v>0</v>
      </c>
      <c r="L45" s="24">
        <f t="shared" ca="1" si="8"/>
        <v>5999</v>
      </c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</row>
    <row r="46" spans="1:44" x14ac:dyDescent="0.2">
      <c r="A46" s="15">
        <f>Daten!A46</f>
        <v>10403</v>
      </c>
      <c r="B46" s="8" t="str">
        <f>Daten!B46</f>
        <v>Eberau</v>
      </c>
      <c r="C46" s="15">
        <f t="shared" si="3"/>
        <v>1</v>
      </c>
      <c r="D46" s="9">
        <f>Daten!E46</f>
        <v>929</v>
      </c>
      <c r="E46" s="10">
        <f>Daten!D46</f>
        <v>0</v>
      </c>
      <c r="F46" s="9">
        <f t="shared" si="4"/>
        <v>1497.4925373134329</v>
      </c>
      <c r="H46" s="26">
        <f t="shared" ca="1" si="5"/>
        <v>4225</v>
      </c>
      <c r="I46" s="8">
        <f t="shared" ca="1" si="6"/>
        <v>11</v>
      </c>
      <c r="J46" s="26">
        <f ca="1">IF(I46=0,0,COUNTIF(I$19:$I46,C46*10+1))</f>
        <v>28</v>
      </c>
      <c r="K46" s="21">
        <f t="shared" ca="1" si="7"/>
        <v>0</v>
      </c>
      <c r="L46" s="24">
        <f t="shared" ca="1" si="8"/>
        <v>4225</v>
      </c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</row>
    <row r="47" spans="1:44" x14ac:dyDescent="0.2">
      <c r="A47" s="15">
        <f>Daten!A47</f>
        <v>10404</v>
      </c>
      <c r="B47" s="8" t="str">
        <f>Daten!B47</f>
        <v>Gerersdorf-Sulz</v>
      </c>
      <c r="C47" s="15">
        <f t="shared" si="3"/>
        <v>1</v>
      </c>
      <c r="D47" s="9">
        <f>Daten!E47</f>
        <v>1020</v>
      </c>
      <c r="E47" s="10">
        <f>Daten!D47</f>
        <v>0</v>
      </c>
      <c r="F47" s="9">
        <f t="shared" si="4"/>
        <v>1644.1791044776119</v>
      </c>
      <c r="H47" s="26">
        <f t="shared" ca="1" si="5"/>
        <v>4639</v>
      </c>
      <c r="I47" s="8">
        <f t="shared" ca="1" si="6"/>
        <v>11</v>
      </c>
      <c r="J47" s="26">
        <f ca="1">IF(I47=0,0,COUNTIF(I$19:$I47,C47*10+1))</f>
        <v>29</v>
      </c>
      <c r="K47" s="21">
        <f t="shared" ca="1" si="7"/>
        <v>0</v>
      </c>
      <c r="L47" s="24">
        <f t="shared" ca="1" si="8"/>
        <v>4639</v>
      </c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</row>
    <row r="48" spans="1:44" x14ac:dyDescent="0.2">
      <c r="A48" s="15">
        <f>Daten!A48</f>
        <v>10405</v>
      </c>
      <c r="B48" s="8" t="str">
        <f>Daten!B48</f>
        <v>Güssing</v>
      </c>
      <c r="C48" s="15">
        <f t="shared" si="3"/>
        <v>1</v>
      </c>
      <c r="D48" s="9">
        <f>Daten!E48</f>
        <v>3608</v>
      </c>
      <c r="E48" s="10">
        <f>Daten!D48</f>
        <v>0</v>
      </c>
      <c r="F48" s="9">
        <f t="shared" si="4"/>
        <v>5815.8805970149251</v>
      </c>
      <c r="H48" s="26">
        <f t="shared" ca="1" si="5"/>
        <v>16410</v>
      </c>
      <c r="I48" s="8">
        <f t="shared" ca="1" si="6"/>
        <v>11</v>
      </c>
      <c r="J48" s="26">
        <f ca="1">IF(I48=0,0,COUNTIF(I$19:$I48,C48*10+1))</f>
        <v>30</v>
      </c>
      <c r="K48" s="21">
        <f t="shared" ca="1" si="7"/>
        <v>0</v>
      </c>
      <c r="L48" s="24">
        <f t="shared" ca="1" si="8"/>
        <v>16410</v>
      </c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</row>
    <row r="49" spans="1:44" x14ac:dyDescent="0.2">
      <c r="A49" s="15">
        <f>Daten!A49</f>
        <v>10406</v>
      </c>
      <c r="B49" s="8" t="str">
        <f>Daten!B49</f>
        <v>Güttenbach</v>
      </c>
      <c r="C49" s="15">
        <f t="shared" si="3"/>
        <v>1</v>
      </c>
      <c r="D49" s="9">
        <f>Daten!E49</f>
        <v>872</v>
      </c>
      <c r="E49" s="10">
        <f>Daten!D49</f>
        <v>0</v>
      </c>
      <c r="F49" s="9">
        <f t="shared" si="4"/>
        <v>1405.6119402985075</v>
      </c>
      <c r="H49" s="26">
        <f t="shared" ca="1" si="5"/>
        <v>3966</v>
      </c>
      <c r="I49" s="8">
        <f t="shared" ca="1" si="6"/>
        <v>11</v>
      </c>
      <c r="J49" s="26">
        <f ca="1">IF(I49=0,0,COUNTIF(I$19:$I49,C49*10+1))</f>
        <v>31</v>
      </c>
      <c r="K49" s="21">
        <f t="shared" ca="1" si="7"/>
        <v>0</v>
      </c>
      <c r="L49" s="24">
        <f t="shared" ca="1" si="8"/>
        <v>3966</v>
      </c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</row>
    <row r="50" spans="1:44" x14ac:dyDescent="0.2">
      <c r="A50" s="15">
        <f>Daten!A50</f>
        <v>10407</v>
      </c>
      <c r="B50" s="8" t="str">
        <f>Daten!B50</f>
        <v>Heiligenbrunn</v>
      </c>
      <c r="C50" s="15">
        <f t="shared" si="3"/>
        <v>1</v>
      </c>
      <c r="D50" s="9">
        <f>Daten!E50</f>
        <v>741</v>
      </c>
      <c r="E50" s="10">
        <f>Daten!D50</f>
        <v>0</v>
      </c>
      <c r="F50" s="9">
        <f t="shared" si="4"/>
        <v>1194.4477611940299</v>
      </c>
      <c r="H50" s="26">
        <f t="shared" ca="1" si="5"/>
        <v>3370</v>
      </c>
      <c r="I50" s="8">
        <f t="shared" ca="1" si="6"/>
        <v>11</v>
      </c>
      <c r="J50" s="26">
        <f ca="1">IF(I50=0,0,COUNTIF(I$19:$I50,C50*10+1))</f>
        <v>32</v>
      </c>
      <c r="K50" s="21">
        <f t="shared" ca="1" si="7"/>
        <v>0</v>
      </c>
      <c r="L50" s="24">
        <f t="shared" ca="1" si="8"/>
        <v>3370</v>
      </c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</row>
    <row r="51" spans="1:44" x14ac:dyDescent="0.2">
      <c r="A51" s="15">
        <f>Daten!A51</f>
        <v>10408</v>
      </c>
      <c r="B51" s="8" t="str">
        <f>Daten!B51</f>
        <v>Kukmirn</v>
      </c>
      <c r="C51" s="15">
        <f t="shared" si="3"/>
        <v>1</v>
      </c>
      <c r="D51" s="9">
        <f>Daten!E51</f>
        <v>2018</v>
      </c>
      <c r="E51" s="10">
        <f>Daten!D51</f>
        <v>0</v>
      </c>
      <c r="F51" s="9">
        <f t="shared" si="4"/>
        <v>3252.8955223880598</v>
      </c>
      <c r="H51" s="26">
        <f t="shared" ca="1" si="5"/>
        <v>9179</v>
      </c>
      <c r="I51" s="8">
        <f t="shared" ca="1" si="6"/>
        <v>11</v>
      </c>
      <c r="J51" s="26">
        <f ca="1">IF(I51=0,0,COUNTIF(I$19:$I51,C51*10+1))</f>
        <v>33</v>
      </c>
      <c r="K51" s="21">
        <f t="shared" ca="1" si="7"/>
        <v>0</v>
      </c>
      <c r="L51" s="24">
        <f t="shared" ca="1" si="8"/>
        <v>9179</v>
      </c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</row>
    <row r="52" spans="1:44" x14ac:dyDescent="0.2">
      <c r="A52" s="15">
        <f>Daten!A52</f>
        <v>10409</v>
      </c>
      <c r="B52" s="8" t="str">
        <f>Daten!B52</f>
        <v>Neuberg im Burgenland</v>
      </c>
      <c r="C52" s="15">
        <f t="shared" si="3"/>
        <v>1</v>
      </c>
      <c r="D52" s="9">
        <f>Daten!E52</f>
        <v>964</v>
      </c>
      <c r="E52" s="10">
        <f>Daten!D52</f>
        <v>0</v>
      </c>
      <c r="F52" s="9">
        <f t="shared" si="4"/>
        <v>1553.9104477611941</v>
      </c>
      <c r="H52" s="26">
        <f t="shared" ca="1" si="5"/>
        <v>4385</v>
      </c>
      <c r="I52" s="8">
        <f t="shared" ca="1" si="6"/>
        <v>11</v>
      </c>
      <c r="J52" s="26">
        <f ca="1">IF(I52=0,0,COUNTIF(I$19:$I52,C52*10+1))</f>
        <v>34</v>
      </c>
      <c r="K52" s="21">
        <f t="shared" ca="1" si="7"/>
        <v>0</v>
      </c>
      <c r="L52" s="24">
        <f t="shared" ca="1" si="8"/>
        <v>4385</v>
      </c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</row>
    <row r="53" spans="1:44" x14ac:dyDescent="0.2">
      <c r="A53" s="15">
        <f>Daten!A53</f>
        <v>10410</v>
      </c>
      <c r="B53" s="8" t="str">
        <f>Daten!B53</f>
        <v>Neustift bei Güssing</v>
      </c>
      <c r="C53" s="15">
        <f t="shared" si="3"/>
        <v>1</v>
      </c>
      <c r="D53" s="9">
        <f>Daten!E53</f>
        <v>455</v>
      </c>
      <c r="E53" s="10">
        <f>Daten!D53</f>
        <v>0</v>
      </c>
      <c r="F53" s="9">
        <f t="shared" si="4"/>
        <v>733.43283582089555</v>
      </c>
      <c r="H53" s="26">
        <f t="shared" ca="1" si="5"/>
        <v>2070</v>
      </c>
      <c r="I53" s="8">
        <f t="shared" ca="1" si="6"/>
        <v>11</v>
      </c>
      <c r="J53" s="26">
        <f ca="1">IF(I53=0,0,COUNTIF(I$19:$I53,C53*10+1))</f>
        <v>35</v>
      </c>
      <c r="K53" s="21">
        <f t="shared" ca="1" si="7"/>
        <v>0</v>
      </c>
      <c r="L53" s="24">
        <f t="shared" ca="1" si="8"/>
        <v>2070</v>
      </c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</row>
    <row r="54" spans="1:44" x14ac:dyDescent="0.2">
      <c r="A54" s="15">
        <f>Daten!A54</f>
        <v>10411</v>
      </c>
      <c r="B54" s="8" t="str">
        <f>Daten!B54</f>
        <v>Olbendorf</v>
      </c>
      <c r="C54" s="15">
        <f t="shared" si="3"/>
        <v>1</v>
      </c>
      <c r="D54" s="9">
        <f>Daten!E54</f>
        <v>1454</v>
      </c>
      <c r="E54" s="10">
        <f>Daten!D54</f>
        <v>0</v>
      </c>
      <c r="F54" s="9">
        <f t="shared" si="4"/>
        <v>2343.7611940298507</v>
      </c>
      <c r="H54" s="26">
        <f t="shared" ca="1" si="5"/>
        <v>6613</v>
      </c>
      <c r="I54" s="8">
        <f t="shared" ca="1" si="6"/>
        <v>11</v>
      </c>
      <c r="J54" s="26">
        <f ca="1">IF(I54=0,0,COUNTIF(I$19:$I54,C54*10+1))</f>
        <v>36</v>
      </c>
      <c r="K54" s="21">
        <f t="shared" ca="1" si="7"/>
        <v>0</v>
      </c>
      <c r="L54" s="24">
        <f t="shared" ca="1" si="8"/>
        <v>6613</v>
      </c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</row>
    <row r="55" spans="1:44" x14ac:dyDescent="0.2">
      <c r="A55" s="15">
        <f>Daten!A55</f>
        <v>10412</v>
      </c>
      <c r="B55" s="8" t="str">
        <f>Daten!B55</f>
        <v>Ollersdorf im Burgenland</v>
      </c>
      <c r="C55" s="15">
        <f t="shared" si="3"/>
        <v>1</v>
      </c>
      <c r="D55" s="9">
        <f>Daten!E55</f>
        <v>928</v>
      </c>
      <c r="E55" s="10">
        <f>Daten!D55</f>
        <v>0</v>
      </c>
      <c r="F55" s="9">
        <f t="shared" si="4"/>
        <v>1495.8805970149253</v>
      </c>
      <c r="H55" s="26">
        <f t="shared" ca="1" si="5"/>
        <v>4221</v>
      </c>
      <c r="I55" s="8">
        <f t="shared" ca="1" si="6"/>
        <v>11</v>
      </c>
      <c r="J55" s="26">
        <f ca="1">IF(I55=0,0,COUNTIF(I$19:$I55,C55*10+1))</f>
        <v>37</v>
      </c>
      <c r="K55" s="21">
        <f t="shared" ca="1" si="7"/>
        <v>0</v>
      </c>
      <c r="L55" s="24">
        <f t="shared" ca="1" si="8"/>
        <v>4221</v>
      </c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</row>
    <row r="56" spans="1:44" x14ac:dyDescent="0.2">
      <c r="A56" s="15">
        <f>Daten!A56</f>
        <v>10413</v>
      </c>
      <c r="B56" s="8" t="str">
        <f>Daten!B56</f>
        <v>Sankt Michael im Burgenland</v>
      </c>
      <c r="C56" s="15">
        <f t="shared" si="3"/>
        <v>1</v>
      </c>
      <c r="D56" s="9">
        <f>Daten!E56</f>
        <v>994</v>
      </c>
      <c r="E56" s="10">
        <f>Daten!D56</f>
        <v>0</v>
      </c>
      <c r="F56" s="9">
        <f t="shared" si="4"/>
        <v>1602.2686567164178</v>
      </c>
      <c r="H56" s="26">
        <f t="shared" ca="1" si="5"/>
        <v>4521</v>
      </c>
      <c r="I56" s="8">
        <f t="shared" ca="1" si="6"/>
        <v>11</v>
      </c>
      <c r="J56" s="26">
        <f ca="1">IF(I56=0,0,COUNTIF(I$19:$I56,C56*10+1))</f>
        <v>38</v>
      </c>
      <c r="K56" s="21">
        <f t="shared" ca="1" si="7"/>
        <v>0</v>
      </c>
      <c r="L56" s="24">
        <f t="shared" ca="1" si="8"/>
        <v>4521</v>
      </c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</row>
    <row r="57" spans="1:44" x14ac:dyDescent="0.2">
      <c r="A57" s="15">
        <f>Daten!A57</f>
        <v>10414</v>
      </c>
      <c r="B57" s="8" t="str">
        <f>Daten!B57</f>
        <v>Stegersbach</v>
      </c>
      <c r="C57" s="15">
        <f t="shared" si="3"/>
        <v>1</v>
      </c>
      <c r="D57" s="9">
        <f>Daten!E57</f>
        <v>2709</v>
      </c>
      <c r="E57" s="10">
        <f>Daten!D57</f>
        <v>0</v>
      </c>
      <c r="F57" s="9">
        <f t="shared" si="4"/>
        <v>4366.746268656716</v>
      </c>
      <c r="H57" s="26">
        <f t="shared" ca="1" si="5"/>
        <v>12321</v>
      </c>
      <c r="I57" s="8">
        <f t="shared" ca="1" si="6"/>
        <v>11</v>
      </c>
      <c r="J57" s="26">
        <f ca="1">IF(I57=0,0,COUNTIF(I$19:$I57,C57*10+1))</f>
        <v>39</v>
      </c>
      <c r="K57" s="21">
        <f t="shared" ca="1" si="7"/>
        <v>0</v>
      </c>
      <c r="L57" s="24">
        <f t="shared" ca="1" si="8"/>
        <v>12321</v>
      </c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</row>
    <row r="58" spans="1:44" x14ac:dyDescent="0.2">
      <c r="A58" s="15">
        <f>Daten!A58</f>
        <v>10415</v>
      </c>
      <c r="B58" s="8" t="str">
        <f>Daten!B58</f>
        <v>Stinatz</v>
      </c>
      <c r="C58" s="15">
        <f t="shared" si="3"/>
        <v>1</v>
      </c>
      <c r="D58" s="9">
        <f>Daten!E58</f>
        <v>1189</v>
      </c>
      <c r="E58" s="10">
        <f>Daten!D58</f>
        <v>0</v>
      </c>
      <c r="F58" s="9">
        <f t="shared" si="4"/>
        <v>1916.5970149253731</v>
      </c>
      <c r="H58" s="26">
        <f t="shared" ca="1" si="5"/>
        <v>5408</v>
      </c>
      <c r="I58" s="8">
        <f t="shared" ca="1" si="6"/>
        <v>11</v>
      </c>
      <c r="J58" s="26">
        <f ca="1">IF(I58=0,0,COUNTIF(I$19:$I58,C58*10+1))</f>
        <v>40</v>
      </c>
      <c r="K58" s="21">
        <f t="shared" ca="1" si="7"/>
        <v>0</v>
      </c>
      <c r="L58" s="24">
        <f t="shared" ca="1" si="8"/>
        <v>5408</v>
      </c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</row>
    <row r="59" spans="1:44" x14ac:dyDescent="0.2">
      <c r="A59" s="15">
        <f>Daten!A59</f>
        <v>10416</v>
      </c>
      <c r="B59" s="8" t="str">
        <f>Daten!B59</f>
        <v>Strem</v>
      </c>
      <c r="C59" s="15">
        <f t="shared" si="3"/>
        <v>1</v>
      </c>
      <c r="D59" s="9">
        <f>Daten!E59</f>
        <v>873</v>
      </c>
      <c r="E59" s="10">
        <f>Daten!D59</f>
        <v>0</v>
      </c>
      <c r="F59" s="9">
        <f t="shared" si="4"/>
        <v>1407.2238805970148</v>
      </c>
      <c r="H59" s="26">
        <f t="shared" ca="1" si="5"/>
        <v>3971</v>
      </c>
      <c r="I59" s="8">
        <f t="shared" ca="1" si="6"/>
        <v>11</v>
      </c>
      <c r="J59" s="26">
        <f ca="1">IF(I59=0,0,COUNTIF(I$19:$I59,C59*10+1))</f>
        <v>41</v>
      </c>
      <c r="K59" s="21">
        <f t="shared" ca="1" si="7"/>
        <v>0</v>
      </c>
      <c r="L59" s="24">
        <f t="shared" ca="1" si="8"/>
        <v>3971</v>
      </c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</row>
    <row r="60" spans="1:44" x14ac:dyDescent="0.2">
      <c r="A60" s="15">
        <f>Daten!A60</f>
        <v>10417</v>
      </c>
      <c r="B60" s="8" t="str">
        <f>Daten!B60</f>
        <v>Tobaj</v>
      </c>
      <c r="C60" s="15">
        <f t="shared" si="3"/>
        <v>1</v>
      </c>
      <c r="D60" s="9">
        <f>Daten!E60</f>
        <v>1337</v>
      </c>
      <c r="E60" s="10">
        <f>Daten!D60</f>
        <v>0</v>
      </c>
      <c r="F60" s="9">
        <f t="shared" si="4"/>
        <v>2155.1641791044776</v>
      </c>
      <c r="H60" s="26">
        <f t="shared" ca="1" si="5"/>
        <v>6081</v>
      </c>
      <c r="I60" s="8">
        <f t="shared" ca="1" si="6"/>
        <v>11</v>
      </c>
      <c r="J60" s="26">
        <f ca="1">IF(I60=0,0,COUNTIF(I$19:$I60,C60*10+1))</f>
        <v>42</v>
      </c>
      <c r="K60" s="21">
        <f t="shared" ca="1" si="7"/>
        <v>0</v>
      </c>
      <c r="L60" s="24">
        <f t="shared" ca="1" si="8"/>
        <v>6081</v>
      </c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</row>
    <row r="61" spans="1:44" x14ac:dyDescent="0.2">
      <c r="A61" s="15">
        <f>Daten!A61</f>
        <v>10418</v>
      </c>
      <c r="B61" s="8" t="str">
        <f>Daten!B61</f>
        <v>Hackerberg</v>
      </c>
      <c r="C61" s="15">
        <f t="shared" si="3"/>
        <v>1</v>
      </c>
      <c r="D61" s="9">
        <f>Daten!E61</f>
        <v>363</v>
      </c>
      <c r="E61" s="10">
        <f>Daten!D61</f>
        <v>0</v>
      </c>
      <c r="F61" s="9">
        <f t="shared" si="4"/>
        <v>585.1343283582089</v>
      </c>
      <c r="H61" s="26">
        <f t="shared" ca="1" si="5"/>
        <v>1651</v>
      </c>
      <c r="I61" s="8">
        <f t="shared" ca="1" si="6"/>
        <v>11</v>
      </c>
      <c r="J61" s="26">
        <f ca="1">IF(I61=0,0,COUNTIF(I$19:$I61,C61*10+1))</f>
        <v>43</v>
      </c>
      <c r="K61" s="21">
        <f t="shared" ca="1" si="7"/>
        <v>0</v>
      </c>
      <c r="L61" s="24">
        <f t="shared" ca="1" si="8"/>
        <v>1651</v>
      </c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</row>
    <row r="62" spans="1:44" x14ac:dyDescent="0.2">
      <c r="A62" s="15">
        <f>Daten!A62</f>
        <v>10419</v>
      </c>
      <c r="B62" s="8" t="str">
        <f>Daten!B62</f>
        <v>Wörterberg</v>
      </c>
      <c r="C62" s="15">
        <f t="shared" si="3"/>
        <v>1</v>
      </c>
      <c r="D62" s="9">
        <f>Daten!E62</f>
        <v>477</v>
      </c>
      <c r="E62" s="10">
        <f>Daten!D62</f>
        <v>0</v>
      </c>
      <c r="F62" s="9">
        <f t="shared" si="4"/>
        <v>768.8955223880597</v>
      </c>
      <c r="H62" s="26">
        <f t="shared" ca="1" si="5"/>
        <v>2170</v>
      </c>
      <c r="I62" s="8">
        <f t="shared" ca="1" si="6"/>
        <v>11</v>
      </c>
      <c r="J62" s="26">
        <f ca="1">IF(I62=0,0,COUNTIF(I$19:$I62,C62*10+1))</f>
        <v>44</v>
      </c>
      <c r="K62" s="21">
        <f t="shared" ca="1" si="7"/>
        <v>0</v>
      </c>
      <c r="L62" s="24">
        <f t="shared" ca="1" si="8"/>
        <v>2170</v>
      </c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</row>
    <row r="63" spans="1:44" x14ac:dyDescent="0.2">
      <c r="A63" s="15">
        <f>Daten!A63</f>
        <v>10420</v>
      </c>
      <c r="B63" s="8" t="str">
        <f>Daten!B63</f>
        <v>Großmürbisch</v>
      </c>
      <c r="C63" s="15">
        <f t="shared" si="3"/>
        <v>1</v>
      </c>
      <c r="D63" s="9">
        <f>Daten!E63</f>
        <v>236</v>
      </c>
      <c r="E63" s="10">
        <f>Daten!D63</f>
        <v>0</v>
      </c>
      <c r="F63" s="9">
        <f t="shared" si="4"/>
        <v>380.41791044776119</v>
      </c>
      <c r="H63" s="26">
        <f t="shared" ca="1" si="5"/>
        <v>1073</v>
      </c>
      <c r="I63" s="8">
        <f t="shared" ca="1" si="6"/>
        <v>11</v>
      </c>
      <c r="J63" s="26">
        <f ca="1">IF(I63=0,0,COUNTIF(I$19:$I63,C63*10+1))</f>
        <v>45</v>
      </c>
      <c r="K63" s="21">
        <f t="shared" ca="1" si="7"/>
        <v>0</v>
      </c>
      <c r="L63" s="24">
        <f t="shared" ca="1" si="8"/>
        <v>1073</v>
      </c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</row>
    <row r="64" spans="1:44" x14ac:dyDescent="0.2">
      <c r="A64" s="15">
        <f>Daten!A64</f>
        <v>10421</v>
      </c>
      <c r="B64" s="8" t="str">
        <f>Daten!B64</f>
        <v>Inzenhof</v>
      </c>
      <c r="C64" s="15">
        <f t="shared" si="3"/>
        <v>1</v>
      </c>
      <c r="D64" s="9">
        <f>Daten!E64</f>
        <v>329</v>
      </c>
      <c r="E64" s="10">
        <f>Daten!D64</f>
        <v>0</v>
      </c>
      <c r="F64" s="9">
        <f t="shared" si="4"/>
        <v>530.32835820895525</v>
      </c>
      <c r="H64" s="26">
        <f t="shared" ca="1" si="5"/>
        <v>1496</v>
      </c>
      <c r="I64" s="8">
        <f t="shared" ca="1" si="6"/>
        <v>11</v>
      </c>
      <c r="J64" s="26">
        <f ca="1">IF(I64=0,0,COUNTIF(I$19:$I64,C64*10+1))</f>
        <v>46</v>
      </c>
      <c r="K64" s="21">
        <f t="shared" ca="1" si="7"/>
        <v>0</v>
      </c>
      <c r="L64" s="24">
        <f t="shared" ca="1" si="8"/>
        <v>1496</v>
      </c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</row>
    <row r="65" spans="1:44" x14ac:dyDescent="0.2">
      <c r="A65" s="15">
        <f>Daten!A65</f>
        <v>10422</v>
      </c>
      <c r="B65" s="8" t="str">
        <f>Daten!B65</f>
        <v>Kleinmürbisch</v>
      </c>
      <c r="C65" s="15">
        <f t="shared" si="3"/>
        <v>1</v>
      </c>
      <c r="D65" s="9">
        <f>Daten!E65</f>
        <v>234</v>
      </c>
      <c r="E65" s="10">
        <f>Daten!D65</f>
        <v>0</v>
      </c>
      <c r="F65" s="9">
        <f t="shared" si="4"/>
        <v>377.19402985074629</v>
      </c>
      <c r="H65" s="26">
        <f t="shared" ca="1" si="5"/>
        <v>1064</v>
      </c>
      <c r="I65" s="8">
        <f t="shared" ca="1" si="6"/>
        <v>11</v>
      </c>
      <c r="J65" s="26">
        <f ca="1">IF(I65=0,0,COUNTIF(I$19:$I65,C65*10+1))</f>
        <v>47</v>
      </c>
      <c r="K65" s="21">
        <f t="shared" ca="1" si="7"/>
        <v>0</v>
      </c>
      <c r="L65" s="24">
        <f t="shared" ca="1" si="8"/>
        <v>1064</v>
      </c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</row>
    <row r="66" spans="1:44" x14ac:dyDescent="0.2">
      <c r="A66" s="15">
        <f>Daten!A66</f>
        <v>10423</v>
      </c>
      <c r="B66" s="8" t="str">
        <f>Daten!B66</f>
        <v>Tschanigraben</v>
      </c>
      <c r="C66" s="15">
        <f t="shared" si="3"/>
        <v>1</v>
      </c>
      <c r="D66" s="9">
        <f>Daten!E66</f>
        <v>67</v>
      </c>
      <c r="E66" s="10">
        <f>Daten!D66</f>
        <v>0</v>
      </c>
      <c r="F66" s="9">
        <f t="shared" si="4"/>
        <v>108</v>
      </c>
      <c r="H66" s="26">
        <f t="shared" ca="1" si="5"/>
        <v>305</v>
      </c>
      <c r="I66" s="8">
        <f t="shared" ca="1" si="6"/>
        <v>11</v>
      </c>
      <c r="J66" s="26">
        <f ca="1">IF(I66=0,0,COUNTIF(I$19:$I66,C66*10+1))</f>
        <v>48</v>
      </c>
      <c r="K66" s="21">
        <f t="shared" ca="1" si="7"/>
        <v>0</v>
      </c>
      <c r="L66" s="24">
        <f t="shared" ca="1" si="8"/>
        <v>305</v>
      </c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</row>
    <row r="67" spans="1:44" x14ac:dyDescent="0.2">
      <c r="A67" s="15">
        <f>Daten!A67</f>
        <v>10424</v>
      </c>
      <c r="B67" s="8" t="str">
        <f>Daten!B67</f>
        <v>Heugraben</v>
      </c>
      <c r="C67" s="15">
        <f t="shared" si="3"/>
        <v>1</v>
      </c>
      <c r="D67" s="9">
        <f>Daten!E67</f>
        <v>222</v>
      </c>
      <c r="E67" s="10">
        <f>Daten!D67</f>
        <v>0</v>
      </c>
      <c r="F67" s="9">
        <f t="shared" si="4"/>
        <v>357.85074626865674</v>
      </c>
      <c r="H67" s="26">
        <f t="shared" ca="1" si="5"/>
        <v>1010</v>
      </c>
      <c r="I67" s="8">
        <f t="shared" ca="1" si="6"/>
        <v>11</v>
      </c>
      <c r="J67" s="26">
        <f ca="1">IF(I67=0,0,COUNTIF(I$19:$I67,C67*10+1))</f>
        <v>49</v>
      </c>
      <c r="K67" s="21">
        <f t="shared" ca="1" si="7"/>
        <v>0</v>
      </c>
      <c r="L67" s="24">
        <f t="shared" ca="1" si="8"/>
        <v>1010</v>
      </c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</row>
    <row r="68" spans="1:44" x14ac:dyDescent="0.2">
      <c r="A68" s="15">
        <f>Daten!A68</f>
        <v>10425</v>
      </c>
      <c r="B68" s="8" t="str">
        <f>Daten!B68</f>
        <v>Rohr im Burgenland</v>
      </c>
      <c r="C68" s="15">
        <f t="shared" si="3"/>
        <v>1</v>
      </c>
      <c r="D68" s="9">
        <f>Daten!E68</f>
        <v>367</v>
      </c>
      <c r="E68" s="10">
        <f>Daten!D68</f>
        <v>0</v>
      </c>
      <c r="F68" s="9">
        <f t="shared" si="4"/>
        <v>591.58208955223881</v>
      </c>
      <c r="H68" s="26">
        <f t="shared" ca="1" si="5"/>
        <v>1669</v>
      </c>
      <c r="I68" s="8">
        <f t="shared" ca="1" si="6"/>
        <v>11</v>
      </c>
      <c r="J68" s="26">
        <f ca="1">IF(I68=0,0,COUNTIF(I$19:$I68,C68*10+1))</f>
        <v>50</v>
      </c>
      <c r="K68" s="21">
        <f t="shared" ca="1" si="7"/>
        <v>0</v>
      </c>
      <c r="L68" s="24">
        <f t="shared" ca="1" si="8"/>
        <v>1669</v>
      </c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</row>
    <row r="69" spans="1:44" x14ac:dyDescent="0.2">
      <c r="A69" s="15">
        <f>Daten!A69</f>
        <v>10426</v>
      </c>
      <c r="B69" s="8" t="str">
        <f>Daten!B69</f>
        <v>Bildein</v>
      </c>
      <c r="C69" s="15">
        <f t="shared" si="3"/>
        <v>1</v>
      </c>
      <c r="D69" s="9">
        <f>Daten!E69</f>
        <v>339</v>
      </c>
      <c r="E69" s="10">
        <f>Daten!D69</f>
        <v>0</v>
      </c>
      <c r="F69" s="9">
        <f t="shared" si="4"/>
        <v>546.44776119402979</v>
      </c>
      <c r="H69" s="26">
        <f t="shared" ca="1" si="5"/>
        <v>1542</v>
      </c>
      <c r="I69" s="8">
        <f t="shared" ca="1" si="6"/>
        <v>11</v>
      </c>
      <c r="J69" s="26">
        <f ca="1">IF(I69=0,0,COUNTIF(I$19:$I69,C69*10+1))</f>
        <v>51</v>
      </c>
      <c r="K69" s="21">
        <f t="shared" ca="1" si="7"/>
        <v>0</v>
      </c>
      <c r="L69" s="24">
        <f t="shared" ca="1" si="8"/>
        <v>1542</v>
      </c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</row>
    <row r="70" spans="1:44" x14ac:dyDescent="0.2">
      <c r="A70" s="15">
        <f>Daten!A70</f>
        <v>10427</v>
      </c>
      <c r="B70" s="8" t="str">
        <f>Daten!B70</f>
        <v>Rauchwart</v>
      </c>
      <c r="C70" s="15">
        <f t="shared" si="3"/>
        <v>1</v>
      </c>
      <c r="D70" s="9">
        <f>Daten!E70</f>
        <v>451</v>
      </c>
      <c r="E70" s="10">
        <f>Daten!D70</f>
        <v>0</v>
      </c>
      <c r="F70" s="9">
        <f t="shared" si="4"/>
        <v>726.98507462686564</v>
      </c>
      <c r="H70" s="26">
        <f t="shared" ca="1" si="5"/>
        <v>2051</v>
      </c>
      <c r="I70" s="8">
        <f t="shared" ca="1" si="6"/>
        <v>11</v>
      </c>
      <c r="J70" s="26">
        <f ca="1">IF(I70=0,0,COUNTIF(I$19:$I70,C70*10+1))</f>
        <v>52</v>
      </c>
      <c r="K70" s="21">
        <f t="shared" ca="1" si="7"/>
        <v>0</v>
      </c>
      <c r="L70" s="24">
        <f t="shared" ca="1" si="8"/>
        <v>2051</v>
      </c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</row>
    <row r="71" spans="1:44" x14ac:dyDescent="0.2">
      <c r="A71" s="15">
        <f>Daten!A71</f>
        <v>10428</v>
      </c>
      <c r="B71" s="8" t="str">
        <f>Daten!B71</f>
        <v>Moschendorf</v>
      </c>
      <c r="C71" s="15">
        <f t="shared" si="3"/>
        <v>1</v>
      </c>
      <c r="D71" s="9">
        <f>Daten!E71</f>
        <v>388</v>
      </c>
      <c r="E71" s="10">
        <f>Daten!D71</f>
        <v>0</v>
      </c>
      <c r="F71" s="9">
        <f t="shared" si="4"/>
        <v>625.43283582089555</v>
      </c>
      <c r="H71" s="26">
        <f t="shared" ca="1" si="5"/>
        <v>1765</v>
      </c>
      <c r="I71" s="8">
        <f t="shared" ca="1" si="6"/>
        <v>11</v>
      </c>
      <c r="J71" s="26">
        <f ca="1">IF(I71=0,0,COUNTIF(I$19:$I71,C71*10+1))</f>
        <v>53</v>
      </c>
      <c r="K71" s="21">
        <f t="shared" ca="1" si="7"/>
        <v>0</v>
      </c>
      <c r="L71" s="24">
        <f t="shared" ca="1" si="8"/>
        <v>1765</v>
      </c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</row>
    <row r="72" spans="1:44" x14ac:dyDescent="0.2">
      <c r="A72" s="15">
        <f>Daten!A72</f>
        <v>10501</v>
      </c>
      <c r="B72" s="8" t="str">
        <f>Daten!B72</f>
        <v>Deutsch Kaltenbrunn</v>
      </c>
      <c r="C72" s="15">
        <f t="shared" si="3"/>
        <v>1</v>
      </c>
      <c r="D72" s="9">
        <f>Daten!E72</f>
        <v>1737</v>
      </c>
      <c r="E72" s="10">
        <f>Daten!D72</f>
        <v>0</v>
      </c>
      <c r="F72" s="9">
        <f t="shared" si="4"/>
        <v>2799.9402985074626</v>
      </c>
      <c r="H72" s="26">
        <f t="shared" ca="1" si="5"/>
        <v>7900</v>
      </c>
      <c r="I72" s="8">
        <f t="shared" ca="1" si="6"/>
        <v>11</v>
      </c>
      <c r="J72" s="26">
        <f ca="1">IF(I72=0,0,COUNTIF(I$19:$I72,C72*10+1))</f>
        <v>54</v>
      </c>
      <c r="K72" s="21">
        <f t="shared" ca="1" si="7"/>
        <v>0</v>
      </c>
      <c r="L72" s="24">
        <f t="shared" ca="1" si="8"/>
        <v>7900</v>
      </c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</row>
    <row r="73" spans="1:44" x14ac:dyDescent="0.2">
      <c r="A73" s="15">
        <f>Daten!A73</f>
        <v>10502</v>
      </c>
      <c r="B73" s="8" t="str">
        <f>Daten!B73</f>
        <v>Eltendorf</v>
      </c>
      <c r="C73" s="15">
        <f t="shared" si="3"/>
        <v>1</v>
      </c>
      <c r="D73" s="9">
        <f>Daten!E73</f>
        <v>911</v>
      </c>
      <c r="E73" s="10">
        <f>Daten!D73</f>
        <v>0</v>
      </c>
      <c r="F73" s="9">
        <f t="shared" si="4"/>
        <v>1468.4776119402984</v>
      </c>
      <c r="H73" s="26">
        <f t="shared" ca="1" si="5"/>
        <v>4144</v>
      </c>
      <c r="I73" s="8">
        <f t="shared" ca="1" si="6"/>
        <v>11</v>
      </c>
      <c r="J73" s="26">
        <f ca="1">IF(I73=0,0,COUNTIF(I$19:$I73,C73*10+1))</f>
        <v>55</v>
      </c>
      <c r="K73" s="21">
        <f t="shared" ca="1" si="7"/>
        <v>0</v>
      </c>
      <c r="L73" s="24">
        <f t="shared" ca="1" si="8"/>
        <v>4144</v>
      </c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</row>
    <row r="74" spans="1:44" x14ac:dyDescent="0.2">
      <c r="A74" s="15">
        <f>Daten!A74</f>
        <v>10503</v>
      </c>
      <c r="B74" s="8" t="str">
        <f>Daten!B74</f>
        <v>Heiligenkreuz im Lafnitztal</v>
      </c>
      <c r="C74" s="15">
        <f t="shared" si="3"/>
        <v>1</v>
      </c>
      <c r="D74" s="9">
        <f>Daten!E74</f>
        <v>1260</v>
      </c>
      <c r="E74" s="10">
        <f>Daten!D74</f>
        <v>0</v>
      </c>
      <c r="F74" s="9">
        <f t="shared" si="4"/>
        <v>2031.044776119403</v>
      </c>
      <c r="H74" s="26">
        <f t="shared" ca="1" si="5"/>
        <v>5731</v>
      </c>
      <c r="I74" s="8">
        <f t="shared" ca="1" si="6"/>
        <v>11</v>
      </c>
      <c r="J74" s="26">
        <f ca="1">IF(I74=0,0,COUNTIF(I$19:$I74,C74*10+1))</f>
        <v>56</v>
      </c>
      <c r="K74" s="21">
        <f t="shared" ca="1" si="7"/>
        <v>0</v>
      </c>
      <c r="L74" s="24">
        <f t="shared" ca="1" si="8"/>
        <v>5731</v>
      </c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</row>
    <row r="75" spans="1:44" x14ac:dyDescent="0.2">
      <c r="A75" s="15">
        <f>Daten!A75</f>
        <v>10504</v>
      </c>
      <c r="B75" s="8" t="str">
        <f>Daten!B75</f>
        <v>Jennersdorf</v>
      </c>
      <c r="C75" s="15">
        <f t="shared" si="3"/>
        <v>1</v>
      </c>
      <c r="D75" s="9">
        <f>Daten!E75</f>
        <v>4148</v>
      </c>
      <c r="E75" s="10">
        <f>Daten!D75</f>
        <v>0</v>
      </c>
      <c r="F75" s="9">
        <f t="shared" si="4"/>
        <v>6686.3283582089553</v>
      </c>
      <c r="H75" s="26">
        <f t="shared" ca="1" si="5"/>
        <v>18867</v>
      </c>
      <c r="I75" s="8">
        <f t="shared" ca="1" si="6"/>
        <v>11</v>
      </c>
      <c r="J75" s="26">
        <f ca="1">IF(I75=0,0,COUNTIF(I$19:$I75,C75*10+1))</f>
        <v>57</v>
      </c>
      <c r="K75" s="21">
        <f t="shared" ca="1" si="7"/>
        <v>0</v>
      </c>
      <c r="L75" s="24">
        <f t="shared" ca="1" si="8"/>
        <v>18867</v>
      </c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</row>
    <row r="76" spans="1:44" x14ac:dyDescent="0.2">
      <c r="A76" s="15">
        <f>Daten!A76</f>
        <v>10505</v>
      </c>
      <c r="B76" s="8" t="str">
        <f>Daten!B76</f>
        <v>Minihof-Liebau</v>
      </c>
      <c r="C76" s="15">
        <f t="shared" si="3"/>
        <v>1</v>
      </c>
      <c r="D76" s="9">
        <f>Daten!E76</f>
        <v>1052</v>
      </c>
      <c r="E76" s="10">
        <f>Daten!D76</f>
        <v>0</v>
      </c>
      <c r="F76" s="9">
        <f t="shared" si="4"/>
        <v>1695.7611940298507</v>
      </c>
      <c r="H76" s="26">
        <f t="shared" ca="1" si="5"/>
        <v>4785</v>
      </c>
      <c r="I76" s="8">
        <f t="shared" ca="1" si="6"/>
        <v>11</v>
      </c>
      <c r="J76" s="26">
        <f ca="1">IF(I76=0,0,COUNTIF(I$19:$I76,C76*10+1))</f>
        <v>58</v>
      </c>
      <c r="K76" s="21">
        <f t="shared" ca="1" si="7"/>
        <v>0</v>
      </c>
      <c r="L76" s="24">
        <f t="shared" ca="1" si="8"/>
        <v>4785</v>
      </c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</row>
    <row r="77" spans="1:44" x14ac:dyDescent="0.2">
      <c r="A77" s="15">
        <f>Daten!A77</f>
        <v>10506</v>
      </c>
      <c r="B77" s="8" t="str">
        <f>Daten!B77</f>
        <v>Mogersdorf</v>
      </c>
      <c r="C77" s="15">
        <f t="shared" si="3"/>
        <v>1</v>
      </c>
      <c r="D77" s="9">
        <f>Daten!E77</f>
        <v>1138</v>
      </c>
      <c r="E77" s="10">
        <f>Daten!D77</f>
        <v>0</v>
      </c>
      <c r="F77" s="9">
        <f t="shared" si="4"/>
        <v>1834.3880597014925</v>
      </c>
      <c r="H77" s="26">
        <f t="shared" ca="1" si="5"/>
        <v>5176</v>
      </c>
      <c r="I77" s="8">
        <f t="shared" ca="1" si="6"/>
        <v>11</v>
      </c>
      <c r="J77" s="26">
        <f ca="1">IF(I77=0,0,COUNTIF(I$19:$I77,C77*10+1))</f>
        <v>59</v>
      </c>
      <c r="K77" s="21">
        <f t="shared" ca="1" si="7"/>
        <v>0</v>
      </c>
      <c r="L77" s="24">
        <f t="shared" ca="1" si="8"/>
        <v>5176</v>
      </c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</row>
    <row r="78" spans="1:44" x14ac:dyDescent="0.2">
      <c r="A78" s="15">
        <f>Daten!A78</f>
        <v>10507</v>
      </c>
      <c r="B78" s="8" t="str">
        <f>Daten!B78</f>
        <v>Neuhaus am Klausenbach</v>
      </c>
      <c r="C78" s="15">
        <f t="shared" si="3"/>
        <v>1</v>
      </c>
      <c r="D78" s="9">
        <f>Daten!E78</f>
        <v>931</v>
      </c>
      <c r="E78" s="10">
        <f>Daten!D78</f>
        <v>0</v>
      </c>
      <c r="F78" s="9">
        <f t="shared" si="4"/>
        <v>1500.7164179104477</v>
      </c>
      <c r="H78" s="26">
        <f t="shared" ca="1" si="5"/>
        <v>4235</v>
      </c>
      <c r="I78" s="8">
        <f t="shared" ca="1" si="6"/>
        <v>11</v>
      </c>
      <c r="J78" s="26">
        <f ca="1">IF(I78=0,0,COUNTIF(I$19:$I78,C78*10+1))</f>
        <v>60</v>
      </c>
      <c r="K78" s="21">
        <f t="shared" ca="1" si="7"/>
        <v>0</v>
      </c>
      <c r="L78" s="24">
        <f t="shared" ca="1" si="8"/>
        <v>4235</v>
      </c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</row>
    <row r="79" spans="1:44" x14ac:dyDescent="0.2">
      <c r="A79" s="15">
        <f>Daten!A79</f>
        <v>10508</v>
      </c>
      <c r="B79" s="8" t="str">
        <f>Daten!B79</f>
        <v>Rudersdorf</v>
      </c>
      <c r="C79" s="15">
        <f t="shared" si="3"/>
        <v>1</v>
      </c>
      <c r="D79" s="9">
        <f>Daten!E79</f>
        <v>2158</v>
      </c>
      <c r="E79" s="10">
        <f>Daten!D79</f>
        <v>0</v>
      </c>
      <c r="F79" s="9">
        <f t="shared" si="4"/>
        <v>3478.5671641791046</v>
      </c>
      <c r="H79" s="26">
        <f t="shared" ca="1" si="5"/>
        <v>9815</v>
      </c>
      <c r="I79" s="8">
        <f t="shared" ca="1" si="6"/>
        <v>11</v>
      </c>
      <c r="J79" s="26">
        <f ca="1">IF(I79=0,0,COUNTIF(I$19:$I79,C79*10+1))</f>
        <v>61</v>
      </c>
      <c r="K79" s="21">
        <f t="shared" ca="1" si="7"/>
        <v>0</v>
      </c>
      <c r="L79" s="24">
        <f t="shared" ca="1" si="8"/>
        <v>9815</v>
      </c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</row>
    <row r="80" spans="1:44" x14ac:dyDescent="0.2">
      <c r="A80" s="15">
        <f>Daten!A80</f>
        <v>10509</v>
      </c>
      <c r="B80" s="8" t="str">
        <f>Daten!B80</f>
        <v>Sankt Martin an der Raab</v>
      </c>
      <c r="C80" s="15">
        <f t="shared" si="3"/>
        <v>1</v>
      </c>
      <c r="D80" s="9">
        <f>Daten!E80</f>
        <v>1963</v>
      </c>
      <c r="E80" s="10">
        <f>Daten!D80</f>
        <v>0</v>
      </c>
      <c r="F80" s="9">
        <f t="shared" si="4"/>
        <v>3164.2388059701493</v>
      </c>
      <c r="H80" s="26">
        <f t="shared" ca="1" si="5"/>
        <v>8928</v>
      </c>
      <c r="I80" s="8">
        <f t="shared" ca="1" si="6"/>
        <v>11</v>
      </c>
      <c r="J80" s="26">
        <f ca="1">IF(I80=0,0,COUNTIF(I$19:$I80,C80*10+1))</f>
        <v>62</v>
      </c>
      <c r="K80" s="21">
        <f t="shared" ca="1" si="7"/>
        <v>0</v>
      </c>
      <c r="L80" s="24">
        <f t="shared" ca="1" si="8"/>
        <v>8928</v>
      </c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</row>
    <row r="81" spans="1:44" x14ac:dyDescent="0.2">
      <c r="A81" s="15">
        <f>Daten!A81</f>
        <v>10510</v>
      </c>
      <c r="B81" s="8" t="str">
        <f>Daten!B81</f>
        <v>Weichselbaum</v>
      </c>
      <c r="C81" s="15">
        <f t="shared" si="3"/>
        <v>1</v>
      </c>
      <c r="D81" s="9">
        <f>Daten!E81</f>
        <v>698</v>
      </c>
      <c r="E81" s="10">
        <f>Daten!D81</f>
        <v>0</v>
      </c>
      <c r="F81" s="9">
        <f t="shared" si="4"/>
        <v>1125.1343283582089</v>
      </c>
      <c r="H81" s="26">
        <f t="shared" ca="1" si="5"/>
        <v>3175</v>
      </c>
      <c r="I81" s="8">
        <f t="shared" ca="1" si="6"/>
        <v>11</v>
      </c>
      <c r="J81" s="26">
        <f ca="1">IF(I81=0,0,COUNTIF(I$19:$I81,C81*10+1))</f>
        <v>63</v>
      </c>
      <c r="K81" s="21">
        <f t="shared" ca="1" si="7"/>
        <v>0</v>
      </c>
      <c r="L81" s="24">
        <f t="shared" ca="1" si="8"/>
        <v>3175</v>
      </c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</row>
    <row r="82" spans="1:44" x14ac:dyDescent="0.2">
      <c r="A82" s="15">
        <f>Daten!A82</f>
        <v>10511</v>
      </c>
      <c r="B82" s="8" t="str">
        <f>Daten!B82</f>
        <v>Königsdorf</v>
      </c>
      <c r="C82" s="15">
        <f t="shared" si="3"/>
        <v>1</v>
      </c>
      <c r="D82" s="9">
        <f>Daten!E82</f>
        <v>775</v>
      </c>
      <c r="E82" s="10">
        <f>Daten!D82</f>
        <v>0</v>
      </c>
      <c r="F82" s="9">
        <f t="shared" si="4"/>
        <v>1249.2537313432836</v>
      </c>
      <c r="H82" s="26">
        <f t="shared" ca="1" si="5"/>
        <v>3525</v>
      </c>
      <c r="I82" s="8">
        <f t="shared" ca="1" si="6"/>
        <v>11</v>
      </c>
      <c r="J82" s="26">
        <f ca="1">IF(I82=0,0,COUNTIF(I$19:$I82,C82*10+1))</f>
        <v>64</v>
      </c>
      <c r="K82" s="21">
        <f t="shared" ca="1" si="7"/>
        <v>0</v>
      </c>
      <c r="L82" s="24">
        <f t="shared" ca="1" si="8"/>
        <v>3525</v>
      </c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</row>
    <row r="83" spans="1:44" x14ac:dyDescent="0.2">
      <c r="A83" s="15">
        <f>Daten!A83</f>
        <v>10512</v>
      </c>
      <c r="B83" s="8" t="str">
        <f>Daten!B83</f>
        <v>Mühlgraben</v>
      </c>
      <c r="C83" s="15">
        <f t="shared" ref="C83:C146" si="9">INT(A83/10000)</f>
        <v>1</v>
      </c>
      <c r="D83" s="9">
        <f>Daten!E83</f>
        <v>377</v>
      </c>
      <c r="E83" s="10">
        <f>Daten!D83</f>
        <v>0</v>
      </c>
      <c r="F83" s="9">
        <f t="shared" ref="F83:F146" si="10">IF(AND(E83=1,D83&lt;=20000),D83*2,IF(D83&lt;=10000,D83*(1+41/67),IF(D83&lt;=20000,D83*(1+2/3),IF(D83&lt;=50000,D83*(2),D83*(2+1/3))))+IF(AND(D83&gt;9000,D83&lt;=10000),(D83-9000)*(110/201),0)+IF(AND(D83&gt;18000,D83&lt;=20000),(D83-18000)*(3+1/3),0)+IF(AND(D83&gt;45000,D83&lt;=50000),(D83-45000)*(3+1/3),0))</f>
        <v>607.70149253731347</v>
      </c>
      <c r="H83" s="26">
        <f t="shared" ref="H83:H146" ca="1" si="11">ROUND(OFFSET($G$6,C83,0)/OFFSET($F$6,C83,0)*F83,0)</f>
        <v>1715</v>
      </c>
      <c r="I83" s="8">
        <f t="shared" ref="I83:I146" ca="1" si="12">IF(H83&gt;0,C83*10+1,0)</f>
        <v>11</v>
      </c>
      <c r="J83" s="26">
        <f ca="1">IF(I83=0,0,COUNTIF(I$19:$I83,C83*10+1))</f>
        <v>65</v>
      </c>
      <c r="K83" s="21">
        <f t="shared" ref="K83:K146" ca="1" si="13">IF(J83=1,OFFSET($G$6,C83,0)-OFFSET($H$6,C83,0),0)</f>
        <v>0</v>
      </c>
      <c r="L83" s="24">
        <f t="shared" ref="L83:L146" ca="1" si="14">H83+K83</f>
        <v>1715</v>
      </c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</row>
    <row r="84" spans="1:44" x14ac:dyDescent="0.2">
      <c r="A84" s="15">
        <f>Daten!A84</f>
        <v>10601</v>
      </c>
      <c r="B84" s="8" t="str">
        <f>Daten!B84</f>
        <v>Draßburg</v>
      </c>
      <c r="C84" s="15">
        <f t="shared" si="9"/>
        <v>1</v>
      </c>
      <c r="D84" s="9">
        <f>Daten!E84</f>
        <v>1252</v>
      </c>
      <c r="E84" s="10">
        <f>Daten!D84</f>
        <v>0</v>
      </c>
      <c r="F84" s="9">
        <f t="shared" si="10"/>
        <v>2018.1492537313434</v>
      </c>
      <c r="H84" s="26">
        <f t="shared" ca="1" si="11"/>
        <v>5695</v>
      </c>
      <c r="I84" s="8">
        <f t="shared" ca="1" si="12"/>
        <v>11</v>
      </c>
      <c r="J84" s="26">
        <f ca="1">IF(I84=0,0,COUNTIF(I$19:$I84,C84*10+1))</f>
        <v>66</v>
      </c>
      <c r="K84" s="21">
        <f t="shared" ca="1" si="13"/>
        <v>0</v>
      </c>
      <c r="L84" s="24">
        <f t="shared" ca="1" si="14"/>
        <v>5695</v>
      </c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</row>
    <row r="85" spans="1:44" x14ac:dyDescent="0.2">
      <c r="A85" s="15">
        <f>Daten!A85</f>
        <v>10602</v>
      </c>
      <c r="B85" s="8" t="str">
        <f>Daten!B85</f>
        <v>Forchtenstein</v>
      </c>
      <c r="C85" s="15">
        <f t="shared" si="9"/>
        <v>1</v>
      </c>
      <c r="D85" s="9">
        <f>Daten!E85</f>
        <v>2800</v>
      </c>
      <c r="E85" s="10">
        <f>Daten!D85</f>
        <v>0</v>
      </c>
      <c r="F85" s="9">
        <f t="shared" si="10"/>
        <v>4513.4328358208959</v>
      </c>
      <c r="H85" s="26">
        <f t="shared" ca="1" si="11"/>
        <v>12735</v>
      </c>
      <c r="I85" s="8">
        <f t="shared" ca="1" si="12"/>
        <v>11</v>
      </c>
      <c r="J85" s="26">
        <f ca="1">IF(I85=0,0,COUNTIF(I$19:$I85,C85*10+1))</f>
        <v>67</v>
      </c>
      <c r="K85" s="21">
        <f t="shared" ca="1" si="13"/>
        <v>0</v>
      </c>
      <c r="L85" s="24">
        <f t="shared" ca="1" si="14"/>
        <v>12735</v>
      </c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</row>
    <row r="86" spans="1:44" x14ac:dyDescent="0.2">
      <c r="A86" s="15">
        <f>Daten!A86</f>
        <v>10603</v>
      </c>
      <c r="B86" s="8" t="str">
        <f>Daten!B86</f>
        <v>Hirm</v>
      </c>
      <c r="C86" s="15">
        <f t="shared" si="9"/>
        <v>1</v>
      </c>
      <c r="D86" s="9">
        <f>Daten!E86</f>
        <v>1031</v>
      </c>
      <c r="E86" s="10">
        <f>Daten!D86</f>
        <v>0</v>
      </c>
      <c r="F86" s="9">
        <f t="shared" si="10"/>
        <v>1661.9104477611941</v>
      </c>
      <c r="H86" s="26">
        <f t="shared" ca="1" si="11"/>
        <v>4689</v>
      </c>
      <c r="I86" s="8">
        <f t="shared" ca="1" si="12"/>
        <v>11</v>
      </c>
      <c r="J86" s="26">
        <f ca="1">IF(I86=0,0,COUNTIF(I$19:$I86,C86*10+1))</f>
        <v>68</v>
      </c>
      <c r="K86" s="21">
        <f t="shared" ca="1" si="13"/>
        <v>0</v>
      </c>
      <c r="L86" s="24">
        <f t="shared" ca="1" si="14"/>
        <v>4689</v>
      </c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</row>
    <row r="87" spans="1:44" x14ac:dyDescent="0.2">
      <c r="A87" s="15">
        <f>Daten!A87</f>
        <v>10604</v>
      </c>
      <c r="B87" s="8" t="str">
        <f>Daten!B87</f>
        <v>Loipersbach im Burgenland</v>
      </c>
      <c r="C87" s="15">
        <f t="shared" si="9"/>
        <v>1</v>
      </c>
      <c r="D87" s="9">
        <f>Daten!E87</f>
        <v>1190</v>
      </c>
      <c r="E87" s="10">
        <f>Daten!D87</f>
        <v>0</v>
      </c>
      <c r="F87" s="9">
        <f t="shared" si="10"/>
        <v>1918.2089552238806</v>
      </c>
      <c r="H87" s="26">
        <f t="shared" ca="1" si="11"/>
        <v>5413</v>
      </c>
      <c r="I87" s="8">
        <f t="shared" ca="1" si="12"/>
        <v>11</v>
      </c>
      <c r="J87" s="26">
        <f ca="1">IF(I87=0,0,COUNTIF(I$19:$I87,C87*10+1))</f>
        <v>69</v>
      </c>
      <c r="K87" s="21">
        <f t="shared" ca="1" si="13"/>
        <v>0</v>
      </c>
      <c r="L87" s="24">
        <f t="shared" ca="1" si="14"/>
        <v>5413</v>
      </c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</row>
    <row r="88" spans="1:44" x14ac:dyDescent="0.2">
      <c r="A88" s="15">
        <f>Daten!A88</f>
        <v>10605</v>
      </c>
      <c r="B88" s="8" t="str">
        <f>Daten!B88</f>
        <v>Marz</v>
      </c>
      <c r="C88" s="15">
        <f t="shared" si="9"/>
        <v>1</v>
      </c>
      <c r="D88" s="9">
        <f>Daten!E88</f>
        <v>2117</v>
      </c>
      <c r="E88" s="10">
        <f>Daten!D88</f>
        <v>0</v>
      </c>
      <c r="F88" s="9">
        <f t="shared" si="10"/>
        <v>3412.4776119402986</v>
      </c>
      <c r="H88" s="26">
        <f t="shared" ca="1" si="11"/>
        <v>9629</v>
      </c>
      <c r="I88" s="8">
        <f t="shared" ca="1" si="12"/>
        <v>11</v>
      </c>
      <c r="J88" s="26">
        <f ca="1">IF(I88=0,0,COUNTIF(I$19:$I88,C88*10+1))</f>
        <v>70</v>
      </c>
      <c r="K88" s="21">
        <f t="shared" ca="1" si="13"/>
        <v>0</v>
      </c>
      <c r="L88" s="24">
        <f t="shared" ca="1" si="14"/>
        <v>9629</v>
      </c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</row>
    <row r="89" spans="1:44" x14ac:dyDescent="0.2">
      <c r="A89" s="15">
        <f>Daten!A89</f>
        <v>10606</v>
      </c>
      <c r="B89" s="8" t="str">
        <f>Daten!B89</f>
        <v>Mattersburg</v>
      </c>
      <c r="C89" s="15">
        <f t="shared" si="9"/>
        <v>1</v>
      </c>
      <c r="D89" s="9">
        <f>Daten!E89</f>
        <v>7572</v>
      </c>
      <c r="E89" s="10">
        <f>Daten!D89</f>
        <v>0</v>
      </c>
      <c r="F89" s="9">
        <f t="shared" si="10"/>
        <v>12205.611940298508</v>
      </c>
      <c r="H89" s="26">
        <f t="shared" ca="1" si="11"/>
        <v>34440</v>
      </c>
      <c r="I89" s="8">
        <f t="shared" ca="1" si="12"/>
        <v>11</v>
      </c>
      <c r="J89" s="26">
        <f ca="1">IF(I89=0,0,COUNTIF(I$19:$I89,C89*10+1))</f>
        <v>71</v>
      </c>
      <c r="K89" s="21">
        <f t="shared" ca="1" si="13"/>
        <v>0</v>
      </c>
      <c r="L89" s="24">
        <f t="shared" ca="1" si="14"/>
        <v>34440</v>
      </c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</row>
    <row r="90" spans="1:44" x14ac:dyDescent="0.2">
      <c r="A90" s="15">
        <f>Daten!A90</f>
        <v>10607</v>
      </c>
      <c r="B90" s="8" t="str">
        <f>Daten!B90</f>
        <v>Neudörfl</v>
      </c>
      <c r="C90" s="15">
        <f t="shared" si="9"/>
        <v>1</v>
      </c>
      <c r="D90" s="9">
        <f>Daten!E90</f>
        <v>4815</v>
      </c>
      <c r="E90" s="10">
        <f>Daten!D90</f>
        <v>0</v>
      </c>
      <c r="F90" s="9">
        <f t="shared" si="10"/>
        <v>7761.4925373134329</v>
      </c>
      <c r="H90" s="26">
        <f t="shared" ca="1" si="11"/>
        <v>21900</v>
      </c>
      <c r="I90" s="8">
        <f t="shared" ca="1" si="12"/>
        <v>11</v>
      </c>
      <c r="J90" s="26">
        <f ca="1">IF(I90=0,0,COUNTIF(I$19:$I90,C90*10+1))</f>
        <v>72</v>
      </c>
      <c r="K90" s="21">
        <f t="shared" ca="1" si="13"/>
        <v>0</v>
      </c>
      <c r="L90" s="24">
        <f t="shared" ca="1" si="14"/>
        <v>21900</v>
      </c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</row>
    <row r="91" spans="1:44" x14ac:dyDescent="0.2">
      <c r="A91" s="15">
        <f>Daten!A91</f>
        <v>10608</v>
      </c>
      <c r="B91" s="8" t="str">
        <f>Daten!B91</f>
        <v>Pöttelsdorf</v>
      </c>
      <c r="C91" s="15">
        <f t="shared" si="9"/>
        <v>1</v>
      </c>
      <c r="D91" s="9">
        <f>Daten!E91</f>
        <v>772</v>
      </c>
      <c r="E91" s="10">
        <f>Daten!D91</f>
        <v>0</v>
      </c>
      <c r="F91" s="9">
        <f t="shared" si="10"/>
        <v>1244.4179104477612</v>
      </c>
      <c r="H91" s="26">
        <f t="shared" ca="1" si="11"/>
        <v>3511</v>
      </c>
      <c r="I91" s="8">
        <f t="shared" ca="1" si="12"/>
        <v>11</v>
      </c>
      <c r="J91" s="26">
        <f ca="1">IF(I91=0,0,COUNTIF(I$19:$I91,C91*10+1))</f>
        <v>73</v>
      </c>
      <c r="K91" s="21">
        <f t="shared" ca="1" si="13"/>
        <v>0</v>
      </c>
      <c r="L91" s="24">
        <f t="shared" ca="1" si="14"/>
        <v>3511</v>
      </c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</row>
    <row r="92" spans="1:44" x14ac:dyDescent="0.2">
      <c r="A92" s="15">
        <f>Daten!A92</f>
        <v>10609</v>
      </c>
      <c r="B92" s="8" t="str">
        <f>Daten!B92</f>
        <v>Pöttsching</v>
      </c>
      <c r="C92" s="15">
        <f t="shared" si="9"/>
        <v>1</v>
      </c>
      <c r="D92" s="9">
        <f>Daten!E92</f>
        <v>2985</v>
      </c>
      <c r="E92" s="10">
        <f>Daten!D92</f>
        <v>0</v>
      </c>
      <c r="F92" s="9">
        <f t="shared" si="10"/>
        <v>4811.6417910447763</v>
      </c>
      <c r="H92" s="26">
        <f t="shared" ca="1" si="11"/>
        <v>13577</v>
      </c>
      <c r="I92" s="8">
        <f t="shared" ca="1" si="12"/>
        <v>11</v>
      </c>
      <c r="J92" s="26">
        <f ca="1">IF(I92=0,0,COUNTIF(I$19:$I92,C92*10+1))</f>
        <v>74</v>
      </c>
      <c r="K92" s="21">
        <f t="shared" ca="1" si="13"/>
        <v>0</v>
      </c>
      <c r="L92" s="24">
        <f t="shared" ca="1" si="14"/>
        <v>13577</v>
      </c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</row>
    <row r="93" spans="1:44" x14ac:dyDescent="0.2">
      <c r="A93" s="15">
        <f>Daten!A93</f>
        <v>10610</v>
      </c>
      <c r="B93" s="8" t="str">
        <f>Daten!B93</f>
        <v>Rohrbach bei Mattersburg</v>
      </c>
      <c r="C93" s="15">
        <f t="shared" si="9"/>
        <v>1</v>
      </c>
      <c r="D93" s="9">
        <f>Daten!E93</f>
        <v>2605</v>
      </c>
      <c r="E93" s="10">
        <f>Daten!D93</f>
        <v>0</v>
      </c>
      <c r="F93" s="9">
        <f t="shared" si="10"/>
        <v>4199.1044776119406</v>
      </c>
      <c r="H93" s="26">
        <f t="shared" ca="1" si="11"/>
        <v>11848</v>
      </c>
      <c r="I93" s="8">
        <f t="shared" ca="1" si="12"/>
        <v>11</v>
      </c>
      <c r="J93" s="26">
        <f ca="1">IF(I93=0,0,COUNTIF(I$19:$I93,C93*10+1))</f>
        <v>75</v>
      </c>
      <c r="K93" s="21">
        <f t="shared" ca="1" si="13"/>
        <v>0</v>
      </c>
      <c r="L93" s="24">
        <f t="shared" ca="1" si="14"/>
        <v>11848</v>
      </c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</row>
    <row r="94" spans="1:44" x14ac:dyDescent="0.2">
      <c r="A94" s="15">
        <f>Daten!A94</f>
        <v>10611</v>
      </c>
      <c r="B94" s="8" t="str">
        <f>Daten!B94</f>
        <v>Bad Sauerbrunn</v>
      </c>
      <c r="C94" s="15">
        <f t="shared" si="9"/>
        <v>1</v>
      </c>
      <c r="D94" s="9">
        <f>Daten!E94</f>
        <v>2264</v>
      </c>
      <c r="E94" s="10">
        <f>Daten!D94</f>
        <v>0</v>
      </c>
      <c r="F94" s="9">
        <f t="shared" si="10"/>
        <v>3649.4328358208954</v>
      </c>
      <c r="H94" s="26">
        <f t="shared" ca="1" si="11"/>
        <v>10297</v>
      </c>
      <c r="I94" s="8">
        <f t="shared" ca="1" si="12"/>
        <v>11</v>
      </c>
      <c r="J94" s="26">
        <f ca="1">IF(I94=0,0,COUNTIF(I$19:$I94,C94*10+1))</f>
        <v>76</v>
      </c>
      <c r="K94" s="21">
        <f t="shared" ca="1" si="13"/>
        <v>0</v>
      </c>
      <c r="L94" s="24">
        <f t="shared" ca="1" si="14"/>
        <v>10297</v>
      </c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</row>
    <row r="95" spans="1:44" x14ac:dyDescent="0.2">
      <c r="A95" s="15">
        <f>Daten!A95</f>
        <v>10612</v>
      </c>
      <c r="B95" s="8" t="str">
        <f>Daten!B95</f>
        <v>Schattendorf</v>
      </c>
      <c r="C95" s="15">
        <f t="shared" si="9"/>
        <v>1</v>
      </c>
      <c r="D95" s="9">
        <f>Daten!E95</f>
        <v>2388</v>
      </c>
      <c r="E95" s="10">
        <f>Daten!D95</f>
        <v>0</v>
      </c>
      <c r="F95" s="9">
        <f t="shared" si="10"/>
        <v>3849.313432835821</v>
      </c>
      <c r="H95" s="26">
        <f t="shared" ca="1" si="11"/>
        <v>10861</v>
      </c>
      <c r="I95" s="8">
        <f t="shared" ca="1" si="12"/>
        <v>11</v>
      </c>
      <c r="J95" s="26">
        <f ca="1">IF(I95=0,0,COUNTIF(I$19:$I95,C95*10+1))</f>
        <v>77</v>
      </c>
      <c r="K95" s="21">
        <f t="shared" ca="1" si="13"/>
        <v>0</v>
      </c>
      <c r="L95" s="24">
        <f t="shared" ca="1" si="14"/>
        <v>10861</v>
      </c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</row>
    <row r="96" spans="1:44" x14ac:dyDescent="0.2">
      <c r="A96" s="15">
        <f>Daten!A96</f>
        <v>10613</v>
      </c>
      <c r="B96" s="8" t="str">
        <f>Daten!B96</f>
        <v>Sieggraben</v>
      </c>
      <c r="C96" s="15">
        <f t="shared" si="9"/>
        <v>1</v>
      </c>
      <c r="D96" s="9">
        <f>Daten!E96</f>
        <v>1267</v>
      </c>
      <c r="E96" s="10">
        <f>Daten!D96</f>
        <v>0</v>
      </c>
      <c r="F96" s="9">
        <f t="shared" si="10"/>
        <v>2042.3283582089553</v>
      </c>
      <c r="H96" s="26">
        <f t="shared" ca="1" si="11"/>
        <v>5763</v>
      </c>
      <c r="I96" s="8">
        <f t="shared" ca="1" si="12"/>
        <v>11</v>
      </c>
      <c r="J96" s="26">
        <f ca="1">IF(I96=0,0,COUNTIF(I$19:$I96,C96*10+1))</f>
        <v>78</v>
      </c>
      <c r="K96" s="21">
        <f t="shared" ca="1" si="13"/>
        <v>0</v>
      </c>
      <c r="L96" s="24">
        <f t="shared" ca="1" si="14"/>
        <v>5763</v>
      </c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</row>
    <row r="97" spans="1:44" x14ac:dyDescent="0.2">
      <c r="A97" s="15">
        <f>Daten!A97</f>
        <v>10614</v>
      </c>
      <c r="B97" s="8" t="str">
        <f>Daten!B97</f>
        <v>Sigleß</v>
      </c>
      <c r="C97" s="15">
        <f t="shared" si="9"/>
        <v>1</v>
      </c>
      <c r="D97" s="9">
        <f>Daten!E97</f>
        <v>1161</v>
      </c>
      <c r="E97" s="10">
        <f>Daten!D97</f>
        <v>0</v>
      </c>
      <c r="F97" s="9">
        <f t="shared" si="10"/>
        <v>1871.4626865671642</v>
      </c>
      <c r="H97" s="26">
        <f t="shared" ca="1" si="11"/>
        <v>5281</v>
      </c>
      <c r="I97" s="8">
        <f t="shared" ca="1" si="12"/>
        <v>11</v>
      </c>
      <c r="J97" s="26">
        <f ca="1">IF(I97=0,0,COUNTIF(I$19:$I97,C97*10+1))</f>
        <v>79</v>
      </c>
      <c r="K97" s="21">
        <f t="shared" ca="1" si="13"/>
        <v>0</v>
      </c>
      <c r="L97" s="24">
        <f t="shared" ca="1" si="14"/>
        <v>5281</v>
      </c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</row>
    <row r="98" spans="1:44" x14ac:dyDescent="0.2">
      <c r="A98" s="15">
        <f>Daten!A98</f>
        <v>10615</v>
      </c>
      <c r="B98" s="8" t="str">
        <f>Daten!B98</f>
        <v>Wiesen</v>
      </c>
      <c r="C98" s="15">
        <f t="shared" si="9"/>
        <v>1</v>
      </c>
      <c r="D98" s="9">
        <f>Daten!E98</f>
        <v>2758</v>
      </c>
      <c r="E98" s="10">
        <f>Daten!D98</f>
        <v>0</v>
      </c>
      <c r="F98" s="9">
        <f t="shared" si="10"/>
        <v>4445.7313432835817</v>
      </c>
      <c r="H98" s="26">
        <f t="shared" ca="1" si="11"/>
        <v>12544</v>
      </c>
      <c r="I98" s="8">
        <f t="shared" ca="1" si="12"/>
        <v>11</v>
      </c>
      <c r="J98" s="26">
        <f ca="1">IF(I98=0,0,COUNTIF(I$19:$I98,C98*10+1))</f>
        <v>80</v>
      </c>
      <c r="K98" s="21">
        <f t="shared" ca="1" si="13"/>
        <v>0</v>
      </c>
      <c r="L98" s="24">
        <f t="shared" ca="1" si="14"/>
        <v>12544</v>
      </c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</row>
    <row r="99" spans="1:44" x14ac:dyDescent="0.2">
      <c r="A99" s="15">
        <f>Daten!A99</f>
        <v>10616</v>
      </c>
      <c r="B99" s="8" t="str">
        <f>Daten!B99</f>
        <v>Antau</v>
      </c>
      <c r="C99" s="15">
        <f t="shared" si="9"/>
        <v>1</v>
      </c>
      <c r="D99" s="9">
        <f>Daten!E99</f>
        <v>782</v>
      </c>
      <c r="E99" s="10">
        <f>Daten!D99</f>
        <v>0</v>
      </c>
      <c r="F99" s="9">
        <f t="shared" si="10"/>
        <v>1260.5373134328358</v>
      </c>
      <c r="H99" s="26">
        <f t="shared" ca="1" si="11"/>
        <v>3557</v>
      </c>
      <c r="I99" s="8">
        <f t="shared" ca="1" si="12"/>
        <v>11</v>
      </c>
      <c r="J99" s="26">
        <f ca="1">IF(I99=0,0,COUNTIF(I$19:$I99,C99*10+1))</f>
        <v>81</v>
      </c>
      <c r="K99" s="21">
        <f t="shared" ca="1" si="13"/>
        <v>0</v>
      </c>
      <c r="L99" s="24">
        <f t="shared" ca="1" si="14"/>
        <v>3557</v>
      </c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</row>
    <row r="100" spans="1:44" x14ac:dyDescent="0.2">
      <c r="A100" s="15">
        <f>Daten!A100</f>
        <v>10617</v>
      </c>
      <c r="B100" s="8" t="str">
        <f>Daten!B100</f>
        <v>Baumgarten</v>
      </c>
      <c r="C100" s="15">
        <f t="shared" si="9"/>
        <v>1</v>
      </c>
      <c r="D100" s="9">
        <f>Daten!E100</f>
        <v>902</v>
      </c>
      <c r="E100" s="10">
        <f>Daten!D100</f>
        <v>0</v>
      </c>
      <c r="F100" s="9">
        <f t="shared" si="10"/>
        <v>1453.9701492537313</v>
      </c>
      <c r="H100" s="26">
        <f t="shared" ca="1" si="11"/>
        <v>4103</v>
      </c>
      <c r="I100" s="8">
        <f t="shared" ca="1" si="12"/>
        <v>11</v>
      </c>
      <c r="J100" s="26">
        <f ca="1">IF(I100=0,0,COUNTIF(I$19:$I100,C100*10+1))</f>
        <v>82</v>
      </c>
      <c r="K100" s="21">
        <f t="shared" ca="1" si="13"/>
        <v>0</v>
      </c>
      <c r="L100" s="24">
        <f t="shared" ca="1" si="14"/>
        <v>4103</v>
      </c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</row>
    <row r="101" spans="1:44" x14ac:dyDescent="0.2">
      <c r="A101" s="15">
        <f>Daten!A101</f>
        <v>10618</v>
      </c>
      <c r="B101" s="8" t="str">
        <f>Daten!B101</f>
        <v>Zemendorf-Stöttera</v>
      </c>
      <c r="C101" s="15">
        <f t="shared" si="9"/>
        <v>1</v>
      </c>
      <c r="D101" s="9">
        <f>Daten!E101</f>
        <v>1262</v>
      </c>
      <c r="E101" s="10">
        <f>Daten!D101</f>
        <v>0</v>
      </c>
      <c r="F101" s="9">
        <f t="shared" si="10"/>
        <v>2034.2686567164178</v>
      </c>
      <c r="H101" s="26">
        <f t="shared" ca="1" si="11"/>
        <v>5740</v>
      </c>
      <c r="I101" s="8">
        <f t="shared" ca="1" si="12"/>
        <v>11</v>
      </c>
      <c r="J101" s="26">
        <f ca="1">IF(I101=0,0,COUNTIF(I$19:$I101,C101*10+1))</f>
        <v>83</v>
      </c>
      <c r="K101" s="21">
        <f t="shared" ca="1" si="13"/>
        <v>0</v>
      </c>
      <c r="L101" s="24">
        <f t="shared" ca="1" si="14"/>
        <v>5740</v>
      </c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</row>
    <row r="102" spans="1:44" x14ac:dyDescent="0.2">
      <c r="A102" s="15">
        <f>Daten!A102</f>
        <v>10619</v>
      </c>
      <c r="B102" s="8" t="str">
        <f>Daten!B102</f>
        <v>Krensdorf</v>
      </c>
      <c r="C102" s="15">
        <f t="shared" si="9"/>
        <v>1</v>
      </c>
      <c r="D102" s="9">
        <f>Daten!E102</f>
        <v>640</v>
      </c>
      <c r="E102" s="10">
        <f>Daten!D102</f>
        <v>0</v>
      </c>
      <c r="F102" s="9">
        <f t="shared" si="10"/>
        <v>1031.641791044776</v>
      </c>
      <c r="H102" s="26">
        <f t="shared" ca="1" si="11"/>
        <v>2911</v>
      </c>
      <c r="I102" s="8">
        <f t="shared" ca="1" si="12"/>
        <v>11</v>
      </c>
      <c r="J102" s="26">
        <f ca="1">IF(I102=0,0,COUNTIF(I$19:$I102,C102*10+1))</f>
        <v>84</v>
      </c>
      <c r="K102" s="21">
        <f t="shared" ca="1" si="13"/>
        <v>0</v>
      </c>
      <c r="L102" s="24">
        <f t="shared" ca="1" si="14"/>
        <v>2911</v>
      </c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</row>
    <row r="103" spans="1:44" x14ac:dyDescent="0.2">
      <c r="A103" s="15">
        <f>Daten!A103</f>
        <v>10701</v>
      </c>
      <c r="B103" s="8" t="str">
        <f>Daten!B103</f>
        <v>Andau</v>
      </c>
      <c r="C103" s="15">
        <f t="shared" si="9"/>
        <v>1</v>
      </c>
      <c r="D103" s="9">
        <f>Daten!E103</f>
        <v>2251</v>
      </c>
      <c r="E103" s="10">
        <f>Daten!D103</f>
        <v>0</v>
      </c>
      <c r="F103" s="9">
        <f t="shared" si="10"/>
        <v>3628.4776119402986</v>
      </c>
      <c r="H103" s="26">
        <f t="shared" ca="1" si="11"/>
        <v>10238</v>
      </c>
      <c r="I103" s="8">
        <f t="shared" ca="1" si="12"/>
        <v>11</v>
      </c>
      <c r="J103" s="26">
        <f ca="1">IF(I103=0,0,COUNTIF(I$19:$I103,C103*10+1))</f>
        <v>85</v>
      </c>
      <c r="K103" s="21">
        <f t="shared" ca="1" si="13"/>
        <v>0</v>
      </c>
      <c r="L103" s="24">
        <f t="shared" ca="1" si="14"/>
        <v>10238</v>
      </c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</row>
    <row r="104" spans="1:44" x14ac:dyDescent="0.2">
      <c r="A104" s="15">
        <f>Daten!A104</f>
        <v>10702</v>
      </c>
      <c r="B104" s="8" t="str">
        <f>Daten!B104</f>
        <v>Apetlon</v>
      </c>
      <c r="C104" s="15">
        <f t="shared" si="9"/>
        <v>1</v>
      </c>
      <c r="D104" s="9">
        <f>Daten!E104</f>
        <v>1731</v>
      </c>
      <c r="E104" s="10">
        <f>Daten!D104</f>
        <v>0</v>
      </c>
      <c r="F104" s="9">
        <f t="shared" si="10"/>
        <v>2790.2686567164178</v>
      </c>
      <c r="H104" s="26">
        <f t="shared" ca="1" si="11"/>
        <v>7873</v>
      </c>
      <c r="I104" s="8">
        <f t="shared" ca="1" si="12"/>
        <v>11</v>
      </c>
      <c r="J104" s="26">
        <f ca="1">IF(I104=0,0,COUNTIF(I$19:$I104,C104*10+1))</f>
        <v>86</v>
      </c>
      <c r="K104" s="21">
        <f t="shared" ca="1" si="13"/>
        <v>0</v>
      </c>
      <c r="L104" s="24">
        <f t="shared" ca="1" si="14"/>
        <v>7873</v>
      </c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</row>
    <row r="105" spans="1:44" x14ac:dyDescent="0.2">
      <c r="A105" s="15">
        <f>Daten!A105</f>
        <v>10703</v>
      </c>
      <c r="B105" s="8" t="str">
        <f>Daten!B105</f>
        <v>Bruckneudorf</v>
      </c>
      <c r="C105" s="15">
        <f t="shared" si="9"/>
        <v>1</v>
      </c>
      <c r="D105" s="9">
        <f>Daten!E105</f>
        <v>3038</v>
      </c>
      <c r="E105" s="10">
        <f>Daten!D105</f>
        <v>0</v>
      </c>
      <c r="F105" s="9">
        <f t="shared" si="10"/>
        <v>4897.0746268656712</v>
      </c>
      <c r="H105" s="26">
        <f t="shared" ca="1" si="11"/>
        <v>13818</v>
      </c>
      <c r="I105" s="8">
        <f t="shared" ca="1" si="12"/>
        <v>11</v>
      </c>
      <c r="J105" s="26">
        <f ca="1">IF(I105=0,0,COUNTIF(I$19:$I105,C105*10+1))</f>
        <v>87</v>
      </c>
      <c r="K105" s="21">
        <f t="shared" ca="1" si="13"/>
        <v>0</v>
      </c>
      <c r="L105" s="24">
        <f t="shared" ca="1" si="14"/>
        <v>13818</v>
      </c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</row>
    <row r="106" spans="1:44" x14ac:dyDescent="0.2">
      <c r="A106" s="15">
        <f>Daten!A106</f>
        <v>10704</v>
      </c>
      <c r="B106" s="8" t="str">
        <f>Daten!B106</f>
        <v>Deutsch Jahrndorf</v>
      </c>
      <c r="C106" s="15">
        <f t="shared" si="9"/>
        <v>1</v>
      </c>
      <c r="D106" s="9">
        <f>Daten!E106</f>
        <v>652</v>
      </c>
      <c r="E106" s="10">
        <f>Daten!D106</f>
        <v>0</v>
      </c>
      <c r="F106" s="9">
        <f t="shared" si="10"/>
        <v>1050.9850746268658</v>
      </c>
      <c r="H106" s="26">
        <f t="shared" ca="1" si="11"/>
        <v>2966</v>
      </c>
      <c r="I106" s="8">
        <f t="shared" ca="1" si="12"/>
        <v>11</v>
      </c>
      <c r="J106" s="26">
        <f ca="1">IF(I106=0,0,COUNTIF(I$19:$I106,C106*10+1))</f>
        <v>88</v>
      </c>
      <c r="K106" s="21">
        <f t="shared" ca="1" si="13"/>
        <v>0</v>
      </c>
      <c r="L106" s="24">
        <f t="shared" ca="1" si="14"/>
        <v>2966</v>
      </c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</row>
    <row r="107" spans="1:44" x14ac:dyDescent="0.2">
      <c r="A107" s="15">
        <f>Daten!A107</f>
        <v>10705</v>
      </c>
      <c r="B107" s="8" t="str">
        <f>Daten!B107</f>
        <v>Frauenkirchen</v>
      </c>
      <c r="C107" s="15">
        <f t="shared" si="9"/>
        <v>1</v>
      </c>
      <c r="D107" s="9">
        <f>Daten!E107</f>
        <v>2859</v>
      </c>
      <c r="E107" s="10">
        <f>Daten!D107</f>
        <v>0</v>
      </c>
      <c r="F107" s="9">
        <f t="shared" si="10"/>
        <v>4608.5373134328356</v>
      </c>
      <c r="H107" s="26">
        <f t="shared" ca="1" si="11"/>
        <v>13004</v>
      </c>
      <c r="I107" s="8">
        <f t="shared" ca="1" si="12"/>
        <v>11</v>
      </c>
      <c r="J107" s="26">
        <f ca="1">IF(I107=0,0,COUNTIF(I$19:$I107,C107*10+1))</f>
        <v>89</v>
      </c>
      <c r="K107" s="21">
        <f t="shared" ca="1" si="13"/>
        <v>0</v>
      </c>
      <c r="L107" s="24">
        <f t="shared" ca="1" si="14"/>
        <v>13004</v>
      </c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</row>
    <row r="108" spans="1:44" x14ac:dyDescent="0.2">
      <c r="A108" s="15">
        <f>Daten!A108</f>
        <v>10706</v>
      </c>
      <c r="B108" s="8" t="str">
        <f>Daten!B108</f>
        <v>Gattendorf</v>
      </c>
      <c r="C108" s="15">
        <f t="shared" si="9"/>
        <v>1</v>
      </c>
      <c r="D108" s="9">
        <f>Daten!E108</f>
        <v>1439</v>
      </c>
      <c r="E108" s="10">
        <f>Daten!D108</f>
        <v>0</v>
      </c>
      <c r="F108" s="9">
        <f t="shared" si="10"/>
        <v>2319.5820895522388</v>
      </c>
      <c r="H108" s="26">
        <f t="shared" ca="1" si="11"/>
        <v>6545</v>
      </c>
      <c r="I108" s="8">
        <f t="shared" ca="1" si="12"/>
        <v>11</v>
      </c>
      <c r="J108" s="26">
        <f ca="1">IF(I108=0,0,COUNTIF(I$19:$I108,C108*10+1))</f>
        <v>90</v>
      </c>
      <c r="K108" s="21">
        <f t="shared" ca="1" si="13"/>
        <v>0</v>
      </c>
      <c r="L108" s="24">
        <f t="shared" ca="1" si="14"/>
        <v>6545</v>
      </c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</row>
    <row r="109" spans="1:44" x14ac:dyDescent="0.2">
      <c r="A109" s="15">
        <f>Daten!A109</f>
        <v>10707</v>
      </c>
      <c r="B109" s="8" t="str">
        <f>Daten!B109</f>
        <v>Gols</v>
      </c>
      <c r="C109" s="15">
        <f t="shared" si="9"/>
        <v>1</v>
      </c>
      <c r="D109" s="9">
        <f>Daten!E109</f>
        <v>3960</v>
      </c>
      <c r="E109" s="10">
        <f>Daten!D109</f>
        <v>0</v>
      </c>
      <c r="F109" s="9">
        <f t="shared" si="10"/>
        <v>6383.2835820895525</v>
      </c>
      <c r="H109" s="26">
        <f t="shared" ca="1" si="11"/>
        <v>18011</v>
      </c>
      <c r="I109" s="8">
        <f t="shared" ca="1" si="12"/>
        <v>11</v>
      </c>
      <c r="J109" s="26">
        <f ca="1">IF(I109=0,0,COUNTIF(I$19:$I109,C109*10+1))</f>
        <v>91</v>
      </c>
      <c r="K109" s="21">
        <f t="shared" ca="1" si="13"/>
        <v>0</v>
      </c>
      <c r="L109" s="24">
        <f t="shared" ca="1" si="14"/>
        <v>18011</v>
      </c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</row>
    <row r="110" spans="1:44" x14ac:dyDescent="0.2">
      <c r="A110" s="15">
        <f>Daten!A110</f>
        <v>10708</v>
      </c>
      <c r="B110" s="8" t="str">
        <f>Daten!B110</f>
        <v>Halbturn</v>
      </c>
      <c r="C110" s="15">
        <f t="shared" si="9"/>
        <v>1</v>
      </c>
      <c r="D110" s="9">
        <f>Daten!E110</f>
        <v>1919</v>
      </c>
      <c r="E110" s="10">
        <f>Daten!D110</f>
        <v>0</v>
      </c>
      <c r="F110" s="9">
        <f t="shared" si="10"/>
        <v>3093.313432835821</v>
      </c>
      <c r="H110" s="26">
        <f t="shared" ca="1" si="11"/>
        <v>8728</v>
      </c>
      <c r="I110" s="8">
        <f t="shared" ca="1" si="12"/>
        <v>11</v>
      </c>
      <c r="J110" s="26">
        <f ca="1">IF(I110=0,0,COUNTIF(I$19:$I110,C110*10+1))</f>
        <v>92</v>
      </c>
      <c r="K110" s="21">
        <f t="shared" ca="1" si="13"/>
        <v>0</v>
      </c>
      <c r="L110" s="24">
        <f t="shared" ca="1" si="14"/>
        <v>8728</v>
      </c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</row>
    <row r="111" spans="1:44" x14ac:dyDescent="0.2">
      <c r="A111" s="15">
        <f>Daten!A111</f>
        <v>10709</v>
      </c>
      <c r="B111" s="8" t="str">
        <f>Daten!B111</f>
        <v>Illmitz</v>
      </c>
      <c r="C111" s="15">
        <f t="shared" si="9"/>
        <v>1</v>
      </c>
      <c r="D111" s="9">
        <f>Daten!E111</f>
        <v>2371</v>
      </c>
      <c r="E111" s="10">
        <f>Daten!D111</f>
        <v>0</v>
      </c>
      <c r="F111" s="9">
        <f t="shared" si="10"/>
        <v>3821.9104477611941</v>
      </c>
      <c r="H111" s="26">
        <f t="shared" ca="1" si="11"/>
        <v>10784</v>
      </c>
      <c r="I111" s="8">
        <f t="shared" ca="1" si="12"/>
        <v>11</v>
      </c>
      <c r="J111" s="26">
        <f ca="1">IF(I111=0,0,COUNTIF(I$19:$I111,C111*10+1))</f>
        <v>93</v>
      </c>
      <c r="K111" s="21">
        <f t="shared" ca="1" si="13"/>
        <v>0</v>
      </c>
      <c r="L111" s="24">
        <f t="shared" ca="1" si="14"/>
        <v>10784</v>
      </c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</row>
    <row r="112" spans="1:44" x14ac:dyDescent="0.2">
      <c r="A112" s="15">
        <f>Daten!A112</f>
        <v>10710</v>
      </c>
      <c r="B112" s="8" t="str">
        <f>Daten!B112</f>
        <v>Jois</v>
      </c>
      <c r="C112" s="15">
        <f t="shared" si="9"/>
        <v>1</v>
      </c>
      <c r="D112" s="9">
        <f>Daten!E112</f>
        <v>1626</v>
      </c>
      <c r="E112" s="10">
        <f>Daten!D112</f>
        <v>0</v>
      </c>
      <c r="F112" s="9">
        <f t="shared" si="10"/>
        <v>2621.0149253731342</v>
      </c>
      <c r="H112" s="26">
        <f t="shared" ca="1" si="11"/>
        <v>7396</v>
      </c>
      <c r="I112" s="8">
        <f t="shared" ca="1" si="12"/>
        <v>11</v>
      </c>
      <c r="J112" s="26">
        <f ca="1">IF(I112=0,0,COUNTIF(I$19:$I112,C112*10+1))</f>
        <v>94</v>
      </c>
      <c r="K112" s="21">
        <f t="shared" ca="1" si="13"/>
        <v>0</v>
      </c>
      <c r="L112" s="24">
        <f t="shared" ca="1" si="14"/>
        <v>7396</v>
      </c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</row>
    <row r="113" spans="1:44" x14ac:dyDescent="0.2">
      <c r="A113" s="15">
        <f>Daten!A113</f>
        <v>10711</v>
      </c>
      <c r="B113" s="8" t="str">
        <f>Daten!B113</f>
        <v>Kittsee</v>
      </c>
      <c r="C113" s="15">
        <f t="shared" si="9"/>
        <v>1</v>
      </c>
      <c r="D113" s="9">
        <f>Daten!E113</f>
        <v>3547</v>
      </c>
      <c r="E113" s="10">
        <f>Daten!D113</f>
        <v>0</v>
      </c>
      <c r="F113" s="9">
        <f t="shared" si="10"/>
        <v>5717.5522388059699</v>
      </c>
      <c r="H113" s="26">
        <f t="shared" ca="1" si="11"/>
        <v>16133</v>
      </c>
      <c r="I113" s="8">
        <f t="shared" ca="1" si="12"/>
        <v>11</v>
      </c>
      <c r="J113" s="26">
        <f ca="1">IF(I113=0,0,COUNTIF(I$19:$I113,C113*10+1))</f>
        <v>95</v>
      </c>
      <c r="K113" s="21">
        <f t="shared" ca="1" si="13"/>
        <v>0</v>
      </c>
      <c r="L113" s="24">
        <f t="shared" ca="1" si="14"/>
        <v>16133</v>
      </c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</row>
    <row r="114" spans="1:44" x14ac:dyDescent="0.2">
      <c r="A114" s="15">
        <f>Daten!A114</f>
        <v>10712</v>
      </c>
      <c r="B114" s="8" t="str">
        <f>Daten!B114</f>
        <v>Mönchhof</v>
      </c>
      <c r="C114" s="15">
        <f t="shared" si="9"/>
        <v>1</v>
      </c>
      <c r="D114" s="9">
        <f>Daten!E114</f>
        <v>2197</v>
      </c>
      <c r="E114" s="10">
        <f>Daten!D114</f>
        <v>0</v>
      </c>
      <c r="F114" s="9">
        <f t="shared" si="10"/>
        <v>3541.4328358208954</v>
      </c>
      <c r="H114" s="26">
        <f t="shared" ca="1" si="11"/>
        <v>9993</v>
      </c>
      <c r="I114" s="8">
        <f t="shared" ca="1" si="12"/>
        <v>11</v>
      </c>
      <c r="J114" s="26">
        <f ca="1">IF(I114=0,0,COUNTIF(I$19:$I114,C114*10+1))</f>
        <v>96</v>
      </c>
      <c r="K114" s="21">
        <f t="shared" ca="1" si="13"/>
        <v>0</v>
      </c>
      <c r="L114" s="24">
        <f t="shared" ca="1" si="14"/>
        <v>9993</v>
      </c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</row>
    <row r="115" spans="1:44" x14ac:dyDescent="0.2">
      <c r="A115" s="15">
        <f>Daten!A115</f>
        <v>10713</v>
      </c>
      <c r="B115" s="8" t="str">
        <f>Daten!B115</f>
        <v>Neusiedl am See</v>
      </c>
      <c r="C115" s="15">
        <f t="shared" si="9"/>
        <v>1</v>
      </c>
      <c r="D115" s="9">
        <f>Daten!E115</f>
        <v>8693</v>
      </c>
      <c r="E115" s="10">
        <f>Daten!D115</f>
        <v>0</v>
      </c>
      <c r="F115" s="9">
        <f t="shared" si="10"/>
        <v>14012.597014925374</v>
      </c>
      <c r="H115" s="26">
        <f t="shared" ca="1" si="11"/>
        <v>39539</v>
      </c>
      <c r="I115" s="8">
        <f t="shared" ca="1" si="12"/>
        <v>11</v>
      </c>
      <c r="J115" s="26">
        <f ca="1">IF(I115=0,0,COUNTIF(I$19:$I115,C115*10+1))</f>
        <v>97</v>
      </c>
      <c r="K115" s="21">
        <f t="shared" ca="1" si="13"/>
        <v>0</v>
      </c>
      <c r="L115" s="24">
        <f t="shared" ca="1" si="14"/>
        <v>39539</v>
      </c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</row>
    <row r="116" spans="1:44" x14ac:dyDescent="0.2">
      <c r="A116" s="15">
        <f>Daten!A116</f>
        <v>10714</v>
      </c>
      <c r="B116" s="8" t="str">
        <f>Daten!B116</f>
        <v>Nickelsdorf</v>
      </c>
      <c r="C116" s="15">
        <f t="shared" si="9"/>
        <v>1</v>
      </c>
      <c r="D116" s="9">
        <f>Daten!E116</f>
        <v>1832</v>
      </c>
      <c r="E116" s="10">
        <f>Daten!D116</f>
        <v>0</v>
      </c>
      <c r="F116" s="9">
        <f t="shared" si="10"/>
        <v>2953.0746268656717</v>
      </c>
      <c r="H116" s="26">
        <f t="shared" ca="1" si="11"/>
        <v>8333</v>
      </c>
      <c r="I116" s="8">
        <f t="shared" ca="1" si="12"/>
        <v>11</v>
      </c>
      <c r="J116" s="26">
        <f ca="1">IF(I116=0,0,COUNTIF(I$19:$I116,C116*10+1))</f>
        <v>98</v>
      </c>
      <c r="K116" s="21">
        <f t="shared" ca="1" si="13"/>
        <v>0</v>
      </c>
      <c r="L116" s="24">
        <f t="shared" ca="1" si="14"/>
        <v>8333</v>
      </c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</row>
    <row r="117" spans="1:44" x14ac:dyDescent="0.2">
      <c r="A117" s="15">
        <f>Daten!A117</f>
        <v>10715</v>
      </c>
      <c r="B117" s="8" t="str">
        <f>Daten!B117</f>
        <v>Pama</v>
      </c>
      <c r="C117" s="15">
        <f t="shared" si="9"/>
        <v>1</v>
      </c>
      <c r="D117" s="9">
        <f>Daten!E117</f>
        <v>1243</v>
      </c>
      <c r="E117" s="10">
        <f>Daten!D117</f>
        <v>0</v>
      </c>
      <c r="F117" s="9">
        <f t="shared" si="10"/>
        <v>2003.641791044776</v>
      </c>
      <c r="H117" s="26">
        <f t="shared" ca="1" si="11"/>
        <v>5654</v>
      </c>
      <c r="I117" s="8">
        <f t="shared" ca="1" si="12"/>
        <v>11</v>
      </c>
      <c r="J117" s="26">
        <f ca="1">IF(I117=0,0,COUNTIF(I$19:$I117,C117*10+1))</f>
        <v>99</v>
      </c>
      <c r="K117" s="21">
        <f t="shared" ca="1" si="13"/>
        <v>0</v>
      </c>
      <c r="L117" s="24">
        <f t="shared" ca="1" si="14"/>
        <v>5654</v>
      </c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</row>
    <row r="118" spans="1:44" x14ac:dyDescent="0.2">
      <c r="A118" s="15">
        <f>Daten!A118</f>
        <v>10716</v>
      </c>
      <c r="B118" s="8" t="str">
        <f>Daten!B118</f>
        <v>Pamhagen</v>
      </c>
      <c r="C118" s="15">
        <f t="shared" si="9"/>
        <v>1</v>
      </c>
      <c r="D118" s="9">
        <f>Daten!E118</f>
        <v>1549</v>
      </c>
      <c r="E118" s="10">
        <f>Daten!D118</f>
        <v>0</v>
      </c>
      <c r="F118" s="9">
        <f t="shared" si="10"/>
        <v>2496.8955223880598</v>
      </c>
      <c r="H118" s="26">
        <f t="shared" ca="1" si="11"/>
        <v>7045</v>
      </c>
      <c r="I118" s="8">
        <f t="shared" ca="1" si="12"/>
        <v>11</v>
      </c>
      <c r="J118" s="26">
        <f ca="1">IF(I118=0,0,COUNTIF(I$19:$I118,C118*10+1))</f>
        <v>100</v>
      </c>
      <c r="K118" s="21">
        <f t="shared" ca="1" si="13"/>
        <v>0</v>
      </c>
      <c r="L118" s="24">
        <f t="shared" ca="1" si="14"/>
        <v>7045</v>
      </c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</row>
    <row r="119" spans="1:44" x14ac:dyDescent="0.2">
      <c r="A119" s="15">
        <f>Daten!A119</f>
        <v>10717</v>
      </c>
      <c r="B119" s="8" t="str">
        <f>Daten!B119</f>
        <v>Parndorf</v>
      </c>
      <c r="C119" s="15">
        <f t="shared" si="9"/>
        <v>1</v>
      </c>
      <c r="D119" s="9">
        <f>Daten!E119</f>
        <v>5206</v>
      </c>
      <c r="E119" s="10">
        <f>Daten!D119</f>
        <v>0</v>
      </c>
      <c r="F119" s="9">
        <f t="shared" si="10"/>
        <v>8391.7611940298502</v>
      </c>
      <c r="H119" s="26">
        <f t="shared" ca="1" si="11"/>
        <v>23679</v>
      </c>
      <c r="I119" s="8">
        <f t="shared" ca="1" si="12"/>
        <v>11</v>
      </c>
      <c r="J119" s="26">
        <f ca="1">IF(I119=0,0,COUNTIF(I$19:$I119,C119*10+1))</f>
        <v>101</v>
      </c>
      <c r="K119" s="21">
        <f t="shared" ca="1" si="13"/>
        <v>0</v>
      </c>
      <c r="L119" s="24">
        <f t="shared" ca="1" si="14"/>
        <v>23679</v>
      </c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</row>
    <row r="120" spans="1:44" x14ac:dyDescent="0.2">
      <c r="A120" s="15">
        <f>Daten!A120</f>
        <v>10718</v>
      </c>
      <c r="B120" s="8" t="str">
        <f>Daten!B120</f>
        <v>Podersdorf am See</v>
      </c>
      <c r="C120" s="15">
        <f t="shared" si="9"/>
        <v>1</v>
      </c>
      <c r="D120" s="9">
        <f>Daten!E120</f>
        <v>2143</v>
      </c>
      <c r="E120" s="10">
        <f>Daten!D120</f>
        <v>0</v>
      </c>
      <c r="F120" s="9">
        <f t="shared" si="10"/>
        <v>3454.3880597014927</v>
      </c>
      <c r="H120" s="26">
        <f t="shared" ca="1" si="11"/>
        <v>9747</v>
      </c>
      <c r="I120" s="8">
        <f t="shared" ca="1" si="12"/>
        <v>11</v>
      </c>
      <c r="J120" s="26">
        <f ca="1">IF(I120=0,0,COUNTIF(I$19:$I120,C120*10+1))</f>
        <v>102</v>
      </c>
      <c r="K120" s="21">
        <f t="shared" ca="1" si="13"/>
        <v>0</v>
      </c>
      <c r="L120" s="24">
        <f t="shared" ca="1" si="14"/>
        <v>9747</v>
      </c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</row>
    <row r="121" spans="1:44" x14ac:dyDescent="0.2">
      <c r="A121" s="15">
        <f>Daten!A121</f>
        <v>10719</v>
      </c>
      <c r="B121" s="8" t="str">
        <f>Daten!B121</f>
        <v>Sankt Andrä am Zicksee</v>
      </c>
      <c r="C121" s="15">
        <f t="shared" si="9"/>
        <v>1</v>
      </c>
      <c r="D121" s="9">
        <f>Daten!E121</f>
        <v>1384</v>
      </c>
      <c r="E121" s="10">
        <f>Daten!D121</f>
        <v>0</v>
      </c>
      <c r="F121" s="9">
        <f t="shared" si="10"/>
        <v>2230.9253731343283</v>
      </c>
      <c r="H121" s="26">
        <f t="shared" ca="1" si="11"/>
        <v>6295</v>
      </c>
      <c r="I121" s="8">
        <f t="shared" ca="1" si="12"/>
        <v>11</v>
      </c>
      <c r="J121" s="26">
        <f ca="1">IF(I121=0,0,COUNTIF(I$19:$I121,C121*10+1))</f>
        <v>103</v>
      </c>
      <c r="K121" s="21">
        <f t="shared" ca="1" si="13"/>
        <v>0</v>
      </c>
      <c r="L121" s="24">
        <f t="shared" ca="1" si="14"/>
        <v>6295</v>
      </c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</row>
    <row r="122" spans="1:44" x14ac:dyDescent="0.2">
      <c r="A122" s="15">
        <f>Daten!A122</f>
        <v>10720</v>
      </c>
      <c r="B122" s="8" t="str">
        <f>Daten!B122</f>
        <v>Tadten</v>
      </c>
      <c r="C122" s="15">
        <f t="shared" si="9"/>
        <v>1</v>
      </c>
      <c r="D122" s="9">
        <f>Daten!E122</f>
        <v>1162</v>
      </c>
      <c r="E122" s="10">
        <f>Daten!D122</f>
        <v>0</v>
      </c>
      <c r="F122" s="9">
        <f t="shared" si="10"/>
        <v>1873.0746268656717</v>
      </c>
      <c r="H122" s="26">
        <f t="shared" ca="1" si="11"/>
        <v>5285</v>
      </c>
      <c r="I122" s="8">
        <f t="shared" ca="1" si="12"/>
        <v>11</v>
      </c>
      <c r="J122" s="26">
        <f ca="1">IF(I122=0,0,COUNTIF(I$19:$I122,C122*10+1))</f>
        <v>104</v>
      </c>
      <c r="K122" s="21">
        <f t="shared" ca="1" si="13"/>
        <v>0</v>
      </c>
      <c r="L122" s="24">
        <f t="shared" ca="1" si="14"/>
        <v>5285</v>
      </c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</row>
    <row r="123" spans="1:44" x14ac:dyDescent="0.2">
      <c r="A123" s="15">
        <f>Daten!A123</f>
        <v>10721</v>
      </c>
      <c r="B123" s="8" t="str">
        <f>Daten!B123</f>
        <v>Wallern im Burgenland</v>
      </c>
      <c r="C123" s="15">
        <f t="shared" si="9"/>
        <v>1</v>
      </c>
      <c r="D123" s="9">
        <f>Daten!E123</f>
        <v>1668</v>
      </c>
      <c r="E123" s="10">
        <f>Daten!D123</f>
        <v>0</v>
      </c>
      <c r="F123" s="9">
        <f t="shared" si="10"/>
        <v>2688.7164179104479</v>
      </c>
      <c r="H123" s="26">
        <f t="shared" ca="1" si="11"/>
        <v>7587</v>
      </c>
      <c r="I123" s="8">
        <f t="shared" ca="1" si="12"/>
        <v>11</v>
      </c>
      <c r="J123" s="26">
        <f ca="1">IF(I123=0,0,COUNTIF(I$19:$I123,C123*10+1))</f>
        <v>105</v>
      </c>
      <c r="K123" s="21">
        <f t="shared" ca="1" si="13"/>
        <v>0</v>
      </c>
      <c r="L123" s="24">
        <f t="shared" ca="1" si="14"/>
        <v>7587</v>
      </c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</row>
    <row r="124" spans="1:44" x14ac:dyDescent="0.2">
      <c r="A124" s="15">
        <f>Daten!A124</f>
        <v>10722</v>
      </c>
      <c r="B124" s="8" t="str">
        <f>Daten!B124</f>
        <v>Weiden am See</v>
      </c>
      <c r="C124" s="15">
        <f t="shared" si="9"/>
        <v>1</v>
      </c>
      <c r="D124" s="9">
        <f>Daten!E124</f>
        <v>2555</v>
      </c>
      <c r="E124" s="10">
        <f>Daten!D124</f>
        <v>0</v>
      </c>
      <c r="F124" s="9">
        <f t="shared" si="10"/>
        <v>4118.5074626865671</v>
      </c>
      <c r="H124" s="26">
        <f t="shared" ca="1" si="11"/>
        <v>11621</v>
      </c>
      <c r="I124" s="8">
        <f t="shared" ca="1" si="12"/>
        <v>11</v>
      </c>
      <c r="J124" s="26">
        <f ca="1">IF(I124=0,0,COUNTIF(I$19:$I124,C124*10+1))</f>
        <v>106</v>
      </c>
      <c r="K124" s="21">
        <f t="shared" ca="1" si="13"/>
        <v>0</v>
      </c>
      <c r="L124" s="24">
        <f t="shared" ca="1" si="14"/>
        <v>11621</v>
      </c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</row>
    <row r="125" spans="1:44" x14ac:dyDescent="0.2">
      <c r="A125" s="15">
        <f>Daten!A125</f>
        <v>10723</v>
      </c>
      <c r="B125" s="8" t="str">
        <f>Daten!B125</f>
        <v>Winden am See</v>
      </c>
      <c r="C125" s="15">
        <f t="shared" si="9"/>
        <v>1</v>
      </c>
      <c r="D125" s="9">
        <f>Daten!E125</f>
        <v>1389</v>
      </c>
      <c r="E125" s="10">
        <f>Daten!D125</f>
        <v>0</v>
      </c>
      <c r="F125" s="9">
        <f t="shared" si="10"/>
        <v>2238.9850746268658</v>
      </c>
      <c r="H125" s="26">
        <f t="shared" ca="1" si="11"/>
        <v>6318</v>
      </c>
      <c r="I125" s="8">
        <f t="shared" ca="1" si="12"/>
        <v>11</v>
      </c>
      <c r="J125" s="26">
        <f ca="1">IF(I125=0,0,COUNTIF(I$19:$I125,C125*10+1))</f>
        <v>107</v>
      </c>
      <c r="K125" s="21">
        <f t="shared" ca="1" si="13"/>
        <v>0</v>
      </c>
      <c r="L125" s="24">
        <f t="shared" ca="1" si="14"/>
        <v>6318</v>
      </c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</row>
    <row r="126" spans="1:44" x14ac:dyDescent="0.2">
      <c r="A126" s="15">
        <f>Daten!A126</f>
        <v>10724</v>
      </c>
      <c r="B126" s="8" t="str">
        <f>Daten!B126</f>
        <v>Zurndorf</v>
      </c>
      <c r="C126" s="15">
        <f t="shared" si="9"/>
        <v>1</v>
      </c>
      <c r="D126" s="9">
        <f>Daten!E126</f>
        <v>2264</v>
      </c>
      <c r="E126" s="10">
        <f>Daten!D126</f>
        <v>0</v>
      </c>
      <c r="F126" s="9">
        <f t="shared" si="10"/>
        <v>3649.4328358208954</v>
      </c>
      <c r="H126" s="26">
        <f t="shared" ca="1" si="11"/>
        <v>10297</v>
      </c>
      <c r="I126" s="8">
        <f t="shared" ca="1" si="12"/>
        <v>11</v>
      </c>
      <c r="J126" s="26">
        <f ca="1">IF(I126=0,0,COUNTIF(I$19:$I126,C126*10+1))</f>
        <v>108</v>
      </c>
      <c r="K126" s="21">
        <f t="shared" ca="1" si="13"/>
        <v>0</v>
      </c>
      <c r="L126" s="24">
        <f t="shared" ca="1" si="14"/>
        <v>10297</v>
      </c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</row>
    <row r="127" spans="1:44" x14ac:dyDescent="0.2">
      <c r="A127" s="15">
        <f>Daten!A127</f>
        <v>10725</v>
      </c>
      <c r="B127" s="8" t="str">
        <f>Daten!B127</f>
        <v>Neudorf</v>
      </c>
      <c r="C127" s="15">
        <f t="shared" si="9"/>
        <v>1</v>
      </c>
      <c r="D127" s="9">
        <f>Daten!E127</f>
        <v>728</v>
      </c>
      <c r="E127" s="10">
        <f>Daten!D127</f>
        <v>0</v>
      </c>
      <c r="F127" s="9">
        <f t="shared" si="10"/>
        <v>1173.4925373134329</v>
      </c>
      <c r="H127" s="26">
        <f t="shared" ca="1" si="11"/>
        <v>3311</v>
      </c>
      <c r="I127" s="8">
        <f t="shared" ca="1" si="12"/>
        <v>11</v>
      </c>
      <c r="J127" s="26">
        <f ca="1">IF(I127=0,0,COUNTIF(I$19:$I127,C127*10+1))</f>
        <v>109</v>
      </c>
      <c r="K127" s="21">
        <f t="shared" ca="1" si="13"/>
        <v>0</v>
      </c>
      <c r="L127" s="24">
        <f t="shared" ca="1" si="14"/>
        <v>3311</v>
      </c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</row>
    <row r="128" spans="1:44" x14ac:dyDescent="0.2">
      <c r="A128" s="15">
        <f>Daten!A128</f>
        <v>10726</v>
      </c>
      <c r="B128" s="8" t="str">
        <f>Daten!B128</f>
        <v>Potzneusiedl</v>
      </c>
      <c r="C128" s="15">
        <f t="shared" si="9"/>
        <v>1</v>
      </c>
      <c r="D128" s="9">
        <f>Daten!E128</f>
        <v>631</v>
      </c>
      <c r="E128" s="10">
        <f>Daten!D128</f>
        <v>0</v>
      </c>
      <c r="F128" s="9">
        <f t="shared" si="10"/>
        <v>1017.1343283582089</v>
      </c>
      <c r="H128" s="26">
        <f t="shared" ca="1" si="11"/>
        <v>2870</v>
      </c>
      <c r="I128" s="8">
        <f t="shared" ca="1" si="12"/>
        <v>11</v>
      </c>
      <c r="J128" s="26">
        <f ca="1">IF(I128=0,0,COUNTIF(I$19:$I128,C128*10+1))</f>
        <v>110</v>
      </c>
      <c r="K128" s="21">
        <f t="shared" ca="1" si="13"/>
        <v>0</v>
      </c>
      <c r="L128" s="24">
        <f t="shared" ca="1" si="14"/>
        <v>2870</v>
      </c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</row>
    <row r="129" spans="1:44" x14ac:dyDescent="0.2">
      <c r="A129" s="15">
        <f>Daten!A129</f>
        <v>10727</v>
      </c>
      <c r="B129" s="8" t="str">
        <f>Daten!B129</f>
        <v>Edelstal</v>
      </c>
      <c r="C129" s="15">
        <f t="shared" si="9"/>
        <v>1</v>
      </c>
      <c r="D129" s="9">
        <f>Daten!E129</f>
        <v>797</v>
      </c>
      <c r="E129" s="10">
        <f>Daten!D129</f>
        <v>0</v>
      </c>
      <c r="F129" s="9">
        <f t="shared" si="10"/>
        <v>1284.7164179104477</v>
      </c>
      <c r="H129" s="26">
        <f t="shared" ca="1" si="11"/>
        <v>3625</v>
      </c>
      <c r="I129" s="8">
        <f t="shared" ca="1" si="12"/>
        <v>11</v>
      </c>
      <c r="J129" s="26">
        <f ca="1">IF(I129=0,0,COUNTIF(I$19:$I129,C129*10+1))</f>
        <v>111</v>
      </c>
      <c r="K129" s="21">
        <f t="shared" ca="1" si="13"/>
        <v>0</v>
      </c>
      <c r="L129" s="24">
        <f t="shared" ca="1" si="14"/>
        <v>3625</v>
      </c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</row>
    <row r="130" spans="1:44" x14ac:dyDescent="0.2">
      <c r="A130" s="15">
        <f>Daten!A130</f>
        <v>10801</v>
      </c>
      <c r="B130" s="8" t="str">
        <f>Daten!B130</f>
        <v>Deutschkreutz</v>
      </c>
      <c r="C130" s="15">
        <f t="shared" si="9"/>
        <v>1</v>
      </c>
      <c r="D130" s="9">
        <f>Daten!E130</f>
        <v>3149</v>
      </c>
      <c r="E130" s="10">
        <f>Daten!D130</f>
        <v>0</v>
      </c>
      <c r="F130" s="9">
        <f t="shared" si="10"/>
        <v>5076</v>
      </c>
      <c r="H130" s="26">
        <f t="shared" ca="1" si="11"/>
        <v>14323</v>
      </c>
      <c r="I130" s="8">
        <f t="shared" ca="1" si="12"/>
        <v>11</v>
      </c>
      <c r="J130" s="26">
        <f ca="1">IF(I130=0,0,COUNTIF(I$19:$I130,C130*10+1))</f>
        <v>112</v>
      </c>
      <c r="K130" s="21">
        <f t="shared" ca="1" si="13"/>
        <v>0</v>
      </c>
      <c r="L130" s="24">
        <f t="shared" ca="1" si="14"/>
        <v>14323</v>
      </c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</row>
    <row r="131" spans="1:44" x14ac:dyDescent="0.2">
      <c r="A131" s="15">
        <f>Daten!A131</f>
        <v>10802</v>
      </c>
      <c r="B131" s="8" t="str">
        <f>Daten!B131</f>
        <v>Draßmarkt</v>
      </c>
      <c r="C131" s="15">
        <f t="shared" si="9"/>
        <v>1</v>
      </c>
      <c r="D131" s="9">
        <f>Daten!E131</f>
        <v>1361</v>
      </c>
      <c r="E131" s="10">
        <f>Daten!D131</f>
        <v>0</v>
      </c>
      <c r="F131" s="9">
        <f t="shared" si="10"/>
        <v>2193.8507462686566</v>
      </c>
      <c r="H131" s="26">
        <f t="shared" ca="1" si="11"/>
        <v>6190</v>
      </c>
      <c r="I131" s="8">
        <f t="shared" ca="1" si="12"/>
        <v>11</v>
      </c>
      <c r="J131" s="26">
        <f ca="1">IF(I131=0,0,COUNTIF(I$19:$I131,C131*10+1))</f>
        <v>113</v>
      </c>
      <c r="K131" s="21">
        <f t="shared" ca="1" si="13"/>
        <v>0</v>
      </c>
      <c r="L131" s="24">
        <f t="shared" ca="1" si="14"/>
        <v>6190</v>
      </c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</row>
    <row r="132" spans="1:44" x14ac:dyDescent="0.2">
      <c r="A132" s="15">
        <f>Daten!A132</f>
        <v>10803</v>
      </c>
      <c r="B132" s="8" t="str">
        <f>Daten!B132</f>
        <v>Frankenau-Unterpullendorf</v>
      </c>
      <c r="C132" s="15">
        <f t="shared" si="9"/>
        <v>1</v>
      </c>
      <c r="D132" s="9">
        <f>Daten!E132</f>
        <v>1062</v>
      </c>
      <c r="E132" s="10">
        <f>Daten!D132</f>
        <v>0</v>
      </c>
      <c r="F132" s="9">
        <f t="shared" si="10"/>
        <v>1711.8805970149253</v>
      </c>
      <c r="H132" s="26">
        <f t="shared" ca="1" si="11"/>
        <v>4830</v>
      </c>
      <c r="I132" s="8">
        <f t="shared" ca="1" si="12"/>
        <v>11</v>
      </c>
      <c r="J132" s="26">
        <f ca="1">IF(I132=0,0,COUNTIF(I$19:$I132,C132*10+1))</f>
        <v>114</v>
      </c>
      <c r="K132" s="21">
        <f t="shared" ca="1" si="13"/>
        <v>0</v>
      </c>
      <c r="L132" s="24">
        <f t="shared" ca="1" si="14"/>
        <v>4830</v>
      </c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</row>
    <row r="133" spans="1:44" x14ac:dyDescent="0.2">
      <c r="A133" s="15">
        <f>Daten!A133</f>
        <v>10804</v>
      </c>
      <c r="B133" s="8" t="str">
        <f>Daten!B133</f>
        <v>Großwarasdorf</v>
      </c>
      <c r="C133" s="15">
        <f t="shared" si="9"/>
        <v>1</v>
      </c>
      <c r="D133" s="9">
        <f>Daten!E133</f>
        <v>1350</v>
      </c>
      <c r="E133" s="10">
        <f>Daten!D133</f>
        <v>0</v>
      </c>
      <c r="F133" s="9">
        <f t="shared" si="10"/>
        <v>2176.1194029850744</v>
      </c>
      <c r="H133" s="26">
        <f t="shared" ca="1" si="11"/>
        <v>6140</v>
      </c>
      <c r="I133" s="8">
        <f t="shared" ca="1" si="12"/>
        <v>11</v>
      </c>
      <c r="J133" s="26">
        <f ca="1">IF(I133=0,0,COUNTIF(I$19:$I133,C133*10+1))</f>
        <v>115</v>
      </c>
      <c r="K133" s="21">
        <f t="shared" ca="1" si="13"/>
        <v>0</v>
      </c>
      <c r="L133" s="24">
        <f t="shared" ca="1" si="14"/>
        <v>6140</v>
      </c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</row>
    <row r="134" spans="1:44" x14ac:dyDescent="0.2">
      <c r="A134" s="15">
        <f>Daten!A134</f>
        <v>10805</v>
      </c>
      <c r="B134" s="8" t="str">
        <f>Daten!B134</f>
        <v>Horitschon</v>
      </c>
      <c r="C134" s="15">
        <f t="shared" si="9"/>
        <v>1</v>
      </c>
      <c r="D134" s="9">
        <f>Daten!E134</f>
        <v>1830</v>
      </c>
      <c r="E134" s="10">
        <f>Daten!D134</f>
        <v>0</v>
      </c>
      <c r="F134" s="9">
        <f t="shared" si="10"/>
        <v>2949.8507462686566</v>
      </c>
      <c r="H134" s="26">
        <f t="shared" ca="1" si="11"/>
        <v>8323</v>
      </c>
      <c r="I134" s="8">
        <f t="shared" ca="1" si="12"/>
        <v>11</v>
      </c>
      <c r="J134" s="26">
        <f ca="1">IF(I134=0,0,COUNTIF(I$19:$I134,C134*10+1))</f>
        <v>116</v>
      </c>
      <c r="K134" s="21">
        <f t="shared" ca="1" si="13"/>
        <v>0</v>
      </c>
      <c r="L134" s="24">
        <f t="shared" ca="1" si="14"/>
        <v>8323</v>
      </c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</row>
    <row r="135" spans="1:44" x14ac:dyDescent="0.2">
      <c r="A135" s="15">
        <f>Daten!A135</f>
        <v>10806</v>
      </c>
      <c r="B135" s="8" t="str">
        <f>Daten!B135</f>
        <v>Kaisersdorf</v>
      </c>
      <c r="C135" s="15">
        <f t="shared" si="9"/>
        <v>1</v>
      </c>
      <c r="D135" s="9">
        <f>Daten!E135</f>
        <v>603</v>
      </c>
      <c r="E135" s="10">
        <f>Daten!D135</f>
        <v>0</v>
      </c>
      <c r="F135" s="9">
        <f t="shared" si="10"/>
        <v>972</v>
      </c>
      <c r="H135" s="26">
        <f t="shared" ca="1" si="11"/>
        <v>2743</v>
      </c>
      <c r="I135" s="8">
        <f t="shared" ca="1" si="12"/>
        <v>11</v>
      </c>
      <c r="J135" s="26">
        <f ca="1">IF(I135=0,0,COUNTIF(I$19:$I135,C135*10+1))</f>
        <v>117</v>
      </c>
      <c r="K135" s="21">
        <f t="shared" ca="1" si="13"/>
        <v>0</v>
      </c>
      <c r="L135" s="24">
        <f t="shared" ca="1" si="14"/>
        <v>2743</v>
      </c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</row>
    <row r="136" spans="1:44" x14ac:dyDescent="0.2">
      <c r="A136" s="15">
        <f>Daten!A136</f>
        <v>10807</v>
      </c>
      <c r="B136" s="8" t="str">
        <f>Daten!B136</f>
        <v>Kobersdorf</v>
      </c>
      <c r="C136" s="15">
        <f t="shared" si="9"/>
        <v>1</v>
      </c>
      <c r="D136" s="9">
        <f>Daten!E136</f>
        <v>1887</v>
      </c>
      <c r="E136" s="10">
        <f>Daten!D136</f>
        <v>0</v>
      </c>
      <c r="F136" s="9">
        <f t="shared" si="10"/>
        <v>3041.7313432835822</v>
      </c>
      <c r="H136" s="26">
        <f t="shared" ca="1" si="11"/>
        <v>8583</v>
      </c>
      <c r="I136" s="8">
        <f t="shared" ca="1" si="12"/>
        <v>11</v>
      </c>
      <c r="J136" s="26">
        <f ca="1">IF(I136=0,0,COUNTIF(I$19:$I136,C136*10+1))</f>
        <v>118</v>
      </c>
      <c r="K136" s="21">
        <f t="shared" ca="1" si="13"/>
        <v>0</v>
      </c>
      <c r="L136" s="24">
        <f t="shared" ca="1" si="14"/>
        <v>8583</v>
      </c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</row>
    <row r="137" spans="1:44" x14ac:dyDescent="0.2">
      <c r="A137" s="15">
        <f>Daten!A137</f>
        <v>10808</v>
      </c>
      <c r="B137" s="8" t="str">
        <f>Daten!B137</f>
        <v>Lackenbach</v>
      </c>
      <c r="C137" s="15">
        <f t="shared" si="9"/>
        <v>1</v>
      </c>
      <c r="D137" s="9">
        <f>Daten!E137</f>
        <v>1158</v>
      </c>
      <c r="E137" s="10">
        <f>Daten!D137</f>
        <v>0</v>
      </c>
      <c r="F137" s="9">
        <f t="shared" si="10"/>
        <v>1866.6268656716418</v>
      </c>
      <c r="H137" s="26">
        <f t="shared" ca="1" si="11"/>
        <v>5267</v>
      </c>
      <c r="I137" s="8">
        <f t="shared" ca="1" si="12"/>
        <v>11</v>
      </c>
      <c r="J137" s="26">
        <f ca="1">IF(I137=0,0,COUNTIF(I$19:$I137,C137*10+1))</f>
        <v>119</v>
      </c>
      <c r="K137" s="21">
        <f t="shared" ca="1" si="13"/>
        <v>0</v>
      </c>
      <c r="L137" s="24">
        <f t="shared" ca="1" si="14"/>
        <v>5267</v>
      </c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</row>
    <row r="138" spans="1:44" x14ac:dyDescent="0.2">
      <c r="A138" s="15">
        <f>Daten!A138</f>
        <v>10809</v>
      </c>
      <c r="B138" s="8" t="str">
        <f>Daten!B138</f>
        <v>Lockenhaus</v>
      </c>
      <c r="C138" s="15">
        <f t="shared" si="9"/>
        <v>1</v>
      </c>
      <c r="D138" s="9">
        <f>Daten!E138</f>
        <v>2020</v>
      </c>
      <c r="E138" s="10">
        <f>Daten!D138</f>
        <v>0</v>
      </c>
      <c r="F138" s="9">
        <f t="shared" si="10"/>
        <v>3256.1194029850744</v>
      </c>
      <c r="H138" s="26">
        <f t="shared" ca="1" si="11"/>
        <v>9188</v>
      </c>
      <c r="I138" s="8">
        <f t="shared" ca="1" si="12"/>
        <v>11</v>
      </c>
      <c r="J138" s="26">
        <f ca="1">IF(I138=0,0,COUNTIF(I$19:$I138,C138*10+1))</f>
        <v>120</v>
      </c>
      <c r="K138" s="21">
        <f t="shared" ca="1" si="13"/>
        <v>0</v>
      </c>
      <c r="L138" s="24">
        <f t="shared" ca="1" si="14"/>
        <v>9188</v>
      </c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</row>
    <row r="139" spans="1:44" x14ac:dyDescent="0.2">
      <c r="A139" s="15">
        <f>Daten!A139</f>
        <v>10810</v>
      </c>
      <c r="B139" s="8" t="str">
        <f>Daten!B139</f>
        <v>Lutzmannsburg</v>
      </c>
      <c r="C139" s="15">
        <f t="shared" si="9"/>
        <v>1</v>
      </c>
      <c r="D139" s="9">
        <f>Daten!E139</f>
        <v>826</v>
      </c>
      <c r="E139" s="10">
        <f>Daten!D139</f>
        <v>0</v>
      </c>
      <c r="F139" s="9">
        <f t="shared" si="10"/>
        <v>1331.4626865671642</v>
      </c>
      <c r="H139" s="26">
        <f t="shared" ca="1" si="11"/>
        <v>3757</v>
      </c>
      <c r="I139" s="8">
        <f t="shared" ca="1" si="12"/>
        <v>11</v>
      </c>
      <c r="J139" s="26">
        <f ca="1">IF(I139=0,0,COUNTIF(I$19:$I139,C139*10+1))</f>
        <v>121</v>
      </c>
      <c r="K139" s="21">
        <f t="shared" ca="1" si="13"/>
        <v>0</v>
      </c>
      <c r="L139" s="24">
        <f t="shared" ca="1" si="14"/>
        <v>3757</v>
      </c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</row>
    <row r="140" spans="1:44" x14ac:dyDescent="0.2">
      <c r="A140" s="15">
        <f>Daten!A140</f>
        <v>10811</v>
      </c>
      <c r="B140" s="8" t="str">
        <f>Daten!B140</f>
        <v>Mannersdorf an der Rabnitz</v>
      </c>
      <c r="C140" s="15">
        <f t="shared" si="9"/>
        <v>1</v>
      </c>
      <c r="D140" s="9">
        <f>Daten!E140</f>
        <v>1787</v>
      </c>
      <c r="E140" s="10">
        <f>Daten!D140</f>
        <v>0</v>
      </c>
      <c r="F140" s="9">
        <f t="shared" si="10"/>
        <v>2880.5373134328356</v>
      </c>
      <c r="H140" s="26">
        <f t="shared" ca="1" si="11"/>
        <v>8128</v>
      </c>
      <c r="I140" s="8">
        <f t="shared" ca="1" si="12"/>
        <v>11</v>
      </c>
      <c r="J140" s="26">
        <f ca="1">IF(I140=0,0,COUNTIF(I$19:$I140,C140*10+1))</f>
        <v>122</v>
      </c>
      <c r="K140" s="21">
        <f t="shared" ca="1" si="13"/>
        <v>0</v>
      </c>
      <c r="L140" s="24">
        <f t="shared" ca="1" si="14"/>
        <v>8128</v>
      </c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</row>
    <row r="141" spans="1:44" x14ac:dyDescent="0.2">
      <c r="A141" s="15">
        <f>Daten!A141</f>
        <v>10812</v>
      </c>
      <c r="B141" s="8" t="str">
        <f>Daten!B141</f>
        <v>Markt Sankt Martin</v>
      </c>
      <c r="C141" s="15">
        <f t="shared" si="9"/>
        <v>1</v>
      </c>
      <c r="D141" s="9">
        <f>Daten!E141</f>
        <v>1271</v>
      </c>
      <c r="E141" s="10">
        <f>Daten!D141</f>
        <v>0</v>
      </c>
      <c r="F141" s="9">
        <f t="shared" si="10"/>
        <v>2048.7761194029849</v>
      </c>
      <c r="H141" s="26">
        <f t="shared" ca="1" si="11"/>
        <v>5781</v>
      </c>
      <c r="I141" s="8">
        <f t="shared" ca="1" si="12"/>
        <v>11</v>
      </c>
      <c r="J141" s="26">
        <f ca="1">IF(I141=0,0,COUNTIF(I$19:$I141,C141*10+1))</f>
        <v>123</v>
      </c>
      <c r="K141" s="21">
        <f t="shared" ca="1" si="13"/>
        <v>0</v>
      </c>
      <c r="L141" s="24">
        <f t="shared" ca="1" si="14"/>
        <v>5781</v>
      </c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</row>
    <row r="142" spans="1:44" x14ac:dyDescent="0.2">
      <c r="A142" s="15">
        <f>Daten!A142</f>
        <v>10813</v>
      </c>
      <c r="B142" s="8" t="str">
        <f>Daten!B142</f>
        <v>Neckenmarkt</v>
      </c>
      <c r="C142" s="15">
        <f t="shared" si="9"/>
        <v>1</v>
      </c>
      <c r="D142" s="9">
        <f>Daten!E142</f>
        <v>1665</v>
      </c>
      <c r="E142" s="10">
        <f>Daten!D142</f>
        <v>0</v>
      </c>
      <c r="F142" s="9">
        <f t="shared" si="10"/>
        <v>2683.8805970149256</v>
      </c>
      <c r="H142" s="26">
        <f t="shared" ca="1" si="11"/>
        <v>7573</v>
      </c>
      <c r="I142" s="8">
        <f t="shared" ca="1" si="12"/>
        <v>11</v>
      </c>
      <c r="J142" s="26">
        <f ca="1">IF(I142=0,0,COUNTIF(I$19:$I142,C142*10+1))</f>
        <v>124</v>
      </c>
      <c r="K142" s="21">
        <f t="shared" ca="1" si="13"/>
        <v>0</v>
      </c>
      <c r="L142" s="24">
        <f t="shared" ca="1" si="14"/>
        <v>7573</v>
      </c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</row>
    <row r="143" spans="1:44" x14ac:dyDescent="0.2">
      <c r="A143" s="15">
        <f>Daten!A143</f>
        <v>10814</v>
      </c>
      <c r="B143" s="8" t="str">
        <f>Daten!B143</f>
        <v>Neutal</v>
      </c>
      <c r="C143" s="15">
        <f t="shared" si="9"/>
        <v>1</v>
      </c>
      <c r="D143" s="9">
        <f>Daten!E143</f>
        <v>1119</v>
      </c>
      <c r="E143" s="10">
        <f>Daten!D143</f>
        <v>0</v>
      </c>
      <c r="F143" s="9">
        <f t="shared" si="10"/>
        <v>1803.7611940298507</v>
      </c>
      <c r="H143" s="26">
        <f t="shared" ca="1" si="11"/>
        <v>5090</v>
      </c>
      <c r="I143" s="8">
        <f t="shared" ca="1" si="12"/>
        <v>11</v>
      </c>
      <c r="J143" s="26">
        <f ca="1">IF(I143=0,0,COUNTIF(I$19:$I143,C143*10+1))</f>
        <v>125</v>
      </c>
      <c r="K143" s="21">
        <f t="shared" ca="1" si="13"/>
        <v>0</v>
      </c>
      <c r="L143" s="24">
        <f t="shared" ca="1" si="14"/>
        <v>5090</v>
      </c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</row>
    <row r="144" spans="1:44" x14ac:dyDescent="0.2">
      <c r="A144" s="15">
        <f>Daten!A144</f>
        <v>10815</v>
      </c>
      <c r="B144" s="8" t="str">
        <f>Daten!B144</f>
        <v>Nikitsch</v>
      </c>
      <c r="C144" s="15">
        <f t="shared" si="9"/>
        <v>1</v>
      </c>
      <c r="D144" s="9">
        <f>Daten!E144</f>
        <v>1412</v>
      </c>
      <c r="E144" s="10">
        <f>Daten!D144</f>
        <v>0</v>
      </c>
      <c r="F144" s="9">
        <f t="shared" si="10"/>
        <v>2276.0597014925374</v>
      </c>
      <c r="H144" s="26">
        <f t="shared" ca="1" si="11"/>
        <v>6422</v>
      </c>
      <c r="I144" s="8">
        <f t="shared" ca="1" si="12"/>
        <v>11</v>
      </c>
      <c r="J144" s="26">
        <f ca="1">IF(I144=0,0,COUNTIF(I$19:$I144,C144*10+1))</f>
        <v>126</v>
      </c>
      <c r="K144" s="21">
        <f t="shared" ca="1" si="13"/>
        <v>0</v>
      </c>
      <c r="L144" s="24">
        <f t="shared" ca="1" si="14"/>
        <v>6422</v>
      </c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</row>
    <row r="145" spans="1:44" x14ac:dyDescent="0.2">
      <c r="A145" s="15">
        <f>Daten!A145</f>
        <v>10816</v>
      </c>
      <c r="B145" s="8" t="str">
        <f>Daten!B145</f>
        <v>Oberpullendorf</v>
      </c>
      <c r="C145" s="15">
        <f t="shared" si="9"/>
        <v>1</v>
      </c>
      <c r="D145" s="9">
        <f>Daten!E145</f>
        <v>3238</v>
      </c>
      <c r="E145" s="10">
        <f>Daten!D145</f>
        <v>0</v>
      </c>
      <c r="F145" s="9">
        <f t="shared" si="10"/>
        <v>5219.4626865671644</v>
      </c>
      <c r="H145" s="26">
        <f t="shared" ca="1" si="11"/>
        <v>14728</v>
      </c>
      <c r="I145" s="8">
        <f t="shared" ca="1" si="12"/>
        <v>11</v>
      </c>
      <c r="J145" s="26">
        <f ca="1">IF(I145=0,0,COUNTIF(I$19:$I145,C145*10+1))</f>
        <v>127</v>
      </c>
      <c r="K145" s="21">
        <f t="shared" ca="1" si="13"/>
        <v>0</v>
      </c>
      <c r="L145" s="24">
        <f t="shared" ca="1" si="14"/>
        <v>14728</v>
      </c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</row>
    <row r="146" spans="1:44" x14ac:dyDescent="0.2">
      <c r="A146" s="15">
        <f>Daten!A146</f>
        <v>10817</v>
      </c>
      <c r="B146" s="8" t="str">
        <f>Daten!B146</f>
        <v>Pilgersdorf</v>
      </c>
      <c r="C146" s="15">
        <f t="shared" si="9"/>
        <v>1</v>
      </c>
      <c r="D146" s="9">
        <f>Daten!E146</f>
        <v>1600</v>
      </c>
      <c r="E146" s="10">
        <f>Daten!D146</f>
        <v>0</v>
      </c>
      <c r="F146" s="9">
        <f t="shared" si="10"/>
        <v>2579.1044776119402</v>
      </c>
      <c r="H146" s="26">
        <f t="shared" ca="1" si="11"/>
        <v>7277</v>
      </c>
      <c r="I146" s="8">
        <f t="shared" ca="1" si="12"/>
        <v>11</v>
      </c>
      <c r="J146" s="26">
        <f ca="1">IF(I146=0,0,COUNTIF(I$19:$I146,C146*10+1))</f>
        <v>128</v>
      </c>
      <c r="K146" s="21">
        <f t="shared" ca="1" si="13"/>
        <v>0</v>
      </c>
      <c r="L146" s="24">
        <f t="shared" ca="1" si="14"/>
        <v>7277</v>
      </c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</row>
    <row r="147" spans="1:44" x14ac:dyDescent="0.2">
      <c r="A147" s="15">
        <f>Daten!A147</f>
        <v>10818</v>
      </c>
      <c r="B147" s="8" t="str">
        <f>Daten!B147</f>
        <v>Piringsdorf</v>
      </c>
      <c r="C147" s="15">
        <f t="shared" ref="C147:C210" si="15">INT(A147/10000)</f>
        <v>1</v>
      </c>
      <c r="D147" s="9">
        <f>Daten!E147</f>
        <v>844</v>
      </c>
      <c r="E147" s="10">
        <f>Daten!D147</f>
        <v>0</v>
      </c>
      <c r="F147" s="9">
        <f t="shared" ref="F147:F210" si="16">IF(AND(E147=1,D147&lt;=20000),D147*2,IF(D147&lt;=10000,D147*(1+41/67),IF(D147&lt;=20000,D147*(1+2/3),IF(D147&lt;=50000,D147*(2),D147*(2+1/3))))+IF(AND(D147&gt;9000,D147&lt;=10000),(D147-9000)*(110/201),0)+IF(AND(D147&gt;18000,D147&lt;=20000),(D147-18000)*(3+1/3),0)+IF(AND(D147&gt;45000,D147&lt;=50000),(D147-45000)*(3+1/3),0))</f>
        <v>1360.4776119402984</v>
      </c>
      <c r="H147" s="26">
        <f t="shared" ref="H147:H210" ca="1" si="17">ROUND(OFFSET($G$6,C147,0)/OFFSET($F$6,C147,0)*F147,0)</f>
        <v>3839</v>
      </c>
      <c r="I147" s="8">
        <f t="shared" ref="I147:I210" ca="1" si="18">IF(H147&gt;0,C147*10+1,0)</f>
        <v>11</v>
      </c>
      <c r="J147" s="26">
        <f ca="1">IF(I147=0,0,COUNTIF(I$19:$I147,C147*10+1))</f>
        <v>129</v>
      </c>
      <c r="K147" s="21">
        <f t="shared" ref="K147:K210" ca="1" si="19">IF(J147=1,OFFSET($G$6,C147,0)-OFFSET($H$6,C147,0),0)</f>
        <v>0</v>
      </c>
      <c r="L147" s="24">
        <f t="shared" ref="L147:L210" ca="1" si="20">H147+K147</f>
        <v>3839</v>
      </c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</row>
    <row r="148" spans="1:44" x14ac:dyDescent="0.2">
      <c r="A148" s="15">
        <f>Daten!A148</f>
        <v>10819</v>
      </c>
      <c r="B148" s="8" t="str">
        <f>Daten!B148</f>
        <v>Raiding</v>
      </c>
      <c r="C148" s="15">
        <f t="shared" si="15"/>
        <v>1</v>
      </c>
      <c r="D148" s="9">
        <f>Daten!E148</f>
        <v>892</v>
      </c>
      <c r="E148" s="10">
        <f>Daten!D148</f>
        <v>0</v>
      </c>
      <c r="F148" s="9">
        <f t="shared" si="16"/>
        <v>1437.8507462686566</v>
      </c>
      <c r="H148" s="26">
        <f t="shared" ca="1" si="17"/>
        <v>4057</v>
      </c>
      <c r="I148" s="8">
        <f t="shared" ca="1" si="18"/>
        <v>11</v>
      </c>
      <c r="J148" s="26">
        <f ca="1">IF(I148=0,0,COUNTIF(I$19:$I148,C148*10+1))</f>
        <v>130</v>
      </c>
      <c r="K148" s="21">
        <f t="shared" ca="1" si="19"/>
        <v>0</v>
      </c>
      <c r="L148" s="24">
        <f t="shared" ca="1" si="20"/>
        <v>4057</v>
      </c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</row>
    <row r="149" spans="1:44" x14ac:dyDescent="0.2">
      <c r="A149" s="15">
        <f>Daten!A149</f>
        <v>10820</v>
      </c>
      <c r="B149" s="8" t="str">
        <f>Daten!B149</f>
        <v>Ritzing</v>
      </c>
      <c r="C149" s="15">
        <f t="shared" si="15"/>
        <v>1</v>
      </c>
      <c r="D149" s="9">
        <f>Daten!E149</f>
        <v>903</v>
      </c>
      <c r="E149" s="10">
        <f>Daten!D149</f>
        <v>0</v>
      </c>
      <c r="F149" s="9">
        <f t="shared" si="16"/>
        <v>1455.5820895522388</v>
      </c>
      <c r="H149" s="26">
        <f t="shared" ca="1" si="17"/>
        <v>4107</v>
      </c>
      <c r="I149" s="8">
        <f t="shared" ca="1" si="18"/>
        <v>11</v>
      </c>
      <c r="J149" s="26">
        <f ca="1">IF(I149=0,0,COUNTIF(I$19:$I149,C149*10+1))</f>
        <v>131</v>
      </c>
      <c r="K149" s="21">
        <f t="shared" ca="1" si="19"/>
        <v>0</v>
      </c>
      <c r="L149" s="24">
        <f t="shared" ca="1" si="20"/>
        <v>4107</v>
      </c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</row>
    <row r="150" spans="1:44" x14ac:dyDescent="0.2">
      <c r="A150" s="15">
        <f>Daten!A150</f>
        <v>10821</v>
      </c>
      <c r="B150" s="8" t="str">
        <f>Daten!B150</f>
        <v>Steinberg-Dörfl</v>
      </c>
      <c r="C150" s="15">
        <f t="shared" si="15"/>
        <v>1</v>
      </c>
      <c r="D150" s="9">
        <f>Daten!E150</f>
        <v>1278</v>
      </c>
      <c r="E150" s="10">
        <f>Daten!D150</f>
        <v>0</v>
      </c>
      <c r="F150" s="9">
        <f t="shared" si="16"/>
        <v>2060.0597014925374</v>
      </c>
      <c r="H150" s="26">
        <f t="shared" ca="1" si="17"/>
        <v>5813</v>
      </c>
      <c r="I150" s="8">
        <f t="shared" ca="1" si="18"/>
        <v>11</v>
      </c>
      <c r="J150" s="26">
        <f ca="1">IF(I150=0,0,COUNTIF(I$19:$I150,C150*10+1))</f>
        <v>132</v>
      </c>
      <c r="K150" s="21">
        <f t="shared" ca="1" si="19"/>
        <v>0</v>
      </c>
      <c r="L150" s="24">
        <f t="shared" ca="1" si="20"/>
        <v>5813</v>
      </c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</row>
    <row r="151" spans="1:44" x14ac:dyDescent="0.2">
      <c r="A151" s="15">
        <f>Daten!A151</f>
        <v>10822</v>
      </c>
      <c r="B151" s="8" t="str">
        <f>Daten!B151</f>
        <v>Stoob</v>
      </c>
      <c r="C151" s="15">
        <f t="shared" si="15"/>
        <v>1</v>
      </c>
      <c r="D151" s="9">
        <f>Daten!E151</f>
        <v>1380</v>
      </c>
      <c r="E151" s="10">
        <f>Daten!D151</f>
        <v>0</v>
      </c>
      <c r="F151" s="9">
        <f t="shared" si="16"/>
        <v>2224.4776119402986</v>
      </c>
      <c r="H151" s="26">
        <f t="shared" ca="1" si="17"/>
        <v>6277</v>
      </c>
      <c r="I151" s="8">
        <f t="shared" ca="1" si="18"/>
        <v>11</v>
      </c>
      <c r="J151" s="26">
        <f ca="1">IF(I151=0,0,COUNTIF(I$19:$I151,C151*10+1))</f>
        <v>133</v>
      </c>
      <c r="K151" s="21">
        <f t="shared" ca="1" si="19"/>
        <v>0</v>
      </c>
      <c r="L151" s="24">
        <f t="shared" ca="1" si="20"/>
        <v>6277</v>
      </c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</row>
    <row r="152" spans="1:44" x14ac:dyDescent="0.2">
      <c r="A152" s="15">
        <f>Daten!A152</f>
        <v>10823</v>
      </c>
      <c r="B152" s="8" t="str">
        <f>Daten!B152</f>
        <v>Weppersdorf</v>
      </c>
      <c r="C152" s="15">
        <f t="shared" si="15"/>
        <v>1</v>
      </c>
      <c r="D152" s="9">
        <f>Daten!E152</f>
        <v>1837</v>
      </c>
      <c r="E152" s="10">
        <f>Daten!D152</f>
        <v>0</v>
      </c>
      <c r="F152" s="9">
        <f t="shared" si="16"/>
        <v>2961.1343283582091</v>
      </c>
      <c r="H152" s="26">
        <f t="shared" ca="1" si="17"/>
        <v>8355</v>
      </c>
      <c r="I152" s="8">
        <f t="shared" ca="1" si="18"/>
        <v>11</v>
      </c>
      <c r="J152" s="26">
        <f ca="1">IF(I152=0,0,COUNTIF(I$19:$I152,C152*10+1))</f>
        <v>134</v>
      </c>
      <c r="K152" s="21">
        <f t="shared" ca="1" si="19"/>
        <v>0</v>
      </c>
      <c r="L152" s="24">
        <f t="shared" ca="1" si="20"/>
        <v>8355</v>
      </c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</row>
    <row r="153" spans="1:44" x14ac:dyDescent="0.2">
      <c r="A153" s="15">
        <f>Daten!A153</f>
        <v>10824</v>
      </c>
      <c r="B153" s="8" t="str">
        <f>Daten!B153</f>
        <v>Lackendorf</v>
      </c>
      <c r="C153" s="15">
        <f t="shared" si="15"/>
        <v>1</v>
      </c>
      <c r="D153" s="9">
        <f>Daten!E153</f>
        <v>598</v>
      </c>
      <c r="E153" s="10">
        <f>Daten!D153</f>
        <v>0</v>
      </c>
      <c r="F153" s="9">
        <f t="shared" si="16"/>
        <v>963.94029850746267</v>
      </c>
      <c r="H153" s="26">
        <f t="shared" ca="1" si="17"/>
        <v>2720</v>
      </c>
      <c r="I153" s="8">
        <f t="shared" ca="1" si="18"/>
        <v>11</v>
      </c>
      <c r="J153" s="26">
        <f ca="1">IF(I153=0,0,COUNTIF(I$19:$I153,C153*10+1))</f>
        <v>135</v>
      </c>
      <c r="K153" s="21">
        <f t="shared" ca="1" si="19"/>
        <v>0</v>
      </c>
      <c r="L153" s="24">
        <f t="shared" ca="1" si="20"/>
        <v>2720</v>
      </c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</row>
    <row r="154" spans="1:44" x14ac:dyDescent="0.2">
      <c r="A154" s="15">
        <f>Daten!A154</f>
        <v>10825</v>
      </c>
      <c r="B154" s="8" t="str">
        <f>Daten!B154</f>
        <v>Unterfrauenhaid</v>
      </c>
      <c r="C154" s="15">
        <f t="shared" si="15"/>
        <v>1</v>
      </c>
      <c r="D154" s="9">
        <f>Daten!E154</f>
        <v>643</v>
      </c>
      <c r="E154" s="10">
        <f>Daten!D154</f>
        <v>0</v>
      </c>
      <c r="F154" s="9">
        <f t="shared" si="16"/>
        <v>1036.4776119402984</v>
      </c>
      <c r="H154" s="26">
        <f t="shared" ca="1" si="17"/>
        <v>2925</v>
      </c>
      <c r="I154" s="8">
        <f t="shared" ca="1" si="18"/>
        <v>11</v>
      </c>
      <c r="J154" s="26">
        <f ca="1">IF(I154=0,0,COUNTIF(I$19:$I154,C154*10+1))</f>
        <v>136</v>
      </c>
      <c r="K154" s="21">
        <f t="shared" ca="1" si="19"/>
        <v>0</v>
      </c>
      <c r="L154" s="24">
        <f t="shared" ca="1" si="20"/>
        <v>2925</v>
      </c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</row>
    <row r="155" spans="1:44" x14ac:dyDescent="0.2">
      <c r="A155" s="15">
        <f>Daten!A155</f>
        <v>10826</v>
      </c>
      <c r="B155" s="8" t="str">
        <f>Daten!B155</f>
        <v>Unterrabnitz-Schwendgraben</v>
      </c>
      <c r="C155" s="15">
        <f t="shared" si="15"/>
        <v>1</v>
      </c>
      <c r="D155" s="9">
        <f>Daten!E155</f>
        <v>639</v>
      </c>
      <c r="E155" s="10">
        <f>Daten!D155</f>
        <v>0</v>
      </c>
      <c r="F155" s="9">
        <f t="shared" si="16"/>
        <v>1030.0298507462687</v>
      </c>
      <c r="H155" s="26">
        <f t="shared" ca="1" si="17"/>
        <v>2906</v>
      </c>
      <c r="I155" s="8">
        <f t="shared" ca="1" si="18"/>
        <v>11</v>
      </c>
      <c r="J155" s="26">
        <f ca="1">IF(I155=0,0,COUNTIF(I$19:$I155,C155*10+1))</f>
        <v>137</v>
      </c>
      <c r="K155" s="21">
        <f t="shared" ca="1" si="19"/>
        <v>0</v>
      </c>
      <c r="L155" s="24">
        <f t="shared" ca="1" si="20"/>
        <v>2906</v>
      </c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</row>
    <row r="156" spans="1:44" x14ac:dyDescent="0.2">
      <c r="A156" s="15">
        <f>Daten!A156</f>
        <v>10827</v>
      </c>
      <c r="B156" s="8" t="str">
        <f>Daten!B156</f>
        <v>Weingraben</v>
      </c>
      <c r="C156" s="15">
        <f t="shared" si="15"/>
        <v>1</v>
      </c>
      <c r="D156" s="9">
        <f>Daten!E156</f>
        <v>355</v>
      </c>
      <c r="E156" s="10">
        <f>Daten!D156</f>
        <v>0</v>
      </c>
      <c r="F156" s="9">
        <f t="shared" si="16"/>
        <v>572.2388059701492</v>
      </c>
      <c r="H156" s="26">
        <f t="shared" ca="1" si="17"/>
        <v>1615</v>
      </c>
      <c r="I156" s="8">
        <f t="shared" ca="1" si="18"/>
        <v>11</v>
      </c>
      <c r="J156" s="26">
        <f ca="1">IF(I156=0,0,COUNTIF(I$19:$I156,C156*10+1))</f>
        <v>138</v>
      </c>
      <c r="K156" s="21">
        <f t="shared" ca="1" si="19"/>
        <v>0</v>
      </c>
      <c r="L156" s="24">
        <f t="shared" ca="1" si="20"/>
        <v>1615</v>
      </c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</row>
    <row r="157" spans="1:44" x14ac:dyDescent="0.2">
      <c r="A157" s="15">
        <f>Daten!A157</f>
        <v>10828</v>
      </c>
      <c r="B157" s="8" t="str">
        <f>Daten!B157</f>
        <v>Oberloisdorf</v>
      </c>
      <c r="C157" s="15">
        <f t="shared" si="15"/>
        <v>1</v>
      </c>
      <c r="D157" s="9">
        <f>Daten!E157</f>
        <v>792</v>
      </c>
      <c r="E157" s="10">
        <f>Daten!D157</f>
        <v>0</v>
      </c>
      <c r="F157" s="9">
        <f t="shared" si="16"/>
        <v>1276.6567164179105</v>
      </c>
      <c r="H157" s="26">
        <f t="shared" ca="1" si="17"/>
        <v>3602</v>
      </c>
      <c r="I157" s="8">
        <f t="shared" ca="1" si="18"/>
        <v>11</v>
      </c>
      <c r="J157" s="26">
        <f ca="1">IF(I157=0,0,COUNTIF(I$19:$I157,C157*10+1))</f>
        <v>139</v>
      </c>
      <c r="K157" s="21">
        <f t="shared" ca="1" si="19"/>
        <v>0</v>
      </c>
      <c r="L157" s="24">
        <f t="shared" ca="1" si="20"/>
        <v>3602</v>
      </c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</row>
    <row r="158" spans="1:44" x14ac:dyDescent="0.2">
      <c r="A158" s="15">
        <f>Daten!A158</f>
        <v>10901</v>
      </c>
      <c r="B158" s="8" t="str">
        <f>Daten!B158</f>
        <v>Bad Tatzmannsdorf</v>
      </c>
      <c r="C158" s="15">
        <f t="shared" si="15"/>
        <v>1</v>
      </c>
      <c r="D158" s="9">
        <f>Daten!E158</f>
        <v>1624</v>
      </c>
      <c r="E158" s="10">
        <f>Daten!D158</f>
        <v>0</v>
      </c>
      <c r="F158" s="9">
        <f t="shared" si="16"/>
        <v>2617.7910447761192</v>
      </c>
      <c r="H158" s="26">
        <f t="shared" ca="1" si="17"/>
        <v>7387</v>
      </c>
      <c r="I158" s="8">
        <f t="shared" ca="1" si="18"/>
        <v>11</v>
      </c>
      <c r="J158" s="26">
        <f ca="1">IF(I158=0,0,COUNTIF(I$19:$I158,C158*10+1))</f>
        <v>140</v>
      </c>
      <c r="K158" s="21">
        <f t="shared" ca="1" si="19"/>
        <v>0</v>
      </c>
      <c r="L158" s="24">
        <f t="shared" ca="1" si="20"/>
        <v>7387</v>
      </c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</row>
    <row r="159" spans="1:44" x14ac:dyDescent="0.2">
      <c r="A159" s="15">
        <f>Daten!A159</f>
        <v>10902</v>
      </c>
      <c r="B159" s="8" t="str">
        <f>Daten!B159</f>
        <v>Bernstein</v>
      </c>
      <c r="C159" s="15">
        <f t="shared" si="15"/>
        <v>1</v>
      </c>
      <c r="D159" s="9">
        <f>Daten!E159</f>
        <v>2080</v>
      </c>
      <c r="E159" s="10">
        <f>Daten!D159</f>
        <v>0</v>
      </c>
      <c r="F159" s="9">
        <f t="shared" si="16"/>
        <v>3352.8358208955224</v>
      </c>
      <c r="H159" s="26">
        <f t="shared" ca="1" si="17"/>
        <v>9461</v>
      </c>
      <c r="I159" s="8">
        <f t="shared" ca="1" si="18"/>
        <v>11</v>
      </c>
      <c r="J159" s="26">
        <f ca="1">IF(I159=0,0,COUNTIF(I$19:$I159,C159*10+1))</f>
        <v>141</v>
      </c>
      <c r="K159" s="21">
        <f t="shared" ca="1" si="19"/>
        <v>0</v>
      </c>
      <c r="L159" s="24">
        <f t="shared" ca="1" si="20"/>
        <v>9461</v>
      </c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</row>
    <row r="160" spans="1:44" x14ac:dyDescent="0.2">
      <c r="A160" s="15">
        <f>Daten!A160</f>
        <v>10903</v>
      </c>
      <c r="B160" s="8" t="str">
        <f>Daten!B160</f>
        <v>Deutsch Schützen-Eisenberg</v>
      </c>
      <c r="C160" s="15">
        <f t="shared" si="15"/>
        <v>1</v>
      </c>
      <c r="D160" s="9">
        <f>Daten!E160</f>
        <v>1088</v>
      </c>
      <c r="E160" s="10">
        <f>Daten!D160</f>
        <v>0</v>
      </c>
      <c r="F160" s="9">
        <f t="shared" si="16"/>
        <v>1753.7910447761194</v>
      </c>
      <c r="H160" s="26">
        <f t="shared" ca="1" si="17"/>
        <v>4949</v>
      </c>
      <c r="I160" s="8">
        <f t="shared" ca="1" si="18"/>
        <v>11</v>
      </c>
      <c r="J160" s="26">
        <f ca="1">IF(I160=0,0,COUNTIF(I$19:$I160,C160*10+1))</f>
        <v>142</v>
      </c>
      <c r="K160" s="21">
        <f t="shared" ca="1" si="19"/>
        <v>0</v>
      </c>
      <c r="L160" s="24">
        <f t="shared" ca="1" si="20"/>
        <v>4949</v>
      </c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</row>
    <row r="161" spans="1:44" x14ac:dyDescent="0.2">
      <c r="A161" s="15">
        <f>Daten!A161</f>
        <v>10904</v>
      </c>
      <c r="B161" s="8" t="str">
        <f>Daten!B161</f>
        <v>Grafenschachen</v>
      </c>
      <c r="C161" s="15">
        <f t="shared" si="15"/>
        <v>1</v>
      </c>
      <c r="D161" s="9">
        <f>Daten!E161</f>
        <v>1246</v>
      </c>
      <c r="E161" s="10">
        <f>Daten!D161</f>
        <v>0</v>
      </c>
      <c r="F161" s="9">
        <f t="shared" si="16"/>
        <v>2008.4776119402984</v>
      </c>
      <c r="H161" s="26">
        <f t="shared" ca="1" si="17"/>
        <v>5667</v>
      </c>
      <c r="I161" s="8">
        <f t="shared" ca="1" si="18"/>
        <v>11</v>
      </c>
      <c r="J161" s="26">
        <f ca="1">IF(I161=0,0,COUNTIF(I$19:$I161,C161*10+1))</f>
        <v>143</v>
      </c>
      <c r="K161" s="21">
        <f t="shared" ca="1" si="19"/>
        <v>0</v>
      </c>
      <c r="L161" s="24">
        <f t="shared" ca="1" si="20"/>
        <v>5667</v>
      </c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</row>
    <row r="162" spans="1:44" x14ac:dyDescent="0.2">
      <c r="A162" s="15">
        <f>Daten!A162</f>
        <v>10905</v>
      </c>
      <c r="B162" s="8" t="str">
        <f>Daten!B162</f>
        <v>Großpetersdorf</v>
      </c>
      <c r="C162" s="15">
        <f t="shared" si="15"/>
        <v>1</v>
      </c>
      <c r="D162" s="9">
        <f>Daten!E162</f>
        <v>3561</v>
      </c>
      <c r="E162" s="10">
        <f>Daten!D162</f>
        <v>0</v>
      </c>
      <c r="F162" s="9">
        <f t="shared" si="16"/>
        <v>5740.1194029850749</v>
      </c>
      <c r="H162" s="26">
        <f t="shared" ca="1" si="17"/>
        <v>16197</v>
      </c>
      <c r="I162" s="8">
        <f t="shared" ca="1" si="18"/>
        <v>11</v>
      </c>
      <c r="J162" s="26">
        <f ca="1">IF(I162=0,0,COUNTIF(I$19:$I162,C162*10+1))</f>
        <v>144</v>
      </c>
      <c r="K162" s="21">
        <f t="shared" ca="1" si="19"/>
        <v>0</v>
      </c>
      <c r="L162" s="24">
        <f t="shared" ca="1" si="20"/>
        <v>16197</v>
      </c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</row>
    <row r="163" spans="1:44" x14ac:dyDescent="0.2">
      <c r="A163" s="15">
        <f>Daten!A163</f>
        <v>10906</v>
      </c>
      <c r="B163" s="8" t="str">
        <f>Daten!B163</f>
        <v>Hannersdorf</v>
      </c>
      <c r="C163" s="15">
        <f t="shared" si="15"/>
        <v>1</v>
      </c>
      <c r="D163" s="9">
        <f>Daten!E163</f>
        <v>743</v>
      </c>
      <c r="E163" s="10">
        <f>Daten!D163</f>
        <v>0</v>
      </c>
      <c r="F163" s="9">
        <f t="shared" si="16"/>
        <v>1197.6716417910447</v>
      </c>
      <c r="H163" s="26">
        <f t="shared" ca="1" si="17"/>
        <v>3379</v>
      </c>
      <c r="I163" s="8">
        <f t="shared" ca="1" si="18"/>
        <v>11</v>
      </c>
      <c r="J163" s="26">
        <f ca="1">IF(I163=0,0,COUNTIF(I$19:$I163,C163*10+1))</f>
        <v>145</v>
      </c>
      <c r="K163" s="21">
        <f t="shared" ca="1" si="19"/>
        <v>0</v>
      </c>
      <c r="L163" s="24">
        <f t="shared" ca="1" si="20"/>
        <v>3379</v>
      </c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</row>
    <row r="164" spans="1:44" x14ac:dyDescent="0.2">
      <c r="A164" s="15">
        <f>Daten!A164</f>
        <v>10907</v>
      </c>
      <c r="B164" s="8" t="str">
        <f>Daten!B164</f>
        <v>Kemeten</v>
      </c>
      <c r="C164" s="15">
        <f t="shared" si="15"/>
        <v>1</v>
      </c>
      <c r="D164" s="9">
        <f>Daten!E164</f>
        <v>1509</v>
      </c>
      <c r="E164" s="10">
        <f>Daten!D164</f>
        <v>0</v>
      </c>
      <c r="F164" s="9">
        <f t="shared" si="16"/>
        <v>2432.4179104477612</v>
      </c>
      <c r="H164" s="26">
        <f t="shared" ca="1" si="17"/>
        <v>6863</v>
      </c>
      <c r="I164" s="8">
        <f t="shared" ca="1" si="18"/>
        <v>11</v>
      </c>
      <c r="J164" s="26">
        <f ca="1">IF(I164=0,0,COUNTIF(I$19:$I164,C164*10+1))</f>
        <v>146</v>
      </c>
      <c r="K164" s="21">
        <f t="shared" ca="1" si="19"/>
        <v>0</v>
      </c>
      <c r="L164" s="24">
        <f t="shared" ca="1" si="20"/>
        <v>6863</v>
      </c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</row>
    <row r="165" spans="1:44" x14ac:dyDescent="0.2">
      <c r="A165" s="15">
        <f>Daten!A165</f>
        <v>10908</v>
      </c>
      <c r="B165" s="8" t="str">
        <f>Daten!B165</f>
        <v>Kohfidisch</v>
      </c>
      <c r="C165" s="15">
        <f t="shared" si="15"/>
        <v>1</v>
      </c>
      <c r="D165" s="9">
        <f>Daten!E165</f>
        <v>1464</v>
      </c>
      <c r="E165" s="10">
        <f>Daten!D165</f>
        <v>0</v>
      </c>
      <c r="F165" s="9">
        <f t="shared" si="16"/>
        <v>2359.8805970149256</v>
      </c>
      <c r="H165" s="26">
        <f t="shared" ca="1" si="17"/>
        <v>6659</v>
      </c>
      <c r="I165" s="8">
        <f t="shared" ca="1" si="18"/>
        <v>11</v>
      </c>
      <c r="J165" s="26">
        <f ca="1">IF(I165=0,0,COUNTIF(I$19:$I165,C165*10+1))</f>
        <v>147</v>
      </c>
      <c r="K165" s="21">
        <f t="shared" ca="1" si="19"/>
        <v>0</v>
      </c>
      <c r="L165" s="24">
        <f t="shared" ca="1" si="20"/>
        <v>6659</v>
      </c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</row>
    <row r="166" spans="1:44" x14ac:dyDescent="0.2">
      <c r="A166" s="15">
        <f>Daten!A166</f>
        <v>10909</v>
      </c>
      <c r="B166" s="8" t="str">
        <f>Daten!B166</f>
        <v>Litzelsdorf</v>
      </c>
      <c r="C166" s="15">
        <f t="shared" si="15"/>
        <v>1</v>
      </c>
      <c r="D166" s="9">
        <f>Daten!E166</f>
        <v>1145</v>
      </c>
      <c r="E166" s="10">
        <f>Daten!D166</f>
        <v>0</v>
      </c>
      <c r="F166" s="9">
        <f t="shared" si="16"/>
        <v>1845.6716417910447</v>
      </c>
      <c r="H166" s="26">
        <f t="shared" ca="1" si="17"/>
        <v>5208</v>
      </c>
      <c r="I166" s="8">
        <f t="shared" ca="1" si="18"/>
        <v>11</v>
      </c>
      <c r="J166" s="26">
        <f ca="1">IF(I166=0,0,COUNTIF(I$19:$I166,C166*10+1))</f>
        <v>148</v>
      </c>
      <c r="K166" s="21">
        <f t="shared" ca="1" si="19"/>
        <v>0</v>
      </c>
      <c r="L166" s="24">
        <f t="shared" ca="1" si="20"/>
        <v>5208</v>
      </c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</row>
    <row r="167" spans="1:44" x14ac:dyDescent="0.2">
      <c r="A167" s="15">
        <f>Daten!A167</f>
        <v>10910</v>
      </c>
      <c r="B167" s="8" t="str">
        <f>Daten!B167</f>
        <v>Loipersdorf-Kitzladen</v>
      </c>
      <c r="C167" s="15">
        <f t="shared" si="15"/>
        <v>1</v>
      </c>
      <c r="D167" s="9">
        <f>Daten!E167</f>
        <v>1350</v>
      </c>
      <c r="E167" s="10">
        <f>Daten!D167</f>
        <v>0</v>
      </c>
      <c r="F167" s="9">
        <f t="shared" si="16"/>
        <v>2176.1194029850744</v>
      </c>
      <c r="H167" s="26">
        <f t="shared" ca="1" si="17"/>
        <v>6140</v>
      </c>
      <c r="I167" s="8">
        <f t="shared" ca="1" si="18"/>
        <v>11</v>
      </c>
      <c r="J167" s="26">
        <f ca="1">IF(I167=0,0,COUNTIF(I$19:$I167,C167*10+1))</f>
        <v>149</v>
      </c>
      <c r="K167" s="21">
        <f t="shared" ca="1" si="19"/>
        <v>0</v>
      </c>
      <c r="L167" s="24">
        <f t="shared" ca="1" si="20"/>
        <v>6140</v>
      </c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</row>
    <row r="168" spans="1:44" x14ac:dyDescent="0.2">
      <c r="A168" s="15">
        <f>Daten!A168</f>
        <v>10911</v>
      </c>
      <c r="B168" s="8" t="str">
        <f>Daten!B168</f>
        <v>Mariasdorf</v>
      </c>
      <c r="C168" s="15">
        <f t="shared" si="15"/>
        <v>1</v>
      </c>
      <c r="D168" s="9">
        <f>Daten!E168</f>
        <v>1144</v>
      </c>
      <c r="E168" s="10">
        <f>Daten!D168</f>
        <v>0</v>
      </c>
      <c r="F168" s="9">
        <f t="shared" si="16"/>
        <v>1844.0597014925372</v>
      </c>
      <c r="H168" s="26">
        <f t="shared" ca="1" si="17"/>
        <v>5203</v>
      </c>
      <c r="I168" s="8">
        <f t="shared" ca="1" si="18"/>
        <v>11</v>
      </c>
      <c r="J168" s="26">
        <f ca="1">IF(I168=0,0,COUNTIF(I$19:$I168,C168*10+1))</f>
        <v>150</v>
      </c>
      <c r="K168" s="21">
        <f t="shared" ca="1" si="19"/>
        <v>0</v>
      </c>
      <c r="L168" s="24">
        <f t="shared" ca="1" si="20"/>
        <v>5203</v>
      </c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</row>
    <row r="169" spans="1:44" x14ac:dyDescent="0.2">
      <c r="A169" s="15">
        <f>Daten!A169</f>
        <v>10912</v>
      </c>
      <c r="B169" s="8" t="str">
        <f>Daten!B169</f>
        <v>Markt Allhau</v>
      </c>
      <c r="C169" s="15">
        <f t="shared" si="15"/>
        <v>1</v>
      </c>
      <c r="D169" s="9">
        <f>Daten!E169</f>
        <v>1898</v>
      </c>
      <c r="E169" s="10">
        <f>Daten!D169</f>
        <v>0</v>
      </c>
      <c r="F169" s="9">
        <f t="shared" si="16"/>
        <v>3059.4626865671644</v>
      </c>
      <c r="H169" s="26">
        <f t="shared" ca="1" si="17"/>
        <v>8633</v>
      </c>
      <c r="I169" s="8">
        <f t="shared" ca="1" si="18"/>
        <v>11</v>
      </c>
      <c r="J169" s="26">
        <f ca="1">IF(I169=0,0,COUNTIF(I$19:$I169,C169*10+1))</f>
        <v>151</v>
      </c>
      <c r="K169" s="21">
        <f t="shared" ca="1" si="19"/>
        <v>0</v>
      </c>
      <c r="L169" s="24">
        <f t="shared" ca="1" si="20"/>
        <v>8633</v>
      </c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</row>
    <row r="170" spans="1:44" x14ac:dyDescent="0.2">
      <c r="A170" s="15">
        <f>Daten!A170</f>
        <v>10913</v>
      </c>
      <c r="B170" s="8" t="str">
        <f>Daten!B170</f>
        <v>Markt Neuhodis</v>
      </c>
      <c r="C170" s="15">
        <f t="shared" si="15"/>
        <v>1</v>
      </c>
      <c r="D170" s="9">
        <f>Daten!E170</f>
        <v>661</v>
      </c>
      <c r="E170" s="10">
        <f>Daten!D170</f>
        <v>0</v>
      </c>
      <c r="F170" s="9">
        <f t="shared" si="16"/>
        <v>1065.4925373134329</v>
      </c>
      <c r="H170" s="26">
        <f t="shared" ca="1" si="17"/>
        <v>3006</v>
      </c>
      <c r="I170" s="8">
        <f t="shared" ca="1" si="18"/>
        <v>11</v>
      </c>
      <c r="J170" s="26">
        <f ca="1">IF(I170=0,0,COUNTIF(I$19:$I170,C170*10+1))</f>
        <v>152</v>
      </c>
      <c r="K170" s="21">
        <f t="shared" ca="1" si="19"/>
        <v>0</v>
      </c>
      <c r="L170" s="24">
        <f t="shared" ca="1" si="20"/>
        <v>3006</v>
      </c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</row>
    <row r="171" spans="1:44" x14ac:dyDescent="0.2">
      <c r="A171" s="15">
        <f>Daten!A171</f>
        <v>10914</v>
      </c>
      <c r="B171" s="8" t="str">
        <f>Daten!B171</f>
        <v>Mischendorf</v>
      </c>
      <c r="C171" s="15">
        <f t="shared" si="15"/>
        <v>1</v>
      </c>
      <c r="D171" s="9">
        <f>Daten!E171</f>
        <v>1501</v>
      </c>
      <c r="E171" s="10">
        <f>Daten!D171</f>
        <v>0</v>
      </c>
      <c r="F171" s="9">
        <f t="shared" si="16"/>
        <v>2419.5223880597014</v>
      </c>
      <c r="H171" s="26">
        <f t="shared" ca="1" si="17"/>
        <v>6827</v>
      </c>
      <c r="I171" s="8">
        <f t="shared" ca="1" si="18"/>
        <v>11</v>
      </c>
      <c r="J171" s="26">
        <f ca="1">IF(I171=0,0,COUNTIF(I$19:$I171,C171*10+1))</f>
        <v>153</v>
      </c>
      <c r="K171" s="21">
        <f t="shared" ca="1" si="19"/>
        <v>0</v>
      </c>
      <c r="L171" s="24">
        <f t="shared" ca="1" si="20"/>
        <v>6827</v>
      </c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</row>
    <row r="172" spans="1:44" x14ac:dyDescent="0.2">
      <c r="A172" s="15">
        <f>Daten!A172</f>
        <v>10915</v>
      </c>
      <c r="B172" s="8" t="str">
        <f>Daten!B172</f>
        <v>Oberdorf im Burgenland</v>
      </c>
      <c r="C172" s="15">
        <f t="shared" si="15"/>
        <v>1</v>
      </c>
      <c r="D172" s="9">
        <f>Daten!E172</f>
        <v>1000</v>
      </c>
      <c r="E172" s="10">
        <f>Daten!D172</f>
        <v>0</v>
      </c>
      <c r="F172" s="9">
        <f t="shared" si="16"/>
        <v>1611.9402985074628</v>
      </c>
      <c r="H172" s="26">
        <f t="shared" ca="1" si="17"/>
        <v>4548</v>
      </c>
      <c r="I172" s="8">
        <f t="shared" ca="1" si="18"/>
        <v>11</v>
      </c>
      <c r="J172" s="26">
        <f ca="1">IF(I172=0,0,COUNTIF(I$19:$I172,C172*10+1))</f>
        <v>154</v>
      </c>
      <c r="K172" s="21">
        <f t="shared" ca="1" si="19"/>
        <v>0</v>
      </c>
      <c r="L172" s="24">
        <f t="shared" ca="1" si="20"/>
        <v>4548</v>
      </c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</row>
    <row r="173" spans="1:44" x14ac:dyDescent="0.2">
      <c r="A173" s="15">
        <f>Daten!A173</f>
        <v>10916</v>
      </c>
      <c r="B173" s="8" t="str">
        <f>Daten!B173</f>
        <v>Oberschützen</v>
      </c>
      <c r="C173" s="15">
        <f t="shared" si="15"/>
        <v>1</v>
      </c>
      <c r="D173" s="9">
        <f>Daten!E173</f>
        <v>2464</v>
      </c>
      <c r="E173" s="10">
        <f>Daten!D173</f>
        <v>0</v>
      </c>
      <c r="F173" s="9">
        <f t="shared" si="16"/>
        <v>3971.8208955223881</v>
      </c>
      <c r="H173" s="26">
        <f t="shared" ca="1" si="17"/>
        <v>11207</v>
      </c>
      <c r="I173" s="8">
        <f t="shared" ca="1" si="18"/>
        <v>11</v>
      </c>
      <c r="J173" s="26">
        <f ca="1">IF(I173=0,0,COUNTIF(I$19:$I173,C173*10+1))</f>
        <v>155</v>
      </c>
      <c r="K173" s="21">
        <f t="shared" ca="1" si="19"/>
        <v>0</v>
      </c>
      <c r="L173" s="24">
        <f t="shared" ca="1" si="20"/>
        <v>11207</v>
      </c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</row>
    <row r="174" spans="1:44" x14ac:dyDescent="0.2">
      <c r="A174" s="15">
        <f>Daten!A174</f>
        <v>10917</v>
      </c>
      <c r="B174" s="8" t="str">
        <f>Daten!B174</f>
        <v>Oberwart</v>
      </c>
      <c r="C174" s="15">
        <f t="shared" si="15"/>
        <v>1</v>
      </c>
      <c r="D174" s="9">
        <f>Daten!E174</f>
        <v>7692</v>
      </c>
      <c r="E174" s="10">
        <f>Daten!D174</f>
        <v>0</v>
      </c>
      <c r="F174" s="9">
        <f t="shared" si="16"/>
        <v>12399.044776119403</v>
      </c>
      <c r="H174" s="26">
        <f t="shared" ca="1" si="17"/>
        <v>34986</v>
      </c>
      <c r="I174" s="8">
        <f t="shared" ca="1" si="18"/>
        <v>11</v>
      </c>
      <c r="J174" s="26">
        <f ca="1">IF(I174=0,0,COUNTIF(I$19:$I174,C174*10+1))</f>
        <v>156</v>
      </c>
      <c r="K174" s="21">
        <f t="shared" ca="1" si="19"/>
        <v>0</v>
      </c>
      <c r="L174" s="24">
        <f t="shared" ca="1" si="20"/>
        <v>34986</v>
      </c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</row>
    <row r="175" spans="1:44" x14ac:dyDescent="0.2">
      <c r="A175" s="15">
        <f>Daten!A175</f>
        <v>10918</v>
      </c>
      <c r="B175" s="8" t="str">
        <f>Daten!B175</f>
        <v>Pinkafeld</v>
      </c>
      <c r="C175" s="15">
        <f t="shared" si="15"/>
        <v>1</v>
      </c>
      <c r="D175" s="9">
        <f>Daten!E175</f>
        <v>5931</v>
      </c>
      <c r="E175" s="10">
        <f>Daten!D175</f>
        <v>0</v>
      </c>
      <c r="F175" s="9">
        <f t="shared" si="16"/>
        <v>9560.4179104477607</v>
      </c>
      <c r="H175" s="26">
        <f t="shared" ca="1" si="17"/>
        <v>26976</v>
      </c>
      <c r="I175" s="8">
        <f t="shared" ca="1" si="18"/>
        <v>11</v>
      </c>
      <c r="J175" s="26">
        <f ca="1">IF(I175=0,0,COUNTIF(I$19:$I175,C175*10+1))</f>
        <v>157</v>
      </c>
      <c r="K175" s="21">
        <f t="shared" ca="1" si="19"/>
        <v>0</v>
      </c>
      <c r="L175" s="24">
        <f t="shared" ca="1" si="20"/>
        <v>26976</v>
      </c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</row>
    <row r="176" spans="1:44" x14ac:dyDescent="0.2">
      <c r="A176" s="15">
        <f>Daten!A176</f>
        <v>10919</v>
      </c>
      <c r="B176" s="8" t="str">
        <f>Daten!B176</f>
        <v>Rechnitz</v>
      </c>
      <c r="C176" s="15">
        <f t="shared" si="15"/>
        <v>1</v>
      </c>
      <c r="D176" s="9">
        <f>Daten!E176</f>
        <v>2984</v>
      </c>
      <c r="E176" s="10">
        <f>Daten!D176</f>
        <v>0</v>
      </c>
      <c r="F176" s="9">
        <f t="shared" si="16"/>
        <v>4810.0298507462685</v>
      </c>
      <c r="H176" s="26">
        <f t="shared" ca="1" si="17"/>
        <v>13572</v>
      </c>
      <c r="I176" s="8">
        <f t="shared" ca="1" si="18"/>
        <v>11</v>
      </c>
      <c r="J176" s="26">
        <f ca="1">IF(I176=0,0,COUNTIF(I$19:$I176,C176*10+1))</f>
        <v>158</v>
      </c>
      <c r="K176" s="21">
        <f t="shared" ca="1" si="19"/>
        <v>0</v>
      </c>
      <c r="L176" s="24">
        <f t="shared" ca="1" si="20"/>
        <v>13572</v>
      </c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</row>
    <row r="177" spans="1:44" x14ac:dyDescent="0.2">
      <c r="A177" s="15">
        <f>Daten!A177</f>
        <v>10920</v>
      </c>
      <c r="B177" s="8" t="str">
        <f>Daten!B177</f>
        <v>Riedlingsdorf</v>
      </c>
      <c r="C177" s="15">
        <f t="shared" si="15"/>
        <v>1</v>
      </c>
      <c r="D177" s="9">
        <f>Daten!E177</f>
        <v>1641</v>
      </c>
      <c r="E177" s="10">
        <f>Daten!D177</f>
        <v>0</v>
      </c>
      <c r="F177" s="9">
        <f t="shared" si="16"/>
        <v>2645.1940298507461</v>
      </c>
      <c r="H177" s="26">
        <f t="shared" ca="1" si="17"/>
        <v>7464</v>
      </c>
      <c r="I177" s="8">
        <f t="shared" ca="1" si="18"/>
        <v>11</v>
      </c>
      <c r="J177" s="26">
        <f ca="1">IF(I177=0,0,COUNTIF(I$19:$I177,C177*10+1))</f>
        <v>159</v>
      </c>
      <c r="K177" s="21">
        <f t="shared" ca="1" si="19"/>
        <v>0</v>
      </c>
      <c r="L177" s="24">
        <f t="shared" ca="1" si="20"/>
        <v>7464</v>
      </c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</row>
    <row r="178" spans="1:44" x14ac:dyDescent="0.2">
      <c r="A178" s="15">
        <f>Daten!A178</f>
        <v>10921</v>
      </c>
      <c r="B178" s="8" t="str">
        <f>Daten!B178</f>
        <v>Rotenturm an der Pinka</v>
      </c>
      <c r="C178" s="15">
        <f t="shared" si="15"/>
        <v>1</v>
      </c>
      <c r="D178" s="9">
        <f>Daten!E178</f>
        <v>1446</v>
      </c>
      <c r="E178" s="10">
        <f>Daten!D178</f>
        <v>0</v>
      </c>
      <c r="F178" s="9">
        <f t="shared" si="16"/>
        <v>2330.8656716417909</v>
      </c>
      <c r="H178" s="26">
        <f t="shared" ca="1" si="17"/>
        <v>6577</v>
      </c>
      <c r="I178" s="8">
        <f t="shared" ca="1" si="18"/>
        <v>11</v>
      </c>
      <c r="J178" s="26">
        <f ca="1">IF(I178=0,0,COUNTIF(I$19:$I178,C178*10+1))</f>
        <v>160</v>
      </c>
      <c r="K178" s="21">
        <f t="shared" ca="1" si="19"/>
        <v>0</v>
      </c>
      <c r="L178" s="24">
        <f t="shared" ca="1" si="20"/>
        <v>6577</v>
      </c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</row>
    <row r="179" spans="1:44" x14ac:dyDescent="0.2">
      <c r="A179" s="15">
        <f>Daten!A179</f>
        <v>10922</v>
      </c>
      <c r="B179" s="8" t="str">
        <f>Daten!B179</f>
        <v>Schachendorf</v>
      </c>
      <c r="C179" s="15">
        <f t="shared" si="15"/>
        <v>1</v>
      </c>
      <c r="D179" s="9">
        <f>Daten!E179</f>
        <v>755</v>
      </c>
      <c r="E179" s="10">
        <f>Daten!D179</f>
        <v>0</v>
      </c>
      <c r="F179" s="9">
        <f t="shared" si="16"/>
        <v>1217.0149253731342</v>
      </c>
      <c r="H179" s="26">
        <f t="shared" ca="1" si="17"/>
        <v>3434</v>
      </c>
      <c r="I179" s="8">
        <f t="shared" ca="1" si="18"/>
        <v>11</v>
      </c>
      <c r="J179" s="26">
        <f ca="1">IF(I179=0,0,COUNTIF(I$19:$I179,C179*10+1))</f>
        <v>161</v>
      </c>
      <c r="K179" s="21">
        <f t="shared" ca="1" si="19"/>
        <v>0</v>
      </c>
      <c r="L179" s="24">
        <f t="shared" ca="1" si="20"/>
        <v>3434</v>
      </c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</row>
    <row r="180" spans="1:44" x14ac:dyDescent="0.2">
      <c r="A180" s="15">
        <f>Daten!A180</f>
        <v>10923</v>
      </c>
      <c r="B180" s="8" t="str">
        <f>Daten!B180</f>
        <v>Stadtschlaining</v>
      </c>
      <c r="C180" s="15">
        <f t="shared" si="15"/>
        <v>1</v>
      </c>
      <c r="D180" s="9">
        <f>Daten!E180</f>
        <v>2001</v>
      </c>
      <c r="E180" s="10">
        <f>Daten!D180</f>
        <v>0</v>
      </c>
      <c r="F180" s="9">
        <f t="shared" si="16"/>
        <v>3225.4925373134329</v>
      </c>
      <c r="H180" s="26">
        <f t="shared" ca="1" si="17"/>
        <v>9101</v>
      </c>
      <c r="I180" s="8">
        <f t="shared" ca="1" si="18"/>
        <v>11</v>
      </c>
      <c r="J180" s="26">
        <f ca="1">IF(I180=0,0,COUNTIF(I$19:$I180,C180*10+1))</f>
        <v>162</v>
      </c>
      <c r="K180" s="21">
        <f t="shared" ca="1" si="19"/>
        <v>0</v>
      </c>
      <c r="L180" s="24">
        <f t="shared" ca="1" si="20"/>
        <v>9101</v>
      </c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</row>
    <row r="181" spans="1:44" x14ac:dyDescent="0.2">
      <c r="A181" s="15">
        <f>Daten!A181</f>
        <v>10924</v>
      </c>
      <c r="B181" s="8" t="str">
        <f>Daten!B181</f>
        <v>Unterkohlstätten</v>
      </c>
      <c r="C181" s="15">
        <f t="shared" si="15"/>
        <v>1</v>
      </c>
      <c r="D181" s="9">
        <f>Daten!E181</f>
        <v>975</v>
      </c>
      <c r="E181" s="10">
        <f>Daten!D181</f>
        <v>0</v>
      </c>
      <c r="F181" s="9">
        <f t="shared" si="16"/>
        <v>1571.641791044776</v>
      </c>
      <c r="H181" s="26">
        <f t="shared" ca="1" si="17"/>
        <v>4435</v>
      </c>
      <c r="I181" s="8">
        <f t="shared" ca="1" si="18"/>
        <v>11</v>
      </c>
      <c r="J181" s="26">
        <f ca="1">IF(I181=0,0,COUNTIF(I$19:$I181,C181*10+1))</f>
        <v>163</v>
      </c>
      <c r="K181" s="21">
        <f t="shared" ca="1" si="19"/>
        <v>0</v>
      </c>
      <c r="L181" s="24">
        <f t="shared" ca="1" si="20"/>
        <v>4435</v>
      </c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</row>
    <row r="182" spans="1:44" x14ac:dyDescent="0.2">
      <c r="A182" s="15">
        <f>Daten!A182</f>
        <v>10925</v>
      </c>
      <c r="B182" s="8" t="str">
        <f>Daten!B182</f>
        <v>Unterwart</v>
      </c>
      <c r="C182" s="15">
        <f t="shared" si="15"/>
        <v>1</v>
      </c>
      <c r="D182" s="9">
        <f>Daten!E182</f>
        <v>965</v>
      </c>
      <c r="E182" s="10">
        <f>Daten!D182</f>
        <v>0</v>
      </c>
      <c r="F182" s="9">
        <f t="shared" si="16"/>
        <v>1555.5223880597014</v>
      </c>
      <c r="H182" s="26">
        <f t="shared" ca="1" si="17"/>
        <v>4389</v>
      </c>
      <c r="I182" s="8">
        <f t="shared" ca="1" si="18"/>
        <v>11</v>
      </c>
      <c r="J182" s="26">
        <f ca="1">IF(I182=0,0,COUNTIF(I$19:$I182,C182*10+1))</f>
        <v>164</v>
      </c>
      <c r="K182" s="21">
        <f t="shared" ca="1" si="19"/>
        <v>0</v>
      </c>
      <c r="L182" s="24">
        <f t="shared" ca="1" si="20"/>
        <v>4389</v>
      </c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</row>
    <row r="183" spans="1:44" x14ac:dyDescent="0.2">
      <c r="A183" s="15">
        <f>Daten!A183</f>
        <v>10926</v>
      </c>
      <c r="B183" s="8" t="str">
        <f>Daten!B183</f>
        <v>Weiden bei Rechnitz</v>
      </c>
      <c r="C183" s="15">
        <f t="shared" si="15"/>
        <v>1</v>
      </c>
      <c r="D183" s="9">
        <f>Daten!E183</f>
        <v>813</v>
      </c>
      <c r="E183" s="10">
        <f>Daten!D183</f>
        <v>0</v>
      </c>
      <c r="F183" s="9">
        <f t="shared" si="16"/>
        <v>1310.5074626865671</v>
      </c>
      <c r="H183" s="26">
        <f t="shared" ca="1" si="17"/>
        <v>3698</v>
      </c>
      <c r="I183" s="8">
        <f t="shared" ca="1" si="18"/>
        <v>11</v>
      </c>
      <c r="J183" s="26">
        <f ca="1">IF(I183=0,0,COUNTIF(I$19:$I183,C183*10+1))</f>
        <v>165</v>
      </c>
      <c r="K183" s="21">
        <f t="shared" ca="1" si="19"/>
        <v>0</v>
      </c>
      <c r="L183" s="24">
        <f t="shared" ca="1" si="20"/>
        <v>3698</v>
      </c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</row>
    <row r="184" spans="1:44" x14ac:dyDescent="0.2">
      <c r="A184" s="15">
        <f>Daten!A184</f>
        <v>10927</v>
      </c>
      <c r="B184" s="8" t="str">
        <f>Daten!B184</f>
        <v>Wiesfleck</v>
      </c>
      <c r="C184" s="15">
        <f t="shared" si="15"/>
        <v>1</v>
      </c>
      <c r="D184" s="9">
        <f>Daten!E184</f>
        <v>1155</v>
      </c>
      <c r="E184" s="10">
        <f>Daten!D184</f>
        <v>0</v>
      </c>
      <c r="F184" s="9">
        <f t="shared" si="16"/>
        <v>1861.7910447761194</v>
      </c>
      <c r="H184" s="26">
        <f t="shared" ca="1" si="17"/>
        <v>5253</v>
      </c>
      <c r="I184" s="8">
        <f t="shared" ca="1" si="18"/>
        <v>11</v>
      </c>
      <c r="J184" s="26">
        <f ca="1">IF(I184=0,0,COUNTIF(I$19:$I184,C184*10+1))</f>
        <v>166</v>
      </c>
      <c r="K184" s="21">
        <f t="shared" ca="1" si="19"/>
        <v>0</v>
      </c>
      <c r="L184" s="24">
        <f t="shared" ca="1" si="20"/>
        <v>5253</v>
      </c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</row>
    <row r="185" spans="1:44" x14ac:dyDescent="0.2">
      <c r="A185" s="15">
        <f>Daten!A185</f>
        <v>10928</v>
      </c>
      <c r="B185" s="8" t="str">
        <f>Daten!B185</f>
        <v>Wolfau</v>
      </c>
      <c r="C185" s="15">
        <f t="shared" si="15"/>
        <v>1</v>
      </c>
      <c r="D185" s="9">
        <f>Daten!E185</f>
        <v>1443</v>
      </c>
      <c r="E185" s="10">
        <f>Daten!D185</f>
        <v>0</v>
      </c>
      <c r="F185" s="9">
        <f t="shared" si="16"/>
        <v>2326.0298507462685</v>
      </c>
      <c r="H185" s="26">
        <f t="shared" ca="1" si="17"/>
        <v>6563</v>
      </c>
      <c r="I185" s="8">
        <f t="shared" ca="1" si="18"/>
        <v>11</v>
      </c>
      <c r="J185" s="26">
        <f ca="1">IF(I185=0,0,COUNTIF(I$19:$I185,C185*10+1))</f>
        <v>167</v>
      </c>
      <c r="K185" s="21">
        <f t="shared" ca="1" si="19"/>
        <v>0</v>
      </c>
      <c r="L185" s="24">
        <f t="shared" ca="1" si="20"/>
        <v>6563</v>
      </c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</row>
    <row r="186" spans="1:44" x14ac:dyDescent="0.2">
      <c r="A186" s="15">
        <f>Daten!A186</f>
        <v>10929</v>
      </c>
      <c r="B186" s="8" t="str">
        <f>Daten!B186</f>
        <v>Neustift an der Lafnitz</v>
      </c>
      <c r="C186" s="15">
        <f t="shared" si="15"/>
        <v>1</v>
      </c>
      <c r="D186" s="9">
        <f>Daten!E186</f>
        <v>795</v>
      </c>
      <c r="E186" s="10">
        <f>Daten!D186</f>
        <v>0</v>
      </c>
      <c r="F186" s="9">
        <f t="shared" si="16"/>
        <v>1281.4925373134329</v>
      </c>
      <c r="H186" s="26">
        <f t="shared" ca="1" si="17"/>
        <v>3616</v>
      </c>
      <c r="I186" s="8">
        <f t="shared" ca="1" si="18"/>
        <v>11</v>
      </c>
      <c r="J186" s="26">
        <f ca="1">IF(I186=0,0,COUNTIF(I$19:$I186,C186*10+1))</f>
        <v>168</v>
      </c>
      <c r="K186" s="21">
        <f t="shared" ca="1" si="19"/>
        <v>0</v>
      </c>
      <c r="L186" s="24">
        <f t="shared" ca="1" si="20"/>
        <v>3616</v>
      </c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</row>
    <row r="187" spans="1:44" x14ac:dyDescent="0.2">
      <c r="A187" s="15">
        <f>Daten!A187</f>
        <v>10930</v>
      </c>
      <c r="B187" s="8" t="str">
        <f>Daten!B187</f>
        <v>Jabing</v>
      </c>
      <c r="C187" s="15">
        <f t="shared" si="15"/>
        <v>1</v>
      </c>
      <c r="D187" s="9">
        <f>Daten!E187</f>
        <v>753</v>
      </c>
      <c r="E187" s="10">
        <f>Daten!D187</f>
        <v>0</v>
      </c>
      <c r="F187" s="9">
        <f t="shared" si="16"/>
        <v>1213.7910447761194</v>
      </c>
      <c r="H187" s="26">
        <f t="shared" ca="1" si="17"/>
        <v>3425</v>
      </c>
      <c r="I187" s="8">
        <f t="shared" ca="1" si="18"/>
        <v>11</v>
      </c>
      <c r="J187" s="26">
        <f ca="1">IF(I187=0,0,COUNTIF(I$19:$I187,C187*10+1))</f>
        <v>169</v>
      </c>
      <c r="K187" s="21">
        <f t="shared" ca="1" si="19"/>
        <v>0</v>
      </c>
      <c r="L187" s="24">
        <f t="shared" ca="1" si="20"/>
        <v>3425</v>
      </c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</row>
    <row r="188" spans="1:44" x14ac:dyDescent="0.2">
      <c r="A188" s="15">
        <f>Daten!A188</f>
        <v>10931</v>
      </c>
      <c r="B188" s="8" t="str">
        <f>Daten!B188</f>
        <v>Badersdorf</v>
      </c>
      <c r="C188" s="15">
        <f t="shared" si="15"/>
        <v>1</v>
      </c>
      <c r="D188" s="9">
        <f>Daten!E188</f>
        <v>277</v>
      </c>
      <c r="E188" s="10">
        <f>Daten!D188</f>
        <v>0</v>
      </c>
      <c r="F188" s="9">
        <f t="shared" si="16"/>
        <v>446.50746268656718</v>
      </c>
      <c r="H188" s="26">
        <f t="shared" ca="1" si="17"/>
        <v>1260</v>
      </c>
      <c r="I188" s="8">
        <f t="shared" ca="1" si="18"/>
        <v>11</v>
      </c>
      <c r="J188" s="26">
        <f ca="1">IF(I188=0,0,COUNTIF(I$19:$I188,C188*10+1))</f>
        <v>170</v>
      </c>
      <c r="K188" s="21">
        <f t="shared" ca="1" si="19"/>
        <v>0</v>
      </c>
      <c r="L188" s="24">
        <f t="shared" ca="1" si="20"/>
        <v>1260</v>
      </c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</row>
    <row r="189" spans="1:44" x14ac:dyDescent="0.2">
      <c r="A189" s="15">
        <f>Daten!A189</f>
        <v>10932</v>
      </c>
      <c r="B189" s="8" t="str">
        <f>Daten!B189</f>
        <v>Schandorf</v>
      </c>
      <c r="C189" s="15">
        <f t="shared" si="15"/>
        <v>1</v>
      </c>
      <c r="D189" s="9">
        <f>Daten!E189</f>
        <v>262</v>
      </c>
      <c r="E189" s="10">
        <f>Daten!D189</f>
        <v>0</v>
      </c>
      <c r="F189" s="9">
        <f t="shared" si="16"/>
        <v>422.32835820895519</v>
      </c>
      <c r="H189" s="26">
        <f t="shared" ca="1" si="17"/>
        <v>1192</v>
      </c>
      <c r="I189" s="8">
        <f t="shared" ca="1" si="18"/>
        <v>11</v>
      </c>
      <c r="J189" s="26">
        <f ca="1">IF(I189=0,0,COUNTIF(I$19:$I189,C189*10+1))</f>
        <v>171</v>
      </c>
      <c r="K189" s="21">
        <f t="shared" ca="1" si="19"/>
        <v>0</v>
      </c>
      <c r="L189" s="24">
        <f t="shared" ca="1" si="20"/>
        <v>1192</v>
      </c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</row>
    <row r="190" spans="1:44" x14ac:dyDescent="0.2">
      <c r="A190" s="15">
        <f>Daten!A190</f>
        <v>20101</v>
      </c>
      <c r="B190" s="8" t="str">
        <f>Daten!B190</f>
        <v>Klagenfurt am Wörthersee</v>
      </c>
      <c r="C190" s="15">
        <f t="shared" si="15"/>
        <v>2</v>
      </c>
      <c r="D190" s="9">
        <f>Daten!E190</f>
        <v>102527</v>
      </c>
      <c r="E190" s="10">
        <f>Daten!D190</f>
        <v>1</v>
      </c>
      <c r="F190" s="9">
        <f t="shared" si="16"/>
        <v>239229.66666666669</v>
      </c>
      <c r="H190" s="26">
        <f t="shared" ca="1" si="17"/>
        <v>743363</v>
      </c>
      <c r="I190" s="8">
        <f t="shared" ca="1" si="18"/>
        <v>21</v>
      </c>
      <c r="J190" s="26">
        <f ca="1">IF(I190=0,0,COUNTIF(I$19:$I190,C190*10+1))</f>
        <v>1</v>
      </c>
      <c r="K190" s="21">
        <f t="shared" ca="1" si="19"/>
        <v>3</v>
      </c>
      <c r="L190" s="24">
        <f t="shared" ca="1" si="20"/>
        <v>743366</v>
      </c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</row>
    <row r="191" spans="1:44" x14ac:dyDescent="0.2">
      <c r="A191" s="15">
        <f>Daten!A191</f>
        <v>20201</v>
      </c>
      <c r="B191" s="8" t="str">
        <f>Daten!B191</f>
        <v>Villach</v>
      </c>
      <c r="C191" s="15">
        <f t="shared" si="15"/>
        <v>2</v>
      </c>
      <c r="D191" s="9">
        <f>Daten!E191</f>
        <v>63935</v>
      </c>
      <c r="E191" s="10">
        <f>Daten!D191</f>
        <v>1</v>
      </c>
      <c r="F191" s="9">
        <f t="shared" si="16"/>
        <v>149181.66666666669</v>
      </c>
      <c r="H191" s="26">
        <f t="shared" ca="1" si="17"/>
        <v>463555</v>
      </c>
      <c r="I191" s="8">
        <f t="shared" ca="1" si="18"/>
        <v>21</v>
      </c>
      <c r="J191" s="26">
        <f ca="1">IF(I191=0,0,COUNTIF(I$19:$I191,C191*10+1))</f>
        <v>2</v>
      </c>
      <c r="K191" s="21">
        <f t="shared" ca="1" si="19"/>
        <v>0</v>
      </c>
      <c r="L191" s="24">
        <f t="shared" ca="1" si="20"/>
        <v>463555</v>
      </c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</row>
    <row r="192" spans="1:44" x14ac:dyDescent="0.2">
      <c r="A192" s="15">
        <f>Daten!A192</f>
        <v>20302</v>
      </c>
      <c r="B192" s="8" t="str">
        <f>Daten!B192</f>
        <v>Dellach</v>
      </c>
      <c r="C192" s="15">
        <f t="shared" si="15"/>
        <v>2</v>
      </c>
      <c r="D192" s="9">
        <f>Daten!E192</f>
        <v>1195</v>
      </c>
      <c r="E192" s="10">
        <f>Daten!D192</f>
        <v>0</v>
      </c>
      <c r="F192" s="9">
        <f t="shared" si="16"/>
        <v>1926.2686567164178</v>
      </c>
      <c r="H192" s="26">
        <f t="shared" ca="1" si="17"/>
        <v>5986</v>
      </c>
      <c r="I192" s="8">
        <f t="shared" ca="1" si="18"/>
        <v>21</v>
      </c>
      <c r="J192" s="26">
        <f ca="1">IF(I192=0,0,COUNTIF(I$19:$I192,C192*10+1))</f>
        <v>3</v>
      </c>
      <c r="K192" s="21">
        <f t="shared" ca="1" si="19"/>
        <v>0</v>
      </c>
      <c r="L192" s="24">
        <f t="shared" ca="1" si="20"/>
        <v>5986</v>
      </c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</row>
    <row r="193" spans="1:44" x14ac:dyDescent="0.2">
      <c r="A193" s="15">
        <f>Daten!A193</f>
        <v>20305</v>
      </c>
      <c r="B193" s="8" t="str">
        <f>Daten!B193</f>
        <v>Hermagor-Pressegger See</v>
      </c>
      <c r="C193" s="15">
        <f t="shared" si="15"/>
        <v>2</v>
      </c>
      <c r="D193" s="9">
        <f>Daten!E193</f>
        <v>6938</v>
      </c>
      <c r="E193" s="10">
        <f>Daten!D193</f>
        <v>0</v>
      </c>
      <c r="F193" s="9">
        <f t="shared" si="16"/>
        <v>11183.641791044776</v>
      </c>
      <c r="H193" s="26">
        <f t="shared" ca="1" si="17"/>
        <v>34751</v>
      </c>
      <c r="I193" s="8">
        <f t="shared" ca="1" si="18"/>
        <v>21</v>
      </c>
      <c r="J193" s="26">
        <f ca="1">IF(I193=0,0,COUNTIF(I$19:$I193,C193*10+1))</f>
        <v>4</v>
      </c>
      <c r="K193" s="21">
        <f t="shared" ca="1" si="19"/>
        <v>0</v>
      </c>
      <c r="L193" s="24">
        <f t="shared" ca="1" si="20"/>
        <v>34751</v>
      </c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</row>
    <row r="194" spans="1:44" x14ac:dyDescent="0.2">
      <c r="A194" s="15">
        <f>Daten!A194</f>
        <v>20306</v>
      </c>
      <c r="B194" s="8" t="str">
        <f>Daten!B194</f>
        <v>Kirchbach</v>
      </c>
      <c r="C194" s="15">
        <f t="shared" si="15"/>
        <v>2</v>
      </c>
      <c r="D194" s="9">
        <f>Daten!E194</f>
        <v>2525</v>
      </c>
      <c r="E194" s="10">
        <f>Daten!D194</f>
        <v>0</v>
      </c>
      <c r="F194" s="9">
        <f t="shared" si="16"/>
        <v>4070.1492537313434</v>
      </c>
      <c r="H194" s="26">
        <f t="shared" ca="1" si="17"/>
        <v>12647</v>
      </c>
      <c r="I194" s="8">
        <f t="shared" ca="1" si="18"/>
        <v>21</v>
      </c>
      <c r="J194" s="26">
        <f ca="1">IF(I194=0,0,COUNTIF(I$19:$I194,C194*10+1))</f>
        <v>5</v>
      </c>
      <c r="K194" s="21">
        <f t="shared" ca="1" si="19"/>
        <v>0</v>
      </c>
      <c r="L194" s="24">
        <f t="shared" ca="1" si="20"/>
        <v>12647</v>
      </c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</row>
    <row r="195" spans="1:44" x14ac:dyDescent="0.2">
      <c r="A195" s="15">
        <f>Daten!A195</f>
        <v>20307</v>
      </c>
      <c r="B195" s="8" t="str">
        <f>Daten!B195</f>
        <v>Kötschach-Mauthen</v>
      </c>
      <c r="C195" s="15">
        <f t="shared" si="15"/>
        <v>2</v>
      </c>
      <c r="D195" s="9">
        <f>Daten!E195</f>
        <v>3309</v>
      </c>
      <c r="E195" s="10">
        <f>Daten!D195</f>
        <v>0</v>
      </c>
      <c r="F195" s="9">
        <f t="shared" si="16"/>
        <v>5333.9104477611936</v>
      </c>
      <c r="H195" s="26">
        <f t="shared" ca="1" si="17"/>
        <v>16574</v>
      </c>
      <c r="I195" s="8">
        <f t="shared" ca="1" si="18"/>
        <v>21</v>
      </c>
      <c r="J195" s="26">
        <f ca="1">IF(I195=0,0,COUNTIF(I$19:$I195,C195*10+1))</f>
        <v>6</v>
      </c>
      <c r="K195" s="21">
        <f t="shared" ca="1" si="19"/>
        <v>0</v>
      </c>
      <c r="L195" s="24">
        <f t="shared" ca="1" si="20"/>
        <v>16574</v>
      </c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</row>
    <row r="196" spans="1:44" x14ac:dyDescent="0.2">
      <c r="A196" s="15">
        <f>Daten!A196</f>
        <v>20316</v>
      </c>
      <c r="B196" s="8" t="str">
        <f>Daten!B196</f>
        <v>St. Stefan im Gailtal</v>
      </c>
      <c r="C196" s="15">
        <f t="shared" si="15"/>
        <v>2</v>
      </c>
      <c r="D196" s="9">
        <f>Daten!E196</f>
        <v>1579</v>
      </c>
      <c r="E196" s="10">
        <f>Daten!D196</f>
        <v>0</v>
      </c>
      <c r="F196" s="9">
        <f t="shared" si="16"/>
        <v>2545.2537313432836</v>
      </c>
      <c r="H196" s="26">
        <f t="shared" ca="1" si="17"/>
        <v>7909</v>
      </c>
      <c r="I196" s="8">
        <f t="shared" ca="1" si="18"/>
        <v>21</v>
      </c>
      <c r="J196" s="26">
        <f ca="1">IF(I196=0,0,COUNTIF(I$19:$I196,C196*10+1))</f>
        <v>7</v>
      </c>
      <c r="K196" s="21">
        <f t="shared" ca="1" si="19"/>
        <v>0</v>
      </c>
      <c r="L196" s="24">
        <f t="shared" ca="1" si="20"/>
        <v>7909</v>
      </c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</row>
    <row r="197" spans="1:44" x14ac:dyDescent="0.2">
      <c r="A197" s="15">
        <f>Daten!A197</f>
        <v>20320</v>
      </c>
      <c r="B197" s="8" t="str">
        <f>Daten!B197</f>
        <v>Gitschtal</v>
      </c>
      <c r="C197" s="15">
        <f t="shared" si="15"/>
        <v>2</v>
      </c>
      <c r="D197" s="9">
        <f>Daten!E197</f>
        <v>1229</v>
      </c>
      <c r="E197" s="10">
        <f>Daten!D197</f>
        <v>0</v>
      </c>
      <c r="F197" s="9">
        <f t="shared" si="16"/>
        <v>1981.0746268656717</v>
      </c>
      <c r="H197" s="26">
        <f t="shared" ca="1" si="17"/>
        <v>6156</v>
      </c>
      <c r="I197" s="8">
        <f t="shared" ca="1" si="18"/>
        <v>21</v>
      </c>
      <c r="J197" s="26">
        <f ca="1">IF(I197=0,0,COUNTIF(I$19:$I197,C197*10+1))</f>
        <v>8</v>
      </c>
      <c r="K197" s="21">
        <f t="shared" ca="1" si="19"/>
        <v>0</v>
      </c>
      <c r="L197" s="24">
        <f t="shared" ca="1" si="20"/>
        <v>6156</v>
      </c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</row>
    <row r="198" spans="1:44" x14ac:dyDescent="0.2">
      <c r="A198" s="15">
        <f>Daten!A198</f>
        <v>20321</v>
      </c>
      <c r="B198" s="8" t="str">
        <f>Daten!B198</f>
        <v>Lesachtal</v>
      </c>
      <c r="C198" s="15">
        <f t="shared" si="15"/>
        <v>2</v>
      </c>
      <c r="D198" s="9">
        <f>Daten!E198</f>
        <v>1289</v>
      </c>
      <c r="E198" s="10">
        <f>Daten!D198</f>
        <v>0</v>
      </c>
      <c r="F198" s="9">
        <f t="shared" si="16"/>
        <v>2077.7910447761192</v>
      </c>
      <c r="H198" s="26">
        <f t="shared" ca="1" si="17"/>
        <v>6456</v>
      </c>
      <c r="I198" s="8">
        <f t="shared" ca="1" si="18"/>
        <v>21</v>
      </c>
      <c r="J198" s="26">
        <f ca="1">IF(I198=0,0,COUNTIF(I$19:$I198,C198*10+1))</f>
        <v>9</v>
      </c>
      <c r="K198" s="21">
        <f t="shared" ca="1" si="19"/>
        <v>0</v>
      </c>
      <c r="L198" s="24">
        <f t="shared" ca="1" si="20"/>
        <v>6456</v>
      </c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</row>
    <row r="199" spans="1:44" x14ac:dyDescent="0.2">
      <c r="A199" s="15">
        <f>Daten!A199</f>
        <v>20402</v>
      </c>
      <c r="B199" s="8" t="str">
        <f>Daten!B199</f>
        <v>Ebenthal in Kärnten</v>
      </c>
      <c r="C199" s="15">
        <f t="shared" si="15"/>
        <v>2</v>
      </c>
      <c r="D199" s="9">
        <f>Daten!E199</f>
        <v>8173</v>
      </c>
      <c r="E199" s="10">
        <f>Daten!D199</f>
        <v>0</v>
      </c>
      <c r="F199" s="9">
        <f t="shared" si="16"/>
        <v>13174.388059701492</v>
      </c>
      <c r="H199" s="26">
        <f t="shared" ca="1" si="17"/>
        <v>40937</v>
      </c>
      <c r="I199" s="8">
        <f t="shared" ca="1" si="18"/>
        <v>21</v>
      </c>
      <c r="J199" s="26">
        <f ca="1">IF(I199=0,0,COUNTIF(I$19:$I199,C199*10+1))</f>
        <v>10</v>
      </c>
      <c r="K199" s="21">
        <f t="shared" ca="1" si="19"/>
        <v>0</v>
      </c>
      <c r="L199" s="24">
        <f t="shared" ca="1" si="20"/>
        <v>40937</v>
      </c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</row>
    <row r="200" spans="1:44" x14ac:dyDescent="0.2">
      <c r="A200" s="15">
        <f>Daten!A200</f>
        <v>20403</v>
      </c>
      <c r="B200" s="8" t="str">
        <f>Daten!B200</f>
        <v>Feistritz im Rosental</v>
      </c>
      <c r="C200" s="15">
        <f t="shared" si="15"/>
        <v>2</v>
      </c>
      <c r="D200" s="9">
        <f>Daten!E200</f>
        <v>2531</v>
      </c>
      <c r="E200" s="10">
        <f>Daten!D200</f>
        <v>0</v>
      </c>
      <c r="F200" s="9">
        <f t="shared" si="16"/>
        <v>4079.8208955223881</v>
      </c>
      <c r="H200" s="26">
        <f t="shared" ca="1" si="17"/>
        <v>12677</v>
      </c>
      <c r="I200" s="8">
        <f t="shared" ca="1" si="18"/>
        <v>21</v>
      </c>
      <c r="J200" s="26">
        <f ca="1">IF(I200=0,0,COUNTIF(I$19:$I200,C200*10+1))</f>
        <v>11</v>
      </c>
      <c r="K200" s="21">
        <f t="shared" ca="1" si="19"/>
        <v>0</v>
      </c>
      <c r="L200" s="24">
        <f t="shared" ca="1" si="20"/>
        <v>12677</v>
      </c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</row>
    <row r="201" spans="1:44" x14ac:dyDescent="0.2">
      <c r="A201" s="15">
        <f>Daten!A201</f>
        <v>20405</v>
      </c>
      <c r="B201" s="8" t="str">
        <f>Daten!B201</f>
        <v>Ferlach</v>
      </c>
      <c r="C201" s="15">
        <f t="shared" si="15"/>
        <v>2</v>
      </c>
      <c r="D201" s="9">
        <f>Daten!E201</f>
        <v>7255</v>
      </c>
      <c r="E201" s="10">
        <f>Daten!D201</f>
        <v>0</v>
      </c>
      <c r="F201" s="9">
        <f t="shared" si="16"/>
        <v>11694.626865671642</v>
      </c>
      <c r="H201" s="26">
        <f t="shared" ca="1" si="17"/>
        <v>36339</v>
      </c>
      <c r="I201" s="8">
        <f t="shared" ca="1" si="18"/>
        <v>21</v>
      </c>
      <c r="J201" s="26">
        <f ca="1">IF(I201=0,0,COUNTIF(I$19:$I201,C201*10+1))</f>
        <v>12</v>
      </c>
      <c r="K201" s="21">
        <f t="shared" ca="1" si="19"/>
        <v>0</v>
      </c>
      <c r="L201" s="24">
        <f t="shared" ca="1" si="20"/>
        <v>36339</v>
      </c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</row>
    <row r="202" spans="1:44" x14ac:dyDescent="0.2">
      <c r="A202" s="15">
        <f>Daten!A202</f>
        <v>20409</v>
      </c>
      <c r="B202" s="8" t="str">
        <f>Daten!B202</f>
        <v>Grafenstein</v>
      </c>
      <c r="C202" s="15">
        <f t="shared" si="15"/>
        <v>2</v>
      </c>
      <c r="D202" s="9">
        <f>Daten!E202</f>
        <v>3043</v>
      </c>
      <c r="E202" s="10">
        <f>Daten!D202</f>
        <v>0</v>
      </c>
      <c r="F202" s="9">
        <f t="shared" si="16"/>
        <v>4905.1343283582091</v>
      </c>
      <c r="H202" s="26">
        <f t="shared" ca="1" si="17"/>
        <v>15242</v>
      </c>
      <c r="I202" s="8">
        <f t="shared" ca="1" si="18"/>
        <v>21</v>
      </c>
      <c r="J202" s="26">
        <f ca="1">IF(I202=0,0,COUNTIF(I$19:$I202,C202*10+1))</f>
        <v>13</v>
      </c>
      <c r="K202" s="21">
        <f t="shared" ca="1" si="19"/>
        <v>0</v>
      </c>
      <c r="L202" s="24">
        <f t="shared" ca="1" si="20"/>
        <v>15242</v>
      </c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</row>
    <row r="203" spans="1:44" x14ac:dyDescent="0.2">
      <c r="A203" s="15">
        <f>Daten!A203</f>
        <v>20412</v>
      </c>
      <c r="B203" s="8" t="str">
        <f>Daten!B203</f>
        <v>Keutschach am See</v>
      </c>
      <c r="C203" s="15">
        <f t="shared" si="15"/>
        <v>2</v>
      </c>
      <c r="D203" s="9">
        <f>Daten!E203</f>
        <v>2427</v>
      </c>
      <c r="E203" s="10">
        <f>Daten!D203</f>
        <v>0</v>
      </c>
      <c r="F203" s="9">
        <f t="shared" si="16"/>
        <v>3912.1791044776119</v>
      </c>
      <c r="H203" s="26">
        <f t="shared" ca="1" si="17"/>
        <v>12156</v>
      </c>
      <c r="I203" s="8">
        <f t="shared" ca="1" si="18"/>
        <v>21</v>
      </c>
      <c r="J203" s="26">
        <f ca="1">IF(I203=0,0,COUNTIF(I$19:$I203,C203*10+1))</f>
        <v>14</v>
      </c>
      <c r="K203" s="21">
        <f t="shared" ca="1" si="19"/>
        <v>0</v>
      </c>
      <c r="L203" s="24">
        <f t="shared" ca="1" si="20"/>
        <v>12156</v>
      </c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</row>
    <row r="204" spans="1:44" x14ac:dyDescent="0.2">
      <c r="A204" s="15">
        <f>Daten!A204</f>
        <v>20414</v>
      </c>
      <c r="B204" s="8" t="str">
        <f>Daten!B204</f>
        <v>Köttmannsdorf</v>
      </c>
      <c r="C204" s="15">
        <f t="shared" si="15"/>
        <v>2</v>
      </c>
      <c r="D204" s="9">
        <f>Daten!E204</f>
        <v>3128</v>
      </c>
      <c r="E204" s="10">
        <f>Daten!D204</f>
        <v>0</v>
      </c>
      <c r="F204" s="9">
        <f t="shared" si="16"/>
        <v>5042.1492537313434</v>
      </c>
      <c r="H204" s="26">
        <f t="shared" ca="1" si="17"/>
        <v>15668</v>
      </c>
      <c r="I204" s="8">
        <f t="shared" ca="1" si="18"/>
        <v>21</v>
      </c>
      <c r="J204" s="26">
        <f ca="1">IF(I204=0,0,COUNTIF(I$19:$I204,C204*10+1))</f>
        <v>15</v>
      </c>
      <c r="K204" s="21">
        <f t="shared" ca="1" si="19"/>
        <v>0</v>
      </c>
      <c r="L204" s="24">
        <f t="shared" ca="1" si="20"/>
        <v>15668</v>
      </c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</row>
    <row r="205" spans="1:44" x14ac:dyDescent="0.2">
      <c r="A205" s="15">
        <f>Daten!A205</f>
        <v>20415</v>
      </c>
      <c r="B205" s="8" t="str">
        <f>Daten!B205</f>
        <v>Krumpendorf am Wörthersee</v>
      </c>
      <c r="C205" s="15">
        <f t="shared" si="15"/>
        <v>2</v>
      </c>
      <c r="D205" s="9">
        <f>Daten!E205</f>
        <v>3498</v>
      </c>
      <c r="E205" s="10">
        <f>Daten!D205</f>
        <v>0</v>
      </c>
      <c r="F205" s="9">
        <f t="shared" si="16"/>
        <v>5638.5671641791041</v>
      </c>
      <c r="H205" s="26">
        <f t="shared" ca="1" si="17"/>
        <v>17521</v>
      </c>
      <c r="I205" s="8">
        <f t="shared" ca="1" si="18"/>
        <v>21</v>
      </c>
      <c r="J205" s="26">
        <f ca="1">IF(I205=0,0,COUNTIF(I$19:$I205,C205*10+1))</f>
        <v>16</v>
      </c>
      <c r="K205" s="21">
        <f t="shared" ca="1" si="19"/>
        <v>0</v>
      </c>
      <c r="L205" s="24">
        <f t="shared" ca="1" si="20"/>
        <v>17521</v>
      </c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</row>
    <row r="206" spans="1:44" x14ac:dyDescent="0.2">
      <c r="A206" s="15">
        <f>Daten!A206</f>
        <v>20416</v>
      </c>
      <c r="B206" s="8" t="str">
        <f>Daten!B206</f>
        <v>Ludmannsdorf</v>
      </c>
      <c r="C206" s="15">
        <f t="shared" si="15"/>
        <v>2</v>
      </c>
      <c r="D206" s="9">
        <f>Daten!E206</f>
        <v>1820</v>
      </c>
      <c r="E206" s="10">
        <f>Daten!D206</f>
        <v>0</v>
      </c>
      <c r="F206" s="9">
        <f t="shared" si="16"/>
        <v>2933.7313432835822</v>
      </c>
      <c r="H206" s="26">
        <f t="shared" ca="1" si="17"/>
        <v>9116</v>
      </c>
      <c r="I206" s="8">
        <f t="shared" ca="1" si="18"/>
        <v>21</v>
      </c>
      <c r="J206" s="26">
        <f ca="1">IF(I206=0,0,COUNTIF(I$19:$I206,C206*10+1))</f>
        <v>17</v>
      </c>
      <c r="K206" s="21">
        <f t="shared" ca="1" si="19"/>
        <v>0</v>
      </c>
      <c r="L206" s="24">
        <f t="shared" ca="1" si="20"/>
        <v>9116</v>
      </c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</row>
    <row r="207" spans="1:44" x14ac:dyDescent="0.2">
      <c r="A207" s="15">
        <f>Daten!A207</f>
        <v>20417</v>
      </c>
      <c r="B207" s="8" t="str">
        <f>Daten!B207</f>
        <v>Maria Rain</v>
      </c>
      <c r="C207" s="15">
        <f t="shared" si="15"/>
        <v>2</v>
      </c>
      <c r="D207" s="9">
        <f>Daten!E207</f>
        <v>2667</v>
      </c>
      <c r="E207" s="10">
        <f>Daten!D207</f>
        <v>0</v>
      </c>
      <c r="F207" s="9">
        <f t="shared" si="16"/>
        <v>4299.0447761194027</v>
      </c>
      <c r="H207" s="26">
        <f t="shared" ca="1" si="17"/>
        <v>13359</v>
      </c>
      <c r="I207" s="8">
        <f t="shared" ca="1" si="18"/>
        <v>21</v>
      </c>
      <c r="J207" s="26">
        <f ca="1">IF(I207=0,0,COUNTIF(I$19:$I207,C207*10+1))</f>
        <v>18</v>
      </c>
      <c r="K207" s="21">
        <f t="shared" ca="1" si="19"/>
        <v>0</v>
      </c>
      <c r="L207" s="24">
        <f t="shared" ca="1" si="20"/>
        <v>13359</v>
      </c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</row>
    <row r="208" spans="1:44" x14ac:dyDescent="0.2">
      <c r="A208" s="15">
        <f>Daten!A208</f>
        <v>20418</v>
      </c>
      <c r="B208" s="8" t="str">
        <f>Daten!B208</f>
        <v>Maria Saal</v>
      </c>
      <c r="C208" s="15">
        <f t="shared" si="15"/>
        <v>2</v>
      </c>
      <c r="D208" s="9">
        <f>Daten!E208</f>
        <v>3915</v>
      </c>
      <c r="E208" s="10">
        <f>Daten!D208</f>
        <v>0</v>
      </c>
      <c r="F208" s="9">
        <f t="shared" si="16"/>
        <v>6310.746268656716</v>
      </c>
      <c r="H208" s="26">
        <f t="shared" ca="1" si="17"/>
        <v>19610</v>
      </c>
      <c r="I208" s="8">
        <f t="shared" ca="1" si="18"/>
        <v>21</v>
      </c>
      <c r="J208" s="26">
        <f ca="1">IF(I208=0,0,COUNTIF(I$19:$I208,C208*10+1))</f>
        <v>19</v>
      </c>
      <c r="K208" s="21">
        <f t="shared" ca="1" si="19"/>
        <v>0</v>
      </c>
      <c r="L208" s="24">
        <f t="shared" ca="1" si="20"/>
        <v>19610</v>
      </c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</row>
    <row r="209" spans="1:44" x14ac:dyDescent="0.2">
      <c r="A209" s="15">
        <f>Daten!A209</f>
        <v>20419</v>
      </c>
      <c r="B209" s="8" t="str">
        <f>Daten!B209</f>
        <v>Maria Wörth</v>
      </c>
      <c r="C209" s="15">
        <f t="shared" si="15"/>
        <v>2</v>
      </c>
      <c r="D209" s="9">
        <f>Daten!E209</f>
        <v>1614</v>
      </c>
      <c r="E209" s="10">
        <f>Daten!D209</f>
        <v>0</v>
      </c>
      <c r="F209" s="9">
        <f t="shared" si="16"/>
        <v>2601.6716417910447</v>
      </c>
      <c r="H209" s="26">
        <f t="shared" ca="1" si="17"/>
        <v>8084</v>
      </c>
      <c r="I209" s="8">
        <f t="shared" ca="1" si="18"/>
        <v>21</v>
      </c>
      <c r="J209" s="26">
        <f ca="1">IF(I209=0,0,COUNTIF(I$19:$I209,C209*10+1))</f>
        <v>20</v>
      </c>
      <c r="K209" s="21">
        <f t="shared" ca="1" si="19"/>
        <v>0</v>
      </c>
      <c r="L209" s="24">
        <f t="shared" ca="1" si="20"/>
        <v>8084</v>
      </c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</row>
    <row r="210" spans="1:44" x14ac:dyDescent="0.2">
      <c r="A210" s="15">
        <f>Daten!A210</f>
        <v>20421</v>
      </c>
      <c r="B210" s="8" t="str">
        <f>Daten!B210</f>
        <v>Moosburg</v>
      </c>
      <c r="C210" s="15">
        <f t="shared" si="15"/>
        <v>2</v>
      </c>
      <c r="D210" s="9">
        <f>Daten!E210</f>
        <v>4516</v>
      </c>
      <c r="E210" s="10">
        <f>Daten!D210</f>
        <v>0</v>
      </c>
      <c r="F210" s="9">
        <f t="shared" si="16"/>
        <v>7279.5223880597014</v>
      </c>
      <c r="H210" s="26">
        <f t="shared" ca="1" si="17"/>
        <v>22620</v>
      </c>
      <c r="I210" s="8">
        <f t="shared" ca="1" si="18"/>
        <v>21</v>
      </c>
      <c r="J210" s="26">
        <f ca="1">IF(I210=0,0,COUNTIF(I$19:$I210,C210*10+1))</f>
        <v>21</v>
      </c>
      <c r="K210" s="21">
        <f t="shared" ca="1" si="19"/>
        <v>0</v>
      </c>
      <c r="L210" s="24">
        <f t="shared" ca="1" si="20"/>
        <v>22620</v>
      </c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</row>
    <row r="211" spans="1:44" x14ac:dyDescent="0.2">
      <c r="A211" s="15">
        <f>Daten!A211</f>
        <v>20424</v>
      </c>
      <c r="B211" s="8" t="str">
        <f>Daten!B211</f>
        <v>Pörtschach am Wörther See</v>
      </c>
      <c r="C211" s="15">
        <f t="shared" ref="C211:C274" si="21">INT(A211/10000)</f>
        <v>2</v>
      </c>
      <c r="D211" s="9">
        <f>Daten!E211</f>
        <v>2882</v>
      </c>
      <c r="E211" s="10">
        <f>Daten!D211</f>
        <v>0</v>
      </c>
      <c r="F211" s="9">
        <f t="shared" ref="F211:F274" si="22">IF(AND(E211=1,D211&lt;=20000),D211*2,IF(D211&lt;=10000,D211*(1+41/67),IF(D211&lt;=20000,D211*(1+2/3),IF(D211&lt;=50000,D211*(2),D211*(2+1/3))))+IF(AND(D211&gt;9000,D211&lt;=10000),(D211-9000)*(110/201),0)+IF(AND(D211&gt;18000,D211&lt;=20000),(D211-18000)*(3+1/3),0)+IF(AND(D211&gt;45000,D211&lt;=50000),(D211-45000)*(3+1/3),0))</f>
        <v>4645.6119402985078</v>
      </c>
      <c r="H211" s="26">
        <f t="shared" ref="H211:H274" ca="1" si="23">ROUND(OFFSET($G$6,C211,0)/OFFSET($F$6,C211,0)*F211,0)</f>
        <v>14435</v>
      </c>
      <c r="I211" s="8">
        <f t="shared" ref="I211:I274" ca="1" si="24">IF(H211&gt;0,C211*10+1,0)</f>
        <v>21</v>
      </c>
      <c r="J211" s="26">
        <f ca="1">IF(I211=0,0,COUNTIF(I$19:$I211,C211*10+1))</f>
        <v>22</v>
      </c>
      <c r="K211" s="21">
        <f t="shared" ref="K211:K274" ca="1" si="25">IF(J211=1,OFFSET($G$6,C211,0)-OFFSET($H$6,C211,0),0)</f>
        <v>0</v>
      </c>
      <c r="L211" s="24">
        <f t="shared" ref="L211:L274" ca="1" si="26">H211+K211</f>
        <v>14435</v>
      </c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</row>
    <row r="212" spans="1:44" x14ac:dyDescent="0.2">
      <c r="A212" s="15">
        <f>Daten!A212</f>
        <v>20425</v>
      </c>
      <c r="B212" s="8" t="str">
        <f>Daten!B212</f>
        <v>Poggersdorf</v>
      </c>
      <c r="C212" s="15">
        <f t="shared" si="21"/>
        <v>2</v>
      </c>
      <c r="D212" s="9">
        <f>Daten!E212</f>
        <v>3255</v>
      </c>
      <c r="E212" s="10">
        <f>Daten!D212</f>
        <v>0</v>
      </c>
      <c r="F212" s="9">
        <f t="shared" si="22"/>
        <v>5246.8656716417909</v>
      </c>
      <c r="H212" s="26">
        <f t="shared" ca="1" si="23"/>
        <v>16304</v>
      </c>
      <c r="I212" s="8">
        <f t="shared" ca="1" si="24"/>
        <v>21</v>
      </c>
      <c r="J212" s="26">
        <f ca="1">IF(I212=0,0,COUNTIF(I$19:$I212,C212*10+1))</f>
        <v>23</v>
      </c>
      <c r="K212" s="21">
        <f t="shared" ca="1" si="25"/>
        <v>0</v>
      </c>
      <c r="L212" s="24">
        <f t="shared" ca="1" si="26"/>
        <v>16304</v>
      </c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</row>
    <row r="213" spans="1:44" x14ac:dyDescent="0.2">
      <c r="A213" s="15">
        <f>Daten!A213</f>
        <v>20428</v>
      </c>
      <c r="B213" s="8" t="str">
        <f>Daten!B213</f>
        <v>St. Margareten im Rosental</v>
      </c>
      <c r="C213" s="15">
        <f t="shared" si="21"/>
        <v>2</v>
      </c>
      <c r="D213" s="9">
        <f>Daten!E213</f>
        <v>1090</v>
      </c>
      <c r="E213" s="10">
        <f>Daten!D213</f>
        <v>0</v>
      </c>
      <c r="F213" s="9">
        <f t="shared" si="22"/>
        <v>1757.0149253731342</v>
      </c>
      <c r="H213" s="26">
        <f t="shared" ca="1" si="23"/>
        <v>5460</v>
      </c>
      <c r="I213" s="8">
        <f t="shared" ca="1" si="24"/>
        <v>21</v>
      </c>
      <c r="J213" s="26">
        <f ca="1">IF(I213=0,0,COUNTIF(I$19:$I213,C213*10+1))</f>
        <v>24</v>
      </c>
      <c r="K213" s="21">
        <f t="shared" ca="1" si="25"/>
        <v>0</v>
      </c>
      <c r="L213" s="24">
        <f t="shared" ca="1" si="26"/>
        <v>5460</v>
      </c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</row>
    <row r="214" spans="1:44" x14ac:dyDescent="0.2">
      <c r="A214" s="15">
        <f>Daten!A214</f>
        <v>20432</v>
      </c>
      <c r="B214" s="8" t="str">
        <f>Daten!B214</f>
        <v>Schiefling am Wörthersee</v>
      </c>
      <c r="C214" s="15">
        <f t="shared" si="21"/>
        <v>2</v>
      </c>
      <c r="D214" s="9">
        <f>Daten!E214</f>
        <v>2659</v>
      </c>
      <c r="E214" s="10">
        <f>Daten!D214</f>
        <v>0</v>
      </c>
      <c r="F214" s="9">
        <f t="shared" si="22"/>
        <v>4286.1492537313434</v>
      </c>
      <c r="H214" s="26">
        <f t="shared" ca="1" si="23"/>
        <v>13318</v>
      </c>
      <c r="I214" s="8">
        <f t="shared" ca="1" si="24"/>
        <v>21</v>
      </c>
      <c r="J214" s="26">
        <f ca="1">IF(I214=0,0,COUNTIF(I$19:$I214,C214*10+1))</f>
        <v>25</v>
      </c>
      <c r="K214" s="21">
        <f t="shared" ca="1" si="25"/>
        <v>0</v>
      </c>
      <c r="L214" s="24">
        <f t="shared" ca="1" si="26"/>
        <v>13318</v>
      </c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</row>
    <row r="215" spans="1:44" x14ac:dyDescent="0.2">
      <c r="A215" s="15">
        <f>Daten!A215</f>
        <v>20435</v>
      </c>
      <c r="B215" s="8" t="str">
        <f>Daten!B215</f>
        <v>Techelsberg am Wörther See</v>
      </c>
      <c r="C215" s="15">
        <f t="shared" si="21"/>
        <v>2</v>
      </c>
      <c r="D215" s="9">
        <f>Daten!E215</f>
        <v>2227</v>
      </c>
      <c r="E215" s="10">
        <f>Daten!D215</f>
        <v>0</v>
      </c>
      <c r="F215" s="9">
        <f t="shared" si="22"/>
        <v>3589.7910447761192</v>
      </c>
      <c r="H215" s="26">
        <f t="shared" ca="1" si="23"/>
        <v>11155</v>
      </c>
      <c r="I215" s="8">
        <f t="shared" ca="1" si="24"/>
        <v>21</v>
      </c>
      <c r="J215" s="26">
        <f ca="1">IF(I215=0,0,COUNTIF(I$19:$I215,C215*10+1))</f>
        <v>26</v>
      </c>
      <c r="K215" s="21">
        <f t="shared" ca="1" si="25"/>
        <v>0</v>
      </c>
      <c r="L215" s="24">
        <f t="shared" ca="1" si="26"/>
        <v>11155</v>
      </c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</row>
    <row r="216" spans="1:44" x14ac:dyDescent="0.2">
      <c r="A216" s="15">
        <f>Daten!A216</f>
        <v>20441</v>
      </c>
      <c r="B216" s="8" t="str">
        <f>Daten!B216</f>
        <v>Zell</v>
      </c>
      <c r="C216" s="15">
        <f t="shared" si="21"/>
        <v>2</v>
      </c>
      <c r="D216" s="9">
        <f>Daten!E216</f>
        <v>603</v>
      </c>
      <c r="E216" s="10">
        <f>Daten!D216</f>
        <v>0</v>
      </c>
      <c r="F216" s="9">
        <f t="shared" si="22"/>
        <v>972</v>
      </c>
      <c r="H216" s="26">
        <f t="shared" ca="1" si="23"/>
        <v>3020</v>
      </c>
      <c r="I216" s="8">
        <f t="shared" ca="1" si="24"/>
        <v>21</v>
      </c>
      <c r="J216" s="26">
        <f ca="1">IF(I216=0,0,COUNTIF(I$19:$I216,C216*10+1))</f>
        <v>27</v>
      </c>
      <c r="K216" s="21">
        <f t="shared" ca="1" si="25"/>
        <v>0</v>
      </c>
      <c r="L216" s="24">
        <f t="shared" ca="1" si="26"/>
        <v>3020</v>
      </c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</row>
    <row r="217" spans="1:44" x14ac:dyDescent="0.2">
      <c r="A217" s="15">
        <f>Daten!A217</f>
        <v>20442</v>
      </c>
      <c r="B217" s="8" t="str">
        <f>Daten!B217</f>
        <v>Magdalensberg</v>
      </c>
      <c r="C217" s="15">
        <f t="shared" si="21"/>
        <v>2</v>
      </c>
      <c r="D217" s="9">
        <f>Daten!E217</f>
        <v>3642</v>
      </c>
      <c r="E217" s="10">
        <f>Daten!D217</f>
        <v>0</v>
      </c>
      <c r="F217" s="9">
        <f t="shared" si="22"/>
        <v>5870.686567164179</v>
      </c>
      <c r="H217" s="26">
        <f t="shared" ca="1" si="23"/>
        <v>18242</v>
      </c>
      <c r="I217" s="8">
        <f t="shared" ca="1" si="24"/>
        <v>21</v>
      </c>
      <c r="J217" s="26">
        <f ca="1">IF(I217=0,0,COUNTIF(I$19:$I217,C217*10+1))</f>
        <v>28</v>
      </c>
      <c r="K217" s="21">
        <f t="shared" ca="1" si="25"/>
        <v>0</v>
      </c>
      <c r="L217" s="24">
        <f t="shared" ca="1" si="26"/>
        <v>18242</v>
      </c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</row>
    <row r="218" spans="1:44" x14ac:dyDescent="0.2">
      <c r="A218" s="15">
        <f>Daten!A218</f>
        <v>20501</v>
      </c>
      <c r="B218" s="8" t="str">
        <f>Daten!B218</f>
        <v>Althofen</v>
      </c>
      <c r="C218" s="15">
        <f t="shared" si="21"/>
        <v>2</v>
      </c>
      <c r="D218" s="9">
        <f>Daten!E218</f>
        <v>4683</v>
      </c>
      <c r="E218" s="10">
        <f>Daten!D218</f>
        <v>0</v>
      </c>
      <c r="F218" s="9">
        <f t="shared" si="22"/>
        <v>7548.7164179104475</v>
      </c>
      <c r="H218" s="26">
        <f t="shared" ca="1" si="23"/>
        <v>23456</v>
      </c>
      <c r="I218" s="8">
        <f t="shared" ca="1" si="24"/>
        <v>21</v>
      </c>
      <c r="J218" s="26">
        <f ca="1">IF(I218=0,0,COUNTIF(I$19:$I218,C218*10+1))</f>
        <v>29</v>
      </c>
      <c r="K218" s="21">
        <f t="shared" ca="1" si="25"/>
        <v>0</v>
      </c>
      <c r="L218" s="24">
        <f t="shared" ca="1" si="26"/>
        <v>23456</v>
      </c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</row>
    <row r="219" spans="1:44" x14ac:dyDescent="0.2">
      <c r="A219" s="15">
        <f>Daten!A219</f>
        <v>20502</v>
      </c>
      <c r="B219" s="8" t="str">
        <f>Daten!B219</f>
        <v>Brückl</v>
      </c>
      <c r="C219" s="15">
        <f t="shared" si="21"/>
        <v>2</v>
      </c>
      <c r="D219" s="9">
        <f>Daten!E219</f>
        <v>2728</v>
      </c>
      <c r="E219" s="10">
        <f>Daten!D219</f>
        <v>0</v>
      </c>
      <c r="F219" s="9">
        <f t="shared" si="22"/>
        <v>4397.373134328358</v>
      </c>
      <c r="H219" s="26">
        <f t="shared" ca="1" si="23"/>
        <v>13664</v>
      </c>
      <c r="I219" s="8">
        <f t="shared" ca="1" si="24"/>
        <v>21</v>
      </c>
      <c r="J219" s="26">
        <f ca="1">IF(I219=0,0,COUNTIF(I$19:$I219,C219*10+1))</f>
        <v>30</v>
      </c>
      <c r="K219" s="21">
        <f t="shared" ca="1" si="25"/>
        <v>0</v>
      </c>
      <c r="L219" s="24">
        <f t="shared" ca="1" si="26"/>
        <v>13664</v>
      </c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</row>
    <row r="220" spans="1:44" x14ac:dyDescent="0.2">
      <c r="A220" s="15">
        <f>Daten!A220</f>
        <v>20503</v>
      </c>
      <c r="B220" s="8" t="str">
        <f>Daten!B220</f>
        <v>Deutsch-Griffen</v>
      </c>
      <c r="C220" s="15">
        <f t="shared" si="21"/>
        <v>2</v>
      </c>
      <c r="D220" s="9">
        <f>Daten!E220</f>
        <v>860</v>
      </c>
      <c r="E220" s="10">
        <f>Daten!D220</f>
        <v>0</v>
      </c>
      <c r="F220" s="9">
        <f t="shared" si="22"/>
        <v>1386.2686567164178</v>
      </c>
      <c r="H220" s="26">
        <f t="shared" ca="1" si="23"/>
        <v>4308</v>
      </c>
      <c r="I220" s="8">
        <f t="shared" ca="1" si="24"/>
        <v>21</v>
      </c>
      <c r="J220" s="26">
        <f ca="1">IF(I220=0,0,COUNTIF(I$19:$I220,C220*10+1))</f>
        <v>31</v>
      </c>
      <c r="K220" s="21">
        <f t="shared" ca="1" si="25"/>
        <v>0</v>
      </c>
      <c r="L220" s="24">
        <f t="shared" ca="1" si="26"/>
        <v>4308</v>
      </c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</row>
    <row r="221" spans="1:44" x14ac:dyDescent="0.2">
      <c r="A221" s="15">
        <f>Daten!A221</f>
        <v>20504</v>
      </c>
      <c r="B221" s="8" t="str">
        <f>Daten!B221</f>
        <v>Eberstein</v>
      </c>
      <c r="C221" s="15">
        <f t="shared" si="21"/>
        <v>2</v>
      </c>
      <c r="D221" s="9">
        <f>Daten!E221</f>
        <v>1223</v>
      </c>
      <c r="E221" s="10">
        <f>Daten!D221</f>
        <v>0</v>
      </c>
      <c r="F221" s="9">
        <f t="shared" si="22"/>
        <v>1971.4029850746269</v>
      </c>
      <c r="H221" s="26">
        <f t="shared" ca="1" si="23"/>
        <v>6126</v>
      </c>
      <c r="I221" s="8">
        <f t="shared" ca="1" si="24"/>
        <v>21</v>
      </c>
      <c r="J221" s="26">
        <f ca="1">IF(I221=0,0,COUNTIF(I$19:$I221,C221*10+1))</f>
        <v>32</v>
      </c>
      <c r="K221" s="21">
        <f t="shared" ca="1" si="25"/>
        <v>0</v>
      </c>
      <c r="L221" s="24">
        <f t="shared" ca="1" si="26"/>
        <v>6126</v>
      </c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</row>
    <row r="222" spans="1:44" x14ac:dyDescent="0.2">
      <c r="A222" s="15">
        <f>Daten!A222</f>
        <v>20505</v>
      </c>
      <c r="B222" s="8" t="str">
        <f>Daten!B222</f>
        <v>Friesach</v>
      </c>
      <c r="C222" s="15">
        <f t="shared" si="21"/>
        <v>2</v>
      </c>
      <c r="D222" s="9">
        <f>Daten!E222</f>
        <v>4906</v>
      </c>
      <c r="E222" s="10">
        <f>Daten!D222</f>
        <v>0</v>
      </c>
      <c r="F222" s="9">
        <f t="shared" si="22"/>
        <v>7908.1791044776119</v>
      </c>
      <c r="H222" s="26">
        <f t="shared" ca="1" si="23"/>
        <v>24573</v>
      </c>
      <c r="I222" s="8">
        <f t="shared" ca="1" si="24"/>
        <v>21</v>
      </c>
      <c r="J222" s="26">
        <f ca="1">IF(I222=0,0,COUNTIF(I$19:$I222,C222*10+1))</f>
        <v>33</v>
      </c>
      <c r="K222" s="21">
        <f t="shared" ca="1" si="25"/>
        <v>0</v>
      </c>
      <c r="L222" s="24">
        <f t="shared" ca="1" si="26"/>
        <v>24573</v>
      </c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</row>
    <row r="223" spans="1:44" x14ac:dyDescent="0.2">
      <c r="A223" s="15">
        <f>Daten!A223</f>
        <v>20506</v>
      </c>
      <c r="B223" s="8" t="str">
        <f>Daten!B223</f>
        <v>Glödnitz</v>
      </c>
      <c r="C223" s="15">
        <f t="shared" si="21"/>
        <v>2</v>
      </c>
      <c r="D223" s="9">
        <f>Daten!E223</f>
        <v>827</v>
      </c>
      <c r="E223" s="10">
        <f>Daten!D223</f>
        <v>0</v>
      </c>
      <c r="F223" s="9">
        <f t="shared" si="22"/>
        <v>1333.0746268656717</v>
      </c>
      <c r="H223" s="26">
        <f t="shared" ca="1" si="23"/>
        <v>4142</v>
      </c>
      <c r="I223" s="8">
        <f t="shared" ca="1" si="24"/>
        <v>21</v>
      </c>
      <c r="J223" s="26">
        <f ca="1">IF(I223=0,0,COUNTIF(I$19:$I223,C223*10+1))</f>
        <v>34</v>
      </c>
      <c r="K223" s="21">
        <f t="shared" ca="1" si="25"/>
        <v>0</v>
      </c>
      <c r="L223" s="24">
        <f t="shared" ca="1" si="26"/>
        <v>4142</v>
      </c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</row>
    <row r="224" spans="1:44" x14ac:dyDescent="0.2">
      <c r="A224" s="15">
        <f>Daten!A224</f>
        <v>20508</v>
      </c>
      <c r="B224" s="8" t="str">
        <f>Daten!B224</f>
        <v>Gurk</v>
      </c>
      <c r="C224" s="15">
        <f t="shared" si="21"/>
        <v>2</v>
      </c>
      <c r="D224" s="9">
        <f>Daten!E224</f>
        <v>1198</v>
      </c>
      <c r="E224" s="10">
        <f>Daten!D224</f>
        <v>0</v>
      </c>
      <c r="F224" s="9">
        <f t="shared" si="22"/>
        <v>1931.1044776119402</v>
      </c>
      <c r="H224" s="26">
        <f t="shared" ca="1" si="23"/>
        <v>6001</v>
      </c>
      <c r="I224" s="8">
        <f t="shared" ca="1" si="24"/>
        <v>21</v>
      </c>
      <c r="J224" s="26">
        <f ca="1">IF(I224=0,0,COUNTIF(I$19:$I224,C224*10+1))</f>
        <v>35</v>
      </c>
      <c r="K224" s="21">
        <f t="shared" ca="1" si="25"/>
        <v>0</v>
      </c>
      <c r="L224" s="24">
        <f t="shared" ca="1" si="26"/>
        <v>6001</v>
      </c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</row>
    <row r="225" spans="1:44" x14ac:dyDescent="0.2">
      <c r="A225" s="15">
        <f>Daten!A225</f>
        <v>20509</v>
      </c>
      <c r="B225" s="8" t="str">
        <f>Daten!B225</f>
        <v>Guttaring</v>
      </c>
      <c r="C225" s="15">
        <f t="shared" si="21"/>
        <v>2</v>
      </c>
      <c r="D225" s="9">
        <f>Daten!E225</f>
        <v>1494</v>
      </c>
      <c r="E225" s="10">
        <f>Daten!D225</f>
        <v>0</v>
      </c>
      <c r="F225" s="9">
        <f t="shared" si="22"/>
        <v>2408.2388059701493</v>
      </c>
      <c r="H225" s="26">
        <f t="shared" ca="1" si="23"/>
        <v>7483</v>
      </c>
      <c r="I225" s="8">
        <f t="shared" ca="1" si="24"/>
        <v>21</v>
      </c>
      <c r="J225" s="26">
        <f ca="1">IF(I225=0,0,COUNTIF(I$19:$I225,C225*10+1))</f>
        <v>36</v>
      </c>
      <c r="K225" s="21">
        <f t="shared" ca="1" si="25"/>
        <v>0</v>
      </c>
      <c r="L225" s="24">
        <f t="shared" ca="1" si="26"/>
        <v>7483</v>
      </c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</row>
    <row r="226" spans="1:44" x14ac:dyDescent="0.2">
      <c r="A226" s="15">
        <f>Daten!A226</f>
        <v>20511</v>
      </c>
      <c r="B226" s="8" t="str">
        <f>Daten!B226</f>
        <v>Hüttenberg</v>
      </c>
      <c r="C226" s="15">
        <f t="shared" si="21"/>
        <v>2</v>
      </c>
      <c r="D226" s="9">
        <f>Daten!E226</f>
        <v>1315</v>
      </c>
      <c r="E226" s="10">
        <f>Daten!D226</f>
        <v>0</v>
      </c>
      <c r="F226" s="9">
        <f t="shared" si="22"/>
        <v>2119.7014925373132</v>
      </c>
      <c r="H226" s="26">
        <f t="shared" ca="1" si="23"/>
        <v>6587</v>
      </c>
      <c r="I226" s="8">
        <f t="shared" ca="1" si="24"/>
        <v>21</v>
      </c>
      <c r="J226" s="26">
        <f ca="1">IF(I226=0,0,COUNTIF(I$19:$I226,C226*10+1))</f>
        <v>37</v>
      </c>
      <c r="K226" s="21">
        <f t="shared" ca="1" si="25"/>
        <v>0</v>
      </c>
      <c r="L226" s="24">
        <f t="shared" ca="1" si="26"/>
        <v>6587</v>
      </c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</row>
    <row r="227" spans="1:44" x14ac:dyDescent="0.2">
      <c r="A227" s="15">
        <f>Daten!A227</f>
        <v>20512</v>
      </c>
      <c r="B227" s="8" t="str">
        <f>Daten!B227</f>
        <v>Kappel am Krappfeld</v>
      </c>
      <c r="C227" s="15">
        <f t="shared" si="21"/>
        <v>2</v>
      </c>
      <c r="D227" s="9">
        <f>Daten!E227</f>
        <v>1957</v>
      </c>
      <c r="E227" s="10">
        <f>Daten!D227</f>
        <v>0</v>
      </c>
      <c r="F227" s="9">
        <f t="shared" si="22"/>
        <v>3154.5671641791046</v>
      </c>
      <c r="H227" s="26">
        <f t="shared" ca="1" si="23"/>
        <v>9802</v>
      </c>
      <c r="I227" s="8">
        <f t="shared" ca="1" si="24"/>
        <v>21</v>
      </c>
      <c r="J227" s="26">
        <f ca="1">IF(I227=0,0,COUNTIF(I$19:$I227,C227*10+1))</f>
        <v>38</v>
      </c>
      <c r="K227" s="21">
        <f t="shared" ca="1" si="25"/>
        <v>0</v>
      </c>
      <c r="L227" s="24">
        <f t="shared" ca="1" si="26"/>
        <v>9802</v>
      </c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</row>
    <row r="228" spans="1:44" x14ac:dyDescent="0.2">
      <c r="A228" s="15">
        <f>Daten!A228</f>
        <v>20513</v>
      </c>
      <c r="B228" s="8" t="str">
        <f>Daten!B228</f>
        <v>Klein St. Paul</v>
      </c>
      <c r="C228" s="15">
        <f t="shared" si="21"/>
        <v>2</v>
      </c>
      <c r="D228" s="9">
        <f>Daten!E228</f>
        <v>1739</v>
      </c>
      <c r="E228" s="10">
        <f>Daten!D228</f>
        <v>0</v>
      </c>
      <c r="F228" s="9">
        <f t="shared" si="22"/>
        <v>2803.1641791044776</v>
      </c>
      <c r="H228" s="26">
        <f t="shared" ca="1" si="23"/>
        <v>8710</v>
      </c>
      <c r="I228" s="8">
        <f t="shared" ca="1" si="24"/>
        <v>21</v>
      </c>
      <c r="J228" s="26">
        <f ca="1">IF(I228=0,0,COUNTIF(I$19:$I228,C228*10+1))</f>
        <v>39</v>
      </c>
      <c r="K228" s="21">
        <f t="shared" ca="1" si="25"/>
        <v>0</v>
      </c>
      <c r="L228" s="24">
        <f t="shared" ca="1" si="26"/>
        <v>8710</v>
      </c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</row>
    <row r="229" spans="1:44" x14ac:dyDescent="0.2">
      <c r="A229" s="15">
        <f>Daten!A229</f>
        <v>20515</v>
      </c>
      <c r="B229" s="8" t="str">
        <f>Daten!B229</f>
        <v>Liebenfels</v>
      </c>
      <c r="C229" s="15">
        <f t="shared" si="21"/>
        <v>2</v>
      </c>
      <c r="D229" s="9">
        <f>Daten!E229</f>
        <v>3400</v>
      </c>
      <c r="E229" s="10">
        <f>Daten!D229</f>
        <v>0</v>
      </c>
      <c r="F229" s="9">
        <f t="shared" si="22"/>
        <v>5480.5970149253735</v>
      </c>
      <c r="H229" s="26">
        <f t="shared" ca="1" si="23"/>
        <v>17030</v>
      </c>
      <c r="I229" s="8">
        <f t="shared" ca="1" si="24"/>
        <v>21</v>
      </c>
      <c r="J229" s="26">
        <f ca="1">IF(I229=0,0,COUNTIF(I$19:$I229,C229*10+1))</f>
        <v>40</v>
      </c>
      <c r="K229" s="21">
        <f t="shared" ca="1" si="25"/>
        <v>0</v>
      </c>
      <c r="L229" s="24">
        <f t="shared" ca="1" si="26"/>
        <v>17030</v>
      </c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</row>
    <row r="230" spans="1:44" x14ac:dyDescent="0.2">
      <c r="A230" s="15">
        <f>Daten!A230</f>
        <v>20518</v>
      </c>
      <c r="B230" s="8" t="str">
        <f>Daten!B230</f>
        <v>Metnitz</v>
      </c>
      <c r="C230" s="15">
        <f t="shared" si="21"/>
        <v>2</v>
      </c>
      <c r="D230" s="9">
        <f>Daten!E230</f>
        <v>1900</v>
      </c>
      <c r="E230" s="10">
        <f>Daten!D230</f>
        <v>0</v>
      </c>
      <c r="F230" s="9">
        <f t="shared" si="22"/>
        <v>3062.686567164179</v>
      </c>
      <c r="H230" s="26">
        <f t="shared" ca="1" si="23"/>
        <v>9517</v>
      </c>
      <c r="I230" s="8">
        <f t="shared" ca="1" si="24"/>
        <v>21</v>
      </c>
      <c r="J230" s="26">
        <f ca="1">IF(I230=0,0,COUNTIF(I$19:$I230,C230*10+1))</f>
        <v>41</v>
      </c>
      <c r="K230" s="21">
        <f t="shared" ca="1" si="25"/>
        <v>0</v>
      </c>
      <c r="L230" s="24">
        <f t="shared" ca="1" si="26"/>
        <v>9517</v>
      </c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</row>
    <row r="231" spans="1:44" x14ac:dyDescent="0.2">
      <c r="A231" s="15">
        <f>Daten!A231</f>
        <v>20519</v>
      </c>
      <c r="B231" s="8" t="str">
        <f>Daten!B231</f>
        <v>Micheldorf</v>
      </c>
      <c r="C231" s="15">
        <f t="shared" si="21"/>
        <v>2</v>
      </c>
      <c r="D231" s="9">
        <f>Daten!E231</f>
        <v>991</v>
      </c>
      <c r="E231" s="10">
        <f>Daten!D231</f>
        <v>0</v>
      </c>
      <c r="F231" s="9">
        <f t="shared" si="22"/>
        <v>1597.4328358208954</v>
      </c>
      <c r="H231" s="26">
        <f t="shared" ca="1" si="23"/>
        <v>4964</v>
      </c>
      <c r="I231" s="8">
        <f t="shared" ca="1" si="24"/>
        <v>21</v>
      </c>
      <c r="J231" s="26">
        <f ca="1">IF(I231=0,0,COUNTIF(I$19:$I231,C231*10+1))</f>
        <v>42</v>
      </c>
      <c r="K231" s="21">
        <f t="shared" ca="1" si="25"/>
        <v>0</v>
      </c>
      <c r="L231" s="24">
        <f t="shared" ca="1" si="26"/>
        <v>4964</v>
      </c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</row>
    <row r="232" spans="1:44" x14ac:dyDescent="0.2">
      <c r="A232" s="15">
        <f>Daten!A232</f>
        <v>20520</v>
      </c>
      <c r="B232" s="8" t="str">
        <f>Daten!B232</f>
        <v>Mölbling</v>
      </c>
      <c r="C232" s="15">
        <f t="shared" si="21"/>
        <v>2</v>
      </c>
      <c r="D232" s="9">
        <f>Daten!E232</f>
        <v>1337</v>
      </c>
      <c r="E232" s="10">
        <f>Daten!D232</f>
        <v>0</v>
      </c>
      <c r="F232" s="9">
        <f t="shared" si="22"/>
        <v>2155.1641791044776</v>
      </c>
      <c r="H232" s="26">
        <f t="shared" ca="1" si="23"/>
        <v>6697</v>
      </c>
      <c r="I232" s="8">
        <f t="shared" ca="1" si="24"/>
        <v>21</v>
      </c>
      <c r="J232" s="26">
        <f ca="1">IF(I232=0,0,COUNTIF(I$19:$I232,C232*10+1))</f>
        <v>43</v>
      </c>
      <c r="K232" s="21">
        <f t="shared" ca="1" si="25"/>
        <v>0</v>
      </c>
      <c r="L232" s="24">
        <f t="shared" ca="1" si="26"/>
        <v>6697</v>
      </c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</row>
    <row r="233" spans="1:44" x14ac:dyDescent="0.2">
      <c r="A233" s="15">
        <f>Daten!A233</f>
        <v>20523</v>
      </c>
      <c r="B233" s="8" t="str">
        <f>Daten!B233</f>
        <v>St. Georgen am Längsee</v>
      </c>
      <c r="C233" s="15">
        <f t="shared" si="21"/>
        <v>2</v>
      </c>
      <c r="D233" s="9">
        <f>Daten!E233</f>
        <v>3576</v>
      </c>
      <c r="E233" s="10">
        <f>Daten!D233</f>
        <v>0</v>
      </c>
      <c r="F233" s="9">
        <f t="shared" si="22"/>
        <v>5764.2985074626868</v>
      </c>
      <c r="H233" s="26">
        <f t="shared" ca="1" si="23"/>
        <v>17912</v>
      </c>
      <c r="I233" s="8">
        <f t="shared" ca="1" si="24"/>
        <v>21</v>
      </c>
      <c r="J233" s="26">
        <f ca="1">IF(I233=0,0,COUNTIF(I$19:$I233,C233*10+1))</f>
        <v>44</v>
      </c>
      <c r="K233" s="21">
        <f t="shared" ca="1" si="25"/>
        <v>0</v>
      </c>
      <c r="L233" s="24">
        <f t="shared" ca="1" si="26"/>
        <v>17912</v>
      </c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</row>
    <row r="234" spans="1:44" x14ac:dyDescent="0.2">
      <c r="A234" s="15">
        <f>Daten!A234</f>
        <v>20527</v>
      </c>
      <c r="B234" s="8" t="str">
        <f>Daten!B234</f>
        <v>St. Veit an der Glan</v>
      </c>
      <c r="C234" s="15">
        <f t="shared" si="21"/>
        <v>2</v>
      </c>
      <c r="D234" s="9">
        <f>Daten!E234</f>
        <v>12211</v>
      </c>
      <c r="E234" s="10">
        <f>Daten!D234</f>
        <v>0</v>
      </c>
      <c r="F234" s="9">
        <f t="shared" si="22"/>
        <v>20351.666666666664</v>
      </c>
      <c r="H234" s="26">
        <f t="shared" ca="1" si="23"/>
        <v>63239</v>
      </c>
      <c r="I234" s="8">
        <f t="shared" ca="1" si="24"/>
        <v>21</v>
      </c>
      <c r="J234" s="26">
        <f ca="1">IF(I234=0,0,COUNTIF(I$19:$I234,C234*10+1))</f>
        <v>45</v>
      </c>
      <c r="K234" s="21">
        <f t="shared" ca="1" si="25"/>
        <v>0</v>
      </c>
      <c r="L234" s="24">
        <f t="shared" ca="1" si="26"/>
        <v>63239</v>
      </c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</row>
    <row r="235" spans="1:44" x14ac:dyDescent="0.2">
      <c r="A235" s="15">
        <f>Daten!A235</f>
        <v>20530</v>
      </c>
      <c r="B235" s="8" t="str">
        <f>Daten!B235</f>
        <v>Straßburg</v>
      </c>
      <c r="C235" s="15">
        <f t="shared" si="21"/>
        <v>2</v>
      </c>
      <c r="D235" s="9">
        <f>Daten!E235</f>
        <v>2000</v>
      </c>
      <c r="E235" s="10">
        <f>Daten!D235</f>
        <v>0</v>
      </c>
      <c r="F235" s="9">
        <f t="shared" si="22"/>
        <v>3223.8805970149256</v>
      </c>
      <c r="H235" s="26">
        <f t="shared" ca="1" si="23"/>
        <v>10018</v>
      </c>
      <c r="I235" s="8">
        <f t="shared" ca="1" si="24"/>
        <v>21</v>
      </c>
      <c r="J235" s="26">
        <f ca="1">IF(I235=0,0,COUNTIF(I$19:$I235,C235*10+1))</f>
        <v>46</v>
      </c>
      <c r="K235" s="21">
        <f t="shared" ca="1" si="25"/>
        <v>0</v>
      </c>
      <c r="L235" s="24">
        <f t="shared" ca="1" si="26"/>
        <v>10018</v>
      </c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</row>
    <row r="236" spans="1:44" x14ac:dyDescent="0.2">
      <c r="A236" s="15">
        <f>Daten!A236</f>
        <v>20531</v>
      </c>
      <c r="B236" s="8" t="str">
        <f>Daten!B236</f>
        <v>Weitensfeld im Gurktal</v>
      </c>
      <c r="C236" s="15">
        <f t="shared" si="21"/>
        <v>2</v>
      </c>
      <c r="D236" s="9">
        <f>Daten!E236</f>
        <v>2002</v>
      </c>
      <c r="E236" s="10">
        <f>Daten!D236</f>
        <v>0</v>
      </c>
      <c r="F236" s="9">
        <f t="shared" si="22"/>
        <v>3227.1044776119402</v>
      </c>
      <c r="H236" s="26">
        <f t="shared" ca="1" si="23"/>
        <v>10028</v>
      </c>
      <c r="I236" s="8">
        <f t="shared" ca="1" si="24"/>
        <v>21</v>
      </c>
      <c r="J236" s="26">
        <f ca="1">IF(I236=0,0,COUNTIF(I$19:$I236,C236*10+1))</f>
        <v>47</v>
      </c>
      <c r="K236" s="21">
        <f t="shared" ca="1" si="25"/>
        <v>0</v>
      </c>
      <c r="L236" s="24">
        <f t="shared" ca="1" si="26"/>
        <v>10028</v>
      </c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</row>
    <row r="237" spans="1:44" x14ac:dyDescent="0.2">
      <c r="A237" s="15">
        <f>Daten!A237</f>
        <v>20534</v>
      </c>
      <c r="B237" s="8" t="str">
        <f>Daten!B237</f>
        <v>Frauenstein</v>
      </c>
      <c r="C237" s="15">
        <f t="shared" si="21"/>
        <v>2</v>
      </c>
      <c r="D237" s="9">
        <f>Daten!E237</f>
        <v>3564</v>
      </c>
      <c r="E237" s="10">
        <f>Daten!D237</f>
        <v>0</v>
      </c>
      <c r="F237" s="9">
        <f t="shared" si="22"/>
        <v>5744.9552238805973</v>
      </c>
      <c r="H237" s="26">
        <f t="shared" ca="1" si="23"/>
        <v>17851</v>
      </c>
      <c r="I237" s="8">
        <f t="shared" ca="1" si="24"/>
        <v>21</v>
      </c>
      <c r="J237" s="26">
        <f ca="1">IF(I237=0,0,COUNTIF(I$19:$I237,C237*10+1))</f>
        <v>48</v>
      </c>
      <c r="K237" s="21">
        <f t="shared" ca="1" si="25"/>
        <v>0</v>
      </c>
      <c r="L237" s="24">
        <f t="shared" ca="1" si="26"/>
        <v>17851</v>
      </c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</row>
    <row r="238" spans="1:44" x14ac:dyDescent="0.2">
      <c r="A238" s="15">
        <f>Daten!A238</f>
        <v>20601</v>
      </c>
      <c r="B238" s="8" t="str">
        <f>Daten!B238</f>
        <v>Bad Kleinkirchheim</v>
      </c>
      <c r="C238" s="15">
        <f t="shared" si="21"/>
        <v>2</v>
      </c>
      <c r="D238" s="9">
        <f>Daten!E238</f>
        <v>1661</v>
      </c>
      <c r="E238" s="10">
        <f>Daten!D238</f>
        <v>0</v>
      </c>
      <c r="F238" s="9">
        <f t="shared" si="22"/>
        <v>2677.4328358208954</v>
      </c>
      <c r="H238" s="26">
        <f t="shared" ca="1" si="23"/>
        <v>8320</v>
      </c>
      <c r="I238" s="8">
        <f t="shared" ca="1" si="24"/>
        <v>21</v>
      </c>
      <c r="J238" s="26">
        <f ca="1">IF(I238=0,0,COUNTIF(I$19:$I238,C238*10+1))</f>
        <v>49</v>
      </c>
      <c r="K238" s="21">
        <f t="shared" ca="1" si="25"/>
        <v>0</v>
      </c>
      <c r="L238" s="24">
        <f t="shared" ca="1" si="26"/>
        <v>8320</v>
      </c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</row>
    <row r="239" spans="1:44" x14ac:dyDescent="0.2">
      <c r="A239" s="15">
        <f>Daten!A239</f>
        <v>20602</v>
      </c>
      <c r="B239" s="8" t="str">
        <f>Daten!B239</f>
        <v>Baldramsdorf</v>
      </c>
      <c r="C239" s="15">
        <f t="shared" si="21"/>
        <v>2</v>
      </c>
      <c r="D239" s="9">
        <f>Daten!E239</f>
        <v>1836</v>
      </c>
      <c r="E239" s="10">
        <f>Daten!D239</f>
        <v>0</v>
      </c>
      <c r="F239" s="9">
        <f t="shared" si="22"/>
        <v>2959.5223880597014</v>
      </c>
      <c r="H239" s="26">
        <f t="shared" ca="1" si="23"/>
        <v>9196</v>
      </c>
      <c r="I239" s="8">
        <f t="shared" ca="1" si="24"/>
        <v>21</v>
      </c>
      <c r="J239" s="26">
        <f ca="1">IF(I239=0,0,COUNTIF(I$19:$I239,C239*10+1))</f>
        <v>50</v>
      </c>
      <c r="K239" s="21">
        <f t="shared" ca="1" si="25"/>
        <v>0</v>
      </c>
      <c r="L239" s="24">
        <f t="shared" ca="1" si="26"/>
        <v>9196</v>
      </c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</row>
    <row r="240" spans="1:44" x14ac:dyDescent="0.2">
      <c r="A240" s="15">
        <f>Daten!A240</f>
        <v>20603</v>
      </c>
      <c r="B240" s="8" t="str">
        <f>Daten!B240</f>
        <v>Berg im Drautal</v>
      </c>
      <c r="C240" s="15">
        <f t="shared" si="21"/>
        <v>2</v>
      </c>
      <c r="D240" s="9">
        <f>Daten!E240</f>
        <v>1246</v>
      </c>
      <c r="E240" s="10">
        <f>Daten!D240</f>
        <v>0</v>
      </c>
      <c r="F240" s="9">
        <f t="shared" si="22"/>
        <v>2008.4776119402984</v>
      </c>
      <c r="H240" s="26">
        <f t="shared" ca="1" si="23"/>
        <v>6241</v>
      </c>
      <c r="I240" s="8">
        <f t="shared" ca="1" si="24"/>
        <v>21</v>
      </c>
      <c r="J240" s="26">
        <f ca="1">IF(I240=0,0,COUNTIF(I$19:$I240,C240*10+1))</f>
        <v>51</v>
      </c>
      <c r="K240" s="21">
        <f t="shared" ca="1" si="25"/>
        <v>0</v>
      </c>
      <c r="L240" s="24">
        <f t="shared" ca="1" si="26"/>
        <v>6241</v>
      </c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</row>
    <row r="241" spans="1:44" x14ac:dyDescent="0.2">
      <c r="A241" s="15">
        <f>Daten!A241</f>
        <v>20604</v>
      </c>
      <c r="B241" s="8" t="str">
        <f>Daten!B241</f>
        <v>Dellach im Drautal</v>
      </c>
      <c r="C241" s="15">
        <f t="shared" si="21"/>
        <v>2</v>
      </c>
      <c r="D241" s="9">
        <f>Daten!E241</f>
        <v>1584</v>
      </c>
      <c r="E241" s="10">
        <f>Daten!D241</f>
        <v>0</v>
      </c>
      <c r="F241" s="9">
        <f t="shared" si="22"/>
        <v>2553.313432835821</v>
      </c>
      <c r="H241" s="26">
        <f t="shared" ca="1" si="23"/>
        <v>7934</v>
      </c>
      <c r="I241" s="8">
        <f t="shared" ca="1" si="24"/>
        <v>21</v>
      </c>
      <c r="J241" s="26">
        <f ca="1">IF(I241=0,0,COUNTIF(I$19:$I241,C241*10+1))</f>
        <v>52</v>
      </c>
      <c r="K241" s="21">
        <f t="shared" ca="1" si="25"/>
        <v>0</v>
      </c>
      <c r="L241" s="24">
        <f t="shared" ca="1" si="26"/>
        <v>7934</v>
      </c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</row>
    <row r="242" spans="1:44" x14ac:dyDescent="0.2">
      <c r="A242" s="15">
        <f>Daten!A242</f>
        <v>20605</v>
      </c>
      <c r="B242" s="8" t="str">
        <f>Daten!B242</f>
        <v>Großkirchheim</v>
      </c>
      <c r="C242" s="15">
        <f t="shared" si="21"/>
        <v>2</v>
      </c>
      <c r="D242" s="9">
        <f>Daten!E242</f>
        <v>1309</v>
      </c>
      <c r="E242" s="10">
        <f>Daten!D242</f>
        <v>0</v>
      </c>
      <c r="F242" s="9">
        <f t="shared" si="22"/>
        <v>2110.0298507462685</v>
      </c>
      <c r="H242" s="26">
        <f t="shared" ca="1" si="23"/>
        <v>6557</v>
      </c>
      <c r="I242" s="8">
        <f t="shared" ca="1" si="24"/>
        <v>21</v>
      </c>
      <c r="J242" s="26">
        <f ca="1">IF(I242=0,0,COUNTIF(I$19:$I242,C242*10+1))</f>
        <v>53</v>
      </c>
      <c r="K242" s="21">
        <f t="shared" ca="1" si="25"/>
        <v>0</v>
      </c>
      <c r="L242" s="24">
        <f t="shared" ca="1" si="26"/>
        <v>6557</v>
      </c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</row>
    <row r="243" spans="1:44" x14ac:dyDescent="0.2">
      <c r="A243" s="15">
        <f>Daten!A243</f>
        <v>20607</v>
      </c>
      <c r="B243" s="8" t="str">
        <f>Daten!B243</f>
        <v>Flattach</v>
      </c>
      <c r="C243" s="15">
        <f t="shared" si="21"/>
        <v>2</v>
      </c>
      <c r="D243" s="9">
        <f>Daten!E243</f>
        <v>1189</v>
      </c>
      <c r="E243" s="10">
        <f>Daten!D243</f>
        <v>0</v>
      </c>
      <c r="F243" s="9">
        <f t="shared" si="22"/>
        <v>1916.5970149253731</v>
      </c>
      <c r="H243" s="26">
        <f t="shared" ca="1" si="23"/>
        <v>5955</v>
      </c>
      <c r="I243" s="8">
        <f t="shared" ca="1" si="24"/>
        <v>21</v>
      </c>
      <c r="J243" s="26">
        <f ca="1">IF(I243=0,0,COUNTIF(I$19:$I243,C243*10+1))</f>
        <v>54</v>
      </c>
      <c r="K243" s="21">
        <f t="shared" ca="1" si="25"/>
        <v>0</v>
      </c>
      <c r="L243" s="24">
        <f t="shared" ca="1" si="26"/>
        <v>5955</v>
      </c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</row>
    <row r="244" spans="1:44" x14ac:dyDescent="0.2">
      <c r="A244" s="15">
        <f>Daten!A244</f>
        <v>20608</v>
      </c>
      <c r="B244" s="8" t="str">
        <f>Daten!B244</f>
        <v>Gmünd in Kärnten</v>
      </c>
      <c r="C244" s="15">
        <f t="shared" si="21"/>
        <v>2</v>
      </c>
      <c r="D244" s="9">
        <f>Daten!E244</f>
        <v>2531</v>
      </c>
      <c r="E244" s="10">
        <f>Daten!D244</f>
        <v>0</v>
      </c>
      <c r="F244" s="9">
        <f t="shared" si="22"/>
        <v>4079.8208955223881</v>
      </c>
      <c r="H244" s="26">
        <f t="shared" ca="1" si="23"/>
        <v>12677</v>
      </c>
      <c r="I244" s="8">
        <f t="shared" ca="1" si="24"/>
        <v>21</v>
      </c>
      <c r="J244" s="26">
        <f ca="1">IF(I244=0,0,COUNTIF(I$19:$I244,C244*10+1))</f>
        <v>55</v>
      </c>
      <c r="K244" s="21">
        <f t="shared" ca="1" si="25"/>
        <v>0</v>
      </c>
      <c r="L244" s="24">
        <f t="shared" ca="1" si="26"/>
        <v>12677</v>
      </c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</row>
    <row r="245" spans="1:44" x14ac:dyDescent="0.2">
      <c r="A245" s="15">
        <f>Daten!A245</f>
        <v>20609</v>
      </c>
      <c r="B245" s="8" t="str">
        <f>Daten!B245</f>
        <v>Greifenburg</v>
      </c>
      <c r="C245" s="15">
        <f t="shared" si="21"/>
        <v>2</v>
      </c>
      <c r="D245" s="9">
        <f>Daten!E245</f>
        <v>1714</v>
      </c>
      <c r="E245" s="10">
        <f>Daten!D245</f>
        <v>0</v>
      </c>
      <c r="F245" s="9">
        <f t="shared" si="22"/>
        <v>2762.8656716417909</v>
      </c>
      <c r="H245" s="26">
        <f t="shared" ca="1" si="23"/>
        <v>8585</v>
      </c>
      <c r="I245" s="8">
        <f t="shared" ca="1" si="24"/>
        <v>21</v>
      </c>
      <c r="J245" s="26">
        <f ca="1">IF(I245=0,0,COUNTIF(I$19:$I245,C245*10+1))</f>
        <v>56</v>
      </c>
      <c r="K245" s="21">
        <f t="shared" ca="1" si="25"/>
        <v>0</v>
      </c>
      <c r="L245" s="24">
        <f t="shared" ca="1" si="26"/>
        <v>8585</v>
      </c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</row>
    <row r="246" spans="1:44" x14ac:dyDescent="0.2">
      <c r="A246" s="15">
        <f>Daten!A246</f>
        <v>20610</v>
      </c>
      <c r="B246" s="8" t="str">
        <f>Daten!B246</f>
        <v>Heiligenblut am Großglockner</v>
      </c>
      <c r="C246" s="15">
        <f t="shared" si="21"/>
        <v>2</v>
      </c>
      <c r="D246" s="9">
        <f>Daten!E246</f>
        <v>964</v>
      </c>
      <c r="E246" s="10">
        <f>Daten!D246</f>
        <v>0</v>
      </c>
      <c r="F246" s="9">
        <f t="shared" si="22"/>
        <v>1553.9104477611941</v>
      </c>
      <c r="H246" s="26">
        <f t="shared" ca="1" si="23"/>
        <v>4828</v>
      </c>
      <c r="I246" s="8">
        <f t="shared" ca="1" si="24"/>
        <v>21</v>
      </c>
      <c r="J246" s="26">
        <f ca="1">IF(I246=0,0,COUNTIF(I$19:$I246,C246*10+1))</f>
        <v>57</v>
      </c>
      <c r="K246" s="21">
        <f t="shared" ca="1" si="25"/>
        <v>0</v>
      </c>
      <c r="L246" s="24">
        <f t="shared" ca="1" si="26"/>
        <v>4828</v>
      </c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</row>
    <row r="247" spans="1:44" x14ac:dyDescent="0.2">
      <c r="A247" s="15">
        <f>Daten!A247</f>
        <v>20611</v>
      </c>
      <c r="B247" s="8" t="str">
        <f>Daten!B247</f>
        <v>Irschen</v>
      </c>
      <c r="C247" s="15">
        <f t="shared" si="21"/>
        <v>2</v>
      </c>
      <c r="D247" s="9">
        <f>Daten!E247</f>
        <v>1966</v>
      </c>
      <c r="E247" s="10">
        <f>Daten!D247</f>
        <v>0</v>
      </c>
      <c r="F247" s="9">
        <f t="shared" si="22"/>
        <v>3169.0746268656717</v>
      </c>
      <c r="H247" s="26">
        <f t="shared" ca="1" si="23"/>
        <v>9847</v>
      </c>
      <c r="I247" s="8">
        <f t="shared" ca="1" si="24"/>
        <v>21</v>
      </c>
      <c r="J247" s="26">
        <f ca="1">IF(I247=0,0,COUNTIF(I$19:$I247,C247*10+1))</f>
        <v>58</v>
      </c>
      <c r="K247" s="21">
        <f t="shared" ca="1" si="25"/>
        <v>0</v>
      </c>
      <c r="L247" s="24">
        <f t="shared" ca="1" si="26"/>
        <v>9847</v>
      </c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</row>
    <row r="248" spans="1:44" x14ac:dyDescent="0.2">
      <c r="A248" s="15">
        <f>Daten!A248</f>
        <v>20613</v>
      </c>
      <c r="B248" s="8" t="str">
        <f>Daten!B248</f>
        <v>Kleblach-Lind</v>
      </c>
      <c r="C248" s="15">
        <f t="shared" si="21"/>
        <v>2</v>
      </c>
      <c r="D248" s="9">
        <f>Daten!E248</f>
        <v>1162</v>
      </c>
      <c r="E248" s="10">
        <f>Daten!D248</f>
        <v>0</v>
      </c>
      <c r="F248" s="9">
        <f t="shared" si="22"/>
        <v>1873.0746268656717</v>
      </c>
      <c r="H248" s="26">
        <f t="shared" ca="1" si="23"/>
        <v>5820</v>
      </c>
      <c r="I248" s="8">
        <f t="shared" ca="1" si="24"/>
        <v>21</v>
      </c>
      <c r="J248" s="26">
        <f ca="1">IF(I248=0,0,COUNTIF(I$19:$I248,C248*10+1))</f>
        <v>59</v>
      </c>
      <c r="K248" s="21">
        <f t="shared" ca="1" si="25"/>
        <v>0</v>
      </c>
      <c r="L248" s="24">
        <f t="shared" ca="1" si="26"/>
        <v>5820</v>
      </c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</row>
    <row r="249" spans="1:44" x14ac:dyDescent="0.2">
      <c r="A249" s="15">
        <f>Daten!A249</f>
        <v>20616</v>
      </c>
      <c r="B249" s="8" t="str">
        <f>Daten!B249</f>
        <v>Lendorf</v>
      </c>
      <c r="C249" s="15">
        <f t="shared" si="21"/>
        <v>2</v>
      </c>
      <c r="D249" s="9">
        <f>Daten!E249</f>
        <v>1713</v>
      </c>
      <c r="E249" s="10">
        <f>Daten!D249</f>
        <v>0</v>
      </c>
      <c r="F249" s="9">
        <f t="shared" si="22"/>
        <v>2761.2537313432836</v>
      </c>
      <c r="H249" s="26">
        <f t="shared" ca="1" si="23"/>
        <v>8580</v>
      </c>
      <c r="I249" s="8">
        <f t="shared" ca="1" si="24"/>
        <v>21</v>
      </c>
      <c r="J249" s="26">
        <f ca="1">IF(I249=0,0,COUNTIF(I$19:$I249,C249*10+1))</f>
        <v>60</v>
      </c>
      <c r="K249" s="21">
        <f t="shared" ca="1" si="25"/>
        <v>0</v>
      </c>
      <c r="L249" s="24">
        <f t="shared" ca="1" si="26"/>
        <v>8580</v>
      </c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</row>
    <row r="250" spans="1:44" x14ac:dyDescent="0.2">
      <c r="A250" s="15">
        <f>Daten!A250</f>
        <v>20618</v>
      </c>
      <c r="B250" s="8" t="str">
        <f>Daten!B250</f>
        <v>Mallnitz</v>
      </c>
      <c r="C250" s="15">
        <f t="shared" si="21"/>
        <v>2</v>
      </c>
      <c r="D250" s="9">
        <f>Daten!E250</f>
        <v>751</v>
      </c>
      <c r="E250" s="10">
        <f>Daten!D250</f>
        <v>0</v>
      </c>
      <c r="F250" s="9">
        <f t="shared" si="22"/>
        <v>1210.5671641791046</v>
      </c>
      <c r="H250" s="26">
        <f t="shared" ca="1" si="23"/>
        <v>3762</v>
      </c>
      <c r="I250" s="8">
        <f t="shared" ca="1" si="24"/>
        <v>21</v>
      </c>
      <c r="J250" s="26">
        <f ca="1">IF(I250=0,0,COUNTIF(I$19:$I250,C250*10+1))</f>
        <v>61</v>
      </c>
      <c r="K250" s="21">
        <f t="shared" ca="1" si="25"/>
        <v>0</v>
      </c>
      <c r="L250" s="24">
        <f t="shared" ca="1" si="26"/>
        <v>3762</v>
      </c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</row>
    <row r="251" spans="1:44" x14ac:dyDescent="0.2">
      <c r="A251" s="15">
        <f>Daten!A251</f>
        <v>20619</v>
      </c>
      <c r="B251" s="8" t="str">
        <f>Daten!B251</f>
        <v>Malta</v>
      </c>
      <c r="C251" s="15">
        <f t="shared" si="21"/>
        <v>2</v>
      </c>
      <c r="D251" s="9">
        <f>Daten!E251</f>
        <v>1928</v>
      </c>
      <c r="E251" s="10">
        <f>Daten!D251</f>
        <v>0</v>
      </c>
      <c r="F251" s="9">
        <f t="shared" si="22"/>
        <v>3107.8208955223881</v>
      </c>
      <c r="H251" s="26">
        <f t="shared" ca="1" si="23"/>
        <v>9657</v>
      </c>
      <c r="I251" s="8">
        <f t="shared" ca="1" si="24"/>
        <v>21</v>
      </c>
      <c r="J251" s="26">
        <f ca="1">IF(I251=0,0,COUNTIF(I$19:$I251,C251*10+1))</f>
        <v>62</v>
      </c>
      <c r="K251" s="21">
        <f t="shared" ca="1" si="25"/>
        <v>0</v>
      </c>
      <c r="L251" s="24">
        <f t="shared" ca="1" si="26"/>
        <v>9657</v>
      </c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</row>
    <row r="252" spans="1:44" x14ac:dyDescent="0.2">
      <c r="A252" s="15">
        <f>Daten!A252</f>
        <v>20620</v>
      </c>
      <c r="B252" s="8" t="str">
        <f>Daten!B252</f>
        <v>Millstatt am See</v>
      </c>
      <c r="C252" s="15">
        <f t="shared" si="21"/>
        <v>2</v>
      </c>
      <c r="D252" s="9">
        <f>Daten!E252</f>
        <v>3467</v>
      </c>
      <c r="E252" s="10">
        <f>Daten!D252</f>
        <v>0</v>
      </c>
      <c r="F252" s="9">
        <f t="shared" si="22"/>
        <v>5588.5970149253735</v>
      </c>
      <c r="H252" s="26">
        <f t="shared" ca="1" si="23"/>
        <v>17366</v>
      </c>
      <c r="I252" s="8">
        <f t="shared" ca="1" si="24"/>
        <v>21</v>
      </c>
      <c r="J252" s="26">
        <f ca="1">IF(I252=0,0,COUNTIF(I$19:$I252,C252*10+1))</f>
        <v>63</v>
      </c>
      <c r="K252" s="21">
        <f t="shared" ca="1" si="25"/>
        <v>0</v>
      </c>
      <c r="L252" s="24">
        <f t="shared" ca="1" si="26"/>
        <v>17366</v>
      </c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</row>
    <row r="253" spans="1:44" x14ac:dyDescent="0.2">
      <c r="A253" s="15">
        <f>Daten!A253</f>
        <v>20622</v>
      </c>
      <c r="B253" s="8" t="str">
        <f>Daten!B253</f>
        <v>Mörtschach</v>
      </c>
      <c r="C253" s="15">
        <f t="shared" si="21"/>
        <v>2</v>
      </c>
      <c r="D253" s="9">
        <f>Daten!E253</f>
        <v>823</v>
      </c>
      <c r="E253" s="10">
        <f>Daten!D253</f>
        <v>0</v>
      </c>
      <c r="F253" s="9">
        <f t="shared" si="22"/>
        <v>1326.6268656716418</v>
      </c>
      <c r="H253" s="26">
        <f t="shared" ca="1" si="23"/>
        <v>4122</v>
      </c>
      <c r="I253" s="8">
        <f t="shared" ca="1" si="24"/>
        <v>21</v>
      </c>
      <c r="J253" s="26">
        <f ca="1">IF(I253=0,0,COUNTIF(I$19:$I253,C253*10+1))</f>
        <v>64</v>
      </c>
      <c r="K253" s="21">
        <f t="shared" ca="1" si="25"/>
        <v>0</v>
      </c>
      <c r="L253" s="24">
        <f t="shared" ca="1" si="26"/>
        <v>4122</v>
      </c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</row>
    <row r="254" spans="1:44" x14ac:dyDescent="0.2">
      <c r="A254" s="15">
        <f>Daten!A254</f>
        <v>20624</v>
      </c>
      <c r="B254" s="8" t="str">
        <f>Daten!B254</f>
        <v>Mühldorf</v>
      </c>
      <c r="C254" s="15">
        <f t="shared" si="21"/>
        <v>2</v>
      </c>
      <c r="D254" s="9">
        <f>Daten!E254</f>
        <v>1006</v>
      </c>
      <c r="E254" s="10">
        <f>Daten!D254</f>
        <v>0</v>
      </c>
      <c r="F254" s="9">
        <f t="shared" si="22"/>
        <v>1621.6119402985075</v>
      </c>
      <c r="H254" s="26">
        <f t="shared" ca="1" si="23"/>
        <v>5039</v>
      </c>
      <c r="I254" s="8">
        <f t="shared" ca="1" si="24"/>
        <v>21</v>
      </c>
      <c r="J254" s="26">
        <f ca="1">IF(I254=0,0,COUNTIF(I$19:$I254,C254*10+1))</f>
        <v>65</v>
      </c>
      <c r="K254" s="21">
        <f t="shared" ca="1" si="25"/>
        <v>0</v>
      </c>
      <c r="L254" s="24">
        <f t="shared" ca="1" si="26"/>
        <v>5039</v>
      </c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</row>
    <row r="255" spans="1:44" x14ac:dyDescent="0.2">
      <c r="A255" s="15">
        <f>Daten!A255</f>
        <v>20625</v>
      </c>
      <c r="B255" s="8" t="str">
        <f>Daten!B255</f>
        <v>Oberdrauburg</v>
      </c>
      <c r="C255" s="15">
        <f t="shared" si="21"/>
        <v>2</v>
      </c>
      <c r="D255" s="9">
        <f>Daten!E255</f>
        <v>1164</v>
      </c>
      <c r="E255" s="10">
        <f>Daten!D255</f>
        <v>0</v>
      </c>
      <c r="F255" s="9">
        <f t="shared" si="22"/>
        <v>1876.2985074626865</v>
      </c>
      <c r="H255" s="26">
        <f t="shared" ca="1" si="23"/>
        <v>5830</v>
      </c>
      <c r="I255" s="8">
        <f t="shared" ca="1" si="24"/>
        <v>21</v>
      </c>
      <c r="J255" s="26">
        <f ca="1">IF(I255=0,0,COUNTIF(I$19:$I255,C255*10+1))</f>
        <v>66</v>
      </c>
      <c r="K255" s="21">
        <f t="shared" ca="1" si="25"/>
        <v>0</v>
      </c>
      <c r="L255" s="24">
        <f t="shared" ca="1" si="26"/>
        <v>5830</v>
      </c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</row>
    <row r="256" spans="1:44" x14ac:dyDescent="0.2">
      <c r="A256" s="15">
        <f>Daten!A256</f>
        <v>20627</v>
      </c>
      <c r="B256" s="8" t="str">
        <f>Daten!B256</f>
        <v>Obervellach</v>
      </c>
      <c r="C256" s="15">
        <f t="shared" si="21"/>
        <v>2</v>
      </c>
      <c r="D256" s="9">
        <f>Daten!E256</f>
        <v>2185</v>
      </c>
      <c r="E256" s="10">
        <f>Daten!D256</f>
        <v>0</v>
      </c>
      <c r="F256" s="9">
        <f t="shared" si="22"/>
        <v>3522.0895522388059</v>
      </c>
      <c r="H256" s="26">
        <f t="shared" ca="1" si="23"/>
        <v>10944</v>
      </c>
      <c r="I256" s="8">
        <f t="shared" ca="1" si="24"/>
        <v>21</v>
      </c>
      <c r="J256" s="26">
        <f ca="1">IF(I256=0,0,COUNTIF(I$19:$I256,C256*10+1))</f>
        <v>67</v>
      </c>
      <c r="K256" s="21">
        <f t="shared" ca="1" si="25"/>
        <v>0</v>
      </c>
      <c r="L256" s="24">
        <f t="shared" ca="1" si="26"/>
        <v>10944</v>
      </c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</row>
    <row r="257" spans="1:44" x14ac:dyDescent="0.2">
      <c r="A257" s="15">
        <f>Daten!A257</f>
        <v>20630</v>
      </c>
      <c r="B257" s="8" t="str">
        <f>Daten!B257</f>
        <v>Radenthein</v>
      </c>
      <c r="C257" s="15">
        <f t="shared" si="21"/>
        <v>2</v>
      </c>
      <c r="D257" s="9">
        <f>Daten!E257</f>
        <v>5749</v>
      </c>
      <c r="E257" s="10">
        <f>Daten!D257</f>
        <v>0</v>
      </c>
      <c r="F257" s="9">
        <f t="shared" si="22"/>
        <v>9267.0447761194027</v>
      </c>
      <c r="H257" s="26">
        <f t="shared" ca="1" si="23"/>
        <v>28796</v>
      </c>
      <c r="I257" s="8">
        <f t="shared" ca="1" si="24"/>
        <v>21</v>
      </c>
      <c r="J257" s="26">
        <f ca="1">IF(I257=0,0,COUNTIF(I$19:$I257,C257*10+1))</f>
        <v>68</v>
      </c>
      <c r="K257" s="21">
        <f t="shared" ca="1" si="25"/>
        <v>0</v>
      </c>
      <c r="L257" s="24">
        <f t="shared" ca="1" si="26"/>
        <v>28796</v>
      </c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</row>
    <row r="258" spans="1:44" x14ac:dyDescent="0.2">
      <c r="A258" s="15">
        <f>Daten!A258</f>
        <v>20631</v>
      </c>
      <c r="B258" s="8" t="str">
        <f>Daten!B258</f>
        <v>Rangersdorf</v>
      </c>
      <c r="C258" s="15">
        <f t="shared" si="21"/>
        <v>2</v>
      </c>
      <c r="D258" s="9">
        <f>Daten!E258</f>
        <v>1687</v>
      </c>
      <c r="E258" s="10">
        <f>Daten!D258</f>
        <v>0</v>
      </c>
      <c r="F258" s="9">
        <f t="shared" si="22"/>
        <v>2719.3432835820895</v>
      </c>
      <c r="H258" s="26">
        <f t="shared" ca="1" si="23"/>
        <v>8450</v>
      </c>
      <c r="I258" s="8">
        <f t="shared" ca="1" si="24"/>
        <v>21</v>
      </c>
      <c r="J258" s="26">
        <f ca="1">IF(I258=0,0,COUNTIF(I$19:$I258,C258*10+1))</f>
        <v>69</v>
      </c>
      <c r="K258" s="21">
        <f t="shared" ca="1" si="25"/>
        <v>0</v>
      </c>
      <c r="L258" s="24">
        <f t="shared" ca="1" si="26"/>
        <v>8450</v>
      </c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</row>
    <row r="259" spans="1:44" x14ac:dyDescent="0.2">
      <c r="A259" s="15">
        <f>Daten!A259</f>
        <v>20632</v>
      </c>
      <c r="B259" s="8" t="str">
        <f>Daten!B259</f>
        <v>Rennweg am Katschberg</v>
      </c>
      <c r="C259" s="15">
        <f t="shared" si="21"/>
        <v>2</v>
      </c>
      <c r="D259" s="9">
        <f>Daten!E259</f>
        <v>1741</v>
      </c>
      <c r="E259" s="10">
        <f>Daten!D259</f>
        <v>0</v>
      </c>
      <c r="F259" s="9">
        <f t="shared" si="22"/>
        <v>2806.3880597014927</v>
      </c>
      <c r="H259" s="26">
        <f t="shared" ca="1" si="23"/>
        <v>8720</v>
      </c>
      <c r="I259" s="8">
        <f t="shared" ca="1" si="24"/>
        <v>21</v>
      </c>
      <c r="J259" s="26">
        <f ca="1">IF(I259=0,0,COUNTIF(I$19:$I259,C259*10+1))</f>
        <v>70</v>
      </c>
      <c r="K259" s="21">
        <f t="shared" ca="1" si="25"/>
        <v>0</v>
      </c>
      <c r="L259" s="24">
        <f t="shared" ca="1" si="26"/>
        <v>8720</v>
      </c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</row>
    <row r="260" spans="1:44" x14ac:dyDescent="0.2">
      <c r="A260" s="15">
        <f>Daten!A260</f>
        <v>20633</v>
      </c>
      <c r="B260" s="8" t="str">
        <f>Daten!B260</f>
        <v>Sachsenburg</v>
      </c>
      <c r="C260" s="15">
        <f t="shared" si="21"/>
        <v>2</v>
      </c>
      <c r="D260" s="9">
        <f>Daten!E260</f>
        <v>1352</v>
      </c>
      <c r="E260" s="10">
        <f>Daten!D260</f>
        <v>0</v>
      </c>
      <c r="F260" s="9">
        <f t="shared" si="22"/>
        <v>2179.3432835820895</v>
      </c>
      <c r="H260" s="26">
        <f t="shared" ca="1" si="23"/>
        <v>6772</v>
      </c>
      <c r="I260" s="8">
        <f t="shared" ca="1" si="24"/>
        <v>21</v>
      </c>
      <c r="J260" s="26">
        <f ca="1">IF(I260=0,0,COUNTIF(I$19:$I260,C260*10+1))</f>
        <v>71</v>
      </c>
      <c r="K260" s="21">
        <f t="shared" ca="1" si="25"/>
        <v>0</v>
      </c>
      <c r="L260" s="24">
        <f t="shared" ca="1" si="26"/>
        <v>6772</v>
      </c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</row>
    <row r="261" spans="1:44" x14ac:dyDescent="0.2">
      <c r="A261" s="15">
        <f>Daten!A261</f>
        <v>20634</v>
      </c>
      <c r="B261" s="8" t="str">
        <f>Daten!B261</f>
        <v>Seeboden am Millstätter See</v>
      </c>
      <c r="C261" s="15">
        <f t="shared" si="21"/>
        <v>2</v>
      </c>
      <c r="D261" s="9">
        <f>Daten!E261</f>
        <v>6628</v>
      </c>
      <c r="E261" s="10">
        <f>Daten!D261</f>
        <v>0</v>
      </c>
      <c r="F261" s="9">
        <f t="shared" si="22"/>
        <v>10683.940298507463</v>
      </c>
      <c r="H261" s="26">
        <f t="shared" ca="1" si="23"/>
        <v>33198</v>
      </c>
      <c r="I261" s="8">
        <f t="shared" ca="1" si="24"/>
        <v>21</v>
      </c>
      <c r="J261" s="26">
        <f ca="1">IF(I261=0,0,COUNTIF(I$19:$I261,C261*10+1))</f>
        <v>72</v>
      </c>
      <c r="K261" s="21">
        <f t="shared" ca="1" si="25"/>
        <v>0</v>
      </c>
      <c r="L261" s="24">
        <f t="shared" ca="1" si="26"/>
        <v>33198</v>
      </c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</row>
    <row r="262" spans="1:44" x14ac:dyDescent="0.2">
      <c r="A262" s="15">
        <f>Daten!A262</f>
        <v>20635</v>
      </c>
      <c r="B262" s="8" t="str">
        <f>Daten!B262</f>
        <v>Spittal an der Drau</v>
      </c>
      <c r="C262" s="15">
        <f t="shared" si="21"/>
        <v>2</v>
      </c>
      <c r="D262" s="9">
        <f>Daten!E262</f>
        <v>15168</v>
      </c>
      <c r="E262" s="10">
        <f>Daten!D262</f>
        <v>0</v>
      </c>
      <c r="F262" s="9">
        <f t="shared" si="22"/>
        <v>25279.999999999996</v>
      </c>
      <c r="H262" s="26">
        <f t="shared" ca="1" si="23"/>
        <v>78553</v>
      </c>
      <c r="I262" s="8">
        <f t="shared" ca="1" si="24"/>
        <v>21</v>
      </c>
      <c r="J262" s="26">
        <f ca="1">IF(I262=0,0,COUNTIF(I$19:$I262,C262*10+1))</f>
        <v>73</v>
      </c>
      <c r="K262" s="21">
        <f t="shared" ca="1" si="25"/>
        <v>0</v>
      </c>
      <c r="L262" s="24">
        <f t="shared" ca="1" si="26"/>
        <v>78553</v>
      </c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</row>
    <row r="263" spans="1:44" x14ac:dyDescent="0.2">
      <c r="A263" s="15">
        <f>Daten!A263</f>
        <v>20636</v>
      </c>
      <c r="B263" s="8" t="str">
        <f>Daten!B263</f>
        <v>Stall</v>
      </c>
      <c r="C263" s="15">
        <f t="shared" si="21"/>
        <v>2</v>
      </c>
      <c r="D263" s="9">
        <f>Daten!E263</f>
        <v>1491</v>
      </c>
      <c r="E263" s="10">
        <f>Daten!D263</f>
        <v>0</v>
      </c>
      <c r="F263" s="9">
        <f t="shared" si="22"/>
        <v>2403.4029850746269</v>
      </c>
      <c r="H263" s="26">
        <f t="shared" ca="1" si="23"/>
        <v>7468</v>
      </c>
      <c r="I263" s="8">
        <f t="shared" ca="1" si="24"/>
        <v>21</v>
      </c>
      <c r="J263" s="26">
        <f ca="1">IF(I263=0,0,COUNTIF(I$19:$I263,C263*10+1))</f>
        <v>74</v>
      </c>
      <c r="K263" s="21">
        <f t="shared" ca="1" si="25"/>
        <v>0</v>
      </c>
      <c r="L263" s="24">
        <f t="shared" ca="1" si="26"/>
        <v>7468</v>
      </c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</row>
    <row r="264" spans="1:44" x14ac:dyDescent="0.2">
      <c r="A264" s="15">
        <f>Daten!A264</f>
        <v>20637</v>
      </c>
      <c r="B264" s="8" t="str">
        <f>Daten!B264</f>
        <v>Steinfeld</v>
      </c>
      <c r="C264" s="15">
        <f t="shared" si="21"/>
        <v>2</v>
      </c>
      <c r="D264" s="9">
        <f>Daten!E264</f>
        <v>2018</v>
      </c>
      <c r="E264" s="10">
        <f>Daten!D264</f>
        <v>0</v>
      </c>
      <c r="F264" s="9">
        <f t="shared" si="22"/>
        <v>3252.8955223880598</v>
      </c>
      <c r="H264" s="26">
        <f t="shared" ca="1" si="23"/>
        <v>10108</v>
      </c>
      <c r="I264" s="8">
        <f t="shared" ca="1" si="24"/>
        <v>21</v>
      </c>
      <c r="J264" s="26">
        <f ca="1">IF(I264=0,0,COUNTIF(I$19:$I264,C264*10+1))</f>
        <v>75</v>
      </c>
      <c r="K264" s="21">
        <f t="shared" ca="1" si="25"/>
        <v>0</v>
      </c>
      <c r="L264" s="24">
        <f t="shared" ca="1" si="26"/>
        <v>10108</v>
      </c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</row>
    <row r="265" spans="1:44" x14ac:dyDescent="0.2">
      <c r="A265" s="15">
        <f>Daten!A265</f>
        <v>20638</v>
      </c>
      <c r="B265" s="8" t="str">
        <f>Daten!B265</f>
        <v>Trebesing</v>
      </c>
      <c r="C265" s="15">
        <f t="shared" si="21"/>
        <v>2</v>
      </c>
      <c r="D265" s="9">
        <f>Daten!E265</f>
        <v>1168</v>
      </c>
      <c r="E265" s="10">
        <f>Daten!D265</f>
        <v>0</v>
      </c>
      <c r="F265" s="9">
        <f t="shared" si="22"/>
        <v>1882.7462686567164</v>
      </c>
      <c r="H265" s="26">
        <f t="shared" ca="1" si="23"/>
        <v>5850</v>
      </c>
      <c r="I265" s="8">
        <f t="shared" ca="1" si="24"/>
        <v>21</v>
      </c>
      <c r="J265" s="26">
        <f ca="1">IF(I265=0,0,COUNTIF(I$19:$I265,C265*10+1))</f>
        <v>76</v>
      </c>
      <c r="K265" s="21">
        <f t="shared" ca="1" si="25"/>
        <v>0</v>
      </c>
      <c r="L265" s="24">
        <f t="shared" ca="1" si="26"/>
        <v>5850</v>
      </c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</row>
    <row r="266" spans="1:44" x14ac:dyDescent="0.2">
      <c r="A266" s="15">
        <f>Daten!A266</f>
        <v>20639</v>
      </c>
      <c r="B266" s="8" t="str">
        <f>Daten!B266</f>
        <v>Weißensee</v>
      </c>
      <c r="C266" s="15">
        <f t="shared" si="21"/>
        <v>2</v>
      </c>
      <c r="D266" s="9">
        <f>Daten!E266</f>
        <v>771</v>
      </c>
      <c r="E266" s="10">
        <f>Daten!D266</f>
        <v>0</v>
      </c>
      <c r="F266" s="9">
        <f t="shared" si="22"/>
        <v>1242.8059701492537</v>
      </c>
      <c r="H266" s="26">
        <f t="shared" ca="1" si="23"/>
        <v>3862</v>
      </c>
      <c r="I266" s="8">
        <f t="shared" ca="1" si="24"/>
        <v>21</v>
      </c>
      <c r="J266" s="26">
        <f ca="1">IF(I266=0,0,COUNTIF(I$19:$I266,C266*10+1))</f>
        <v>77</v>
      </c>
      <c r="K266" s="21">
        <f t="shared" ca="1" si="25"/>
        <v>0</v>
      </c>
      <c r="L266" s="24">
        <f t="shared" ca="1" si="26"/>
        <v>3862</v>
      </c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</row>
    <row r="267" spans="1:44" x14ac:dyDescent="0.2">
      <c r="A267" s="15">
        <f>Daten!A267</f>
        <v>20640</v>
      </c>
      <c r="B267" s="8" t="str">
        <f>Daten!B267</f>
        <v>Winklern</v>
      </c>
      <c r="C267" s="15">
        <f t="shared" si="21"/>
        <v>2</v>
      </c>
      <c r="D267" s="9">
        <f>Daten!E267</f>
        <v>1198</v>
      </c>
      <c r="E267" s="10">
        <f>Daten!D267</f>
        <v>0</v>
      </c>
      <c r="F267" s="9">
        <f t="shared" si="22"/>
        <v>1931.1044776119402</v>
      </c>
      <c r="H267" s="26">
        <f t="shared" ca="1" si="23"/>
        <v>6001</v>
      </c>
      <c r="I267" s="8">
        <f t="shared" ca="1" si="24"/>
        <v>21</v>
      </c>
      <c r="J267" s="26">
        <f ca="1">IF(I267=0,0,COUNTIF(I$19:$I267,C267*10+1))</f>
        <v>78</v>
      </c>
      <c r="K267" s="21">
        <f t="shared" ca="1" si="25"/>
        <v>0</v>
      </c>
      <c r="L267" s="24">
        <f t="shared" ca="1" si="26"/>
        <v>6001</v>
      </c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</row>
    <row r="268" spans="1:44" x14ac:dyDescent="0.2">
      <c r="A268" s="15">
        <f>Daten!A268</f>
        <v>20642</v>
      </c>
      <c r="B268" s="8" t="str">
        <f>Daten!B268</f>
        <v>Krems in Kärnten</v>
      </c>
      <c r="C268" s="15">
        <f t="shared" si="21"/>
        <v>2</v>
      </c>
      <c r="D268" s="9">
        <f>Daten!E268</f>
        <v>1634</v>
      </c>
      <c r="E268" s="10">
        <f>Daten!D268</f>
        <v>0</v>
      </c>
      <c r="F268" s="9">
        <f t="shared" si="22"/>
        <v>2633.9104477611941</v>
      </c>
      <c r="H268" s="26">
        <f t="shared" ca="1" si="23"/>
        <v>8184</v>
      </c>
      <c r="I268" s="8">
        <f t="shared" ca="1" si="24"/>
        <v>21</v>
      </c>
      <c r="J268" s="26">
        <f ca="1">IF(I268=0,0,COUNTIF(I$19:$I268,C268*10+1))</f>
        <v>79</v>
      </c>
      <c r="K268" s="21">
        <f t="shared" ca="1" si="25"/>
        <v>0</v>
      </c>
      <c r="L268" s="24">
        <f t="shared" ca="1" si="26"/>
        <v>8184</v>
      </c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</row>
    <row r="269" spans="1:44" x14ac:dyDescent="0.2">
      <c r="A269" s="15">
        <f>Daten!A269</f>
        <v>20643</v>
      </c>
      <c r="B269" s="8" t="str">
        <f>Daten!B269</f>
        <v>Lurnfeld</v>
      </c>
      <c r="C269" s="15">
        <f t="shared" si="21"/>
        <v>2</v>
      </c>
      <c r="D269" s="9">
        <f>Daten!E269</f>
        <v>2666</v>
      </c>
      <c r="E269" s="10">
        <f>Daten!D269</f>
        <v>0</v>
      </c>
      <c r="F269" s="9">
        <f t="shared" si="22"/>
        <v>4297.4328358208959</v>
      </c>
      <c r="H269" s="26">
        <f t="shared" ca="1" si="23"/>
        <v>13354</v>
      </c>
      <c r="I269" s="8">
        <f t="shared" ca="1" si="24"/>
        <v>21</v>
      </c>
      <c r="J269" s="26">
        <f ca="1">IF(I269=0,0,COUNTIF(I$19:$I269,C269*10+1))</f>
        <v>80</v>
      </c>
      <c r="K269" s="21">
        <f t="shared" ca="1" si="25"/>
        <v>0</v>
      </c>
      <c r="L269" s="24">
        <f t="shared" ca="1" si="26"/>
        <v>13354</v>
      </c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</row>
    <row r="270" spans="1:44" x14ac:dyDescent="0.2">
      <c r="A270" s="15">
        <f>Daten!A270</f>
        <v>20644</v>
      </c>
      <c r="B270" s="8" t="str">
        <f>Daten!B270</f>
        <v>Reißeck</v>
      </c>
      <c r="C270" s="15">
        <f t="shared" si="21"/>
        <v>2</v>
      </c>
      <c r="D270" s="9">
        <f>Daten!E270</f>
        <v>2108</v>
      </c>
      <c r="E270" s="10">
        <f>Daten!D270</f>
        <v>0</v>
      </c>
      <c r="F270" s="9">
        <f t="shared" si="22"/>
        <v>3397.9701492537315</v>
      </c>
      <c r="H270" s="26">
        <f t="shared" ca="1" si="23"/>
        <v>10559</v>
      </c>
      <c r="I270" s="8">
        <f t="shared" ca="1" si="24"/>
        <v>21</v>
      </c>
      <c r="J270" s="26">
        <f ca="1">IF(I270=0,0,COUNTIF(I$19:$I270,C270*10+1))</f>
        <v>81</v>
      </c>
      <c r="K270" s="21">
        <f t="shared" ca="1" si="25"/>
        <v>0</v>
      </c>
      <c r="L270" s="24">
        <f t="shared" ca="1" si="26"/>
        <v>10559</v>
      </c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</row>
    <row r="271" spans="1:44" x14ac:dyDescent="0.2">
      <c r="A271" s="15">
        <f>Daten!A271</f>
        <v>20701</v>
      </c>
      <c r="B271" s="8" t="str">
        <f>Daten!B271</f>
        <v>Afritz am See</v>
      </c>
      <c r="C271" s="15">
        <f t="shared" si="21"/>
        <v>2</v>
      </c>
      <c r="D271" s="9">
        <f>Daten!E271</f>
        <v>1428</v>
      </c>
      <c r="E271" s="10">
        <f>Daten!D271</f>
        <v>0</v>
      </c>
      <c r="F271" s="9">
        <f t="shared" si="22"/>
        <v>2301.8507462686566</v>
      </c>
      <c r="H271" s="26">
        <f t="shared" ca="1" si="23"/>
        <v>7153</v>
      </c>
      <c r="I271" s="8">
        <f t="shared" ca="1" si="24"/>
        <v>21</v>
      </c>
      <c r="J271" s="26">
        <f ca="1">IF(I271=0,0,COUNTIF(I$19:$I271,C271*10+1))</f>
        <v>82</v>
      </c>
      <c r="K271" s="21">
        <f t="shared" ca="1" si="25"/>
        <v>0</v>
      </c>
      <c r="L271" s="24">
        <f t="shared" ca="1" si="26"/>
        <v>7153</v>
      </c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</row>
    <row r="272" spans="1:44" x14ac:dyDescent="0.2">
      <c r="A272" s="15">
        <f>Daten!A272</f>
        <v>20702</v>
      </c>
      <c r="B272" s="8" t="str">
        <f>Daten!B272</f>
        <v>Arnoldstein</v>
      </c>
      <c r="C272" s="15">
        <f t="shared" si="21"/>
        <v>2</v>
      </c>
      <c r="D272" s="9">
        <f>Daten!E272</f>
        <v>7031</v>
      </c>
      <c r="E272" s="10">
        <f>Daten!D272</f>
        <v>0</v>
      </c>
      <c r="F272" s="9">
        <f t="shared" si="22"/>
        <v>11333.552238805971</v>
      </c>
      <c r="H272" s="26">
        <f t="shared" ca="1" si="23"/>
        <v>35217</v>
      </c>
      <c r="I272" s="8">
        <f t="shared" ca="1" si="24"/>
        <v>21</v>
      </c>
      <c r="J272" s="26">
        <f ca="1">IF(I272=0,0,COUNTIF(I$19:$I272,C272*10+1))</f>
        <v>83</v>
      </c>
      <c r="K272" s="21">
        <f t="shared" ca="1" si="25"/>
        <v>0</v>
      </c>
      <c r="L272" s="24">
        <f t="shared" ca="1" si="26"/>
        <v>35217</v>
      </c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</row>
    <row r="273" spans="1:44" x14ac:dyDescent="0.2">
      <c r="A273" s="15">
        <f>Daten!A273</f>
        <v>20703</v>
      </c>
      <c r="B273" s="8" t="str">
        <f>Daten!B273</f>
        <v>Arriach</v>
      </c>
      <c r="C273" s="15">
        <f t="shared" si="21"/>
        <v>2</v>
      </c>
      <c r="D273" s="9">
        <f>Daten!E273</f>
        <v>1322</v>
      </c>
      <c r="E273" s="10">
        <f>Daten!D273</f>
        <v>0</v>
      </c>
      <c r="F273" s="9">
        <f t="shared" si="22"/>
        <v>2130.9850746268658</v>
      </c>
      <c r="H273" s="26">
        <f t="shared" ca="1" si="23"/>
        <v>6622</v>
      </c>
      <c r="I273" s="8">
        <f t="shared" ca="1" si="24"/>
        <v>21</v>
      </c>
      <c r="J273" s="26">
        <f ca="1">IF(I273=0,0,COUNTIF(I$19:$I273,C273*10+1))</f>
        <v>84</v>
      </c>
      <c r="K273" s="21">
        <f t="shared" ca="1" si="25"/>
        <v>0</v>
      </c>
      <c r="L273" s="24">
        <f t="shared" ca="1" si="26"/>
        <v>6622</v>
      </c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</row>
    <row r="274" spans="1:44" x14ac:dyDescent="0.2">
      <c r="A274" s="15">
        <f>Daten!A274</f>
        <v>20705</v>
      </c>
      <c r="B274" s="8" t="str">
        <f>Daten!B274</f>
        <v>Bad Bleiberg</v>
      </c>
      <c r="C274" s="15">
        <f t="shared" si="21"/>
        <v>2</v>
      </c>
      <c r="D274" s="9">
        <f>Daten!E274</f>
        <v>2176</v>
      </c>
      <c r="E274" s="10">
        <f>Daten!D274</f>
        <v>0</v>
      </c>
      <c r="F274" s="9">
        <f t="shared" si="22"/>
        <v>3507.5820895522388</v>
      </c>
      <c r="H274" s="26">
        <f t="shared" ca="1" si="23"/>
        <v>10899</v>
      </c>
      <c r="I274" s="8">
        <f t="shared" ca="1" si="24"/>
        <v>21</v>
      </c>
      <c r="J274" s="26">
        <f ca="1">IF(I274=0,0,COUNTIF(I$19:$I274,C274*10+1))</f>
        <v>85</v>
      </c>
      <c r="K274" s="21">
        <f t="shared" ca="1" si="25"/>
        <v>0</v>
      </c>
      <c r="L274" s="24">
        <f t="shared" ca="1" si="26"/>
        <v>10899</v>
      </c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</row>
    <row r="275" spans="1:44" x14ac:dyDescent="0.2">
      <c r="A275" s="15">
        <f>Daten!A275</f>
        <v>20707</v>
      </c>
      <c r="B275" s="8" t="str">
        <f>Daten!B275</f>
        <v>Feistritz an der Gail</v>
      </c>
      <c r="C275" s="15">
        <f t="shared" ref="C275:C338" si="27">INT(A275/10000)</f>
        <v>2</v>
      </c>
      <c r="D275" s="9">
        <f>Daten!E275</f>
        <v>655</v>
      </c>
      <c r="E275" s="10">
        <f>Daten!D275</f>
        <v>0</v>
      </c>
      <c r="F275" s="9">
        <f t="shared" ref="F275:F338" si="28">IF(AND(E275=1,D275&lt;=20000),D275*2,IF(D275&lt;=10000,D275*(1+41/67),IF(D275&lt;=20000,D275*(1+2/3),IF(D275&lt;=50000,D275*(2),D275*(2+1/3))))+IF(AND(D275&gt;9000,D275&lt;=10000),(D275-9000)*(110/201),0)+IF(AND(D275&gt;18000,D275&lt;=20000),(D275-18000)*(3+1/3),0)+IF(AND(D275&gt;45000,D275&lt;=50000),(D275-45000)*(3+1/3),0))</f>
        <v>1055.8208955223881</v>
      </c>
      <c r="H275" s="26">
        <f t="shared" ref="H275:H338" ca="1" si="29">ROUND(OFFSET($G$6,C275,0)/OFFSET($F$6,C275,0)*F275,0)</f>
        <v>3281</v>
      </c>
      <c r="I275" s="8">
        <f t="shared" ref="I275:I338" ca="1" si="30">IF(H275&gt;0,C275*10+1,0)</f>
        <v>21</v>
      </c>
      <c r="J275" s="26">
        <f ca="1">IF(I275=0,0,COUNTIF(I$19:$I275,C275*10+1))</f>
        <v>86</v>
      </c>
      <c r="K275" s="21">
        <f t="shared" ref="K275:K338" ca="1" si="31">IF(J275=1,OFFSET($G$6,C275,0)-OFFSET($H$6,C275,0),0)</f>
        <v>0</v>
      </c>
      <c r="L275" s="24">
        <f t="shared" ref="L275:L338" ca="1" si="32">H275+K275</f>
        <v>3281</v>
      </c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</row>
    <row r="276" spans="1:44" x14ac:dyDescent="0.2">
      <c r="A276" s="15">
        <f>Daten!A276</f>
        <v>20708</v>
      </c>
      <c r="B276" s="8" t="str">
        <f>Daten!B276</f>
        <v>Feld am See</v>
      </c>
      <c r="C276" s="15">
        <f t="shared" si="27"/>
        <v>2</v>
      </c>
      <c r="D276" s="9">
        <f>Daten!E276</f>
        <v>1072</v>
      </c>
      <c r="E276" s="10">
        <f>Daten!D276</f>
        <v>0</v>
      </c>
      <c r="F276" s="9">
        <f t="shared" si="28"/>
        <v>1728</v>
      </c>
      <c r="H276" s="26">
        <f t="shared" ca="1" si="29"/>
        <v>5369</v>
      </c>
      <c r="I276" s="8">
        <f t="shared" ca="1" si="30"/>
        <v>21</v>
      </c>
      <c r="J276" s="26">
        <f ca="1">IF(I276=0,0,COUNTIF(I$19:$I276,C276*10+1))</f>
        <v>87</v>
      </c>
      <c r="K276" s="21">
        <f t="shared" ca="1" si="31"/>
        <v>0</v>
      </c>
      <c r="L276" s="24">
        <f t="shared" ca="1" si="32"/>
        <v>5369</v>
      </c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</row>
    <row r="277" spans="1:44" x14ac:dyDescent="0.2">
      <c r="A277" s="15">
        <f>Daten!A277</f>
        <v>20710</v>
      </c>
      <c r="B277" s="8" t="str">
        <f>Daten!B277</f>
        <v>Ferndorf</v>
      </c>
      <c r="C277" s="15">
        <f t="shared" si="27"/>
        <v>2</v>
      </c>
      <c r="D277" s="9">
        <f>Daten!E277</f>
        <v>2051</v>
      </c>
      <c r="E277" s="10">
        <f>Daten!D277</f>
        <v>0</v>
      </c>
      <c r="F277" s="9">
        <f t="shared" si="28"/>
        <v>3306.0895522388059</v>
      </c>
      <c r="H277" s="26">
        <f t="shared" ca="1" si="29"/>
        <v>10273</v>
      </c>
      <c r="I277" s="8">
        <f t="shared" ca="1" si="30"/>
        <v>21</v>
      </c>
      <c r="J277" s="26">
        <f ca="1">IF(I277=0,0,COUNTIF(I$19:$I277,C277*10+1))</f>
        <v>88</v>
      </c>
      <c r="K277" s="21">
        <f t="shared" ca="1" si="31"/>
        <v>0</v>
      </c>
      <c r="L277" s="24">
        <f t="shared" ca="1" si="32"/>
        <v>10273</v>
      </c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</row>
    <row r="278" spans="1:44" x14ac:dyDescent="0.2">
      <c r="A278" s="15">
        <f>Daten!A278</f>
        <v>20711</v>
      </c>
      <c r="B278" s="8" t="str">
        <f>Daten!B278</f>
        <v>Finkenstein am Faaker See</v>
      </c>
      <c r="C278" s="15">
        <f t="shared" si="27"/>
        <v>2</v>
      </c>
      <c r="D278" s="9">
        <f>Daten!E278</f>
        <v>9262</v>
      </c>
      <c r="E278" s="10">
        <f>Daten!D278</f>
        <v>0</v>
      </c>
      <c r="F278" s="9">
        <f t="shared" si="28"/>
        <v>15073.174129353232</v>
      </c>
      <c r="H278" s="26">
        <f t="shared" ca="1" si="29"/>
        <v>46837</v>
      </c>
      <c r="I278" s="8">
        <f t="shared" ca="1" si="30"/>
        <v>21</v>
      </c>
      <c r="J278" s="26">
        <f ca="1">IF(I278=0,0,COUNTIF(I$19:$I278,C278*10+1))</f>
        <v>89</v>
      </c>
      <c r="K278" s="21">
        <f t="shared" ca="1" si="31"/>
        <v>0</v>
      </c>
      <c r="L278" s="24">
        <f t="shared" ca="1" si="32"/>
        <v>46837</v>
      </c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</row>
    <row r="279" spans="1:44" x14ac:dyDescent="0.2">
      <c r="A279" s="15">
        <f>Daten!A279</f>
        <v>20712</v>
      </c>
      <c r="B279" s="8" t="str">
        <f>Daten!B279</f>
        <v>Fresach</v>
      </c>
      <c r="C279" s="15">
        <f t="shared" si="27"/>
        <v>2</v>
      </c>
      <c r="D279" s="9">
        <f>Daten!E279</f>
        <v>1252</v>
      </c>
      <c r="E279" s="10">
        <f>Daten!D279</f>
        <v>0</v>
      </c>
      <c r="F279" s="9">
        <f t="shared" si="28"/>
        <v>2018.1492537313434</v>
      </c>
      <c r="H279" s="26">
        <f t="shared" ca="1" si="29"/>
        <v>6271</v>
      </c>
      <c r="I279" s="8">
        <f t="shared" ca="1" si="30"/>
        <v>21</v>
      </c>
      <c r="J279" s="26">
        <f ca="1">IF(I279=0,0,COUNTIF(I$19:$I279,C279*10+1))</f>
        <v>90</v>
      </c>
      <c r="K279" s="21">
        <f t="shared" ca="1" si="31"/>
        <v>0</v>
      </c>
      <c r="L279" s="24">
        <f t="shared" ca="1" si="32"/>
        <v>6271</v>
      </c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</row>
    <row r="280" spans="1:44" x14ac:dyDescent="0.2">
      <c r="A280" s="15">
        <f>Daten!A280</f>
        <v>20713</v>
      </c>
      <c r="B280" s="8" t="str">
        <f>Daten!B280</f>
        <v>Hohenthurn</v>
      </c>
      <c r="C280" s="15">
        <f t="shared" si="27"/>
        <v>2</v>
      </c>
      <c r="D280" s="9">
        <f>Daten!E280</f>
        <v>859</v>
      </c>
      <c r="E280" s="10">
        <f>Daten!D280</f>
        <v>0</v>
      </c>
      <c r="F280" s="9">
        <f t="shared" si="28"/>
        <v>1384.6567164179105</v>
      </c>
      <c r="H280" s="26">
        <f t="shared" ca="1" si="29"/>
        <v>4303</v>
      </c>
      <c r="I280" s="8">
        <f t="shared" ca="1" si="30"/>
        <v>21</v>
      </c>
      <c r="J280" s="26">
        <f ca="1">IF(I280=0,0,COUNTIF(I$19:$I280,C280*10+1))</f>
        <v>91</v>
      </c>
      <c r="K280" s="21">
        <f t="shared" ca="1" si="31"/>
        <v>0</v>
      </c>
      <c r="L280" s="24">
        <f t="shared" ca="1" si="32"/>
        <v>4303</v>
      </c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</row>
    <row r="281" spans="1:44" x14ac:dyDescent="0.2">
      <c r="A281" s="15">
        <f>Daten!A281</f>
        <v>20719</v>
      </c>
      <c r="B281" s="8" t="str">
        <f>Daten!B281</f>
        <v>Nötsch im Gailtal</v>
      </c>
      <c r="C281" s="15">
        <f t="shared" si="27"/>
        <v>2</v>
      </c>
      <c r="D281" s="9">
        <f>Daten!E281</f>
        <v>2308</v>
      </c>
      <c r="E281" s="10">
        <f>Daten!D281</f>
        <v>0</v>
      </c>
      <c r="F281" s="9">
        <f t="shared" si="28"/>
        <v>3720.3582089552237</v>
      </c>
      <c r="H281" s="26">
        <f t="shared" ca="1" si="29"/>
        <v>11560</v>
      </c>
      <c r="I281" s="8">
        <f t="shared" ca="1" si="30"/>
        <v>21</v>
      </c>
      <c r="J281" s="26">
        <f ca="1">IF(I281=0,0,COUNTIF(I$19:$I281,C281*10+1))</f>
        <v>92</v>
      </c>
      <c r="K281" s="21">
        <f t="shared" ca="1" si="31"/>
        <v>0</v>
      </c>
      <c r="L281" s="24">
        <f t="shared" ca="1" si="32"/>
        <v>11560</v>
      </c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</row>
    <row r="282" spans="1:44" x14ac:dyDescent="0.2">
      <c r="A282" s="15">
        <f>Daten!A282</f>
        <v>20720</v>
      </c>
      <c r="B282" s="8" t="str">
        <f>Daten!B282</f>
        <v>Paternion</v>
      </c>
      <c r="C282" s="15">
        <f t="shared" si="27"/>
        <v>2</v>
      </c>
      <c r="D282" s="9">
        <f>Daten!E282</f>
        <v>5810</v>
      </c>
      <c r="E282" s="10">
        <f>Daten!D282</f>
        <v>0</v>
      </c>
      <c r="F282" s="9">
        <f t="shared" si="28"/>
        <v>9365.373134328358</v>
      </c>
      <c r="H282" s="26">
        <f t="shared" ca="1" si="29"/>
        <v>29101</v>
      </c>
      <c r="I282" s="8">
        <f t="shared" ca="1" si="30"/>
        <v>21</v>
      </c>
      <c r="J282" s="26">
        <f ca="1">IF(I282=0,0,COUNTIF(I$19:$I282,C282*10+1))</f>
        <v>93</v>
      </c>
      <c r="K282" s="21">
        <f t="shared" ca="1" si="31"/>
        <v>0</v>
      </c>
      <c r="L282" s="24">
        <f t="shared" ca="1" si="32"/>
        <v>29101</v>
      </c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</row>
    <row r="283" spans="1:44" x14ac:dyDescent="0.2">
      <c r="A283" s="15">
        <f>Daten!A283</f>
        <v>20721</v>
      </c>
      <c r="B283" s="8" t="str">
        <f>Daten!B283</f>
        <v>Rosegg</v>
      </c>
      <c r="C283" s="15">
        <f t="shared" si="27"/>
        <v>2</v>
      </c>
      <c r="D283" s="9">
        <f>Daten!E283</f>
        <v>1873</v>
      </c>
      <c r="E283" s="10">
        <f>Daten!D283</f>
        <v>0</v>
      </c>
      <c r="F283" s="9">
        <f t="shared" si="28"/>
        <v>3019.1641791044776</v>
      </c>
      <c r="H283" s="26">
        <f t="shared" ca="1" si="29"/>
        <v>9382</v>
      </c>
      <c r="I283" s="8">
        <f t="shared" ca="1" si="30"/>
        <v>21</v>
      </c>
      <c r="J283" s="26">
        <f ca="1">IF(I283=0,0,COUNTIF(I$19:$I283,C283*10+1))</f>
        <v>94</v>
      </c>
      <c r="K283" s="21">
        <f t="shared" ca="1" si="31"/>
        <v>0</v>
      </c>
      <c r="L283" s="24">
        <f t="shared" ca="1" si="32"/>
        <v>9382</v>
      </c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</row>
    <row r="284" spans="1:44" x14ac:dyDescent="0.2">
      <c r="A284" s="15">
        <f>Daten!A284</f>
        <v>20722</v>
      </c>
      <c r="B284" s="8" t="str">
        <f>Daten!B284</f>
        <v>St. Jakob im Rosental</v>
      </c>
      <c r="C284" s="15">
        <f t="shared" si="27"/>
        <v>2</v>
      </c>
      <c r="D284" s="9">
        <f>Daten!E284</f>
        <v>4273</v>
      </c>
      <c r="E284" s="10">
        <f>Daten!D284</f>
        <v>0</v>
      </c>
      <c r="F284" s="9">
        <f t="shared" si="28"/>
        <v>6887.8208955223881</v>
      </c>
      <c r="H284" s="26">
        <f t="shared" ca="1" si="29"/>
        <v>21403</v>
      </c>
      <c r="I284" s="8">
        <f t="shared" ca="1" si="30"/>
        <v>21</v>
      </c>
      <c r="J284" s="26">
        <f ca="1">IF(I284=0,0,COUNTIF(I$19:$I284,C284*10+1))</f>
        <v>95</v>
      </c>
      <c r="K284" s="21">
        <f t="shared" ca="1" si="31"/>
        <v>0</v>
      </c>
      <c r="L284" s="24">
        <f t="shared" ca="1" si="32"/>
        <v>21403</v>
      </c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</row>
    <row r="285" spans="1:44" x14ac:dyDescent="0.2">
      <c r="A285" s="15">
        <f>Daten!A285</f>
        <v>20723</v>
      </c>
      <c r="B285" s="8" t="str">
        <f>Daten!B285</f>
        <v>Stockenboi</v>
      </c>
      <c r="C285" s="15">
        <f t="shared" si="27"/>
        <v>2</v>
      </c>
      <c r="D285" s="9">
        <f>Daten!E285</f>
        <v>1598</v>
      </c>
      <c r="E285" s="10">
        <f>Daten!D285</f>
        <v>0</v>
      </c>
      <c r="F285" s="9">
        <f t="shared" si="28"/>
        <v>2575.8805970149256</v>
      </c>
      <c r="H285" s="26">
        <f t="shared" ca="1" si="29"/>
        <v>8004</v>
      </c>
      <c r="I285" s="8">
        <f t="shared" ca="1" si="30"/>
        <v>21</v>
      </c>
      <c r="J285" s="26">
        <f ca="1">IF(I285=0,0,COUNTIF(I$19:$I285,C285*10+1))</f>
        <v>96</v>
      </c>
      <c r="K285" s="21">
        <f t="shared" ca="1" si="31"/>
        <v>0</v>
      </c>
      <c r="L285" s="24">
        <f t="shared" ca="1" si="32"/>
        <v>8004</v>
      </c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</row>
    <row r="286" spans="1:44" x14ac:dyDescent="0.2">
      <c r="A286" s="15">
        <f>Daten!A286</f>
        <v>20724</v>
      </c>
      <c r="B286" s="8" t="str">
        <f>Daten!B286</f>
        <v>Treffen am Ossiacher See</v>
      </c>
      <c r="C286" s="15">
        <f t="shared" si="27"/>
        <v>2</v>
      </c>
      <c r="D286" s="9">
        <f>Daten!E286</f>
        <v>4573</v>
      </c>
      <c r="E286" s="10">
        <f>Daten!D286</f>
        <v>0</v>
      </c>
      <c r="F286" s="9">
        <f t="shared" si="28"/>
        <v>7371.4029850746265</v>
      </c>
      <c r="H286" s="26">
        <f t="shared" ca="1" si="29"/>
        <v>22905</v>
      </c>
      <c r="I286" s="8">
        <f t="shared" ca="1" si="30"/>
        <v>21</v>
      </c>
      <c r="J286" s="26">
        <f ca="1">IF(I286=0,0,COUNTIF(I$19:$I286,C286*10+1))</f>
        <v>97</v>
      </c>
      <c r="K286" s="21">
        <f t="shared" ca="1" si="31"/>
        <v>0</v>
      </c>
      <c r="L286" s="24">
        <f t="shared" ca="1" si="32"/>
        <v>22905</v>
      </c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</row>
    <row r="287" spans="1:44" x14ac:dyDescent="0.2">
      <c r="A287" s="15">
        <f>Daten!A287</f>
        <v>20725</v>
      </c>
      <c r="B287" s="8" t="str">
        <f>Daten!B287</f>
        <v>Velden am Wörther See</v>
      </c>
      <c r="C287" s="15">
        <f t="shared" si="27"/>
        <v>2</v>
      </c>
      <c r="D287" s="9">
        <f>Daten!E287</f>
        <v>9100</v>
      </c>
      <c r="E287" s="10">
        <f>Daten!D287</f>
        <v>0</v>
      </c>
      <c r="F287" s="9">
        <f t="shared" si="28"/>
        <v>14723.383084577115</v>
      </c>
      <c r="H287" s="26">
        <f t="shared" ca="1" si="29"/>
        <v>45750</v>
      </c>
      <c r="I287" s="8">
        <f t="shared" ca="1" si="30"/>
        <v>21</v>
      </c>
      <c r="J287" s="26">
        <f ca="1">IF(I287=0,0,COUNTIF(I$19:$I287,C287*10+1))</f>
        <v>98</v>
      </c>
      <c r="K287" s="21">
        <f t="shared" ca="1" si="31"/>
        <v>0</v>
      </c>
      <c r="L287" s="24">
        <f t="shared" ca="1" si="32"/>
        <v>45750</v>
      </c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</row>
    <row r="288" spans="1:44" x14ac:dyDescent="0.2">
      <c r="A288" s="15">
        <f>Daten!A288</f>
        <v>20726</v>
      </c>
      <c r="B288" s="8" t="str">
        <f>Daten!B288</f>
        <v>Weißenstein</v>
      </c>
      <c r="C288" s="15">
        <f t="shared" si="27"/>
        <v>2</v>
      </c>
      <c r="D288" s="9">
        <f>Daten!E288</f>
        <v>2929</v>
      </c>
      <c r="E288" s="10">
        <f>Daten!D288</f>
        <v>0</v>
      </c>
      <c r="F288" s="9">
        <f t="shared" si="28"/>
        <v>4721.373134328358</v>
      </c>
      <c r="H288" s="26">
        <f t="shared" ca="1" si="29"/>
        <v>14671</v>
      </c>
      <c r="I288" s="8">
        <f t="shared" ca="1" si="30"/>
        <v>21</v>
      </c>
      <c r="J288" s="26">
        <f ca="1">IF(I288=0,0,COUNTIF(I$19:$I288,C288*10+1))</f>
        <v>99</v>
      </c>
      <c r="K288" s="21">
        <f t="shared" ca="1" si="31"/>
        <v>0</v>
      </c>
      <c r="L288" s="24">
        <f t="shared" ca="1" si="32"/>
        <v>14671</v>
      </c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</row>
    <row r="289" spans="1:44" x14ac:dyDescent="0.2">
      <c r="A289" s="15">
        <f>Daten!A289</f>
        <v>20727</v>
      </c>
      <c r="B289" s="8" t="str">
        <f>Daten!B289</f>
        <v>Wernberg</v>
      </c>
      <c r="C289" s="15">
        <f t="shared" si="27"/>
        <v>2</v>
      </c>
      <c r="D289" s="9">
        <f>Daten!E289</f>
        <v>5594</v>
      </c>
      <c r="E289" s="10">
        <f>Daten!D289</f>
        <v>0</v>
      </c>
      <c r="F289" s="9">
        <f t="shared" si="28"/>
        <v>9017.194029850747</v>
      </c>
      <c r="H289" s="26">
        <f t="shared" ca="1" si="29"/>
        <v>28019</v>
      </c>
      <c r="I289" s="8">
        <f t="shared" ca="1" si="30"/>
        <v>21</v>
      </c>
      <c r="J289" s="26">
        <f ca="1">IF(I289=0,0,COUNTIF(I$19:$I289,C289*10+1))</f>
        <v>100</v>
      </c>
      <c r="K289" s="21">
        <f t="shared" ca="1" si="31"/>
        <v>0</v>
      </c>
      <c r="L289" s="24">
        <f t="shared" ca="1" si="32"/>
        <v>28019</v>
      </c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</row>
    <row r="290" spans="1:44" x14ac:dyDescent="0.2">
      <c r="A290" s="15">
        <f>Daten!A290</f>
        <v>20801</v>
      </c>
      <c r="B290" s="8" t="str">
        <f>Daten!B290</f>
        <v>Bleiburg</v>
      </c>
      <c r="C290" s="15">
        <f t="shared" si="27"/>
        <v>2</v>
      </c>
      <c r="D290" s="9">
        <f>Daten!E290</f>
        <v>4121</v>
      </c>
      <c r="E290" s="10">
        <f>Daten!D290</f>
        <v>0</v>
      </c>
      <c r="F290" s="9">
        <f t="shared" si="28"/>
        <v>6642.8059701492539</v>
      </c>
      <c r="H290" s="26">
        <f t="shared" ca="1" si="29"/>
        <v>20641</v>
      </c>
      <c r="I290" s="8">
        <f t="shared" ca="1" si="30"/>
        <v>21</v>
      </c>
      <c r="J290" s="26">
        <f ca="1">IF(I290=0,0,COUNTIF(I$19:$I290,C290*10+1))</f>
        <v>101</v>
      </c>
      <c r="K290" s="21">
        <f t="shared" ca="1" si="31"/>
        <v>0</v>
      </c>
      <c r="L290" s="24">
        <f t="shared" ca="1" si="32"/>
        <v>20641</v>
      </c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</row>
    <row r="291" spans="1:44" x14ac:dyDescent="0.2">
      <c r="A291" s="15">
        <f>Daten!A291</f>
        <v>20802</v>
      </c>
      <c r="B291" s="8" t="str">
        <f>Daten!B291</f>
        <v>Diex</v>
      </c>
      <c r="C291" s="15">
        <f t="shared" si="27"/>
        <v>2</v>
      </c>
      <c r="D291" s="9">
        <f>Daten!E291</f>
        <v>789</v>
      </c>
      <c r="E291" s="10">
        <f>Daten!D291</f>
        <v>0</v>
      </c>
      <c r="F291" s="9">
        <f t="shared" si="28"/>
        <v>1271.8208955223881</v>
      </c>
      <c r="H291" s="26">
        <f t="shared" ca="1" si="29"/>
        <v>3952</v>
      </c>
      <c r="I291" s="8">
        <f t="shared" ca="1" si="30"/>
        <v>21</v>
      </c>
      <c r="J291" s="26">
        <f ca="1">IF(I291=0,0,COUNTIF(I$19:$I291,C291*10+1))</f>
        <v>102</v>
      </c>
      <c r="K291" s="21">
        <f t="shared" ca="1" si="31"/>
        <v>0</v>
      </c>
      <c r="L291" s="24">
        <f t="shared" ca="1" si="32"/>
        <v>3952</v>
      </c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</row>
    <row r="292" spans="1:44" x14ac:dyDescent="0.2">
      <c r="A292" s="15">
        <f>Daten!A292</f>
        <v>20803</v>
      </c>
      <c r="B292" s="8" t="str">
        <f>Daten!B292</f>
        <v>Eberndorf</v>
      </c>
      <c r="C292" s="15">
        <f t="shared" si="27"/>
        <v>2</v>
      </c>
      <c r="D292" s="9">
        <f>Daten!E292</f>
        <v>5887</v>
      </c>
      <c r="E292" s="10">
        <f>Daten!D292</f>
        <v>0</v>
      </c>
      <c r="F292" s="9">
        <f t="shared" si="28"/>
        <v>9489.492537313432</v>
      </c>
      <c r="H292" s="26">
        <f t="shared" ca="1" si="29"/>
        <v>29487</v>
      </c>
      <c r="I292" s="8">
        <f t="shared" ca="1" si="30"/>
        <v>21</v>
      </c>
      <c r="J292" s="26">
        <f ca="1">IF(I292=0,0,COUNTIF(I$19:$I292,C292*10+1))</f>
        <v>103</v>
      </c>
      <c r="K292" s="21">
        <f t="shared" ca="1" si="31"/>
        <v>0</v>
      </c>
      <c r="L292" s="24">
        <f t="shared" ca="1" si="32"/>
        <v>29487</v>
      </c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</row>
    <row r="293" spans="1:44" x14ac:dyDescent="0.2">
      <c r="A293" s="15">
        <f>Daten!A293</f>
        <v>20804</v>
      </c>
      <c r="B293" s="8" t="str">
        <f>Daten!B293</f>
        <v>Eisenkappel-Vellach</v>
      </c>
      <c r="C293" s="15">
        <f t="shared" si="27"/>
        <v>2</v>
      </c>
      <c r="D293" s="9">
        <f>Daten!E293</f>
        <v>2208</v>
      </c>
      <c r="E293" s="10">
        <f>Daten!D293</f>
        <v>0</v>
      </c>
      <c r="F293" s="9">
        <f t="shared" si="28"/>
        <v>3559.1641791044776</v>
      </c>
      <c r="H293" s="26">
        <f t="shared" ca="1" si="29"/>
        <v>11059</v>
      </c>
      <c r="I293" s="8">
        <f t="shared" ca="1" si="30"/>
        <v>21</v>
      </c>
      <c r="J293" s="26">
        <f ca="1">IF(I293=0,0,COUNTIF(I$19:$I293,C293*10+1))</f>
        <v>104</v>
      </c>
      <c r="K293" s="21">
        <f t="shared" ca="1" si="31"/>
        <v>0</v>
      </c>
      <c r="L293" s="24">
        <f t="shared" ca="1" si="32"/>
        <v>11059</v>
      </c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</row>
    <row r="294" spans="1:44" x14ac:dyDescent="0.2">
      <c r="A294" s="15">
        <f>Daten!A294</f>
        <v>20805</v>
      </c>
      <c r="B294" s="8" t="str">
        <f>Daten!B294</f>
        <v>Feistritz ob Bleiburg</v>
      </c>
      <c r="C294" s="15">
        <f t="shared" si="27"/>
        <v>2</v>
      </c>
      <c r="D294" s="9">
        <f>Daten!E294</f>
        <v>2178</v>
      </c>
      <c r="E294" s="10">
        <f>Daten!D294</f>
        <v>0</v>
      </c>
      <c r="F294" s="9">
        <f t="shared" si="28"/>
        <v>3510.8059701492539</v>
      </c>
      <c r="H294" s="26">
        <f t="shared" ca="1" si="29"/>
        <v>10909</v>
      </c>
      <c r="I294" s="8">
        <f t="shared" ca="1" si="30"/>
        <v>21</v>
      </c>
      <c r="J294" s="26">
        <f ca="1">IF(I294=0,0,COUNTIF(I$19:$I294,C294*10+1))</f>
        <v>105</v>
      </c>
      <c r="K294" s="21">
        <f t="shared" ca="1" si="31"/>
        <v>0</v>
      </c>
      <c r="L294" s="24">
        <f t="shared" ca="1" si="32"/>
        <v>10909</v>
      </c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</row>
    <row r="295" spans="1:44" x14ac:dyDescent="0.2">
      <c r="A295" s="15">
        <f>Daten!A295</f>
        <v>20806</v>
      </c>
      <c r="B295" s="8" t="str">
        <f>Daten!B295</f>
        <v>Gallizien</v>
      </c>
      <c r="C295" s="15">
        <f t="shared" si="27"/>
        <v>2</v>
      </c>
      <c r="D295" s="9">
        <f>Daten!E295</f>
        <v>1757</v>
      </c>
      <c r="E295" s="10">
        <f>Daten!D295</f>
        <v>0</v>
      </c>
      <c r="F295" s="9">
        <f t="shared" si="28"/>
        <v>2832.1791044776119</v>
      </c>
      <c r="H295" s="26">
        <f t="shared" ca="1" si="29"/>
        <v>8800</v>
      </c>
      <c r="I295" s="8">
        <f t="shared" ca="1" si="30"/>
        <v>21</v>
      </c>
      <c r="J295" s="26">
        <f ca="1">IF(I295=0,0,COUNTIF(I$19:$I295,C295*10+1))</f>
        <v>106</v>
      </c>
      <c r="K295" s="21">
        <f t="shared" ca="1" si="31"/>
        <v>0</v>
      </c>
      <c r="L295" s="24">
        <f t="shared" ca="1" si="32"/>
        <v>8800</v>
      </c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</row>
    <row r="296" spans="1:44" x14ac:dyDescent="0.2">
      <c r="A296" s="15">
        <f>Daten!A296</f>
        <v>20807</v>
      </c>
      <c r="B296" s="8" t="str">
        <f>Daten!B296</f>
        <v>Globasnitz</v>
      </c>
      <c r="C296" s="15">
        <f t="shared" si="27"/>
        <v>2</v>
      </c>
      <c r="D296" s="9">
        <f>Daten!E296</f>
        <v>1592</v>
      </c>
      <c r="E296" s="10">
        <f>Daten!D296</f>
        <v>0</v>
      </c>
      <c r="F296" s="9">
        <f t="shared" si="28"/>
        <v>2566.2089552238804</v>
      </c>
      <c r="H296" s="26">
        <f t="shared" ca="1" si="29"/>
        <v>7974</v>
      </c>
      <c r="I296" s="8">
        <f t="shared" ca="1" si="30"/>
        <v>21</v>
      </c>
      <c r="J296" s="26">
        <f ca="1">IF(I296=0,0,COUNTIF(I$19:$I296,C296*10+1))</f>
        <v>107</v>
      </c>
      <c r="K296" s="21">
        <f t="shared" ca="1" si="31"/>
        <v>0</v>
      </c>
      <c r="L296" s="24">
        <f t="shared" ca="1" si="32"/>
        <v>7974</v>
      </c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</row>
    <row r="297" spans="1:44" x14ac:dyDescent="0.2">
      <c r="A297" s="15">
        <f>Daten!A297</f>
        <v>20808</v>
      </c>
      <c r="B297" s="8" t="str">
        <f>Daten!B297</f>
        <v>Griffen</v>
      </c>
      <c r="C297" s="15">
        <f t="shared" si="27"/>
        <v>2</v>
      </c>
      <c r="D297" s="9">
        <f>Daten!E297</f>
        <v>3422</v>
      </c>
      <c r="E297" s="10">
        <f>Daten!D297</f>
        <v>0</v>
      </c>
      <c r="F297" s="9">
        <f t="shared" si="28"/>
        <v>5516.059701492537</v>
      </c>
      <c r="H297" s="26">
        <f t="shared" ca="1" si="29"/>
        <v>17140</v>
      </c>
      <c r="I297" s="8">
        <f t="shared" ca="1" si="30"/>
        <v>21</v>
      </c>
      <c r="J297" s="26">
        <f ca="1">IF(I297=0,0,COUNTIF(I$19:$I297,C297*10+1))</f>
        <v>108</v>
      </c>
      <c r="K297" s="21">
        <f t="shared" ca="1" si="31"/>
        <v>0</v>
      </c>
      <c r="L297" s="24">
        <f t="shared" ca="1" si="32"/>
        <v>17140</v>
      </c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</row>
    <row r="298" spans="1:44" x14ac:dyDescent="0.2">
      <c r="A298" s="15">
        <f>Daten!A298</f>
        <v>20810</v>
      </c>
      <c r="B298" s="8" t="str">
        <f>Daten!B298</f>
        <v>Neuhaus</v>
      </c>
      <c r="C298" s="15">
        <f t="shared" si="27"/>
        <v>2</v>
      </c>
      <c r="D298" s="9">
        <f>Daten!E298</f>
        <v>1015</v>
      </c>
      <c r="E298" s="10">
        <f>Daten!D298</f>
        <v>0</v>
      </c>
      <c r="F298" s="9">
        <f t="shared" si="28"/>
        <v>1636.1194029850747</v>
      </c>
      <c r="H298" s="26">
        <f t="shared" ca="1" si="29"/>
        <v>5084</v>
      </c>
      <c r="I298" s="8">
        <f t="shared" ca="1" si="30"/>
        <v>21</v>
      </c>
      <c r="J298" s="26">
        <f ca="1">IF(I298=0,0,COUNTIF(I$19:$I298,C298*10+1))</f>
        <v>109</v>
      </c>
      <c r="K298" s="21">
        <f t="shared" ca="1" si="31"/>
        <v>0</v>
      </c>
      <c r="L298" s="24">
        <f t="shared" ca="1" si="32"/>
        <v>5084</v>
      </c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</row>
    <row r="299" spans="1:44" x14ac:dyDescent="0.2">
      <c r="A299" s="15">
        <f>Daten!A299</f>
        <v>20812</v>
      </c>
      <c r="B299" s="8" t="str">
        <f>Daten!B299</f>
        <v>Ruden</v>
      </c>
      <c r="C299" s="15">
        <f t="shared" si="27"/>
        <v>2</v>
      </c>
      <c r="D299" s="9">
        <f>Daten!E299</f>
        <v>1513</v>
      </c>
      <c r="E299" s="10">
        <f>Daten!D299</f>
        <v>0</v>
      </c>
      <c r="F299" s="9">
        <f t="shared" si="28"/>
        <v>2438.8656716417909</v>
      </c>
      <c r="H299" s="26">
        <f t="shared" ca="1" si="29"/>
        <v>7578</v>
      </c>
      <c r="I299" s="8">
        <f t="shared" ca="1" si="30"/>
        <v>21</v>
      </c>
      <c r="J299" s="26">
        <f ca="1">IF(I299=0,0,COUNTIF(I$19:$I299,C299*10+1))</f>
        <v>110</v>
      </c>
      <c r="K299" s="21">
        <f t="shared" ca="1" si="31"/>
        <v>0</v>
      </c>
      <c r="L299" s="24">
        <f t="shared" ca="1" si="32"/>
        <v>7578</v>
      </c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</row>
    <row r="300" spans="1:44" x14ac:dyDescent="0.2">
      <c r="A300" s="15">
        <f>Daten!A300</f>
        <v>20813</v>
      </c>
      <c r="B300" s="8" t="str">
        <f>Daten!B300</f>
        <v>St. Kanzian am Klopeiner See</v>
      </c>
      <c r="C300" s="15">
        <f t="shared" si="27"/>
        <v>2</v>
      </c>
      <c r="D300" s="9">
        <f>Daten!E300</f>
        <v>4575</v>
      </c>
      <c r="E300" s="10">
        <f>Daten!D300</f>
        <v>0</v>
      </c>
      <c r="F300" s="9">
        <f t="shared" si="28"/>
        <v>7374.626865671642</v>
      </c>
      <c r="H300" s="26">
        <f t="shared" ca="1" si="29"/>
        <v>22915</v>
      </c>
      <c r="I300" s="8">
        <f t="shared" ca="1" si="30"/>
        <v>21</v>
      </c>
      <c r="J300" s="26">
        <f ca="1">IF(I300=0,0,COUNTIF(I$19:$I300,C300*10+1))</f>
        <v>111</v>
      </c>
      <c r="K300" s="21">
        <f t="shared" ca="1" si="31"/>
        <v>0</v>
      </c>
      <c r="L300" s="24">
        <f t="shared" ca="1" si="32"/>
        <v>22915</v>
      </c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</row>
    <row r="301" spans="1:44" x14ac:dyDescent="0.2">
      <c r="A301" s="15">
        <f>Daten!A301</f>
        <v>20815</v>
      </c>
      <c r="B301" s="8" t="str">
        <f>Daten!B301</f>
        <v>Sittersdorf</v>
      </c>
      <c r="C301" s="15">
        <f t="shared" si="27"/>
        <v>2</v>
      </c>
      <c r="D301" s="9">
        <f>Daten!E301</f>
        <v>1963</v>
      </c>
      <c r="E301" s="10">
        <f>Daten!D301</f>
        <v>0</v>
      </c>
      <c r="F301" s="9">
        <f t="shared" si="28"/>
        <v>3164.2388059701493</v>
      </c>
      <c r="H301" s="26">
        <f t="shared" ca="1" si="29"/>
        <v>9832</v>
      </c>
      <c r="I301" s="8">
        <f t="shared" ca="1" si="30"/>
        <v>21</v>
      </c>
      <c r="J301" s="26">
        <f ca="1">IF(I301=0,0,COUNTIF(I$19:$I301,C301*10+1))</f>
        <v>112</v>
      </c>
      <c r="K301" s="21">
        <f t="shared" ca="1" si="31"/>
        <v>0</v>
      </c>
      <c r="L301" s="24">
        <f t="shared" ca="1" si="32"/>
        <v>9832</v>
      </c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</row>
    <row r="302" spans="1:44" x14ac:dyDescent="0.2">
      <c r="A302" s="15">
        <f>Daten!A302</f>
        <v>20817</v>
      </c>
      <c r="B302" s="8" t="str">
        <f>Daten!B302</f>
        <v>Völkermarkt</v>
      </c>
      <c r="C302" s="15">
        <f t="shared" si="27"/>
        <v>2</v>
      </c>
      <c r="D302" s="9">
        <f>Daten!E302</f>
        <v>10909</v>
      </c>
      <c r="E302" s="10">
        <f>Daten!D302</f>
        <v>0</v>
      </c>
      <c r="F302" s="9">
        <f t="shared" si="28"/>
        <v>18181.666666666664</v>
      </c>
      <c r="H302" s="26">
        <f t="shared" ca="1" si="29"/>
        <v>56496</v>
      </c>
      <c r="I302" s="8">
        <f t="shared" ca="1" si="30"/>
        <v>21</v>
      </c>
      <c r="J302" s="26">
        <f ca="1">IF(I302=0,0,COUNTIF(I$19:$I302,C302*10+1))</f>
        <v>113</v>
      </c>
      <c r="K302" s="21">
        <f t="shared" ca="1" si="31"/>
        <v>0</v>
      </c>
      <c r="L302" s="24">
        <f t="shared" ca="1" si="32"/>
        <v>56496</v>
      </c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</row>
    <row r="303" spans="1:44" x14ac:dyDescent="0.2">
      <c r="A303" s="15">
        <f>Daten!A303</f>
        <v>20901</v>
      </c>
      <c r="B303" s="8" t="str">
        <f>Daten!B303</f>
        <v>Bad St. Leonhard im Lavanttal</v>
      </c>
      <c r="C303" s="15">
        <f t="shared" si="27"/>
        <v>2</v>
      </c>
      <c r="D303" s="9">
        <f>Daten!E303</f>
        <v>4289</v>
      </c>
      <c r="E303" s="10">
        <f>Daten!D303</f>
        <v>0</v>
      </c>
      <c r="F303" s="9">
        <f t="shared" si="28"/>
        <v>6913.6119402985078</v>
      </c>
      <c r="H303" s="26">
        <f t="shared" ca="1" si="29"/>
        <v>21483</v>
      </c>
      <c r="I303" s="8">
        <f t="shared" ca="1" si="30"/>
        <v>21</v>
      </c>
      <c r="J303" s="26">
        <f ca="1">IF(I303=0,0,COUNTIF(I$19:$I303,C303*10+1))</f>
        <v>114</v>
      </c>
      <c r="K303" s="21">
        <f t="shared" ca="1" si="31"/>
        <v>0</v>
      </c>
      <c r="L303" s="24">
        <f t="shared" ca="1" si="32"/>
        <v>21483</v>
      </c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</row>
    <row r="304" spans="1:44" x14ac:dyDescent="0.2">
      <c r="A304" s="15">
        <f>Daten!A304</f>
        <v>20905</v>
      </c>
      <c r="B304" s="8" t="str">
        <f>Daten!B304</f>
        <v>Frantschach-St. Gertraud</v>
      </c>
      <c r="C304" s="15">
        <f t="shared" si="27"/>
        <v>2</v>
      </c>
      <c r="D304" s="9">
        <f>Daten!E304</f>
        <v>2492</v>
      </c>
      <c r="E304" s="10">
        <f>Daten!D304</f>
        <v>0</v>
      </c>
      <c r="F304" s="9">
        <f t="shared" si="28"/>
        <v>4016.9552238805968</v>
      </c>
      <c r="H304" s="26">
        <f t="shared" ca="1" si="29"/>
        <v>12482</v>
      </c>
      <c r="I304" s="8">
        <f t="shared" ca="1" si="30"/>
        <v>21</v>
      </c>
      <c r="J304" s="26">
        <f ca="1">IF(I304=0,0,COUNTIF(I$19:$I304,C304*10+1))</f>
        <v>115</v>
      </c>
      <c r="K304" s="21">
        <f t="shared" ca="1" si="31"/>
        <v>0</v>
      </c>
      <c r="L304" s="24">
        <f t="shared" ca="1" si="32"/>
        <v>12482</v>
      </c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</row>
    <row r="305" spans="1:44" x14ac:dyDescent="0.2">
      <c r="A305" s="15">
        <f>Daten!A305</f>
        <v>20909</v>
      </c>
      <c r="B305" s="8" t="str">
        <f>Daten!B305</f>
        <v>Lavamünd</v>
      </c>
      <c r="C305" s="15">
        <f t="shared" si="27"/>
        <v>2</v>
      </c>
      <c r="D305" s="9">
        <f>Daten!E305</f>
        <v>2856</v>
      </c>
      <c r="E305" s="10">
        <f>Daten!D305</f>
        <v>0</v>
      </c>
      <c r="F305" s="9">
        <f t="shared" si="28"/>
        <v>4603.7014925373132</v>
      </c>
      <c r="H305" s="26">
        <f t="shared" ca="1" si="29"/>
        <v>14305</v>
      </c>
      <c r="I305" s="8">
        <f t="shared" ca="1" si="30"/>
        <v>21</v>
      </c>
      <c r="J305" s="26">
        <f ca="1">IF(I305=0,0,COUNTIF(I$19:$I305,C305*10+1))</f>
        <v>116</v>
      </c>
      <c r="K305" s="21">
        <f t="shared" ca="1" si="31"/>
        <v>0</v>
      </c>
      <c r="L305" s="24">
        <f t="shared" ca="1" si="32"/>
        <v>14305</v>
      </c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</row>
    <row r="306" spans="1:44" x14ac:dyDescent="0.2">
      <c r="A306" s="15">
        <f>Daten!A306</f>
        <v>20911</v>
      </c>
      <c r="B306" s="8" t="str">
        <f>Daten!B306</f>
        <v>Preitenegg</v>
      </c>
      <c r="C306" s="15">
        <f t="shared" si="27"/>
        <v>2</v>
      </c>
      <c r="D306" s="9">
        <f>Daten!E306</f>
        <v>912</v>
      </c>
      <c r="E306" s="10">
        <f>Daten!D306</f>
        <v>0</v>
      </c>
      <c r="F306" s="9">
        <f t="shared" si="28"/>
        <v>1470.0895522388059</v>
      </c>
      <c r="H306" s="26">
        <f t="shared" ca="1" si="29"/>
        <v>4568</v>
      </c>
      <c r="I306" s="8">
        <f t="shared" ca="1" si="30"/>
        <v>21</v>
      </c>
      <c r="J306" s="26">
        <f ca="1">IF(I306=0,0,COUNTIF(I$19:$I306,C306*10+1))</f>
        <v>117</v>
      </c>
      <c r="K306" s="21">
        <f t="shared" ca="1" si="31"/>
        <v>0</v>
      </c>
      <c r="L306" s="24">
        <f t="shared" ca="1" si="32"/>
        <v>4568</v>
      </c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</row>
    <row r="307" spans="1:44" x14ac:dyDescent="0.2">
      <c r="A307" s="15">
        <f>Daten!A307</f>
        <v>20912</v>
      </c>
      <c r="B307" s="8" t="str">
        <f>Daten!B307</f>
        <v>Reichenfels</v>
      </c>
      <c r="C307" s="15">
        <f t="shared" si="27"/>
        <v>2</v>
      </c>
      <c r="D307" s="9">
        <f>Daten!E307</f>
        <v>1749</v>
      </c>
      <c r="E307" s="10">
        <f>Daten!D307</f>
        <v>0</v>
      </c>
      <c r="F307" s="9">
        <f t="shared" si="28"/>
        <v>2819.2835820895521</v>
      </c>
      <c r="H307" s="26">
        <f t="shared" ca="1" si="29"/>
        <v>8760</v>
      </c>
      <c r="I307" s="8">
        <f t="shared" ca="1" si="30"/>
        <v>21</v>
      </c>
      <c r="J307" s="26">
        <f ca="1">IF(I307=0,0,COUNTIF(I$19:$I307,C307*10+1))</f>
        <v>118</v>
      </c>
      <c r="K307" s="21">
        <f t="shared" ca="1" si="31"/>
        <v>0</v>
      </c>
      <c r="L307" s="24">
        <f t="shared" ca="1" si="32"/>
        <v>8760</v>
      </c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</row>
    <row r="308" spans="1:44" x14ac:dyDescent="0.2">
      <c r="A308" s="15">
        <f>Daten!A308</f>
        <v>20913</v>
      </c>
      <c r="B308" s="8" t="str">
        <f>Daten!B308</f>
        <v>St. Andrä</v>
      </c>
      <c r="C308" s="15">
        <f t="shared" si="27"/>
        <v>2</v>
      </c>
      <c r="D308" s="9">
        <f>Daten!E308</f>
        <v>9825</v>
      </c>
      <c r="E308" s="10">
        <f>Daten!D308</f>
        <v>0</v>
      </c>
      <c r="F308" s="9">
        <f t="shared" si="28"/>
        <v>16288.805970149253</v>
      </c>
      <c r="H308" s="26">
        <f t="shared" ca="1" si="29"/>
        <v>50615</v>
      </c>
      <c r="I308" s="8">
        <f t="shared" ca="1" si="30"/>
        <v>21</v>
      </c>
      <c r="J308" s="26">
        <f ca="1">IF(I308=0,0,COUNTIF(I$19:$I308,C308*10+1))</f>
        <v>119</v>
      </c>
      <c r="K308" s="21">
        <f t="shared" ca="1" si="31"/>
        <v>0</v>
      </c>
      <c r="L308" s="24">
        <f t="shared" ca="1" si="32"/>
        <v>50615</v>
      </c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</row>
    <row r="309" spans="1:44" x14ac:dyDescent="0.2">
      <c r="A309" s="15">
        <f>Daten!A309</f>
        <v>20914</v>
      </c>
      <c r="B309" s="8" t="str">
        <f>Daten!B309</f>
        <v>St. Georgen im Lavanttal</v>
      </c>
      <c r="C309" s="15">
        <f t="shared" si="27"/>
        <v>2</v>
      </c>
      <c r="D309" s="9">
        <f>Daten!E309</f>
        <v>1945</v>
      </c>
      <c r="E309" s="10">
        <f>Daten!D309</f>
        <v>0</v>
      </c>
      <c r="F309" s="9">
        <f t="shared" si="28"/>
        <v>3135.2238805970151</v>
      </c>
      <c r="H309" s="26">
        <f t="shared" ca="1" si="29"/>
        <v>9742</v>
      </c>
      <c r="I309" s="8">
        <f t="shared" ca="1" si="30"/>
        <v>21</v>
      </c>
      <c r="J309" s="26">
        <f ca="1">IF(I309=0,0,COUNTIF(I$19:$I309,C309*10+1))</f>
        <v>120</v>
      </c>
      <c r="K309" s="21">
        <f t="shared" ca="1" si="31"/>
        <v>0</v>
      </c>
      <c r="L309" s="24">
        <f t="shared" ca="1" si="32"/>
        <v>9742</v>
      </c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</row>
    <row r="310" spans="1:44" x14ac:dyDescent="0.2">
      <c r="A310" s="15">
        <f>Daten!A310</f>
        <v>20918</v>
      </c>
      <c r="B310" s="8" t="str">
        <f>Daten!B310</f>
        <v>St. Paul im Lavanttal</v>
      </c>
      <c r="C310" s="15">
        <f t="shared" si="27"/>
        <v>2</v>
      </c>
      <c r="D310" s="9">
        <f>Daten!E310</f>
        <v>3211</v>
      </c>
      <c r="E310" s="10">
        <f>Daten!D310</f>
        <v>0</v>
      </c>
      <c r="F310" s="9">
        <f t="shared" si="28"/>
        <v>5175.940298507463</v>
      </c>
      <c r="H310" s="26">
        <f t="shared" ca="1" si="29"/>
        <v>16083</v>
      </c>
      <c r="I310" s="8">
        <f t="shared" ca="1" si="30"/>
        <v>21</v>
      </c>
      <c r="J310" s="26">
        <f ca="1">IF(I310=0,0,COUNTIF(I$19:$I310,C310*10+1))</f>
        <v>121</v>
      </c>
      <c r="K310" s="21">
        <f t="shared" ca="1" si="31"/>
        <v>0</v>
      </c>
      <c r="L310" s="24">
        <f t="shared" ca="1" si="32"/>
        <v>16083</v>
      </c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</row>
    <row r="311" spans="1:44" x14ac:dyDescent="0.2">
      <c r="A311" s="15">
        <f>Daten!A311</f>
        <v>20923</v>
      </c>
      <c r="B311" s="8" t="str">
        <f>Daten!B311</f>
        <v>Wolfsberg</v>
      </c>
      <c r="C311" s="15">
        <f t="shared" si="27"/>
        <v>2</v>
      </c>
      <c r="D311" s="9">
        <f>Daten!E311</f>
        <v>25114</v>
      </c>
      <c r="E311" s="10">
        <f>Daten!D311</f>
        <v>0</v>
      </c>
      <c r="F311" s="9">
        <f t="shared" si="28"/>
        <v>50228</v>
      </c>
      <c r="H311" s="26">
        <f t="shared" ca="1" si="29"/>
        <v>156074</v>
      </c>
      <c r="I311" s="8">
        <f t="shared" ca="1" si="30"/>
        <v>21</v>
      </c>
      <c r="J311" s="26">
        <f ca="1">IF(I311=0,0,COUNTIF(I$19:$I311,C311*10+1))</f>
        <v>122</v>
      </c>
      <c r="K311" s="21">
        <f t="shared" ca="1" si="31"/>
        <v>0</v>
      </c>
      <c r="L311" s="24">
        <f t="shared" ca="1" si="32"/>
        <v>156074</v>
      </c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</row>
    <row r="312" spans="1:44" x14ac:dyDescent="0.2">
      <c r="A312" s="15">
        <f>Daten!A312</f>
        <v>21001</v>
      </c>
      <c r="B312" s="8" t="str">
        <f>Daten!B312</f>
        <v>Albeck</v>
      </c>
      <c r="C312" s="15">
        <f t="shared" si="27"/>
        <v>2</v>
      </c>
      <c r="D312" s="9">
        <f>Daten!E312</f>
        <v>997</v>
      </c>
      <c r="E312" s="10">
        <f>Daten!D312</f>
        <v>0</v>
      </c>
      <c r="F312" s="9">
        <f t="shared" si="28"/>
        <v>1607.1044776119402</v>
      </c>
      <c r="H312" s="26">
        <f t="shared" ca="1" si="29"/>
        <v>4994</v>
      </c>
      <c r="I312" s="8">
        <f t="shared" ca="1" si="30"/>
        <v>21</v>
      </c>
      <c r="J312" s="26">
        <f ca="1">IF(I312=0,0,COUNTIF(I$19:$I312,C312*10+1))</f>
        <v>123</v>
      </c>
      <c r="K312" s="21">
        <f t="shared" ca="1" si="31"/>
        <v>0</v>
      </c>
      <c r="L312" s="24">
        <f t="shared" ca="1" si="32"/>
        <v>4994</v>
      </c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</row>
    <row r="313" spans="1:44" x14ac:dyDescent="0.2">
      <c r="A313" s="15">
        <f>Daten!A313</f>
        <v>21002</v>
      </c>
      <c r="B313" s="8" t="str">
        <f>Daten!B313</f>
        <v>Feldkirchen in Kärnten</v>
      </c>
      <c r="C313" s="15">
        <f t="shared" si="27"/>
        <v>2</v>
      </c>
      <c r="D313" s="9">
        <f>Daten!E313</f>
        <v>14299</v>
      </c>
      <c r="E313" s="10">
        <f>Daten!D313</f>
        <v>0</v>
      </c>
      <c r="F313" s="9">
        <f t="shared" si="28"/>
        <v>23831.666666666664</v>
      </c>
      <c r="H313" s="26">
        <f t="shared" ca="1" si="29"/>
        <v>74053</v>
      </c>
      <c r="I313" s="8">
        <f t="shared" ca="1" si="30"/>
        <v>21</v>
      </c>
      <c r="J313" s="26">
        <f ca="1">IF(I313=0,0,COUNTIF(I$19:$I313,C313*10+1))</f>
        <v>124</v>
      </c>
      <c r="K313" s="21">
        <f t="shared" ca="1" si="31"/>
        <v>0</v>
      </c>
      <c r="L313" s="24">
        <f t="shared" ca="1" si="32"/>
        <v>74053</v>
      </c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</row>
    <row r="314" spans="1:44" x14ac:dyDescent="0.2">
      <c r="A314" s="15">
        <f>Daten!A314</f>
        <v>21003</v>
      </c>
      <c r="B314" s="8" t="str">
        <f>Daten!B314</f>
        <v>Glanegg</v>
      </c>
      <c r="C314" s="15">
        <f t="shared" si="27"/>
        <v>2</v>
      </c>
      <c r="D314" s="9">
        <f>Daten!E314</f>
        <v>1779</v>
      </c>
      <c r="E314" s="10">
        <f>Daten!D314</f>
        <v>0</v>
      </c>
      <c r="F314" s="9">
        <f t="shared" si="28"/>
        <v>2867.6417910447763</v>
      </c>
      <c r="H314" s="26">
        <f t="shared" ca="1" si="29"/>
        <v>8911</v>
      </c>
      <c r="I314" s="8">
        <f t="shared" ca="1" si="30"/>
        <v>21</v>
      </c>
      <c r="J314" s="26">
        <f ca="1">IF(I314=0,0,COUNTIF(I$19:$I314,C314*10+1))</f>
        <v>125</v>
      </c>
      <c r="K314" s="21">
        <f t="shared" ca="1" si="31"/>
        <v>0</v>
      </c>
      <c r="L314" s="24">
        <f t="shared" ca="1" si="32"/>
        <v>8911</v>
      </c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</row>
    <row r="315" spans="1:44" x14ac:dyDescent="0.2">
      <c r="A315" s="15">
        <f>Daten!A315</f>
        <v>21004</v>
      </c>
      <c r="B315" s="8" t="str">
        <f>Daten!B315</f>
        <v>Gnesau</v>
      </c>
      <c r="C315" s="15">
        <f t="shared" si="27"/>
        <v>2</v>
      </c>
      <c r="D315" s="9">
        <f>Daten!E315</f>
        <v>1025</v>
      </c>
      <c r="E315" s="10">
        <f>Daten!D315</f>
        <v>0</v>
      </c>
      <c r="F315" s="9">
        <f t="shared" si="28"/>
        <v>1652.2388059701493</v>
      </c>
      <c r="H315" s="26">
        <f t="shared" ca="1" si="29"/>
        <v>5134</v>
      </c>
      <c r="I315" s="8">
        <f t="shared" ca="1" si="30"/>
        <v>21</v>
      </c>
      <c r="J315" s="26">
        <f ca="1">IF(I315=0,0,COUNTIF(I$19:$I315,C315*10+1))</f>
        <v>126</v>
      </c>
      <c r="K315" s="21">
        <f t="shared" ca="1" si="31"/>
        <v>0</v>
      </c>
      <c r="L315" s="24">
        <f t="shared" ca="1" si="32"/>
        <v>5134</v>
      </c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</row>
    <row r="316" spans="1:44" x14ac:dyDescent="0.2">
      <c r="A316" s="15">
        <f>Daten!A316</f>
        <v>21005</v>
      </c>
      <c r="B316" s="8" t="str">
        <f>Daten!B316</f>
        <v>Himmelberg</v>
      </c>
      <c r="C316" s="15">
        <f t="shared" si="27"/>
        <v>2</v>
      </c>
      <c r="D316" s="9">
        <f>Daten!E316</f>
        <v>2295</v>
      </c>
      <c r="E316" s="10">
        <f>Daten!D316</f>
        <v>0</v>
      </c>
      <c r="F316" s="9">
        <f t="shared" si="28"/>
        <v>3699.4029850746269</v>
      </c>
      <c r="H316" s="26">
        <f t="shared" ca="1" si="29"/>
        <v>11495</v>
      </c>
      <c r="I316" s="8">
        <f t="shared" ca="1" si="30"/>
        <v>21</v>
      </c>
      <c r="J316" s="26">
        <f ca="1">IF(I316=0,0,COUNTIF(I$19:$I316,C316*10+1))</f>
        <v>127</v>
      </c>
      <c r="K316" s="21">
        <f t="shared" ca="1" si="31"/>
        <v>0</v>
      </c>
      <c r="L316" s="24">
        <f t="shared" ca="1" si="32"/>
        <v>11495</v>
      </c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</row>
    <row r="317" spans="1:44" x14ac:dyDescent="0.2">
      <c r="A317" s="15">
        <f>Daten!A317</f>
        <v>21006</v>
      </c>
      <c r="B317" s="8" t="str">
        <f>Daten!B317</f>
        <v>Ossiach</v>
      </c>
      <c r="C317" s="15">
        <f t="shared" si="27"/>
        <v>2</v>
      </c>
      <c r="D317" s="9">
        <f>Daten!E317</f>
        <v>864</v>
      </c>
      <c r="E317" s="10">
        <f>Daten!D317</f>
        <v>0</v>
      </c>
      <c r="F317" s="9">
        <f t="shared" si="28"/>
        <v>1392.7164179104477</v>
      </c>
      <c r="H317" s="26">
        <f t="shared" ca="1" si="29"/>
        <v>4328</v>
      </c>
      <c r="I317" s="8">
        <f t="shared" ca="1" si="30"/>
        <v>21</v>
      </c>
      <c r="J317" s="26">
        <f ca="1">IF(I317=0,0,COUNTIF(I$19:$I317,C317*10+1))</f>
        <v>128</v>
      </c>
      <c r="K317" s="21">
        <f t="shared" ca="1" si="31"/>
        <v>0</v>
      </c>
      <c r="L317" s="24">
        <f t="shared" ca="1" si="32"/>
        <v>4328</v>
      </c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</row>
    <row r="318" spans="1:44" x14ac:dyDescent="0.2">
      <c r="A318" s="15">
        <f>Daten!A318</f>
        <v>21007</v>
      </c>
      <c r="B318" s="8" t="str">
        <f>Daten!B318</f>
        <v>Reichenau</v>
      </c>
      <c r="C318" s="15">
        <f t="shared" si="27"/>
        <v>2</v>
      </c>
      <c r="D318" s="9">
        <f>Daten!E318</f>
        <v>1754</v>
      </c>
      <c r="E318" s="10">
        <f>Daten!D318</f>
        <v>0</v>
      </c>
      <c r="F318" s="9">
        <f t="shared" si="28"/>
        <v>2827.3432835820895</v>
      </c>
      <c r="H318" s="26">
        <f t="shared" ca="1" si="29"/>
        <v>8785</v>
      </c>
      <c r="I318" s="8">
        <f t="shared" ca="1" si="30"/>
        <v>21</v>
      </c>
      <c r="J318" s="26">
        <f ca="1">IF(I318=0,0,COUNTIF(I$19:$I318,C318*10+1))</f>
        <v>129</v>
      </c>
      <c r="K318" s="21">
        <f t="shared" ca="1" si="31"/>
        <v>0</v>
      </c>
      <c r="L318" s="24">
        <f t="shared" ca="1" si="32"/>
        <v>8785</v>
      </c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</row>
    <row r="319" spans="1:44" x14ac:dyDescent="0.2">
      <c r="A319" s="15">
        <f>Daten!A319</f>
        <v>21008</v>
      </c>
      <c r="B319" s="8" t="str">
        <f>Daten!B319</f>
        <v>St. Urban</v>
      </c>
      <c r="C319" s="15">
        <f t="shared" si="27"/>
        <v>2</v>
      </c>
      <c r="D319" s="9">
        <f>Daten!E319</f>
        <v>1525</v>
      </c>
      <c r="E319" s="10">
        <f>Daten!D319</f>
        <v>0</v>
      </c>
      <c r="F319" s="9">
        <f t="shared" si="28"/>
        <v>2458.2089552238804</v>
      </c>
      <c r="H319" s="26">
        <f t="shared" ca="1" si="29"/>
        <v>7638</v>
      </c>
      <c r="I319" s="8">
        <f t="shared" ca="1" si="30"/>
        <v>21</v>
      </c>
      <c r="J319" s="26">
        <f ca="1">IF(I319=0,0,COUNTIF(I$19:$I319,C319*10+1))</f>
        <v>130</v>
      </c>
      <c r="K319" s="21">
        <f t="shared" ca="1" si="31"/>
        <v>0</v>
      </c>
      <c r="L319" s="24">
        <f t="shared" ca="1" si="32"/>
        <v>7638</v>
      </c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</row>
    <row r="320" spans="1:44" x14ac:dyDescent="0.2">
      <c r="A320" s="15">
        <f>Daten!A320</f>
        <v>21009</v>
      </c>
      <c r="B320" s="8" t="str">
        <f>Daten!B320</f>
        <v>Steindorf am Ossiacher See</v>
      </c>
      <c r="C320" s="15">
        <f t="shared" si="27"/>
        <v>2</v>
      </c>
      <c r="D320" s="9">
        <f>Daten!E320</f>
        <v>3761</v>
      </c>
      <c r="E320" s="10">
        <f>Daten!D320</f>
        <v>0</v>
      </c>
      <c r="F320" s="9">
        <f t="shared" si="28"/>
        <v>6062.5074626865671</v>
      </c>
      <c r="H320" s="26">
        <f t="shared" ca="1" si="29"/>
        <v>18838</v>
      </c>
      <c r="I320" s="8">
        <f t="shared" ca="1" si="30"/>
        <v>21</v>
      </c>
      <c r="J320" s="26">
        <f ca="1">IF(I320=0,0,COUNTIF(I$19:$I320,C320*10+1))</f>
        <v>131</v>
      </c>
      <c r="K320" s="21">
        <f t="shared" ca="1" si="31"/>
        <v>0</v>
      </c>
      <c r="L320" s="24">
        <f t="shared" ca="1" si="32"/>
        <v>18838</v>
      </c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</row>
    <row r="321" spans="1:44" x14ac:dyDescent="0.2">
      <c r="A321" s="15">
        <f>Daten!A321</f>
        <v>21010</v>
      </c>
      <c r="B321" s="8" t="str">
        <f>Daten!B321</f>
        <v>Steuerberg</v>
      </c>
      <c r="C321" s="15">
        <f t="shared" si="27"/>
        <v>2</v>
      </c>
      <c r="D321" s="9">
        <f>Daten!E321</f>
        <v>1581</v>
      </c>
      <c r="E321" s="10">
        <f>Daten!D321</f>
        <v>0</v>
      </c>
      <c r="F321" s="9">
        <f t="shared" si="28"/>
        <v>2548.4776119402986</v>
      </c>
      <c r="H321" s="26">
        <f t="shared" ca="1" si="29"/>
        <v>7919</v>
      </c>
      <c r="I321" s="8">
        <f t="shared" ca="1" si="30"/>
        <v>21</v>
      </c>
      <c r="J321" s="26">
        <f ca="1">IF(I321=0,0,COUNTIF(I$19:$I321,C321*10+1))</f>
        <v>132</v>
      </c>
      <c r="K321" s="21">
        <f t="shared" ca="1" si="31"/>
        <v>0</v>
      </c>
      <c r="L321" s="24">
        <f t="shared" ca="1" si="32"/>
        <v>7919</v>
      </c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</row>
    <row r="322" spans="1:44" x14ac:dyDescent="0.2">
      <c r="A322" s="15">
        <f>Daten!A322</f>
        <v>30101</v>
      </c>
      <c r="B322" s="8" t="str">
        <f>Daten!B322</f>
        <v>Krems an der Donau</v>
      </c>
      <c r="C322" s="15">
        <f t="shared" si="27"/>
        <v>3</v>
      </c>
      <c r="D322" s="9">
        <f>Daten!E322</f>
        <v>24821</v>
      </c>
      <c r="E322" s="10">
        <f>Daten!D322</f>
        <v>1</v>
      </c>
      <c r="F322" s="9">
        <f t="shared" si="28"/>
        <v>49642</v>
      </c>
      <c r="H322" s="26">
        <f t="shared" ca="1" si="29"/>
        <v>151163</v>
      </c>
      <c r="I322" s="8">
        <f t="shared" ca="1" si="30"/>
        <v>31</v>
      </c>
      <c r="J322" s="26">
        <f ca="1">IF(I322=0,0,COUNTIF(I$19:$I322,C322*10+1))</f>
        <v>1</v>
      </c>
      <c r="K322" s="21">
        <f t="shared" ca="1" si="31"/>
        <v>4</v>
      </c>
      <c r="L322" s="24">
        <f t="shared" ca="1" si="32"/>
        <v>151167</v>
      </c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</row>
    <row r="323" spans="1:44" x14ac:dyDescent="0.2">
      <c r="A323" s="15">
        <f>Daten!A323</f>
        <v>30201</v>
      </c>
      <c r="B323" s="8" t="str">
        <f>Daten!B323</f>
        <v>St. Pölten</v>
      </c>
      <c r="C323" s="15">
        <f t="shared" si="27"/>
        <v>3</v>
      </c>
      <c r="D323" s="9">
        <f>Daten!E323</f>
        <v>56180</v>
      </c>
      <c r="E323" s="10">
        <f>Daten!D323</f>
        <v>1</v>
      </c>
      <c r="F323" s="9">
        <f t="shared" si="28"/>
        <v>131086.66666666669</v>
      </c>
      <c r="H323" s="26">
        <f t="shared" ca="1" si="29"/>
        <v>399168</v>
      </c>
      <c r="I323" s="8">
        <f t="shared" ca="1" si="30"/>
        <v>31</v>
      </c>
      <c r="J323" s="26">
        <f ca="1">IF(I323=0,0,COUNTIF(I$19:$I323,C323*10+1))</f>
        <v>2</v>
      </c>
      <c r="K323" s="21">
        <f t="shared" ca="1" si="31"/>
        <v>0</v>
      </c>
      <c r="L323" s="24">
        <f t="shared" ca="1" si="32"/>
        <v>399168</v>
      </c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</row>
    <row r="324" spans="1:44" x14ac:dyDescent="0.2">
      <c r="A324" s="15">
        <f>Daten!A324</f>
        <v>30301</v>
      </c>
      <c r="B324" s="8" t="str">
        <f>Daten!B324</f>
        <v>Waidhofen an der Ybbs</v>
      </c>
      <c r="C324" s="15">
        <f t="shared" si="27"/>
        <v>3</v>
      </c>
      <c r="D324" s="9">
        <f>Daten!E324</f>
        <v>11118</v>
      </c>
      <c r="E324" s="10">
        <f>Daten!D324</f>
        <v>1</v>
      </c>
      <c r="F324" s="9">
        <f t="shared" si="28"/>
        <v>22236</v>
      </c>
      <c r="H324" s="26">
        <f t="shared" ca="1" si="29"/>
        <v>67710</v>
      </c>
      <c r="I324" s="8">
        <f t="shared" ca="1" si="30"/>
        <v>31</v>
      </c>
      <c r="J324" s="26">
        <f ca="1">IF(I324=0,0,COUNTIF(I$19:$I324,C324*10+1))</f>
        <v>3</v>
      </c>
      <c r="K324" s="21">
        <f t="shared" ca="1" si="31"/>
        <v>0</v>
      </c>
      <c r="L324" s="24">
        <f t="shared" ca="1" si="32"/>
        <v>67710</v>
      </c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</row>
    <row r="325" spans="1:44" x14ac:dyDescent="0.2">
      <c r="A325" s="15">
        <f>Daten!A325</f>
        <v>30401</v>
      </c>
      <c r="B325" s="8" t="str">
        <f>Daten!B325</f>
        <v>Wiener Neustadt</v>
      </c>
      <c r="C325" s="15">
        <f t="shared" si="27"/>
        <v>3</v>
      </c>
      <c r="D325" s="9">
        <f>Daten!E325</f>
        <v>47069</v>
      </c>
      <c r="E325" s="10">
        <f>Daten!D325</f>
        <v>1</v>
      </c>
      <c r="F325" s="9">
        <f t="shared" si="28"/>
        <v>101034.66666666667</v>
      </c>
      <c r="H325" s="26">
        <f t="shared" ca="1" si="29"/>
        <v>307657</v>
      </c>
      <c r="I325" s="8">
        <f t="shared" ca="1" si="30"/>
        <v>31</v>
      </c>
      <c r="J325" s="26">
        <f ca="1">IF(I325=0,0,COUNTIF(I$19:$I325,C325*10+1))</f>
        <v>4</v>
      </c>
      <c r="K325" s="21">
        <f t="shared" ca="1" si="31"/>
        <v>0</v>
      </c>
      <c r="L325" s="24">
        <f t="shared" ca="1" si="32"/>
        <v>307657</v>
      </c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</row>
    <row r="326" spans="1:44" x14ac:dyDescent="0.2">
      <c r="A326" s="15">
        <f>Daten!A326</f>
        <v>30501</v>
      </c>
      <c r="B326" s="8" t="str">
        <f>Daten!B326</f>
        <v>Allhartsberg</v>
      </c>
      <c r="C326" s="15">
        <f t="shared" si="27"/>
        <v>3</v>
      </c>
      <c r="D326" s="9">
        <f>Daten!E326</f>
        <v>2189</v>
      </c>
      <c r="E326" s="10">
        <f>Daten!D326</f>
        <v>0</v>
      </c>
      <c r="F326" s="9">
        <f t="shared" si="28"/>
        <v>3528.5373134328356</v>
      </c>
      <c r="H326" s="26">
        <f t="shared" ca="1" si="29"/>
        <v>10745</v>
      </c>
      <c r="I326" s="8">
        <f t="shared" ca="1" si="30"/>
        <v>31</v>
      </c>
      <c r="J326" s="26">
        <f ca="1">IF(I326=0,0,COUNTIF(I$19:$I326,C326*10+1))</f>
        <v>5</v>
      </c>
      <c r="K326" s="21">
        <f t="shared" ca="1" si="31"/>
        <v>0</v>
      </c>
      <c r="L326" s="24">
        <f t="shared" ca="1" si="32"/>
        <v>10745</v>
      </c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</row>
    <row r="327" spans="1:44" x14ac:dyDescent="0.2">
      <c r="A327" s="15">
        <f>Daten!A327</f>
        <v>30502</v>
      </c>
      <c r="B327" s="8" t="str">
        <f>Daten!B327</f>
        <v>Amstetten</v>
      </c>
      <c r="C327" s="15">
        <f t="shared" si="27"/>
        <v>3</v>
      </c>
      <c r="D327" s="9">
        <f>Daten!E327</f>
        <v>23669</v>
      </c>
      <c r="E327" s="10">
        <f>Daten!D327</f>
        <v>0</v>
      </c>
      <c r="F327" s="9">
        <f t="shared" si="28"/>
        <v>47338</v>
      </c>
      <c r="H327" s="26">
        <f t="shared" ca="1" si="29"/>
        <v>144147</v>
      </c>
      <c r="I327" s="8">
        <f t="shared" ca="1" si="30"/>
        <v>31</v>
      </c>
      <c r="J327" s="26">
        <f ca="1">IF(I327=0,0,COUNTIF(I$19:$I327,C327*10+1))</f>
        <v>6</v>
      </c>
      <c r="K327" s="21">
        <f t="shared" ca="1" si="31"/>
        <v>0</v>
      </c>
      <c r="L327" s="24">
        <f t="shared" ca="1" si="32"/>
        <v>144147</v>
      </c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</row>
    <row r="328" spans="1:44" x14ac:dyDescent="0.2">
      <c r="A328" s="15">
        <f>Daten!A328</f>
        <v>30503</v>
      </c>
      <c r="B328" s="8" t="str">
        <f>Daten!B328</f>
        <v>Ardagger</v>
      </c>
      <c r="C328" s="15">
        <f t="shared" si="27"/>
        <v>3</v>
      </c>
      <c r="D328" s="9">
        <f>Daten!E328</f>
        <v>3573</v>
      </c>
      <c r="E328" s="10">
        <f>Daten!D328</f>
        <v>0</v>
      </c>
      <c r="F328" s="9">
        <f t="shared" si="28"/>
        <v>5759.4626865671644</v>
      </c>
      <c r="H328" s="26">
        <f t="shared" ca="1" si="29"/>
        <v>17538</v>
      </c>
      <c r="I328" s="8">
        <f t="shared" ca="1" si="30"/>
        <v>31</v>
      </c>
      <c r="J328" s="26">
        <f ca="1">IF(I328=0,0,COUNTIF(I$19:$I328,C328*10+1))</f>
        <v>7</v>
      </c>
      <c r="K328" s="21">
        <f t="shared" ca="1" si="31"/>
        <v>0</v>
      </c>
      <c r="L328" s="24">
        <f t="shared" ca="1" si="32"/>
        <v>17538</v>
      </c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</row>
    <row r="329" spans="1:44" x14ac:dyDescent="0.2">
      <c r="A329" s="15">
        <f>Daten!A329</f>
        <v>30504</v>
      </c>
      <c r="B329" s="8" t="str">
        <f>Daten!B329</f>
        <v>Aschbach-Markt</v>
      </c>
      <c r="C329" s="15">
        <f t="shared" si="27"/>
        <v>3</v>
      </c>
      <c r="D329" s="9">
        <f>Daten!E329</f>
        <v>3775</v>
      </c>
      <c r="E329" s="10">
        <f>Daten!D329</f>
        <v>0</v>
      </c>
      <c r="F329" s="9">
        <f t="shared" si="28"/>
        <v>6085.0746268656712</v>
      </c>
      <c r="H329" s="26">
        <f t="shared" ca="1" si="29"/>
        <v>18529</v>
      </c>
      <c r="I329" s="8">
        <f t="shared" ca="1" si="30"/>
        <v>31</v>
      </c>
      <c r="J329" s="26">
        <f ca="1">IF(I329=0,0,COUNTIF(I$19:$I329,C329*10+1))</f>
        <v>8</v>
      </c>
      <c r="K329" s="21">
        <f t="shared" ca="1" si="31"/>
        <v>0</v>
      </c>
      <c r="L329" s="24">
        <f t="shared" ca="1" si="32"/>
        <v>18529</v>
      </c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</row>
    <row r="330" spans="1:44" x14ac:dyDescent="0.2">
      <c r="A330" s="15">
        <f>Daten!A330</f>
        <v>30506</v>
      </c>
      <c r="B330" s="8" t="str">
        <f>Daten!B330</f>
        <v>Behamberg</v>
      </c>
      <c r="C330" s="15">
        <f t="shared" si="27"/>
        <v>3</v>
      </c>
      <c r="D330" s="9">
        <f>Daten!E330</f>
        <v>3500</v>
      </c>
      <c r="E330" s="10">
        <f>Daten!D330</f>
        <v>0</v>
      </c>
      <c r="F330" s="9">
        <f t="shared" si="28"/>
        <v>5641.7910447761196</v>
      </c>
      <c r="H330" s="26">
        <f t="shared" ca="1" si="29"/>
        <v>17180</v>
      </c>
      <c r="I330" s="8">
        <f t="shared" ca="1" si="30"/>
        <v>31</v>
      </c>
      <c r="J330" s="26">
        <f ca="1">IF(I330=0,0,COUNTIF(I$19:$I330,C330*10+1))</f>
        <v>9</v>
      </c>
      <c r="K330" s="21">
        <f t="shared" ca="1" si="31"/>
        <v>0</v>
      </c>
      <c r="L330" s="24">
        <f t="shared" ca="1" si="32"/>
        <v>17180</v>
      </c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</row>
    <row r="331" spans="1:44" x14ac:dyDescent="0.2">
      <c r="A331" s="15">
        <f>Daten!A331</f>
        <v>30507</v>
      </c>
      <c r="B331" s="8" t="str">
        <f>Daten!B331</f>
        <v>Biberbach</v>
      </c>
      <c r="C331" s="15">
        <f t="shared" si="27"/>
        <v>3</v>
      </c>
      <c r="D331" s="9">
        <f>Daten!E331</f>
        <v>2292</v>
      </c>
      <c r="E331" s="10">
        <f>Daten!D331</f>
        <v>0</v>
      </c>
      <c r="F331" s="9">
        <f t="shared" si="28"/>
        <v>3694.5671641791046</v>
      </c>
      <c r="H331" s="26">
        <f t="shared" ca="1" si="29"/>
        <v>11250</v>
      </c>
      <c r="I331" s="8">
        <f t="shared" ca="1" si="30"/>
        <v>31</v>
      </c>
      <c r="J331" s="26">
        <f ca="1">IF(I331=0,0,COUNTIF(I$19:$I331,C331*10+1))</f>
        <v>10</v>
      </c>
      <c r="K331" s="21">
        <f t="shared" ca="1" si="31"/>
        <v>0</v>
      </c>
      <c r="L331" s="24">
        <f t="shared" ca="1" si="32"/>
        <v>11250</v>
      </c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</row>
    <row r="332" spans="1:44" x14ac:dyDescent="0.2">
      <c r="A332" s="15">
        <f>Daten!A332</f>
        <v>30508</v>
      </c>
      <c r="B332" s="8" t="str">
        <f>Daten!B332</f>
        <v>Ennsdorf</v>
      </c>
      <c r="C332" s="15">
        <f t="shared" si="27"/>
        <v>3</v>
      </c>
      <c r="D332" s="9">
        <f>Daten!E332</f>
        <v>3161</v>
      </c>
      <c r="E332" s="10">
        <f>Daten!D332</f>
        <v>0</v>
      </c>
      <c r="F332" s="9">
        <f t="shared" si="28"/>
        <v>5095.3432835820895</v>
      </c>
      <c r="H332" s="26">
        <f t="shared" ca="1" si="29"/>
        <v>15516</v>
      </c>
      <c r="I332" s="8">
        <f t="shared" ca="1" si="30"/>
        <v>31</v>
      </c>
      <c r="J332" s="26">
        <f ca="1">IF(I332=0,0,COUNTIF(I$19:$I332,C332*10+1))</f>
        <v>11</v>
      </c>
      <c r="K332" s="21">
        <f t="shared" ca="1" si="31"/>
        <v>0</v>
      </c>
      <c r="L332" s="24">
        <f t="shared" ca="1" si="32"/>
        <v>15516</v>
      </c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</row>
    <row r="333" spans="1:44" x14ac:dyDescent="0.2">
      <c r="A333" s="15">
        <f>Daten!A333</f>
        <v>30509</v>
      </c>
      <c r="B333" s="8" t="str">
        <f>Daten!B333</f>
        <v>Ernsthofen</v>
      </c>
      <c r="C333" s="15">
        <f t="shared" si="27"/>
        <v>3</v>
      </c>
      <c r="D333" s="9">
        <f>Daten!E333</f>
        <v>2293</v>
      </c>
      <c r="E333" s="10">
        <f>Daten!D333</f>
        <v>0</v>
      </c>
      <c r="F333" s="9">
        <f t="shared" si="28"/>
        <v>3696.1791044776119</v>
      </c>
      <c r="H333" s="26">
        <f t="shared" ca="1" si="29"/>
        <v>11255</v>
      </c>
      <c r="I333" s="8">
        <f t="shared" ca="1" si="30"/>
        <v>31</v>
      </c>
      <c r="J333" s="26">
        <f ca="1">IF(I333=0,0,COUNTIF(I$19:$I333,C333*10+1))</f>
        <v>12</v>
      </c>
      <c r="K333" s="21">
        <f t="shared" ca="1" si="31"/>
        <v>0</v>
      </c>
      <c r="L333" s="24">
        <f t="shared" ca="1" si="32"/>
        <v>11255</v>
      </c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</row>
    <row r="334" spans="1:44" x14ac:dyDescent="0.2">
      <c r="A334" s="15">
        <f>Daten!A334</f>
        <v>30510</v>
      </c>
      <c r="B334" s="8" t="str">
        <f>Daten!B334</f>
        <v>Ertl</v>
      </c>
      <c r="C334" s="15">
        <f t="shared" si="27"/>
        <v>3</v>
      </c>
      <c r="D334" s="9">
        <f>Daten!E334</f>
        <v>1249</v>
      </c>
      <c r="E334" s="10">
        <f>Daten!D334</f>
        <v>0</v>
      </c>
      <c r="F334" s="9">
        <f t="shared" si="28"/>
        <v>2013.3134328358208</v>
      </c>
      <c r="H334" s="26">
        <f t="shared" ca="1" si="29"/>
        <v>6131</v>
      </c>
      <c r="I334" s="8">
        <f t="shared" ca="1" si="30"/>
        <v>31</v>
      </c>
      <c r="J334" s="26">
        <f ca="1">IF(I334=0,0,COUNTIF(I$19:$I334,C334*10+1))</f>
        <v>13</v>
      </c>
      <c r="K334" s="21">
        <f t="shared" ca="1" si="31"/>
        <v>0</v>
      </c>
      <c r="L334" s="24">
        <f t="shared" ca="1" si="32"/>
        <v>6131</v>
      </c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</row>
    <row r="335" spans="1:44" x14ac:dyDescent="0.2">
      <c r="A335" s="15">
        <f>Daten!A335</f>
        <v>30511</v>
      </c>
      <c r="B335" s="8" t="str">
        <f>Daten!B335</f>
        <v>Euratsfeld</v>
      </c>
      <c r="C335" s="15">
        <f t="shared" si="27"/>
        <v>3</v>
      </c>
      <c r="D335" s="9">
        <f>Daten!E335</f>
        <v>2700</v>
      </c>
      <c r="E335" s="10">
        <f>Daten!D335</f>
        <v>0</v>
      </c>
      <c r="F335" s="9">
        <f t="shared" si="28"/>
        <v>4352.2388059701489</v>
      </c>
      <c r="H335" s="26">
        <f t="shared" ca="1" si="29"/>
        <v>13253</v>
      </c>
      <c r="I335" s="8">
        <f t="shared" ca="1" si="30"/>
        <v>31</v>
      </c>
      <c r="J335" s="26">
        <f ca="1">IF(I335=0,0,COUNTIF(I$19:$I335,C335*10+1))</f>
        <v>14</v>
      </c>
      <c r="K335" s="21">
        <f t="shared" ca="1" si="31"/>
        <v>0</v>
      </c>
      <c r="L335" s="24">
        <f t="shared" ca="1" si="32"/>
        <v>13253</v>
      </c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</row>
    <row r="336" spans="1:44" x14ac:dyDescent="0.2">
      <c r="A336" s="15">
        <f>Daten!A336</f>
        <v>30512</v>
      </c>
      <c r="B336" s="8" t="str">
        <f>Daten!B336</f>
        <v>Ferschnitz</v>
      </c>
      <c r="C336" s="15">
        <f t="shared" si="27"/>
        <v>3</v>
      </c>
      <c r="D336" s="9">
        <f>Daten!E336</f>
        <v>1831</v>
      </c>
      <c r="E336" s="10">
        <f>Daten!D336</f>
        <v>0</v>
      </c>
      <c r="F336" s="9">
        <f t="shared" si="28"/>
        <v>2951.4626865671644</v>
      </c>
      <c r="H336" s="26">
        <f t="shared" ca="1" si="29"/>
        <v>8987</v>
      </c>
      <c r="I336" s="8">
        <f t="shared" ca="1" si="30"/>
        <v>31</v>
      </c>
      <c r="J336" s="26">
        <f ca="1">IF(I336=0,0,COUNTIF(I$19:$I336,C336*10+1))</f>
        <v>15</v>
      </c>
      <c r="K336" s="21">
        <f t="shared" ca="1" si="31"/>
        <v>0</v>
      </c>
      <c r="L336" s="24">
        <f t="shared" ca="1" si="32"/>
        <v>8987</v>
      </c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</row>
    <row r="337" spans="1:44" x14ac:dyDescent="0.2">
      <c r="A337" s="15">
        <f>Daten!A337</f>
        <v>30514</v>
      </c>
      <c r="B337" s="8" t="str">
        <f>Daten!B337</f>
        <v>Haag</v>
      </c>
      <c r="C337" s="15">
        <f t="shared" si="27"/>
        <v>3</v>
      </c>
      <c r="D337" s="9">
        <f>Daten!E337</f>
        <v>5669</v>
      </c>
      <c r="E337" s="10">
        <f>Daten!D337</f>
        <v>0</v>
      </c>
      <c r="F337" s="9">
        <f t="shared" si="28"/>
        <v>9138.0895522388055</v>
      </c>
      <c r="H337" s="26">
        <f t="shared" ca="1" si="29"/>
        <v>27826</v>
      </c>
      <c r="I337" s="8">
        <f t="shared" ca="1" si="30"/>
        <v>31</v>
      </c>
      <c r="J337" s="26">
        <f ca="1">IF(I337=0,0,COUNTIF(I$19:$I337,C337*10+1))</f>
        <v>16</v>
      </c>
      <c r="K337" s="21">
        <f t="shared" ca="1" si="31"/>
        <v>0</v>
      </c>
      <c r="L337" s="24">
        <f t="shared" ca="1" si="32"/>
        <v>27826</v>
      </c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</row>
    <row r="338" spans="1:44" x14ac:dyDescent="0.2">
      <c r="A338" s="15">
        <f>Daten!A338</f>
        <v>30515</v>
      </c>
      <c r="B338" s="8" t="str">
        <f>Daten!B338</f>
        <v>Haidershofen</v>
      </c>
      <c r="C338" s="15">
        <f t="shared" si="27"/>
        <v>3</v>
      </c>
      <c r="D338" s="9">
        <f>Daten!E338</f>
        <v>3711</v>
      </c>
      <c r="E338" s="10">
        <f>Daten!D338</f>
        <v>0</v>
      </c>
      <c r="F338" s="9">
        <f t="shared" si="28"/>
        <v>5981.9104477611936</v>
      </c>
      <c r="H338" s="26">
        <f t="shared" ca="1" si="29"/>
        <v>18215</v>
      </c>
      <c r="I338" s="8">
        <f t="shared" ca="1" si="30"/>
        <v>31</v>
      </c>
      <c r="J338" s="26">
        <f ca="1">IF(I338=0,0,COUNTIF(I$19:$I338,C338*10+1))</f>
        <v>17</v>
      </c>
      <c r="K338" s="21">
        <f t="shared" ca="1" si="31"/>
        <v>0</v>
      </c>
      <c r="L338" s="24">
        <f t="shared" ca="1" si="32"/>
        <v>18215</v>
      </c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</row>
    <row r="339" spans="1:44" x14ac:dyDescent="0.2">
      <c r="A339" s="15">
        <f>Daten!A339</f>
        <v>30516</v>
      </c>
      <c r="B339" s="8" t="str">
        <f>Daten!B339</f>
        <v>Hollenstein an der Ybbs</v>
      </c>
      <c r="C339" s="15">
        <f t="shared" ref="C339:C402" si="33">INT(A339/10000)</f>
        <v>3</v>
      </c>
      <c r="D339" s="9">
        <f>Daten!E339</f>
        <v>1669</v>
      </c>
      <c r="E339" s="10">
        <f>Daten!D339</f>
        <v>0</v>
      </c>
      <c r="F339" s="9">
        <f t="shared" ref="F339:F402" si="34">IF(AND(E339=1,D339&lt;=20000),D339*2,IF(D339&lt;=10000,D339*(1+41/67),IF(D339&lt;=20000,D339*(1+2/3),IF(D339&lt;=50000,D339*(2),D339*(2+1/3))))+IF(AND(D339&gt;9000,D339&lt;=10000),(D339-9000)*(110/201),0)+IF(AND(D339&gt;18000,D339&lt;=20000),(D339-18000)*(3+1/3),0)+IF(AND(D339&gt;45000,D339&lt;=50000),(D339-45000)*(3+1/3),0))</f>
        <v>2690.3283582089553</v>
      </c>
      <c r="H339" s="26">
        <f t="shared" ref="H339:H402" ca="1" si="35">ROUND(OFFSET($G$6,C339,0)/OFFSET($F$6,C339,0)*F339,0)</f>
        <v>8192</v>
      </c>
      <c r="I339" s="8">
        <f t="shared" ref="I339:I402" ca="1" si="36">IF(H339&gt;0,C339*10+1,0)</f>
        <v>31</v>
      </c>
      <c r="J339" s="26">
        <f ca="1">IF(I339=0,0,COUNTIF(I$19:$I339,C339*10+1))</f>
        <v>18</v>
      </c>
      <c r="K339" s="21">
        <f t="shared" ref="K339:K402" ca="1" si="37">IF(J339=1,OFFSET($G$6,C339,0)-OFFSET($H$6,C339,0),0)</f>
        <v>0</v>
      </c>
      <c r="L339" s="24">
        <f t="shared" ref="L339:L402" ca="1" si="38">H339+K339</f>
        <v>8192</v>
      </c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</row>
    <row r="340" spans="1:44" x14ac:dyDescent="0.2">
      <c r="A340" s="15">
        <f>Daten!A340</f>
        <v>30517</v>
      </c>
      <c r="B340" s="8" t="str">
        <f>Daten!B340</f>
        <v>Kematen an der Ybbs</v>
      </c>
      <c r="C340" s="15">
        <f t="shared" si="33"/>
        <v>3</v>
      </c>
      <c r="D340" s="9">
        <f>Daten!E340</f>
        <v>2666</v>
      </c>
      <c r="E340" s="10">
        <f>Daten!D340</f>
        <v>0</v>
      </c>
      <c r="F340" s="9">
        <f t="shared" si="34"/>
        <v>4297.4328358208959</v>
      </c>
      <c r="H340" s="26">
        <f t="shared" ca="1" si="35"/>
        <v>13086</v>
      </c>
      <c r="I340" s="8">
        <f t="shared" ca="1" si="36"/>
        <v>31</v>
      </c>
      <c r="J340" s="26">
        <f ca="1">IF(I340=0,0,COUNTIF(I$19:$I340,C340*10+1))</f>
        <v>19</v>
      </c>
      <c r="K340" s="21">
        <f t="shared" ca="1" si="37"/>
        <v>0</v>
      </c>
      <c r="L340" s="24">
        <f t="shared" ca="1" si="38"/>
        <v>13086</v>
      </c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</row>
    <row r="341" spans="1:44" x14ac:dyDescent="0.2">
      <c r="A341" s="15">
        <f>Daten!A341</f>
        <v>30520</v>
      </c>
      <c r="B341" s="8" t="str">
        <f>Daten!B341</f>
        <v>Neuhofen an der Ybbs</v>
      </c>
      <c r="C341" s="15">
        <f t="shared" si="33"/>
        <v>3</v>
      </c>
      <c r="D341" s="9">
        <f>Daten!E341</f>
        <v>3041</v>
      </c>
      <c r="E341" s="10">
        <f>Daten!D341</f>
        <v>0</v>
      </c>
      <c r="F341" s="9">
        <f t="shared" si="34"/>
        <v>4901.9104477611936</v>
      </c>
      <c r="H341" s="26">
        <f t="shared" ca="1" si="35"/>
        <v>14927</v>
      </c>
      <c r="I341" s="8">
        <f t="shared" ca="1" si="36"/>
        <v>31</v>
      </c>
      <c r="J341" s="26">
        <f ca="1">IF(I341=0,0,COUNTIF(I$19:$I341,C341*10+1))</f>
        <v>20</v>
      </c>
      <c r="K341" s="21">
        <f t="shared" ca="1" si="37"/>
        <v>0</v>
      </c>
      <c r="L341" s="24">
        <f t="shared" ca="1" si="38"/>
        <v>14927</v>
      </c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</row>
    <row r="342" spans="1:44" x14ac:dyDescent="0.2">
      <c r="A342" s="15">
        <f>Daten!A342</f>
        <v>30521</v>
      </c>
      <c r="B342" s="8" t="str">
        <f>Daten!B342</f>
        <v>Neustadtl an der Donau</v>
      </c>
      <c r="C342" s="15">
        <f t="shared" si="33"/>
        <v>3</v>
      </c>
      <c r="D342" s="9">
        <f>Daten!E342</f>
        <v>2153</v>
      </c>
      <c r="E342" s="10">
        <f>Daten!D342</f>
        <v>0</v>
      </c>
      <c r="F342" s="9">
        <f t="shared" si="34"/>
        <v>3470.5074626865671</v>
      </c>
      <c r="H342" s="26">
        <f t="shared" ca="1" si="35"/>
        <v>10568</v>
      </c>
      <c r="I342" s="8">
        <f t="shared" ca="1" si="36"/>
        <v>31</v>
      </c>
      <c r="J342" s="26">
        <f ca="1">IF(I342=0,0,COUNTIF(I$19:$I342,C342*10+1))</f>
        <v>21</v>
      </c>
      <c r="K342" s="21">
        <f t="shared" ca="1" si="37"/>
        <v>0</v>
      </c>
      <c r="L342" s="24">
        <f t="shared" ca="1" si="38"/>
        <v>10568</v>
      </c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</row>
    <row r="343" spans="1:44" x14ac:dyDescent="0.2">
      <c r="A343" s="15">
        <f>Daten!A343</f>
        <v>30522</v>
      </c>
      <c r="B343" s="8" t="str">
        <f>Daten!B343</f>
        <v>Oed-Oehling</v>
      </c>
      <c r="C343" s="15">
        <f t="shared" si="33"/>
        <v>3</v>
      </c>
      <c r="D343" s="9">
        <f>Daten!E343</f>
        <v>2045</v>
      </c>
      <c r="E343" s="10">
        <f>Daten!D343</f>
        <v>0</v>
      </c>
      <c r="F343" s="9">
        <f t="shared" si="34"/>
        <v>3296.4179104477612</v>
      </c>
      <c r="H343" s="26">
        <f t="shared" ca="1" si="35"/>
        <v>10038</v>
      </c>
      <c r="I343" s="8">
        <f t="shared" ca="1" si="36"/>
        <v>31</v>
      </c>
      <c r="J343" s="26">
        <f ca="1">IF(I343=0,0,COUNTIF(I$19:$I343,C343*10+1))</f>
        <v>22</v>
      </c>
      <c r="K343" s="21">
        <f t="shared" ca="1" si="37"/>
        <v>0</v>
      </c>
      <c r="L343" s="24">
        <f t="shared" ca="1" si="38"/>
        <v>10038</v>
      </c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</row>
    <row r="344" spans="1:44" x14ac:dyDescent="0.2">
      <c r="A344" s="15">
        <f>Daten!A344</f>
        <v>30524</v>
      </c>
      <c r="B344" s="8" t="str">
        <f>Daten!B344</f>
        <v>Opponitz</v>
      </c>
      <c r="C344" s="15">
        <f t="shared" si="33"/>
        <v>3</v>
      </c>
      <c r="D344" s="9">
        <f>Daten!E344</f>
        <v>890</v>
      </c>
      <c r="E344" s="10">
        <f>Daten!D344</f>
        <v>0</v>
      </c>
      <c r="F344" s="9">
        <f t="shared" si="34"/>
        <v>1434.6268656716418</v>
      </c>
      <c r="H344" s="26">
        <f t="shared" ca="1" si="35"/>
        <v>4369</v>
      </c>
      <c r="I344" s="8">
        <f t="shared" ca="1" si="36"/>
        <v>31</v>
      </c>
      <c r="J344" s="26">
        <f ca="1">IF(I344=0,0,COUNTIF(I$19:$I344,C344*10+1))</f>
        <v>23</v>
      </c>
      <c r="K344" s="21">
        <f t="shared" ca="1" si="37"/>
        <v>0</v>
      </c>
      <c r="L344" s="24">
        <f t="shared" ca="1" si="38"/>
        <v>4369</v>
      </c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</row>
    <row r="345" spans="1:44" x14ac:dyDescent="0.2">
      <c r="A345" s="15">
        <f>Daten!A345</f>
        <v>30526</v>
      </c>
      <c r="B345" s="8" t="str">
        <f>Daten!B345</f>
        <v>St. Georgen am Reith</v>
      </c>
      <c r="C345" s="15">
        <f t="shared" si="33"/>
        <v>3</v>
      </c>
      <c r="D345" s="9">
        <f>Daten!E345</f>
        <v>539</v>
      </c>
      <c r="E345" s="10">
        <f>Daten!D345</f>
        <v>0</v>
      </c>
      <c r="F345" s="9">
        <f t="shared" si="34"/>
        <v>868.83582089552237</v>
      </c>
      <c r="H345" s="26">
        <f t="shared" ca="1" si="35"/>
        <v>2646</v>
      </c>
      <c r="I345" s="8">
        <f t="shared" ca="1" si="36"/>
        <v>31</v>
      </c>
      <c r="J345" s="26">
        <f ca="1">IF(I345=0,0,COUNTIF(I$19:$I345,C345*10+1))</f>
        <v>24</v>
      </c>
      <c r="K345" s="21">
        <f t="shared" ca="1" si="37"/>
        <v>0</v>
      </c>
      <c r="L345" s="24">
        <f t="shared" ca="1" si="38"/>
        <v>2646</v>
      </c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</row>
    <row r="346" spans="1:44" x14ac:dyDescent="0.2">
      <c r="A346" s="15">
        <f>Daten!A346</f>
        <v>30527</v>
      </c>
      <c r="B346" s="8" t="str">
        <f>Daten!B346</f>
        <v>St. Georgen am Ybbsfelde</v>
      </c>
      <c r="C346" s="15">
        <f t="shared" si="33"/>
        <v>3</v>
      </c>
      <c r="D346" s="9">
        <f>Daten!E346</f>
        <v>2884</v>
      </c>
      <c r="E346" s="10">
        <f>Daten!D346</f>
        <v>0</v>
      </c>
      <c r="F346" s="9">
        <f t="shared" si="34"/>
        <v>4648.8358208955224</v>
      </c>
      <c r="H346" s="26">
        <f t="shared" ca="1" si="35"/>
        <v>14156</v>
      </c>
      <c r="I346" s="8">
        <f t="shared" ca="1" si="36"/>
        <v>31</v>
      </c>
      <c r="J346" s="26">
        <f ca="1">IF(I346=0,0,COUNTIF(I$19:$I346,C346*10+1))</f>
        <v>25</v>
      </c>
      <c r="K346" s="21">
        <f t="shared" ca="1" si="37"/>
        <v>0</v>
      </c>
      <c r="L346" s="24">
        <f t="shared" ca="1" si="38"/>
        <v>14156</v>
      </c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</row>
    <row r="347" spans="1:44" x14ac:dyDescent="0.2">
      <c r="A347" s="15">
        <f>Daten!A347</f>
        <v>30529</v>
      </c>
      <c r="B347" s="8" t="str">
        <f>Daten!B347</f>
        <v>St. Pantaleon-Erla</v>
      </c>
      <c r="C347" s="15">
        <f t="shared" si="33"/>
        <v>3</v>
      </c>
      <c r="D347" s="9">
        <f>Daten!E347</f>
        <v>2643</v>
      </c>
      <c r="E347" s="10">
        <f>Daten!D347</f>
        <v>0</v>
      </c>
      <c r="F347" s="9">
        <f t="shared" si="34"/>
        <v>4260.3582089552237</v>
      </c>
      <c r="H347" s="26">
        <f t="shared" ca="1" si="35"/>
        <v>12973</v>
      </c>
      <c r="I347" s="8">
        <f t="shared" ca="1" si="36"/>
        <v>31</v>
      </c>
      <c r="J347" s="26">
        <f ca="1">IF(I347=0,0,COUNTIF(I$19:$I347,C347*10+1))</f>
        <v>26</v>
      </c>
      <c r="K347" s="21">
        <f t="shared" ca="1" si="37"/>
        <v>0</v>
      </c>
      <c r="L347" s="24">
        <f t="shared" ca="1" si="38"/>
        <v>12973</v>
      </c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</row>
    <row r="348" spans="1:44" x14ac:dyDescent="0.2">
      <c r="A348" s="15">
        <f>Daten!A348</f>
        <v>30530</v>
      </c>
      <c r="B348" s="8" t="str">
        <f>Daten!B348</f>
        <v>St. Peter in der Au</v>
      </c>
      <c r="C348" s="15">
        <f t="shared" si="33"/>
        <v>3</v>
      </c>
      <c r="D348" s="9">
        <f>Daten!E348</f>
        <v>5189</v>
      </c>
      <c r="E348" s="10">
        <f>Daten!D348</f>
        <v>0</v>
      </c>
      <c r="F348" s="9">
        <f t="shared" si="34"/>
        <v>8364.3582089552237</v>
      </c>
      <c r="H348" s="26">
        <f t="shared" ca="1" si="35"/>
        <v>25470</v>
      </c>
      <c r="I348" s="8">
        <f t="shared" ca="1" si="36"/>
        <v>31</v>
      </c>
      <c r="J348" s="26">
        <f ca="1">IF(I348=0,0,COUNTIF(I$19:$I348,C348*10+1))</f>
        <v>27</v>
      </c>
      <c r="K348" s="21">
        <f t="shared" ca="1" si="37"/>
        <v>0</v>
      </c>
      <c r="L348" s="24">
        <f t="shared" ca="1" si="38"/>
        <v>25470</v>
      </c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</row>
    <row r="349" spans="1:44" x14ac:dyDescent="0.2">
      <c r="A349" s="15">
        <f>Daten!A349</f>
        <v>30531</v>
      </c>
      <c r="B349" s="8" t="str">
        <f>Daten!B349</f>
        <v>St. Valentin</v>
      </c>
      <c r="C349" s="15">
        <f t="shared" si="33"/>
        <v>3</v>
      </c>
      <c r="D349" s="9">
        <f>Daten!E349</f>
        <v>9362</v>
      </c>
      <c r="E349" s="10">
        <f>Daten!D349</f>
        <v>0</v>
      </c>
      <c r="F349" s="9">
        <f t="shared" si="34"/>
        <v>15289.094527363184</v>
      </c>
      <c r="H349" s="26">
        <f t="shared" ca="1" si="35"/>
        <v>46556</v>
      </c>
      <c r="I349" s="8">
        <f t="shared" ca="1" si="36"/>
        <v>31</v>
      </c>
      <c r="J349" s="26">
        <f ca="1">IF(I349=0,0,COUNTIF(I$19:$I349,C349*10+1))</f>
        <v>28</v>
      </c>
      <c r="K349" s="21">
        <f t="shared" ca="1" si="37"/>
        <v>0</v>
      </c>
      <c r="L349" s="24">
        <f t="shared" ca="1" si="38"/>
        <v>46556</v>
      </c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</row>
    <row r="350" spans="1:44" x14ac:dyDescent="0.2">
      <c r="A350" s="15">
        <f>Daten!A350</f>
        <v>30532</v>
      </c>
      <c r="B350" s="8" t="str">
        <f>Daten!B350</f>
        <v>Seitenstetten</v>
      </c>
      <c r="C350" s="15">
        <f t="shared" si="33"/>
        <v>3</v>
      </c>
      <c r="D350" s="9">
        <f>Daten!E350</f>
        <v>3446</v>
      </c>
      <c r="E350" s="10">
        <f>Daten!D350</f>
        <v>0</v>
      </c>
      <c r="F350" s="9">
        <f t="shared" si="34"/>
        <v>5554.746268656716</v>
      </c>
      <c r="H350" s="26">
        <f t="shared" ca="1" si="35"/>
        <v>16915</v>
      </c>
      <c r="I350" s="8">
        <f t="shared" ca="1" si="36"/>
        <v>31</v>
      </c>
      <c r="J350" s="26">
        <f ca="1">IF(I350=0,0,COUNTIF(I$19:$I350,C350*10+1))</f>
        <v>29</v>
      </c>
      <c r="K350" s="21">
        <f t="shared" ca="1" si="37"/>
        <v>0</v>
      </c>
      <c r="L350" s="24">
        <f t="shared" ca="1" si="38"/>
        <v>16915</v>
      </c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</row>
    <row r="351" spans="1:44" x14ac:dyDescent="0.2">
      <c r="A351" s="15">
        <f>Daten!A351</f>
        <v>30533</v>
      </c>
      <c r="B351" s="8" t="str">
        <f>Daten!B351</f>
        <v>Sonntagberg</v>
      </c>
      <c r="C351" s="15">
        <f t="shared" si="33"/>
        <v>3</v>
      </c>
      <c r="D351" s="9">
        <f>Daten!E351</f>
        <v>3717</v>
      </c>
      <c r="E351" s="10">
        <f>Daten!D351</f>
        <v>0</v>
      </c>
      <c r="F351" s="9">
        <f t="shared" si="34"/>
        <v>5991.5820895522384</v>
      </c>
      <c r="H351" s="26">
        <f t="shared" ca="1" si="35"/>
        <v>18245</v>
      </c>
      <c r="I351" s="8">
        <f t="shared" ca="1" si="36"/>
        <v>31</v>
      </c>
      <c r="J351" s="26">
        <f ca="1">IF(I351=0,0,COUNTIF(I$19:$I351,C351*10+1))</f>
        <v>30</v>
      </c>
      <c r="K351" s="21">
        <f t="shared" ca="1" si="37"/>
        <v>0</v>
      </c>
      <c r="L351" s="24">
        <f t="shared" ca="1" si="38"/>
        <v>18245</v>
      </c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</row>
    <row r="352" spans="1:44" x14ac:dyDescent="0.2">
      <c r="A352" s="15">
        <f>Daten!A352</f>
        <v>30534</v>
      </c>
      <c r="B352" s="8" t="str">
        <f>Daten!B352</f>
        <v>Strengberg</v>
      </c>
      <c r="C352" s="15">
        <f t="shared" si="33"/>
        <v>3</v>
      </c>
      <c r="D352" s="9">
        <f>Daten!E352</f>
        <v>2124</v>
      </c>
      <c r="E352" s="10">
        <f>Daten!D352</f>
        <v>0</v>
      </c>
      <c r="F352" s="9">
        <f t="shared" si="34"/>
        <v>3423.7611940298507</v>
      </c>
      <c r="H352" s="26">
        <f t="shared" ca="1" si="35"/>
        <v>10426</v>
      </c>
      <c r="I352" s="8">
        <f t="shared" ca="1" si="36"/>
        <v>31</v>
      </c>
      <c r="J352" s="26">
        <f ca="1">IF(I352=0,0,COUNTIF(I$19:$I352,C352*10+1))</f>
        <v>31</v>
      </c>
      <c r="K352" s="21">
        <f t="shared" ca="1" si="37"/>
        <v>0</v>
      </c>
      <c r="L352" s="24">
        <f t="shared" ca="1" si="38"/>
        <v>10426</v>
      </c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</row>
    <row r="353" spans="1:44" x14ac:dyDescent="0.2">
      <c r="A353" s="15">
        <f>Daten!A353</f>
        <v>30536</v>
      </c>
      <c r="B353" s="8" t="str">
        <f>Daten!B353</f>
        <v>Viehdorf</v>
      </c>
      <c r="C353" s="15">
        <f t="shared" si="33"/>
        <v>3</v>
      </c>
      <c r="D353" s="9">
        <f>Daten!E353</f>
        <v>1356</v>
      </c>
      <c r="E353" s="10">
        <f>Daten!D353</f>
        <v>0</v>
      </c>
      <c r="F353" s="9">
        <f t="shared" si="34"/>
        <v>2185.7910447761192</v>
      </c>
      <c r="H353" s="26">
        <f t="shared" ca="1" si="35"/>
        <v>6656</v>
      </c>
      <c r="I353" s="8">
        <f t="shared" ca="1" si="36"/>
        <v>31</v>
      </c>
      <c r="J353" s="26">
        <f ca="1">IF(I353=0,0,COUNTIF(I$19:$I353,C353*10+1))</f>
        <v>32</v>
      </c>
      <c r="K353" s="21">
        <f t="shared" ca="1" si="37"/>
        <v>0</v>
      </c>
      <c r="L353" s="24">
        <f t="shared" ca="1" si="38"/>
        <v>6656</v>
      </c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</row>
    <row r="354" spans="1:44" x14ac:dyDescent="0.2">
      <c r="A354" s="15">
        <f>Daten!A354</f>
        <v>30538</v>
      </c>
      <c r="B354" s="8" t="str">
        <f>Daten!B354</f>
        <v>Wallsee-Sindelburg</v>
      </c>
      <c r="C354" s="15">
        <f t="shared" si="33"/>
        <v>3</v>
      </c>
      <c r="D354" s="9">
        <f>Daten!E354</f>
        <v>2175</v>
      </c>
      <c r="E354" s="10">
        <f>Daten!D354</f>
        <v>0</v>
      </c>
      <c r="F354" s="9">
        <f t="shared" si="34"/>
        <v>3505.9701492537315</v>
      </c>
      <c r="H354" s="26">
        <f t="shared" ca="1" si="35"/>
        <v>10676</v>
      </c>
      <c r="I354" s="8">
        <f t="shared" ca="1" si="36"/>
        <v>31</v>
      </c>
      <c r="J354" s="26">
        <f ca="1">IF(I354=0,0,COUNTIF(I$19:$I354,C354*10+1))</f>
        <v>33</v>
      </c>
      <c r="K354" s="21">
        <f t="shared" ca="1" si="37"/>
        <v>0</v>
      </c>
      <c r="L354" s="24">
        <f t="shared" ca="1" si="38"/>
        <v>10676</v>
      </c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</row>
    <row r="355" spans="1:44" x14ac:dyDescent="0.2">
      <c r="A355" s="15">
        <f>Daten!A355</f>
        <v>30539</v>
      </c>
      <c r="B355" s="8" t="str">
        <f>Daten!B355</f>
        <v>Weistrach</v>
      </c>
      <c r="C355" s="15">
        <f t="shared" si="33"/>
        <v>3</v>
      </c>
      <c r="D355" s="9">
        <f>Daten!E355</f>
        <v>2281</v>
      </c>
      <c r="E355" s="10">
        <f>Daten!D355</f>
        <v>0</v>
      </c>
      <c r="F355" s="9">
        <f t="shared" si="34"/>
        <v>3676.8358208955224</v>
      </c>
      <c r="H355" s="26">
        <f t="shared" ca="1" si="35"/>
        <v>11196</v>
      </c>
      <c r="I355" s="8">
        <f t="shared" ca="1" si="36"/>
        <v>31</v>
      </c>
      <c r="J355" s="26">
        <f ca="1">IF(I355=0,0,COUNTIF(I$19:$I355,C355*10+1))</f>
        <v>34</v>
      </c>
      <c r="K355" s="21">
        <f t="shared" ca="1" si="37"/>
        <v>0</v>
      </c>
      <c r="L355" s="24">
        <f t="shared" ca="1" si="38"/>
        <v>11196</v>
      </c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</row>
    <row r="356" spans="1:44" x14ac:dyDescent="0.2">
      <c r="A356" s="15">
        <f>Daten!A356</f>
        <v>30541</v>
      </c>
      <c r="B356" s="8" t="str">
        <f>Daten!B356</f>
        <v>Winklarn</v>
      </c>
      <c r="C356" s="15">
        <f t="shared" si="33"/>
        <v>3</v>
      </c>
      <c r="D356" s="9">
        <f>Daten!E356</f>
        <v>1837</v>
      </c>
      <c r="E356" s="10">
        <f>Daten!D356</f>
        <v>0</v>
      </c>
      <c r="F356" s="9">
        <f t="shared" si="34"/>
        <v>2961.1343283582091</v>
      </c>
      <c r="H356" s="26">
        <f t="shared" ca="1" si="35"/>
        <v>9017</v>
      </c>
      <c r="I356" s="8">
        <f t="shared" ca="1" si="36"/>
        <v>31</v>
      </c>
      <c r="J356" s="26">
        <f ca="1">IF(I356=0,0,COUNTIF(I$19:$I356,C356*10+1))</f>
        <v>35</v>
      </c>
      <c r="K356" s="21">
        <f t="shared" ca="1" si="37"/>
        <v>0</v>
      </c>
      <c r="L356" s="24">
        <f t="shared" ca="1" si="38"/>
        <v>9017</v>
      </c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</row>
    <row r="357" spans="1:44" x14ac:dyDescent="0.2">
      <c r="A357" s="15">
        <f>Daten!A357</f>
        <v>30542</v>
      </c>
      <c r="B357" s="8" t="str">
        <f>Daten!B357</f>
        <v>Wolfsbach</v>
      </c>
      <c r="C357" s="15">
        <f t="shared" si="33"/>
        <v>3</v>
      </c>
      <c r="D357" s="9">
        <f>Daten!E357</f>
        <v>2119</v>
      </c>
      <c r="E357" s="10">
        <f>Daten!D357</f>
        <v>0</v>
      </c>
      <c r="F357" s="9">
        <f t="shared" si="34"/>
        <v>3415.7014925373132</v>
      </c>
      <c r="H357" s="26">
        <f t="shared" ca="1" si="35"/>
        <v>10401</v>
      </c>
      <c r="I357" s="8">
        <f t="shared" ca="1" si="36"/>
        <v>31</v>
      </c>
      <c r="J357" s="26">
        <f ca="1">IF(I357=0,0,COUNTIF(I$19:$I357,C357*10+1))</f>
        <v>36</v>
      </c>
      <c r="K357" s="21">
        <f t="shared" ca="1" si="37"/>
        <v>0</v>
      </c>
      <c r="L357" s="24">
        <f t="shared" ca="1" si="38"/>
        <v>10401</v>
      </c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</row>
    <row r="358" spans="1:44" x14ac:dyDescent="0.2">
      <c r="A358" s="15">
        <f>Daten!A358</f>
        <v>30543</v>
      </c>
      <c r="B358" s="8" t="str">
        <f>Daten!B358</f>
        <v>Ybbsitz</v>
      </c>
      <c r="C358" s="15">
        <f t="shared" si="33"/>
        <v>3</v>
      </c>
      <c r="D358" s="9">
        <f>Daten!E358</f>
        <v>3364</v>
      </c>
      <c r="E358" s="10">
        <f>Daten!D358</f>
        <v>0</v>
      </c>
      <c r="F358" s="9">
        <f t="shared" si="34"/>
        <v>5422.5671641791041</v>
      </c>
      <c r="H358" s="26">
        <f t="shared" ca="1" si="35"/>
        <v>16512</v>
      </c>
      <c r="I358" s="8">
        <f t="shared" ca="1" si="36"/>
        <v>31</v>
      </c>
      <c r="J358" s="26">
        <f ca="1">IF(I358=0,0,COUNTIF(I$19:$I358,C358*10+1))</f>
        <v>37</v>
      </c>
      <c r="K358" s="21">
        <f t="shared" ca="1" si="37"/>
        <v>0</v>
      </c>
      <c r="L358" s="24">
        <f t="shared" ca="1" si="38"/>
        <v>16512</v>
      </c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</row>
    <row r="359" spans="1:44" x14ac:dyDescent="0.2">
      <c r="A359" s="15">
        <f>Daten!A359</f>
        <v>30544</v>
      </c>
      <c r="B359" s="8" t="str">
        <f>Daten!B359</f>
        <v>Zeillern</v>
      </c>
      <c r="C359" s="15">
        <f t="shared" si="33"/>
        <v>3</v>
      </c>
      <c r="D359" s="9">
        <f>Daten!E359</f>
        <v>1904</v>
      </c>
      <c r="E359" s="10">
        <f>Daten!D359</f>
        <v>0</v>
      </c>
      <c r="F359" s="9">
        <f t="shared" si="34"/>
        <v>3069.1343283582091</v>
      </c>
      <c r="H359" s="26">
        <f t="shared" ca="1" si="35"/>
        <v>9346</v>
      </c>
      <c r="I359" s="8">
        <f t="shared" ca="1" si="36"/>
        <v>31</v>
      </c>
      <c r="J359" s="26">
        <f ca="1">IF(I359=0,0,COUNTIF(I$19:$I359,C359*10+1))</f>
        <v>38</v>
      </c>
      <c r="K359" s="21">
        <f t="shared" ca="1" si="37"/>
        <v>0</v>
      </c>
      <c r="L359" s="24">
        <f t="shared" ca="1" si="38"/>
        <v>9346</v>
      </c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</row>
    <row r="360" spans="1:44" x14ac:dyDescent="0.2">
      <c r="A360" s="15">
        <f>Daten!A360</f>
        <v>30601</v>
      </c>
      <c r="B360" s="8" t="str">
        <f>Daten!B360</f>
        <v>Alland</v>
      </c>
      <c r="C360" s="15">
        <f t="shared" si="33"/>
        <v>3</v>
      </c>
      <c r="D360" s="9">
        <f>Daten!E360</f>
        <v>2629</v>
      </c>
      <c r="E360" s="10">
        <f>Daten!D360</f>
        <v>0</v>
      </c>
      <c r="F360" s="9">
        <f t="shared" si="34"/>
        <v>4237.7910447761196</v>
      </c>
      <c r="H360" s="26">
        <f t="shared" ca="1" si="35"/>
        <v>12904</v>
      </c>
      <c r="I360" s="8">
        <f t="shared" ca="1" si="36"/>
        <v>31</v>
      </c>
      <c r="J360" s="26">
        <f ca="1">IF(I360=0,0,COUNTIF(I$19:$I360,C360*10+1))</f>
        <v>39</v>
      </c>
      <c r="K360" s="21">
        <f t="shared" ca="1" si="37"/>
        <v>0</v>
      </c>
      <c r="L360" s="24">
        <f t="shared" ca="1" si="38"/>
        <v>12904</v>
      </c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</row>
    <row r="361" spans="1:44" x14ac:dyDescent="0.2">
      <c r="A361" s="15">
        <f>Daten!A361</f>
        <v>30602</v>
      </c>
      <c r="B361" s="8" t="str">
        <f>Daten!B361</f>
        <v>Altenmarkt an der Triesting</v>
      </c>
      <c r="C361" s="15">
        <f t="shared" si="33"/>
        <v>3</v>
      </c>
      <c r="D361" s="9">
        <f>Daten!E361</f>
        <v>2164</v>
      </c>
      <c r="E361" s="10">
        <f>Daten!D361</f>
        <v>0</v>
      </c>
      <c r="F361" s="9">
        <f t="shared" si="34"/>
        <v>3488.2388059701493</v>
      </c>
      <c r="H361" s="26">
        <f t="shared" ca="1" si="35"/>
        <v>10622</v>
      </c>
      <c r="I361" s="8">
        <f t="shared" ca="1" si="36"/>
        <v>31</v>
      </c>
      <c r="J361" s="26">
        <f ca="1">IF(I361=0,0,COUNTIF(I$19:$I361,C361*10+1))</f>
        <v>40</v>
      </c>
      <c r="K361" s="21">
        <f t="shared" ca="1" si="37"/>
        <v>0</v>
      </c>
      <c r="L361" s="24">
        <f t="shared" ca="1" si="38"/>
        <v>10622</v>
      </c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</row>
    <row r="362" spans="1:44" x14ac:dyDescent="0.2">
      <c r="A362" s="15">
        <f>Daten!A362</f>
        <v>30603</v>
      </c>
      <c r="B362" s="8" t="str">
        <f>Daten!B362</f>
        <v>Bad Vöslau</v>
      </c>
      <c r="C362" s="15">
        <f t="shared" si="33"/>
        <v>3</v>
      </c>
      <c r="D362" s="9">
        <f>Daten!E362</f>
        <v>12369</v>
      </c>
      <c r="E362" s="10">
        <f>Daten!D362</f>
        <v>0</v>
      </c>
      <c r="F362" s="9">
        <f t="shared" si="34"/>
        <v>20614.999999999996</v>
      </c>
      <c r="H362" s="26">
        <f t="shared" ca="1" si="35"/>
        <v>62774</v>
      </c>
      <c r="I362" s="8">
        <f t="shared" ca="1" si="36"/>
        <v>31</v>
      </c>
      <c r="J362" s="26">
        <f ca="1">IF(I362=0,0,COUNTIF(I$19:$I362,C362*10+1))</f>
        <v>41</v>
      </c>
      <c r="K362" s="21">
        <f t="shared" ca="1" si="37"/>
        <v>0</v>
      </c>
      <c r="L362" s="24">
        <f t="shared" ca="1" si="38"/>
        <v>62774</v>
      </c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</row>
    <row r="363" spans="1:44" x14ac:dyDescent="0.2">
      <c r="A363" s="15">
        <f>Daten!A363</f>
        <v>30604</v>
      </c>
      <c r="B363" s="8" t="str">
        <f>Daten!B363</f>
        <v>Baden</v>
      </c>
      <c r="C363" s="15">
        <f t="shared" si="33"/>
        <v>3</v>
      </c>
      <c r="D363" s="9">
        <f>Daten!E363</f>
        <v>25759</v>
      </c>
      <c r="E363" s="10">
        <f>Daten!D363</f>
        <v>0</v>
      </c>
      <c r="F363" s="9">
        <f t="shared" si="34"/>
        <v>51518</v>
      </c>
      <c r="H363" s="26">
        <f t="shared" ca="1" si="35"/>
        <v>156876</v>
      </c>
      <c r="I363" s="8">
        <f t="shared" ca="1" si="36"/>
        <v>31</v>
      </c>
      <c r="J363" s="26">
        <f ca="1">IF(I363=0,0,COUNTIF(I$19:$I363,C363*10+1))</f>
        <v>42</v>
      </c>
      <c r="K363" s="21">
        <f t="shared" ca="1" si="37"/>
        <v>0</v>
      </c>
      <c r="L363" s="24">
        <f t="shared" ca="1" si="38"/>
        <v>156876</v>
      </c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</row>
    <row r="364" spans="1:44" x14ac:dyDescent="0.2">
      <c r="A364" s="15">
        <f>Daten!A364</f>
        <v>30605</v>
      </c>
      <c r="B364" s="8" t="str">
        <f>Daten!B364</f>
        <v>Berndorf</v>
      </c>
      <c r="C364" s="15">
        <f t="shared" si="33"/>
        <v>3</v>
      </c>
      <c r="D364" s="9">
        <f>Daten!E364</f>
        <v>8991</v>
      </c>
      <c r="E364" s="10">
        <f>Daten!D364</f>
        <v>0</v>
      </c>
      <c r="F364" s="9">
        <f t="shared" si="34"/>
        <v>14492.955223880597</v>
      </c>
      <c r="H364" s="26">
        <f t="shared" ca="1" si="35"/>
        <v>44132</v>
      </c>
      <c r="I364" s="8">
        <f t="shared" ca="1" si="36"/>
        <v>31</v>
      </c>
      <c r="J364" s="26">
        <f ca="1">IF(I364=0,0,COUNTIF(I$19:$I364,C364*10+1))</f>
        <v>43</v>
      </c>
      <c r="K364" s="21">
        <f t="shared" ca="1" si="37"/>
        <v>0</v>
      </c>
      <c r="L364" s="24">
        <f t="shared" ca="1" si="38"/>
        <v>44132</v>
      </c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</row>
    <row r="365" spans="1:44" x14ac:dyDescent="0.2">
      <c r="A365" s="15">
        <f>Daten!A365</f>
        <v>30607</v>
      </c>
      <c r="B365" s="8" t="str">
        <f>Daten!B365</f>
        <v>Ebreichsdorf</v>
      </c>
      <c r="C365" s="15">
        <f t="shared" si="33"/>
        <v>3</v>
      </c>
      <c r="D365" s="9">
        <f>Daten!E365</f>
        <v>11558</v>
      </c>
      <c r="E365" s="10">
        <f>Daten!D365</f>
        <v>0</v>
      </c>
      <c r="F365" s="9">
        <f t="shared" si="34"/>
        <v>19263.333333333332</v>
      </c>
      <c r="H365" s="26">
        <f t="shared" ca="1" si="35"/>
        <v>58658</v>
      </c>
      <c r="I365" s="8">
        <f t="shared" ca="1" si="36"/>
        <v>31</v>
      </c>
      <c r="J365" s="26">
        <f ca="1">IF(I365=0,0,COUNTIF(I$19:$I365,C365*10+1))</f>
        <v>44</v>
      </c>
      <c r="K365" s="21">
        <f t="shared" ca="1" si="37"/>
        <v>0</v>
      </c>
      <c r="L365" s="24">
        <f t="shared" ca="1" si="38"/>
        <v>58658</v>
      </c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</row>
    <row r="366" spans="1:44" x14ac:dyDescent="0.2">
      <c r="A366" s="15">
        <f>Daten!A366</f>
        <v>30608</v>
      </c>
      <c r="B366" s="8" t="str">
        <f>Daten!B366</f>
        <v>Enzesfeld-Lindabrunn</v>
      </c>
      <c r="C366" s="15">
        <f t="shared" si="33"/>
        <v>3</v>
      </c>
      <c r="D366" s="9">
        <f>Daten!E366</f>
        <v>4183</v>
      </c>
      <c r="E366" s="10">
        <f>Daten!D366</f>
        <v>0</v>
      </c>
      <c r="F366" s="9">
        <f t="shared" si="34"/>
        <v>6742.746268656716</v>
      </c>
      <c r="H366" s="26">
        <f t="shared" ca="1" si="35"/>
        <v>20532</v>
      </c>
      <c r="I366" s="8">
        <f t="shared" ca="1" si="36"/>
        <v>31</v>
      </c>
      <c r="J366" s="26">
        <f ca="1">IF(I366=0,0,COUNTIF(I$19:$I366,C366*10+1))</f>
        <v>45</v>
      </c>
      <c r="K366" s="21">
        <f t="shared" ca="1" si="37"/>
        <v>0</v>
      </c>
      <c r="L366" s="24">
        <f t="shared" ca="1" si="38"/>
        <v>20532</v>
      </c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</row>
    <row r="367" spans="1:44" x14ac:dyDescent="0.2">
      <c r="A367" s="15">
        <f>Daten!A367</f>
        <v>30609</v>
      </c>
      <c r="B367" s="8" t="str">
        <f>Daten!B367</f>
        <v>Furth an der Triesting</v>
      </c>
      <c r="C367" s="15">
        <f t="shared" si="33"/>
        <v>3</v>
      </c>
      <c r="D367" s="9">
        <f>Daten!E367</f>
        <v>873</v>
      </c>
      <c r="E367" s="10">
        <f>Daten!D367</f>
        <v>0</v>
      </c>
      <c r="F367" s="9">
        <f t="shared" si="34"/>
        <v>1407.2238805970148</v>
      </c>
      <c r="H367" s="26">
        <f t="shared" ca="1" si="35"/>
        <v>4285</v>
      </c>
      <c r="I367" s="8">
        <f t="shared" ca="1" si="36"/>
        <v>31</v>
      </c>
      <c r="J367" s="26">
        <f ca="1">IF(I367=0,0,COUNTIF(I$19:$I367,C367*10+1))</f>
        <v>46</v>
      </c>
      <c r="K367" s="21">
        <f t="shared" ca="1" si="37"/>
        <v>0</v>
      </c>
      <c r="L367" s="24">
        <f t="shared" ca="1" si="38"/>
        <v>4285</v>
      </c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</row>
    <row r="368" spans="1:44" x14ac:dyDescent="0.2">
      <c r="A368" s="15">
        <f>Daten!A368</f>
        <v>30612</v>
      </c>
      <c r="B368" s="8" t="str">
        <f>Daten!B368</f>
        <v>Günselsdorf</v>
      </c>
      <c r="C368" s="15">
        <f t="shared" si="33"/>
        <v>3</v>
      </c>
      <c r="D368" s="9">
        <f>Daten!E368</f>
        <v>1727</v>
      </c>
      <c r="E368" s="10">
        <f>Daten!D368</f>
        <v>0</v>
      </c>
      <c r="F368" s="9">
        <f t="shared" si="34"/>
        <v>2783.8208955223881</v>
      </c>
      <c r="H368" s="26">
        <f t="shared" ca="1" si="35"/>
        <v>8477</v>
      </c>
      <c r="I368" s="8">
        <f t="shared" ca="1" si="36"/>
        <v>31</v>
      </c>
      <c r="J368" s="26">
        <f ca="1">IF(I368=0,0,COUNTIF(I$19:$I368,C368*10+1))</f>
        <v>47</v>
      </c>
      <c r="K368" s="21">
        <f t="shared" ca="1" si="37"/>
        <v>0</v>
      </c>
      <c r="L368" s="24">
        <f t="shared" ca="1" si="38"/>
        <v>8477</v>
      </c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</row>
    <row r="369" spans="1:44" x14ac:dyDescent="0.2">
      <c r="A369" s="15">
        <f>Daten!A369</f>
        <v>30613</v>
      </c>
      <c r="B369" s="8" t="str">
        <f>Daten!B369</f>
        <v>Heiligenkreuz</v>
      </c>
      <c r="C369" s="15">
        <f t="shared" si="33"/>
        <v>3</v>
      </c>
      <c r="D369" s="9">
        <f>Daten!E369</f>
        <v>1541</v>
      </c>
      <c r="E369" s="10">
        <f>Daten!D369</f>
        <v>0</v>
      </c>
      <c r="F369" s="9">
        <f t="shared" si="34"/>
        <v>2484</v>
      </c>
      <c r="H369" s="26">
        <f t="shared" ca="1" si="35"/>
        <v>7564</v>
      </c>
      <c r="I369" s="8">
        <f t="shared" ca="1" si="36"/>
        <v>31</v>
      </c>
      <c r="J369" s="26">
        <f ca="1">IF(I369=0,0,COUNTIF(I$19:$I369,C369*10+1))</f>
        <v>48</v>
      </c>
      <c r="K369" s="21">
        <f t="shared" ca="1" si="37"/>
        <v>0</v>
      </c>
      <c r="L369" s="24">
        <f t="shared" ca="1" si="38"/>
        <v>7564</v>
      </c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</row>
    <row r="370" spans="1:44" x14ac:dyDescent="0.2">
      <c r="A370" s="15">
        <f>Daten!A370</f>
        <v>30614</v>
      </c>
      <c r="B370" s="8" t="str">
        <f>Daten!B370</f>
        <v>Hernstein</v>
      </c>
      <c r="C370" s="15">
        <f t="shared" si="33"/>
        <v>3</v>
      </c>
      <c r="D370" s="9">
        <f>Daten!E370</f>
        <v>1558</v>
      </c>
      <c r="E370" s="10">
        <f>Daten!D370</f>
        <v>0</v>
      </c>
      <c r="F370" s="9">
        <f t="shared" si="34"/>
        <v>2511.4029850746269</v>
      </c>
      <c r="H370" s="26">
        <f t="shared" ca="1" si="35"/>
        <v>7647</v>
      </c>
      <c r="I370" s="8">
        <f t="shared" ca="1" si="36"/>
        <v>31</v>
      </c>
      <c r="J370" s="26">
        <f ca="1">IF(I370=0,0,COUNTIF(I$19:$I370,C370*10+1))</f>
        <v>49</v>
      </c>
      <c r="K370" s="21">
        <f t="shared" ca="1" si="37"/>
        <v>0</v>
      </c>
      <c r="L370" s="24">
        <f t="shared" ca="1" si="38"/>
        <v>7647</v>
      </c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</row>
    <row r="371" spans="1:44" x14ac:dyDescent="0.2">
      <c r="A371" s="15">
        <f>Daten!A371</f>
        <v>30615</v>
      </c>
      <c r="B371" s="8" t="str">
        <f>Daten!B371</f>
        <v>Hirtenberg</v>
      </c>
      <c r="C371" s="15">
        <f t="shared" si="33"/>
        <v>3</v>
      </c>
      <c r="D371" s="9">
        <f>Daten!E371</f>
        <v>2574</v>
      </c>
      <c r="E371" s="10">
        <f>Daten!D371</f>
        <v>0</v>
      </c>
      <c r="F371" s="9">
        <f t="shared" si="34"/>
        <v>4149.1343283582091</v>
      </c>
      <c r="H371" s="26">
        <f t="shared" ca="1" si="35"/>
        <v>12634</v>
      </c>
      <c r="I371" s="8">
        <f t="shared" ca="1" si="36"/>
        <v>31</v>
      </c>
      <c r="J371" s="26">
        <f ca="1">IF(I371=0,0,COUNTIF(I$19:$I371,C371*10+1))</f>
        <v>50</v>
      </c>
      <c r="K371" s="21">
        <f t="shared" ca="1" si="37"/>
        <v>0</v>
      </c>
      <c r="L371" s="24">
        <f t="shared" ca="1" si="38"/>
        <v>12634</v>
      </c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</row>
    <row r="372" spans="1:44" x14ac:dyDescent="0.2">
      <c r="A372" s="15">
        <f>Daten!A372</f>
        <v>30616</v>
      </c>
      <c r="B372" s="8" t="str">
        <f>Daten!B372</f>
        <v>Klausen-Leopoldsdorf</v>
      </c>
      <c r="C372" s="15">
        <f t="shared" si="33"/>
        <v>3</v>
      </c>
      <c r="D372" s="9">
        <f>Daten!E372</f>
        <v>1705</v>
      </c>
      <c r="E372" s="10">
        <f>Daten!D372</f>
        <v>0</v>
      </c>
      <c r="F372" s="9">
        <f t="shared" si="34"/>
        <v>2748.3582089552237</v>
      </c>
      <c r="H372" s="26">
        <f t="shared" ca="1" si="35"/>
        <v>8369</v>
      </c>
      <c r="I372" s="8">
        <f t="shared" ca="1" si="36"/>
        <v>31</v>
      </c>
      <c r="J372" s="26">
        <f ca="1">IF(I372=0,0,COUNTIF(I$19:$I372,C372*10+1))</f>
        <v>51</v>
      </c>
      <c r="K372" s="21">
        <f t="shared" ca="1" si="37"/>
        <v>0</v>
      </c>
      <c r="L372" s="24">
        <f t="shared" ca="1" si="38"/>
        <v>8369</v>
      </c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</row>
    <row r="373" spans="1:44" x14ac:dyDescent="0.2">
      <c r="A373" s="15">
        <f>Daten!A373</f>
        <v>30618</v>
      </c>
      <c r="B373" s="8" t="str">
        <f>Daten!B373</f>
        <v>Kottingbrunn</v>
      </c>
      <c r="C373" s="15">
        <f t="shared" si="33"/>
        <v>3</v>
      </c>
      <c r="D373" s="9">
        <f>Daten!E373</f>
        <v>7351</v>
      </c>
      <c r="E373" s="10">
        <f>Daten!D373</f>
        <v>0</v>
      </c>
      <c r="F373" s="9">
        <f t="shared" si="34"/>
        <v>11849.373134328358</v>
      </c>
      <c r="H373" s="26">
        <f t="shared" ca="1" si="35"/>
        <v>36082</v>
      </c>
      <c r="I373" s="8">
        <f t="shared" ca="1" si="36"/>
        <v>31</v>
      </c>
      <c r="J373" s="26">
        <f ca="1">IF(I373=0,0,COUNTIF(I$19:$I373,C373*10+1))</f>
        <v>52</v>
      </c>
      <c r="K373" s="21">
        <f t="shared" ca="1" si="37"/>
        <v>0</v>
      </c>
      <c r="L373" s="24">
        <f t="shared" ca="1" si="38"/>
        <v>36082</v>
      </c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</row>
    <row r="374" spans="1:44" x14ac:dyDescent="0.2">
      <c r="A374" s="15">
        <f>Daten!A374</f>
        <v>30620</v>
      </c>
      <c r="B374" s="8" t="str">
        <f>Daten!B374</f>
        <v>Leobersdorf</v>
      </c>
      <c r="C374" s="15">
        <f t="shared" si="33"/>
        <v>3</v>
      </c>
      <c r="D374" s="9">
        <f>Daten!E374</f>
        <v>5065</v>
      </c>
      <c r="E374" s="10">
        <f>Daten!D374</f>
        <v>0</v>
      </c>
      <c r="F374" s="9">
        <f t="shared" si="34"/>
        <v>8164.4776119402986</v>
      </c>
      <c r="H374" s="26">
        <f t="shared" ca="1" si="35"/>
        <v>24861</v>
      </c>
      <c r="I374" s="8">
        <f t="shared" ca="1" si="36"/>
        <v>31</v>
      </c>
      <c r="J374" s="26">
        <f ca="1">IF(I374=0,0,COUNTIF(I$19:$I374,C374*10+1))</f>
        <v>53</v>
      </c>
      <c r="K374" s="21">
        <f t="shared" ca="1" si="37"/>
        <v>0</v>
      </c>
      <c r="L374" s="24">
        <f t="shared" ca="1" si="38"/>
        <v>24861</v>
      </c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</row>
    <row r="375" spans="1:44" x14ac:dyDescent="0.2">
      <c r="A375" s="15">
        <f>Daten!A375</f>
        <v>30621</v>
      </c>
      <c r="B375" s="8" t="str">
        <f>Daten!B375</f>
        <v>Mitterndorf an der Fischa</v>
      </c>
      <c r="C375" s="15">
        <f t="shared" si="33"/>
        <v>3</v>
      </c>
      <c r="D375" s="9">
        <f>Daten!E375</f>
        <v>3052</v>
      </c>
      <c r="E375" s="10">
        <f>Daten!D375</f>
        <v>0</v>
      </c>
      <c r="F375" s="9">
        <f t="shared" si="34"/>
        <v>4919.6417910447763</v>
      </c>
      <c r="H375" s="26">
        <f t="shared" ca="1" si="35"/>
        <v>14981</v>
      </c>
      <c r="I375" s="8">
        <f t="shared" ca="1" si="36"/>
        <v>31</v>
      </c>
      <c r="J375" s="26">
        <f ca="1">IF(I375=0,0,COUNTIF(I$19:$I375,C375*10+1))</f>
        <v>54</v>
      </c>
      <c r="K375" s="21">
        <f t="shared" ca="1" si="37"/>
        <v>0</v>
      </c>
      <c r="L375" s="24">
        <f t="shared" ca="1" si="38"/>
        <v>14981</v>
      </c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</row>
    <row r="376" spans="1:44" x14ac:dyDescent="0.2">
      <c r="A376" s="15">
        <f>Daten!A376</f>
        <v>30623</v>
      </c>
      <c r="B376" s="8" t="str">
        <f>Daten!B376</f>
        <v>Oberwaltersdorf</v>
      </c>
      <c r="C376" s="15">
        <f t="shared" si="33"/>
        <v>3</v>
      </c>
      <c r="D376" s="9">
        <f>Daten!E376</f>
        <v>4938</v>
      </c>
      <c r="E376" s="10">
        <f>Daten!D376</f>
        <v>0</v>
      </c>
      <c r="F376" s="9">
        <f t="shared" si="34"/>
        <v>7959.7611940298511</v>
      </c>
      <c r="H376" s="26">
        <f t="shared" ca="1" si="35"/>
        <v>24238</v>
      </c>
      <c r="I376" s="8">
        <f t="shared" ca="1" si="36"/>
        <v>31</v>
      </c>
      <c r="J376" s="26">
        <f ca="1">IF(I376=0,0,COUNTIF(I$19:$I376,C376*10+1))</f>
        <v>55</v>
      </c>
      <c r="K376" s="21">
        <f t="shared" ca="1" si="37"/>
        <v>0</v>
      </c>
      <c r="L376" s="24">
        <f t="shared" ca="1" si="38"/>
        <v>24238</v>
      </c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</row>
    <row r="377" spans="1:44" x14ac:dyDescent="0.2">
      <c r="A377" s="15">
        <f>Daten!A377</f>
        <v>30625</v>
      </c>
      <c r="B377" s="8" t="str">
        <f>Daten!B377</f>
        <v>Pfaffstätten</v>
      </c>
      <c r="C377" s="15">
        <f t="shared" si="33"/>
        <v>3</v>
      </c>
      <c r="D377" s="9">
        <f>Daten!E377</f>
        <v>3540</v>
      </c>
      <c r="E377" s="10">
        <f>Daten!D377</f>
        <v>0</v>
      </c>
      <c r="F377" s="9">
        <f t="shared" si="34"/>
        <v>5706.2686567164183</v>
      </c>
      <c r="H377" s="26">
        <f t="shared" ca="1" si="35"/>
        <v>17376</v>
      </c>
      <c r="I377" s="8">
        <f t="shared" ca="1" si="36"/>
        <v>31</v>
      </c>
      <c r="J377" s="26">
        <f ca="1">IF(I377=0,0,COUNTIF(I$19:$I377,C377*10+1))</f>
        <v>56</v>
      </c>
      <c r="K377" s="21">
        <f t="shared" ca="1" si="37"/>
        <v>0</v>
      </c>
      <c r="L377" s="24">
        <f t="shared" ca="1" si="38"/>
        <v>17376</v>
      </c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</row>
    <row r="378" spans="1:44" x14ac:dyDescent="0.2">
      <c r="A378" s="15">
        <f>Daten!A378</f>
        <v>30626</v>
      </c>
      <c r="B378" s="8" t="str">
        <f>Daten!B378</f>
        <v>Pottendorf</v>
      </c>
      <c r="C378" s="15">
        <f t="shared" si="33"/>
        <v>3</v>
      </c>
      <c r="D378" s="9">
        <f>Daten!E378</f>
        <v>7466</v>
      </c>
      <c r="E378" s="10">
        <f>Daten!D378</f>
        <v>0</v>
      </c>
      <c r="F378" s="9">
        <f t="shared" si="34"/>
        <v>12034.746268656716</v>
      </c>
      <c r="H378" s="26">
        <f t="shared" ca="1" si="35"/>
        <v>36647</v>
      </c>
      <c r="I378" s="8">
        <f t="shared" ca="1" si="36"/>
        <v>31</v>
      </c>
      <c r="J378" s="26">
        <f ca="1">IF(I378=0,0,COUNTIF(I$19:$I378,C378*10+1))</f>
        <v>57</v>
      </c>
      <c r="K378" s="21">
        <f t="shared" ca="1" si="37"/>
        <v>0</v>
      </c>
      <c r="L378" s="24">
        <f t="shared" ca="1" si="38"/>
        <v>36647</v>
      </c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</row>
    <row r="379" spans="1:44" x14ac:dyDescent="0.2">
      <c r="A379" s="15">
        <f>Daten!A379</f>
        <v>30627</v>
      </c>
      <c r="B379" s="8" t="str">
        <f>Daten!B379</f>
        <v>Pottenstein</v>
      </c>
      <c r="C379" s="15">
        <f t="shared" si="33"/>
        <v>3</v>
      </c>
      <c r="D379" s="9">
        <f>Daten!E379</f>
        <v>2888</v>
      </c>
      <c r="E379" s="10">
        <f>Daten!D379</f>
        <v>0</v>
      </c>
      <c r="F379" s="9">
        <f t="shared" si="34"/>
        <v>4655.2835820895525</v>
      </c>
      <c r="H379" s="26">
        <f t="shared" ca="1" si="35"/>
        <v>14176</v>
      </c>
      <c r="I379" s="8">
        <f t="shared" ca="1" si="36"/>
        <v>31</v>
      </c>
      <c r="J379" s="26">
        <f ca="1">IF(I379=0,0,COUNTIF(I$19:$I379,C379*10+1))</f>
        <v>58</v>
      </c>
      <c r="K379" s="21">
        <f t="shared" ca="1" si="37"/>
        <v>0</v>
      </c>
      <c r="L379" s="24">
        <f t="shared" ca="1" si="38"/>
        <v>14176</v>
      </c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</row>
    <row r="380" spans="1:44" x14ac:dyDescent="0.2">
      <c r="A380" s="15">
        <f>Daten!A380</f>
        <v>30629</v>
      </c>
      <c r="B380" s="8" t="str">
        <f>Daten!B380</f>
        <v>Reisenberg</v>
      </c>
      <c r="C380" s="15">
        <f t="shared" si="33"/>
        <v>3</v>
      </c>
      <c r="D380" s="9">
        <f>Daten!E380</f>
        <v>1722</v>
      </c>
      <c r="E380" s="10">
        <f>Daten!D380</f>
        <v>0</v>
      </c>
      <c r="F380" s="9">
        <f t="shared" si="34"/>
        <v>2775.7611940298507</v>
      </c>
      <c r="H380" s="26">
        <f t="shared" ca="1" si="35"/>
        <v>8452</v>
      </c>
      <c r="I380" s="8">
        <f t="shared" ca="1" si="36"/>
        <v>31</v>
      </c>
      <c r="J380" s="26">
        <f ca="1">IF(I380=0,0,COUNTIF(I$19:$I380,C380*10+1))</f>
        <v>59</v>
      </c>
      <c r="K380" s="21">
        <f t="shared" ca="1" si="37"/>
        <v>0</v>
      </c>
      <c r="L380" s="24">
        <f t="shared" ca="1" si="38"/>
        <v>8452</v>
      </c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</row>
    <row r="381" spans="1:44" x14ac:dyDescent="0.2">
      <c r="A381" s="15">
        <f>Daten!A381</f>
        <v>30631</v>
      </c>
      <c r="B381" s="8" t="str">
        <f>Daten!B381</f>
        <v>Schönau an der Triesting</v>
      </c>
      <c r="C381" s="15">
        <f t="shared" si="33"/>
        <v>3</v>
      </c>
      <c r="D381" s="9">
        <f>Daten!E381</f>
        <v>2113</v>
      </c>
      <c r="E381" s="10">
        <f>Daten!D381</f>
        <v>0</v>
      </c>
      <c r="F381" s="9">
        <f t="shared" si="34"/>
        <v>3406.0298507462685</v>
      </c>
      <c r="H381" s="26">
        <f t="shared" ca="1" si="35"/>
        <v>10372</v>
      </c>
      <c r="I381" s="8">
        <f t="shared" ca="1" si="36"/>
        <v>31</v>
      </c>
      <c r="J381" s="26">
        <f ca="1">IF(I381=0,0,COUNTIF(I$19:$I381,C381*10+1))</f>
        <v>60</v>
      </c>
      <c r="K381" s="21">
        <f t="shared" ca="1" si="37"/>
        <v>0</v>
      </c>
      <c r="L381" s="24">
        <f t="shared" ca="1" si="38"/>
        <v>10372</v>
      </c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</row>
    <row r="382" spans="1:44" x14ac:dyDescent="0.2">
      <c r="A382" s="15">
        <f>Daten!A382</f>
        <v>30633</v>
      </c>
      <c r="B382" s="8" t="str">
        <f>Daten!B382</f>
        <v>Seibersdorf</v>
      </c>
      <c r="C382" s="15">
        <f t="shared" si="33"/>
        <v>3</v>
      </c>
      <c r="D382" s="9">
        <f>Daten!E382</f>
        <v>1561</v>
      </c>
      <c r="E382" s="10">
        <f>Daten!D382</f>
        <v>0</v>
      </c>
      <c r="F382" s="9">
        <f t="shared" si="34"/>
        <v>2516.2388059701493</v>
      </c>
      <c r="H382" s="26">
        <f t="shared" ca="1" si="35"/>
        <v>7662</v>
      </c>
      <c r="I382" s="8">
        <f t="shared" ca="1" si="36"/>
        <v>31</v>
      </c>
      <c r="J382" s="26">
        <f ca="1">IF(I382=0,0,COUNTIF(I$19:$I382,C382*10+1))</f>
        <v>61</v>
      </c>
      <c r="K382" s="21">
        <f t="shared" ca="1" si="37"/>
        <v>0</v>
      </c>
      <c r="L382" s="24">
        <f t="shared" ca="1" si="38"/>
        <v>7662</v>
      </c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</row>
    <row r="383" spans="1:44" x14ac:dyDescent="0.2">
      <c r="A383" s="15">
        <f>Daten!A383</f>
        <v>30635</v>
      </c>
      <c r="B383" s="8" t="str">
        <f>Daten!B383</f>
        <v>Sooß</v>
      </c>
      <c r="C383" s="15">
        <f t="shared" si="33"/>
        <v>3</v>
      </c>
      <c r="D383" s="9">
        <f>Daten!E383</f>
        <v>1023</v>
      </c>
      <c r="E383" s="10">
        <f>Daten!D383</f>
        <v>0</v>
      </c>
      <c r="F383" s="9">
        <f t="shared" si="34"/>
        <v>1649.0149253731342</v>
      </c>
      <c r="H383" s="26">
        <f t="shared" ca="1" si="35"/>
        <v>5021</v>
      </c>
      <c r="I383" s="8">
        <f t="shared" ca="1" si="36"/>
        <v>31</v>
      </c>
      <c r="J383" s="26">
        <f ca="1">IF(I383=0,0,COUNTIF(I$19:$I383,C383*10+1))</f>
        <v>62</v>
      </c>
      <c r="K383" s="21">
        <f t="shared" ca="1" si="37"/>
        <v>0</v>
      </c>
      <c r="L383" s="24">
        <f t="shared" ca="1" si="38"/>
        <v>5021</v>
      </c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</row>
    <row r="384" spans="1:44" x14ac:dyDescent="0.2">
      <c r="A384" s="15">
        <f>Daten!A384</f>
        <v>30636</v>
      </c>
      <c r="B384" s="8" t="str">
        <f>Daten!B384</f>
        <v>Tattendorf</v>
      </c>
      <c r="C384" s="15">
        <f t="shared" si="33"/>
        <v>3</v>
      </c>
      <c r="D384" s="9">
        <f>Daten!E384</f>
        <v>1434</v>
      </c>
      <c r="E384" s="10">
        <f>Daten!D384</f>
        <v>0</v>
      </c>
      <c r="F384" s="9">
        <f t="shared" si="34"/>
        <v>2311.5223880597014</v>
      </c>
      <c r="H384" s="26">
        <f t="shared" ca="1" si="35"/>
        <v>7039</v>
      </c>
      <c r="I384" s="8">
        <f t="shared" ca="1" si="36"/>
        <v>31</v>
      </c>
      <c r="J384" s="26">
        <f ca="1">IF(I384=0,0,COUNTIF(I$19:$I384,C384*10+1))</f>
        <v>63</v>
      </c>
      <c r="K384" s="21">
        <f t="shared" ca="1" si="37"/>
        <v>0</v>
      </c>
      <c r="L384" s="24">
        <f t="shared" ca="1" si="38"/>
        <v>7039</v>
      </c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</row>
    <row r="385" spans="1:44" x14ac:dyDescent="0.2">
      <c r="A385" s="15">
        <f>Daten!A385</f>
        <v>30637</v>
      </c>
      <c r="B385" s="8" t="str">
        <f>Daten!B385</f>
        <v>Teesdorf</v>
      </c>
      <c r="C385" s="15">
        <f t="shared" si="33"/>
        <v>3</v>
      </c>
      <c r="D385" s="9">
        <f>Daten!E385</f>
        <v>1777</v>
      </c>
      <c r="E385" s="10">
        <f>Daten!D385</f>
        <v>0</v>
      </c>
      <c r="F385" s="9">
        <f t="shared" si="34"/>
        <v>2864.4179104477612</v>
      </c>
      <c r="H385" s="26">
        <f t="shared" ca="1" si="35"/>
        <v>8722</v>
      </c>
      <c r="I385" s="8">
        <f t="shared" ca="1" si="36"/>
        <v>31</v>
      </c>
      <c r="J385" s="26">
        <f ca="1">IF(I385=0,0,COUNTIF(I$19:$I385,C385*10+1))</f>
        <v>64</v>
      </c>
      <c r="K385" s="21">
        <f t="shared" ca="1" si="37"/>
        <v>0</v>
      </c>
      <c r="L385" s="24">
        <f t="shared" ca="1" si="38"/>
        <v>8722</v>
      </c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</row>
    <row r="386" spans="1:44" x14ac:dyDescent="0.2">
      <c r="A386" s="15">
        <f>Daten!A386</f>
        <v>30639</v>
      </c>
      <c r="B386" s="8" t="str">
        <f>Daten!B386</f>
        <v>Traiskirchen</v>
      </c>
      <c r="C386" s="15">
        <f t="shared" si="33"/>
        <v>3</v>
      </c>
      <c r="D386" s="9">
        <f>Daten!E386</f>
        <v>19409</v>
      </c>
      <c r="E386" s="10">
        <f>Daten!D386</f>
        <v>0</v>
      </c>
      <c r="F386" s="9">
        <f t="shared" si="34"/>
        <v>37045</v>
      </c>
      <c r="H386" s="26">
        <f t="shared" ca="1" si="35"/>
        <v>112804</v>
      </c>
      <c r="I386" s="8">
        <f t="shared" ca="1" si="36"/>
        <v>31</v>
      </c>
      <c r="J386" s="26">
        <f ca="1">IF(I386=0,0,COUNTIF(I$19:$I386,C386*10+1))</f>
        <v>65</v>
      </c>
      <c r="K386" s="21">
        <f t="shared" ca="1" si="37"/>
        <v>0</v>
      </c>
      <c r="L386" s="24">
        <f t="shared" ca="1" si="38"/>
        <v>112804</v>
      </c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</row>
    <row r="387" spans="1:44" x14ac:dyDescent="0.2">
      <c r="A387" s="15">
        <f>Daten!A387</f>
        <v>30641</v>
      </c>
      <c r="B387" s="8" t="str">
        <f>Daten!B387</f>
        <v>Trumau</v>
      </c>
      <c r="C387" s="15">
        <f t="shared" si="33"/>
        <v>3</v>
      </c>
      <c r="D387" s="9">
        <f>Daten!E387</f>
        <v>3741</v>
      </c>
      <c r="E387" s="10">
        <f>Daten!D387</f>
        <v>0</v>
      </c>
      <c r="F387" s="9">
        <f t="shared" si="34"/>
        <v>6030.2686567164183</v>
      </c>
      <c r="H387" s="26">
        <f t="shared" ca="1" si="35"/>
        <v>18363</v>
      </c>
      <c r="I387" s="8">
        <f t="shared" ca="1" si="36"/>
        <v>31</v>
      </c>
      <c r="J387" s="26">
        <f ca="1">IF(I387=0,0,COUNTIF(I$19:$I387,C387*10+1))</f>
        <v>66</v>
      </c>
      <c r="K387" s="21">
        <f t="shared" ca="1" si="37"/>
        <v>0</v>
      </c>
      <c r="L387" s="24">
        <f t="shared" ca="1" si="38"/>
        <v>18363</v>
      </c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</row>
    <row r="388" spans="1:44" x14ac:dyDescent="0.2">
      <c r="A388" s="15">
        <f>Daten!A388</f>
        <v>30645</v>
      </c>
      <c r="B388" s="8" t="str">
        <f>Daten!B388</f>
        <v>Weissenbach an der Triesting</v>
      </c>
      <c r="C388" s="15">
        <f t="shared" si="33"/>
        <v>3</v>
      </c>
      <c r="D388" s="9">
        <f>Daten!E388</f>
        <v>1743</v>
      </c>
      <c r="E388" s="10">
        <f>Daten!D388</f>
        <v>0</v>
      </c>
      <c r="F388" s="9">
        <f t="shared" si="34"/>
        <v>2809.6119402985073</v>
      </c>
      <c r="H388" s="26">
        <f t="shared" ca="1" si="35"/>
        <v>8555</v>
      </c>
      <c r="I388" s="8">
        <f t="shared" ca="1" si="36"/>
        <v>31</v>
      </c>
      <c r="J388" s="26">
        <f ca="1">IF(I388=0,0,COUNTIF(I$19:$I388,C388*10+1))</f>
        <v>67</v>
      </c>
      <c r="K388" s="21">
        <f t="shared" ca="1" si="37"/>
        <v>0</v>
      </c>
      <c r="L388" s="24">
        <f t="shared" ca="1" si="38"/>
        <v>8555</v>
      </c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</row>
    <row r="389" spans="1:44" x14ac:dyDescent="0.2">
      <c r="A389" s="15">
        <f>Daten!A389</f>
        <v>30646</v>
      </c>
      <c r="B389" s="8" t="str">
        <f>Daten!B389</f>
        <v>Blumau-Neurißhof</v>
      </c>
      <c r="C389" s="15">
        <f t="shared" si="33"/>
        <v>3</v>
      </c>
      <c r="D389" s="9">
        <f>Daten!E389</f>
        <v>1903</v>
      </c>
      <c r="E389" s="10">
        <f>Daten!D389</f>
        <v>0</v>
      </c>
      <c r="F389" s="9">
        <f t="shared" si="34"/>
        <v>3067.5223880597014</v>
      </c>
      <c r="H389" s="26">
        <f t="shared" ca="1" si="35"/>
        <v>9341</v>
      </c>
      <c r="I389" s="8">
        <f t="shared" ca="1" si="36"/>
        <v>31</v>
      </c>
      <c r="J389" s="26">
        <f ca="1">IF(I389=0,0,COUNTIF(I$19:$I389,C389*10+1))</f>
        <v>68</v>
      </c>
      <c r="K389" s="21">
        <f t="shared" ca="1" si="37"/>
        <v>0</v>
      </c>
      <c r="L389" s="24">
        <f t="shared" ca="1" si="38"/>
        <v>9341</v>
      </c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</row>
    <row r="390" spans="1:44" x14ac:dyDescent="0.2">
      <c r="A390" s="15">
        <f>Daten!A390</f>
        <v>30701</v>
      </c>
      <c r="B390" s="8" t="str">
        <f>Daten!B390</f>
        <v>Au am Leithaberge</v>
      </c>
      <c r="C390" s="15">
        <f t="shared" si="33"/>
        <v>3</v>
      </c>
      <c r="D390" s="9">
        <f>Daten!E390</f>
        <v>950</v>
      </c>
      <c r="E390" s="10">
        <f>Daten!D390</f>
        <v>0</v>
      </c>
      <c r="F390" s="9">
        <f t="shared" si="34"/>
        <v>1531.3432835820895</v>
      </c>
      <c r="H390" s="26">
        <f t="shared" ca="1" si="35"/>
        <v>4663</v>
      </c>
      <c r="I390" s="8">
        <f t="shared" ca="1" si="36"/>
        <v>31</v>
      </c>
      <c r="J390" s="26">
        <f ca="1">IF(I390=0,0,COUNTIF(I$19:$I390,C390*10+1))</f>
        <v>69</v>
      </c>
      <c r="K390" s="21">
        <f t="shared" ca="1" si="37"/>
        <v>0</v>
      </c>
      <c r="L390" s="24">
        <f t="shared" ca="1" si="38"/>
        <v>4663</v>
      </c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</row>
    <row r="391" spans="1:44" x14ac:dyDescent="0.2">
      <c r="A391" s="15">
        <f>Daten!A391</f>
        <v>30702</v>
      </c>
      <c r="B391" s="8" t="str">
        <f>Daten!B391</f>
        <v>Bad Deutsch-Altenburg</v>
      </c>
      <c r="C391" s="15">
        <f t="shared" si="33"/>
        <v>3</v>
      </c>
      <c r="D391" s="9">
        <f>Daten!E391</f>
        <v>1954</v>
      </c>
      <c r="E391" s="10">
        <f>Daten!D391</f>
        <v>0</v>
      </c>
      <c r="F391" s="9">
        <f t="shared" si="34"/>
        <v>3149.7313432835822</v>
      </c>
      <c r="H391" s="26">
        <f t="shared" ca="1" si="35"/>
        <v>9591</v>
      </c>
      <c r="I391" s="8">
        <f t="shared" ca="1" si="36"/>
        <v>31</v>
      </c>
      <c r="J391" s="26">
        <f ca="1">IF(I391=0,0,COUNTIF(I$19:$I391,C391*10+1))</f>
        <v>70</v>
      </c>
      <c r="K391" s="21">
        <f t="shared" ca="1" si="37"/>
        <v>0</v>
      </c>
      <c r="L391" s="24">
        <f t="shared" ca="1" si="38"/>
        <v>9591</v>
      </c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</row>
    <row r="392" spans="1:44" x14ac:dyDescent="0.2">
      <c r="A392" s="15">
        <f>Daten!A392</f>
        <v>30703</v>
      </c>
      <c r="B392" s="8" t="str">
        <f>Daten!B392</f>
        <v>Berg</v>
      </c>
      <c r="C392" s="15">
        <f t="shared" si="33"/>
        <v>3</v>
      </c>
      <c r="D392" s="9">
        <f>Daten!E392</f>
        <v>950</v>
      </c>
      <c r="E392" s="10">
        <f>Daten!D392</f>
        <v>0</v>
      </c>
      <c r="F392" s="9">
        <f t="shared" si="34"/>
        <v>1531.3432835820895</v>
      </c>
      <c r="H392" s="26">
        <f t="shared" ca="1" si="35"/>
        <v>4663</v>
      </c>
      <c r="I392" s="8">
        <f t="shared" ca="1" si="36"/>
        <v>31</v>
      </c>
      <c r="J392" s="26">
        <f ca="1">IF(I392=0,0,COUNTIF(I$19:$I392,C392*10+1))</f>
        <v>71</v>
      </c>
      <c r="K392" s="21">
        <f t="shared" ca="1" si="37"/>
        <v>0</v>
      </c>
      <c r="L392" s="24">
        <f t="shared" ca="1" si="38"/>
        <v>4663</v>
      </c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</row>
    <row r="393" spans="1:44" x14ac:dyDescent="0.2">
      <c r="A393" s="15">
        <f>Daten!A393</f>
        <v>30704</v>
      </c>
      <c r="B393" s="8" t="str">
        <f>Daten!B393</f>
        <v>Bruck an der Leitha</v>
      </c>
      <c r="C393" s="15">
        <f t="shared" si="33"/>
        <v>3</v>
      </c>
      <c r="D393" s="9">
        <f>Daten!E393</f>
        <v>8177</v>
      </c>
      <c r="E393" s="10">
        <f>Daten!D393</f>
        <v>0</v>
      </c>
      <c r="F393" s="9">
        <f t="shared" si="34"/>
        <v>13180.835820895521</v>
      </c>
      <c r="H393" s="26">
        <f t="shared" ca="1" si="35"/>
        <v>40137</v>
      </c>
      <c r="I393" s="8">
        <f t="shared" ca="1" si="36"/>
        <v>31</v>
      </c>
      <c r="J393" s="26">
        <f ca="1">IF(I393=0,0,COUNTIF(I$19:$I393,C393*10+1))</f>
        <v>72</v>
      </c>
      <c r="K393" s="21">
        <f t="shared" ca="1" si="37"/>
        <v>0</v>
      </c>
      <c r="L393" s="24">
        <f t="shared" ca="1" si="38"/>
        <v>40137</v>
      </c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</row>
    <row r="394" spans="1:44" x14ac:dyDescent="0.2">
      <c r="A394" s="15">
        <f>Daten!A394</f>
        <v>30706</v>
      </c>
      <c r="B394" s="8" t="str">
        <f>Daten!B394</f>
        <v>Enzersdorf an der Fischa</v>
      </c>
      <c r="C394" s="15">
        <f t="shared" si="33"/>
        <v>3</v>
      </c>
      <c r="D394" s="9">
        <f>Daten!E394</f>
        <v>3503</v>
      </c>
      <c r="E394" s="10">
        <f>Daten!D394</f>
        <v>0</v>
      </c>
      <c r="F394" s="9">
        <f t="shared" si="34"/>
        <v>5646.626865671642</v>
      </c>
      <c r="H394" s="26">
        <f t="shared" ca="1" si="35"/>
        <v>17194</v>
      </c>
      <c r="I394" s="8">
        <f t="shared" ca="1" si="36"/>
        <v>31</v>
      </c>
      <c r="J394" s="26">
        <f ca="1">IF(I394=0,0,COUNTIF(I$19:$I394,C394*10+1))</f>
        <v>73</v>
      </c>
      <c r="K394" s="21">
        <f t="shared" ca="1" si="37"/>
        <v>0</v>
      </c>
      <c r="L394" s="24">
        <f t="shared" ca="1" si="38"/>
        <v>17194</v>
      </c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</row>
    <row r="395" spans="1:44" x14ac:dyDescent="0.2">
      <c r="A395" s="15">
        <f>Daten!A395</f>
        <v>30708</v>
      </c>
      <c r="B395" s="8" t="str">
        <f>Daten!B395</f>
        <v>Göttlesbrunn-Arbesthal</v>
      </c>
      <c r="C395" s="15">
        <f t="shared" si="33"/>
        <v>3</v>
      </c>
      <c r="D395" s="9">
        <f>Daten!E395</f>
        <v>1449</v>
      </c>
      <c r="E395" s="10">
        <f>Daten!D395</f>
        <v>0</v>
      </c>
      <c r="F395" s="9">
        <f t="shared" si="34"/>
        <v>2335.7014925373132</v>
      </c>
      <c r="H395" s="26">
        <f t="shared" ca="1" si="35"/>
        <v>7112</v>
      </c>
      <c r="I395" s="8">
        <f t="shared" ca="1" si="36"/>
        <v>31</v>
      </c>
      <c r="J395" s="26">
        <f ca="1">IF(I395=0,0,COUNTIF(I$19:$I395,C395*10+1))</f>
        <v>74</v>
      </c>
      <c r="K395" s="21">
        <f t="shared" ca="1" si="37"/>
        <v>0</v>
      </c>
      <c r="L395" s="24">
        <f t="shared" ca="1" si="38"/>
        <v>7112</v>
      </c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</row>
    <row r="396" spans="1:44" x14ac:dyDescent="0.2">
      <c r="A396" s="15">
        <f>Daten!A396</f>
        <v>30709</v>
      </c>
      <c r="B396" s="8" t="str">
        <f>Daten!B396</f>
        <v>Götzendorf an der Leitha</v>
      </c>
      <c r="C396" s="15">
        <f t="shared" si="33"/>
        <v>3</v>
      </c>
      <c r="D396" s="9">
        <f>Daten!E396</f>
        <v>2203</v>
      </c>
      <c r="E396" s="10">
        <f>Daten!D396</f>
        <v>0</v>
      </c>
      <c r="F396" s="9">
        <f t="shared" si="34"/>
        <v>3551.1044776119402</v>
      </c>
      <c r="H396" s="26">
        <f t="shared" ca="1" si="35"/>
        <v>10813</v>
      </c>
      <c r="I396" s="8">
        <f t="shared" ca="1" si="36"/>
        <v>31</v>
      </c>
      <c r="J396" s="26">
        <f ca="1">IF(I396=0,0,COUNTIF(I$19:$I396,C396*10+1))</f>
        <v>75</v>
      </c>
      <c r="K396" s="21">
        <f t="shared" ca="1" si="37"/>
        <v>0</v>
      </c>
      <c r="L396" s="24">
        <f t="shared" ca="1" si="38"/>
        <v>10813</v>
      </c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</row>
    <row r="397" spans="1:44" x14ac:dyDescent="0.2">
      <c r="A397" s="15">
        <f>Daten!A397</f>
        <v>30710</v>
      </c>
      <c r="B397" s="8" t="str">
        <f>Daten!B397</f>
        <v>Hainburg a.d. Donau</v>
      </c>
      <c r="C397" s="15">
        <f t="shared" si="33"/>
        <v>3</v>
      </c>
      <c r="D397" s="9">
        <f>Daten!E397</f>
        <v>6922</v>
      </c>
      <c r="E397" s="10">
        <f>Daten!D397</f>
        <v>0</v>
      </c>
      <c r="F397" s="9">
        <f t="shared" si="34"/>
        <v>11157.850746268658</v>
      </c>
      <c r="H397" s="26">
        <f t="shared" ca="1" si="35"/>
        <v>33976</v>
      </c>
      <c r="I397" s="8">
        <f t="shared" ca="1" si="36"/>
        <v>31</v>
      </c>
      <c r="J397" s="26">
        <f ca="1">IF(I397=0,0,COUNTIF(I$19:$I397,C397*10+1))</f>
        <v>76</v>
      </c>
      <c r="K397" s="21">
        <f t="shared" ca="1" si="37"/>
        <v>0</v>
      </c>
      <c r="L397" s="24">
        <f t="shared" ca="1" si="38"/>
        <v>33976</v>
      </c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</row>
    <row r="398" spans="1:44" x14ac:dyDescent="0.2">
      <c r="A398" s="15">
        <f>Daten!A398</f>
        <v>30711</v>
      </c>
      <c r="B398" s="8" t="str">
        <f>Daten!B398</f>
        <v>Haslau-Maria Ellend</v>
      </c>
      <c r="C398" s="15">
        <f t="shared" si="33"/>
        <v>3</v>
      </c>
      <c r="D398" s="9">
        <f>Daten!E398</f>
        <v>2021</v>
      </c>
      <c r="E398" s="10">
        <f>Daten!D398</f>
        <v>0</v>
      </c>
      <c r="F398" s="9">
        <f t="shared" si="34"/>
        <v>3257.7313432835822</v>
      </c>
      <c r="H398" s="26">
        <f t="shared" ca="1" si="35"/>
        <v>9920</v>
      </c>
      <c r="I398" s="8">
        <f t="shared" ca="1" si="36"/>
        <v>31</v>
      </c>
      <c r="J398" s="26">
        <f ca="1">IF(I398=0,0,COUNTIF(I$19:$I398,C398*10+1))</f>
        <v>77</v>
      </c>
      <c r="K398" s="21">
        <f t="shared" ca="1" si="37"/>
        <v>0</v>
      </c>
      <c r="L398" s="24">
        <f t="shared" ca="1" si="38"/>
        <v>9920</v>
      </c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</row>
    <row r="399" spans="1:44" x14ac:dyDescent="0.2">
      <c r="A399" s="15">
        <f>Daten!A399</f>
        <v>30712</v>
      </c>
      <c r="B399" s="8" t="str">
        <f>Daten!B399</f>
        <v>Höflein</v>
      </c>
      <c r="C399" s="15">
        <f t="shared" si="33"/>
        <v>3</v>
      </c>
      <c r="D399" s="9">
        <f>Daten!E399</f>
        <v>1211</v>
      </c>
      <c r="E399" s="10">
        <f>Daten!D399</f>
        <v>0</v>
      </c>
      <c r="F399" s="9">
        <f t="shared" si="34"/>
        <v>1952.0597014925372</v>
      </c>
      <c r="H399" s="26">
        <f t="shared" ca="1" si="35"/>
        <v>5944</v>
      </c>
      <c r="I399" s="8">
        <f t="shared" ca="1" si="36"/>
        <v>31</v>
      </c>
      <c r="J399" s="26">
        <f ca="1">IF(I399=0,0,COUNTIF(I$19:$I399,C399*10+1))</f>
        <v>78</v>
      </c>
      <c r="K399" s="21">
        <f t="shared" ca="1" si="37"/>
        <v>0</v>
      </c>
      <c r="L399" s="24">
        <f t="shared" ca="1" si="38"/>
        <v>5944</v>
      </c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</row>
    <row r="400" spans="1:44" x14ac:dyDescent="0.2">
      <c r="A400" s="15">
        <f>Daten!A400</f>
        <v>30713</v>
      </c>
      <c r="B400" s="8" t="str">
        <f>Daten!B400</f>
        <v>Hof am Leithaberge</v>
      </c>
      <c r="C400" s="15">
        <f t="shared" si="33"/>
        <v>3</v>
      </c>
      <c r="D400" s="9">
        <f>Daten!E400</f>
        <v>1590</v>
      </c>
      <c r="E400" s="10">
        <f>Daten!D400</f>
        <v>0</v>
      </c>
      <c r="F400" s="9">
        <f t="shared" si="34"/>
        <v>2562.9850746268658</v>
      </c>
      <c r="H400" s="26">
        <f t="shared" ca="1" si="35"/>
        <v>7804</v>
      </c>
      <c r="I400" s="8">
        <f t="shared" ca="1" si="36"/>
        <v>31</v>
      </c>
      <c r="J400" s="26">
        <f ca="1">IF(I400=0,0,COUNTIF(I$19:$I400,C400*10+1))</f>
        <v>79</v>
      </c>
      <c r="K400" s="21">
        <f t="shared" ca="1" si="37"/>
        <v>0</v>
      </c>
      <c r="L400" s="24">
        <f t="shared" ca="1" si="38"/>
        <v>7804</v>
      </c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</row>
    <row r="401" spans="1:44" x14ac:dyDescent="0.2">
      <c r="A401" s="15">
        <f>Daten!A401</f>
        <v>30715</v>
      </c>
      <c r="B401" s="8" t="str">
        <f>Daten!B401</f>
        <v>Hundsheim</v>
      </c>
      <c r="C401" s="15">
        <f t="shared" si="33"/>
        <v>3</v>
      </c>
      <c r="D401" s="9">
        <f>Daten!E401</f>
        <v>634</v>
      </c>
      <c r="E401" s="10">
        <f>Daten!D401</f>
        <v>0</v>
      </c>
      <c r="F401" s="9">
        <f t="shared" si="34"/>
        <v>1021.9701492537314</v>
      </c>
      <c r="H401" s="26">
        <f t="shared" ca="1" si="35"/>
        <v>3112</v>
      </c>
      <c r="I401" s="8">
        <f t="shared" ca="1" si="36"/>
        <v>31</v>
      </c>
      <c r="J401" s="26">
        <f ca="1">IF(I401=0,0,COUNTIF(I$19:$I401,C401*10+1))</f>
        <v>80</v>
      </c>
      <c r="K401" s="21">
        <f t="shared" ca="1" si="37"/>
        <v>0</v>
      </c>
      <c r="L401" s="24">
        <f t="shared" ca="1" si="38"/>
        <v>3112</v>
      </c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</row>
    <row r="402" spans="1:44" x14ac:dyDescent="0.2">
      <c r="A402" s="15">
        <f>Daten!A402</f>
        <v>30716</v>
      </c>
      <c r="B402" s="8" t="str">
        <f>Daten!B402</f>
        <v>Mannersdorf am Leithagebirge</v>
      </c>
      <c r="C402" s="15">
        <f t="shared" si="33"/>
        <v>3</v>
      </c>
      <c r="D402" s="9">
        <f>Daten!E402</f>
        <v>4150</v>
      </c>
      <c r="E402" s="10">
        <f>Daten!D402</f>
        <v>0</v>
      </c>
      <c r="F402" s="9">
        <f t="shared" si="34"/>
        <v>6689.5522388059699</v>
      </c>
      <c r="H402" s="26">
        <f t="shared" ca="1" si="35"/>
        <v>20370</v>
      </c>
      <c r="I402" s="8">
        <f t="shared" ca="1" si="36"/>
        <v>31</v>
      </c>
      <c r="J402" s="26">
        <f ca="1">IF(I402=0,0,COUNTIF(I$19:$I402,C402*10+1))</f>
        <v>81</v>
      </c>
      <c r="K402" s="21">
        <f t="shared" ca="1" si="37"/>
        <v>0</v>
      </c>
      <c r="L402" s="24">
        <f t="shared" ca="1" si="38"/>
        <v>20370</v>
      </c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</row>
    <row r="403" spans="1:44" x14ac:dyDescent="0.2">
      <c r="A403" s="15">
        <f>Daten!A403</f>
        <v>30718</v>
      </c>
      <c r="B403" s="8" t="str">
        <f>Daten!B403</f>
        <v>Petronell-Carnuntum</v>
      </c>
      <c r="C403" s="15">
        <f t="shared" ref="C403:C466" si="39">INT(A403/10000)</f>
        <v>3</v>
      </c>
      <c r="D403" s="9">
        <f>Daten!E403</f>
        <v>1279</v>
      </c>
      <c r="E403" s="10">
        <f>Daten!D403</f>
        <v>0</v>
      </c>
      <c r="F403" s="9">
        <f t="shared" ref="F403:F466" si="40">IF(AND(E403=1,D403&lt;=20000),D403*2,IF(D403&lt;=10000,D403*(1+41/67),IF(D403&lt;=20000,D403*(1+2/3),IF(D403&lt;=50000,D403*(2),D403*(2+1/3))))+IF(AND(D403&gt;9000,D403&lt;=10000),(D403-9000)*(110/201),0)+IF(AND(D403&gt;18000,D403&lt;=20000),(D403-18000)*(3+1/3),0)+IF(AND(D403&gt;45000,D403&lt;=50000),(D403-45000)*(3+1/3),0))</f>
        <v>2061.6716417910447</v>
      </c>
      <c r="H403" s="26">
        <f t="shared" ref="H403:H466" ca="1" si="41">ROUND(OFFSET($G$6,C403,0)/OFFSET($F$6,C403,0)*F403,0)</f>
        <v>6278</v>
      </c>
      <c r="I403" s="8">
        <f t="shared" ref="I403:I466" ca="1" si="42">IF(H403&gt;0,C403*10+1,0)</f>
        <v>31</v>
      </c>
      <c r="J403" s="26">
        <f ca="1">IF(I403=0,0,COUNTIF(I$19:$I403,C403*10+1))</f>
        <v>82</v>
      </c>
      <c r="K403" s="21">
        <f t="shared" ref="K403:K466" ca="1" si="43">IF(J403=1,OFFSET($G$6,C403,0)-OFFSET($H$6,C403,0),0)</f>
        <v>0</v>
      </c>
      <c r="L403" s="24">
        <f t="shared" ref="L403:L466" ca="1" si="44">H403+K403</f>
        <v>6278</v>
      </c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</row>
    <row r="404" spans="1:44" x14ac:dyDescent="0.2">
      <c r="A404" s="15">
        <f>Daten!A404</f>
        <v>30719</v>
      </c>
      <c r="B404" s="8" t="str">
        <f>Daten!B404</f>
        <v>Prellenkirchen</v>
      </c>
      <c r="C404" s="15">
        <f t="shared" si="39"/>
        <v>3</v>
      </c>
      <c r="D404" s="9">
        <f>Daten!E404</f>
        <v>1669</v>
      </c>
      <c r="E404" s="10">
        <f>Daten!D404</f>
        <v>0</v>
      </c>
      <c r="F404" s="9">
        <f t="shared" si="40"/>
        <v>2690.3283582089553</v>
      </c>
      <c r="H404" s="26">
        <f t="shared" ca="1" si="41"/>
        <v>8192</v>
      </c>
      <c r="I404" s="8">
        <f t="shared" ca="1" si="42"/>
        <v>31</v>
      </c>
      <c r="J404" s="26">
        <f ca="1">IF(I404=0,0,COUNTIF(I$19:$I404,C404*10+1))</f>
        <v>83</v>
      </c>
      <c r="K404" s="21">
        <f t="shared" ca="1" si="43"/>
        <v>0</v>
      </c>
      <c r="L404" s="24">
        <f t="shared" ca="1" si="44"/>
        <v>8192</v>
      </c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</row>
    <row r="405" spans="1:44" x14ac:dyDescent="0.2">
      <c r="A405" s="15">
        <f>Daten!A405</f>
        <v>30721</v>
      </c>
      <c r="B405" s="8" t="str">
        <f>Daten!B405</f>
        <v>Rohrau</v>
      </c>
      <c r="C405" s="15">
        <f t="shared" si="39"/>
        <v>3</v>
      </c>
      <c r="D405" s="9">
        <f>Daten!E405</f>
        <v>1660</v>
      </c>
      <c r="E405" s="10">
        <f>Daten!D405</f>
        <v>0</v>
      </c>
      <c r="F405" s="9">
        <f t="shared" si="40"/>
        <v>2675.8208955223881</v>
      </c>
      <c r="H405" s="26">
        <f t="shared" ca="1" si="41"/>
        <v>8148</v>
      </c>
      <c r="I405" s="8">
        <f t="shared" ca="1" si="42"/>
        <v>31</v>
      </c>
      <c r="J405" s="26">
        <f ca="1">IF(I405=0,0,COUNTIF(I$19:$I405,C405*10+1))</f>
        <v>84</v>
      </c>
      <c r="K405" s="21">
        <f t="shared" ca="1" si="43"/>
        <v>0</v>
      </c>
      <c r="L405" s="24">
        <f t="shared" ca="1" si="44"/>
        <v>8148</v>
      </c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</row>
    <row r="406" spans="1:44" x14ac:dyDescent="0.2">
      <c r="A406" s="15">
        <f>Daten!A406</f>
        <v>30722</v>
      </c>
      <c r="B406" s="8" t="str">
        <f>Daten!B406</f>
        <v>Scharndorf</v>
      </c>
      <c r="C406" s="15">
        <f t="shared" si="39"/>
        <v>3</v>
      </c>
      <c r="D406" s="9">
        <f>Daten!E406</f>
        <v>1214</v>
      </c>
      <c r="E406" s="10">
        <f>Daten!D406</f>
        <v>0</v>
      </c>
      <c r="F406" s="9">
        <f t="shared" si="40"/>
        <v>1956.8955223880596</v>
      </c>
      <c r="H406" s="26">
        <f t="shared" ca="1" si="41"/>
        <v>5959</v>
      </c>
      <c r="I406" s="8">
        <f t="shared" ca="1" si="42"/>
        <v>31</v>
      </c>
      <c r="J406" s="26">
        <f ca="1">IF(I406=0,0,COUNTIF(I$19:$I406,C406*10+1))</f>
        <v>85</v>
      </c>
      <c r="K406" s="21">
        <f t="shared" ca="1" si="43"/>
        <v>0</v>
      </c>
      <c r="L406" s="24">
        <f t="shared" ca="1" si="44"/>
        <v>5959</v>
      </c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</row>
    <row r="407" spans="1:44" x14ac:dyDescent="0.2">
      <c r="A407" s="15">
        <f>Daten!A407</f>
        <v>30724</v>
      </c>
      <c r="B407" s="8" t="str">
        <f>Daten!B407</f>
        <v>Sommerein</v>
      </c>
      <c r="C407" s="15">
        <f t="shared" si="39"/>
        <v>3</v>
      </c>
      <c r="D407" s="9">
        <f>Daten!E407</f>
        <v>2160</v>
      </c>
      <c r="E407" s="10">
        <f>Daten!D407</f>
        <v>0</v>
      </c>
      <c r="F407" s="9">
        <f t="shared" si="40"/>
        <v>3481.7910447761192</v>
      </c>
      <c r="H407" s="26">
        <f t="shared" ca="1" si="41"/>
        <v>10602</v>
      </c>
      <c r="I407" s="8">
        <f t="shared" ca="1" si="42"/>
        <v>31</v>
      </c>
      <c r="J407" s="26">
        <f ca="1">IF(I407=0,0,COUNTIF(I$19:$I407,C407*10+1))</f>
        <v>86</v>
      </c>
      <c r="K407" s="21">
        <f t="shared" ca="1" si="43"/>
        <v>0</v>
      </c>
      <c r="L407" s="24">
        <f t="shared" ca="1" si="44"/>
        <v>10602</v>
      </c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</row>
    <row r="408" spans="1:44" x14ac:dyDescent="0.2">
      <c r="A408" s="15">
        <f>Daten!A408</f>
        <v>30726</v>
      </c>
      <c r="B408" s="8" t="str">
        <f>Daten!B408</f>
        <v>Trautmannsdorf an der Leitha</v>
      </c>
      <c r="C408" s="15">
        <f t="shared" si="39"/>
        <v>3</v>
      </c>
      <c r="D408" s="9">
        <f>Daten!E408</f>
        <v>2965</v>
      </c>
      <c r="E408" s="10">
        <f>Daten!D408</f>
        <v>0</v>
      </c>
      <c r="F408" s="9">
        <f t="shared" si="40"/>
        <v>4779.4029850746265</v>
      </c>
      <c r="H408" s="26">
        <f t="shared" ca="1" si="41"/>
        <v>14554</v>
      </c>
      <c r="I408" s="8">
        <f t="shared" ca="1" si="42"/>
        <v>31</v>
      </c>
      <c r="J408" s="26">
        <f ca="1">IF(I408=0,0,COUNTIF(I$19:$I408,C408*10+1))</f>
        <v>87</v>
      </c>
      <c r="K408" s="21">
        <f t="shared" ca="1" si="43"/>
        <v>0</v>
      </c>
      <c r="L408" s="24">
        <f t="shared" ca="1" si="44"/>
        <v>14554</v>
      </c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</row>
    <row r="409" spans="1:44" x14ac:dyDescent="0.2">
      <c r="A409" s="15">
        <f>Daten!A409</f>
        <v>30728</v>
      </c>
      <c r="B409" s="8" t="str">
        <f>Daten!B409</f>
        <v>Wolfsthal</v>
      </c>
      <c r="C409" s="15">
        <f t="shared" si="39"/>
        <v>3</v>
      </c>
      <c r="D409" s="9">
        <f>Daten!E409</f>
        <v>1201</v>
      </c>
      <c r="E409" s="10">
        <f>Daten!D409</f>
        <v>0</v>
      </c>
      <c r="F409" s="9">
        <f t="shared" si="40"/>
        <v>1935.9402985074628</v>
      </c>
      <c r="H409" s="26">
        <f t="shared" ca="1" si="41"/>
        <v>5895</v>
      </c>
      <c r="I409" s="8">
        <f t="shared" ca="1" si="42"/>
        <v>31</v>
      </c>
      <c r="J409" s="26">
        <f ca="1">IF(I409=0,0,COUNTIF(I$19:$I409,C409*10+1))</f>
        <v>88</v>
      </c>
      <c r="K409" s="21">
        <f t="shared" ca="1" si="43"/>
        <v>0</v>
      </c>
      <c r="L409" s="24">
        <f t="shared" ca="1" si="44"/>
        <v>5895</v>
      </c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</row>
    <row r="410" spans="1:44" x14ac:dyDescent="0.2">
      <c r="A410" s="15">
        <f>Daten!A410</f>
        <v>30729</v>
      </c>
      <c r="B410" s="8" t="str">
        <f>Daten!B410</f>
        <v>Ebergassing</v>
      </c>
      <c r="C410" s="15">
        <f t="shared" si="39"/>
        <v>3</v>
      </c>
      <c r="D410" s="9">
        <f>Daten!E410</f>
        <v>4017</v>
      </c>
      <c r="E410" s="10">
        <f>Daten!D410</f>
        <v>0</v>
      </c>
      <c r="F410" s="9">
        <f t="shared" si="40"/>
        <v>6475.1641791044776</v>
      </c>
      <c r="H410" s="26">
        <f t="shared" ca="1" si="41"/>
        <v>19717</v>
      </c>
      <c r="I410" s="8">
        <f t="shared" ca="1" si="42"/>
        <v>31</v>
      </c>
      <c r="J410" s="26">
        <f ca="1">IF(I410=0,0,COUNTIF(I$19:$I410,C410*10+1))</f>
        <v>89</v>
      </c>
      <c r="K410" s="21">
        <f t="shared" ca="1" si="43"/>
        <v>0</v>
      </c>
      <c r="L410" s="24">
        <f t="shared" ca="1" si="44"/>
        <v>19717</v>
      </c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</row>
    <row r="411" spans="1:44" x14ac:dyDescent="0.2">
      <c r="A411" s="15">
        <f>Daten!A411</f>
        <v>30730</v>
      </c>
      <c r="B411" s="8" t="str">
        <f>Daten!B411</f>
        <v>Fischamend</v>
      </c>
      <c r="C411" s="15">
        <f t="shared" si="39"/>
        <v>3</v>
      </c>
      <c r="D411" s="9">
        <f>Daten!E411</f>
        <v>5598</v>
      </c>
      <c r="E411" s="10">
        <f>Daten!D411</f>
        <v>0</v>
      </c>
      <c r="F411" s="9">
        <f t="shared" si="40"/>
        <v>9023.6417910447763</v>
      </c>
      <c r="H411" s="26">
        <f t="shared" ca="1" si="41"/>
        <v>27478</v>
      </c>
      <c r="I411" s="8">
        <f t="shared" ca="1" si="42"/>
        <v>31</v>
      </c>
      <c r="J411" s="26">
        <f ca="1">IF(I411=0,0,COUNTIF(I$19:$I411,C411*10+1))</f>
        <v>90</v>
      </c>
      <c r="K411" s="21">
        <f t="shared" ca="1" si="43"/>
        <v>0</v>
      </c>
      <c r="L411" s="24">
        <f t="shared" ca="1" si="44"/>
        <v>27478</v>
      </c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</row>
    <row r="412" spans="1:44" x14ac:dyDescent="0.2">
      <c r="A412" s="15">
        <f>Daten!A412</f>
        <v>30731</v>
      </c>
      <c r="B412" s="8" t="str">
        <f>Daten!B412</f>
        <v>Gramatneusiedl</v>
      </c>
      <c r="C412" s="15">
        <f t="shared" si="39"/>
        <v>3</v>
      </c>
      <c r="D412" s="9">
        <f>Daten!E412</f>
        <v>3673</v>
      </c>
      <c r="E412" s="10">
        <f>Daten!D412</f>
        <v>0</v>
      </c>
      <c r="F412" s="9">
        <f t="shared" si="40"/>
        <v>5920.6567164179105</v>
      </c>
      <c r="H412" s="26">
        <f t="shared" ca="1" si="41"/>
        <v>18029</v>
      </c>
      <c r="I412" s="8">
        <f t="shared" ca="1" si="42"/>
        <v>31</v>
      </c>
      <c r="J412" s="26">
        <f ca="1">IF(I412=0,0,COUNTIF(I$19:$I412,C412*10+1))</f>
        <v>91</v>
      </c>
      <c r="K412" s="21">
        <f t="shared" ca="1" si="43"/>
        <v>0</v>
      </c>
      <c r="L412" s="24">
        <f t="shared" ca="1" si="44"/>
        <v>18029</v>
      </c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</row>
    <row r="413" spans="1:44" x14ac:dyDescent="0.2">
      <c r="A413" s="15">
        <f>Daten!A413</f>
        <v>30732</v>
      </c>
      <c r="B413" s="8" t="str">
        <f>Daten!B413</f>
        <v>Himberg</v>
      </c>
      <c r="C413" s="15">
        <f t="shared" si="39"/>
        <v>3</v>
      </c>
      <c r="D413" s="9">
        <f>Daten!E413</f>
        <v>7814</v>
      </c>
      <c r="E413" s="10">
        <f>Daten!D413</f>
        <v>0</v>
      </c>
      <c r="F413" s="9">
        <f t="shared" si="40"/>
        <v>12595.701492537313</v>
      </c>
      <c r="H413" s="26">
        <f t="shared" ca="1" si="41"/>
        <v>38355</v>
      </c>
      <c r="I413" s="8">
        <f t="shared" ca="1" si="42"/>
        <v>31</v>
      </c>
      <c r="J413" s="26">
        <f ca="1">IF(I413=0,0,COUNTIF(I$19:$I413,C413*10+1))</f>
        <v>92</v>
      </c>
      <c r="K413" s="21">
        <f t="shared" ca="1" si="43"/>
        <v>0</v>
      </c>
      <c r="L413" s="24">
        <f t="shared" ca="1" si="44"/>
        <v>38355</v>
      </c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</row>
    <row r="414" spans="1:44" x14ac:dyDescent="0.2">
      <c r="A414" s="15">
        <f>Daten!A414</f>
        <v>30733</v>
      </c>
      <c r="B414" s="8" t="str">
        <f>Daten!B414</f>
        <v>Klein-Neusiedl</v>
      </c>
      <c r="C414" s="15">
        <f t="shared" si="39"/>
        <v>3</v>
      </c>
      <c r="D414" s="9">
        <f>Daten!E414</f>
        <v>954</v>
      </c>
      <c r="E414" s="10">
        <f>Daten!D414</f>
        <v>0</v>
      </c>
      <c r="F414" s="9">
        <f t="shared" si="40"/>
        <v>1537.7910447761194</v>
      </c>
      <c r="H414" s="26">
        <f t="shared" ca="1" si="41"/>
        <v>4683</v>
      </c>
      <c r="I414" s="8">
        <f t="shared" ca="1" si="42"/>
        <v>31</v>
      </c>
      <c r="J414" s="26">
        <f ca="1">IF(I414=0,0,COUNTIF(I$19:$I414,C414*10+1))</f>
        <v>93</v>
      </c>
      <c r="K414" s="21">
        <f t="shared" ca="1" si="43"/>
        <v>0</v>
      </c>
      <c r="L414" s="24">
        <f t="shared" ca="1" si="44"/>
        <v>4683</v>
      </c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</row>
    <row r="415" spans="1:44" x14ac:dyDescent="0.2">
      <c r="A415" s="15">
        <f>Daten!A415</f>
        <v>30734</v>
      </c>
      <c r="B415" s="8" t="str">
        <f>Daten!B415</f>
        <v>Lanzendorf</v>
      </c>
      <c r="C415" s="15">
        <f t="shared" si="39"/>
        <v>3</v>
      </c>
      <c r="D415" s="9">
        <f>Daten!E415</f>
        <v>1901</v>
      </c>
      <c r="E415" s="10">
        <f>Daten!D415</f>
        <v>0</v>
      </c>
      <c r="F415" s="9">
        <f t="shared" si="40"/>
        <v>3064.2985074626868</v>
      </c>
      <c r="H415" s="26">
        <f t="shared" ca="1" si="41"/>
        <v>9331</v>
      </c>
      <c r="I415" s="8">
        <f t="shared" ca="1" si="42"/>
        <v>31</v>
      </c>
      <c r="J415" s="26">
        <f ca="1">IF(I415=0,0,COUNTIF(I$19:$I415,C415*10+1))</f>
        <v>94</v>
      </c>
      <c r="K415" s="21">
        <f t="shared" ca="1" si="43"/>
        <v>0</v>
      </c>
      <c r="L415" s="24">
        <f t="shared" ca="1" si="44"/>
        <v>9331</v>
      </c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</row>
    <row r="416" spans="1:44" x14ac:dyDescent="0.2">
      <c r="A416" s="15">
        <f>Daten!A416</f>
        <v>30735</v>
      </c>
      <c r="B416" s="8" t="str">
        <f>Daten!B416</f>
        <v>Leopoldsdorf</v>
      </c>
      <c r="C416" s="15">
        <f t="shared" si="39"/>
        <v>3</v>
      </c>
      <c r="D416" s="9">
        <f>Daten!E416</f>
        <v>5272</v>
      </c>
      <c r="E416" s="10">
        <f>Daten!D416</f>
        <v>0</v>
      </c>
      <c r="F416" s="9">
        <f t="shared" si="40"/>
        <v>8498.1492537313425</v>
      </c>
      <c r="H416" s="26">
        <f t="shared" ca="1" si="41"/>
        <v>25877</v>
      </c>
      <c r="I416" s="8">
        <f t="shared" ca="1" si="42"/>
        <v>31</v>
      </c>
      <c r="J416" s="26">
        <f ca="1">IF(I416=0,0,COUNTIF(I$19:$I416,C416*10+1))</f>
        <v>95</v>
      </c>
      <c r="K416" s="21">
        <f t="shared" ca="1" si="43"/>
        <v>0</v>
      </c>
      <c r="L416" s="24">
        <f t="shared" ca="1" si="44"/>
        <v>25877</v>
      </c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</row>
    <row r="417" spans="1:44" x14ac:dyDescent="0.2">
      <c r="A417" s="15">
        <f>Daten!A417</f>
        <v>30736</v>
      </c>
      <c r="B417" s="8" t="str">
        <f>Daten!B417</f>
        <v>Maria-Lanzendorf</v>
      </c>
      <c r="C417" s="15">
        <f t="shared" si="39"/>
        <v>3</v>
      </c>
      <c r="D417" s="9">
        <f>Daten!E417</f>
        <v>2166</v>
      </c>
      <c r="E417" s="10">
        <f>Daten!D417</f>
        <v>0</v>
      </c>
      <c r="F417" s="9">
        <f t="shared" si="40"/>
        <v>3491.4626865671644</v>
      </c>
      <c r="H417" s="26">
        <f t="shared" ca="1" si="41"/>
        <v>10632</v>
      </c>
      <c r="I417" s="8">
        <f t="shared" ca="1" si="42"/>
        <v>31</v>
      </c>
      <c r="J417" s="26">
        <f ca="1">IF(I417=0,0,COUNTIF(I$19:$I417,C417*10+1))</f>
        <v>96</v>
      </c>
      <c r="K417" s="21">
        <f t="shared" ca="1" si="43"/>
        <v>0</v>
      </c>
      <c r="L417" s="24">
        <f t="shared" ca="1" si="44"/>
        <v>10632</v>
      </c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</row>
    <row r="418" spans="1:44" x14ac:dyDescent="0.2">
      <c r="A418" s="15">
        <f>Daten!A418</f>
        <v>30737</v>
      </c>
      <c r="B418" s="8" t="str">
        <f>Daten!B418</f>
        <v>Moosbrunn</v>
      </c>
      <c r="C418" s="15">
        <f t="shared" si="39"/>
        <v>3</v>
      </c>
      <c r="D418" s="9">
        <f>Daten!E418</f>
        <v>1802</v>
      </c>
      <c r="E418" s="10">
        <f>Daten!D418</f>
        <v>0</v>
      </c>
      <c r="F418" s="9">
        <f t="shared" si="40"/>
        <v>2904.7164179104479</v>
      </c>
      <c r="H418" s="26">
        <f t="shared" ca="1" si="41"/>
        <v>8845</v>
      </c>
      <c r="I418" s="8">
        <f t="shared" ca="1" si="42"/>
        <v>31</v>
      </c>
      <c r="J418" s="26">
        <f ca="1">IF(I418=0,0,COUNTIF(I$19:$I418,C418*10+1))</f>
        <v>97</v>
      </c>
      <c r="K418" s="21">
        <f t="shared" ca="1" si="43"/>
        <v>0</v>
      </c>
      <c r="L418" s="24">
        <f t="shared" ca="1" si="44"/>
        <v>8845</v>
      </c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</row>
    <row r="419" spans="1:44" x14ac:dyDescent="0.2">
      <c r="A419" s="15">
        <f>Daten!A419</f>
        <v>30738</v>
      </c>
      <c r="B419" s="8" t="str">
        <f>Daten!B419</f>
        <v>Rauchenwarth</v>
      </c>
      <c r="C419" s="15">
        <f t="shared" si="39"/>
        <v>3</v>
      </c>
      <c r="D419" s="9">
        <f>Daten!E419</f>
        <v>788</v>
      </c>
      <c r="E419" s="10">
        <f>Daten!D419</f>
        <v>0</v>
      </c>
      <c r="F419" s="9">
        <f t="shared" si="40"/>
        <v>1270.2089552238806</v>
      </c>
      <c r="H419" s="26">
        <f t="shared" ca="1" si="41"/>
        <v>3868</v>
      </c>
      <c r="I419" s="8">
        <f t="shared" ca="1" si="42"/>
        <v>31</v>
      </c>
      <c r="J419" s="26">
        <f ca="1">IF(I419=0,0,COUNTIF(I$19:$I419,C419*10+1))</f>
        <v>98</v>
      </c>
      <c r="K419" s="21">
        <f t="shared" ca="1" si="43"/>
        <v>0</v>
      </c>
      <c r="L419" s="24">
        <f t="shared" ca="1" si="44"/>
        <v>3868</v>
      </c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</row>
    <row r="420" spans="1:44" x14ac:dyDescent="0.2">
      <c r="A420" s="15">
        <f>Daten!A420</f>
        <v>30739</v>
      </c>
      <c r="B420" s="8" t="str">
        <f>Daten!B420</f>
        <v>Schwadorf</v>
      </c>
      <c r="C420" s="15">
        <f t="shared" si="39"/>
        <v>3</v>
      </c>
      <c r="D420" s="9">
        <f>Daten!E420</f>
        <v>2248</v>
      </c>
      <c r="E420" s="10">
        <f>Daten!D420</f>
        <v>0</v>
      </c>
      <c r="F420" s="9">
        <f t="shared" si="40"/>
        <v>3623.6417910447763</v>
      </c>
      <c r="H420" s="26">
        <f t="shared" ca="1" si="41"/>
        <v>11034</v>
      </c>
      <c r="I420" s="8">
        <f t="shared" ca="1" si="42"/>
        <v>31</v>
      </c>
      <c r="J420" s="26">
        <f ca="1">IF(I420=0,0,COUNTIF(I$19:$I420,C420*10+1))</f>
        <v>99</v>
      </c>
      <c r="K420" s="21">
        <f t="shared" ca="1" si="43"/>
        <v>0</v>
      </c>
      <c r="L420" s="24">
        <f t="shared" ca="1" si="44"/>
        <v>11034</v>
      </c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</row>
    <row r="421" spans="1:44" x14ac:dyDescent="0.2">
      <c r="A421" s="15">
        <f>Daten!A421</f>
        <v>30740</v>
      </c>
      <c r="B421" s="8" t="str">
        <f>Daten!B421</f>
        <v>Schwechat</v>
      </c>
      <c r="C421" s="15">
        <f t="shared" si="39"/>
        <v>3</v>
      </c>
      <c r="D421" s="9">
        <f>Daten!E421</f>
        <v>20512</v>
      </c>
      <c r="E421" s="10">
        <f>Daten!D421</f>
        <v>0</v>
      </c>
      <c r="F421" s="9">
        <f t="shared" si="40"/>
        <v>41024</v>
      </c>
      <c r="H421" s="26">
        <f t="shared" ca="1" si="41"/>
        <v>124921</v>
      </c>
      <c r="I421" s="8">
        <f t="shared" ca="1" si="42"/>
        <v>31</v>
      </c>
      <c r="J421" s="26">
        <f ca="1">IF(I421=0,0,COUNTIF(I$19:$I421,C421*10+1))</f>
        <v>100</v>
      </c>
      <c r="K421" s="21">
        <f t="shared" ca="1" si="43"/>
        <v>0</v>
      </c>
      <c r="L421" s="24">
        <f t="shared" ca="1" si="44"/>
        <v>124921</v>
      </c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</row>
    <row r="422" spans="1:44" x14ac:dyDescent="0.2">
      <c r="A422" s="15">
        <f>Daten!A422</f>
        <v>30741</v>
      </c>
      <c r="B422" s="8" t="str">
        <f>Daten!B422</f>
        <v>Zwölfaxing</v>
      </c>
      <c r="C422" s="15">
        <f t="shared" si="39"/>
        <v>3</v>
      </c>
      <c r="D422" s="9">
        <f>Daten!E422</f>
        <v>1716</v>
      </c>
      <c r="E422" s="10">
        <f>Daten!D422</f>
        <v>0</v>
      </c>
      <c r="F422" s="9">
        <f t="shared" si="40"/>
        <v>2766.0895522388059</v>
      </c>
      <c r="H422" s="26">
        <f t="shared" ca="1" si="41"/>
        <v>8423</v>
      </c>
      <c r="I422" s="8">
        <f t="shared" ca="1" si="42"/>
        <v>31</v>
      </c>
      <c r="J422" s="26">
        <f ca="1">IF(I422=0,0,COUNTIF(I$19:$I422,C422*10+1))</f>
        <v>101</v>
      </c>
      <c r="K422" s="21">
        <f t="shared" ca="1" si="43"/>
        <v>0</v>
      </c>
      <c r="L422" s="24">
        <f t="shared" ca="1" si="44"/>
        <v>8423</v>
      </c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</row>
    <row r="423" spans="1:44" x14ac:dyDescent="0.2">
      <c r="A423" s="15">
        <f>Daten!A423</f>
        <v>30801</v>
      </c>
      <c r="B423" s="8" t="str">
        <f>Daten!B423</f>
        <v>Aderklaa</v>
      </c>
      <c r="C423" s="15">
        <f t="shared" si="39"/>
        <v>3</v>
      </c>
      <c r="D423" s="9">
        <f>Daten!E423</f>
        <v>197</v>
      </c>
      <c r="E423" s="10">
        <f>Daten!D423</f>
        <v>0</v>
      </c>
      <c r="F423" s="9">
        <f t="shared" si="40"/>
        <v>317.55223880597015</v>
      </c>
      <c r="H423" s="26">
        <f t="shared" ca="1" si="41"/>
        <v>967</v>
      </c>
      <c r="I423" s="8">
        <f t="shared" ca="1" si="42"/>
        <v>31</v>
      </c>
      <c r="J423" s="26">
        <f ca="1">IF(I423=0,0,COUNTIF(I$19:$I423,C423*10+1))</f>
        <v>102</v>
      </c>
      <c r="K423" s="21">
        <f t="shared" ca="1" si="43"/>
        <v>0</v>
      </c>
      <c r="L423" s="24">
        <f t="shared" ca="1" si="44"/>
        <v>967</v>
      </c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</row>
    <row r="424" spans="1:44" x14ac:dyDescent="0.2">
      <c r="A424" s="15">
        <f>Daten!A424</f>
        <v>30802</v>
      </c>
      <c r="B424" s="8" t="str">
        <f>Daten!B424</f>
        <v>Andlersdorf</v>
      </c>
      <c r="C424" s="15">
        <f t="shared" si="39"/>
        <v>3</v>
      </c>
      <c r="D424" s="9">
        <f>Daten!E424</f>
        <v>176</v>
      </c>
      <c r="E424" s="10">
        <f>Daten!D424</f>
        <v>0</v>
      </c>
      <c r="F424" s="9">
        <f t="shared" si="40"/>
        <v>283.70149253731341</v>
      </c>
      <c r="H424" s="26">
        <f t="shared" ca="1" si="41"/>
        <v>864</v>
      </c>
      <c r="I424" s="8">
        <f t="shared" ca="1" si="42"/>
        <v>31</v>
      </c>
      <c r="J424" s="26">
        <f ca="1">IF(I424=0,0,COUNTIF(I$19:$I424,C424*10+1))</f>
        <v>103</v>
      </c>
      <c r="K424" s="21">
        <f t="shared" ca="1" si="43"/>
        <v>0</v>
      </c>
      <c r="L424" s="24">
        <f t="shared" ca="1" si="44"/>
        <v>864</v>
      </c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</row>
    <row r="425" spans="1:44" x14ac:dyDescent="0.2">
      <c r="A425" s="15">
        <f>Daten!A425</f>
        <v>30803</v>
      </c>
      <c r="B425" s="8" t="str">
        <f>Daten!B425</f>
        <v>Angern an der March</v>
      </c>
      <c r="C425" s="15">
        <f t="shared" si="39"/>
        <v>3</v>
      </c>
      <c r="D425" s="9">
        <f>Daten!E425</f>
        <v>3455</v>
      </c>
      <c r="E425" s="10">
        <f>Daten!D425</f>
        <v>0</v>
      </c>
      <c r="F425" s="9">
        <f t="shared" si="40"/>
        <v>5569.2537313432831</v>
      </c>
      <c r="H425" s="26">
        <f t="shared" ca="1" si="41"/>
        <v>16959</v>
      </c>
      <c r="I425" s="8">
        <f t="shared" ca="1" si="42"/>
        <v>31</v>
      </c>
      <c r="J425" s="26">
        <f ca="1">IF(I425=0,0,COUNTIF(I$19:$I425,C425*10+1))</f>
        <v>104</v>
      </c>
      <c r="K425" s="21">
        <f t="shared" ca="1" si="43"/>
        <v>0</v>
      </c>
      <c r="L425" s="24">
        <f t="shared" ca="1" si="44"/>
        <v>16959</v>
      </c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</row>
    <row r="426" spans="1:44" x14ac:dyDescent="0.2">
      <c r="A426" s="15">
        <f>Daten!A426</f>
        <v>30804</v>
      </c>
      <c r="B426" s="8" t="str">
        <f>Daten!B426</f>
        <v>Auersthal</v>
      </c>
      <c r="C426" s="15">
        <f t="shared" si="39"/>
        <v>3</v>
      </c>
      <c r="D426" s="9">
        <f>Daten!E426</f>
        <v>1973</v>
      </c>
      <c r="E426" s="10">
        <f>Daten!D426</f>
        <v>0</v>
      </c>
      <c r="F426" s="9">
        <f t="shared" si="40"/>
        <v>3180.3582089552237</v>
      </c>
      <c r="H426" s="26">
        <f t="shared" ca="1" si="41"/>
        <v>9684</v>
      </c>
      <c r="I426" s="8">
        <f t="shared" ca="1" si="42"/>
        <v>31</v>
      </c>
      <c r="J426" s="26">
        <f ca="1">IF(I426=0,0,COUNTIF(I$19:$I426,C426*10+1))</f>
        <v>105</v>
      </c>
      <c r="K426" s="21">
        <f t="shared" ca="1" si="43"/>
        <v>0</v>
      </c>
      <c r="L426" s="24">
        <f t="shared" ca="1" si="44"/>
        <v>9684</v>
      </c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</row>
    <row r="427" spans="1:44" x14ac:dyDescent="0.2">
      <c r="A427" s="15">
        <f>Daten!A427</f>
        <v>30805</v>
      </c>
      <c r="B427" s="8" t="str">
        <f>Daten!B427</f>
        <v>Bad Pirawarth</v>
      </c>
      <c r="C427" s="15">
        <f t="shared" si="39"/>
        <v>3</v>
      </c>
      <c r="D427" s="9">
        <f>Daten!E427</f>
        <v>1786</v>
      </c>
      <c r="E427" s="10">
        <f>Daten!D427</f>
        <v>0</v>
      </c>
      <c r="F427" s="9">
        <f t="shared" si="40"/>
        <v>2878.9253731343283</v>
      </c>
      <c r="H427" s="26">
        <f t="shared" ca="1" si="41"/>
        <v>8767</v>
      </c>
      <c r="I427" s="8">
        <f t="shared" ca="1" si="42"/>
        <v>31</v>
      </c>
      <c r="J427" s="26">
        <f ca="1">IF(I427=0,0,COUNTIF(I$19:$I427,C427*10+1))</f>
        <v>106</v>
      </c>
      <c r="K427" s="21">
        <f t="shared" ca="1" si="43"/>
        <v>0</v>
      </c>
      <c r="L427" s="24">
        <f t="shared" ca="1" si="44"/>
        <v>8767</v>
      </c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</row>
    <row r="428" spans="1:44" x14ac:dyDescent="0.2">
      <c r="A428" s="15">
        <f>Daten!A428</f>
        <v>30808</v>
      </c>
      <c r="B428" s="8" t="str">
        <f>Daten!B428</f>
        <v>Deutsch-Wagram</v>
      </c>
      <c r="C428" s="15">
        <f t="shared" si="39"/>
        <v>3</v>
      </c>
      <c r="D428" s="9">
        <f>Daten!E428</f>
        <v>9108</v>
      </c>
      <c r="E428" s="10">
        <f>Daten!D428</f>
        <v>0</v>
      </c>
      <c r="F428" s="9">
        <f t="shared" si="40"/>
        <v>14740.656716417911</v>
      </c>
      <c r="H428" s="26">
        <f t="shared" ca="1" si="41"/>
        <v>44886</v>
      </c>
      <c r="I428" s="8">
        <f t="shared" ca="1" si="42"/>
        <v>31</v>
      </c>
      <c r="J428" s="26">
        <f ca="1">IF(I428=0,0,COUNTIF(I$19:$I428,C428*10+1))</f>
        <v>107</v>
      </c>
      <c r="K428" s="21">
        <f t="shared" ca="1" si="43"/>
        <v>0</v>
      </c>
      <c r="L428" s="24">
        <f t="shared" ca="1" si="44"/>
        <v>44886</v>
      </c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</row>
    <row r="429" spans="1:44" x14ac:dyDescent="0.2">
      <c r="A429" s="15">
        <f>Daten!A429</f>
        <v>30810</v>
      </c>
      <c r="B429" s="8" t="str">
        <f>Daten!B429</f>
        <v>Drösing</v>
      </c>
      <c r="C429" s="15">
        <f t="shared" si="39"/>
        <v>3</v>
      </c>
      <c r="D429" s="9">
        <f>Daten!E429</f>
        <v>1091</v>
      </c>
      <c r="E429" s="10">
        <f>Daten!D429</f>
        <v>0</v>
      </c>
      <c r="F429" s="9">
        <f t="shared" si="40"/>
        <v>1758.6268656716418</v>
      </c>
      <c r="H429" s="26">
        <f t="shared" ca="1" si="41"/>
        <v>5355</v>
      </c>
      <c r="I429" s="8">
        <f t="shared" ca="1" si="42"/>
        <v>31</v>
      </c>
      <c r="J429" s="26">
        <f ca="1">IF(I429=0,0,COUNTIF(I$19:$I429,C429*10+1))</f>
        <v>108</v>
      </c>
      <c r="K429" s="21">
        <f t="shared" ca="1" si="43"/>
        <v>0</v>
      </c>
      <c r="L429" s="24">
        <f t="shared" ca="1" si="44"/>
        <v>5355</v>
      </c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</row>
    <row r="430" spans="1:44" x14ac:dyDescent="0.2">
      <c r="A430" s="15">
        <f>Daten!A430</f>
        <v>30811</v>
      </c>
      <c r="B430" s="8" t="str">
        <f>Daten!B430</f>
        <v>Dürnkrut</v>
      </c>
      <c r="C430" s="15">
        <f t="shared" si="39"/>
        <v>3</v>
      </c>
      <c r="D430" s="9">
        <f>Daten!E430</f>
        <v>2271</v>
      </c>
      <c r="E430" s="10">
        <f>Daten!D430</f>
        <v>0</v>
      </c>
      <c r="F430" s="9">
        <f t="shared" si="40"/>
        <v>3660.7164179104479</v>
      </c>
      <c r="H430" s="26">
        <f t="shared" ca="1" si="41"/>
        <v>11147</v>
      </c>
      <c r="I430" s="8">
        <f t="shared" ca="1" si="42"/>
        <v>31</v>
      </c>
      <c r="J430" s="26">
        <f ca="1">IF(I430=0,0,COUNTIF(I$19:$I430,C430*10+1))</f>
        <v>109</v>
      </c>
      <c r="K430" s="21">
        <f t="shared" ca="1" si="43"/>
        <v>0</v>
      </c>
      <c r="L430" s="24">
        <f t="shared" ca="1" si="44"/>
        <v>11147</v>
      </c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</row>
    <row r="431" spans="1:44" x14ac:dyDescent="0.2">
      <c r="A431" s="15">
        <f>Daten!A431</f>
        <v>30812</v>
      </c>
      <c r="B431" s="8" t="str">
        <f>Daten!B431</f>
        <v>Ebenthal</v>
      </c>
      <c r="C431" s="15">
        <f t="shared" si="39"/>
        <v>3</v>
      </c>
      <c r="D431" s="9">
        <f>Daten!E431</f>
        <v>926</v>
      </c>
      <c r="E431" s="10">
        <f>Daten!D431</f>
        <v>0</v>
      </c>
      <c r="F431" s="9">
        <f t="shared" si="40"/>
        <v>1492.6567164179105</v>
      </c>
      <c r="H431" s="26">
        <f t="shared" ca="1" si="41"/>
        <v>4545</v>
      </c>
      <c r="I431" s="8">
        <f t="shared" ca="1" si="42"/>
        <v>31</v>
      </c>
      <c r="J431" s="26">
        <f ca="1">IF(I431=0,0,COUNTIF(I$19:$I431,C431*10+1))</f>
        <v>110</v>
      </c>
      <c r="K431" s="21">
        <f t="shared" ca="1" si="43"/>
        <v>0</v>
      </c>
      <c r="L431" s="24">
        <f t="shared" ca="1" si="44"/>
        <v>4545</v>
      </c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</row>
    <row r="432" spans="1:44" x14ac:dyDescent="0.2">
      <c r="A432" s="15">
        <f>Daten!A432</f>
        <v>30813</v>
      </c>
      <c r="B432" s="8" t="str">
        <f>Daten!B432</f>
        <v>Eckartsau</v>
      </c>
      <c r="C432" s="15">
        <f t="shared" si="39"/>
        <v>3</v>
      </c>
      <c r="D432" s="9">
        <f>Daten!E432</f>
        <v>1341</v>
      </c>
      <c r="E432" s="10">
        <f>Daten!D432</f>
        <v>0</v>
      </c>
      <c r="F432" s="9">
        <f t="shared" si="40"/>
        <v>2161.6119402985073</v>
      </c>
      <c r="H432" s="26">
        <f t="shared" ca="1" si="41"/>
        <v>6582</v>
      </c>
      <c r="I432" s="8">
        <f t="shared" ca="1" si="42"/>
        <v>31</v>
      </c>
      <c r="J432" s="26">
        <f ca="1">IF(I432=0,0,COUNTIF(I$19:$I432,C432*10+1))</f>
        <v>111</v>
      </c>
      <c r="K432" s="21">
        <f t="shared" ca="1" si="43"/>
        <v>0</v>
      </c>
      <c r="L432" s="24">
        <f t="shared" ca="1" si="44"/>
        <v>6582</v>
      </c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</row>
    <row r="433" spans="1:44" x14ac:dyDescent="0.2">
      <c r="A433" s="15">
        <f>Daten!A433</f>
        <v>30814</v>
      </c>
      <c r="B433" s="8" t="str">
        <f>Daten!B433</f>
        <v>Engelhartstetten</v>
      </c>
      <c r="C433" s="15">
        <f t="shared" si="39"/>
        <v>3</v>
      </c>
      <c r="D433" s="9">
        <f>Daten!E433</f>
        <v>2114</v>
      </c>
      <c r="E433" s="10">
        <f>Daten!D433</f>
        <v>0</v>
      </c>
      <c r="F433" s="9">
        <f t="shared" si="40"/>
        <v>3407.6417910447763</v>
      </c>
      <c r="H433" s="26">
        <f t="shared" ca="1" si="41"/>
        <v>10376</v>
      </c>
      <c r="I433" s="8">
        <f t="shared" ca="1" si="42"/>
        <v>31</v>
      </c>
      <c r="J433" s="26">
        <f ca="1">IF(I433=0,0,COUNTIF(I$19:$I433,C433*10+1))</f>
        <v>112</v>
      </c>
      <c r="K433" s="21">
        <f t="shared" ca="1" si="43"/>
        <v>0</v>
      </c>
      <c r="L433" s="24">
        <f t="shared" ca="1" si="44"/>
        <v>10376</v>
      </c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</row>
    <row r="434" spans="1:44" x14ac:dyDescent="0.2">
      <c r="A434" s="15">
        <f>Daten!A434</f>
        <v>30817</v>
      </c>
      <c r="B434" s="8" t="str">
        <f>Daten!B434</f>
        <v>Gänserndorf</v>
      </c>
      <c r="C434" s="15">
        <f t="shared" si="39"/>
        <v>3</v>
      </c>
      <c r="D434" s="9">
        <f>Daten!E434</f>
        <v>11940</v>
      </c>
      <c r="E434" s="10">
        <f>Daten!D434</f>
        <v>0</v>
      </c>
      <c r="F434" s="9">
        <f t="shared" si="40"/>
        <v>19900</v>
      </c>
      <c r="H434" s="26">
        <f t="shared" ca="1" si="41"/>
        <v>60597</v>
      </c>
      <c r="I434" s="8">
        <f t="shared" ca="1" si="42"/>
        <v>31</v>
      </c>
      <c r="J434" s="26">
        <f ca="1">IF(I434=0,0,COUNTIF(I$19:$I434,C434*10+1))</f>
        <v>113</v>
      </c>
      <c r="K434" s="21">
        <f t="shared" ca="1" si="43"/>
        <v>0</v>
      </c>
      <c r="L434" s="24">
        <f t="shared" ca="1" si="44"/>
        <v>60597</v>
      </c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</row>
    <row r="435" spans="1:44" x14ac:dyDescent="0.2">
      <c r="A435" s="15">
        <f>Daten!A435</f>
        <v>30819</v>
      </c>
      <c r="B435" s="8" t="str">
        <f>Daten!B435</f>
        <v>Glinzendorf</v>
      </c>
      <c r="C435" s="15">
        <f t="shared" si="39"/>
        <v>3</v>
      </c>
      <c r="D435" s="9">
        <f>Daten!E435</f>
        <v>344</v>
      </c>
      <c r="E435" s="10">
        <f>Daten!D435</f>
        <v>0</v>
      </c>
      <c r="F435" s="9">
        <f t="shared" si="40"/>
        <v>554.50746268656712</v>
      </c>
      <c r="H435" s="26">
        <f t="shared" ca="1" si="41"/>
        <v>1689</v>
      </c>
      <c r="I435" s="8">
        <f t="shared" ca="1" si="42"/>
        <v>31</v>
      </c>
      <c r="J435" s="26">
        <f ca="1">IF(I435=0,0,COUNTIF(I$19:$I435,C435*10+1))</f>
        <v>114</v>
      </c>
      <c r="K435" s="21">
        <f t="shared" ca="1" si="43"/>
        <v>0</v>
      </c>
      <c r="L435" s="24">
        <f t="shared" ca="1" si="44"/>
        <v>1689</v>
      </c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</row>
    <row r="436" spans="1:44" x14ac:dyDescent="0.2">
      <c r="A436" s="15">
        <f>Daten!A436</f>
        <v>30821</v>
      </c>
      <c r="B436" s="8" t="str">
        <f>Daten!B436</f>
        <v>Groß-Enzersdorf</v>
      </c>
      <c r="C436" s="15">
        <f t="shared" si="39"/>
        <v>3</v>
      </c>
      <c r="D436" s="9">
        <f>Daten!E436</f>
        <v>11810</v>
      </c>
      <c r="E436" s="10">
        <f>Daten!D436</f>
        <v>0</v>
      </c>
      <c r="F436" s="9">
        <f t="shared" si="40"/>
        <v>19683.333333333332</v>
      </c>
      <c r="H436" s="26">
        <f t="shared" ca="1" si="41"/>
        <v>59937</v>
      </c>
      <c r="I436" s="8">
        <f t="shared" ca="1" si="42"/>
        <v>31</v>
      </c>
      <c r="J436" s="26">
        <f ca="1">IF(I436=0,0,COUNTIF(I$19:$I436,C436*10+1))</f>
        <v>115</v>
      </c>
      <c r="K436" s="21">
        <f t="shared" ca="1" si="43"/>
        <v>0</v>
      </c>
      <c r="L436" s="24">
        <f t="shared" ca="1" si="44"/>
        <v>59937</v>
      </c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</row>
    <row r="437" spans="1:44" x14ac:dyDescent="0.2">
      <c r="A437" s="15">
        <f>Daten!A437</f>
        <v>30822</v>
      </c>
      <c r="B437" s="8" t="str">
        <f>Daten!B437</f>
        <v>Großhofen</v>
      </c>
      <c r="C437" s="15">
        <f t="shared" si="39"/>
        <v>3</v>
      </c>
      <c r="D437" s="9">
        <f>Daten!E437</f>
        <v>105</v>
      </c>
      <c r="E437" s="10">
        <f>Daten!D437</f>
        <v>0</v>
      </c>
      <c r="F437" s="9">
        <f t="shared" si="40"/>
        <v>169.25373134328359</v>
      </c>
      <c r="H437" s="26">
        <f t="shared" ca="1" si="41"/>
        <v>515</v>
      </c>
      <c r="I437" s="8">
        <f t="shared" ca="1" si="42"/>
        <v>31</v>
      </c>
      <c r="J437" s="26">
        <f ca="1">IF(I437=0,0,COUNTIF(I$19:$I437,C437*10+1))</f>
        <v>116</v>
      </c>
      <c r="K437" s="21">
        <f t="shared" ca="1" si="43"/>
        <v>0</v>
      </c>
      <c r="L437" s="24">
        <f t="shared" ca="1" si="44"/>
        <v>515</v>
      </c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</row>
    <row r="438" spans="1:44" x14ac:dyDescent="0.2">
      <c r="A438" s="15">
        <f>Daten!A438</f>
        <v>30824</v>
      </c>
      <c r="B438" s="8" t="str">
        <f>Daten!B438</f>
        <v>Groß-Schweinbarth</v>
      </c>
      <c r="C438" s="15">
        <f t="shared" si="39"/>
        <v>3</v>
      </c>
      <c r="D438" s="9">
        <f>Daten!E438</f>
        <v>1321</v>
      </c>
      <c r="E438" s="10">
        <f>Daten!D438</f>
        <v>0</v>
      </c>
      <c r="F438" s="9">
        <f t="shared" si="40"/>
        <v>2129.373134328358</v>
      </c>
      <c r="H438" s="26">
        <f t="shared" ca="1" si="41"/>
        <v>6484</v>
      </c>
      <c r="I438" s="8">
        <f t="shared" ca="1" si="42"/>
        <v>31</v>
      </c>
      <c r="J438" s="26">
        <f ca="1">IF(I438=0,0,COUNTIF(I$19:$I438,C438*10+1))</f>
        <v>117</v>
      </c>
      <c r="K438" s="21">
        <f t="shared" ca="1" si="43"/>
        <v>0</v>
      </c>
      <c r="L438" s="24">
        <f t="shared" ca="1" si="44"/>
        <v>6484</v>
      </c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</row>
    <row r="439" spans="1:44" x14ac:dyDescent="0.2">
      <c r="A439" s="15">
        <f>Daten!A439</f>
        <v>30825</v>
      </c>
      <c r="B439" s="8" t="str">
        <f>Daten!B439</f>
        <v>Haringsee</v>
      </c>
      <c r="C439" s="15">
        <f t="shared" si="39"/>
        <v>3</v>
      </c>
      <c r="D439" s="9">
        <f>Daten!E439</f>
        <v>1182</v>
      </c>
      <c r="E439" s="10">
        <f>Daten!D439</f>
        <v>0</v>
      </c>
      <c r="F439" s="9">
        <f t="shared" si="40"/>
        <v>1905.3134328358208</v>
      </c>
      <c r="H439" s="26">
        <f t="shared" ca="1" si="41"/>
        <v>5802</v>
      </c>
      <c r="I439" s="8">
        <f t="shared" ca="1" si="42"/>
        <v>31</v>
      </c>
      <c r="J439" s="26">
        <f ca="1">IF(I439=0,0,COUNTIF(I$19:$I439,C439*10+1))</f>
        <v>118</v>
      </c>
      <c r="K439" s="21">
        <f t="shared" ca="1" si="43"/>
        <v>0</v>
      </c>
      <c r="L439" s="24">
        <f t="shared" ca="1" si="44"/>
        <v>5802</v>
      </c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</row>
    <row r="440" spans="1:44" x14ac:dyDescent="0.2">
      <c r="A440" s="15">
        <f>Daten!A440</f>
        <v>30826</v>
      </c>
      <c r="B440" s="8" t="str">
        <f>Daten!B440</f>
        <v>Hauskirchen</v>
      </c>
      <c r="C440" s="15">
        <f t="shared" si="39"/>
        <v>3</v>
      </c>
      <c r="D440" s="9">
        <f>Daten!E440</f>
        <v>1293</v>
      </c>
      <c r="E440" s="10">
        <f>Daten!D440</f>
        <v>0</v>
      </c>
      <c r="F440" s="9">
        <f t="shared" si="40"/>
        <v>2084.2388059701493</v>
      </c>
      <c r="H440" s="26">
        <f t="shared" ca="1" si="41"/>
        <v>6347</v>
      </c>
      <c r="I440" s="8">
        <f t="shared" ca="1" si="42"/>
        <v>31</v>
      </c>
      <c r="J440" s="26">
        <f ca="1">IF(I440=0,0,COUNTIF(I$19:$I440,C440*10+1))</f>
        <v>119</v>
      </c>
      <c r="K440" s="21">
        <f t="shared" ca="1" si="43"/>
        <v>0</v>
      </c>
      <c r="L440" s="24">
        <f t="shared" ca="1" si="44"/>
        <v>6347</v>
      </c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</row>
    <row r="441" spans="1:44" x14ac:dyDescent="0.2">
      <c r="A441" s="15">
        <f>Daten!A441</f>
        <v>30827</v>
      </c>
      <c r="B441" s="8" t="str">
        <f>Daten!B441</f>
        <v>Hohenau an der March</v>
      </c>
      <c r="C441" s="15">
        <f t="shared" si="39"/>
        <v>3</v>
      </c>
      <c r="D441" s="9">
        <f>Daten!E441</f>
        <v>2748</v>
      </c>
      <c r="E441" s="10">
        <f>Daten!D441</f>
        <v>0</v>
      </c>
      <c r="F441" s="9">
        <f t="shared" si="40"/>
        <v>4429.6119402985078</v>
      </c>
      <c r="H441" s="26">
        <f t="shared" ca="1" si="41"/>
        <v>13488</v>
      </c>
      <c r="I441" s="8">
        <f t="shared" ca="1" si="42"/>
        <v>31</v>
      </c>
      <c r="J441" s="26">
        <f ca="1">IF(I441=0,0,COUNTIF(I$19:$I441,C441*10+1))</f>
        <v>120</v>
      </c>
      <c r="K441" s="21">
        <f t="shared" ca="1" si="43"/>
        <v>0</v>
      </c>
      <c r="L441" s="24">
        <f t="shared" ca="1" si="44"/>
        <v>13488</v>
      </c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</row>
    <row r="442" spans="1:44" x14ac:dyDescent="0.2">
      <c r="A442" s="15">
        <f>Daten!A442</f>
        <v>30828</v>
      </c>
      <c r="B442" s="8" t="str">
        <f>Daten!B442</f>
        <v>Hohenruppersdorf</v>
      </c>
      <c r="C442" s="15">
        <f t="shared" si="39"/>
        <v>3</v>
      </c>
      <c r="D442" s="9">
        <f>Daten!E442</f>
        <v>937</v>
      </c>
      <c r="E442" s="10">
        <f>Daten!D442</f>
        <v>0</v>
      </c>
      <c r="F442" s="9">
        <f t="shared" si="40"/>
        <v>1510.3880597014925</v>
      </c>
      <c r="H442" s="26">
        <f t="shared" ca="1" si="41"/>
        <v>4599</v>
      </c>
      <c r="I442" s="8">
        <f t="shared" ca="1" si="42"/>
        <v>31</v>
      </c>
      <c r="J442" s="26">
        <f ca="1">IF(I442=0,0,COUNTIF(I$19:$I442,C442*10+1))</f>
        <v>121</v>
      </c>
      <c r="K442" s="21">
        <f t="shared" ca="1" si="43"/>
        <v>0</v>
      </c>
      <c r="L442" s="24">
        <f t="shared" ca="1" si="44"/>
        <v>4599</v>
      </c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</row>
    <row r="443" spans="1:44" x14ac:dyDescent="0.2">
      <c r="A443" s="15">
        <f>Daten!A443</f>
        <v>30829</v>
      </c>
      <c r="B443" s="8" t="str">
        <f>Daten!B443</f>
        <v>Jedenspeigen</v>
      </c>
      <c r="C443" s="15">
        <f t="shared" si="39"/>
        <v>3</v>
      </c>
      <c r="D443" s="9">
        <f>Daten!E443</f>
        <v>1115</v>
      </c>
      <c r="E443" s="10">
        <f>Daten!D443</f>
        <v>0</v>
      </c>
      <c r="F443" s="9">
        <f t="shared" si="40"/>
        <v>1797.3134328358208</v>
      </c>
      <c r="H443" s="26">
        <f t="shared" ca="1" si="41"/>
        <v>5473</v>
      </c>
      <c r="I443" s="8">
        <f t="shared" ca="1" si="42"/>
        <v>31</v>
      </c>
      <c r="J443" s="26">
        <f ca="1">IF(I443=0,0,COUNTIF(I$19:$I443,C443*10+1))</f>
        <v>122</v>
      </c>
      <c r="K443" s="21">
        <f t="shared" ca="1" si="43"/>
        <v>0</v>
      </c>
      <c r="L443" s="24">
        <f t="shared" ca="1" si="44"/>
        <v>5473</v>
      </c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</row>
    <row r="444" spans="1:44" x14ac:dyDescent="0.2">
      <c r="A444" s="15">
        <f>Daten!A444</f>
        <v>30830</v>
      </c>
      <c r="B444" s="8" t="str">
        <f>Daten!B444</f>
        <v>Lassee</v>
      </c>
      <c r="C444" s="15">
        <f t="shared" si="39"/>
        <v>3</v>
      </c>
      <c r="D444" s="9">
        <f>Daten!E444</f>
        <v>2972</v>
      </c>
      <c r="E444" s="10">
        <f>Daten!D444</f>
        <v>0</v>
      </c>
      <c r="F444" s="9">
        <f t="shared" si="40"/>
        <v>4790.686567164179</v>
      </c>
      <c r="H444" s="26">
        <f t="shared" ca="1" si="41"/>
        <v>14588</v>
      </c>
      <c r="I444" s="8">
        <f t="shared" ca="1" si="42"/>
        <v>31</v>
      </c>
      <c r="J444" s="26">
        <f ca="1">IF(I444=0,0,COUNTIF(I$19:$I444,C444*10+1))</f>
        <v>123</v>
      </c>
      <c r="K444" s="21">
        <f t="shared" ca="1" si="43"/>
        <v>0</v>
      </c>
      <c r="L444" s="24">
        <f t="shared" ca="1" si="44"/>
        <v>14588</v>
      </c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</row>
    <row r="445" spans="1:44" x14ac:dyDescent="0.2">
      <c r="A445" s="15">
        <f>Daten!A445</f>
        <v>30831</v>
      </c>
      <c r="B445" s="8" t="str">
        <f>Daten!B445</f>
        <v>Leopoldsdorf im Marchfelde</v>
      </c>
      <c r="C445" s="15">
        <f t="shared" si="39"/>
        <v>3</v>
      </c>
      <c r="D445" s="9">
        <f>Daten!E445</f>
        <v>2912</v>
      </c>
      <c r="E445" s="10">
        <f>Daten!D445</f>
        <v>0</v>
      </c>
      <c r="F445" s="9">
        <f t="shared" si="40"/>
        <v>4693.9701492537315</v>
      </c>
      <c r="H445" s="26">
        <f t="shared" ca="1" si="41"/>
        <v>14293</v>
      </c>
      <c r="I445" s="8">
        <f t="shared" ca="1" si="42"/>
        <v>31</v>
      </c>
      <c r="J445" s="26">
        <f ca="1">IF(I445=0,0,COUNTIF(I$19:$I445,C445*10+1))</f>
        <v>124</v>
      </c>
      <c r="K445" s="21">
        <f t="shared" ca="1" si="43"/>
        <v>0</v>
      </c>
      <c r="L445" s="24">
        <f t="shared" ca="1" si="44"/>
        <v>14293</v>
      </c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</row>
    <row r="446" spans="1:44" x14ac:dyDescent="0.2">
      <c r="A446" s="15">
        <f>Daten!A446</f>
        <v>30834</v>
      </c>
      <c r="B446" s="8" t="str">
        <f>Daten!B446</f>
        <v>Mannsdorf an der Donau</v>
      </c>
      <c r="C446" s="15">
        <f t="shared" si="39"/>
        <v>3</v>
      </c>
      <c r="D446" s="9">
        <f>Daten!E446</f>
        <v>385</v>
      </c>
      <c r="E446" s="10">
        <f>Daten!D446</f>
        <v>0</v>
      </c>
      <c r="F446" s="9">
        <f t="shared" si="40"/>
        <v>620.59701492537317</v>
      </c>
      <c r="H446" s="26">
        <f t="shared" ca="1" si="41"/>
        <v>1890</v>
      </c>
      <c r="I446" s="8">
        <f t="shared" ca="1" si="42"/>
        <v>31</v>
      </c>
      <c r="J446" s="26">
        <f ca="1">IF(I446=0,0,COUNTIF(I$19:$I446,C446*10+1))</f>
        <v>125</v>
      </c>
      <c r="K446" s="21">
        <f t="shared" ca="1" si="43"/>
        <v>0</v>
      </c>
      <c r="L446" s="24">
        <f t="shared" ca="1" si="44"/>
        <v>1890</v>
      </c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</row>
    <row r="447" spans="1:44" x14ac:dyDescent="0.2">
      <c r="A447" s="15">
        <f>Daten!A447</f>
        <v>30835</v>
      </c>
      <c r="B447" s="8" t="str">
        <f>Daten!B447</f>
        <v>Marchegg</v>
      </c>
      <c r="C447" s="15">
        <f t="shared" si="39"/>
        <v>3</v>
      </c>
      <c r="D447" s="9">
        <f>Daten!E447</f>
        <v>3024</v>
      </c>
      <c r="E447" s="10">
        <f>Daten!D447</f>
        <v>0</v>
      </c>
      <c r="F447" s="9">
        <f t="shared" si="40"/>
        <v>4874.5074626865671</v>
      </c>
      <c r="H447" s="26">
        <f t="shared" ca="1" si="41"/>
        <v>14843</v>
      </c>
      <c r="I447" s="8">
        <f t="shared" ca="1" si="42"/>
        <v>31</v>
      </c>
      <c r="J447" s="26">
        <f ca="1">IF(I447=0,0,COUNTIF(I$19:$I447,C447*10+1))</f>
        <v>126</v>
      </c>
      <c r="K447" s="21">
        <f t="shared" ca="1" si="43"/>
        <v>0</v>
      </c>
      <c r="L447" s="24">
        <f t="shared" ca="1" si="44"/>
        <v>14843</v>
      </c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</row>
    <row r="448" spans="1:44" x14ac:dyDescent="0.2">
      <c r="A448" s="15">
        <f>Daten!A448</f>
        <v>30836</v>
      </c>
      <c r="B448" s="8" t="str">
        <f>Daten!B448</f>
        <v>Markgrafneusiedl</v>
      </c>
      <c r="C448" s="15">
        <f t="shared" si="39"/>
        <v>3</v>
      </c>
      <c r="D448" s="9">
        <f>Daten!E448</f>
        <v>903</v>
      </c>
      <c r="E448" s="10">
        <f>Daten!D448</f>
        <v>0</v>
      </c>
      <c r="F448" s="9">
        <f t="shared" si="40"/>
        <v>1455.5820895522388</v>
      </c>
      <c r="H448" s="26">
        <f t="shared" ca="1" si="41"/>
        <v>4432</v>
      </c>
      <c r="I448" s="8">
        <f t="shared" ca="1" si="42"/>
        <v>31</v>
      </c>
      <c r="J448" s="26">
        <f ca="1">IF(I448=0,0,COUNTIF(I$19:$I448,C448*10+1))</f>
        <v>127</v>
      </c>
      <c r="K448" s="21">
        <f t="shared" ca="1" si="43"/>
        <v>0</v>
      </c>
      <c r="L448" s="24">
        <f t="shared" ca="1" si="44"/>
        <v>4432</v>
      </c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</row>
    <row r="449" spans="1:44" x14ac:dyDescent="0.2">
      <c r="A449" s="15">
        <f>Daten!A449</f>
        <v>30838</v>
      </c>
      <c r="B449" s="8" t="str">
        <f>Daten!B449</f>
        <v>Matzen-Raggendorf</v>
      </c>
      <c r="C449" s="15">
        <f t="shared" si="39"/>
        <v>3</v>
      </c>
      <c r="D449" s="9">
        <f>Daten!E449</f>
        <v>2805</v>
      </c>
      <c r="E449" s="10">
        <f>Daten!D449</f>
        <v>0</v>
      </c>
      <c r="F449" s="9">
        <f t="shared" si="40"/>
        <v>4521.4925373134329</v>
      </c>
      <c r="H449" s="26">
        <f t="shared" ca="1" si="41"/>
        <v>13768</v>
      </c>
      <c r="I449" s="8">
        <f t="shared" ca="1" si="42"/>
        <v>31</v>
      </c>
      <c r="J449" s="26">
        <f ca="1">IF(I449=0,0,COUNTIF(I$19:$I449,C449*10+1))</f>
        <v>128</v>
      </c>
      <c r="K449" s="21">
        <f t="shared" ca="1" si="43"/>
        <v>0</v>
      </c>
      <c r="L449" s="24">
        <f t="shared" ca="1" si="44"/>
        <v>13768</v>
      </c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</row>
    <row r="450" spans="1:44" x14ac:dyDescent="0.2">
      <c r="A450" s="15">
        <f>Daten!A450</f>
        <v>30841</v>
      </c>
      <c r="B450" s="8" t="str">
        <f>Daten!B450</f>
        <v>Neusiedl an der Zaya</v>
      </c>
      <c r="C450" s="15">
        <f t="shared" si="39"/>
        <v>3</v>
      </c>
      <c r="D450" s="9">
        <f>Daten!E450</f>
        <v>1228</v>
      </c>
      <c r="E450" s="10">
        <f>Daten!D450</f>
        <v>0</v>
      </c>
      <c r="F450" s="9">
        <f t="shared" si="40"/>
        <v>1979.4626865671642</v>
      </c>
      <c r="H450" s="26">
        <f t="shared" ca="1" si="41"/>
        <v>6028</v>
      </c>
      <c r="I450" s="8">
        <f t="shared" ca="1" si="42"/>
        <v>31</v>
      </c>
      <c r="J450" s="26">
        <f ca="1">IF(I450=0,0,COUNTIF(I$19:$I450,C450*10+1))</f>
        <v>129</v>
      </c>
      <c r="K450" s="21">
        <f t="shared" ca="1" si="43"/>
        <v>0</v>
      </c>
      <c r="L450" s="24">
        <f t="shared" ca="1" si="44"/>
        <v>6028</v>
      </c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</row>
    <row r="451" spans="1:44" x14ac:dyDescent="0.2">
      <c r="A451" s="15">
        <f>Daten!A451</f>
        <v>30842</v>
      </c>
      <c r="B451" s="8" t="str">
        <f>Daten!B451</f>
        <v>Obersiebenbrunn</v>
      </c>
      <c r="C451" s="15">
        <f t="shared" si="39"/>
        <v>3</v>
      </c>
      <c r="D451" s="9">
        <f>Daten!E451</f>
        <v>1766</v>
      </c>
      <c r="E451" s="10">
        <f>Daten!D451</f>
        <v>0</v>
      </c>
      <c r="F451" s="9">
        <f t="shared" si="40"/>
        <v>2846.686567164179</v>
      </c>
      <c r="H451" s="26">
        <f t="shared" ca="1" si="41"/>
        <v>8668</v>
      </c>
      <c r="I451" s="8">
        <f t="shared" ca="1" si="42"/>
        <v>31</v>
      </c>
      <c r="J451" s="26">
        <f ca="1">IF(I451=0,0,COUNTIF(I$19:$I451,C451*10+1))</f>
        <v>130</v>
      </c>
      <c r="K451" s="21">
        <f t="shared" ca="1" si="43"/>
        <v>0</v>
      </c>
      <c r="L451" s="24">
        <f t="shared" ca="1" si="44"/>
        <v>8668</v>
      </c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</row>
    <row r="452" spans="1:44" x14ac:dyDescent="0.2">
      <c r="A452" s="15">
        <f>Daten!A452</f>
        <v>30844</v>
      </c>
      <c r="B452" s="8" t="str">
        <f>Daten!B452</f>
        <v>Orth an der Donau</v>
      </c>
      <c r="C452" s="15">
        <f t="shared" si="39"/>
        <v>3</v>
      </c>
      <c r="D452" s="9">
        <f>Daten!E452</f>
        <v>2184</v>
      </c>
      <c r="E452" s="10">
        <f>Daten!D452</f>
        <v>0</v>
      </c>
      <c r="F452" s="9">
        <f t="shared" si="40"/>
        <v>3520.4776119402986</v>
      </c>
      <c r="H452" s="26">
        <f t="shared" ca="1" si="41"/>
        <v>10720</v>
      </c>
      <c r="I452" s="8">
        <f t="shared" ca="1" si="42"/>
        <v>31</v>
      </c>
      <c r="J452" s="26">
        <f ca="1">IF(I452=0,0,COUNTIF(I$19:$I452,C452*10+1))</f>
        <v>131</v>
      </c>
      <c r="K452" s="21">
        <f t="shared" ca="1" si="43"/>
        <v>0</v>
      </c>
      <c r="L452" s="24">
        <f t="shared" ca="1" si="44"/>
        <v>10720</v>
      </c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</row>
    <row r="453" spans="1:44" x14ac:dyDescent="0.2">
      <c r="A453" s="15">
        <f>Daten!A453</f>
        <v>30845</v>
      </c>
      <c r="B453" s="8" t="str">
        <f>Daten!B453</f>
        <v>Palterndorf-Dobermannsdorf</v>
      </c>
      <c r="C453" s="15">
        <f t="shared" si="39"/>
        <v>3</v>
      </c>
      <c r="D453" s="9">
        <f>Daten!E453</f>
        <v>1370</v>
      </c>
      <c r="E453" s="10">
        <f>Daten!D453</f>
        <v>0</v>
      </c>
      <c r="F453" s="9">
        <f t="shared" si="40"/>
        <v>2208.3582089552237</v>
      </c>
      <c r="H453" s="26">
        <f t="shared" ca="1" si="41"/>
        <v>6725</v>
      </c>
      <c r="I453" s="8">
        <f t="shared" ca="1" si="42"/>
        <v>31</v>
      </c>
      <c r="J453" s="26">
        <f ca="1">IF(I453=0,0,COUNTIF(I$19:$I453,C453*10+1))</f>
        <v>132</v>
      </c>
      <c r="K453" s="21">
        <f t="shared" ca="1" si="43"/>
        <v>0</v>
      </c>
      <c r="L453" s="24">
        <f t="shared" ca="1" si="44"/>
        <v>6725</v>
      </c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</row>
    <row r="454" spans="1:44" x14ac:dyDescent="0.2">
      <c r="A454" s="15">
        <f>Daten!A454</f>
        <v>30846</v>
      </c>
      <c r="B454" s="8" t="str">
        <f>Daten!B454</f>
        <v>Parbasdorf</v>
      </c>
      <c r="C454" s="15">
        <f t="shared" si="39"/>
        <v>3</v>
      </c>
      <c r="D454" s="9">
        <f>Daten!E454</f>
        <v>167</v>
      </c>
      <c r="E454" s="10">
        <f>Daten!D454</f>
        <v>0</v>
      </c>
      <c r="F454" s="9">
        <f t="shared" si="40"/>
        <v>269.19402985074629</v>
      </c>
      <c r="H454" s="26">
        <f t="shared" ca="1" si="41"/>
        <v>820</v>
      </c>
      <c r="I454" s="8">
        <f t="shared" ca="1" si="42"/>
        <v>31</v>
      </c>
      <c r="J454" s="26">
        <f ca="1">IF(I454=0,0,COUNTIF(I$19:$I454,C454*10+1))</f>
        <v>133</v>
      </c>
      <c r="K454" s="21">
        <f t="shared" ca="1" si="43"/>
        <v>0</v>
      </c>
      <c r="L454" s="24">
        <f t="shared" ca="1" si="44"/>
        <v>820</v>
      </c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</row>
    <row r="455" spans="1:44" x14ac:dyDescent="0.2">
      <c r="A455" s="15">
        <f>Daten!A455</f>
        <v>30848</v>
      </c>
      <c r="B455" s="8" t="str">
        <f>Daten!B455</f>
        <v>Prottes</v>
      </c>
      <c r="C455" s="15">
        <f t="shared" si="39"/>
        <v>3</v>
      </c>
      <c r="D455" s="9">
        <f>Daten!E455</f>
        <v>1449</v>
      </c>
      <c r="E455" s="10">
        <f>Daten!D455</f>
        <v>0</v>
      </c>
      <c r="F455" s="9">
        <f t="shared" si="40"/>
        <v>2335.7014925373132</v>
      </c>
      <c r="H455" s="26">
        <f t="shared" ca="1" si="41"/>
        <v>7112</v>
      </c>
      <c r="I455" s="8">
        <f t="shared" ca="1" si="42"/>
        <v>31</v>
      </c>
      <c r="J455" s="26">
        <f ca="1">IF(I455=0,0,COUNTIF(I$19:$I455,C455*10+1))</f>
        <v>134</v>
      </c>
      <c r="K455" s="21">
        <f t="shared" ca="1" si="43"/>
        <v>0</v>
      </c>
      <c r="L455" s="24">
        <f t="shared" ca="1" si="44"/>
        <v>7112</v>
      </c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</row>
    <row r="456" spans="1:44" x14ac:dyDescent="0.2">
      <c r="A456" s="15">
        <f>Daten!A456</f>
        <v>30849</v>
      </c>
      <c r="B456" s="8" t="str">
        <f>Daten!B456</f>
        <v>Raasdorf</v>
      </c>
      <c r="C456" s="15">
        <f t="shared" si="39"/>
        <v>3</v>
      </c>
      <c r="D456" s="9">
        <f>Daten!E456</f>
        <v>669</v>
      </c>
      <c r="E456" s="10">
        <f>Daten!D456</f>
        <v>0</v>
      </c>
      <c r="F456" s="9">
        <f t="shared" si="40"/>
        <v>1078.3880597014925</v>
      </c>
      <c r="H456" s="26">
        <f t="shared" ca="1" si="41"/>
        <v>3284</v>
      </c>
      <c r="I456" s="8">
        <f t="shared" ca="1" si="42"/>
        <v>31</v>
      </c>
      <c r="J456" s="26">
        <f ca="1">IF(I456=0,0,COUNTIF(I$19:$I456,C456*10+1))</f>
        <v>135</v>
      </c>
      <c r="K456" s="21">
        <f t="shared" ca="1" si="43"/>
        <v>0</v>
      </c>
      <c r="L456" s="24">
        <f t="shared" ca="1" si="44"/>
        <v>3284</v>
      </c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</row>
    <row r="457" spans="1:44" x14ac:dyDescent="0.2">
      <c r="A457" s="15">
        <f>Daten!A457</f>
        <v>30850</v>
      </c>
      <c r="B457" s="8" t="str">
        <f>Daten!B457</f>
        <v>Ringelsdorf-Niederabsdorf</v>
      </c>
      <c r="C457" s="15">
        <f t="shared" si="39"/>
        <v>3</v>
      </c>
      <c r="D457" s="9">
        <f>Daten!E457</f>
        <v>1262</v>
      </c>
      <c r="E457" s="10">
        <f>Daten!D457</f>
        <v>0</v>
      </c>
      <c r="F457" s="9">
        <f t="shared" si="40"/>
        <v>2034.2686567164178</v>
      </c>
      <c r="H457" s="26">
        <f t="shared" ca="1" si="41"/>
        <v>6194</v>
      </c>
      <c r="I457" s="8">
        <f t="shared" ca="1" si="42"/>
        <v>31</v>
      </c>
      <c r="J457" s="26">
        <f ca="1">IF(I457=0,0,COUNTIF(I$19:$I457,C457*10+1))</f>
        <v>136</v>
      </c>
      <c r="K457" s="21">
        <f t="shared" ca="1" si="43"/>
        <v>0</v>
      </c>
      <c r="L457" s="24">
        <f t="shared" ca="1" si="44"/>
        <v>6194</v>
      </c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</row>
    <row r="458" spans="1:44" x14ac:dyDescent="0.2">
      <c r="A458" s="15">
        <f>Daten!A458</f>
        <v>30852</v>
      </c>
      <c r="B458" s="8" t="str">
        <f>Daten!B458</f>
        <v>Schönkirchen-Reyersdorf</v>
      </c>
      <c r="C458" s="15">
        <f t="shared" si="39"/>
        <v>3</v>
      </c>
      <c r="D458" s="9">
        <f>Daten!E458</f>
        <v>2010</v>
      </c>
      <c r="E458" s="10">
        <f>Daten!D458</f>
        <v>0</v>
      </c>
      <c r="F458" s="9">
        <f t="shared" si="40"/>
        <v>3240</v>
      </c>
      <c r="H458" s="26">
        <f t="shared" ca="1" si="41"/>
        <v>9866</v>
      </c>
      <c r="I458" s="8">
        <f t="shared" ca="1" si="42"/>
        <v>31</v>
      </c>
      <c r="J458" s="26">
        <f ca="1">IF(I458=0,0,COUNTIF(I$19:$I458,C458*10+1))</f>
        <v>137</v>
      </c>
      <c r="K458" s="21">
        <f t="shared" ca="1" si="43"/>
        <v>0</v>
      </c>
      <c r="L458" s="24">
        <f t="shared" ca="1" si="44"/>
        <v>9866</v>
      </c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</row>
    <row r="459" spans="1:44" x14ac:dyDescent="0.2">
      <c r="A459" s="15">
        <f>Daten!A459</f>
        <v>30854</v>
      </c>
      <c r="B459" s="8" t="str">
        <f>Daten!B459</f>
        <v>Spannberg</v>
      </c>
      <c r="C459" s="15">
        <f t="shared" si="39"/>
        <v>3</v>
      </c>
      <c r="D459" s="9">
        <f>Daten!E459</f>
        <v>993</v>
      </c>
      <c r="E459" s="10">
        <f>Daten!D459</f>
        <v>0</v>
      </c>
      <c r="F459" s="9">
        <f t="shared" si="40"/>
        <v>1600.6567164179105</v>
      </c>
      <c r="H459" s="26">
        <f t="shared" ca="1" si="41"/>
        <v>4874</v>
      </c>
      <c r="I459" s="8">
        <f t="shared" ca="1" si="42"/>
        <v>31</v>
      </c>
      <c r="J459" s="26">
        <f ca="1">IF(I459=0,0,COUNTIF(I$19:$I459,C459*10+1))</f>
        <v>138</v>
      </c>
      <c r="K459" s="21">
        <f t="shared" ca="1" si="43"/>
        <v>0</v>
      </c>
      <c r="L459" s="24">
        <f t="shared" ca="1" si="44"/>
        <v>4874</v>
      </c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</row>
    <row r="460" spans="1:44" x14ac:dyDescent="0.2">
      <c r="A460" s="15">
        <f>Daten!A460</f>
        <v>30856</v>
      </c>
      <c r="B460" s="8" t="str">
        <f>Daten!B460</f>
        <v>Strasshof an der Nordbahn</v>
      </c>
      <c r="C460" s="15">
        <f t="shared" si="39"/>
        <v>3</v>
      </c>
      <c r="D460" s="9">
        <f>Daten!E460</f>
        <v>11360</v>
      </c>
      <c r="E460" s="10">
        <f>Daten!D460</f>
        <v>0</v>
      </c>
      <c r="F460" s="9">
        <f t="shared" si="40"/>
        <v>18933.333333333332</v>
      </c>
      <c r="H460" s="26">
        <f t="shared" ca="1" si="41"/>
        <v>57653</v>
      </c>
      <c r="I460" s="8">
        <f t="shared" ca="1" si="42"/>
        <v>31</v>
      </c>
      <c r="J460" s="26">
        <f ca="1">IF(I460=0,0,COUNTIF(I$19:$I460,C460*10+1))</f>
        <v>139</v>
      </c>
      <c r="K460" s="21">
        <f t="shared" ca="1" si="43"/>
        <v>0</v>
      </c>
      <c r="L460" s="24">
        <f t="shared" ca="1" si="44"/>
        <v>57653</v>
      </c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</row>
    <row r="461" spans="1:44" x14ac:dyDescent="0.2">
      <c r="A461" s="15">
        <f>Daten!A461</f>
        <v>30857</v>
      </c>
      <c r="B461" s="8" t="str">
        <f>Daten!B461</f>
        <v>Sulz im Weinviertel</v>
      </c>
      <c r="C461" s="15">
        <f t="shared" si="39"/>
        <v>3</v>
      </c>
      <c r="D461" s="9">
        <f>Daten!E461</f>
        <v>1237</v>
      </c>
      <c r="E461" s="10">
        <f>Daten!D461</f>
        <v>0</v>
      </c>
      <c r="F461" s="9">
        <f t="shared" si="40"/>
        <v>1993.9701492537313</v>
      </c>
      <c r="H461" s="26">
        <f t="shared" ca="1" si="41"/>
        <v>6072</v>
      </c>
      <c r="I461" s="8">
        <f t="shared" ca="1" si="42"/>
        <v>31</v>
      </c>
      <c r="J461" s="26">
        <f ca="1">IF(I461=0,0,COUNTIF(I$19:$I461,C461*10+1))</f>
        <v>140</v>
      </c>
      <c r="K461" s="21">
        <f t="shared" ca="1" si="43"/>
        <v>0</v>
      </c>
      <c r="L461" s="24">
        <f t="shared" ca="1" si="44"/>
        <v>6072</v>
      </c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</row>
    <row r="462" spans="1:44" x14ac:dyDescent="0.2">
      <c r="A462" s="15">
        <f>Daten!A462</f>
        <v>30858</v>
      </c>
      <c r="B462" s="8" t="str">
        <f>Daten!B462</f>
        <v>Untersiebenbrunn</v>
      </c>
      <c r="C462" s="15">
        <f t="shared" si="39"/>
        <v>3</v>
      </c>
      <c r="D462" s="9">
        <f>Daten!E462</f>
        <v>1792</v>
      </c>
      <c r="E462" s="10">
        <f>Daten!D462</f>
        <v>0</v>
      </c>
      <c r="F462" s="9">
        <f t="shared" si="40"/>
        <v>2888.5970149253731</v>
      </c>
      <c r="H462" s="26">
        <f t="shared" ca="1" si="41"/>
        <v>8796</v>
      </c>
      <c r="I462" s="8">
        <f t="shared" ca="1" si="42"/>
        <v>31</v>
      </c>
      <c r="J462" s="26">
        <f ca="1">IF(I462=0,0,COUNTIF(I$19:$I462,C462*10+1))</f>
        <v>141</v>
      </c>
      <c r="K462" s="21">
        <f t="shared" ca="1" si="43"/>
        <v>0</v>
      </c>
      <c r="L462" s="24">
        <f t="shared" ca="1" si="44"/>
        <v>8796</v>
      </c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</row>
    <row r="463" spans="1:44" x14ac:dyDescent="0.2">
      <c r="A463" s="15">
        <f>Daten!A463</f>
        <v>30859</v>
      </c>
      <c r="B463" s="8" t="str">
        <f>Daten!B463</f>
        <v>Velm-Götzendorf</v>
      </c>
      <c r="C463" s="15">
        <f t="shared" si="39"/>
        <v>3</v>
      </c>
      <c r="D463" s="9">
        <f>Daten!E463</f>
        <v>772</v>
      </c>
      <c r="E463" s="10">
        <f>Daten!D463</f>
        <v>0</v>
      </c>
      <c r="F463" s="9">
        <f t="shared" si="40"/>
        <v>1244.4179104477612</v>
      </c>
      <c r="H463" s="26">
        <f t="shared" ca="1" si="41"/>
        <v>3789</v>
      </c>
      <c r="I463" s="8">
        <f t="shared" ca="1" si="42"/>
        <v>31</v>
      </c>
      <c r="J463" s="26">
        <f ca="1">IF(I463=0,0,COUNTIF(I$19:$I463,C463*10+1))</f>
        <v>142</v>
      </c>
      <c r="K463" s="21">
        <f t="shared" ca="1" si="43"/>
        <v>0</v>
      </c>
      <c r="L463" s="24">
        <f t="shared" ca="1" si="44"/>
        <v>3789</v>
      </c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</row>
    <row r="464" spans="1:44" x14ac:dyDescent="0.2">
      <c r="A464" s="15">
        <f>Daten!A464</f>
        <v>30860</v>
      </c>
      <c r="B464" s="8" t="str">
        <f>Daten!B464</f>
        <v>Weikendorf</v>
      </c>
      <c r="C464" s="15">
        <f t="shared" si="39"/>
        <v>3</v>
      </c>
      <c r="D464" s="9">
        <f>Daten!E464</f>
        <v>2033</v>
      </c>
      <c r="E464" s="10">
        <f>Daten!D464</f>
        <v>0</v>
      </c>
      <c r="F464" s="9">
        <f t="shared" si="40"/>
        <v>3277.0746268656717</v>
      </c>
      <c r="H464" s="26">
        <f t="shared" ca="1" si="41"/>
        <v>9979</v>
      </c>
      <c r="I464" s="8">
        <f t="shared" ca="1" si="42"/>
        <v>31</v>
      </c>
      <c r="J464" s="26">
        <f ca="1">IF(I464=0,0,COUNTIF(I$19:$I464,C464*10+1))</f>
        <v>143</v>
      </c>
      <c r="K464" s="21">
        <f t="shared" ca="1" si="43"/>
        <v>0</v>
      </c>
      <c r="L464" s="24">
        <f t="shared" ca="1" si="44"/>
        <v>9979</v>
      </c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</row>
    <row r="465" spans="1:44" x14ac:dyDescent="0.2">
      <c r="A465" s="15">
        <f>Daten!A465</f>
        <v>30863</v>
      </c>
      <c r="B465" s="8" t="str">
        <f>Daten!B465</f>
        <v>Zistersdorf</v>
      </c>
      <c r="C465" s="15">
        <f t="shared" si="39"/>
        <v>3</v>
      </c>
      <c r="D465" s="9">
        <f>Daten!E465</f>
        <v>5415</v>
      </c>
      <c r="E465" s="10">
        <f>Daten!D465</f>
        <v>0</v>
      </c>
      <c r="F465" s="9">
        <f t="shared" si="40"/>
        <v>8728.6567164179105</v>
      </c>
      <c r="H465" s="26">
        <f t="shared" ca="1" si="41"/>
        <v>26579</v>
      </c>
      <c r="I465" s="8">
        <f t="shared" ca="1" si="42"/>
        <v>31</v>
      </c>
      <c r="J465" s="26">
        <f ca="1">IF(I465=0,0,COUNTIF(I$19:$I465,C465*10+1))</f>
        <v>144</v>
      </c>
      <c r="K465" s="21">
        <f t="shared" ca="1" si="43"/>
        <v>0</v>
      </c>
      <c r="L465" s="24">
        <f t="shared" ca="1" si="44"/>
        <v>26579</v>
      </c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</row>
    <row r="466" spans="1:44" x14ac:dyDescent="0.2">
      <c r="A466" s="15">
        <f>Daten!A466</f>
        <v>30865</v>
      </c>
      <c r="B466" s="8" t="str">
        <f>Daten!B466</f>
        <v>Weiden an der March</v>
      </c>
      <c r="C466" s="15">
        <f t="shared" si="39"/>
        <v>3</v>
      </c>
      <c r="D466" s="9">
        <f>Daten!E466</f>
        <v>998</v>
      </c>
      <c r="E466" s="10">
        <f>Daten!D466</f>
        <v>0</v>
      </c>
      <c r="F466" s="9">
        <f t="shared" si="40"/>
        <v>1608.7164179104477</v>
      </c>
      <c r="H466" s="26">
        <f t="shared" ca="1" si="41"/>
        <v>4899</v>
      </c>
      <c r="I466" s="8">
        <f t="shared" ca="1" si="42"/>
        <v>31</v>
      </c>
      <c r="J466" s="26">
        <f ca="1">IF(I466=0,0,COUNTIF(I$19:$I466,C466*10+1))</f>
        <v>145</v>
      </c>
      <c r="K466" s="21">
        <f t="shared" ca="1" si="43"/>
        <v>0</v>
      </c>
      <c r="L466" s="24">
        <f t="shared" ca="1" si="44"/>
        <v>4899</v>
      </c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</row>
    <row r="467" spans="1:44" x14ac:dyDescent="0.2">
      <c r="A467" s="15">
        <f>Daten!A467</f>
        <v>30902</v>
      </c>
      <c r="B467" s="8" t="str">
        <f>Daten!B467</f>
        <v>Amaliendorf-Aalfang</v>
      </c>
      <c r="C467" s="15">
        <f t="shared" ref="C467:C530" si="45">INT(A467/10000)</f>
        <v>3</v>
      </c>
      <c r="D467" s="9">
        <f>Daten!E467</f>
        <v>1110</v>
      </c>
      <c r="E467" s="10">
        <f>Daten!D467</f>
        <v>0</v>
      </c>
      <c r="F467" s="9">
        <f t="shared" ref="F467:F530" si="46">IF(AND(E467=1,D467&lt;=20000),D467*2,IF(D467&lt;=10000,D467*(1+41/67),IF(D467&lt;=20000,D467*(1+2/3),IF(D467&lt;=50000,D467*(2),D467*(2+1/3))))+IF(AND(D467&gt;9000,D467&lt;=10000),(D467-9000)*(110/201),0)+IF(AND(D467&gt;18000,D467&lt;=20000),(D467-18000)*(3+1/3),0)+IF(AND(D467&gt;45000,D467&lt;=50000),(D467-45000)*(3+1/3),0))</f>
        <v>1789.2537313432836</v>
      </c>
      <c r="H467" s="26">
        <f t="shared" ref="H467:H530" ca="1" si="47">ROUND(OFFSET($G$6,C467,0)/OFFSET($F$6,C467,0)*F467,0)</f>
        <v>5448</v>
      </c>
      <c r="I467" s="8">
        <f t="shared" ref="I467:I530" ca="1" si="48">IF(H467&gt;0,C467*10+1,0)</f>
        <v>31</v>
      </c>
      <c r="J467" s="26">
        <f ca="1">IF(I467=0,0,COUNTIF(I$19:$I467,C467*10+1))</f>
        <v>146</v>
      </c>
      <c r="K467" s="21">
        <f t="shared" ref="K467:K530" ca="1" si="49">IF(J467=1,OFFSET($G$6,C467,0)-OFFSET($H$6,C467,0),0)</f>
        <v>0</v>
      </c>
      <c r="L467" s="24">
        <f t="shared" ref="L467:L530" ca="1" si="50">H467+K467</f>
        <v>5448</v>
      </c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</row>
    <row r="468" spans="1:44" x14ac:dyDescent="0.2">
      <c r="A468" s="15">
        <f>Daten!A468</f>
        <v>30903</v>
      </c>
      <c r="B468" s="8" t="str">
        <f>Daten!B468</f>
        <v>Brand-Nagelberg</v>
      </c>
      <c r="C468" s="15">
        <f t="shared" si="45"/>
        <v>3</v>
      </c>
      <c r="D468" s="9">
        <f>Daten!E468</f>
        <v>1463</v>
      </c>
      <c r="E468" s="10">
        <f>Daten!D468</f>
        <v>0</v>
      </c>
      <c r="F468" s="9">
        <f t="shared" si="46"/>
        <v>2358.2686567164178</v>
      </c>
      <c r="H468" s="26">
        <f t="shared" ca="1" si="47"/>
        <v>7181</v>
      </c>
      <c r="I468" s="8">
        <f t="shared" ca="1" si="48"/>
        <v>31</v>
      </c>
      <c r="J468" s="26">
        <f ca="1">IF(I468=0,0,COUNTIF(I$19:$I468,C468*10+1))</f>
        <v>147</v>
      </c>
      <c r="K468" s="21">
        <f t="shared" ca="1" si="49"/>
        <v>0</v>
      </c>
      <c r="L468" s="24">
        <f t="shared" ca="1" si="50"/>
        <v>7181</v>
      </c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</row>
    <row r="469" spans="1:44" x14ac:dyDescent="0.2">
      <c r="A469" s="15">
        <f>Daten!A469</f>
        <v>30904</v>
      </c>
      <c r="B469" s="8" t="str">
        <f>Daten!B469</f>
        <v>Eggern</v>
      </c>
      <c r="C469" s="15">
        <f t="shared" si="45"/>
        <v>3</v>
      </c>
      <c r="D469" s="9">
        <f>Daten!E469</f>
        <v>683</v>
      </c>
      <c r="E469" s="10">
        <f>Daten!D469</f>
        <v>0</v>
      </c>
      <c r="F469" s="9">
        <f t="shared" si="46"/>
        <v>1100.955223880597</v>
      </c>
      <c r="H469" s="26">
        <f t="shared" ca="1" si="47"/>
        <v>3352</v>
      </c>
      <c r="I469" s="8">
        <f t="shared" ca="1" si="48"/>
        <v>31</v>
      </c>
      <c r="J469" s="26">
        <f ca="1">IF(I469=0,0,COUNTIF(I$19:$I469,C469*10+1))</f>
        <v>148</v>
      </c>
      <c r="K469" s="21">
        <f t="shared" ca="1" si="49"/>
        <v>0</v>
      </c>
      <c r="L469" s="24">
        <f t="shared" ca="1" si="50"/>
        <v>3352</v>
      </c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</row>
    <row r="470" spans="1:44" x14ac:dyDescent="0.2">
      <c r="A470" s="15">
        <f>Daten!A470</f>
        <v>30906</v>
      </c>
      <c r="B470" s="8" t="str">
        <f>Daten!B470</f>
        <v>Eisgarn</v>
      </c>
      <c r="C470" s="15">
        <f t="shared" si="45"/>
        <v>3</v>
      </c>
      <c r="D470" s="9">
        <f>Daten!E470</f>
        <v>689</v>
      </c>
      <c r="E470" s="10">
        <f>Daten!D470</f>
        <v>0</v>
      </c>
      <c r="F470" s="9">
        <f t="shared" si="46"/>
        <v>1110.6268656716418</v>
      </c>
      <c r="H470" s="26">
        <f t="shared" ca="1" si="47"/>
        <v>3382</v>
      </c>
      <c r="I470" s="8">
        <f t="shared" ca="1" si="48"/>
        <v>31</v>
      </c>
      <c r="J470" s="26">
        <f ca="1">IF(I470=0,0,COUNTIF(I$19:$I470,C470*10+1))</f>
        <v>149</v>
      </c>
      <c r="K470" s="21">
        <f t="shared" ca="1" si="49"/>
        <v>0</v>
      </c>
      <c r="L470" s="24">
        <f t="shared" ca="1" si="50"/>
        <v>3382</v>
      </c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</row>
    <row r="471" spans="1:44" x14ac:dyDescent="0.2">
      <c r="A471" s="15">
        <f>Daten!A471</f>
        <v>30908</v>
      </c>
      <c r="B471" s="8" t="str">
        <f>Daten!B471</f>
        <v>Gmünd</v>
      </c>
      <c r="C471" s="15">
        <f t="shared" si="45"/>
        <v>3</v>
      </c>
      <c r="D471" s="9">
        <f>Daten!E471</f>
        <v>5225</v>
      </c>
      <c r="E471" s="10">
        <f>Daten!D471</f>
        <v>0</v>
      </c>
      <c r="F471" s="9">
        <f t="shared" si="46"/>
        <v>8422.3880597014922</v>
      </c>
      <c r="H471" s="26">
        <f t="shared" ca="1" si="47"/>
        <v>25647</v>
      </c>
      <c r="I471" s="8">
        <f t="shared" ca="1" si="48"/>
        <v>31</v>
      </c>
      <c r="J471" s="26">
        <f ca="1">IF(I471=0,0,COUNTIF(I$19:$I471,C471*10+1))</f>
        <v>150</v>
      </c>
      <c r="K471" s="21">
        <f t="shared" ca="1" si="49"/>
        <v>0</v>
      </c>
      <c r="L471" s="24">
        <f t="shared" ca="1" si="50"/>
        <v>25647</v>
      </c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</row>
    <row r="472" spans="1:44" x14ac:dyDescent="0.2">
      <c r="A472" s="15">
        <f>Daten!A472</f>
        <v>30909</v>
      </c>
      <c r="B472" s="8" t="str">
        <f>Daten!B472</f>
        <v>Großdietmanns</v>
      </c>
      <c r="C472" s="15">
        <f t="shared" si="45"/>
        <v>3</v>
      </c>
      <c r="D472" s="9">
        <f>Daten!E472</f>
        <v>2180</v>
      </c>
      <c r="E472" s="10">
        <f>Daten!D472</f>
        <v>0</v>
      </c>
      <c r="F472" s="9">
        <f t="shared" si="46"/>
        <v>3514.0298507462685</v>
      </c>
      <c r="H472" s="26">
        <f t="shared" ca="1" si="47"/>
        <v>10700</v>
      </c>
      <c r="I472" s="8">
        <f t="shared" ca="1" si="48"/>
        <v>31</v>
      </c>
      <c r="J472" s="26">
        <f ca="1">IF(I472=0,0,COUNTIF(I$19:$I472,C472*10+1))</f>
        <v>151</v>
      </c>
      <c r="K472" s="21">
        <f t="shared" ca="1" si="49"/>
        <v>0</v>
      </c>
      <c r="L472" s="24">
        <f t="shared" ca="1" si="50"/>
        <v>10700</v>
      </c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</row>
    <row r="473" spans="1:44" x14ac:dyDescent="0.2">
      <c r="A473" s="15">
        <f>Daten!A473</f>
        <v>30910</v>
      </c>
      <c r="B473" s="8" t="str">
        <f>Daten!B473</f>
        <v>Bad Großpertholz</v>
      </c>
      <c r="C473" s="15">
        <f t="shared" si="45"/>
        <v>3</v>
      </c>
      <c r="D473" s="9">
        <f>Daten!E473</f>
        <v>1293</v>
      </c>
      <c r="E473" s="10">
        <f>Daten!D473</f>
        <v>0</v>
      </c>
      <c r="F473" s="9">
        <f t="shared" si="46"/>
        <v>2084.2388059701493</v>
      </c>
      <c r="H473" s="26">
        <f t="shared" ca="1" si="47"/>
        <v>6347</v>
      </c>
      <c r="I473" s="8">
        <f t="shared" ca="1" si="48"/>
        <v>31</v>
      </c>
      <c r="J473" s="26">
        <f ca="1">IF(I473=0,0,COUNTIF(I$19:$I473,C473*10+1))</f>
        <v>152</v>
      </c>
      <c r="K473" s="21">
        <f t="shared" ca="1" si="49"/>
        <v>0</v>
      </c>
      <c r="L473" s="24">
        <f t="shared" ca="1" si="50"/>
        <v>6347</v>
      </c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</row>
    <row r="474" spans="1:44" x14ac:dyDescent="0.2">
      <c r="A474" s="15">
        <f>Daten!A474</f>
        <v>30912</v>
      </c>
      <c r="B474" s="8" t="str">
        <f>Daten!B474</f>
        <v>Großschönau</v>
      </c>
      <c r="C474" s="15">
        <f t="shared" si="45"/>
        <v>3</v>
      </c>
      <c r="D474" s="9">
        <f>Daten!E474</f>
        <v>1227</v>
      </c>
      <c r="E474" s="10">
        <f>Daten!D474</f>
        <v>0</v>
      </c>
      <c r="F474" s="9">
        <f t="shared" si="46"/>
        <v>1977.8507462686566</v>
      </c>
      <c r="H474" s="26">
        <f t="shared" ca="1" si="47"/>
        <v>6023</v>
      </c>
      <c r="I474" s="8">
        <f t="shared" ca="1" si="48"/>
        <v>31</v>
      </c>
      <c r="J474" s="26">
        <f ca="1">IF(I474=0,0,COUNTIF(I$19:$I474,C474*10+1))</f>
        <v>153</v>
      </c>
      <c r="K474" s="21">
        <f t="shared" ca="1" si="49"/>
        <v>0</v>
      </c>
      <c r="L474" s="24">
        <f t="shared" ca="1" si="50"/>
        <v>6023</v>
      </c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</row>
    <row r="475" spans="1:44" x14ac:dyDescent="0.2">
      <c r="A475" s="15">
        <f>Daten!A475</f>
        <v>30913</v>
      </c>
      <c r="B475" s="8" t="str">
        <f>Daten!B475</f>
        <v>Moorbad Harbach</v>
      </c>
      <c r="C475" s="15">
        <f t="shared" si="45"/>
        <v>3</v>
      </c>
      <c r="D475" s="9">
        <f>Daten!E475</f>
        <v>720</v>
      </c>
      <c r="E475" s="10">
        <f>Daten!D475</f>
        <v>0</v>
      </c>
      <c r="F475" s="9">
        <f t="shared" si="46"/>
        <v>1160.5970149253731</v>
      </c>
      <c r="H475" s="26">
        <f t="shared" ca="1" si="47"/>
        <v>3534</v>
      </c>
      <c r="I475" s="8">
        <f t="shared" ca="1" si="48"/>
        <v>31</v>
      </c>
      <c r="J475" s="26">
        <f ca="1">IF(I475=0,0,COUNTIF(I$19:$I475,C475*10+1))</f>
        <v>154</v>
      </c>
      <c r="K475" s="21">
        <f t="shared" ca="1" si="49"/>
        <v>0</v>
      </c>
      <c r="L475" s="24">
        <f t="shared" ca="1" si="50"/>
        <v>3534</v>
      </c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</row>
    <row r="476" spans="1:44" x14ac:dyDescent="0.2">
      <c r="A476" s="15">
        <f>Daten!A476</f>
        <v>30915</v>
      </c>
      <c r="B476" s="8" t="str">
        <f>Daten!B476</f>
        <v>Haugschlag</v>
      </c>
      <c r="C476" s="15">
        <f t="shared" si="45"/>
        <v>3</v>
      </c>
      <c r="D476" s="9">
        <f>Daten!E476</f>
        <v>478</v>
      </c>
      <c r="E476" s="10">
        <f>Daten!D476</f>
        <v>0</v>
      </c>
      <c r="F476" s="9">
        <f t="shared" si="46"/>
        <v>770.50746268656712</v>
      </c>
      <c r="H476" s="26">
        <f t="shared" ca="1" si="47"/>
        <v>2346</v>
      </c>
      <c r="I476" s="8">
        <f t="shared" ca="1" si="48"/>
        <v>31</v>
      </c>
      <c r="J476" s="26">
        <f ca="1">IF(I476=0,0,COUNTIF(I$19:$I476,C476*10+1))</f>
        <v>155</v>
      </c>
      <c r="K476" s="21">
        <f t="shared" ca="1" si="49"/>
        <v>0</v>
      </c>
      <c r="L476" s="24">
        <f t="shared" ca="1" si="50"/>
        <v>2346</v>
      </c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</row>
    <row r="477" spans="1:44" x14ac:dyDescent="0.2">
      <c r="A477" s="15">
        <f>Daten!A477</f>
        <v>30916</v>
      </c>
      <c r="B477" s="8" t="str">
        <f>Daten!B477</f>
        <v>Heidenreichstein</v>
      </c>
      <c r="C477" s="15">
        <f t="shared" si="45"/>
        <v>3</v>
      </c>
      <c r="D477" s="9">
        <f>Daten!E477</f>
        <v>3866</v>
      </c>
      <c r="E477" s="10">
        <f>Daten!D477</f>
        <v>0</v>
      </c>
      <c r="F477" s="9">
        <f t="shared" si="46"/>
        <v>6231.7611940298511</v>
      </c>
      <c r="H477" s="26">
        <f t="shared" ca="1" si="47"/>
        <v>18976</v>
      </c>
      <c r="I477" s="8">
        <f t="shared" ca="1" si="48"/>
        <v>31</v>
      </c>
      <c r="J477" s="26">
        <f ca="1">IF(I477=0,0,COUNTIF(I$19:$I477,C477*10+1))</f>
        <v>156</v>
      </c>
      <c r="K477" s="21">
        <f t="shared" ca="1" si="49"/>
        <v>0</v>
      </c>
      <c r="L477" s="24">
        <f t="shared" ca="1" si="50"/>
        <v>18976</v>
      </c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</row>
    <row r="478" spans="1:44" x14ac:dyDescent="0.2">
      <c r="A478" s="15">
        <f>Daten!A478</f>
        <v>30917</v>
      </c>
      <c r="B478" s="8" t="str">
        <f>Daten!B478</f>
        <v>Hirschbach</v>
      </c>
      <c r="C478" s="15">
        <f t="shared" si="45"/>
        <v>3</v>
      </c>
      <c r="D478" s="9">
        <f>Daten!E478</f>
        <v>581</v>
      </c>
      <c r="E478" s="10">
        <f>Daten!D478</f>
        <v>0</v>
      </c>
      <c r="F478" s="9">
        <f t="shared" si="46"/>
        <v>936.53731343283584</v>
      </c>
      <c r="H478" s="26">
        <f t="shared" ca="1" si="47"/>
        <v>2852</v>
      </c>
      <c r="I478" s="8">
        <f t="shared" ca="1" si="48"/>
        <v>31</v>
      </c>
      <c r="J478" s="26">
        <f ca="1">IF(I478=0,0,COUNTIF(I$19:$I478,C478*10+1))</f>
        <v>157</v>
      </c>
      <c r="K478" s="21">
        <f t="shared" ca="1" si="49"/>
        <v>0</v>
      </c>
      <c r="L478" s="24">
        <f t="shared" ca="1" si="50"/>
        <v>2852</v>
      </c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</row>
    <row r="479" spans="1:44" x14ac:dyDescent="0.2">
      <c r="A479" s="15">
        <f>Daten!A479</f>
        <v>30920</v>
      </c>
      <c r="B479" s="8" t="str">
        <f>Daten!B479</f>
        <v>Hoheneich</v>
      </c>
      <c r="C479" s="15">
        <f t="shared" si="45"/>
        <v>3</v>
      </c>
      <c r="D479" s="9">
        <f>Daten!E479</f>
        <v>1396</v>
      </c>
      <c r="E479" s="10">
        <f>Daten!D479</f>
        <v>0</v>
      </c>
      <c r="F479" s="9">
        <f t="shared" si="46"/>
        <v>2250.2686567164178</v>
      </c>
      <c r="H479" s="26">
        <f t="shared" ca="1" si="47"/>
        <v>6852</v>
      </c>
      <c r="I479" s="8">
        <f t="shared" ca="1" si="48"/>
        <v>31</v>
      </c>
      <c r="J479" s="26">
        <f ca="1">IF(I479=0,0,COUNTIF(I$19:$I479,C479*10+1))</f>
        <v>158</v>
      </c>
      <c r="K479" s="21">
        <f t="shared" ca="1" si="49"/>
        <v>0</v>
      </c>
      <c r="L479" s="24">
        <f t="shared" ca="1" si="50"/>
        <v>6852</v>
      </c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</row>
    <row r="480" spans="1:44" x14ac:dyDescent="0.2">
      <c r="A480" s="15">
        <f>Daten!A480</f>
        <v>30921</v>
      </c>
      <c r="B480" s="8" t="str">
        <f>Daten!B480</f>
        <v>Kirchberg am Walde</v>
      </c>
      <c r="C480" s="15">
        <f t="shared" si="45"/>
        <v>3</v>
      </c>
      <c r="D480" s="9">
        <f>Daten!E480</f>
        <v>1281</v>
      </c>
      <c r="E480" s="10">
        <f>Daten!D480</f>
        <v>0</v>
      </c>
      <c r="F480" s="9">
        <f t="shared" si="46"/>
        <v>2064.8955223880598</v>
      </c>
      <c r="H480" s="26">
        <f t="shared" ca="1" si="47"/>
        <v>6288</v>
      </c>
      <c r="I480" s="8">
        <f t="shared" ca="1" si="48"/>
        <v>31</v>
      </c>
      <c r="J480" s="26">
        <f ca="1">IF(I480=0,0,COUNTIF(I$19:$I480,C480*10+1))</f>
        <v>159</v>
      </c>
      <c r="K480" s="21">
        <f t="shared" ca="1" si="49"/>
        <v>0</v>
      </c>
      <c r="L480" s="24">
        <f t="shared" ca="1" si="50"/>
        <v>6288</v>
      </c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</row>
    <row r="481" spans="1:44" x14ac:dyDescent="0.2">
      <c r="A481" s="15">
        <f>Daten!A481</f>
        <v>30925</v>
      </c>
      <c r="B481" s="8" t="str">
        <f>Daten!B481</f>
        <v>Litschau</v>
      </c>
      <c r="C481" s="15">
        <f t="shared" si="45"/>
        <v>3</v>
      </c>
      <c r="D481" s="9">
        <f>Daten!E481</f>
        <v>2148</v>
      </c>
      <c r="E481" s="10">
        <f>Daten!D481</f>
        <v>0</v>
      </c>
      <c r="F481" s="9">
        <f t="shared" si="46"/>
        <v>3462.4477611940297</v>
      </c>
      <c r="H481" s="26">
        <f t="shared" ca="1" si="47"/>
        <v>10543</v>
      </c>
      <c r="I481" s="8">
        <f t="shared" ca="1" si="48"/>
        <v>31</v>
      </c>
      <c r="J481" s="26">
        <f ca="1">IF(I481=0,0,COUNTIF(I$19:$I481,C481*10+1))</f>
        <v>160</v>
      </c>
      <c r="K481" s="21">
        <f t="shared" ca="1" si="49"/>
        <v>0</v>
      </c>
      <c r="L481" s="24">
        <f t="shared" ca="1" si="50"/>
        <v>10543</v>
      </c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</row>
    <row r="482" spans="1:44" x14ac:dyDescent="0.2">
      <c r="A482" s="15">
        <f>Daten!A482</f>
        <v>30929</v>
      </c>
      <c r="B482" s="8" t="str">
        <f>Daten!B482</f>
        <v>Reingers</v>
      </c>
      <c r="C482" s="15">
        <f t="shared" si="45"/>
        <v>3</v>
      </c>
      <c r="D482" s="9">
        <f>Daten!E482</f>
        <v>626</v>
      </c>
      <c r="E482" s="10">
        <f>Daten!D482</f>
        <v>0</v>
      </c>
      <c r="F482" s="9">
        <f t="shared" si="46"/>
        <v>1009.0746268656717</v>
      </c>
      <c r="H482" s="26">
        <f t="shared" ca="1" si="47"/>
        <v>3073</v>
      </c>
      <c r="I482" s="8">
        <f t="shared" ca="1" si="48"/>
        <v>31</v>
      </c>
      <c r="J482" s="26">
        <f ca="1">IF(I482=0,0,COUNTIF(I$19:$I482,C482*10+1))</f>
        <v>161</v>
      </c>
      <c r="K482" s="21">
        <f t="shared" ca="1" si="49"/>
        <v>0</v>
      </c>
      <c r="L482" s="24">
        <f t="shared" ca="1" si="50"/>
        <v>3073</v>
      </c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</row>
    <row r="483" spans="1:44" x14ac:dyDescent="0.2">
      <c r="A483" s="15">
        <f>Daten!A483</f>
        <v>30932</v>
      </c>
      <c r="B483" s="8" t="str">
        <f>Daten!B483</f>
        <v>St. Martin</v>
      </c>
      <c r="C483" s="15">
        <f t="shared" si="45"/>
        <v>3</v>
      </c>
      <c r="D483" s="9">
        <f>Daten!E483</f>
        <v>1061</v>
      </c>
      <c r="E483" s="10">
        <f>Daten!D483</f>
        <v>0</v>
      </c>
      <c r="F483" s="9">
        <f t="shared" si="46"/>
        <v>1710.2686567164178</v>
      </c>
      <c r="H483" s="26">
        <f t="shared" ca="1" si="47"/>
        <v>5208</v>
      </c>
      <c r="I483" s="8">
        <f t="shared" ca="1" si="48"/>
        <v>31</v>
      </c>
      <c r="J483" s="26">
        <f ca="1">IF(I483=0,0,COUNTIF(I$19:$I483,C483*10+1))</f>
        <v>162</v>
      </c>
      <c r="K483" s="21">
        <f t="shared" ca="1" si="49"/>
        <v>0</v>
      </c>
      <c r="L483" s="24">
        <f t="shared" ca="1" si="50"/>
        <v>5208</v>
      </c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</row>
    <row r="484" spans="1:44" x14ac:dyDescent="0.2">
      <c r="A484" s="15">
        <f>Daten!A484</f>
        <v>30935</v>
      </c>
      <c r="B484" s="8" t="str">
        <f>Daten!B484</f>
        <v>Schrems</v>
      </c>
      <c r="C484" s="15">
        <f t="shared" si="45"/>
        <v>3</v>
      </c>
      <c r="D484" s="9">
        <f>Daten!E484</f>
        <v>5323</v>
      </c>
      <c r="E484" s="10">
        <f>Daten!D484</f>
        <v>0</v>
      </c>
      <c r="F484" s="9">
        <f t="shared" si="46"/>
        <v>8580.3582089552237</v>
      </c>
      <c r="H484" s="26">
        <f t="shared" ca="1" si="47"/>
        <v>26128</v>
      </c>
      <c r="I484" s="8">
        <f t="shared" ca="1" si="48"/>
        <v>31</v>
      </c>
      <c r="J484" s="26">
        <f ca="1">IF(I484=0,0,COUNTIF(I$19:$I484,C484*10+1))</f>
        <v>163</v>
      </c>
      <c r="K484" s="21">
        <f t="shared" ca="1" si="49"/>
        <v>0</v>
      </c>
      <c r="L484" s="24">
        <f t="shared" ca="1" si="50"/>
        <v>26128</v>
      </c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</row>
    <row r="485" spans="1:44" x14ac:dyDescent="0.2">
      <c r="A485" s="15">
        <f>Daten!A485</f>
        <v>30939</v>
      </c>
      <c r="B485" s="8" t="str">
        <f>Daten!B485</f>
        <v>Unserfrau-Altweitra</v>
      </c>
      <c r="C485" s="15">
        <f t="shared" si="45"/>
        <v>3</v>
      </c>
      <c r="D485" s="9">
        <f>Daten!E485</f>
        <v>1008</v>
      </c>
      <c r="E485" s="10">
        <f>Daten!D485</f>
        <v>0</v>
      </c>
      <c r="F485" s="9">
        <f t="shared" si="46"/>
        <v>1624.8358208955224</v>
      </c>
      <c r="H485" s="26">
        <f t="shared" ca="1" si="47"/>
        <v>4948</v>
      </c>
      <c r="I485" s="8">
        <f t="shared" ca="1" si="48"/>
        <v>31</v>
      </c>
      <c r="J485" s="26">
        <f ca="1">IF(I485=0,0,COUNTIF(I$19:$I485,C485*10+1))</f>
        <v>164</v>
      </c>
      <c r="K485" s="21">
        <f t="shared" ca="1" si="49"/>
        <v>0</v>
      </c>
      <c r="L485" s="24">
        <f t="shared" ca="1" si="50"/>
        <v>4948</v>
      </c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</row>
    <row r="486" spans="1:44" x14ac:dyDescent="0.2">
      <c r="A486" s="15">
        <f>Daten!A486</f>
        <v>30940</v>
      </c>
      <c r="B486" s="8" t="str">
        <f>Daten!B486</f>
        <v>Waldenstein</v>
      </c>
      <c r="C486" s="15">
        <f t="shared" si="45"/>
        <v>3</v>
      </c>
      <c r="D486" s="9">
        <f>Daten!E486</f>
        <v>1172</v>
      </c>
      <c r="E486" s="10">
        <f>Daten!D486</f>
        <v>0</v>
      </c>
      <c r="F486" s="9">
        <f t="shared" si="46"/>
        <v>1889.1940298507463</v>
      </c>
      <c r="H486" s="26">
        <f t="shared" ca="1" si="47"/>
        <v>5753</v>
      </c>
      <c r="I486" s="8">
        <f t="shared" ca="1" si="48"/>
        <v>31</v>
      </c>
      <c r="J486" s="26">
        <f ca="1">IF(I486=0,0,COUNTIF(I$19:$I486,C486*10+1))</f>
        <v>165</v>
      </c>
      <c r="K486" s="21">
        <f t="shared" ca="1" si="49"/>
        <v>0</v>
      </c>
      <c r="L486" s="24">
        <f t="shared" ca="1" si="50"/>
        <v>5753</v>
      </c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</row>
    <row r="487" spans="1:44" x14ac:dyDescent="0.2">
      <c r="A487" s="15">
        <f>Daten!A487</f>
        <v>30942</v>
      </c>
      <c r="B487" s="8" t="str">
        <f>Daten!B487</f>
        <v>Weitra</v>
      </c>
      <c r="C487" s="15">
        <f t="shared" si="45"/>
        <v>3</v>
      </c>
      <c r="D487" s="9">
        <f>Daten!E487</f>
        <v>2624</v>
      </c>
      <c r="E487" s="10">
        <f>Daten!D487</f>
        <v>0</v>
      </c>
      <c r="F487" s="9">
        <f t="shared" si="46"/>
        <v>4229.7313432835817</v>
      </c>
      <c r="H487" s="26">
        <f t="shared" ca="1" si="47"/>
        <v>12880</v>
      </c>
      <c r="I487" s="8">
        <f t="shared" ca="1" si="48"/>
        <v>31</v>
      </c>
      <c r="J487" s="26">
        <f ca="1">IF(I487=0,0,COUNTIF(I$19:$I487,C487*10+1))</f>
        <v>166</v>
      </c>
      <c r="K487" s="21">
        <f t="shared" ca="1" si="49"/>
        <v>0</v>
      </c>
      <c r="L487" s="24">
        <f t="shared" ca="1" si="50"/>
        <v>12880</v>
      </c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</row>
    <row r="488" spans="1:44" x14ac:dyDescent="0.2">
      <c r="A488" s="15">
        <f>Daten!A488</f>
        <v>31001</v>
      </c>
      <c r="B488" s="8" t="str">
        <f>Daten!B488</f>
        <v>Alberndorf im Pulkautal</v>
      </c>
      <c r="C488" s="15">
        <f t="shared" si="45"/>
        <v>3</v>
      </c>
      <c r="D488" s="9">
        <f>Daten!E488</f>
        <v>736</v>
      </c>
      <c r="E488" s="10">
        <f>Daten!D488</f>
        <v>0</v>
      </c>
      <c r="F488" s="9">
        <f t="shared" si="46"/>
        <v>1186.3880597014925</v>
      </c>
      <c r="H488" s="26">
        <f t="shared" ca="1" si="47"/>
        <v>3613</v>
      </c>
      <c r="I488" s="8">
        <f t="shared" ca="1" si="48"/>
        <v>31</v>
      </c>
      <c r="J488" s="26">
        <f ca="1">IF(I488=0,0,COUNTIF(I$19:$I488,C488*10+1))</f>
        <v>167</v>
      </c>
      <c r="K488" s="21">
        <f t="shared" ca="1" si="49"/>
        <v>0</v>
      </c>
      <c r="L488" s="24">
        <f t="shared" ca="1" si="50"/>
        <v>3613</v>
      </c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</row>
    <row r="489" spans="1:44" x14ac:dyDescent="0.2">
      <c r="A489" s="15">
        <f>Daten!A489</f>
        <v>31008</v>
      </c>
      <c r="B489" s="8" t="str">
        <f>Daten!B489</f>
        <v>Göllersdorf</v>
      </c>
      <c r="C489" s="15">
        <f t="shared" si="45"/>
        <v>3</v>
      </c>
      <c r="D489" s="9">
        <f>Daten!E489</f>
        <v>3138</v>
      </c>
      <c r="E489" s="10">
        <f>Daten!D489</f>
        <v>0</v>
      </c>
      <c r="F489" s="9">
        <f t="shared" si="46"/>
        <v>5058.2686567164183</v>
      </c>
      <c r="H489" s="26">
        <f t="shared" ca="1" si="47"/>
        <v>15403</v>
      </c>
      <c r="I489" s="8">
        <f t="shared" ca="1" si="48"/>
        <v>31</v>
      </c>
      <c r="J489" s="26">
        <f ca="1">IF(I489=0,0,COUNTIF(I$19:$I489,C489*10+1))</f>
        <v>168</v>
      </c>
      <c r="K489" s="21">
        <f t="shared" ca="1" si="49"/>
        <v>0</v>
      </c>
      <c r="L489" s="24">
        <f t="shared" ca="1" si="50"/>
        <v>15403</v>
      </c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</row>
    <row r="490" spans="1:44" x14ac:dyDescent="0.2">
      <c r="A490" s="15">
        <f>Daten!A490</f>
        <v>31009</v>
      </c>
      <c r="B490" s="8" t="str">
        <f>Daten!B490</f>
        <v>Grabern</v>
      </c>
      <c r="C490" s="15">
        <f t="shared" si="45"/>
        <v>3</v>
      </c>
      <c r="D490" s="9">
        <f>Daten!E490</f>
        <v>1730</v>
      </c>
      <c r="E490" s="10">
        <f>Daten!D490</f>
        <v>0</v>
      </c>
      <c r="F490" s="9">
        <f t="shared" si="46"/>
        <v>2788.6567164179105</v>
      </c>
      <c r="H490" s="26">
        <f t="shared" ca="1" si="47"/>
        <v>8492</v>
      </c>
      <c r="I490" s="8">
        <f t="shared" ca="1" si="48"/>
        <v>31</v>
      </c>
      <c r="J490" s="26">
        <f ca="1">IF(I490=0,0,COUNTIF(I$19:$I490,C490*10+1))</f>
        <v>169</v>
      </c>
      <c r="K490" s="21">
        <f t="shared" ca="1" si="49"/>
        <v>0</v>
      </c>
      <c r="L490" s="24">
        <f t="shared" ca="1" si="50"/>
        <v>8492</v>
      </c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</row>
    <row r="491" spans="1:44" x14ac:dyDescent="0.2">
      <c r="A491" s="15">
        <f>Daten!A491</f>
        <v>31014</v>
      </c>
      <c r="B491" s="8" t="str">
        <f>Daten!B491</f>
        <v>Guntersdorf</v>
      </c>
      <c r="C491" s="15">
        <f t="shared" si="45"/>
        <v>3</v>
      </c>
      <c r="D491" s="9">
        <f>Daten!E491</f>
        <v>1154</v>
      </c>
      <c r="E491" s="10">
        <f>Daten!D491</f>
        <v>0</v>
      </c>
      <c r="F491" s="9">
        <f t="shared" si="46"/>
        <v>1860.1791044776119</v>
      </c>
      <c r="H491" s="26">
        <f t="shared" ca="1" si="47"/>
        <v>5664</v>
      </c>
      <c r="I491" s="8">
        <f t="shared" ca="1" si="48"/>
        <v>31</v>
      </c>
      <c r="J491" s="26">
        <f ca="1">IF(I491=0,0,COUNTIF(I$19:$I491,C491*10+1))</f>
        <v>170</v>
      </c>
      <c r="K491" s="21">
        <f t="shared" ca="1" si="49"/>
        <v>0</v>
      </c>
      <c r="L491" s="24">
        <f t="shared" ca="1" si="50"/>
        <v>5664</v>
      </c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</row>
    <row r="492" spans="1:44" x14ac:dyDescent="0.2">
      <c r="A492" s="15">
        <f>Daten!A492</f>
        <v>31015</v>
      </c>
      <c r="B492" s="8" t="str">
        <f>Daten!B492</f>
        <v>Hadres</v>
      </c>
      <c r="C492" s="15">
        <f t="shared" si="45"/>
        <v>3</v>
      </c>
      <c r="D492" s="9">
        <f>Daten!E492</f>
        <v>1748</v>
      </c>
      <c r="E492" s="10">
        <f>Daten!D492</f>
        <v>0</v>
      </c>
      <c r="F492" s="9">
        <f t="shared" si="46"/>
        <v>2817.6716417910447</v>
      </c>
      <c r="H492" s="26">
        <f t="shared" ca="1" si="47"/>
        <v>8580</v>
      </c>
      <c r="I492" s="8">
        <f t="shared" ca="1" si="48"/>
        <v>31</v>
      </c>
      <c r="J492" s="26">
        <f ca="1">IF(I492=0,0,COUNTIF(I$19:$I492,C492*10+1))</f>
        <v>171</v>
      </c>
      <c r="K492" s="21">
        <f t="shared" ca="1" si="49"/>
        <v>0</v>
      </c>
      <c r="L492" s="24">
        <f t="shared" ca="1" si="50"/>
        <v>8580</v>
      </c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</row>
    <row r="493" spans="1:44" x14ac:dyDescent="0.2">
      <c r="A493" s="15">
        <f>Daten!A493</f>
        <v>31016</v>
      </c>
      <c r="B493" s="8" t="str">
        <f>Daten!B493</f>
        <v>Hardegg</v>
      </c>
      <c r="C493" s="15">
        <f t="shared" si="45"/>
        <v>3</v>
      </c>
      <c r="D493" s="9">
        <f>Daten!E493</f>
        <v>1320</v>
      </c>
      <c r="E493" s="10">
        <f>Daten!D493</f>
        <v>0</v>
      </c>
      <c r="F493" s="9">
        <f t="shared" si="46"/>
        <v>2127.7611940298507</v>
      </c>
      <c r="H493" s="26">
        <f t="shared" ca="1" si="47"/>
        <v>6479</v>
      </c>
      <c r="I493" s="8">
        <f t="shared" ca="1" si="48"/>
        <v>31</v>
      </c>
      <c r="J493" s="26">
        <f ca="1">IF(I493=0,0,COUNTIF(I$19:$I493,C493*10+1))</f>
        <v>172</v>
      </c>
      <c r="K493" s="21">
        <f t="shared" ca="1" si="49"/>
        <v>0</v>
      </c>
      <c r="L493" s="24">
        <f t="shared" ca="1" si="50"/>
        <v>6479</v>
      </c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</row>
    <row r="494" spans="1:44" x14ac:dyDescent="0.2">
      <c r="A494" s="15">
        <f>Daten!A494</f>
        <v>31018</v>
      </c>
      <c r="B494" s="8" t="str">
        <f>Daten!B494</f>
        <v>Haugsdorf</v>
      </c>
      <c r="C494" s="15">
        <f t="shared" si="45"/>
        <v>3</v>
      </c>
      <c r="D494" s="9">
        <f>Daten!E494</f>
        <v>1602</v>
      </c>
      <c r="E494" s="10">
        <f>Daten!D494</f>
        <v>0</v>
      </c>
      <c r="F494" s="9">
        <f t="shared" si="46"/>
        <v>2582.3283582089553</v>
      </c>
      <c r="H494" s="26">
        <f t="shared" ca="1" si="47"/>
        <v>7863</v>
      </c>
      <c r="I494" s="8">
        <f t="shared" ca="1" si="48"/>
        <v>31</v>
      </c>
      <c r="J494" s="26">
        <f ca="1">IF(I494=0,0,COUNTIF(I$19:$I494,C494*10+1))</f>
        <v>173</v>
      </c>
      <c r="K494" s="21">
        <f t="shared" ca="1" si="49"/>
        <v>0</v>
      </c>
      <c r="L494" s="24">
        <f t="shared" ca="1" si="50"/>
        <v>7863</v>
      </c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</row>
    <row r="495" spans="1:44" x14ac:dyDescent="0.2">
      <c r="A495" s="15">
        <f>Daten!A495</f>
        <v>31019</v>
      </c>
      <c r="B495" s="8" t="str">
        <f>Daten!B495</f>
        <v>Heldenberg</v>
      </c>
      <c r="C495" s="15">
        <f t="shared" si="45"/>
        <v>3</v>
      </c>
      <c r="D495" s="9">
        <f>Daten!E495</f>
        <v>1433</v>
      </c>
      <c r="E495" s="10">
        <f>Daten!D495</f>
        <v>0</v>
      </c>
      <c r="F495" s="9">
        <f t="shared" si="46"/>
        <v>2309.9104477611941</v>
      </c>
      <c r="H495" s="26">
        <f t="shared" ca="1" si="47"/>
        <v>7034</v>
      </c>
      <c r="I495" s="8">
        <f t="shared" ca="1" si="48"/>
        <v>31</v>
      </c>
      <c r="J495" s="26">
        <f ca="1">IF(I495=0,0,COUNTIF(I$19:$I495,C495*10+1))</f>
        <v>174</v>
      </c>
      <c r="K495" s="21">
        <f t="shared" ca="1" si="49"/>
        <v>0</v>
      </c>
      <c r="L495" s="24">
        <f t="shared" ca="1" si="50"/>
        <v>7034</v>
      </c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</row>
    <row r="496" spans="1:44" x14ac:dyDescent="0.2">
      <c r="A496" s="15">
        <f>Daten!A496</f>
        <v>31021</v>
      </c>
      <c r="B496" s="8" t="str">
        <f>Daten!B496</f>
        <v>Hohenwarth-Mühlbach a.M.</v>
      </c>
      <c r="C496" s="15">
        <f t="shared" si="45"/>
        <v>3</v>
      </c>
      <c r="D496" s="9">
        <f>Daten!E496</f>
        <v>1321</v>
      </c>
      <c r="E496" s="10">
        <f>Daten!D496</f>
        <v>0</v>
      </c>
      <c r="F496" s="9">
        <f t="shared" si="46"/>
        <v>2129.373134328358</v>
      </c>
      <c r="H496" s="26">
        <f t="shared" ca="1" si="47"/>
        <v>6484</v>
      </c>
      <c r="I496" s="8">
        <f t="shared" ca="1" si="48"/>
        <v>31</v>
      </c>
      <c r="J496" s="26">
        <f ca="1">IF(I496=0,0,COUNTIF(I$19:$I496,C496*10+1))</f>
        <v>175</v>
      </c>
      <c r="K496" s="21">
        <f t="shared" ca="1" si="49"/>
        <v>0</v>
      </c>
      <c r="L496" s="24">
        <f t="shared" ca="1" si="50"/>
        <v>6484</v>
      </c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</row>
    <row r="497" spans="1:44" x14ac:dyDescent="0.2">
      <c r="A497" s="15">
        <f>Daten!A497</f>
        <v>31022</v>
      </c>
      <c r="B497" s="8" t="str">
        <f>Daten!B497</f>
        <v>Hollabrunn</v>
      </c>
      <c r="C497" s="15">
        <f t="shared" si="45"/>
        <v>3</v>
      </c>
      <c r="D497" s="9">
        <f>Daten!E497</f>
        <v>12072</v>
      </c>
      <c r="E497" s="10">
        <f>Daten!D497</f>
        <v>0</v>
      </c>
      <c r="F497" s="9">
        <f t="shared" si="46"/>
        <v>20120</v>
      </c>
      <c r="H497" s="26">
        <f t="shared" ca="1" si="47"/>
        <v>61267</v>
      </c>
      <c r="I497" s="8">
        <f t="shared" ca="1" si="48"/>
        <v>31</v>
      </c>
      <c r="J497" s="26">
        <f ca="1">IF(I497=0,0,COUNTIF(I$19:$I497,C497*10+1))</f>
        <v>176</v>
      </c>
      <c r="K497" s="21">
        <f t="shared" ca="1" si="49"/>
        <v>0</v>
      </c>
      <c r="L497" s="24">
        <f t="shared" ca="1" si="50"/>
        <v>61267</v>
      </c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</row>
    <row r="498" spans="1:44" x14ac:dyDescent="0.2">
      <c r="A498" s="15">
        <f>Daten!A498</f>
        <v>31025</v>
      </c>
      <c r="B498" s="8" t="str">
        <f>Daten!B498</f>
        <v>Mailberg</v>
      </c>
      <c r="C498" s="15">
        <f t="shared" si="45"/>
        <v>3</v>
      </c>
      <c r="D498" s="9">
        <f>Daten!E498</f>
        <v>567</v>
      </c>
      <c r="E498" s="10">
        <f>Daten!D498</f>
        <v>0</v>
      </c>
      <c r="F498" s="9">
        <f t="shared" si="46"/>
        <v>913.97014925373139</v>
      </c>
      <c r="H498" s="26">
        <f t="shared" ca="1" si="47"/>
        <v>2783</v>
      </c>
      <c r="I498" s="8">
        <f t="shared" ca="1" si="48"/>
        <v>31</v>
      </c>
      <c r="J498" s="26">
        <f ca="1">IF(I498=0,0,COUNTIF(I$19:$I498,C498*10+1))</f>
        <v>177</v>
      </c>
      <c r="K498" s="21">
        <f t="shared" ca="1" si="49"/>
        <v>0</v>
      </c>
      <c r="L498" s="24">
        <f t="shared" ca="1" si="50"/>
        <v>2783</v>
      </c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</row>
    <row r="499" spans="1:44" x14ac:dyDescent="0.2">
      <c r="A499" s="15">
        <f>Daten!A499</f>
        <v>31026</v>
      </c>
      <c r="B499" s="8" t="str">
        <f>Daten!B499</f>
        <v>Maissau</v>
      </c>
      <c r="C499" s="15">
        <f t="shared" si="45"/>
        <v>3</v>
      </c>
      <c r="D499" s="9">
        <f>Daten!E499</f>
        <v>1964</v>
      </c>
      <c r="E499" s="10">
        <f>Daten!D499</f>
        <v>0</v>
      </c>
      <c r="F499" s="9">
        <f t="shared" si="46"/>
        <v>3165.8507462686566</v>
      </c>
      <c r="H499" s="26">
        <f t="shared" ca="1" si="47"/>
        <v>9640</v>
      </c>
      <c r="I499" s="8">
        <f t="shared" ca="1" si="48"/>
        <v>31</v>
      </c>
      <c r="J499" s="26">
        <f ca="1">IF(I499=0,0,COUNTIF(I$19:$I499,C499*10+1))</f>
        <v>178</v>
      </c>
      <c r="K499" s="21">
        <f t="shared" ca="1" si="49"/>
        <v>0</v>
      </c>
      <c r="L499" s="24">
        <f t="shared" ca="1" si="50"/>
        <v>9640</v>
      </c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</row>
    <row r="500" spans="1:44" x14ac:dyDescent="0.2">
      <c r="A500" s="15">
        <f>Daten!A500</f>
        <v>31028</v>
      </c>
      <c r="B500" s="8" t="str">
        <f>Daten!B500</f>
        <v>Nappersdorf-Kammersdorf</v>
      </c>
      <c r="C500" s="15">
        <f t="shared" si="45"/>
        <v>3</v>
      </c>
      <c r="D500" s="9">
        <f>Daten!E500</f>
        <v>1190</v>
      </c>
      <c r="E500" s="10">
        <f>Daten!D500</f>
        <v>0</v>
      </c>
      <c r="F500" s="9">
        <f t="shared" si="46"/>
        <v>1918.2089552238806</v>
      </c>
      <c r="H500" s="26">
        <f t="shared" ca="1" si="47"/>
        <v>5841</v>
      </c>
      <c r="I500" s="8">
        <f t="shared" ca="1" si="48"/>
        <v>31</v>
      </c>
      <c r="J500" s="26">
        <f ca="1">IF(I500=0,0,COUNTIF(I$19:$I500,C500*10+1))</f>
        <v>179</v>
      </c>
      <c r="K500" s="21">
        <f t="shared" ca="1" si="49"/>
        <v>0</v>
      </c>
      <c r="L500" s="24">
        <f t="shared" ca="1" si="50"/>
        <v>5841</v>
      </c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</row>
    <row r="501" spans="1:44" x14ac:dyDescent="0.2">
      <c r="A501" s="15">
        <f>Daten!A501</f>
        <v>31033</v>
      </c>
      <c r="B501" s="8" t="str">
        <f>Daten!B501</f>
        <v>Pernersdorf</v>
      </c>
      <c r="C501" s="15">
        <f t="shared" si="45"/>
        <v>3</v>
      </c>
      <c r="D501" s="9">
        <f>Daten!E501</f>
        <v>1050</v>
      </c>
      <c r="E501" s="10">
        <f>Daten!D501</f>
        <v>0</v>
      </c>
      <c r="F501" s="9">
        <f t="shared" si="46"/>
        <v>1692.5373134328358</v>
      </c>
      <c r="H501" s="26">
        <f t="shared" ca="1" si="47"/>
        <v>5154</v>
      </c>
      <c r="I501" s="8">
        <f t="shared" ca="1" si="48"/>
        <v>31</v>
      </c>
      <c r="J501" s="26">
        <f ca="1">IF(I501=0,0,COUNTIF(I$19:$I501,C501*10+1))</f>
        <v>180</v>
      </c>
      <c r="K501" s="21">
        <f t="shared" ca="1" si="49"/>
        <v>0</v>
      </c>
      <c r="L501" s="24">
        <f t="shared" ca="1" si="50"/>
        <v>5154</v>
      </c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</row>
    <row r="502" spans="1:44" x14ac:dyDescent="0.2">
      <c r="A502" s="15">
        <f>Daten!A502</f>
        <v>31035</v>
      </c>
      <c r="B502" s="8" t="str">
        <f>Daten!B502</f>
        <v>Pulkau</v>
      </c>
      <c r="C502" s="15">
        <f t="shared" si="45"/>
        <v>3</v>
      </c>
      <c r="D502" s="9">
        <f>Daten!E502</f>
        <v>1501</v>
      </c>
      <c r="E502" s="10">
        <f>Daten!D502</f>
        <v>0</v>
      </c>
      <c r="F502" s="9">
        <f t="shared" si="46"/>
        <v>2419.5223880597014</v>
      </c>
      <c r="H502" s="26">
        <f t="shared" ca="1" si="47"/>
        <v>7368</v>
      </c>
      <c r="I502" s="8">
        <f t="shared" ca="1" si="48"/>
        <v>31</v>
      </c>
      <c r="J502" s="26">
        <f ca="1">IF(I502=0,0,COUNTIF(I$19:$I502,C502*10+1))</f>
        <v>181</v>
      </c>
      <c r="K502" s="21">
        <f t="shared" ca="1" si="49"/>
        <v>0</v>
      </c>
      <c r="L502" s="24">
        <f t="shared" ca="1" si="50"/>
        <v>7368</v>
      </c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</row>
    <row r="503" spans="1:44" x14ac:dyDescent="0.2">
      <c r="A503" s="15">
        <f>Daten!A503</f>
        <v>31036</v>
      </c>
      <c r="B503" s="8" t="str">
        <f>Daten!B503</f>
        <v>Ravelsbach</v>
      </c>
      <c r="C503" s="15">
        <f t="shared" si="45"/>
        <v>3</v>
      </c>
      <c r="D503" s="9">
        <f>Daten!E503</f>
        <v>1620</v>
      </c>
      <c r="E503" s="10">
        <f>Daten!D503</f>
        <v>0</v>
      </c>
      <c r="F503" s="9">
        <f t="shared" si="46"/>
        <v>2611.3432835820895</v>
      </c>
      <c r="H503" s="26">
        <f t="shared" ca="1" si="47"/>
        <v>7952</v>
      </c>
      <c r="I503" s="8">
        <f t="shared" ca="1" si="48"/>
        <v>31</v>
      </c>
      <c r="J503" s="26">
        <f ca="1">IF(I503=0,0,COUNTIF(I$19:$I503,C503*10+1))</f>
        <v>182</v>
      </c>
      <c r="K503" s="21">
        <f t="shared" ca="1" si="49"/>
        <v>0</v>
      </c>
      <c r="L503" s="24">
        <f t="shared" ca="1" si="50"/>
        <v>7952</v>
      </c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</row>
    <row r="504" spans="1:44" x14ac:dyDescent="0.2">
      <c r="A504" s="15">
        <f>Daten!A504</f>
        <v>31037</v>
      </c>
      <c r="B504" s="8" t="str">
        <f>Daten!B504</f>
        <v>Retz</v>
      </c>
      <c r="C504" s="15">
        <f t="shared" si="45"/>
        <v>3</v>
      </c>
      <c r="D504" s="9">
        <f>Daten!E504</f>
        <v>4280</v>
      </c>
      <c r="E504" s="10">
        <f>Daten!D504</f>
        <v>0</v>
      </c>
      <c r="F504" s="9">
        <f t="shared" si="46"/>
        <v>6899.1044776119406</v>
      </c>
      <c r="H504" s="26">
        <f t="shared" ca="1" si="47"/>
        <v>21008</v>
      </c>
      <c r="I504" s="8">
        <f t="shared" ca="1" si="48"/>
        <v>31</v>
      </c>
      <c r="J504" s="26">
        <f ca="1">IF(I504=0,0,COUNTIF(I$19:$I504,C504*10+1))</f>
        <v>183</v>
      </c>
      <c r="K504" s="21">
        <f t="shared" ca="1" si="49"/>
        <v>0</v>
      </c>
      <c r="L504" s="24">
        <f t="shared" ca="1" si="50"/>
        <v>21008</v>
      </c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</row>
    <row r="505" spans="1:44" x14ac:dyDescent="0.2">
      <c r="A505" s="15">
        <f>Daten!A505</f>
        <v>31038</v>
      </c>
      <c r="B505" s="8" t="str">
        <f>Daten!B505</f>
        <v>Retzbach</v>
      </c>
      <c r="C505" s="15">
        <f t="shared" si="45"/>
        <v>3</v>
      </c>
      <c r="D505" s="9">
        <f>Daten!E505</f>
        <v>998</v>
      </c>
      <c r="E505" s="10">
        <f>Daten!D505</f>
        <v>0</v>
      </c>
      <c r="F505" s="9">
        <f t="shared" si="46"/>
        <v>1608.7164179104477</v>
      </c>
      <c r="H505" s="26">
        <f t="shared" ca="1" si="47"/>
        <v>4899</v>
      </c>
      <c r="I505" s="8">
        <f t="shared" ca="1" si="48"/>
        <v>31</v>
      </c>
      <c r="J505" s="26">
        <f ca="1">IF(I505=0,0,COUNTIF(I$19:$I505,C505*10+1))</f>
        <v>184</v>
      </c>
      <c r="K505" s="21">
        <f t="shared" ca="1" si="49"/>
        <v>0</v>
      </c>
      <c r="L505" s="24">
        <f t="shared" ca="1" si="50"/>
        <v>4899</v>
      </c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</row>
    <row r="506" spans="1:44" x14ac:dyDescent="0.2">
      <c r="A506" s="15">
        <f>Daten!A506</f>
        <v>31041</v>
      </c>
      <c r="B506" s="8" t="str">
        <f>Daten!B506</f>
        <v>Schrattenthal</v>
      </c>
      <c r="C506" s="15">
        <f t="shared" si="45"/>
        <v>3</v>
      </c>
      <c r="D506" s="9">
        <f>Daten!E506</f>
        <v>892</v>
      </c>
      <c r="E506" s="10">
        <f>Daten!D506</f>
        <v>0</v>
      </c>
      <c r="F506" s="9">
        <f t="shared" si="46"/>
        <v>1437.8507462686566</v>
      </c>
      <c r="H506" s="26">
        <f t="shared" ca="1" si="47"/>
        <v>4378</v>
      </c>
      <c r="I506" s="8">
        <f t="shared" ca="1" si="48"/>
        <v>31</v>
      </c>
      <c r="J506" s="26">
        <f ca="1">IF(I506=0,0,COUNTIF(I$19:$I506,C506*10+1))</f>
        <v>185</v>
      </c>
      <c r="K506" s="21">
        <f t="shared" ca="1" si="49"/>
        <v>0</v>
      </c>
      <c r="L506" s="24">
        <f t="shared" ca="1" si="50"/>
        <v>4378</v>
      </c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</row>
    <row r="507" spans="1:44" x14ac:dyDescent="0.2">
      <c r="A507" s="15">
        <f>Daten!A507</f>
        <v>31042</v>
      </c>
      <c r="B507" s="8" t="str">
        <f>Daten!B507</f>
        <v>Seefeld-Kadolz</v>
      </c>
      <c r="C507" s="15">
        <f t="shared" si="45"/>
        <v>3</v>
      </c>
      <c r="D507" s="9">
        <f>Daten!E507</f>
        <v>981</v>
      </c>
      <c r="E507" s="10">
        <f>Daten!D507</f>
        <v>0</v>
      </c>
      <c r="F507" s="9">
        <f t="shared" si="46"/>
        <v>1581.3134328358208</v>
      </c>
      <c r="H507" s="26">
        <f t="shared" ca="1" si="47"/>
        <v>4815</v>
      </c>
      <c r="I507" s="8">
        <f t="shared" ca="1" si="48"/>
        <v>31</v>
      </c>
      <c r="J507" s="26">
        <f ca="1">IF(I507=0,0,COUNTIF(I$19:$I507,C507*10+1))</f>
        <v>186</v>
      </c>
      <c r="K507" s="21">
        <f t="shared" ca="1" si="49"/>
        <v>0</v>
      </c>
      <c r="L507" s="24">
        <f t="shared" ca="1" si="50"/>
        <v>4815</v>
      </c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</row>
    <row r="508" spans="1:44" x14ac:dyDescent="0.2">
      <c r="A508" s="15">
        <f>Daten!A508</f>
        <v>31043</v>
      </c>
      <c r="B508" s="8" t="str">
        <f>Daten!B508</f>
        <v>Sitzendorf an der Schmida</v>
      </c>
      <c r="C508" s="15">
        <f t="shared" si="45"/>
        <v>3</v>
      </c>
      <c r="D508" s="9">
        <f>Daten!E508</f>
        <v>2158</v>
      </c>
      <c r="E508" s="10">
        <f>Daten!D508</f>
        <v>0</v>
      </c>
      <c r="F508" s="9">
        <f t="shared" si="46"/>
        <v>3478.5671641791046</v>
      </c>
      <c r="H508" s="26">
        <f t="shared" ca="1" si="47"/>
        <v>10592</v>
      </c>
      <c r="I508" s="8">
        <f t="shared" ca="1" si="48"/>
        <v>31</v>
      </c>
      <c r="J508" s="26">
        <f ca="1">IF(I508=0,0,COUNTIF(I$19:$I508,C508*10+1))</f>
        <v>187</v>
      </c>
      <c r="K508" s="21">
        <f t="shared" ca="1" si="49"/>
        <v>0</v>
      </c>
      <c r="L508" s="24">
        <f t="shared" ca="1" si="50"/>
        <v>10592</v>
      </c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</row>
    <row r="509" spans="1:44" x14ac:dyDescent="0.2">
      <c r="A509" s="15">
        <f>Daten!A509</f>
        <v>31051</v>
      </c>
      <c r="B509" s="8" t="str">
        <f>Daten!B509</f>
        <v>Wullersdorf</v>
      </c>
      <c r="C509" s="15">
        <f t="shared" si="45"/>
        <v>3</v>
      </c>
      <c r="D509" s="9">
        <f>Daten!E509</f>
        <v>2391</v>
      </c>
      <c r="E509" s="10">
        <f>Daten!D509</f>
        <v>0</v>
      </c>
      <c r="F509" s="9">
        <f t="shared" si="46"/>
        <v>3854.1492537313434</v>
      </c>
      <c r="H509" s="26">
        <f t="shared" ca="1" si="47"/>
        <v>11736</v>
      </c>
      <c r="I509" s="8">
        <f t="shared" ca="1" si="48"/>
        <v>31</v>
      </c>
      <c r="J509" s="26">
        <f ca="1">IF(I509=0,0,COUNTIF(I$19:$I509,C509*10+1))</f>
        <v>188</v>
      </c>
      <c r="K509" s="21">
        <f t="shared" ca="1" si="49"/>
        <v>0</v>
      </c>
      <c r="L509" s="24">
        <f t="shared" ca="1" si="50"/>
        <v>11736</v>
      </c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</row>
    <row r="510" spans="1:44" x14ac:dyDescent="0.2">
      <c r="A510" s="15">
        <f>Daten!A510</f>
        <v>31052</v>
      </c>
      <c r="B510" s="8" t="str">
        <f>Daten!B510</f>
        <v>Zellerndorf</v>
      </c>
      <c r="C510" s="15">
        <f t="shared" si="45"/>
        <v>3</v>
      </c>
      <c r="D510" s="9">
        <f>Daten!E510</f>
        <v>2407</v>
      </c>
      <c r="E510" s="10">
        <f>Daten!D510</f>
        <v>0</v>
      </c>
      <c r="F510" s="9">
        <f t="shared" si="46"/>
        <v>3879.9402985074626</v>
      </c>
      <c r="H510" s="26">
        <f t="shared" ca="1" si="47"/>
        <v>11815</v>
      </c>
      <c r="I510" s="8">
        <f t="shared" ca="1" si="48"/>
        <v>31</v>
      </c>
      <c r="J510" s="26">
        <f ca="1">IF(I510=0,0,COUNTIF(I$19:$I510,C510*10+1))</f>
        <v>189</v>
      </c>
      <c r="K510" s="21">
        <f t="shared" ca="1" si="49"/>
        <v>0</v>
      </c>
      <c r="L510" s="24">
        <f t="shared" ca="1" si="50"/>
        <v>11815</v>
      </c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</row>
    <row r="511" spans="1:44" x14ac:dyDescent="0.2">
      <c r="A511" s="15">
        <f>Daten!A511</f>
        <v>31053</v>
      </c>
      <c r="B511" s="8" t="str">
        <f>Daten!B511</f>
        <v>Ziersdorf</v>
      </c>
      <c r="C511" s="15">
        <f t="shared" si="45"/>
        <v>3</v>
      </c>
      <c r="D511" s="9">
        <f>Daten!E511</f>
        <v>3400</v>
      </c>
      <c r="E511" s="10">
        <f>Daten!D511</f>
        <v>0</v>
      </c>
      <c r="F511" s="9">
        <f t="shared" si="46"/>
        <v>5480.5970149253735</v>
      </c>
      <c r="H511" s="26">
        <f t="shared" ca="1" si="47"/>
        <v>16689</v>
      </c>
      <c r="I511" s="8">
        <f t="shared" ca="1" si="48"/>
        <v>31</v>
      </c>
      <c r="J511" s="26">
        <f ca="1">IF(I511=0,0,COUNTIF(I$19:$I511,C511*10+1))</f>
        <v>190</v>
      </c>
      <c r="K511" s="21">
        <f t="shared" ca="1" si="49"/>
        <v>0</v>
      </c>
      <c r="L511" s="24">
        <f t="shared" ca="1" si="50"/>
        <v>16689</v>
      </c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</row>
    <row r="512" spans="1:44" x14ac:dyDescent="0.2">
      <c r="A512" s="15">
        <f>Daten!A512</f>
        <v>31101</v>
      </c>
      <c r="B512" s="8" t="str">
        <f>Daten!B512</f>
        <v>Altenburg</v>
      </c>
      <c r="C512" s="15">
        <f t="shared" si="45"/>
        <v>3</v>
      </c>
      <c r="D512" s="9">
        <f>Daten!E512</f>
        <v>798</v>
      </c>
      <c r="E512" s="10">
        <f>Daten!D512</f>
        <v>0</v>
      </c>
      <c r="F512" s="9">
        <f t="shared" si="46"/>
        <v>1286.3283582089553</v>
      </c>
      <c r="H512" s="26">
        <f t="shared" ca="1" si="47"/>
        <v>3917</v>
      </c>
      <c r="I512" s="8">
        <f t="shared" ca="1" si="48"/>
        <v>31</v>
      </c>
      <c r="J512" s="26">
        <f ca="1">IF(I512=0,0,COUNTIF(I$19:$I512,C512*10+1))</f>
        <v>191</v>
      </c>
      <c r="K512" s="21">
        <f t="shared" ca="1" si="49"/>
        <v>0</v>
      </c>
      <c r="L512" s="24">
        <f t="shared" ca="1" si="50"/>
        <v>3917</v>
      </c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</row>
    <row r="513" spans="1:44" x14ac:dyDescent="0.2">
      <c r="A513" s="15">
        <f>Daten!A513</f>
        <v>31102</v>
      </c>
      <c r="B513" s="8" t="str">
        <f>Daten!B513</f>
        <v>Brunn an der Wild</v>
      </c>
      <c r="C513" s="15">
        <f t="shared" si="45"/>
        <v>3</v>
      </c>
      <c r="D513" s="9">
        <f>Daten!E513</f>
        <v>843</v>
      </c>
      <c r="E513" s="10">
        <f>Daten!D513</f>
        <v>0</v>
      </c>
      <c r="F513" s="9">
        <f t="shared" si="46"/>
        <v>1358.8656716417911</v>
      </c>
      <c r="H513" s="26">
        <f t="shared" ca="1" si="47"/>
        <v>4138</v>
      </c>
      <c r="I513" s="8">
        <f t="shared" ca="1" si="48"/>
        <v>31</v>
      </c>
      <c r="J513" s="26">
        <f ca="1">IF(I513=0,0,COUNTIF(I$19:$I513,C513*10+1))</f>
        <v>192</v>
      </c>
      <c r="K513" s="21">
        <f t="shared" ca="1" si="49"/>
        <v>0</v>
      </c>
      <c r="L513" s="24">
        <f t="shared" ca="1" si="50"/>
        <v>4138</v>
      </c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</row>
    <row r="514" spans="1:44" x14ac:dyDescent="0.2">
      <c r="A514" s="15">
        <f>Daten!A514</f>
        <v>31103</v>
      </c>
      <c r="B514" s="8" t="str">
        <f>Daten!B514</f>
        <v>Burgschleinitz-Kühnring</v>
      </c>
      <c r="C514" s="15">
        <f t="shared" si="45"/>
        <v>3</v>
      </c>
      <c r="D514" s="9">
        <f>Daten!E514</f>
        <v>1336</v>
      </c>
      <c r="E514" s="10">
        <f>Daten!D514</f>
        <v>0</v>
      </c>
      <c r="F514" s="9">
        <f t="shared" si="46"/>
        <v>2153.5522388059703</v>
      </c>
      <c r="H514" s="26">
        <f t="shared" ca="1" si="47"/>
        <v>6558</v>
      </c>
      <c r="I514" s="8">
        <f t="shared" ca="1" si="48"/>
        <v>31</v>
      </c>
      <c r="J514" s="26">
        <f ca="1">IF(I514=0,0,COUNTIF(I$19:$I514,C514*10+1))</f>
        <v>193</v>
      </c>
      <c r="K514" s="21">
        <f t="shared" ca="1" si="49"/>
        <v>0</v>
      </c>
      <c r="L514" s="24">
        <f t="shared" ca="1" si="50"/>
        <v>6558</v>
      </c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</row>
    <row r="515" spans="1:44" x14ac:dyDescent="0.2">
      <c r="A515" s="15">
        <f>Daten!A515</f>
        <v>31104</v>
      </c>
      <c r="B515" s="8" t="str">
        <f>Daten!B515</f>
        <v>Drosendorf-Zissersdorf</v>
      </c>
      <c r="C515" s="15">
        <f t="shared" si="45"/>
        <v>3</v>
      </c>
      <c r="D515" s="9">
        <f>Daten!E515</f>
        <v>1170</v>
      </c>
      <c r="E515" s="10">
        <f>Daten!D515</f>
        <v>0</v>
      </c>
      <c r="F515" s="9">
        <f t="shared" si="46"/>
        <v>1885.9701492537313</v>
      </c>
      <c r="H515" s="26">
        <f t="shared" ca="1" si="47"/>
        <v>5743</v>
      </c>
      <c r="I515" s="8">
        <f t="shared" ca="1" si="48"/>
        <v>31</v>
      </c>
      <c r="J515" s="26">
        <f ca="1">IF(I515=0,0,COUNTIF(I$19:$I515,C515*10+1))</f>
        <v>194</v>
      </c>
      <c r="K515" s="21">
        <f t="shared" ca="1" si="49"/>
        <v>0</v>
      </c>
      <c r="L515" s="24">
        <f t="shared" ca="1" si="50"/>
        <v>5743</v>
      </c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</row>
    <row r="516" spans="1:44" x14ac:dyDescent="0.2">
      <c r="A516" s="15">
        <f>Daten!A516</f>
        <v>31105</v>
      </c>
      <c r="B516" s="8" t="str">
        <f>Daten!B516</f>
        <v>Eggenburg</v>
      </c>
      <c r="C516" s="15">
        <f t="shared" si="45"/>
        <v>3</v>
      </c>
      <c r="D516" s="9">
        <f>Daten!E516</f>
        <v>3510</v>
      </c>
      <c r="E516" s="10">
        <f>Daten!D516</f>
        <v>0</v>
      </c>
      <c r="F516" s="9">
        <f t="shared" si="46"/>
        <v>5657.9104477611936</v>
      </c>
      <c r="H516" s="26">
        <f t="shared" ca="1" si="47"/>
        <v>17229</v>
      </c>
      <c r="I516" s="8">
        <f t="shared" ca="1" si="48"/>
        <v>31</v>
      </c>
      <c r="J516" s="26">
        <f ca="1">IF(I516=0,0,COUNTIF(I$19:$I516,C516*10+1))</f>
        <v>195</v>
      </c>
      <c r="K516" s="21">
        <f t="shared" ca="1" si="49"/>
        <v>0</v>
      </c>
      <c r="L516" s="24">
        <f t="shared" ca="1" si="50"/>
        <v>17229</v>
      </c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</row>
    <row r="517" spans="1:44" x14ac:dyDescent="0.2">
      <c r="A517" s="15">
        <f>Daten!A517</f>
        <v>31106</v>
      </c>
      <c r="B517" s="8" t="str">
        <f>Daten!B517</f>
        <v>Gars am Kamp</v>
      </c>
      <c r="C517" s="15">
        <f t="shared" si="45"/>
        <v>3</v>
      </c>
      <c r="D517" s="9">
        <f>Daten!E517</f>
        <v>3472</v>
      </c>
      <c r="E517" s="10">
        <f>Daten!D517</f>
        <v>0</v>
      </c>
      <c r="F517" s="9">
        <f t="shared" si="46"/>
        <v>5596.6567164179105</v>
      </c>
      <c r="H517" s="26">
        <f t="shared" ca="1" si="47"/>
        <v>17042</v>
      </c>
      <c r="I517" s="8">
        <f t="shared" ca="1" si="48"/>
        <v>31</v>
      </c>
      <c r="J517" s="26">
        <f ca="1">IF(I517=0,0,COUNTIF(I$19:$I517,C517*10+1))</f>
        <v>196</v>
      </c>
      <c r="K517" s="21">
        <f t="shared" ca="1" si="49"/>
        <v>0</v>
      </c>
      <c r="L517" s="24">
        <f t="shared" ca="1" si="50"/>
        <v>17042</v>
      </c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</row>
    <row r="518" spans="1:44" x14ac:dyDescent="0.2">
      <c r="A518" s="15">
        <f>Daten!A518</f>
        <v>31107</v>
      </c>
      <c r="B518" s="8" t="str">
        <f>Daten!B518</f>
        <v>Geras</v>
      </c>
      <c r="C518" s="15">
        <f t="shared" si="45"/>
        <v>3</v>
      </c>
      <c r="D518" s="9">
        <f>Daten!E518</f>
        <v>1283</v>
      </c>
      <c r="E518" s="10">
        <f>Daten!D518</f>
        <v>0</v>
      </c>
      <c r="F518" s="9">
        <f t="shared" si="46"/>
        <v>2068.1194029850744</v>
      </c>
      <c r="H518" s="26">
        <f t="shared" ca="1" si="47"/>
        <v>6298</v>
      </c>
      <c r="I518" s="8">
        <f t="shared" ca="1" si="48"/>
        <v>31</v>
      </c>
      <c r="J518" s="26">
        <f ca="1">IF(I518=0,0,COUNTIF(I$19:$I518,C518*10+1))</f>
        <v>197</v>
      </c>
      <c r="K518" s="21">
        <f t="shared" ca="1" si="49"/>
        <v>0</v>
      </c>
      <c r="L518" s="24">
        <f t="shared" ca="1" si="50"/>
        <v>6298</v>
      </c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</row>
    <row r="519" spans="1:44" x14ac:dyDescent="0.2">
      <c r="A519" s="15">
        <f>Daten!A519</f>
        <v>31109</v>
      </c>
      <c r="B519" s="8" t="str">
        <f>Daten!B519</f>
        <v>Horn</v>
      </c>
      <c r="C519" s="15">
        <f t="shared" si="45"/>
        <v>3</v>
      </c>
      <c r="D519" s="9">
        <f>Daten!E519</f>
        <v>6437</v>
      </c>
      <c r="E519" s="10">
        <f>Daten!D519</f>
        <v>0</v>
      </c>
      <c r="F519" s="9">
        <f t="shared" si="46"/>
        <v>10376.059701492537</v>
      </c>
      <c r="H519" s="26">
        <f t="shared" ca="1" si="47"/>
        <v>31596</v>
      </c>
      <c r="I519" s="8">
        <f t="shared" ca="1" si="48"/>
        <v>31</v>
      </c>
      <c r="J519" s="26">
        <f ca="1">IF(I519=0,0,COUNTIF(I$19:$I519,C519*10+1))</f>
        <v>198</v>
      </c>
      <c r="K519" s="21">
        <f t="shared" ca="1" si="49"/>
        <v>0</v>
      </c>
      <c r="L519" s="24">
        <f t="shared" ca="1" si="50"/>
        <v>31596</v>
      </c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</row>
    <row r="520" spans="1:44" x14ac:dyDescent="0.2">
      <c r="A520" s="15">
        <f>Daten!A520</f>
        <v>31110</v>
      </c>
      <c r="B520" s="8" t="str">
        <f>Daten!B520</f>
        <v>Irnfritz-Messern</v>
      </c>
      <c r="C520" s="15">
        <f t="shared" si="45"/>
        <v>3</v>
      </c>
      <c r="D520" s="9">
        <f>Daten!E520</f>
        <v>1432</v>
      </c>
      <c r="E520" s="10">
        <f>Daten!D520</f>
        <v>0</v>
      </c>
      <c r="F520" s="9">
        <f t="shared" si="46"/>
        <v>2308.2985074626868</v>
      </c>
      <c r="H520" s="26">
        <f t="shared" ca="1" si="47"/>
        <v>7029</v>
      </c>
      <c r="I520" s="8">
        <f t="shared" ca="1" si="48"/>
        <v>31</v>
      </c>
      <c r="J520" s="26">
        <f ca="1">IF(I520=0,0,COUNTIF(I$19:$I520,C520*10+1))</f>
        <v>199</v>
      </c>
      <c r="K520" s="21">
        <f t="shared" ca="1" si="49"/>
        <v>0</v>
      </c>
      <c r="L520" s="24">
        <f t="shared" ca="1" si="50"/>
        <v>7029</v>
      </c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</row>
    <row r="521" spans="1:44" x14ac:dyDescent="0.2">
      <c r="A521" s="15">
        <f>Daten!A521</f>
        <v>31111</v>
      </c>
      <c r="B521" s="8" t="str">
        <f>Daten!B521</f>
        <v>Japons</v>
      </c>
      <c r="C521" s="15">
        <f t="shared" si="45"/>
        <v>3</v>
      </c>
      <c r="D521" s="9">
        <f>Daten!E521</f>
        <v>717</v>
      </c>
      <c r="E521" s="10">
        <f>Daten!D521</f>
        <v>0</v>
      </c>
      <c r="F521" s="9">
        <f t="shared" si="46"/>
        <v>1155.7611940298507</v>
      </c>
      <c r="H521" s="26">
        <f t="shared" ca="1" si="47"/>
        <v>3519</v>
      </c>
      <c r="I521" s="8">
        <f t="shared" ca="1" si="48"/>
        <v>31</v>
      </c>
      <c r="J521" s="26">
        <f ca="1">IF(I521=0,0,COUNTIF(I$19:$I521,C521*10+1))</f>
        <v>200</v>
      </c>
      <c r="K521" s="21">
        <f t="shared" ca="1" si="49"/>
        <v>0</v>
      </c>
      <c r="L521" s="24">
        <f t="shared" ca="1" si="50"/>
        <v>3519</v>
      </c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</row>
    <row r="522" spans="1:44" x14ac:dyDescent="0.2">
      <c r="A522" s="15">
        <f>Daten!A522</f>
        <v>31113</v>
      </c>
      <c r="B522" s="8" t="str">
        <f>Daten!B522</f>
        <v>Langau</v>
      </c>
      <c r="C522" s="15">
        <f t="shared" si="45"/>
        <v>3</v>
      </c>
      <c r="D522" s="9">
        <f>Daten!E522</f>
        <v>698</v>
      </c>
      <c r="E522" s="10">
        <f>Daten!D522</f>
        <v>0</v>
      </c>
      <c r="F522" s="9">
        <f t="shared" si="46"/>
        <v>1125.1343283582089</v>
      </c>
      <c r="H522" s="26">
        <f t="shared" ca="1" si="47"/>
        <v>3426</v>
      </c>
      <c r="I522" s="8">
        <f t="shared" ca="1" si="48"/>
        <v>31</v>
      </c>
      <c r="J522" s="26">
        <f ca="1">IF(I522=0,0,COUNTIF(I$19:$I522,C522*10+1))</f>
        <v>201</v>
      </c>
      <c r="K522" s="21">
        <f t="shared" ca="1" si="49"/>
        <v>0</v>
      </c>
      <c r="L522" s="24">
        <f t="shared" ca="1" si="50"/>
        <v>3426</v>
      </c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</row>
    <row r="523" spans="1:44" x14ac:dyDescent="0.2">
      <c r="A523" s="15">
        <f>Daten!A523</f>
        <v>31114</v>
      </c>
      <c r="B523" s="8" t="str">
        <f>Daten!B523</f>
        <v>Meiseldorf</v>
      </c>
      <c r="C523" s="15">
        <f t="shared" si="45"/>
        <v>3</v>
      </c>
      <c r="D523" s="9">
        <f>Daten!E523</f>
        <v>852</v>
      </c>
      <c r="E523" s="10">
        <f>Daten!D523</f>
        <v>0</v>
      </c>
      <c r="F523" s="9">
        <f t="shared" si="46"/>
        <v>1373.3731343283582</v>
      </c>
      <c r="H523" s="26">
        <f t="shared" ca="1" si="47"/>
        <v>4182</v>
      </c>
      <c r="I523" s="8">
        <f t="shared" ca="1" si="48"/>
        <v>31</v>
      </c>
      <c r="J523" s="26">
        <f ca="1">IF(I523=0,0,COUNTIF(I$19:$I523,C523*10+1))</f>
        <v>202</v>
      </c>
      <c r="K523" s="21">
        <f t="shared" ca="1" si="49"/>
        <v>0</v>
      </c>
      <c r="L523" s="24">
        <f t="shared" ca="1" si="50"/>
        <v>4182</v>
      </c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</row>
    <row r="524" spans="1:44" x14ac:dyDescent="0.2">
      <c r="A524" s="15">
        <f>Daten!A524</f>
        <v>31117</v>
      </c>
      <c r="B524" s="8" t="str">
        <f>Daten!B524</f>
        <v>Pernegg</v>
      </c>
      <c r="C524" s="15">
        <f t="shared" si="45"/>
        <v>3</v>
      </c>
      <c r="D524" s="9">
        <f>Daten!E524</f>
        <v>693</v>
      </c>
      <c r="E524" s="10">
        <f>Daten!D524</f>
        <v>0</v>
      </c>
      <c r="F524" s="9">
        <f t="shared" si="46"/>
        <v>1117.0746268656717</v>
      </c>
      <c r="H524" s="26">
        <f t="shared" ca="1" si="47"/>
        <v>3402</v>
      </c>
      <c r="I524" s="8">
        <f t="shared" ca="1" si="48"/>
        <v>31</v>
      </c>
      <c r="J524" s="26">
        <f ca="1">IF(I524=0,0,COUNTIF(I$19:$I524,C524*10+1))</f>
        <v>203</v>
      </c>
      <c r="K524" s="21">
        <f t="shared" ca="1" si="49"/>
        <v>0</v>
      </c>
      <c r="L524" s="24">
        <f t="shared" ca="1" si="50"/>
        <v>3402</v>
      </c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</row>
    <row r="525" spans="1:44" x14ac:dyDescent="0.2">
      <c r="A525" s="15">
        <f>Daten!A525</f>
        <v>31119</v>
      </c>
      <c r="B525" s="8" t="str">
        <f>Daten!B525</f>
        <v>Röhrenbach</v>
      </c>
      <c r="C525" s="15">
        <f t="shared" si="45"/>
        <v>3</v>
      </c>
      <c r="D525" s="9">
        <f>Daten!E525</f>
        <v>493</v>
      </c>
      <c r="E525" s="10">
        <f>Daten!D525</f>
        <v>0</v>
      </c>
      <c r="F525" s="9">
        <f t="shared" si="46"/>
        <v>794.68656716417911</v>
      </c>
      <c r="H525" s="26">
        <f t="shared" ca="1" si="47"/>
        <v>2420</v>
      </c>
      <c r="I525" s="8">
        <f t="shared" ca="1" si="48"/>
        <v>31</v>
      </c>
      <c r="J525" s="26">
        <f ca="1">IF(I525=0,0,COUNTIF(I$19:$I525,C525*10+1))</f>
        <v>204</v>
      </c>
      <c r="K525" s="21">
        <f t="shared" ca="1" si="49"/>
        <v>0</v>
      </c>
      <c r="L525" s="24">
        <f t="shared" ca="1" si="50"/>
        <v>2420</v>
      </c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</row>
    <row r="526" spans="1:44" x14ac:dyDescent="0.2">
      <c r="A526" s="15">
        <f>Daten!A526</f>
        <v>31120</v>
      </c>
      <c r="B526" s="8" t="str">
        <f>Daten!B526</f>
        <v>Röschitz</v>
      </c>
      <c r="C526" s="15">
        <f t="shared" si="45"/>
        <v>3</v>
      </c>
      <c r="D526" s="9">
        <f>Daten!E526</f>
        <v>1073</v>
      </c>
      <c r="E526" s="10">
        <f>Daten!D526</f>
        <v>0</v>
      </c>
      <c r="F526" s="9">
        <f t="shared" si="46"/>
        <v>1729.6119402985075</v>
      </c>
      <c r="H526" s="26">
        <f t="shared" ca="1" si="47"/>
        <v>5267</v>
      </c>
      <c r="I526" s="8">
        <f t="shared" ca="1" si="48"/>
        <v>31</v>
      </c>
      <c r="J526" s="26">
        <f ca="1">IF(I526=0,0,COUNTIF(I$19:$I526,C526*10+1))</f>
        <v>205</v>
      </c>
      <c r="K526" s="21">
        <f t="shared" ca="1" si="49"/>
        <v>0</v>
      </c>
      <c r="L526" s="24">
        <f t="shared" ca="1" si="50"/>
        <v>5267</v>
      </c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</row>
    <row r="527" spans="1:44" x14ac:dyDescent="0.2">
      <c r="A527" s="15">
        <f>Daten!A527</f>
        <v>31121</v>
      </c>
      <c r="B527" s="8" t="str">
        <f>Daten!B527</f>
        <v>Rosenburg-Mold</v>
      </c>
      <c r="C527" s="15">
        <f t="shared" si="45"/>
        <v>3</v>
      </c>
      <c r="D527" s="9">
        <f>Daten!E527</f>
        <v>837</v>
      </c>
      <c r="E527" s="10">
        <f>Daten!D527</f>
        <v>0</v>
      </c>
      <c r="F527" s="9">
        <f t="shared" si="46"/>
        <v>1349.1940298507463</v>
      </c>
      <c r="H527" s="26">
        <f t="shared" ca="1" si="47"/>
        <v>4108</v>
      </c>
      <c r="I527" s="8">
        <f t="shared" ca="1" si="48"/>
        <v>31</v>
      </c>
      <c r="J527" s="26">
        <f ca="1">IF(I527=0,0,COUNTIF(I$19:$I527,C527*10+1))</f>
        <v>206</v>
      </c>
      <c r="K527" s="21">
        <f t="shared" ca="1" si="49"/>
        <v>0</v>
      </c>
      <c r="L527" s="24">
        <f t="shared" ca="1" si="50"/>
        <v>4108</v>
      </c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</row>
    <row r="528" spans="1:44" x14ac:dyDescent="0.2">
      <c r="A528" s="15">
        <f>Daten!A528</f>
        <v>31123</v>
      </c>
      <c r="B528" s="8" t="str">
        <f>Daten!B528</f>
        <v>St. Bernhard-Frauenhofen</v>
      </c>
      <c r="C528" s="15">
        <f t="shared" si="45"/>
        <v>3</v>
      </c>
      <c r="D528" s="9">
        <f>Daten!E528</f>
        <v>1286</v>
      </c>
      <c r="E528" s="10">
        <f>Daten!D528</f>
        <v>0</v>
      </c>
      <c r="F528" s="9">
        <f t="shared" si="46"/>
        <v>2072.9552238805968</v>
      </c>
      <c r="H528" s="26">
        <f t="shared" ca="1" si="47"/>
        <v>6312</v>
      </c>
      <c r="I528" s="8">
        <f t="shared" ca="1" si="48"/>
        <v>31</v>
      </c>
      <c r="J528" s="26">
        <f ca="1">IF(I528=0,0,COUNTIF(I$19:$I528,C528*10+1))</f>
        <v>207</v>
      </c>
      <c r="K528" s="21">
        <f t="shared" ca="1" si="49"/>
        <v>0</v>
      </c>
      <c r="L528" s="24">
        <f t="shared" ca="1" si="50"/>
        <v>6312</v>
      </c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</row>
    <row r="529" spans="1:44" x14ac:dyDescent="0.2">
      <c r="A529" s="15">
        <f>Daten!A529</f>
        <v>31124</v>
      </c>
      <c r="B529" s="8" t="str">
        <f>Daten!B529</f>
        <v>Sigmundsherberg</v>
      </c>
      <c r="C529" s="15">
        <f t="shared" si="45"/>
        <v>3</v>
      </c>
      <c r="D529" s="9">
        <f>Daten!E529</f>
        <v>1678</v>
      </c>
      <c r="E529" s="10">
        <f>Daten!D529</f>
        <v>0</v>
      </c>
      <c r="F529" s="9">
        <f t="shared" si="46"/>
        <v>2704.8358208955224</v>
      </c>
      <c r="H529" s="26">
        <f t="shared" ca="1" si="47"/>
        <v>8236</v>
      </c>
      <c r="I529" s="8">
        <f t="shared" ca="1" si="48"/>
        <v>31</v>
      </c>
      <c r="J529" s="26">
        <f ca="1">IF(I529=0,0,COUNTIF(I$19:$I529,C529*10+1))</f>
        <v>208</v>
      </c>
      <c r="K529" s="21">
        <f t="shared" ca="1" si="49"/>
        <v>0</v>
      </c>
      <c r="L529" s="24">
        <f t="shared" ca="1" si="50"/>
        <v>8236</v>
      </c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</row>
    <row r="530" spans="1:44" x14ac:dyDescent="0.2">
      <c r="A530" s="15">
        <f>Daten!A530</f>
        <v>31129</v>
      </c>
      <c r="B530" s="8" t="str">
        <f>Daten!B530</f>
        <v>Weitersfeld</v>
      </c>
      <c r="C530" s="15">
        <f t="shared" si="45"/>
        <v>3</v>
      </c>
      <c r="D530" s="9">
        <f>Daten!E530</f>
        <v>1520</v>
      </c>
      <c r="E530" s="10">
        <f>Daten!D530</f>
        <v>0</v>
      </c>
      <c r="F530" s="9">
        <f t="shared" si="46"/>
        <v>2450.1492537313434</v>
      </c>
      <c r="H530" s="26">
        <f t="shared" ca="1" si="47"/>
        <v>7461</v>
      </c>
      <c r="I530" s="8">
        <f t="shared" ca="1" si="48"/>
        <v>31</v>
      </c>
      <c r="J530" s="26">
        <f ca="1">IF(I530=0,0,COUNTIF(I$19:$I530,C530*10+1))</f>
        <v>209</v>
      </c>
      <c r="K530" s="21">
        <f t="shared" ca="1" si="49"/>
        <v>0</v>
      </c>
      <c r="L530" s="24">
        <f t="shared" ca="1" si="50"/>
        <v>7461</v>
      </c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</row>
    <row r="531" spans="1:44" x14ac:dyDescent="0.2">
      <c r="A531" s="15">
        <f>Daten!A531</f>
        <v>31130</v>
      </c>
      <c r="B531" s="8" t="str">
        <f>Daten!B531</f>
        <v>Straning-Grafenberg</v>
      </c>
      <c r="C531" s="15">
        <f t="shared" ref="C531:C594" si="51">INT(A531/10000)</f>
        <v>3</v>
      </c>
      <c r="D531" s="9">
        <f>Daten!E531</f>
        <v>705</v>
      </c>
      <c r="E531" s="10">
        <f>Daten!D531</f>
        <v>0</v>
      </c>
      <c r="F531" s="9">
        <f t="shared" ref="F531:F594" si="52">IF(AND(E531=1,D531&lt;=20000),D531*2,IF(D531&lt;=10000,D531*(1+41/67),IF(D531&lt;=20000,D531*(1+2/3),IF(D531&lt;=50000,D531*(2),D531*(2+1/3))))+IF(AND(D531&gt;9000,D531&lt;=10000),(D531-9000)*(110/201),0)+IF(AND(D531&gt;18000,D531&lt;=20000),(D531-18000)*(3+1/3),0)+IF(AND(D531&gt;45000,D531&lt;=50000),(D531-45000)*(3+1/3),0))</f>
        <v>1136.4179104477612</v>
      </c>
      <c r="H531" s="26">
        <f t="shared" ref="H531:H594" ca="1" si="53">ROUND(OFFSET($G$6,C531,0)/OFFSET($F$6,C531,0)*F531,0)</f>
        <v>3460</v>
      </c>
      <c r="I531" s="8">
        <f t="shared" ref="I531:I594" ca="1" si="54">IF(H531&gt;0,C531*10+1,0)</f>
        <v>31</v>
      </c>
      <c r="J531" s="26">
        <f ca="1">IF(I531=0,0,COUNTIF(I$19:$I531,C531*10+1))</f>
        <v>210</v>
      </c>
      <c r="K531" s="21">
        <f t="shared" ref="K531:K594" ca="1" si="55">IF(J531=1,OFFSET($G$6,C531,0)-OFFSET($H$6,C531,0),0)</f>
        <v>0</v>
      </c>
      <c r="L531" s="24">
        <f t="shared" ref="L531:L594" ca="1" si="56">H531+K531</f>
        <v>3460</v>
      </c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</row>
    <row r="532" spans="1:44" x14ac:dyDescent="0.2">
      <c r="A532" s="15">
        <f>Daten!A532</f>
        <v>31201</v>
      </c>
      <c r="B532" s="8" t="str">
        <f>Daten!B532</f>
        <v>Bisamberg</v>
      </c>
      <c r="C532" s="15">
        <f t="shared" si="51"/>
        <v>3</v>
      </c>
      <c r="D532" s="9">
        <f>Daten!E532</f>
        <v>4819</v>
      </c>
      <c r="E532" s="10">
        <f>Daten!D532</f>
        <v>0</v>
      </c>
      <c r="F532" s="9">
        <f t="shared" si="52"/>
        <v>7767.940298507463</v>
      </c>
      <c r="H532" s="26">
        <f t="shared" ca="1" si="53"/>
        <v>23654</v>
      </c>
      <c r="I532" s="8">
        <f t="shared" ca="1" si="54"/>
        <v>31</v>
      </c>
      <c r="J532" s="26">
        <f ca="1">IF(I532=0,0,COUNTIF(I$19:$I532,C532*10+1))</f>
        <v>211</v>
      </c>
      <c r="K532" s="21">
        <f t="shared" ca="1" si="55"/>
        <v>0</v>
      </c>
      <c r="L532" s="24">
        <f t="shared" ca="1" si="56"/>
        <v>23654</v>
      </c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</row>
    <row r="533" spans="1:44" x14ac:dyDescent="0.2">
      <c r="A533" s="15">
        <f>Daten!A533</f>
        <v>31202</v>
      </c>
      <c r="B533" s="8" t="str">
        <f>Daten!B533</f>
        <v>Enzersfeld im Weinviertel</v>
      </c>
      <c r="C533" s="15">
        <f t="shared" si="51"/>
        <v>3</v>
      </c>
      <c r="D533" s="9">
        <f>Daten!E533</f>
        <v>1794</v>
      </c>
      <c r="E533" s="10">
        <f>Daten!D533</f>
        <v>0</v>
      </c>
      <c r="F533" s="9">
        <f t="shared" si="52"/>
        <v>2891.8208955223881</v>
      </c>
      <c r="H533" s="26">
        <f t="shared" ca="1" si="53"/>
        <v>8806</v>
      </c>
      <c r="I533" s="8">
        <f t="shared" ca="1" si="54"/>
        <v>31</v>
      </c>
      <c r="J533" s="26">
        <f ca="1">IF(I533=0,0,COUNTIF(I$19:$I533,C533*10+1))</f>
        <v>212</v>
      </c>
      <c r="K533" s="21">
        <f t="shared" ca="1" si="55"/>
        <v>0</v>
      </c>
      <c r="L533" s="24">
        <f t="shared" ca="1" si="56"/>
        <v>8806</v>
      </c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</row>
    <row r="534" spans="1:44" x14ac:dyDescent="0.2">
      <c r="A534" s="15">
        <f>Daten!A534</f>
        <v>31203</v>
      </c>
      <c r="B534" s="8" t="str">
        <f>Daten!B534</f>
        <v>Ernstbrunn</v>
      </c>
      <c r="C534" s="15">
        <f t="shared" si="51"/>
        <v>3</v>
      </c>
      <c r="D534" s="9">
        <f>Daten!E534</f>
        <v>3278</v>
      </c>
      <c r="E534" s="10">
        <f>Daten!D534</f>
        <v>0</v>
      </c>
      <c r="F534" s="9">
        <f t="shared" si="52"/>
        <v>5283.940298507463</v>
      </c>
      <c r="H534" s="26">
        <f t="shared" ca="1" si="53"/>
        <v>16090</v>
      </c>
      <c r="I534" s="8">
        <f t="shared" ca="1" si="54"/>
        <v>31</v>
      </c>
      <c r="J534" s="26">
        <f ca="1">IF(I534=0,0,COUNTIF(I$19:$I534,C534*10+1))</f>
        <v>213</v>
      </c>
      <c r="K534" s="21">
        <f t="shared" ca="1" si="55"/>
        <v>0</v>
      </c>
      <c r="L534" s="24">
        <f t="shared" ca="1" si="56"/>
        <v>16090</v>
      </c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</row>
    <row r="535" spans="1:44" x14ac:dyDescent="0.2">
      <c r="A535" s="15">
        <f>Daten!A535</f>
        <v>31204</v>
      </c>
      <c r="B535" s="8" t="str">
        <f>Daten!B535</f>
        <v>Großmugl</v>
      </c>
      <c r="C535" s="15">
        <f t="shared" si="51"/>
        <v>3</v>
      </c>
      <c r="D535" s="9">
        <f>Daten!E535</f>
        <v>1622</v>
      </c>
      <c r="E535" s="10">
        <f>Daten!D535</f>
        <v>0</v>
      </c>
      <c r="F535" s="9">
        <f t="shared" si="52"/>
        <v>2614.5671641791046</v>
      </c>
      <c r="H535" s="26">
        <f t="shared" ca="1" si="53"/>
        <v>7962</v>
      </c>
      <c r="I535" s="8">
        <f t="shared" ca="1" si="54"/>
        <v>31</v>
      </c>
      <c r="J535" s="26">
        <f ca="1">IF(I535=0,0,COUNTIF(I$19:$I535,C535*10+1))</f>
        <v>214</v>
      </c>
      <c r="K535" s="21">
        <f t="shared" ca="1" si="55"/>
        <v>0</v>
      </c>
      <c r="L535" s="24">
        <f t="shared" ca="1" si="56"/>
        <v>7962</v>
      </c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</row>
    <row r="536" spans="1:44" x14ac:dyDescent="0.2">
      <c r="A536" s="15">
        <f>Daten!A536</f>
        <v>31205</v>
      </c>
      <c r="B536" s="8" t="str">
        <f>Daten!B536</f>
        <v>Großrußbach</v>
      </c>
      <c r="C536" s="15">
        <f t="shared" si="51"/>
        <v>3</v>
      </c>
      <c r="D536" s="9">
        <f>Daten!E536</f>
        <v>2238</v>
      </c>
      <c r="E536" s="10">
        <f>Daten!D536</f>
        <v>0</v>
      </c>
      <c r="F536" s="9">
        <f t="shared" si="52"/>
        <v>3607.5223880597014</v>
      </c>
      <c r="H536" s="26">
        <f t="shared" ca="1" si="53"/>
        <v>10985</v>
      </c>
      <c r="I536" s="8">
        <f t="shared" ca="1" si="54"/>
        <v>31</v>
      </c>
      <c r="J536" s="26">
        <f ca="1">IF(I536=0,0,COUNTIF(I$19:$I536,C536*10+1))</f>
        <v>215</v>
      </c>
      <c r="K536" s="21">
        <f t="shared" ca="1" si="55"/>
        <v>0</v>
      </c>
      <c r="L536" s="24">
        <f t="shared" ca="1" si="56"/>
        <v>10985</v>
      </c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</row>
    <row r="537" spans="1:44" x14ac:dyDescent="0.2">
      <c r="A537" s="15">
        <f>Daten!A537</f>
        <v>31206</v>
      </c>
      <c r="B537" s="8" t="str">
        <f>Daten!B537</f>
        <v>Hagenbrunn</v>
      </c>
      <c r="C537" s="15">
        <f t="shared" si="51"/>
        <v>3</v>
      </c>
      <c r="D537" s="9">
        <f>Daten!E537</f>
        <v>2377</v>
      </c>
      <c r="E537" s="10">
        <f>Daten!D537</f>
        <v>0</v>
      </c>
      <c r="F537" s="9">
        <f t="shared" si="52"/>
        <v>3831.5820895522388</v>
      </c>
      <c r="H537" s="26">
        <f t="shared" ca="1" si="53"/>
        <v>11667</v>
      </c>
      <c r="I537" s="8">
        <f t="shared" ca="1" si="54"/>
        <v>31</v>
      </c>
      <c r="J537" s="26">
        <f ca="1">IF(I537=0,0,COUNTIF(I$19:$I537,C537*10+1))</f>
        <v>216</v>
      </c>
      <c r="K537" s="21">
        <f t="shared" ca="1" si="55"/>
        <v>0</v>
      </c>
      <c r="L537" s="24">
        <f t="shared" ca="1" si="56"/>
        <v>11667</v>
      </c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</row>
    <row r="538" spans="1:44" x14ac:dyDescent="0.2">
      <c r="A538" s="15">
        <f>Daten!A538</f>
        <v>31207</v>
      </c>
      <c r="B538" s="8" t="str">
        <f>Daten!B538</f>
        <v>Harmannsdorf</v>
      </c>
      <c r="C538" s="15">
        <f t="shared" si="51"/>
        <v>3</v>
      </c>
      <c r="D538" s="9">
        <f>Daten!E538</f>
        <v>4058</v>
      </c>
      <c r="E538" s="10">
        <f>Daten!D538</f>
        <v>0</v>
      </c>
      <c r="F538" s="9">
        <f t="shared" si="52"/>
        <v>6541.2537313432831</v>
      </c>
      <c r="H538" s="26">
        <f t="shared" ca="1" si="53"/>
        <v>19919</v>
      </c>
      <c r="I538" s="8">
        <f t="shared" ca="1" si="54"/>
        <v>31</v>
      </c>
      <c r="J538" s="26">
        <f ca="1">IF(I538=0,0,COUNTIF(I$19:$I538,C538*10+1))</f>
        <v>217</v>
      </c>
      <c r="K538" s="21">
        <f t="shared" ca="1" si="55"/>
        <v>0</v>
      </c>
      <c r="L538" s="24">
        <f t="shared" ca="1" si="56"/>
        <v>19919</v>
      </c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</row>
    <row r="539" spans="1:44" x14ac:dyDescent="0.2">
      <c r="A539" s="15">
        <f>Daten!A539</f>
        <v>31208</v>
      </c>
      <c r="B539" s="8" t="str">
        <f>Daten!B539</f>
        <v>Hausleiten</v>
      </c>
      <c r="C539" s="15">
        <f t="shared" si="51"/>
        <v>3</v>
      </c>
      <c r="D539" s="9">
        <f>Daten!E539</f>
        <v>3818</v>
      </c>
      <c r="E539" s="10">
        <f>Daten!D539</f>
        <v>0</v>
      </c>
      <c r="F539" s="9">
        <f t="shared" si="52"/>
        <v>6154.3880597014922</v>
      </c>
      <c r="H539" s="26">
        <f t="shared" ca="1" si="53"/>
        <v>18741</v>
      </c>
      <c r="I539" s="8">
        <f t="shared" ca="1" si="54"/>
        <v>31</v>
      </c>
      <c r="J539" s="26">
        <f ca="1">IF(I539=0,0,COUNTIF(I$19:$I539,C539*10+1))</f>
        <v>218</v>
      </c>
      <c r="K539" s="21">
        <f t="shared" ca="1" si="55"/>
        <v>0</v>
      </c>
      <c r="L539" s="24">
        <f t="shared" ca="1" si="56"/>
        <v>18741</v>
      </c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</row>
    <row r="540" spans="1:44" x14ac:dyDescent="0.2">
      <c r="A540" s="15">
        <f>Daten!A540</f>
        <v>31213</v>
      </c>
      <c r="B540" s="8" t="str">
        <f>Daten!B540</f>
        <v>Korneuburg</v>
      </c>
      <c r="C540" s="15">
        <f t="shared" si="51"/>
        <v>3</v>
      </c>
      <c r="D540" s="9">
        <f>Daten!E540</f>
        <v>13450</v>
      </c>
      <c r="E540" s="10">
        <f>Daten!D540</f>
        <v>0</v>
      </c>
      <c r="F540" s="9">
        <f t="shared" si="52"/>
        <v>22416.666666666664</v>
      </c>
      <c r="H540" s="26">
        <f t="shared" ca="1" si="53"/>
        <v>68260</v>
      </c>
      <c r="I540" s="8">
        <f t="shared" ca="1" si="54"/>
        <v>31</v>
      </c>
      <c r="J540" s="26">
        <f ca="1">IF(I540=0,0,COUNTIF(I$19:$I540,C540*10+1))</f>
        <v>219</v>
      </c>
      <c r="K540" s="21">
        <f t="shared" ca="1" si="55"/>
        <v>0</v>
      </c>
      <c r="L540" s="24">
        <f t="shared" ca="1" si="56"/>
        <v>68260</v>
      </c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</row>
    <row r="541" spans="1:44" x14ac:dyDescent="0.2">
      <c r="A541" s="15">
        <f>Daten!A541</f>
        <v>31214</v>
      </c>
      <c r="B541" s="8" t="str">
        <f>Daten!B541</f>
        <v>Langenzersdorf</v>
      </c>
      <c r="C541" s="15">
        <f t="shared" si="51"/>
        <v>3</v>
      </c>
      <c r="D541" s="9">
        <f>Daten!E541</f>
        <v>8018</v>
      </c>
      <c r="E541" s="10">
        <f>Daten!D541</f>
        <v>0</v>
      </c>
      <c r="F541" s="9">
        <f t="shared" si="52"/>
        <v>12924.537313432837</v>
      </c>
      <c r="H541" s="26">
        <f t="shared" ca="1" si="53"/>
        <v>39356</v>
      </c>
      <c r="I541" s="8">
        <f t="shared" ca="1" si="54"/>
        <v>31</v>
      </c>
      <c r="J541" s="26">
        <f ca="1">IF(I541=0,0,COUNTIF(I$19:$I541,C541*10+1))</f>
        <v>220</v>
      </c>
      <c r="K541" s="21">
        <f t="shared" ca="1" si="55"/>
        <v>0</v>
      </c>
      <c r="L541" s="24">
        <f t="shared" ca="1" si="56"/>
        <v>39356</v>
      </c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</row>
    <row r="542" spans="1:44" x14ac:dyDescent="0.2">
      <c r="A542" s="15">
        <f>Daten!A542</f>
        <v>31215</v>
      </c>
      <c r="B542" s="8" t="str">
        <f>Daten!B542</f>
        <v>Leitzersdorf</v>
      </c>
      <c r="C542" s="15">
        <f t="shared" si="51"/>
        <v>3</v>
      </c>
      <c r="D542" s="9">
        <f>Daten!E542</f>
        <v>1157</v>
      </c>
      <c r="E542" s="10">
        <f>Daten!D542</f>
        <v>0</v>
      </c>
      <c r="F542" s="9">
        <f t="shared" si="52"/>
        <v>1865.0149253731342</v>
      </c>
      <c r="H542" s="26">
        <f t="shared" ca="1" si="53"/>
        <v>5679</v>
      </c>
      <c r="I542" s="8">
        <f t="shared" ca="1" si="54"/>
        <v>31</v>
      </c>
      <c r="J542" s="26">
        <f ca="1">IF(I542=0,0,COUNTIF(I$19:$I542,C542*10+1))</f>
        <v>221</v>
      </c>
      <c r="K542" s="21">
        <f t="shared" ca="1" si="55"/>
        <v>0</v>
      </c>
      <c r="L542" s="24">
        <f t="shared" ca="1" si="56"/>
        <v>5679</v>
      </c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</row>
    <row r="543" spans="1:44" x14ac:dyDescent="0.2">
      <c r="A543" s="15">
        <f>Daten!A543</f>
        <v>31216</v>
      </c>
      <c r="B543" s="8" t="str">
        <f>Daten!B543</f>
        <v>Leobendorf</v>
      </c>
      <c r="C543" s="15">
        <f t="shared" si="51"/>
        <v>3</v>
      </c>
      <c r="D543" s="9">
        <f>Daten!E543</f>
        <v>5019</v>
      </c>
      <c r="E543" s="10">
        <f>Daten!D543</f>
        <v>0</v>
      </c>
      <c r="F543" s="9">
        <f t="shared" si="52"/>
        <v>8090.3283582089553</v>
      </c>
      <c r="H543" s="26">
        <f t="shared" ca="1" si="53"/>
        <v>24636</v>
      </c>
      <c r="I543" s="8">
        <f t="shared" ca="1" si="54"/>
        <v>31</v>
      </c>
      <c r="J543" s="26">
        <f ca="1">IF(I543=0,0,COUNTIF(I$19:$I543,C543*10+1))</f>
        <v>222</v>
      </c>
      <c r="K543" s="21">
        <f t="shared" ca="1" si="55"/>
        <v>0</v>
      </c>
      <c r="L543" s="24">
        <f t="shared" ca="1" si="56"/>
        <v>24636</v>
      </c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</row>
    <row r="544" spans="1:44" x14ac:dyDescent="0.2">
      <c r="A544" s="15">
        <f>Daten!A544</f>
        <v>31224</v>
      </c>
      <c r="B544" s="8" t="str">
        <f>Daten!B544</f>
        <v>Rußbach</v>
      </c>
      <c r="C544" s="15">
        <f t="shared" si="51"/>
        <v>3</v>
      </c>
      <c r="D544" s="9">
        <f>Daten!E544</f>
        <v>1391</v>
      </c>
      <c r="E544" s="10">
        <f>Daten!D544</f>
        <v>0</v>
      </c>
      <c r="F544" s="9">
        <f t="shared" si="52"/>
        <v>2242.2089552238804</v>
      </c>
      <c r="H544" s="26">
        <f t="shared" ca="1" si="53"/>
        <v>6828</v>
      </c>
      <c r="I544" s="8">
        <f t="shared" ca="1" si="54"/>
        <v>31</v>
      </c>
      <c r="J544" s="26">
        <f ca="1">IF(I544=0,0,COUNTIF(I$19:$I544,C544*10+1))</f>
        <v>223</v>
      </c>
      <c r="K544" s="21">
        <f t="shared" ca="1" si="55"/>
        <v>0</v>
      </c>
      <c r="L544" s="24">
        <f t="shared" ca="1" si="56"/>
        <v>6828</v>
      </c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</row>
    <row r="545" spans="1:44" x14ac:dyDescent="0.2">
      <c r="A545" s="15">
        <f>Daten!A545</f>
        <v>31226</v>
      </c>
      <c r="B545" s="8" t="str">
        <f>Daten!B545</f>
        <v>Sierndorf</v>
      </c>
      <c r="C545" s="15">
        <f t="shared" si="51"/>
        <v>3</v>
      </c>
      <c r="D545" s="9">
        <f>Daten!E545</f>
        <v>3958</v>
      </c>
      <c r="E545" s="10">
        <f>Daten!D545</f>
        <v>0</v>
      </c>
      <c r="F545" s="9">
        <f t="shared" si="52"/>
        <v>6380.059701492537</v>
      </c>
      <c r="H545" s="26">
        <f t="shared" ca="1" si="53"/>
        <v>19428</v>
      </c>
      <c r="I545" s="8">
        <f t="shared" ca="1" si="54"/>
        <v>31</v>
      </c>
      <c r="J545" s="26">
        <f ca="1">IF(I545=0,0,COUNTIF(I$19:$I545,C545*10+1))</f>
        <v>224</v>
      </c>
      <c r="K545" s="21">
        <f t="shared" ca="1" si="55"/>
        <v>0</v>
      </c>
      <c r="L545" s="24">
        <f t="shared" ca="1" si="56"/>
        <v>19428</v>
      </c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</row>
    <row r="546" spans="1:44" x14ac:dyDescent="0.2">
      <c r="A546" s="15">
        <f>Daten!A546</f>
        <v>31227</v>
      </c>
      <c r="B546" s="8" t="str">
        <f>Daten!B546</f>
        <v>Spillern</v>
      </c>
      <c r="C546" s="15">
        <f t="shared" si="51"/>
        <v>3</v>
      </c>
      <c r="D546" s="9">
        <f>Daten!E546</f>
        <v>2442</v>
      </c>
      <c r="E546" s="10">
        <f>Daten!D546</f>
        <v>0</v>
      </c>
      <c r="F546" s="9">
        <f t="shared" si="52"/>
        <v>3936.3582089552237</v>
      </c>
      <c r="H546" s="26">
        <f t="shared" ca="1" si="53"/>
        <v>11986</v>
      </c>
      <c r="I546" s="8">
        <f t="shared" ca="1" si="54"/>
        <v>31</v>
      </c>
      <c r="J546" s="26">
        <f ca="1">IF(I546=0,0,COUNTIF(I$19:$I546,C546*10+1))</f>
        <v>225</v>
      </c>
      <c r="K546" s="21">
        <f t="shared" ca="1" si="55"/>
        <v>0</v>
      </c>
      <c r="L546" s="24">
        <f t="shared" ca="1" si="56"/>
        <v>11986</v>
      </c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</row>
    <row r="547" spans="1:44" x14ac:dyDescent="0.2">
      <c r="A547" s="15">
        <f>Daten!A547</f>
        <v>31228</v>
      </c>
      <c r="B547" s="8" t="str">
        <f>Daten!B547</f>
        <v>Stetteldorf am Wagram</v>
      </c>
      <c r="C547" s="15">
        <f t="shared" si="51"/>
        <v>3</v>
      </c>
      <c r="D547" s="9">
        <f>Daten!E547</f>
        <v>1068</v>
      </c>
      <c r="E547" s="10">
        <f>Daten!D547</f>
        <v>0</v>
      </c>
      <c r="F547" s="9">
        <f t="shared" si="52"/>
        <v>1721.5522388059701</v>
      </c>
      <c r="H547" s="26">
        <f t="shared" ca="1" si="53"/>
        <v>5242</v>
      </c>
      <c r="I547" s="8">
        <f t="shared" ca="1" si="54"/>
        <v>31</v>
      </c>
      <c r="J547" s="26">
        <f ca="1">IF(I547=0,0,COUNTIF(I$19:$I547,C547*10+1))</f>
        <v>226</v>
      </c>
      <c r="K547" s="21">
        <f t="shared" ca="1" si="55"/>
        <v>0</v>
      </c>
      <c r="L547" s="24">
        <f t="shared" ca="1" si="56"/>
        <v>5242</v>
      </c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</row>
    <row r="548" spans="1:44" x14ac:dyDescent="0.2">
      <c r="A548" s="15">
        <f>Daten!A548</f>
        <v>31229</v>
      </c>
      <c r="B548" s="8" t="str">
        <f>Daten!B548</f>
        <v>Stetten</v>
      </c>
      <c r="C548" s="15">
        <f t="shared" si="51"/>
        <v>3</v>
      </c>
      <c r="D548" s="9">
        <f>Daten!E548</f>
        <v>1354</v>
      </c>
      <c r="E548" s="10">
        <f>Daten!D548</f>
        <v>0</v>
      </c>
      <c r="F548" s="9">
        <f t="shared" si="52"/>
        <v>2182.5671641791046</v>
      </c>
      <c r="H548" s="26">
        <f t="shared" ca="1" si="53"/>
        <v>6646</v>
      </c>
      <c r="I548" s="8">
        <f t="shared" ca="1" si="54"/>
        <v>31</v>
      </c>
      <c r="J548" s="26">
        <f ca="1">IF(I548=0,0,COUNTIF(I$19:$I548,C548*10+1))</f>
        <v>227</v>
      </c>
      <c r="K548" s="21">
        <f t="shared" ca="1" si="55"/>
        <v>0</v>
      </c>
      <c r="L548" s="24">
        <f t="shared" ca="1" si="56"/>
        <v>6646</v>
      </c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</row>
    <row r="549" spans="1:44" x14ac:dyDescent="0.2">
      <c r="A549" s="15">
        <f>Daten!A549</f>
        <v>31230</v>
      </c>
      <c r="B549" s="8" t="str">
        <f>Daten!B549</f>
        <v>Stockerau</v>
      </c>
      <c r="C549" s="15">
        <f t="shared" si="51"/>
        <v>3</v>
      </c>
      <c r="D549" s="9">
        <f>Daten!E549</f>
        <v>16764</v>
      </c>
      <c r="E549" s="10">
        <f>Daten!D549</f>
        <v>0</v>
      </c>
      <c r="F549" s="9">
        <f t="shared" si="52"/>
        <v>27939.999999999996</v>
      </c>
      <c r="H549" s="26">
        <f t="shared" ca="1" si="53"/>
        <v>85079</v>
      </c>
      <c r="I549" s="8">
        <f t="shared" ca="1" si="54"/>
        <v>31</v>
      </c>
      <c r="J549" s="26">
        <f ca="1">IF(I549=0,0,COUNTIF(I$19:$I549,C549*10+1))</f>
        <v>228</v>
      </c>
      <c r="K549" s="21">
        <f t="shared" ca="1" si="55"/>
        <v>0</v>
      </c>
      <c r="L549" s="24">
        <f t="shared" ca="1" si="56"/>
        <v>85079</v>
      </c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</row>
    <row r="550" spans="1:44" x14ac:dyDescent="0.2">
      <c r="A550" s="15">
        <f>Daten!A550</f>
        <v>31234</v>
      </c>
      <c r="B550" s="8" t="str">
        <f>Daten!B550</f>
        <v>Niederhollabrunn</v>
      </c>
      <c r="C550" s="15">
        <f t="shared" si="51"/>
        <v>3</v>
      </c>
      <c r="D550" s="9">
        <f>Daten!E550</f>
        <v>1519</v>
      </c>
      <c r="E550" s="10">
        <f>Daten!D550</f>
        <v>0</v>
      </c>
      <c r="F550" s="9">
        <f t="shared" si="52"/>
        <v>2448.5373134328356</v>
      </c>
      <c r="H550" s="26">
        <f t="shared" ca="1" si="53"/>
        <v>7456</v>
      </c>
      <c r="I550" s="8">
        <f t="shared" ca="1" si="54"/>
        <v>31</v>
      </c>
      <c r="J550" s="26">
        <f ca="1">IF(I550=0,0,COUNTIF(I$19:$I550,C550*10+1))</f>
        <v>229</v>
      </c>
      <c r="K550" s="21">
        <f t="shared" ca="1" si="55"/>
        <v>0</v>
      </c>
      <c r="L550" s="24">
        <f t="shared" ca="1" si="56"/>
        <v>7456</v>
      </c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</row>
    <row r="551" spans="1:44" x14ac:dyDescent="0.2">
      <c r="A551" s="15">
        <f>Daten!A551</f>
        <v>31235</v>
      </c>
      <c r="B551" s="8" t="str">
        <f>Daten!B551</f>
        <v>Gerasdorf bei Wien</v>
      </c>
      <c r="C551" s="15">
        <f t="shared" si="51"/>
        <v>3</v>
      </c>
      <c r="D551" s="9">
        <f>Daten!E551</f>
        <v>11717</v>
      </c>
      <c r="E551" s="10">
        <f>Daten!D551</f>
        <v>0</v>
      </c>
      <c r="F551" s="9">
        <f t="shared" si="52"/>
        <v>19528.333333333332</v>
      </c>
      <c r="H551" s="26">
        <f t="shared" ca="1" si="53"/>
        <v>59465</v>
      </c>
      <c r="I551" s="8">
        <f t="shared" ca="1" si="54"/>
        <v>31</v>
      </c>
      <c r="J551" s="26">
        <f ca="1">IF(I551=0,0,COUNTIF(I$19:$I551,C551*10+1))</f>
        <v>230</v>
      </c>
      <c r="K551" s="21">
        <f t="shared" ca="1" si="55"/>
        <v>0</v>
      </c>
      <c r="L551" s="24">
        <f t="shared" ca="1" si="56"/>
        <v>59465</v>
      </c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</row>
    <row r="552" spans="1:44" x14ac:dyDescent="0.2">
      <c r="A552" s="15">
        <f>Daten!A552</f>
        <v>31301</v>
      </c>
      <c r="B552" s="8" t="str">
        <f>Daten!B552</f>
        <v>Aggsbach</v>
      </c>
      <c r="C552" s="15">
        <f t="shared" si="51"/>
        <v>3</v>
      </c>
      <c r="D552" s="9">
        <f>Daten!E552</f>
        <v>642</v>
      </c>
      <c r="E552" s="10">
        <f>Daten!D552</f>
        <v>0</v>
      </c>
      <c r="F552" s="9">
        <f t="shared" si="52"/>
        <v>1034.8656716417911</v>
      </c>
      <c r="H552" s="26">
        <f t="shared" ca="1" si="53"/>
        <v>3151</v>
      </c>
      <c r="I552" s="8">
        <f t="shared" ca="1" si="54"/>
        <v>31</v>
      </c>
      <c r="J552" s="26">
        <f ca="1">IF(I552=0,0,COUNTIF(I$19:$I552,C552*10+1))</f>
        <v>231</v>
      </c>
      <c r="K552" s="21">
        <f t="shared" ca="1" si="55"/>
        <v>0</v>
      </c>
      <c r="L552" s="24">
        <f t="shared" ca="1" si="56"/>
        <v>3151</v>
      </c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</row>
    <row r="553" spans="1:44" x14ac:dyDescent="0.2">
      <c r="A553" s="15">
        <f>Daten!A553</f>
        <v>31302</v>
      </c>
      <c r="B553" s="8" t="str">
        <f>Daten!B553</f>
        <v>Albrechtsberg an der Großen Krems</v>
      </c>
      <c r="C553" s="15">
        <f t="shared" si="51"/>
        <v>3</v>
      </c>
      <c r="D553" s="9">
        <f>Daten!E553</f>
        <v>1008</v>
      </c>
      <c r="E553" s="10">
        <f>Daten!D553</f>
        <v>0</v>
      </c>
      <c r="F553" s="9">
        <f t="shared" si="52"/>
        <v>1624.8358208955224</v>
      </c>
      <c r="H553" s="26">
        <f t="shared" ca="1" si="53"/>
        <v>4948</v>
      </c>
      <c r="I553" s="8">
        <f t="shared" ca="1" si="54"/>
        <v>31</v>
      </c>
      <c r="J553" s="26">
        <f ca="1">IF(I553=0,0,COUNTIF(I$19:$I553,C553*10+1))</f>
        <v>232</v>
      </c>
      <c r="K553" s="21">
        <f t="shared" ca="1" si="55"/>
        <v>0</v>
      </c>
      <c r="L553" s="24">
        <f t="shared" ca="1" si="56"/>
        <v>4948</v>
      </c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</row>
    <row r="554" spans="1:44" x14ac:dyDescent="0.2">
      <c r="A554" s="15">
        <f>Daten!A554</f>
        <v>31303</v>
      </c>
      <c r="B554" s="8" t="str">
        <f>Daten!B554</f>
        <v>Bergern im Dunkelsteinerwald</v>
      </c>
      <c r="C554" s="15">
        <f t="shared" si="51"/>
        <v>3</v>
      </c>
      <c r="D554" s="9">
        <f>Daten!E554</f>
        <v>1329</v>
      </c>
      <c r="E554" s="10">
        <f>Daten!D554</f>
        <v>0</v>
      </c>
      <c r="F554" s="9">
        <f t="shared" si="52"/>
        <v>2142.2686567164178</v>
      </c>
      <c r="H554" s="26">
        <f t="shared" ca="1" si="53"/>
        <v>6523</v>
      </c>
      <c r="I554" s="8">
        <f t="shared" ca="1" si="54"/>
        <v>31</v>
      </c>
      <c r="J554" s="26">
        <f ca="1">IF(I554=0,0,COUNTIF(I$19:$I554,C554*10+1))</f>
        <v>233</v>
      </c>
      <c r="K554" s="21">
        <f t="shared" ca="1" si="55"/>
        <v>0</v>
      </c>
      <c r="L554" s="24">
        <f t="shared" ca="1" si="56"/>
        <v>6523</v>
      </c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</row>
    <row r="555" spans="1:44" x14ac:dyDescent="0.2">
      <c r="A555" s="15">
        <f>Daten!A555</f>
        <v>31304</v>
      </c>
      <c r="B555" s="8" t="str">
        <f>Daten!B555</f>
        <v>Dürnstein</v>
      </c>
      <c r="C555" s="15">
        <f t="shared" si="51"/>
        <v>3</v>
      </c>
      <c r="D555" s="9">
        <f>Daten!E555</f>
        <v>806</v>
      </c>
      <c r="E555" s="10">
        <f>Daten!D555</f>
        <v>0</v>
      </c>
      <c r="F555" s="9">
        <f t="shared" si="52"/>
        <v>1299.2238805970148</v>
      </c>
      <c r="H555" s="26">
        <f t="shared" ca="1" si="53"/>
        <v>3956</v>
      </c>
      <c r="I555" s="8">
        <f t="shared" ca="1" si="54"/>
        <v>31</v>
      </c>
      <c r="J555" s="26">
        <f ca="1">IF(I555=0,0,COUNTIF(I$19:$I555,C555*10+1))</f>
        <v>234</v>
      </c>
      <c r="K555" s="21">
        <f t="shared" ca="1" si="55"/>
        <v>0</v>
      </c>
      <c r="L555" s="24">
        <f t="shared" ca="1" si="56"/>
        <v>3956</v>
      </c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</row>
    <row r="556" spans="1:44" x14ac:dyDescent="0.2">
      <c r="A556" s="15">
        <f>Daten!A556</f>
        <v>31308</v>
      </c>
      <c r="B556" s="8" t="str">
        <f>Daten!B556</f>
        <v>Grafenegg</v>
      </c>
      <c r="C556" s="15">
        <f t="shared" si="51"/>
        <v>3</v>
      </c>
      <c r="D556" s="9">
        <f>Daten!E556</f>
        <v>3216</v>
      </c>
      <c r="E556" s="10">
        <f>Daten!D556</f>
        <v>0</v>
      </c>
      <c r="F556" s="9">
        <f t="shared" si="52"/>
        <v>5184</v>
      </c>
      <c r="H556" s="26">
        <f t="shared" ca="1" si="53"/>
        <v>15786</v>
      </c>
      <c r="I556" s="8">
        <f t="shared" ca="1" si="54"/>
        <v>31</v>
      </c>
      <c r="J556" s="26">
        <f ca="1">IF(I556=0,0,COUNTIF(I$19:$I556,C556*10+1))</f>
        <v>235</v>
      </c>
      <c r="K556" s="21">
        <f t="shared" ca="1" si="55"/>
        <v>0</v>
      </c>
      <c r="L556" s="24">
        <f t="shared" ca="1" si="56"/>
        <v>15786</v>
      </c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</row>
    <row r="557" spans="1:44" x14ac:dyDescent="0.2">
      <c r="A557" s="15">
        <f>Daten!A557</f>
        <v>31309</v>
      </c>
      <c r="B557" s="8" t="str">
        <f>Daten!B557</f>
        <v>Furth bei Göttweig</v>
      </c>
      <c r="C557" s="15">
        <f t="shared" si="51"/>
        <v>3</v>
      </c>
      <c r="D557" s="9">
        <f>Daten!E557</f>
        <v>2966</v>
      </c>
      <c r="E557" s="10">
        <f>Daten!D557</f>
        <v>0</v>
      </c>
      <c r="F557" s="9">
        <f t="shared" si="52"/>
        <v>4781.0149253731342</v>
      </c>
      <c r="H557" s="26">
        <f t="shared" ca="1" si="53"/>
        <v>14559</v>
      </c>
      <c r="I557" s="8">
        <f t="shared" ca="1" si="54"/>
        <v>31</v>
      </c>
      <c r="J557" s="26">
        <f ca="1">IF(I557=0,0,COUNTIF(I$19:$I557,C557*10+1))</f>
        <v>236</v>
      </c>
      <c r="K557" s="21">
        <f t="shared" ca="1" si="55"/>
        <v>0</v>
      </c>
      <c r="L557" s="24">
        <f t="shared" ca="1" si="56"/>
        <v>14559</v>
      </c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</row>
    <row r="558" spans="1:44" x14ac:dyDescent="0.2">
      <c r="A558" s="15">
        <f>Daten!A558</f>
        <v>31310</v>
      </c>
      <c r="B558" s="8" t="str">
        <f>Daten!B558</f>
        <v>Gedersdorf</v>
      </c>
      <c r="C558" s="15">
        <f t="shared" si="51"/>
        <v>3</v>
      </c>
      <c r="D558" s="9">
        <f>Daten!E558</f>
        <v>2142</v>
      </c>
      <c r="E558" s="10">
        <f>Daten!D558</f>
        <v>0</v>
      </c>
      <c r="F558" s="9">
        <f t="shared" si="52"/>
        <v>3452.7761194029849</v>
      </c>
      <c r="H558" s="26">
        <f t="shared" ca="1" si="53"/>
        <v>10514</v>
      </c>
      <c r="I558" s="8">
        <f t="shared" ca="1" si="54"/>
        <v>31</v>
      </c>
      <c r="J558" s="26">
        <f ca="1">IF(I558=0,0,COUNTIF(I$19:$I558,C558*10+1))</f>
        <v>237</v>
      </c>
      <c r="K558" s="21">
        <f t="shared" ca="1" si="55"/>
        <v>0</v>
      </c>
      <c r="L558" s="24">
        <f t="shared" ca="1" si="56"/>
        <v>10514</v>
      </c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</row>
    <row r="559" spans="1:44" x14ac:dyDescent="0.2">
      <c r="A559" s="15">
        <f>Daten!A559</f>
        <v>31311</v>
      </c>
      <c r="B559" s="8" t="str">
        <f>Daten!B559</f>
        <v>Gföhl</v>
      </c>
      <c r="C559" s="15">
        <f t="shared" si="51"/>
        <v>3</v>
      </c>
      <c r="D559" s="9">
        <f>Daten!E559</f>
        <v>3814</v>
      </c>
      <c r="E559" s="10">
        <f>Daten!D559</f>
        <v>0</v>
      </c>
      <c r="F559" s="9">
        <f t="shared" si="52"/>
        <v>6147.940298507463</v>
      </c>
      <c r="H559" s="26">
        <f t="shared" ca="1" si="53"/>
        <v>18721</v>
      </c>
      <c r="I559" s="8">
        <f t="shared" ca="1" si="54"/>
        <v>31</v>
      </c>
      <c r="J559" s="26">
        <f ca="1">IF(I559=0,0,COUNTIF(I$19:$I559,C559*10+1))</f>
        <v>238</v>
      </c>
      <c r="K559" s="21">
        <f t="shared" ca="1" si="55"/>
        <v>0</v>
      </c>
      <c r="L559" s="24">
        <f t="shared" ca="1" si="56"/>
        <v>18721</v>
      </c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</row>
    <row r="560" spans="1:44" x14ac:dyDescent="0.2">
      <c r="A560" s="15">
        <f>Daten!A560</f>
        <v>31315</v>
      </c>
      <c r="B560" s="8" t="str">
        <f>Daten!B560</f>
        <v>Hadersdorf-Kammern</v>
      </c>
      <c r="C560" s="15">
        <f t="shared" si="51"/>
        <v>3</v>
      </c>
      <c r="D560" s="9">
        <f>Daten!E560</f>
        <v>1963</v>
      </c>
      <c r="E560" s="10">
        <f>Daten!D560</f>
        <v>0</v>
      </c>
      <c r="F560" s="9">
        <f t="shared" si="52"/>
        <v>3164.2388059701493</v>
      </c>
      <c r="H560" s="26">
        <f t="shared" ca="1" si="53"/>
        <v>9635</v>
      </c>
      <c r="I560" s="8">
        <f t="shared" ca="1" si="54"/>
        <v>31</v>
      </c>
      <c r="J560" s="26">
        <f ca="1">IF(I560=0,0,COUNTIF(I$19:$I560,C560*10+1))</f>
        <v>239</v>
      </c>
      <c r="K560" s="21">
        <f t="shared" ca="1" si="55"/>
        <v>0</v>
      </c>
      <c r="L560" s="24">
        <f t="shared" ca="1" si="56"/>
        <v>9635</v>
      </c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</row>
    <row r="561" spans="1:44" x14ac:dyDescent="0.2">
      <c r="A561" s="15">
        <f>Daten!A561</f>
        <v>31319</v>
      </c>
      <c r="B561" s="8" t="str">
        <f>Daten!B561</f>
        <v>Jaidhof</v>
      </c>
      <c r="C561" s="15">
        <f t="shared" si="51"/>
        <v>3</v>
      </c>
      <c r="D561" s="9">
        <f>Daten!E561</f>
        <v>1206</v>
      </c>
      <c r="E561" s="10">
        <f>Daten!D561</f>
        <v>0</v>
      </c>
      <c r="F561" s="9">
        <f t="shared" si="52"/>
        <v>1944</v>
      </c>
      <c r="H561" s="26">
        <f t="shared" ca="1" si="53"/>
        <v>5920</v>
      </c>
      <c r="I561" s="8">
        <f t="shared" ca="1" si="54"/>
        <v>31</v>
      </c>
      <c r="J561" s="26">
        <f ca="1">IF(I561=0,0,COUNTIF(I$19:$I561,C561*10+1))</f>
        <v>240</v>
      </c>
      <c r="K561" s="21">
        <f t="shared" ca="1" si="55"/>
        <v>0</v>
      </c>
      <c r="L561" s="24">
        <f t="shared" ca="1" si="56"/>
        <v>5920</v>
      </c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</row>
    <row r="562" spans="1:44" x14ac:dyDescent="0.2">
      <c r="A562" s="15">
        <f>Daten!A562</f>
        <v>31321</v>
      </c>
      <c r="B562" s="8" t="str">
        <f>Daten!B562</f>
        <v>Krumau am Kamp</v>
      </c>
      <c r="C562" s="15">
        <f t="shared" si="51"/>
        <v>3</v>
      </c>
      <c r="D562" s="9">
        <f>Daten!E562</f>
        <v>749</v>
      </c>
      <c r="E562" s="10">
        <f>Daten!D562</f>
        <v>0</v>
      </c>
      <c r="F562" s="9">
        <f t="shared" si="52"/>
        <v>1207.3432835820895</v>
      </c>
      <c r="H562" s="26">
        <f t="shared" ca="1" si="53"/>
        <v>3676</v>
      </c>
      <c r="I562" s="8">
        <f t="shared" ca="1" si="54"/>
        <v>31</v>
      </c>
      <c r="J562" s="26">
        <f ca="1">IF(I562=0,0,COUNTIF(I$19:$I562,C562*10+1))</f>
        <v>241</v>
      </c>
      <c r="K562" s="21">
        <f t="shared" ca="1" si="55"/>
        <v>0</v>
      </c>
      <c r="L562" s="24">
        <f t="shared" ca="1" si="56"/>
        <v>3676</v>
      </c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</row>
    <row r="563" spans="1:44" x14ac:dyDescent="0.2">
      <c r="A563" s="15">
        <f>Daten!A563</f>
        <v>31322</v>
      </c>
      <c r="B563" s="8" t="str">
        <f>Daten!B563</f>
        <v>Langenlois</v>
      </c>
      <c r="C563" s="15">
        <f t="shared" si="51"/>
        <v>3</v>
      </c>
      <c r="D563" s="9">
        <f>Daten!E563</f>
        <v>7483</v>
      </c>
      <c r="E563" s="10">
        <f>Daten!D563</f>
        <v>0</v>
      </c>
      <c r="F563" s="9">
        <f t="shared" si="52"/>
        <v>12062.149253731342</v>
      </c>
      <c r="H563" s="26">
        <f t="shared" ca="1" si="53"/>
        <v>36730</v>
      </c>
      <c r="I563" s="8">
        <f t="shared" ca="1" si="54"/>
        <v>31</v>
      </c>
      <c r="J563" s="26">
        <f ca="1">IF(I563=0,0,COUNTIF(I$19:$I563,C563*10+1))</f>
        <v>242</v>
      </c>
      <c r="K563" s="21">
        <f t="shared" ca="1" si="55"/>
        <v>0</v>
      </c>
      <c r="L563" s="24">
        <f t="shared" ca="1" si="56"/>
        <v>36730</v>
      </c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</row>
    <row r="564" spans="1:44" x14ac:dyDescent="0.2">
      <c r="A564" s="15">
        <f>Daten!A564</f>
        <v>31323</v>
      </c>
      <c r="B564" s="8" t="str">
        <f>Daten!B564</f>
        <v>Lengenfeld</v>
      </c>
      <c r="C564" s="15">
        <f t="shared" si="51"/>
        <v>3</v>
      </c>
      <c r="D564" s="9">
        <f>Daten!E564</f>
        <v>1424</v>
      </c>
      <c r="E564" s="10">
        <f>Daten!D564</f>
        <v>0</v>
      </c>
      <c r="F564" s="9">
        <f t="shared" si="52"/>
        <v>2295.4029850746269</v>
      </c>
      <c r="H564" s="26">
        <f t="shared" ca="1" si="53"/>
        <v>6990</v>
      </c>
      <c r="I564" s="8">
        <f t="shared" ca="1" si="54"/>
        <v>31</v>
      </c>
      <c r="J564" s="26">
        <f ca="1">IF(I564=0,0,COUNTIF(I$19:$I564,C564*10+1))</f>
        <v>243</v>
      </c>
      <c r="K564" s="21">
        <f t="shared" ca="1" si="55"/>
        <v>0</v>
      </c>
      <c r="L564" s="24">
        <f t="shared" ca="1" si="56"/>
        <v>6990</v>
      </c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</row>
    <row r="565" spans="1:44" x14ac:dyDescent="0.2">
      <c r="A565" s="15">
        <f>Daten!A565</f>
        <v>31324</v>
      </c>
      <c r="B565" s="8" t="str">
        <f>Daten!B565</f>
        <v>Lichtenau im Waldviertel</v>
      </c>
      <c r="C565" s="15">
        <f t="shared" si="51"/>
        <v>3</v>
      </c>
      <c r="D565" s="9">
        <f>Daten!E565</f>
        <v>2061</v>
      </c>
      <c r="E565" s="10">
        <f>Daten!D565</f>
        <v>0</v>
      </c>
      <c r="F565" s="9">
        <f t="shared" si="52"/>
        <v>3322.2089552238804</v>
      </c>
      <c r="H565" s="26">
        <f t="shared" ca="1" si="53"/>
        <v>10116</v>
      </c>
      <c r="I565" s="8">
        <f t="shared" ca="1" si="54"/>
        <v>31</v>
      </c>
      <c r="J565" s="26">
        <f ca="1">IF(I565=0,0,COUNTIF(I$19:$I565,C565*10+1))</f>
        <v>244</v>
      </c>
      <c r="K565" s="21">
        <f t="shared" ca="1" si="55"/>
        <v>0</v>
      </c>
      <c r="L565" s="24">
        <f t="shared" ca="1" si="56"/>
        <v>10116</v>
      </c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</row>
    <row r="566" spans="1:44" x14ac:dyDescent="0.2">
      <c r="A566" s="15">
        <f>Daten!A566</f>
        <v>31326</v>
      </c>
      <c r="B566" s="8" t="str">
        <f>Daten!B566</f>
        <v>Maria Laach am Jauerling</v>
      </c>
      <c r="C566" s="15">
        <f t="shared" si="51"/>
        <v>3</v>
      </c>
      <c r="D566" s="9">
        <f>Daten!E566</f>
        <v>922</v>
      </c>
      <c r="E566" s="10">
        <f>Daten!D566</f>
        <v>0</v>
      </c>
      <c r="F566" s="9">
        <f t="shared" si="52"/>
        <v>1486.2089552238806</v>
      </c>
      <c r="H566" s="26">
        <f t="shared" ca="1" si="53"/>
        <v>4526</v>
      </c>
      <c r="I566" s="8">
        <f t="shared" ca="1" si="54"/>
        <v>31</v>
      </c>
      <c r="J566" s="26">
        <f ca="1">IF(I566=0,0,COUNTIF(I$19:$I566,C566*10+1))</f>
        <v>245</v>
      </c>
      <c r="K566" s="21">
        <f t="shared" ca="1" si="55"/>
        <v>0</v>
      </c>
      <c r="L566" s="24">
        <f t="shared" ca="1" si="56"/>
        <v>4526</v>
      </c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</row>
    <row r="567" spans="1:44" x14ac:dyDescent="0.2">
      <c r="A567" s="15">
        <f>Daten!A567</f>
        <v>31327</v>
      </c>
      <c r="B567" s="8" t="str">
        <f>Daten!B567</f>
        <v>Mautern an der Donau</v>
      </c>
      <c r="C567" s="15">
        <f t="shared" si="51"/>
        <v>3</v>
      </c>
      <c r="D567" s="9">
        <f>Daten!E567</f>
        <v>3471</v>
      </c>
      <c r="E567" s="10">
        <f>Daten!D567</f>
        <v>0</v>
      </c>
      <c r="F567" s="9">
        <f t="shared" si="52"/>
        <v>5595.0447761194027</v>
      </c>
      <c r="H567" s="26">
        <f t="shared" ca="1" si="53"/>
        <v>17037</v>
      </c>
      <c r="I567" s="8">
        <f t="shared" ca="1" si="54"/>
        <v>31</v>
      </c>
      <c r="J567" s="26">
        <f ca="1">IF(I567=0,0,COUNTIF(I$19:$I567,C567*10+1))</f>
        <v>246</v>
      </c>
      <c r="K567" s="21">
        <f t="shared" ca="1" si="55"/>
        <v>0</v>
      </c>
      <c r="L567" s="24">
        <f t="shared" ca="1" si="56"/>
        <v>17037</v>
      </c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</row>
    <row r="568" spans="1:44" x14ac:dyDescent="0.2">
      <c r="A568" s="15">
        <f>Daten!A568</f>
        <v>31330</v>
      </c>
      <c r="B568" s="8" t="str">
        <f>Daten!B568</f>
        <v>Mühldorf</v>
      </c>
      <c r="C568" s="15">
        <f t="shared" si="51"/>
        <v>3</v>
      </c>
      <c r="D568" s="9">
        <f>Daten!E568</f>
        <v>1270</v>
      </c>
      <c r="E568" s="10">
        <f>Daten!D568</f>
        <v>0</v>
      </c>
      <c r="F568" s="9">
        <f t="shared" si="52"/>
        <v>2047.1641791044776</v>
      </c>
      <c r="H568" s="26">
        <f t="shared" ca="1" si="53"/>
        <v>6234</v>
      </c>
      <c r="I568" s="8">
        <f t="shared" ca="1" si="54"/>
        <v>31</v>
      </c>
      <c r="J568" s="26">
        <f ca="1">IF(I568=0,0,COUNTIF(I$19:$I568,C568*10+1))</f>
        <v>247</v>
      </c>
      <c r="K568" s="21">
        <f t="shared" ca="1" si="55"/>
        <v>0</v>
      </c>
      <c r="L568" s="24">
        <f t="shared" ca="1" si="56"/>
        <v>6234</v>
      </c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</row>
    <row r="569" spans="1:44" x14ac:dyDescent="0.2">
      <c r="A569" s="15">
        <f>Daten!A569</f>
        <v>31333</v>
      </c>
      <c r="B569" s="8" t="str">
        <f>Daten!B569</f>
        <v>Paudorf</v>
      </c>
      <c r="C569" s="15">
        <f t="shared" si="51"/>
        <v>3</v>
      </c>
      <c r="D569" s="9">
        <f>Daten!E569</f>
        <v>2645</v>
      </c>
      <c r="E569" s="10">
        <f>Daten!D569</f>
        <v>0</v>
      </c>
      <c r="F569" s="9">
        <f t="shared" si="52"/>
        <v>4263.5820895522384</v>
      </c>
      <c r="H569" s="26">
        <f t="shared" ca="1" si="53"/>
        <v>12983</v>
      </c>
      <c r="I569" s="8">
        <f t="shared" ca="1" si="54"/>
        <v>31</v>
      </c>
      <c r="J569" s="26">
        <f ca="1">IF(I569=0,0,COUNTIF(I$19:$I569,C569*10+1))</f>
        <v>248</v>
      </c>
      <c r="K569" s="21">
        <f t="shared" ca="1" si="55"/>
        <v>0</v>
      </c>
      <c r="L569" s="24">
        <f t="shared" ca="1" si="56"/>
        <v>12983</v>
      </c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</row>
    <row r="570" spans="1:44" x14ac:dyDescent="0.2">
      <c r="A570" s="15">
        <f>Daten!A570</f>
        <v>31336</v>
      </c>
      <c r="B570" s="8" t="str">
        <f>Daten!B570</f>
        <v>Rastenfeld</v>
      </c>
      <c r="C570" s="15">
        <f t="shared" si="51"/>
        <v>3</v>
      </c>
      <c r="D570" s="9">
        <f>Daten!E570</f>
        <v>1619</v>
      </c>
      <c r="E570" s="10">
        <f>Daten!D570</f>
        <v>0</v>
      </c>
      <c r="F570" s="9">
        <f t="shared" si="52"/>
        <v>2609.7313432835822</v>
      </c>
      <c r="H570" s="26">
        <f t="shared" ca="1" si="53"/>
        <v>7947</v>
      </c>
      <c r="I570" s="8">
        <f t="shared" ca="1" si="54"/>
        <v>31</v>
      </c>
      <c r="J570" s="26">
        <f ca="1">IF(I570=0,0,COUNTIF(I$19:$I570,C570*10+1))</f>
        <v>249</v>
      </c>
      <c r="K570" s="21">
        <f t="shared" ca="1" si="55"/>
        <v>0</v>
      </c>
      <c r="L570" s="24">
        <f t="shared" ca="1" si="56"/>
        <v>7947</v>
      </c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</row>
    <row r="571" spans="1:44" x14ac:dyDescent="0.2">
      <c r="A571" s="15">
        <f>Daten!A571</f>
        <v>31337</v>
      </c>
      <c r="B571" s="8" t="str">
        <f>Daten!B571</f>
        <v>Rohrendorf bei Krems</v>
      </c>
      <c r="C571" s="15">
        <f t="shared" si="51"/>
        <v>3</v>
      </c>
      <c r="D571" s="9">
        <f>Daten!E571</f>
        <v>2092</v>
      </c>
      <c r="E571" s="10">
        <f>Daten!D571</f>
        <v>0</v>
      </c>
      <c r="F571" s="9">
        <f t="shared" si="52"/>
        <v>3372.1791044776119</v>
      </c>
      <c r="H571" s="26">
        <f t="shared" ca="1" si="53"/>
        <v>10269</v>
      </c>
      <c r="I571" s="8">
        <f t="shared" ca="1" si="54"/>
        <v>31</v>
      </c>
      <c r="J571" s="26">
        <f ca="1">IF(I571=0,0,COUNTIF(I$19:$I571,C571*10+1))</f>
        <v>250</v>
      </c>
      <c r="K571" s="21">
        <f t="shared" ca="1" si="55"/>
        <v>0</v>
      </c>
      <c r="L571" s="24">
        <f t="shared" ca="1" si="56"/>
        <v>10269</v>
      </c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</row>
    <row r="572" spans="1:44" x14ac:dyDescent="0.2">
      <c r="A572" s="15">
        <f>Daten!A572</f>
        <v>31338</v>
      </c>
      <c r="B572" s="8" t="str">
        <f>Daten!B572</f>
        <v>Rossatz-Arnsdorf</v>
      </c>
      <c r="C572" s="15">
        <f t="shared" si="51"/>
        <v>3</v>
      </c>
      <c r="D572" s="9">
        <f>Daten!E572</f>
        <v>1068</v>
      </c>
      <c r="E572" s="10">
        <f>Daten!D572</f>
        <v>0</v>
      </c>
      <c r="F572" s="9">
        <f t="shared" si="52"/>
        <v>1721.5522388059701</v>
      </c>
      <c r="H572" s="26">
        <f t="shared" ca="1" si="53"/>
        <v>5242</v>
      </c>
      <c r="I572" s="8">
        <f t="shared" ca="1" si="54"/>
        <v>31</v>
      </c>
      <c r="J572" s="26">
        <f ca="1">IF(I572=0,0,COUNTIF(I$19:$I572,C572*10+1))</f>
        <v>251</v>
      </c>
      <c r="K572" s="21">
        <f t="shared" ca="1" si="55"/>
        <v>0</v>
      </c>
      <c r="L572" s="24">
        <f t="shared" ca="1" si="56"/>
        <v>5242</v>
      </c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</row>
    <row r="573" spans="1:44" x14ac:dyDescent="0.2">
      <c r="A573" s="15">
        <f>Daten!A573</f>
        <v>31340</v>
      </c>
      <c r="B573" s="8" t="str">
        <f>Daten!B573</f>
        <v>St. Leonhard am Hornerwald</v>
      </c>
      <c r="C573" s="15">
        <f t="shared" si="51"/>
        <v>3</v>
      </c>
      <c r="D573" s="9">
        <f>Daten!E573</f>
        <v>1088</v>
      </c>
      <c r="E573" s="10">
        <f>Daten!D573</f>
        <v>0</v>
      </c>
      <c r="F573" s="9">
        <f t="shared" si="52"/>
        <v>1753.7910447761194</v>
      </c>
      <c r="H573" s="26">
        <f t="shared" ca="1" si="53"/>
        <v>5340</v>
      </c>
      <c r="I573" s="8">
        <f t="shared" ca="1" si="54"/>
        <v>31</v>
      </c>
      <c r="J573" s="26">
        <f ca="1">IF(I573=0,0,COUNTIF(I$19:$I573,C573*10+1))</f>
        <v>252</v>
      </c>
      <c r="K573" s="21">
        <f t="shared" ca="1" si="55"/>
        <v>0</v>
      </c>
      <c r="L573" s="24">
        <f t="shared" ca="1" si="56"/>
        <v>5340</v>
      </c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</row>
    <row r="574" spans="1:44" x14ac:dyDescent="0.2">
      <c r="A574" s="15">
        <f>Daten!A574</f>
        <v>31343</v>
      </c>
      <c r="B574" s="8" t="str">
        <f>Daten!B574</f>
        <v>Senftenberg</v>
      </c>
      <c r="C574" s="15">
        <f t="shared" si="51"/>
        <v>3</v>
      </c>
      <c r="D574" s="9">
        <f>Daten!E574</f>
        <v>1914</v>
      </c>
      <c r="E574" s="10">
        <f>Daten!D574</f>
        <v>0</v>
      </c>
      <c r="F574" s="9">
        <f t="shared" si="52"/>
        <v>3085.2537313432836</v>
      </c>
      <c r="H574" s="26">
        <f t="shared" ca="1" si="53"/>
        <v>9395</v>
      </c>
      <c r="I574" s="8">
        <f t="shared" ca="1" si="54"/>
        <v>31</v>
      </c>
      <c r="J574" s="26">
        <f ca="1">IF(I574=0,0,COUNTIF(I$19:$I574,C574*10+1))</f>
        <v>253</v>
      </c>
      <c r="K574" s="21">
        <f t="shared" ca="1" si="55"/>
        <v>0</v>
      </c>
      <c r="L574" s="24">
        <f t="shared" ca="1" si="56"/>
        <v>9395</v>
      </c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</row>
    <row r="575" spans="1:44" x14ac:dyDescent="0.2">
      <c r="A575" s="15">
        <f>Daten!A575</f>
        <v>31344</v>
      </c>
      <c r="B575" s="8" t="str">
        <f>Daten!B575</f>
        <v>Spitz</v>
      </c>
      <c r="C575" s="15">
        <f t="shared" si="51"/>
        <v>3</v>
      </c>
      <c r="D575" s="9">
        <f>Daten!E575</f>
        <v>1542</v>
      </c>
      <c r="E575" s="10">
        <f>Daten!D575</f>
        <v>0</v>
      </c>
      <c r="F575" s="9">
        <f t="shared" si="52"/>
        <v>2485.6119402985073</v>
      </c>
      <c r="H575" s="26">
        <f t="shared" ca="1" si="53"/>
        <v>7569</v>
      </c>
      <c r="I575" s="8">
        <f t="shared" ca="1" si="54"/>
        <v>31</v>
      </c>
      <c r="J575" s="26">
        <f ca="1">IF(I575=0,0,COUNTIF(I$19:$I575,C575*10+1))</f>
        <v>254</v>
      </c>
      <c r="K575" s="21">
        <f t="shared" ca="1" si="55"/>
        <v>0</v>
      </c>
      <c r="L575" s="24">
        <f t="shared" ca="1" si="56"/>
        <v>7569</v>
      </c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</row>
    <row r="576" spans="1:44" x14ac:dyDescent="0.2">
      <c r="A576" s="15">
        <f>Daten!A576</f>
        <v>31346</v>
      </c>
      <c r="B576" s="8" t="str">
        <f>Daten!B576</f>
        <v>Straß im Straßertale</v>
      </c>
      <c r="C576" s="15">
        <f t="shared" si="51"/>
        <v>3</v>
      </c>
      <c r="D576" s="9">
        <f>Daten!E576</f>
        <v>1758</v>
      </c>
      <c r="E576" s="10">
        <f>Daten!D576</f>
        <v>0</v>
      </c>
      <c r="F576" s="9">
        <f t="shared" si="52"/>
        <v>2833.7910447761192</v>
      </c>
      <c r="H576" s="26">
        <f t="shared" ca="1" si="53"/>
        <v>8629</v>
      </c>
      <c r="I576" s="8">
        <f t="shared" ca="1" si="54"/>
        <v>31</v>
      </c>
      <c r="J576" s="26">
        <f ca="1">IF(I576=0,0,COUNTIF(I$19:$I576,C576*10+1))</f>
        <v>255</v>
      </c>
      <c r="K576" s="21">
        <f t="shared" ca="1" si="55"/>
        <v>0</v>
      </c>
      <c r="L576" s="24">
        <f t="shared" ca="1" si="56"/>
        <v>8629</v>
      </c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</row>
    <row r="577" spans="1:44" x14ac:dyDescent="0.2">
      <c r="A577" s="15">
        <f>Daten!A577</f>
        <v>31347</v>
      </c>
      <c r="B577" s="8" t="str">
        <f>Daten!B577</f>
        <v>Stratzing</v>
      </c>
      <c r="C577" s="15">
        <f t="shared" si="51"/>
        <v>3</v>
      </c>
      <c r="D577" s="9">
        <f>Daten!E577</f>
        <v>909</v>
      </c>
      <c r="E577" s="10">
        <f>Daten!D577</f>
        <v>0</v>
      </c>
      <c r="F577" s="9">
        <f t="shared" si="52"/>
        <v>1465.2537313432836</v>
      </c>
      <c r="H577" s="26">
        <f t="shared" ca="1" si="53"/>
        <v>4462</v>
      </c>
      <c r="I577" s="8">
        <f t="shared" ca="1" si="54"/>
        <v>31</v>
      </c>
      <c r="J577" s="26">
        <f ca="1">IF(I577=0,0,COUNTIF(I$19:$I577,C577*10+1))</f>
        <v>256</v>
      </c>
      <c r="K577" s="21">
        <f t="shared" ca="1" si="55"/>
        <v>0</v>
      </c>
      <c r="L577" s="24">
        <f t="shared" ca="1" si="56"/>
        <v>4462</v>
      </c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</row>
    <row r="578" spans="1:44" x14ac:dyDescent="0.2">
      <c r="A578" s="15">
        <f>Daten!A578</f>
        <v>31350</v>
      </c>
      <c r="B578" s="8" t="str">
        <f>Daten!B578</f>
        <v>Weinzierl am Walde</v>
      </c>
      <c r="C578" s="15">
        <f t="shared" si="51"/>
        <v>3</v>
      </c>
      <c r="D578" s="9">
        <f>Daten!E578</f>
        <v>1243</v>
      </c>
      <c r="E578" s="10">
        <f>Daten!D578</f>
        <v>0</v>
      </c>
      <c r="F578" s="9">
        <f t="shared" si="52"/>
        <v>2003.641791044776</v>
      </c>
      <c r="H578" s="26">
        <f t="shared" ca="1" si="53"/>
        <v>6101</v>
      </c>
      <c r="I578" s="8">
        <f t="shared" ca="1" si="54"/>
        <v>31</v>
      </c>
      <c r="J578" s="26">
        <f ca="1">IF(I578=0,0,COUNTIF(I$19:$I578,C578*10+1))</f>
        <v>257</v>
      </c>
      <c r="K578" s="21">
        <f t="shared" ca="1" si="55"/>
        <v>0</v>
      </c>
      <c r="L578" s="24">
        <f t="shared" ca="1" si="56"/>
        <v>6101</v>
      </c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</row>
    <row r="579" spans="1:44" x14ac:dyDescent="0.2">
      <c r="A579" s="15">
        <f>Daten!A579</f>
        <v>31351</v>
      </c>
      <c r="B579" s="8" t="str">
        <f>Daten!B579</f>
        <v>Weißenkirchen in der Wachau</v>
      </c>
      <c r="C579" s="15">
        <f t="shared" si="51"/>
        <v>3</v>
      </c>
      <c r="D579" s="9">
        <f>Daten!E579</f>
        <v>1399</v>
      </c>
      <c r="E579" s="10">
        <f>Daten!D579</f>
        <v>0</v>
      </c>
      <c r="F579" s="9">
        <f t="shared" si="52"/>
        <v>2255.1044776119402</v>
      </c>
      <c r="H579" s="26">
        <f t="shared" ca="1" si="53"/>
        <v>6867</v>
      </c>
      <c r="I579" s="8">
        <f t="shared" ca="1" si="54"/>
        <v>31</v>
      </c>
      <c r="J579" s="26">
        <f ca="1">IF(I579=0,0,COUNTIF(I$19:$I579,C579*10+1))</f>
        <v>258</v>
      </c>
      <c r="K579" s="21">
        <f t="shared" ca="1" si="55"/>
        <v>0</v>
      </c>
      <c r="L579" s="24">
        <f t="shared" ca="1" si="56"/>
        <v>6867</v>
      </c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</row>
    <row r="580" spans="1:44" x14ac:dyDescent="0.2">
      <c r="A580" s="15">
        <f>Daten!A580</f>
        <v>31355</v>
      </c>
      <c r="B580" s="8" t="str">
        <f>Daten!B580</f>
        <v>Schönberg am Kamp</v>
      </c>
      <c r="C580" s="15">
        <f t="shared" si="51"/>
        <v>3</v>
      </c>
      <c r="D580" s="9">
        <f>Daten!E580</f>
        <v>1848</v>
      </c>
      <c r="E580" s="10">
        <f>Daten!D580</f>
        <v>0</v>
      </c>
      <c r="F580" s="9">
        <f t="shared" si="52"/>
        <v>2978.8656716417909</v>
      </c>
      <c r="H580" s="26">
        <f t="shared" ca="1" si="53"/>
        <v>9071</v>
      </c>
      <c r="I580" s="8">
        <f t="shared" ca="1" si="54"/>
        <v>31</v>
      </c>
      <c r="J580" s="26">
        <f ca="1">IF(I580=0,0,COUNTIF(I$19:$I580,C580*10+1))</f>
        <v>259</v>
      </c>
      <c r="K580" s="21">
        <f t="shared" ca="1" si="55"/>
        <v>0</v>
      </c>
      <c r="L580" s="24">
        <f t="shared" ca="1" si="56"/>
        <v>9071</v>
      </c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</row>
    <row r="581" spans="1:44" x14ac:dyDescent="0.2">
      <c r="A581" s="15">
        <f>Daten!A581</f>
        <v>31356</v>
      </c>
      <c r="B581" s="8" t="str">
        <f>Daten!B581</f>
        <v>Droß</v>
      </c>
      <c r="C581" s="15">
        <f t="shared" si="51"/>
        <v>3</v>
      </c>
      <c r="D581" s="9">
        <f>Daten!E581</f>
        <v>1025</v>
      </c>
      <c r="E581" s="10">
        <f>Daten!D581</f>
        <v>0</v>
      </c>
      <c r="F581" s="9">
        <f t="shared" si="52"/>
        <v>1652.2388059701493</v>
      </c>
      <c r="H581" s="26">
        <f t="shared" ca="1" si="53"/>
        <v>5031</v>
      </c>
      <c r="I581" s="8">
        <f t="shared" ca="1" si="54"/>
        <v>31</v>
      </c>
      <c r="J581" s="26">
        <f ca="1">IF(I581=0,0,COUNTIF(I$19:$I581,C581*10+1))</f>
        <v>260</v>
      </c>
      <c r="K581" s="21">
        <f t="shared" ca="1" si="55"/>
        <v>0</v>
      </c>
      <c r="L581" s="24">
        <f t="shared" ca="1" si="56"/>
        <v>5031</v>
      </c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</row>
    <row r="582" spans="1:44" x14ac:dyDescent="0.2">
      <c r="A582" s="15">
        <f>Daten!A582</f>
        <v>31401</v>
      </c>
      <c r="B582" s="8" t="str">
        <f>Daten!B582</f>
        <v>Annaberg</v>
      </c>
      <c r="C582" s="15">
        <f t="shared" si="51"/>
        <v>3</v>
      </c>
      <c r="D582" s="9">
        <f>Daten!E582</f>
        <v>499</v>
      </c>
      <c r="E582" s="10">
        <f>Daten!D582</f>
        <v>0</v>
      </c>
      <c r="F582" s="9">
        <f t="shared" si="52"/>
        <v>804.35820895522386</v>
      </c>
      <c r="H582" s="26">
        <f t="shared" ca="1" si="53"/>
        <v>2449</v>
      </c>
      <c r="I582" s="8">
        <f t="shared" ca="1" si="54"/>
        <v>31</v>
      </c>
      <c r="J582" s="26">
        <f ca="1">IF(I582=0,0,COUNTIF(I$19:$I582,C582*10+1))</f>
        <v>261</v>
      </c>
      <c r="K582" s="21">
        <f t="shared" ca="1" si="55"/>
        <v>0</v>
      </c>
      <c r="L582" s="24">
        <f t="shared" ca="1" si="56"/>
        <v>2449</v>
      </c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</row>
    <row r="583" spans="1:44" x14ac:dyDescent="0.2">
      <c r="A583" s="15">
        <f>Daten!A583</f>
        <v>31402</v>
      </c>
      <c r="B583" s="8" t="str">
        <f>Daten!B583</f>
        <v>Eschenau</v>
      </c>
      <c r="C583" s="15">
        <f t="shared" si="51"/>
        <v>3</v>
      </c>
      <c r="D583" s="9">
        <f>Daten!E583</f>
        <v>1297</v>
      </c>
      <c r="E583" s="10">
        <f>Daten!D583</f>
        <v>0</v>
      </c>
      <c r="F583" s="9">
        <f t="shared" si="52"/>
        <v>2090.686567164179</v>
      </c>
      <c r="H583" s="26">
        <f t="shared" ca="1" si="53"/>
        <v>6366</v>
      </c>
      <c r="I583" s="8">
        <f t="shared" ca="1" si="54"/>
        <v>31</v>
      </c>
      <c r="J583" s="26">
        <f ca="1">IF(I583=0,0,COUNTIF(I$19:$I583,C583*10+1))</f>
        <v>262</v>
      </c>
      <c r="K583" s="21">
        <f t="shared" ca="1" si="55"/>
        <v>0</v>
      </c>
      <c r="L583" s="24">
        <f t="shared" ca="1" si="56"/>
        <v>6366</v>
      </c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</row>
    <row r="584" spans="1:44" x14ac:dyDescent="0.2">
      <c r="A584" s="15">
        <f>Daten!A584</f>
        <v>31403</v>
      </c>
      <c r="B584" s="8" t="str">
        <f>Daten!B584</f>
        <v>Hainfeld</v>
      </c>
      <c r="C584" s="15">
        <f t="shared" si="51"/>
        <v>3</v>
      </c>
      <c r="D584" s="9">
        <f>Daten!E584</f>
        <v>3746</v>
      </c>
      <c r="E584" s="10">
        <f>Daten!D584</f>
        <v>0</v>
      </c>
      <c r="F584" s="9">
        <f t="shared" si="52"/>
        <v>6038.3283582089553</v>
      </c>
      <c r="H584" s="26">
        <f t="shared" ca="1" si="53"/>
        <v>18387</v>
      </c>
      <c r="I584" s="8">
        <f t="shared" ca="1" si="54"/>
        <v>31</v>
      </c>
      <c r="J584" s="26">
        <f ca="1">IF(I584=0,0,COUNTIF(I$19:$I584,C584*10+1))</f>
        <v>263</v>
      </c>
      <c r="K584" s="21">
        <f t="shared" ca="1" si="55"/>
        <v>0</v>
      </c>
      <c r="L584" s="24">
        <f t="shared" ca="1" si="56"/>
        <v>18387</v>
      </c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</row>
    <row r="585" spans="1:44" x14ac:dyDescent="0.2">
      <c r="A585" s="15">
        <f>Daten!A585</f>
        <v>31404</v>
      </c>
      <c r="B585" s="8" t="str">
        <f>Daten!B585</f>
        <v>Hohenberg</v>
      </c>
      <c r="C585" s="15">
        <f t="shared" si="51"/>
        <v>3</v>
      </c>
      <c r="D585" s="9">
        <f>Daten!E585</f>
        <v>1443</v>
      </c>
      <c r="E585" s="10">
        <f>Daten!D585</f>
        <v>0</v>
      </c>
      <c r="F585" s="9">
        <f t="shared" si="52"/>
        <v>2326.0298507462685</v>
      </c>
      <c r="H585" s="26">
        <f t="shared" ca="1" si="53"/>
        <v>7083</v>
      </c>
      <c r="I585" s="8">
        <f t="shared" ca="1" si="54"/>
        <v>31</v>
      </c>
      <c r="J585" s="26">
        <f ca="1">IF(I585=0,0,COUNTIF(I$19:$I585,C585*10+1))</f>
        <v>264</v>
      </c>
      <c r="K585" s="21">
        <f t="shared" ca="1" si="55"/>
        <v>0</v>
      </c>
      <c r="L585" s="24">
        <f t="shared" ca="1" si="56"/>
        <v>7083</v>
      </c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</row>
    <row r="586" spans="1:44" x14ac:dyDescent="0.2">
      <c r="A586" s="15">
        <f>Daten!A586</f>
        <v>31405</v>
      </c>
      <c r="B586" s="8" t="str">
        <f>Daten!B586</f>
        <v>Kaumberg</v>
      </c>
      <c r="C586" s="15">
        <f t="shared" si="51"/>
        <v>3</v>
      </c>
      <c r="D586" s="9">
        <f>Daten!E586</f>
        <v>1074</v>
      </c>
      <c r="E586" s="10">
        <f>Daten!D586</f>
        <v>0</v>
      </c>
      <c r="F586" s="9">
        <f t="shared" si="52"/>
        <v>1731.2238805970148</v>
      </c>
      <c r="H586" s="26">
        <f t="shared" ca="1" si="53"/>
        <v>5272</v>
      </c>
      <c r="I586" s="8">
        <f t="shared" ca="1" si="54"/>
        <v>31</v>
      </c>
      <c r="J586" s="26">
        <f ca="1">IF(I586=0,0,COUNTIF(I$19:$I586,C586*10+1))</f>
        <v>265</v>
      </c>
      <c r="K586" s="21">
        <f t="shared" ca="1" si="55"/>
        <v>0</v>
      </c>
      <c r="L586" s="24">
        <f t="shared" ca="1" si="56"/>
        <v>5272</v>
      </c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</row>
    <row r="587" spans="1:44" x14ac:dyDescent="0.2">
      <c r="A587" s="15">
        <f>Daten!A587</f>
        <v>31406</v>
      </c>
      <c r="B587" s="8" t="str">
        <f>Daten!B587</f>
        <v>Kleinzell</v>
      </c>
      <c r="C587" s="15">
        <f t="shared" si="51"/>
        <v>3</v>
      </c>
      <c r="D587" s="9">
        <f>Daten!E587</f>
        <v>856</v>
      </c>
      <c r="E587" s="10">
        <f>Daten!D587</f>
        <v>0</v>
      </c>
      <c r="F587" s="9">
        <f t="shared" si="52"/>
        <v>1379.8208955223881</v>
      </c>
      <c r="H587" s="26">
        <f t="shared" ca="1" si="53"/>
        <v>4202</v>
      </c>
      <c r="I587" s="8">
        <f t="shared" ca="1" si="54"/>
        <v>31</v>
      </c>
      <c r="J587" s="26">
        <f ca="1">IF(I587=0,0,COUNTIF(I$19:$I587,C587*10+1))</f>
        <v>266</v>
      </c>
      <c r="K587" s="21">
        <f t="shared" ca="1" si="55"/>
        <v>0</v>
      </c>
      <c r="L587" s="24">
        <f t="shared" ca="1" si="56"/>
        <v>4202</v>
      </c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</row>
    <row r="588" spans="1:44" x14ac:dyDescent="0.2">
      <c r="A588" s="15">
        <f>Daten!A588</f>
        <v>31407</v>
      </c>
      <c r="B588" s="8" t="str">
        <f>Daten!B588</f>
        <v>Lilienfeld</v>
      </c>
      <c r="C588" s="15">
        <f t="shared" si="51"/>
        <v>3</v>
      </c>
      <c r="D588" s="9">
        <f>Daten!E588</f>
        <v>2649</v>
      </c>
      <c r="E588" s="10">
        <f>Daten!D588</f>
        <v>0</v>
      </c>
      <c r="F588" s="9">
        <f t="shared" si="52"/>
        <v>4270.0298507462685</v>
      </c>
      <c r="H588" s="26">
        <f t="shared" ca="1" si="53"/>
        <v>13003</v>
      </c>
      <c r="I588" s="8">
        <f t="shared" ca="1" si="54"/>
        <v>31</v>
      </c>
      <c r="J588" s="26">
        <f ca="1">IF(I588=0,0,COUNTIF(I$19:$I588,C588*10+1))</f>
        <v>267</v>
      </c>
      <c r="K588" s="21">
        <f t="shared" ca="1" si="55"/>
        <v>0</v>
      </c>
      <c r="L588" s="24">
        <f t="shared" ca="1" si="56"/>
        <v>13003</v>
      </c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</row>
    <row r="589" spans="1:44" x14ac:dyDescent="0.2">
      <c r="A589" s="15">
        <f>Daten!A589</f>
        <v>31408</v>
      </c>
      <c r="B589" s="8" t="str">
        <f>Daten!B589</f>
        <v>Mitterbach am Erlaufsee</v>
      </c>
      <c r="C589" s="15">
        <f t="shared" si="51"/>
        <v>3</v>
      </c>
      <c r="D589" s="9">
        <f>Daten!E589</f>
        <v>474</v>
      </c>
      <c r="E589" s="10">
        <f>Daten!D589</f>
        <v>0</v>
      </c>
      <c r="F589" s="9">
        <f t="shared" si="52"/>
        <v>764.05970149253733</v>
      </c>
      <c r="H589" s="26">
        <f t="shared" ca="1" si="53"/>
        <v>2327</v>
      </c>
      <c r="I589" s="8">
        <f t="shared" ca="1" si="54"/>
        <v>31</v>
      </c>
      <c r="J589" s="26">
        <f ca="1">IF(I589=0,0,COUNTIF(I$19:$I589,C589*10+1))</f>
        <v>268</v>
      </c>
      <c r="K589" s="21">
        <f t="shared" ca="1" si="55"/>
        <v>0</v>
      </c>
      <c r="L589" s="24">
        <f t="shared" ca="1" si="56"/>
        <v>2327</v>
      </c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</row>
    <row r="590" spans="1:44" x14ac:dyDescent="0.2">
      <c r="A590" s="15">
        <f>Daten!A590</f>
        <v>31409</v>
      </c>
      <c r="B590" s="8" t="str">
        <f>Daten!B590</f>
        <v>Ramsau</v>
      </c>
      <c r="C590" s="15">
        <f t="shared" si="51"/>
        <v>3</v>
      </c>
      <c r="D590" s="9">
        <f>Daten!E590</f>
        <v>828</v>
      </c>
      <c r="E590" s="10">
        <f>Daten!D590</f>
        <v>0</v>
      </c>
      <c r="F590" s="9">
        <f t="shared" si="52"/>
        <v>1334.686567164179</v>
      </c>
      <c r="H590" s="26">
        <f t="shared" ca="1" si="53"/>
        <v>4064</v>
      </c>
      <c r="I590" s="8">
        <f t="shared" ca="1" si="54"/>
        <v>31</v>
      </c>
      <c r="J590" s="26">
        <f ca="1">IF(I590=0,0,COUNTIF(I$19:$I590,C590*10+1))</f>
        <v>269</v>
      </c>
      <c r="K590" s="21">
        <f t="shared" ca="1" si="55"/>
        <v>0</v>
      </c>
      <c r="L590" s="24">
        <f t="shared" ca="1" si="56"/>
        <v>4064</v>
      </c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</row>
    <row r="591" spans="1:44" x14ac:dyDescent="0.2">
      <c r="A591" s="15">
        <f>Daten!A591</f>
        <v>31410</v>
      </c>
      <c r="B591" s="8" t="str">
        <f>Daten!B591</f>
        <v>Rohrbach an der Gölsen</v>
      </c>
      <c r="C591" s="15">
        <f t="shared" si="51"/>
        <v>3</v>
      </c>
      <c r="D591" s="9">
        <f>Daten!E591</f>
        <v>1550</v>
      </c>
      <c r="E591" s="10">
        <f>Daten!D591</f>
        <v>0</v>
      </c>
      <c r="F591" s="9">
        <f t="shared" si="52"/>
        <v>2498.5074626865671</v>
      </c>
      <c r="H591" s="26">
        <f t="shared" ca="1" si="53"/>
        <v>7608</v>
      </c>
      <c r="I591" s="8">
        <f t="shared" ca="1" si="54"/>
        <v>31</v>
      </c>
      <c r="J591" s="26">
        <f ca="1">IF(I591=0,0,COUNTIF(I$19:$I591,C591*10+1))</f>
        <v>270</v>
      </c>
      <c r="K591" s="21">
        <f t="shared" ca="1" si="55"/>
        <v>0</v>
      </c>
      <c r="L591" s="24">
        <f t="shared" ca="1" si="56"/>
        <v>7608</v>
      </c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</row>
    <row r="592" spans="1:44" x14ac:dyDescent="0.2">
      <c r="A592" s="15">
        <f>Daten!A592</f>
        <v>31411</v>
      </c>
      <c r="B592" s="8" t="str">
        <f>Daten!B592</f>
        <v>St. Aegyd am Neuwalde</v>
      </c>
      <c r="C592" s="15">
        <f t="shared" si="51"/>
        <v>3</v>
      </c>
      <c r="D592" s="9">
        <f>Daten!E592</f>
        <v>1842</v>
      </c>
      <c r="E592" s="10">
        <f>Daten!D592</f>
        <v>0</v>
      </c>
      <c r="F592" s="9">
        <f t="shared" si="52"/>
        <v>2969.1940298507461</v>
      </c>
      <c r="H592" s="26">
        <f t="shared" ca="1" si="53"/>
        <v>9041</v>
      </c>
      <c r="I592" s="8">
        <f t="shared" ca="1" si="54"/>
        <v>31</v>
      </c>
      <c r="J592" s="26">
        <f ca="1">IF(I592=0,0,COUNTIF(I$19:$I592,C592*10+1))</f>
        <v>271</v>
      </c>
      <c r="K592" s="21">
        <f t="shared" ca="1" si="55"/>
        <v>0</v>
      </c>
      <c r="L592" s="24">
        <f t="shared" ca="1" si="56"/>
        <v>9041</v>
      </c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</row>
    <row r="593" spans="1:44" x14ac:dyDescent="0.2">
      <c r="A593" s="15">
        <f>Daten!A593</f>
        <v>31412</v>
      </c>
      <c r="B593" s="8" t="str">
        <f>Daten!B593</f>
        <v>St. Veit an der Gölsen</v>
      </c>
      <c r="C593" s="15">
        <f t="shared" si="51"/>
        <v>3</v>
      </c>
      <c r="D593" s="9">
        <f>Daten!E593</f>
        <v>3868</v>
      </c>
      <c r="E593" s="10">
        <f>Daten!D593</f>
        <v>0</v>
      </c>
      <c r="F593" s="9">
        <f t="shared" si="52"/>
        <v>6234.9850746268658</v>
      </c>
      <c r="H593" s="26">
        <f t="shared" ca="1" si="53"/>
        <v>18986</v>
      </c>
      <c r="I593" s="8">
        <f t="shared" ca="1" si="54"/>
        <v>31</v>
      </c>
      <c r="J593" s="26">
        <f ca="1">IF(I593=0,0,COUNTIF(I$19:$I593,C593*10+1))</f>
        <v>272</v>
      </c>
      <c r="K593" s="21">
        <f t="shared" ca="1" si="55"/>
        <v>0</v>
      </c>
      <c r="L593" s="24">
        <f t="shared" ca="1" si="56"/>
        <v>18986</v>
      </c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</row>
    <row r="594" spans="1:44" x14ac:dyDescent="0.2">
      <c r="A594" s="15">
        <f>Daten!A594</f>
        <v>31413</v>
      </c>
      <c r="B594" s="8" t="str">
        <f>Daten!B594</f>
        <v>Traisen</v>
      </c>
      <c r="C594" s="15">
        <f t="shared" si="51"/>
        <v>3</v>
      </c>
      <c r="D594" s="9">
        <f>Daten!E594</f>
        <v>3428</v>
      </c>
      <c r="E594" s="10">
        <f>Daten!D594</f>
        <v>0</v>
      </c>
      <c r="F594" s="9">
        <f t="shared" si="52"/>
        <v>5525.7313432835817</v>
      </c>
      <c r="H594" s="26">
        <f t="shared" ca="1" si="53"/>
        <v>16826</v>
      </c>
      <c r="I594" s="8">
        <f t="shared" ca="1" si="54"/>
        <v>31</v>
      </c>
      <c r="J594" s="26">
        <f ca="1">IF(I594=0,0,COUNTIF(I$19:$I594,C594*10+1))</f>
        <v>273</v>
      </c>
      <c r="K594" s="21">
        <f t="shared" ca="1" si="55"/>
        <v>0</v>
      </c>
      <c r="L594" s="24">
        <f t="shared" ca="1" si="56"/>
        <v>16826</v>
      </c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</row>
    <row r="595" spans="1:44" x14ac:dyDescent="0.2">
      <c r="A595" s="15">
        <f>Daten!A595</f>
        <v>31414</v>
      </c>
      <c r="B595" s="8" t="str">
        <f>Daten!B595</f>
        <v>Türnitz</v>
      </c>
      <c r="C595" s="15">
        <f t="shared" ref="C595:C658" si="57">INT(A595/10000)</f>
        <v>3</v>
      </c>
      <c r="D595" s="9">
        <f>Daten!E595</f>
        <v>1866</v>
      </c>
      <c r="E595" s="10">
        <f>Daten!D595</f>
        <v>0</v>
      </c>
      <c r="F595" s="9">
        <f t="shared" ref="F595:F658" si="58">IF(AND(E595=1,D595&lt;=20000),D595*2,IF(D595&lt;=10000,D595*(1+41/67),IF(D595&lt;=20000,D595*(1+2/3),IF(D595&lt;=50000,D595*(2),D595*(2+1/3))))+IF(AND(D595&gt;9000,D595&lt;=10000),(D595-9000)*(110/201),0)+IF(AND(D595&gt;18000,D595&lt;=20000),(D595-18000)*(3+1/3),0)+IF(AND(D595&gt;45000,D595&lt;=50000),(D595-45000)*(3+1/3),0))</f>
        <v>3007.8805970149256</v>
      </c>
      <c r="H595" s="26">
        <f t="shared" ref="H595:H658" ca="1" si="59">ROUND(OFFSET($G$6,C595,0)/OFFSET($F$6,C595,0)*F595,0)</f>
        <v>9159</v>
      </c>
      <c r="I595" s="8">
        <f t="shared" ref="I595:I658" ca="1" si="60">IF(H595&gt;0,C595*10+1,0)</f>
        <v>31</v>
      </c>
      <c r="J595" s="26">
        <f ca="1">IF(I595=0,0,COUNTIF(I$19:$I595,C595*10+1))</f>
        <v>274</v>
      </c>
      <c r="K595" s="21">
        <f t="shared" ref="K595:K658" ca="1" si="61">IF(J595=1,OFFSET($G$6,C595,0)-OFFSET($H$6,C595,0),0)</f>
        <v>0</v>
      </c>
      <c r="L595" s="24">
        <f t="shared" ref="L595:L658" ca="1" si="62">H595+K595</f>
        <v>9159</v>
      </c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</row>
    <row r="596" spans="1:44" x14ac:dyDescent="0.2">
      <c r="A596" s="15">
        <f>Daten!A596</f>
        <v>31502</v>
      </c>
      <c r="B596" s="8" t="str">
        <f>Daten!B596</f>
        <v>Artstetten-Pöbring</v>
      </c>
      <c r="C596" s="15">
        <f t="shared" si="57"/>
        <v>3</v>
      </c>
      <c r="D596" s="9">
        <f>Daten!E596</f>
        <v>1233</v>
      </c>
      <c r="E596" s="10">
        <f>Daten!D596</f>
        <v>0</v>
      </c>
      <c r="F596" s="9">
        <f t="shared" si="58"/>
        <v>1987.5223880597014</v>
      </c>
      <c r="H596" s="26">
        <f t="shared" ca="1" si="59"/>
        <v>6052</v>
      </c>
      <c r="I596" s="8">
        <f t="shared" ca="1" si="60"/>
        <v>31</v>
      </c>
      <c r="J596" s="26">
        <f ca="1">IF(I596=0,0,COUNTIF(I$19:$I596,C596*10+1))</f>
        <v>275</v>
      </c>
      <c r="K596" s="21">
        <f t="shared" ca="1" si="61"/>
        <v>0</v>
      </c>
      <c r="L596" s="24">
        <f t="shared" ca="1" si="62"/>
        <v>6052</v>
      </c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</row>
    <row r="597" spans="1:44" x14ac:dyDescent="0.2">
      <c r="A597" s="15">
        <f>Daten!A597</f>
        <v>31503</v>
      </c>
      <c r="B597" s="8" t="str">
        <f>Daten!B597</f>
        <v>Bergland</v>
      </c>
      <c r="C597" s="15">
        <f t="shared" si="57"/>
        <v>3</v>
      </c>
      <c r="D597" s="9">
        <f>Daten!E597</f>
        <v>1895</v>
      </c>
      <c r="E597" s="10">
        <f>Daten!D597</f>
        <v>0</v>
      </c>
      <c r="F597" s="9">
        <f t="shared" si="58"/>
        <v>3054.6268656716416</v>
      </c>
      <c r="H597" s="26">
        <f t="shared" ca="1" si="59"/>
        <v>9302</v>
      </c>
      <c r="I597" s="8">
        <f t="shared" ca="1" si="60"/>
        <v>31</v>
      </c>
      <c r="J597" s="26">
        <f ca="1">IF(I597=0,0,COUNTIF(I$19:$I597,C597*10+1))</f>
        <v>276</v>
      </c>
      <c r="K597" s="21">
        <f t="shared" ca="1" si="61"/>
        <v>0</v>
      </c>
      <c r="L597" s="24">
        <f t="shared" ca="1" si="62"/>
        <v>9302</v>
      </c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</row>
    <row r="598" spans="1:44" x14ac:dyDescent="0.2">
      <c r="A598" s="15">
        <f>Daten!A598</f>
        <v>31504</v>
      </c>
      <c r="B598" s="8" t="str">
        <f>Daten!B598</f>
        <v>Bischofstetten</v>
      </c>
      <c r="C598" s="15">
        <f t="shared" si="57"/>
        <v>3</v>
      </c>
      <c r="D598" s="9">
        <f>Daten!E598</f>
        <v>1224</v>
      </c>
      <c r="E598" s="10">
        <f>Daten!D598</f>
        <v>0</v>
      </c>
      <c r="F598" s="9">
        <f t="shared" si="58"/>
        <v>1973.0149253731342</v>
      </c>
      <c r="H598" s="26">
        <f t="shared" ca="1" si="59"/>
        <v>6008</v>
      </c>
      <c r="I598" s="8">
        <f t="shared" ca="1" si="60"/>
        <v>31</v>
      </c>
      <c r="J598" s="26">
        <f ca="1">IF(I598=0,0,COUNTIF(I$19:$I598,C598*10+1))</f>
        <v>277</v>
      </c>
      <c r="K598" s="21">
        <f t="shared" ca="1" si="61"/>
        <v>0</v>
      </c>
      <c r="L598" s="24">
        <f t="shared" ca="1" si="62"/>
        <v>6008</v>
      </c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</row>
    <row r="599" spans="1:44" x14ac:dyDescent="0.2">
      <c r="A599" s="15">
        <f>Daten!A599</f>
        <v>31505</v>
      </c>
      <c r="B599" s="8" t="str">
        <f>Daten!B599</f>
        <v>Blindenmarkt</v>
      </c>
      <c r="C599" s="15">
        <f t="shared" si="57"/>
        <v>3</v>
      </c>
      <c r="D599" s="9">
        <f>Daten!E599</f>
        <v>2752</v>
      </c>
      <c r="E599" s="10">
        <f>Daten!D599</f>
        <v>0</v>
      </c>
      <c r="F599" s="9">
        <f t="shared" si="58"/>
        <v>4436.059701492537</v>
      </c>
      <c r="H599" s="26">
        <f t="shared" ca="1" si="59"/>
        <v>13508</v>
      </c>
      <c r="I599" s="8">
        <f t="shared" ca="1" si="60"/>
        <v>31</v>
      </c>
      <c r="J599" s="26">
        <f ca="1">IF(I599=0,0,COUNTIF(I$19:$I599,C599*10+1))</f>
        <v>278</v>
      </c>
      <c r="K599" s="21">
        <f t="shared" ca="1" si="61"/>
        <v>0</v>
      </c>
      <c r="L599" s="24">
        <f t="shared" ca="1" si="62"/>
        <v>13508</v>
      </c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</row>
    <row r="600" spans="1:44" x14ac:dyDescent="0.2">
      <c r="A600" s="15">
        <f>Daten!A600</f>
        <v>31506</v>
      </c>
      <c r="B600" s="8" t="str">
        <f>Daten!B600</f>
        <v>Dorfstetten</v>
      </c>
      <c r="C600" s="15">
        <f t="shared" si="57"/>
        <v>3</v>
      </c>
      <c r="D600" s="9">
        <f>Daten!E600</f>
        <v>576</v>
      </c>
      <c r="E600" s="10">
        <f>Daten!D600</f>
        <v>0</v>
      </c>
      <c r="F600" s="9">
        <f t="shared" si="58"/>
        <v>928.47761194029852</v>
      </c>
      <c r="H600" s="26">
        <f t="shared" ca="1" si="59"/>
        <v>2827</v>
      </c>
      <c r="I600" s="8">
        <f t="shared" ca="1" si="60"/>
        <v>31</v>
      </c>
      <c r="J600" s="26">
        <f ca="1">IF(I600=0,0,COUNTIF(I$19:$I600,C600*10+1))</f>
        <v>279</v>
      </c>
      <c r="K600" s="21">
        <f t="shared" ca="1" si="61"/>
        <v>0</v>
      </c>
      <c r="L600" s="24">
        <f t="shared" ca="1" si="62"/>
        <v>2827</v>
      </c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</row>
    <row r="601" spans="1:44" x14ac:dyDescent="0.2">
      <c r="A601" s="15">
        <f>Daten!A601</f>
        <v>31507</v>
      </c>
      <c r="B601" s="8" t="str">
        <f>Daten!B601</f>
        <v>Dunkelsteinerwald</v>
      </c>
      <c r="C601" s="15">
        <f t="shared" si="57"/>
        <v>3</v>
      </c>
      <c r="D601" s="9">
        <f>Daten!E601</f>
        <v>2401</v>
      </c>
      <c r="E601" s="10">
        <f>Daten!D601</f>
        <v>0</v>
      </c>
      <c r="F601" s="9">
        <f t="shared" si="58"/>
        <v>3870.2686567164178</v>
      </c>
      <c r="H601" s="26">
        <f t="shared" ca="1" si="59"/>
        <v>11785</v>
      </c>
      <c r="I601" s="8">
        <f t="shared" ca="1" si="60"/>
        <v>31</v>
      </c>
      <c r="J601" s="26">
        <f ca="1">IF(I601=0,0,COUNTIF(I$19:$I601,C601*10+1))</f>
        <v>280</v>
      </c>
      <c r="K601" s="21">
        <f t="shared" ca="1" si="61"/>
        <v>0</v>
      </c>
      <c r="L601" s="24">
        <f t="shared" ca="1" si="62"/>
        <v>11785</v>
      </c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</row>
    <row r="602" spans="1:44" x14ac:dyDescent="0.2">
      <c r="A602" s="15">
        <f>Daten!A602</f>
        <v>31508</v>
      </c>
      <c r="B602" s="8" t="str">
        <f>Daten!B602</f>
        <v>Erlauf</v>
      </c>
      <c r="C602" s="15">
        <f t="shared" si="57"/>
        <v>3</v>
      </c>
      <c r="D602" s="9">
        <f>Daten!E602</f>
        <v>1119</v>
      </c>
      <c r="E602" s="10">
        <f>Daten!D602</f>
        <v>0</v>
      </c>
      <c r="F602" s="9">
        <f t="shared" si="58"/>
        <v>1803.7611940298507</v>
      </c>
      <c r="H602" s="26">
        <f t="shared" ca="1" si="59"/>
        <v>5493</v>
      </c>
      <c r="I602" s="8">
        <f t="shared" ca="1" si="60"/>
        <v>31</v>
      </c>
      <c r="J602" s="26">
        <f ca="1">IF(I602=0,0,COUNTIF(I$19:$I602,C602*10+1))</f>
        <v>281</v>
      </c>
      <c r="K602" s="21">
        <f t="shared" ca="1" si="61"/>
        <v>0</v>
      </c>
      <c r="L602" s="24">
        <f t="shared" ca="1" si="62"/>
        <v>5493</v>
      </c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</row>
    <row r="603" spans="1:44" x14ac:dyDescent="0.2">
      <c r="A603" s="15">
        <f>Daten!A603</f>
        <v>31509</v>
      </c>
      <c r="B603" s="8" t="str">
        <f>Daten!B603</f>
        <v>Golling an der Erlauf</v>
      </c>
      <c r="C603" s="15">
        <f t="shared" si="57"/>
        <v>3</v>
      </c>
      <c r="D603" s="9">
        <f>Daten!E603</f>
        <v>1477</v>
      </c>
      <c r="E603" s="10">
        <f>Daten!D603</f>
        <v>0</v>
      </c>
      <c r="F603" s="9">
        <f t="shared" si="58"/>
        <v>2380.8358208955224</v>
      </c>
      <c r="H603" s="26">
        <f t="shared" ca="1" si="59"/>
        <v>7250</v>
      </c>
      <c r="I603" s="8">
        <f t="shared" ca="1" si="60"/>
        <v>31</v>
      </c>
      <c r="J603" s="26">
        <f ca="1">IF(I603=0,0,COUNTIF(I$19:$I603,C603*10+1))</f>
        <v>282</v>
      </c>
      <c r="K603" s="21">
        <f t="shared" ca="1" si="61"/>
        <v>0</v>
      </c>
      <c r="L603" s="24">
        <f t="shared" ca="1" si="62"/>
        <v>7250</v>
      </c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</row>
    <row r="604" spans="1:44" x14ac:dyDescent="0.2">
      <c r="A604" s="15">
        <f>Daten!A604</f>
        <v>31511</v>
      </c>
      <c r="B604" s="8" t="str">
        <f>Daten!B604</f>
        <v>Hofamt Priel</v>
      </c>
      <c r="C604" s="15">
        <f t="shared" si="57"/>
        <v>3</v>
      </c>
      <c r="D604" s="9">
        <f>Daten!E604</f>
        <v>1725</v>
      </c>
      <c r="E604" s="10">
        <f>Daten!D604</f>
        <v>0</v>
      </c>
      <c r="F604" s="9">
        <f t="shared" si="58"/>
        <v>2780.5970149253731</v>
      </c>
      <c r="H604" s="26">
        <f t="shared" ca="1" si="59"/>
        <v>8467</v>
      </c>
      <c r="I604" s="8">
        <f t="shared" ca="1" si="60"/>
        <v>31</v>
      </c>
      <c r="J604" s="26">
        <f ca="1">IF(I604=0,0,COUNTIF(I$19:$I604,C604*10+1))</f>
        <v>283</v>
      </c>
      <c r="K604" s="21">
        <f t="shared" ca="1" si="61"/>
        <v>0</v>
      </c>
      <c r="L604" s="24">
        <f t="shared" ca="1" si="62"/>
        <v>8467</v>
      </c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</row>
    <row r="605" spans="1:44" x14ac:dyDescent="0.2">
      <c r="A605" s="15">
        <f>Daten!A605</f>
        <v>31513</v>
      </c>
      <c r="B605" s="8" t="str">
        <f>Daten!B605</f>
        <v>Hürm</v>
      </c>
      <c r="C605" s="15">
        <f t="shared" si="57"/>
        <v>3</v>
      </c>
      <c r="D605" s="9">
        <f>Daten!E605</f>
        <v>1919</v>
      </c>
      <c r="E605" s="10">
        <f>Daten!D605</f>
        <v>0</v>
      </c>
      <c r="F605" s="9">
        <f t="shared" si="58"/>
        <v>3093.313432835821</v>
      </c>
      <c r="H605" s="26">
        <f t="shared" ca="1" si="59"/>
        <v>9419</v>
      </c>
      <c r="I605" s="8">
        <f t="shared" ca="1" si="60"/>
        <v>31</v>
      </c>
      <c r="J605" s="26">
        <f ca="1">IF(I605=0,0,COUNTIF(I$19:$I605,C605*10+1))</f>
        <v>284</v>
      </c>
      <c r="K605" s="21">
        <f t="shared" ca="1" si="61"/>
        <v>0</v>
      </c>
      <c r="L605" s="24">
        <f t="shared" ca="1" si="62"/>
        <v>9419</v>
      </c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</row>
    <row r="606" spans="1:44" x14ac:dyDescent="0.2">
      <c r="A606" s="15">
        <f>Daten!A606</f>
        <v>31514</v>
      </c>
      <c r="B606" s="8" t="str">
        <f>Daten!B606</f>
        <v>Kilb</v>
      </c>
      <c r="C606" s="15">
        <f t="shared" si="57"/>
        <v>3</v>
      </c>
      <c r="D606" s="9">
        <f>Daten!E606</f>
        <v>2585</v>
      </c>
      <c r="E606" s="10">
        <f>Daten!D606</f>
        <v>0</v>
      </c>
      <c r="F606" s="9">
        <f t="shared" si="58"/>
        <v>4166.8656716417909</v>
      </c>
      <c r="H606" s="26">
        <f t="shared" ca="1" si="59"/>
        <v>12688</v>
      </c>
      <c r="I606" s="8">
        <f t="shared" ca="1" si="60"/>
        <v>31</v>
      </c>
      <c r="J606" s="26">
        <f ca="1">IF(I606=0,0,COUNTIF(I$19:$I606,C606*10+1))</f>
        <v>285</v>
      </c>
      <c r="K606" s="21">
        <f t="shared" ca="1" si="61"/>
        <v>0</v>
      </c>
      <c r="L606" s="24">
        <f t="shared" ca="1" si="62"/>
        <v>12688</v>
      </c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</row>
    <row r="607" spans="1:44" x14ac:dyDescent="0.2">
      <c r="A607" s="15">
        <f>Daten!A607</f>
        <v>31515</v>
      </c>
      <c r="B607" s="8" t="str">
        <f>Daten!B607</f>
        <v>Kirnberg an der Mank</v>
      </c>
      <c r="C607" s="15">
        <f t="shared" si="57"/>
        <v>3</v>
      </c>
      <c r="D607" s="9">
        <f>Daten!E607</f>
        <v>1110</v>
      </c>
      <c r="E607" s="10">
        <f>Daten!D607</f>
        <v>0</v>
      </c>
      <c r="F607" s="9">
        <f t="shared" si="58"/>
        <v>1789.2537313432836</v>
      </c>
      <c r="H607" s="26">
        <f t="shared" ca="1" si="59"/>
        <v>5448</v>
      </c>
      <c r="I607" s="8">
        <f t="shared" ca="1" si="60"/>
        <v>31</v>
      </c>
      <c r="J607" s="26">
        <f ca="1">IF(I607=0,0,COUNTIF(I$19:$I607,C607*10+1))</f>
        <v>286</v>
      </c>
      <c r="K607" s="21">
        <f t="shared" ca="1" si="61"/>
        <v>0</v>
      </c>
      <c r="L607" s="24">
        <f t="shared" ca="1" si="62"/>
        <v>5448</v>
      </c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</row>
    <row r="608" spans="1:44" x14ac:dyDescent="0.2">
      <c r="A608" s="15">
        <f>Daten!A608</f>
        <v>31516</v>
      </c>
      <c r="B608" s="8" t="str">
        <f>Daten!B608</f>
        <v>Klein-Pöchlarn</v>
      </c>
      <c r="C608" s="15">
        <f t="shared" si="57"/>
        <v>3</v>
      </c>
      <c r="D608" s="9">
        <f>Daten!E608</f>
        <v>1083</v>
      </c>
      <c r="E608" s="10">
        <f>Daten!D608</f>
        <v>0</v>
      </c>
      <c r="F608" s="9">
        <f t="shared" si="58"/>
        <v>1745.7313432835822</v>
      </c>
      <c r="H608" s="26">
        <f t="shared" ca="1" si="59"/>
        <v>5316</v>
      </c>
      <c r="I608" s="8">
        <f t="shared" ca="1" si="60"/>
        <v>31</v>
      </c>
      <c r="J608" s="26">
        <f ca="1">IF(I608=0,0,COUNTIF(I$19:$I608,C608*10+1))</f>
        <v>287</v>
      </c>
      <c r="K608" s="21">
        <f t="shared" ca="1" si="61"/>
        <v>0</v>
      </c>
      <c r="L608" s="24">
        <f t="shared" ca="1" si="62"/>
        <v>5316</v>
      </c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</row>
    <row r="609" spans="1:44" x14ac:dyDescent="0.2">
      <c r="A609" s="15">
        <f>Daten!A609</f>
        <v>31517</v>
      </c>
      <c r="B609" s="8" t="str">
        <f>Daten!B609</f>
        <v>Krummnußbaum</v>
      </c>
      <c r="C609" s="15">
        <f t="shared" si="57"/>
        <v>3</v>
      </c>
      <c r="D609" s="9">
        <f>Daten!E609</f>
        <v>1568</v>
      </c>
      <c r="E609" s="10">
        <f>Daten!D609</f>
        <v>0</v>
      </c>
      <c r="F609" s="9">
        <f t="shared" si="58"/>
        <v>2527.5223880597014</v>
      </c>
      <c r="H609" s="26">
        <f t="shared" ca="1" si="59"/>
        <v>7696</v>
      </c>
      <c r="I609" s="8">
        <f t="shared" ca="1" si="60"/>
        <v>31</v>
      </c>
      <c r="J609" s="26">
        <f ca="1">IF(I609=0,0,COUNTIF(I$19:$I609,C609*10+1))</f>
        <v>288</v>
      </c>
      <c r="K609" s="21">
        <f t="shared" ca="1" si="61"/>
        <v>0</v>
      </c>
      <c r="L609" s="24">
        <f t="shared" ca="1" si="62"/>
        <v>7696</v>
      </c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</row>
    <row r="610" spans="1:44" x14ac:dyDescent="0.2">
      <c r="A610" s="15">
        <f>Daten!A610</f>
        <v>31519</v>
      </c>
      <c r="B610" s="8" t="str">
        <f>Daten!B610</f>
        <v>Leiben</v>
      </c>
      <c r="C610" s="15">
        <f t="shared" si="57"/>
        <v>3</v>
      </c>
      <c r="D610" s="9">
        <f>Daten!E610</f>
        <v>1337</v>
      </c>
      <c r="E610" s="10">
        <f>Daten!D610</f>
        <v>0</v>
      </c>
      <c r="F610" s="9">
        <f t="shared" si="58"/>
        <v>2155.1641791044776</v>
      </c>
      <c r="H610" s="26">
        <f t="shared" ca="1" si="59"/>
        <v>6563</v>
      </c>
      <c r="I610" s="8">
        <f t="shared" ca="1" si="60"/>
        <v>31</v>
      </c>
      <c r="J610" s="26">
        <f ca="1">IF(I610=0,0,COUNTIF(I$19:$I610,C610*10+1))</f>
        <v>289</v>
      </c>
      <c r="K610" s="21">
        <f t="shared" ca="1" si="61"/>
        <v>0</v>
      </c>
      <c r="L610" s="24">
        <f t="shared" ca="1" si="62"/>
        <v>6563</v>
      </c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</row>
    <row r="611" spans="1:44" x14ac:dyDescent="0.2">
      <c r="A611" s="15">
        <f>Daten!A611</f>
        <v>31520</v>
      </c>
      <c r="B611" s="8" t="str">
        <f>Daten!B611</f>
        <v>Loosdorf</v>
      </c>
      <c r="C611" s="15">
        <f t="shared" si="57"/>
        <v>3</v>
      </c>
      <c r="D611" s="9">
        <f>Daten!E611</f>
        <v>3858</v>
      </c>
      <c r="E611" s="10">
        <f>Daten!D611</f>
        <v>0</v>
      </c>
      <c r="F611" s="9">
        <f t="shared" si="58"/>
        <v>6218.8656716417909</v>
      </c>
      <c r="H611" s="26">
        <f t="shared" ca="1" si="59"/>
        <v>18937</v>
      </c>
      <c r="I611" s="8">
        <f t="shared" ca="1" si="60"/>
        <v>31</v>
      </c>
      <c r="J611" s="26">
        <f ca="1">IF(I611=0,0,COUNTIF(I$19:$I611,C611*10+1))</f>
        <v>290</v>
      </c>
      <c r="K611" s="21">
        <f t="shared" ca="1" si="61"/>
        <v>0</v>
      </c>
      <c r="L611" s="24">
        <f t="shared" ca="1" si="62"/>
        <v>18937</v>
      </c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</row>
    <row r="612" spans="1:44" x14ac:dyDescent="0.2">
      <c r="A612" s="15">
        <f>Daten!A612</f>
        <v>31521</v>
      </c>
      <c r="B612" s="8" t="str">
        <f>Daten!B612</f>
        <v>Mank</v>
      </c>
      <c r="C612" s="15">
        <f t="shared" si="57"/>
        <v>3</v>
      </c>
      <c r="D612" s="9">
        <f>Daten!E612</f>
        <v>3241</v>
      </c>
      <c r="E612" s="10">
        <f>Daten!D612</f>
        <v>0</v>
      </c>
      <c r="F612" s="9">
        <f t="shared" si="58"/>
        <v>5224.2985074626868</v>
      </c>
      <c r="H612" s="26">
        <f t="shared" ca="1" si="59"/>
        <v>15908</v>
      </c>
      <c r="I612" s="8">
        <f t="shared" ca="1" si="60"/>
        <v>31</v>
      </c>
      <c r="J612" s="26">
        <f ca="1">IF(I612=0,0,COUNTIF(I$19:$I612,C612*10+1))</f>
        <v>291</v>
      </c>
      <c r="K612" s="21">
        <f t="shared" ca="1" si="61"/>
        <v>0</v>
      </c>
      <c r="L612" s="24">
        <f t="shared" ca="1" si="62"/>
        <v>15908</v>
      </c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</row>
    <row r="613" spans="1:44" x14ac:dyDescent="0.2">
      <c r="A613" s="15">
        <f>Daten!A613</f>
        <v>31522</v>
      </c>
      <c r="B613" s="8" t="str">
        <f>Daten!B613</f>
        <v>Marbach an der Donau</v>
      </c>
      <c r="C613" s="15">
        <f t="shared" si="57"/>
        <v>3</v>
      </c>
      <c r="D613" s="9">
        <f>Daten!E613</f>
        <v>1669</v>
      </c>
      <c r="E613" s="10">
        <f>Daten!D613</f>
        <v>0</v>
      </c>
      <c r="F613" s="9">
        <f t="shared" si="58"/>
        <v>2690.3283582089553</v>
      </c>
      <c r="H613" s="26">
        <f t="shared" ca="1" si="59"/>
        <v>8192</v>
      </c>
      <c r="I613" s="8">
        <f t="shared" ca="1" si="60"/>
        <v>31</v>
      </c>
      <c r="J613" s="26">
        <f ca="1">IF(I613=0,0,COUNTIF(I$19:$I613,C613*10+1))</f>
        <v>292</v>
      </c>
      <c r="K613" s="21">
        <f t="shared" ca="1" si="61"/>
        <v>0</v>
      </c>
      <c r="L613" s="24">
        <f t="shared" ca="1" si="62"/>
        <v>8192</v>
      </c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</row>
    <row r="614" spans="1:44" x14ac:dyDescent="0.2">
      <c r="A614" s="15">
        <f>Daten!A614</f>
        <v>31523</v>
      </c>
      <c r="B614" s="8" t="str">
        <f>Daten!B614</f>
        <v>Maria Taferl</v>
      </c>
      <c r="C614" s="15">
        <f t="shared" si="57"/>
        <v>3</v>
      </c>
      <c r="D614" s="9">
        <f>Daten!E614</f>
        <v>938</v>
      </c>
      <c r="E614" s="10">
        <f>Daten!D614</f>
        <v>0</v>
      </c>
      <c r="F614" s="9">
        <f t="shared" si="58"/>
        <v>1512</v>
      </c>
      <c r="H614" s="26">
        <f t="shared" ca="1" si="59"/>
        <v>4604</v>
      </c>
      <c r="I614" s="8">
        <f t="shared" ca="1" si="60"/>
        <v>31</v>
      </c>
      <c r="J614" s="26">
        <f ca="1">IF(I614=0,0,COUNTIF(I$19:$I614,C614*10+1))</f>
        <v>293</v>
      </c>
      <c r="K614" s="21">
        <f t="shared" ca="1" si="61"/>
        <v>0</v>
      </c>
      <c r="L614" s="24">
        <f t="shared" ca="1" si="62"/>
        <v>4604</v>
      </c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</row>
    <row r="615" spans="1:44" x14ac:dyDescent="0.2">
      <c r="A615" s="15">
        <f>Daten!A615</f>
        <v>31524</v>
      </c>
      <c r="B615" s="8" t="str">
        <f>Daten!B615</f>
        <v>Melk</v>
      </c>
      <c r="C615" s="15">
        <f t="shared" si="57"/>
        <v>3</v>
      </c>
      <c r="D615" s="9">
        <f>Daten!E615</f>
        <v>5536</v>
      </c>
      <c r="E615" s="10">
        <f>Daten!D615</f>
        <v>0</v>
      </c>
      <c r="F615" s="9">
        <f t="shared" si="58"/>
        <v>8923.7014925373132</v>
      </c>
      <c r="H615" s="26">
        <f t="shared" ca="1" si="59"/>
        <v>27173</v>
      </c>
      <c r="I615" s="8">
        <f t="shared" ca="1" si="60"/>
        <v>31</v>
      </c>
      <c r="J615" s="26">
        <f ca="1">IF(I615=0,0,COUNTIF(I$19:$I615,C615*10+1))</f>
        <v>294</v>
      </c>
      <c r="K615" s="21">
        <f t="shared" ca="1" si="61"/>
        <v>0</v>
      </c>
      <c r="L615" s="24">
        <f t="shared" ca="1" si="62"/>
        <v>27173</v>
      </c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</row>
    <row r="616" spans="1:44" x14ac:dyDescent="0.2">
      <c r="A616" s="15">
        <f>Daten!A616</f>
        <v>31525</v>
      </c>
      <c r="B616" s="8" t="str">
        <f>Daten!B616</f>
        <v>Münichreith-Laimbach</v>
      </c>
      <c r="C616" s="15">
        <f t="shared" si="57"/>
        <v>3</v>
      </c>
      <c r="D616" s="9">
        <f>Daten!E616</f>
        <v>1672</v>
      </c>
      <c r="E616" s="10">
        <f>Daten!D616</f>
        <v>0</v>
      </c>
      <c r="F616" s="9">
        <f t="shared" si="58"/>
        <v>2695.1641791044776</v>
      </c>
      <c r="H616" s="26">
        <f t="shared" ca="1" si="59"/>
        <v>8207</v>
      </c>
      <c r="I616" s="8">
        <f t="shared" ca="1" si="60"/>
        <v>31</v>
      </c>
      <c r="J616" s="26">
        <f ca="1">IF(I616=0,0,COUNTIF(I$19:$I616,C616*10+1))</f>
        <v>295</v>
      </c>
      <c r="K616" s="21">
        <f t="shared" ca="1" si="61"/>
        <v>0</v>
      </c>
      <c r="L616" s="24">
        <f t="shared" ca="1" si="62"/>
        <v>8207</v>
      </c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</row>
    <row r="617" spans="1:44" x14ac:dyDescent="0.2">
      <c r="A617" s="15">
        <f>Daten!A617</f>
        <v>31527</v>
      </c>
      <c r="B617" s="8" t="str">
        <f>Daten!B617</f>
        <v>Neumarkt an der Ybbs</v>
      </c>
      <c r="C617" s="15">
        <f t="shared" si="57"/>
        <v>3</v>
      </c>
      <c r="D617" s="9">
        <f>Daten!E617</f>
        <v>2060</v>
      </c>
      <c r="E617" s="10">
        <f>Daten!D617</f>
        <v>0</v>
      </c>
      <c r="F617" s="9">
        <f t="shared" si="58"/>
        <v>3320.5970149253731</v>
      </c>
      <c r="H617" s="26">
        <f t="shared" ca="1" si="59"/>
        <v>10111</v>
      </c>
      <c r="I617" s="8">
        <f t="shared" ca="1" si="60"/>
        <v>31</v>
      </c>
      <c r="J617" s="26">
        <f ca="1">IF(I617=0,0,COUNTIF(I$19:$I617,C617*10+1))</f>
        <v>296</v>
      </c>
      <c r="K617" s="21">
        <f t="shared" ca="1" si="61"/>
        <v>0</v>
      </c>
      <c r="L617" s="24">
        <f t="shared" ca="1" si="62"/>
        <v>10111</v>
      </c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</row>
    <row r="618" spans="1:44" x14ac:dyDescent="0.2">
      <c r="A618" s="15">
        <f>Daten!A618</f>
        <v>31528</v>
      </c>
      <c r="B618" s="8" t="str">
        <f>Daten!B618</f>
        <v>Nöchling</v>
      </c>
      <c r="C618" s="15">
        <f t="shared" si="57"/>
        <v>3</v>
      </c>
      <c r="D618" s="9">
        <f>Daten!E618</f>
        <v>1026</v>
      </c>
      <c r="E618" s="10">
        <f>Daten!D618</f>
        <v>0</v>
      </c>
      <c r="F618" s="9">
        <f t="shared" si="58"/>
        <v>1653.8507462686566</v>
      </c>
      <c r="H618" s="26">
        <f t="shared" ca="1" si="59"/>
        <v>5036</v>
      </c>
      <c r="I618" s="8">
        <f t="shared" ca="1" si="60"/>
        <v>31</v>
      </c>
      <c r="J618" s="26">
        <f ca="1">IF(I618=0,0,COUNTIF(I$19:$I618,C618*10+1))</f>
        <v>297</v>
      </c>
      <c r="K618" s="21">
        <f t="shared" ca="1" si="61"/>
        <v>0</v>
      </c>
      <c r="L618" s="24">
        <f t="shared" ca="1" si="62"/>
        <v>5036</v>
      </c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</row>
    <row r="619" spans="1:44" x14ac:dyDescent="0.2">
      <c r="A619" s="15">
        <f>Daten!A619</f>
        <v>31530</v>
      </c>
      <c r="B619" s="8" t="str">
        <f>Daten!B619</f>
        <v>Persenbeug-Gottsdorf</v>
      </c>
      <c r="C619" s="15">
        <f t="shared" si="57"/>
        <v>3</v>
      </c>
      <c r="D619" s="9">
        <f>Daten!E619</f>
        <v>2154</v>
      </c>
      <c r="E619" s="10">
        <f>Daten!D619</f>
        <v>0</v>
      </c>
      <c r="F619" s="9">
        <f t="shared" si="58"/>
        <v>3472.1194029850744</v>
      </c>
      <c r="H619" s="26">
        <f t="shared" ca="1" si="59"/>
        <v>10573</v>
      </c>
      <c r="I619" s="8">
        <f t="shared" ca="1" si="60"/>
        <v>31</v>
      </c>
      <c r="J619" s="26">
        <f ca="1">IF(I619=0,0,COUNTIF(I$19:$I619,C619*10+1))</f>
        <v>298</v>
      </c>
      <c r="K619" s="21">
        <f t="shared" ca="1" si="61"/>
        <v>0</v>
      </c>
      <c r="L619" s="24">
        <f t="shared" ca="1" si="62"/>
        <v>10573</v>
      </c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</row>
    <row r="620" spans="1:44" x14ac:dyDescent="0.2">
      <c r="A620" s="15">
        <f>Daten!A620</f>
        <v>31531</v>
      </c>
      <c r="B620" s="8" t="str">
        <f>Daten!B620</f>
        <v>Petzenkirchen</v>
      </c>
      <c r="C620" s="15">
        <f t="shared" si="57"/>
        <v>3</v>
      </c>
      <c r="D620" s="9">
        <f>Daten!E620</f>
        <v>1468</v>
      </c>
      <c r="E620" s="10">
        <f>Daten!D620</f>
        <v>0</v>
      </c>
      <c r="F620" s="9">
        <f t="shared" si="58"/>
        <v>2366.3283582089553</v>
      </c>
      <c r="H620" s="26">
        <f t="shared" ca="1" si="59"/>
        <v>7206</v>
      </c>
      <c r="I620" s="8">
        <f t="shared" ca="1" si="60"/>
        <v>31</v>
      </c>
      <c r="J620" s="26">
        <f ca="1">IF(I620=0,0,COUNTIF(I$19:$I620,C620*10+1))</f>
        <v>299</v>
      </c>
      <c r="K620" s="21">
        <f t="shared" ca="1" si="61"/>
        <v>0</v>
      </c>
      <c r="L620" s="24">
        <f t="shared" ca="1" si="62"/>
        <v>7206</v>
      </c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</row>
    <row r="621" spans="1:44" x14ac:dyDescent="0.2">
      <c r="A621" s="15">
        <f>Daten!A621</f>
        <v>31533</v>
      </c>
      <c r="B621" s="8" t="str">
        <f>Daten!B621</f>
        <v>Pöchlarn</v>
      </c>
      <c r="C621" s="15">
        <f t="shared" si="57"/>
        <v>3</v>
      </c>
      <c r="D621" s="9">
        <f>Daten!E621</f>
        <v>3969</v>
      </c>
      <c r="E621" s="10">
        <f>Daten!D621</f>
        <v>0</v>
      </c>
      <c r="F621" s="9">
        <f t="shared" si="58"/>
        <v>6397.7910447761196</v>
      </c>
      <c r="H621" s="26">
        <f t="shared" ca="1" si="59"/>
        <v>19482</v>
      </c>
      <c r="I621" s="8">
        <f t="shared" ca="1" si="60"/>
        <v>31</v>
      </c>
      <c r="J621" s="26">
        <f ca="1">IF(I621=0,0,COUNTIF(I$19:$I621,C621*10+1))</f>
        <v>300</v>
      </c>
      <c r="K621" s="21">
        <f t="shared" ca="1" si="61"/>
        <v>0</v>
      </c>
      <c r="L621" s="24">
        <f t="shared" ca="1" si="62"/>
        <v>19482</v>
      </c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</row>
    <row r="622" spans="1:44" x14ac:dyDescent="0.2">
      <c r="A622" s="15">
        <f>Daten!A622</f>
        <v>31534</v>
      </c>
      <c r="B622" s="8" t="str">
        <f>Daten!B622</f>
        <v>Pöggstall</v>
      </c>
      <c r="C622" s="15">
        <f t="shared" si="57"/>
        <v>3</v>
      </c>
      <c r="D622" s="9">
        <f>Daten!E622</f>
        <v>2403</v>
      </c>
      <c r="E622" s="10">
        <f>Daten!D622</f>
        <v>0</v>
      </c>
      <c r="F622" s="9">
        <f t="shared" si="58"/>
        <v>3873.4925373134329</v>
      </c>
      <c r="H622" s="26">
        <f t="shared" ca="1" si="59"/>
        <v>11795</v>
      </c>
      <c r="I622" s="8">
        <f t="shared" ca="1" si="60"/>
        <v>31</v>
      </c>
      <c r="J622" s="26">
        <f ca="1">IF(I622=0,0,COUNTIF(I$19:$I622,C622*10+1))</f>
        <v>301</v>
      </c>
      <c r="K622" s="21">
        <f t="shared" ca="1" si="61"/>
        <v>0</v>
      </c>
      <c r="L622" s="24">
        <f t="shared" ca="1" si="62"/>
        <v>11795</v>
      </c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</row>
    <row r="623" spans="1:44" x14ac:dyDescent="0.2">
      <c r="A623" s="15">
        <f>Daten!A623</f>
        <v>31535</v>
      </c>
      <c r="B623" s="8" t="str">
        <f>Daten!B623</f>
        <v>Raxendorf</v>
      </c>
      <c r="C623" s="15">
        <f t="shared" si="57"/>
        <v>3</v>
      </c>
      <c r="D623" s="9">
        <f>Daten!E623</f>
        <v>1026</v>
      </c>
      <c r="E623" s="10">
        <f>Daten!D623</f>
        <v>0</v>
      </c>
      <c r="F623" s="9">
        <f t="shared" si="58"/>
        <v>1653.8507462686566</v>
      </c>
      <c r="H623" s="26">
        <f t="shared" ca="1" si="59"/>
        <v>5036</v>
      </c>
      <c r="I623" s="8">
        <f t="shared" ca="1" si="60"/>
        <v>31</v>
      </c>
      <c r="J623" s="26">
        <f ca="1">IF(I623=0,0,COUNTIF(I$19:$I623,C623*10+1))</f>
        <v>302</v>
      </c>
      <c r="K623" s="21">
        <f t="shared" ca="1" si="61"/>
        <v>0</v>
      </c>
      <c r="L623" s="24">
        <f t="shared" ca="1" si="62"/>
        <v>5036</v>
      </c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</row>
    <row r="624" spans="1:44" x14ac:dyDescent="0.2">
      <c r="A624" s="15">
        <f>Daten!A624</f>
        <v>31537</v>
      </c>
      <c r="B624" s="8" t="str">
        <f>Daten!B624</f>
        <v>Ruprechtshofen</v>
      </c>
      <c r="C624" s="15">
        <f t="shared" si="57"/>
        <v>3</v>
      </c>
      <c r="D624" s="9">
        <f>Daten!E624</f>
        <v>2299</v>
      </c>
      <c r="E624" s="10">
        <f>Daten!D624</f>
        <v>0</v>
      </c>
      <c r="F624" s="9">
        <f t="shared" si="58"/>
        <v>3705.8507462686566</v>
      </c>
      <c r="H624" s="26">
        <f t="shared" ca="1" si="59"/>
        <v>11285</v>
      </c>
      <c r="I624" s="8">
        <f t="shared" ca="1" si="60"/>
        <v>31</v>
      </c>
      <c r="J624" s="26">
        <f ca="1">IF(I624=0,0,COUNTIF(I$19:$I624,C624*10+1))</f>
        <v>303</v>
      </c>
      <c r="K624" s="21">
        <f t="shared" ca="1" si="61"/>
        <v>0</v>
      </c>
      <c r="L624" s="24">
        <f t="shared" ca="1" si="62"/>
        <v>11285</v>
      </c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</row>
    <row r="625" spans="1:44" x14ac:dyDescent="0.2">
      <c r="A625" s="15">
        <f>Daten!A625</f>
        <v>31539</v>
      </c>
      <c r="B625" s="8" t="str">
        <f>Daten!B625</f>
        <v>St. Leonhard am Forst</v>
      </c>
      <c r="C625" s="15">
        <f t="shared" si="57"/>
        <v>3</v>
      </c>
      <c r="D625" s="9">
        <f>Daten!E625</f>
        <v>3056</v>
      </c>
      <c r="E625" s="10">
        <f>Daten!D625</f>
        <v>0</v>
      </c>
      <c r="F625" s="9">
        <f t="shared" si="58"/>
        <v>4926.0895522388064</v>
      </c>
      <c r="H625" s="26">
        <f t="shared" ca="1" si="59"/>
        <v>15000</v>
      </c>
      <c r="I625" s="8">
        <f t="shared" ca="1" si="60"/>
        <v>31</v>
      </c>
      <c r="J625" s="26">
        <f ca="1">IF(I625=0,0,COUNTIF(I$19:$I625,C625*10+1))</f>
        <v>304</v>
      </c>
      <c r="K625" s="21">
        <f t="shared" ca="1" si="61"/>
        <v>0</v>
      </c>
      <c r="L625" s="24">
        <f t="shared" ca="1" si="62"/>
        <v>15000</v>
      </c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</row>
    <row r="626" spans="1:44" x14ac:dyDescent="0.2">
      <c r="A626" s="15">
        <f>Daten!A626</f>
        <v>31540</v>
      </c>
      <c r="B626" s="8" t="str">
        <f>Daten!B626</f>
        <v>St. Martin-Karlsbach</v>
      </c>
      <c r="C626" s="15">
        <f t="shared" si="57"/>
        <v>3</v>
      </c>
      <c r="D626" s="9">
        <f>Daten!E626</f>
        <v>1622</v>
      </c>
      <c r="E626" s="10">
        <f>Daten!D626</f>
        <v>0</v>
      </c>
      <c r="F626" s="9">
        <f t="shared" si="58"/>
        <v>2614.5671641791046</v>
      </c>
      <c r="H626" s="26">
        <f t="shared" ca="1" si="59"/>
        <v>7962</v>
      </c>
      <c r="I626" s="8">
        <f t="shared" ca="1" si="60"/>
        <v>31</v>
      </c>
      <c r="J626" s="26">
        <f ca="1">IF(I626=0,0,COUNTIF(I$19:$I626,C626*10+1))</f>
        <v>305</v>
      </c>
      <c r="K626" s="21">
        <f t="shared" ca="1" si="61"/>
        <v>0</v>
      </c>
      <c r="L626" s="24">
        <f t="shared" ca="1" si="62"/>
        <v>7962</v>
      </c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</row>
    <row r="627" spans="1:44" x14ac:dyDescent="0.2">
      <c r="A627" s="15">
        <f>Daten!A627</f>
        <v>31541</v>
      </c>
      <c r="B627" s="8" t="str">
        <f>Daten!B627</f>
        <v>St. Oswald</v>
      </c>
      <c r="C627" s="15">
        <f t="shared" si="57"/>
        <v>3</v>
      </c>
      <c r="D627" s="9">
        <f>Daten!E627</f>
        <v>1116</v>
      </c>
      <c r="E627" s="10">
        <f>Daten!D627</f>
        <v>0</v>
      </c>
      <c r="F627" s="9">
        <f t="shared" si="58"/>
        <v>1798.9253731343283</v>
      </c>
      <c r="H627" s="26">
        <f t="shared" ca="1" si="59"/>
        <v>5478</v>
      </c>
      <c r="I627" s="8">
        <f t="shared" ca="1" si="60"/>
        <v>31</v>
      </c>
      <c r="J627" s="26">
        <f ca="1">IF(I627=0,0,COUNTIF(I$19:$I627,C627*10+1))</f>
        <v>306</v>
      </c>
      <c r="K627" s="21">
        <f t="shared" ca="1" si="61"/>
        <v>0</v>
      </c>
      <c r="L627" s="24">
        <f t="shared" ca="1" si="62"/>
        <v>5478</v>
      </c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</row>
    <row r="628" spans="1:44" x14ac:dyDescent="0.2">
      <c r="A628" s="15">
        <f>Daten!A628</f>
        <v>31542</v>
      </c>
      <c r="B628" s="8" t="str">
        <f>Daten!B628</f>
        <v>Schönbühel-Aggsbach</v>
      </c>
      <c r="C628" s="15">
        <f t="shared" si="57"/>
        <v>3</v>
      </c>
      <c r="D628" s="9">
        <f>Daten!E628</f>
        <v>938</v>
      </c>
      <c r="E628" s="10">
        <f>Daten!D628</f>
        <v>0</v>
      </c>
      <c r="F628" s="9">
        <f t="shared" si="58"/>
        <v>1512</v>
      </c>
      <c r="H628" s="26">
        <f t="shared" ca="1" si="59"/>
        <v>4604</v>
      </c>
      <c r="I628" s="8">
        <f t="shared" ca="1" si="60"/>
        <v>31</v>
      </c>
      <c r="J628" s="26">
        <f ca="1">IF(I628=0,0,COUNTIF(I$19:$I628,C628*10+1))</f>
        <v>307</v>
      </c>
      <c r="K628" s="21">
        <f t="shared" ca="1" si="61"/>
        <v>0</v>
      </c>
      <c r="L628" s="24">
        <f t="shared" ca="1" si="62"/>
        <v>4604</v>
      </c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</row>
    <row r="629" spans="1:44" x14ac:dyDescent="0.2">
      <c r="A629" s="15">
        <f>Daten!A629</f>
        <v>31543</v>
      </c>
      <c r="B629" s="8" t="str">
        <f>Daten!B629</f>
        <v>Schollach</v>
      </c>
      <c r="C629" s="15">
        <f t="shared" si="57"/>
        <v>3</v>
      </c>
      <c r="D629" s="9">
        <f>Daten!E629</f>
        <v>1037</v>
      </c>
      <c r="E629" s="10">
        <f>Daten!D629</f>
        <v>0</v>
      </c>
      <c r="F629" s="9">
        <f t="shared" si="58"/>
        <v>1671.5820895522388</v>
      </c>
      <c r="H629" s="26">
        <f t="shared" ca="1" si="59"/>
        <v>5090</v>
      </c>
      <c r="I629" s="8">
        <f t="shared" ca="1" si="60"/>
        <v>31</v>
      </c>
      <c r="J629" s="26">
        <f ca="1">IF(I629=0,0,COUNTIF(I$19:$I629,C629*10+1))</f>
        <v>308</v>
      </c>
      <c r="K629" s="21">
        <f t="shared" ca="1" si="61"/>
        <v>0</v>
      </c>
      <c r="L629" s="24">
        <f t="shared" ca="1" si="62"/>
        <v>5090</v>
      </c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</row>
    <row r="630" spans="1:44" x14ac:dyDescent="0.2">
      <c r="A630" s="15">
        <f>Daten!A630</f>
        <v>31546</v>
      </c>
      <c r="B630" s="8" t="str">
        <f>Daten!B630</f>
        <v>Weiten</v>
      </c>
      <c r="C630" s="15">
        <f t="shared" si="57"/>
        <v>3</v>
      </c>
      <c r="D630" s="9">
        <f>Daten!E630</f>
        <v>1130</v>
      </c>
      <c r="E630" s="10">
        <f>Daten!D630</f>
        <v>0</v>
      </c>
      <c r="F630" s="9">
        <f t="shared" si="58"/>
        <v>1821.4925373134329</v>
      </c>
      <c r="H630" s="26">
        <f t="shared" ca="1" si="59"/>
        <v>5547</v>
      </c>
      <c r="I630" s="8">
        <f t="shared" ca="1" si="60"/>
        <v>31</v>
      </c>
      <c r="J630" s="26">
        <f ca="1">IF(I630=0,0,COUNTIF(I$19:$I630,C630*10+1))</f>
        <v>309</v>
      </c>
      <c r="K630" s="21">
        <f t="shared" ca="1" si="61"/>
        <v>0</v>
      </c>
      <c r="L630" s="24">
        <f t="shared" ca="1" si="62"/>
        <v>5547</v>
      </c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</row>
    <row r="631" spans="1:44" x14ac:dyDescent="0.2">
      <c r="A631" s="15">
        <f>Daten!A631</f>
        <v>31549</v>
      </c>
      <c r="B631" s="8" t="str">
        <f>Daten!B631</f>
        <v>Ybbs an der Donau</v>
      </c>
      <c r="C631" s="15">
        <f t="shared" si="57"/>
        <v>3</v>
      </c>
      <c r="D631" s="9">
        <f>Daten!E631</f>
        <v>5592</v>
      </c>
      <c r="E631" s="10">
        <f>Daten!D631</f>
        <v>0</v>
      </c>
      <c r="F631" s="9">
        <f t="shared" si="58"/>
        <v>9013.9701492537315</v>
      </c>
      <c r="H631" s="26">
        <f t="shared" ca="1" si="59"/>
        <v>27448</v>
      </c>
      <c r="I631" s="8">
        <f t="shared" ca="1" si="60"/>
        <v>31</v>
      </c>
      <c r="J631" s="26">
        <f ca="1">IF(I631=0,0,COUNTIF(I$19:$I631,C631*10+1))</f>
        <v>310</v>
      </c>
      <c r="K631" s="21">
        <f t="shared" ca="1" si="61"/>
        <v>0</v>
      </c>
      <c r="L631" s="24">
        <f t="shared" ca="1" si="62"/>
        <v>27448</v>
      </c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</row>
    <row r="632" spans="1:44" x14ac:dyDescent="0.2">
      <c r="A632" s="15">
        <f>Daten!A632</f>
        <v>31550</v>
      </c>
      <c r="B632" s="8" t="str">
        <f>Daten!B632</f>
        <v>Zelking-Matzleinsdorf</v>
      </c>
      <c r="C632" s="15">
        <f t="shared" si="57"/>
        <v>3</v>
      </c>
      <c r="D632" s="9">
        <f>Daten!E632</f>
        <v>1203</v>
      </c>
      <c r="E632" s="10">
        <f>Daten!D632</f>
        <v>0</v>
      </c>
      <c r="F632" s="9">
        <f t="shared" si="58"/>
        <v>1939.1641791044776</v>
      </c>
      <c r="H632" s="26">
        <f t="shared" ca="1" si="59"/>
        <v>5905</v>
      </c>
      <c r="I632" s="8">
        <f t="shared" ca="1" si="60"/>
        <v>31</v>
      </c>
      <c r="J632" s="26">
        <f ca="1">IF(I632=0,0,COUNTIF(I$19:$I632,C632*10+1))</f>
        <v>311</v>
      </c>
      <c r="K632" s="21">
        <f t="shared" ca="1" si="61"/>
        <v>0</v>
      </c>
      <c r="L632" s="24">
        <f t="shared" ca="1" si="62"/>
        <v>5905</v>
      </c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</row>
    <row r="633" spans="1:44" x14ac:dyDescent="0.2">
      <c r="A633" s="15">
        <f>Daten!A633</f>
        <v>31551</v>
      </c>
      <c r="B633" s="8" t="str">
        <f>Daten!B633</f>
        <v>Texingtal</v>
      </c>
      <c r="C633" s="15">
        <f t="shared" si="57"/>
        <v>3</v>
      </c>
      <c r="D633" s="9">
        <f>Daten!E633</f>
        <v>1673</v>
      </c>
      <c r="E633" s="10">
        <f>Daten!D633</f>
        <v>0</v>
      </c>
      <c r="F633" s="9">
        <f t="shared" si="58"/>
        <v>2696.7761194029849</v>
      </c>
      <c r="H633" s="26">
        <f t="shared" ca="1" si="59"/>
        <v>8212</v>
      </c>
      <c r="I633" s="8">
        <f t="shared" ca="1" si="60"/>
        <v>31</v>
      </c>
      <c r="J633" s="26">
        <f ca="1">IF(I633=0,0,COUNTIF(I$19:$I633,C633*10+1))</f>
        <v>312</v>
      </c>
      <c r="K633" s="21">
        <f t="shared" ca="1" si="61"/>
        <v>0</v>
      </c>
      <c r="L633" s="24">
        <f t="shared" ca="1" si="62"/>
        <v>8212</v>
      </c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</row>
    <row r="634" spans="1:44" x14ac:dyDescent="0.2">
      <c r="A634" s="15">
        <f>Daten!A634</f>
        <v>31552</v>
      </c>
      <c r="B634" s="8" t="str">
        <f>Daten!B634</f>
        <v>Yspertal</v>
      </c>
      <c r="C634" s="15">
        <f t="shared" si="57"/>
        <v>3</v>
      </c>
      <c r="D634" s="9">
        <f>Daten!E634</f>
        <v>2020</v>
      </c>
      <c r="E634" s="10">
        <f>Daten!D634</f>
        <v>0</v>
      </c>
      <c r="F634" s="9">
        <f t="shared" si="58"/>
        <v>3256.1194029850744</v>
      </c>
      <c r="H634" s="26">
        <f t="shared" ca="1" si="59"/>
        <v>9915</v>
      </c>
      <c r="I634" s="8">
        <f t="shared" ca="1" si="60"/>
        <v>31</v>
      </c>
      <c r="J634" s="26">
        <f ca="1">IF(I634=0,0,COUNTIF(I$19:$I634,C634*10+1))</f>
        <v>313</v>
      </c>
      <c r="K634" s="21">
        <f t="shared" ca="1" si="61"/>
        <v>0</v>
      </c>
      <c r="L634" s="24">
        <f t="shared" ca="1" si="62"/>
        <v>9915</v>
      </c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</row>
    <row r="635" spans="1:44" x14ac:dyDescent="0.2">
      <c r="A635" s="15">
        <f>Daten!A635</f>
        <v>31553</v>
      </c>
      <c r="B635" s="8" t="str">
        <f>Daten!B635</f>
        <v>Emmersdorf an der Donau</v>
      </c>
      <c r="C635" s="15">
        <f t="shared" si="57"/>
        <v>3</v>
      </c>
      <c r="D635" s="9">
        <f>Daten!E635</f>
        <v>1755</v>
      </c>
      <c r="E635" s="10">
        <f>Daten!D635</f>
        <v>0</v>
      </c>
      <c r="F635" s="9">
        <f t="shared" si="58"/>
        <v>2828.9552238805968</v>
      </c>
      <c r="H635" s="26">
        <f t="shared" ca="1" si="59"/>
        <v>8614</v>
      </c>
      <c r="I635" s="8">
        <f t="shared" ca="1" si="60"/>
        <v>31</v>
      </c>
      <c r="J635" s="26">
        <f ca="1">IF(I635=0,0,COUNTIF(I$19:$I635,C635*10+1))</f>
        <v>314</v>
      </c>
      <c r="K635" s="21">
        <f t="shared" ca="1" si="61"/>
        <v>0</v>
      </c>
      <c r="L635" s="24">
        <f t="shared" ca="1" si="62"/>
        <v>8614</v>
      </c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</row>
    <row r="636" spans="1:44" x14ac:dyDescent="0.2">
      <c r="A636" s="15">
        <f>Daten!A636</f>
        <v>31601</v>
      </c>
      <c r="B636" s="8" t="str">
        <f>Daten!B636</f>
        <v>Altlichtenwarth</v>
      </c>
      <c r="C636" s="15">
        <f t="shared" si="57"/>
        <v>3</v>
      </c>
      <c r="D636" s="9">
        <f>Daten!E636</f>
        <v>776</v>
      </c>
      <c r="E636" s="10">
        <f>Daten!D636</f>
        <v>0</v>
      </c>
      <c r="F636" s="9">
        <f t="shared" si="58"/>
        <v>1250.8656716417911</v>
      </c>
      <c r="H636" s="26">
        <f t="shared" ca="1" si="59"/>
        <v>3809</v>
      </c>
      <c r="I636" s="8">
        <f t="shared" ca="1" si="60"/>
        <v>31</v>
      </c>
      <c r="J636" s="26">
        <f ca="1">IF(I636=0,0,COUNTIF(I$19:$I636,C636*10+1))</f>
        <v>315</v>
      </c>
      <c r="K636" s="21">
        <f t="shared" ca="1" si="61"/>
        <v>0</v>
      </c>
      <c r="L636" s="24">
        <f t="shared" ca="1" si="62"/>
        <v>3809</v>
      </c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</row>
    <row r="637" spans="1:44" x14ac:dyDescent="0.2">
      <c r="A637" s="15">
        <f>Daten!A637</f>
        <v>31603</v>
      </c>
      <c r="B637" s="8" t="str">
        <f>Daten!B637</f>
        <v>Asparn an der Zaya</v>
      </c>
      <c r="C637" s="15">
        <f t="shared" si="57"/>
        <v>3</v>
      </c>
      <c r="D637" s="9">
        <f>Daten!E637</f>
        <v>1906</v>
      </c>
      <c r="E637" s="10">
        <f>Daten!D637</f>
        <v>0</v>
      </c>
      <c r="F637" s="9">
        <f t="shared" si="58"/>
        <v>3072.3582089552237</v>
      </c>
      <c r="H637" s="26">
        <f t="shared" ca="1" si="59"/>
        <v>9356</v>
      </c>
      <c r="I637" s="8">
        <f t="shared" ca="1" si="60"/>
        <v>31</v>
      </c>
      <c r="J637" s="26">
        <f ca="1">IF(I637=0,0,COUNTIF(I$19:$I637,C637*10+1))</f>
        <v>316</v>
      </c>
      <c r="K637" s="21">
        <f t="shared" ca="1" si="61"/>
        <v>0</v>
      </c>
      <c r="L637" s="24">
        <f t="shared" ca="1" si="62"/>
        <v>9356</v>
      </c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</row>
    <row r="638" spans="1:44" x14ac:dyDescent="0.2">
      <c r="A638" s="15">
        <f>Daten!A638</f>
        <v>31604</v>
      </c>
      <c r="B638" s="8" t="str">
        <f>Daten!B638</f>
        <v>Bernhardsthal</v>
      </c>
      <c r="C638" s="15">
        <f t="shared" si="57"/>
        <v>3</v>
      </c>
      <c r="D638" s="9">
        <f>Daten!E638</f>
        <v>1591</v>
      </c>
      <c r="E638" s="10">
        <f>Daten!D638</f>
        <v>0</v>
      </c>
      <c r="F638" s="9">
        <f t="shared" si="58"/>
        <v>2564.5970149253731</v>
      </c>
      <c r="H638" s="26">
        <f t="shared" ca="1" si="59"/>
        <v>7809</v>
      </c>
      <c r="I638" s="8">
        <f t="shared" ca="1" si="60"/>
        <v>31</v>
      </c>
      <c r="J638" s="26">
        <f ca="1">IF(I638=0,0,COUNTIF(I$19:$I638,C638*10+1))</f>
        <v>317</v>
      </c>
      <c r="K638" s="21">
        <f t="shared" ca="1" si="61"/>
        <v>0</v>
      </c>
      <c r="L638" s="24">
        <f t="shared" ca="1" si="62"/>
        <v>7809</v>
      </c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</row>
    <row r="639" spans="1:44" x14ac:dyDescent="0.2">
      <c r="A639" s="15">
        <f>Daten!A639</f>
        <v>31605</v>
      </c>
      <c r="B639" s="8" t="str">
        <f>Daten!B639</f>
        <v>Bockfließ</v>
      </c>
      <c r="C639" s="15">
        <f t="shared" si="57"/>
        <v>3</v>
      </c>
      <c r="D639" s="9">
        <f>Daten!E639</f>
        <v>1323</v>
      </c>
      <c r="E639" s="10">
        <f>Daten!D639</f>
        <v>0</v>
      </c>
      <c r="F639" s="9">
        <f t="shared" si="58"/>
        <v>2132.5970149253731</v>
      </c>
      <c r="H639" s="26">
        <f t="shared" ca="1" si="59"/>
        <v>6494</v>
      </c>
      <c r="I639" s="8">
        <f t="shared" ca="1" si="60"/>
        <v>31</v>
      </c>
      <c r="J639" s="26">
        <f ca="1">IF(I639=0,0,COUNTIF(I$19:$I639,C639*10+1))</f>
        <v>318</v>
      </c>
      <c r="K639" s="21">
        <f t="shared" ca="1" si="61"/>
        <v>0</v>
      </c>
      <c r="L639" s="24">
        <f t="shared" ca="1" si="62"/>
        <v>6494</v>
      </c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</row>
    <row r="640" spans="1:44" x14ac:dyDescent="0.2">
      <c r="A640" s="15">
        <f>Daten!A640</f>
        <v>31606</v>
      </c>
      <c r="B640" s="8" t="str">
        <f>Daten!B640</f>
        <v>Drasenhofen</v>
      </c>
      <c r="C640" s="15">
        <f t="shared" si="57"/>
        <v>3</v>
      </c>
      <c r="D640" s="9">
        <f>Daten!E640</f>
        <v>1082</v>
      </c>
      <c r="E640" s="10">
        <f>Daten!D640</f>
        <v>0</v>
      </c>
      <c r="F640" s="9">
        <f t="shared" si="58"/>
        <v>1744.1194029850747</v>
      </c>
      <c r="H640" s="26">
        <f t="shared" ca="1" si="59"/>
        <v>5311</v>
      </c>
      <c r="I640" s="8">
        <f t="shared" ca="1" si="60"/>
        <v>31</v>
      </c>
      <c r="J640" s="26">
        <f ca="1">IF(I640=0,0,COUNTIF(I$19:$I640,C640*10+1))</f>
        <v>319</v>
      </c>
      <c r="K640" s="21">
        <f t="shared" ca="1" si="61"/>
        <v>0</v>
      </c>
      <c r="L640" s="24">
        <f t="shared" ca="1" si="62"/>
        <v>5311</v>
      </c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</row>
    <row r="641" spans="1:44" x14ac:dyDescent="0.2">
      <c r="A641" s="15">
        <f>Daten!A641</f>
        <v>31608</v>
      </c>
      <c r="B641" s="8" t="str">
        <f>Daten!B641</f>
        <v>Falkenstein</v>
      </c>
      <c r="C641" s="15">
        <f t="shared" si="57"/>
        <v>3</v>
      </c>
      <c r="D641" s="9">
        <f>Daten!E641</f>
        <v>488</v>
      </c>
      <c r="E641" s="10">
        <f>Daten!D641</f>
        <v>0</v>
      </c>
      <c r="F641" s="9">
        <f t="shared" si="58"/>
        <v>786.62686567164178</v>
      </c>
      <c r="H641" s="26">
        <f t="shared" ca="1" si="59"/>
        <v>2395</v>
      </c>
      <c r="I641" s="8">
        <f t="shared" ca="1" si="60"/>
        <v>31</v>
      </c>
      <c r="J641" s="26">
        <f ca="1">IF(I641=0,0,COUNTIF(I$19:$I641,C641*10+1))</f>
        <v>320</v>
      </c>
      <c r="K641" s="21">
        <f t="shared" ca="1" si="61"/>
        <v>0</v>
      </c>
      <c r="L641" s="24">
        <f t="shared" ca="1" si="62"/>
        <v>2395</v>
      </c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</row>
    <row r="642" spans="1:44" x14ac:dyDescent="0.2">
      <c r="A642" s="15">
        <f>Daten!A642</f>
        <v>31609</v>
      </c>
      <c r="B642" s="8" t="str">
        <f>Daten!B642</f>
        <v>Fallbach</v>
      </c>
      <c r="C642" s="15">
        <f t="shared" si="57"/>
        <v>3</v>
      </c>
      <c r="D642" s="9">
        <f>Daten!E642</f>
        <v>785</v>
      </c>
      <c r="E642" s="10">
        <f>Daten!D642</f>
        <v>0</v>
      </c>
      <c r="F642" s="9">
        <f t="shared" si="58"/>
        <v>1265.3731343283582</v>
      </c>
      <c r="H642" s="26">
        <f t="shared" ca="1" si="59"/>
        <v>3853</v>
      </c>
      <c r="I642" s="8">
        <f t="shared" ca="1" si="60"/>
        <v>31</v>
      </c>
      <c r="J642" s="26">
        <f ca="1">IF(I642=0,0,COUNTIF(I$19:$I642,C642*10+1))</f>
        <v>321</v>
      </c>
      <c r="K642" s="21">
        <f t="shared" ca="1" si="61"/>
        <v>0</v>
      </c>
      <c r="L642" s="24">
        <f t="shared" ca="1" si="62"/>
        <v>3853</v>
      </c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</row>
    <row r="643" spans="1:44" x14ac:dyDescent="0.2">
      <c r="A643" s="15">
        <f>Daten!A643</f>
        <v>31611</v>
      </c>
      <c r="B643" s="8" t="str">
        <f>Daten!B643</f>
        <v>Gaubitsch</v>
      </c>
      <c r="C643" s="15">
        <f t="shared" si="57"/>
        <v>3</v>
      </c>
      <c r="D643" s="9">
        <f>Daten!E643</f>
        <v>881</v>
      </c>
      <c r="E643" s="10">
        <f>Daten!D643</f>
        <v>0</v>
      </c>
      <c r="F643" s="9">
        <f t="shared" si="58"/>
        <v>1420.1194029850747</v>
      </c>
      <c r="H643" s="26">
        <f t="shared" ca="1" si="59"/>
        <v>4324</v>
      </c>
      <c r="I643" s="8">
        <f t="shared" ca="1" si="60"/>
        <v>31</v>
      </c>
      <c r="J643" s="26">
        <f ca="1">IF(I643=0,0,COUNTIF(I$19:$I643,C643*10+1))</f>
        <v>322</v>
      </c>
      <c r="K643" s="21">
        <f t="shared" ca="1" si="61"/>
        <v>0</v>
      </c>
      <c r="L643" s="24">
        <f t="shared" ca="1" si="62"/>
        <v>4324</v>
      </c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</row>
    <row r="644" spans="1:44" x14ac:dyDescent="0.2">
      <c r="A644" s="15">
        <f>Daten!A644</f>
        <v>31612</v>
      </c>
      <c r="B644" s="8" t="str">
        <f>Daten!B644</f>
        <v>Gaweinstal</v>
      </c>
      <c r="C644" s="15">
        <f t="shared" si="57"/>
        <v>3</v>
      </c>
      <c r="D644" s="9">
        <f>Daten!E644</f>
        <v>4060</v>
      </c>
      <c r="E644" s="10">
        <f>Daten!D644</f>
        <v>0</v>
      </c>
      <c r="F644" s="9">
        <f t="shared" si="58"/>
        <v>6544.4776119402986</v>
      </c>
      <c r="H644" s="26">
        <f t="shared" ca="1" si="59"/>
        <v>19928</v>
      </c>
      <c r="I644" s="8">
        <f t="shared" ca="1" si="60"/>
        <v>31</v>
      </c>
      <c r="J644" s="26">
        <f ca="1">IF(I644=0,0,COUNTIF(I$19:$I644,C644*10+1))</f>
        <v>323</v>
      </c>
      <c r="K644" s="21">
        <f t="shared" ca="1" si="61"/>
        <v>0</v>
      </c>
      <c r="L644" s="24">
        <f t="shared" ca="1" si="62"/>
        <v>19928</v>
      </c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</row>
    <row r="645" spans="1:44" x14ac:dyDescent="0.2">
      <c r="A645" s="15">
        <f>Daten!A645</f>
        <v>31613</v>
      </c>
      <c r="B645" s="8" t="str">
        <f>Daten!B645</f>
        <v>Gnadendorf</v>
      </c>
      <c r="C645" s="15">
        <f t="shared" si="57"/>
        <v>3</v>
      </c>
      <c r="D645" s="9">
        <f>Daten!E645</f>
        <v>1145</v>
      </c>
      <c r="E645" s="10">
        <f>Daten!D645</f>
        <v>0</v>
      </c>
      <c r="F645" s="9">
        <f t="shared" si="58"/>
        <v>1845.6716417910447</v>
      </c>
      <c r="H645" s="26">
        <f t="shared" ca="1" si="59"/>
        <v>5620</v>
      </c>
      <c r="I645" s="8">
        <f t="shared" ca="1" si="60"/>
        <v>31</v>
      </c>
      <c r="J645" s="26">
        <f ca="1">IF(I645=0,0,COUNTIF(I$19:$I645,C645*10+1))</f>
        <v>324</v>
      </c>
      <c r="K645" s="21">
        <f t="shared" ca="1" si="61"/>
        <v>0</v>
      </c>
      <c r="L645" s="24">
        <f t="shared" ca="1" si="62"/>
        <v>5620</v>
      </c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</row>
    <row r="646" spans="1:44" x14ac:dyDescent="0.2">
      <c r="A646" s="15">
        <f>Daten!A646</f>
        <v>31614</v>
      </c>
      <c r="B646" s="8" t="str">
        <f>Daten!B646</f>
        <v>Großebersdorf</v>
      </c>
      <c r="C646" s="15">
        <f t="shared" si="57"/>
        <v>3</v>
      </c>
      <c r="D646" s="9">
        <f>Daten!E646</f>
        <v>2238</v>
      </c>
      <c r="E646" s="10">
        <f>Daten!D646</f>
        <v>0</v>
      </c>
      <c r="F646" s="9">
        <f t="shared" si="58"/>
        <v>3607.5223880597014</v>
      </c>
      <c r="H646" s="26">
        <f t="shared" ca="1" si="59"/>
        <v>10985</v>
      </c>
      <c r="I646" s="8">
        <f t="shared" ca="1" si="60"/>
        <v>31</v>
      </c>
      <c r="J646" s="26">
        <f ca="1">IF(I646=0,0,COUNTIF(I$19:$I646,C646*10+1))</f>
        <v>325</v>
      </c>
      <c r="K646" s="21">
        <f t="shared" ca="1" si="61"/>
        <v>0</v>
      </c>
      <c r="L646" s="24">
        <f t="shared" ca="1" si="62"/>
        <v>10985</v>
      </c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</row>
    <row r="647" spans="1:44" x14ac:dyDescent="0.2">
      <c r="A647" s="15">
        <f>Daten!A647</f>
        <v>31615</v>
      </c>
      <c r="B647" s="8" t="str">
        <f>Daten!B647</f>
        <v>Großengersdorf</v>
      </c>
      <c r="C647" s="15">
        <f t="shared" si="57"/>
        <v>3</v>
      </c>
      <c r="D647" s="9">
        <f>Daten!E647</f>
        <v>1503</v>
      </c>
      <c r="E647" s="10">
        <f>Daten!D647</f>
        <v>0</v>
      </c>
      <c r="F647" s="9">
        <f t="shared" si="58"/>
        <v>2422.7462686567164</v>
      </c>
      <c r="H647" s="26">
        <f t="shared" ca="1" si="59"/>
        <v>7377</v>
      </c>
      <c r="I647" s="8">
        <f t="shared" ca="1" si="60"/>
        <v>31</v>
      </c>
      <c r="J647" s="26">
        <f ca="1">IF(I647=0,0,COUNTIF(I$19:$I647,C647*10+1))</f>
        <v>326</v>
      </c>
      <c r="K647" s="21">
        <f t="shared" ca="1" si="61"/>
        <v>0</v>
      </c>
      <c r="L647" s="24">
        <f t="shared" ca="1" si="62"/>
        <v>7377</v>
      </c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</row>
    <row r="648" spans="1:44" x14ac:dyDescent="0.2">
      <c r="A648" s="15">
        <f>Daten!A648</f>
        <v>31616</v>
      </c>
      <c r="B648" s="8" t="str">
        <f>Daten!B648</f>
        <v>Großharras</v>
      </c>
      <c r="C648" s="15">
        <f t="shared" si="57"/>
        <v>3</v>
      </c>
      <c r="D648" s="9">
        <f>Daten!E648</f>
        <v>1098</v>
      </c>
      <c r="E648" s="10">
        <f>Daten!D648</f>
        <v>0</v>
      </c>
      <c r="F648" s="9">
        <f t="shared" si="58"/>
        <v>1769.9104477611941</v>
      </c>
      <c r="H648" s="26">
        <f t="shared" ca="1" si="59"/>
        <v>5389</v>
      </c>
      <c r="I648" s="8">
        <f t="shared" ca="1" si="60"/>
        <v>31</v>
      </c>
      <c r="J648" s="26">
        <f ca="1">IF(I648=0,0,COUNTIF(I$19:$I648,C648*10+1))</f>
        <v>327</v>
      </c>
      <c r="K648" s="21">
        <f t="shared" ca="1" si="61"/>
        <v>0</v>
      </c>
      <c r="L648" s="24">
        <f t="shared" ca="1" si="62"/>
        <v>5389</v>
      </c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</row>
    <row r="649" spans="1:44" x14ac:dyDescent="0.2">
      <c r="A649" s="15">
        <f>Daten!A649</f>
        <v>31617</v>
      </c>
      <c r="B649" s="8" t="str">
        <f>Daten!B649</f>
        <v>Großkrut</v>
      </c>
      <c r="C649" s="15">
        <f t="shared" si="57"/>
        <v>3</v>
      </c>
      <c r="D649" s="9">
        <f>Daten!E649</f>
        <v>1665</v>
      </c>
      <c r="E649" s="10">
        <f>Daten!D649</f>
        <v>0</v>
      </c>
      <c r="F649" s="9">
        <f t="shared" si="58"/>
        <v>2683.8805970149256</v>
      </c>
      <c r="H649" s="26">
        <f t="shared" ca="1" si="59"/>
        <v>8173</v>
      </c>
      <c r="I649" s="8">
        <f t="shared" ca="1" si="60"/>
        <v>31</v>
      </c>
      <c r="J649" s="26">
        <f ca="1">IF(I649=0,0,COUNTIF(I$19:$I649,C649*10+1))</f>
        <v>328</v>
      </c>
      <c r="K649" s="21">
        <f t="shared" ca="1" si="61"/>
        <v>0</v>
      </c>
      <c r="L649" s="24">
        <f t="shared" ca="1" si="62"/>
        <v>8173</v>
      </c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</row>
    <row r="650" spans="1:44" x14ac:dyDescent="0.2">
      <c r="A650" s="15">
        <f>Daten!A650</f>
        <v>31620</v>
      </c>
      <c r="B650" s="8" t="str">
        <f>Daten!B650</f>
        <v>Hausbrunn</v>
      </c>
      <c r="C650" s="15">
        <f t="shared" si="57"/>
        <v>3</v>
      </c>
      <c r="D650" s="9">
        <f>Daten!E650</f>
        <v>867</v>
      </c>
      <c r="E650" s="10">
        <f>Daten!D650</f>
        <v>0</v>
      </c>
      <c r="F650" s="9">
        <f t="shared" si="58"/>
        <v>1397.5522388059701</v>
      </c>
      <c r="H650" s="26">
        <f t="shared" ca="1" si="59"/>
        <v>4256</v>
      </c>
      <c r="I650" s="8">
        <f t="shared" ca="1" si="60"/>
        <v>31</v>
      </c>
      <c r="J650" s="26">
        <f ca="1">IF(I650=0,0,COUNTIF(I$19:$I650,C650*10+1))</f>
        <v>329</v>
      </c>
      <c r="K650" s="21">
        <f t="shared" ca="1" si="61"/>
        <v>0</v>
      </c>
      <c r="L650" s="24">
        <f t="shared" ca="1" si="62"/>
        <v>4256</v>
      </c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</row>
    <row r="651" spans="1:44" x14ac:dyDescent="0.2">
      <c r="A651" s="15">
        <f>Daten!A651</f>
        <v>31621</v>
      </c>
      <c r="B651" s="8" t="str">
        <f>Daten!B651</f>
        <v>Herrnbaumgarten</v>
      </c>
      <c r="C651" s="15">
        <f t="shared" si="57"/>
        <v>3</v>
      </c>
      <c r="D651" s="9">
        <f>Daten!E651</f>
        <v>940</v>
      </c>
      <c r="E651" s="10">
        <f>Daten!D651</f>
        <v>0</v>
      </c>
      <c r="F651" s="9">
        <f t="shared" si="58"/>
        <v>1515.2238805970148</v>
      </c>
      <c r="H651" s="26">
        <f t="shared" ca="1" si="59"/>
        <v>4614</v>
      </c>
      <c r="I651" s="8">
        <f t="shared" ca="1" si="60"/>
        <v>31</v>
      </c>
      <c r="J651" s="26">
        <f ca="1">IF(I651=0,0,COUNTIF(I$19:$I651,C651*10+1))</f>
        <v>330</v>
      </c>
      <c r="K651" s="21">
        <f t="shared" ca="1" si="61"/>
        <v>0</v>
      </c>
      <c r="L651" s="24">
        <f t="shared" ca="1" si="62"/>
        <v>4614</v>
      </c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</row>
    <row r="652" spans="1:44" x14ac:dyDescent="0.2">
      <c r="A652" s="15">
        <f>Daten!A652</f>
        <v>31622</v>
      </c>
      <c r="B652" s="8" t="str">
        <f>Daten!B652</f>
        <v>Hochleithen</v>
      </c>
      <c r="C652" s="15">
        <f t="shared" si="57"/>
        <v>3</v>
      </c>
      <c r="D652" s="9">
        <f>Daten!E652</f>
        <v>1118</v>
      </c>
      <c r="E652" s="10">
        <f>Daten!D652</f>
        <v>0</v>
      </c>
      <c r="F652" s="9">
        <f t="shared" si="58"/>
        <v>1802.1492537313434</v>
      </c>
      <c r="H652" s="26">
        <f t="shared" ca="1" si="59"/>
        <v>5488</v>
      </c>
      <c r="I652" s="8">
        <f t="shared" ca="1" si="60"/>
        <v>31</v>
      </c>
      <c r="J652" s="26">
        <f ca="1">IF(I652=0,0,COUNTIF(I$19:$I652,C652*10+1))</f>
        <v>331</v>
      </c>
      <c r="K652" s="21">
        <f t="shared" ca="1" si="61"/>
        <v>0</v>
      </c>
      <c r="L652" s="24">
        <f t="shared" ca="1" si="62"/>
        <v>5488</v>
      </c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</row>
    <row r="653" spans="1:44" x14ac:dyDescent="0.2">
      <c r="A653" s="15">
        <f>Daten!A653</f>
        <v>31627</v>
      </c>
      <c r="B653" s="8" t="str">
        <f>Daten!B653</f>
        <v>Kreuttal</v>
      </c>
      <c r="C653" s="15">
        <f t="shared" si="57"/>
        <v>3</v>
      </c>
      <c r="D653" s="9">
        <f>Daten!E653</f>
        <v>1462</v>
      </c>
      <c r="E653" s="10">
        <f>Daten!D653</f>
        <v>0</v>
      </c>
      <c r="F653" s="9">
        <f t="shared" si="58"/>
        <v>2356.6567164179105</v>
      </c>
      <c r="H653" s="26">
        <f t="shared" ca="1" si="59"/>
        <v>7176</v>
      </c>
      <c r="I653" s="8">
        <f t="shared" ca="1" si="60"/>
        <v>31</v>
      </c>
      <c r="J653" s="26">
        <f ca="1">IF(I653=0,0,COUNTIF(I$19:$I653,C653*10+1))</f>
        <v>332</v>
      </c>
      <c r="K653" s="21">
        <f t="shared" ca="1" si="61"/>
        <v>0</v>
      </c>
      <c r="L653" s="24">
        <f t="shared" ca="1" si="62"/>
        <v>7176</v>
      </c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</row>
    <row r="654" spans="1:44" x14ac:dyDescent="0.2">
      <c r="A654" s="15">
        <f>Daten!A654</f>
        <v>31628</v>
      </c>
      <c r="B654" s="8" t="str">
        <f>Daten!B654</f>
        <v>Kreuzstetten</v>
      </c>
      <c r="C654" s="15">
        <f t="shared" si="57"/>
        <v>3</v>
      </c>
      <c r="D654" s="9">
        <f>Daten!E654</f>
        <v>1654</v>
      </c>
      <c r="E654" s="10">
        <f>Daten!D654</f>
        <v>0</v>
      </c>
      <c r="F654" s="9">
        <f t="shared" si="58"/>
        <v>2666.1492537313434</v>
      </c>
      <c r="H654" s="26">
        <f t="shared" ca="1" si="59"/>
        <v>8119</v>
      </c>
      <c r="I654" s="8">
        <f t="shared" ca="1" si="60"/>
        <v>31</v>
      </c>
      <c r="J654" s="26">
        <f ca="1">IF(I654=0,0,COUNTIF(I$19:$I654,C654*10+1))</f>
        <v>333</v>
      </c>
      <c r="K654" s="21">
        <f t="shared" ca="1" si="61"/>
        <v>0</v>
      </c>
      <c r="L654" s="24">
        <f t="shared" ca="1" si="62"/>
        <v>8119</v>
      </c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</row>
    <row r="655" spans="1:44" x14ac:dyDescent="0.2">
      <c r="A655" s="15">
        <f>Daten!A655</f>
        <v>31629</v>
      </c>
      <c r="B655" s="8" t="str">
        <f>Daten!B655</f>
        <v>Laa an der Thaya</v>
      </c>
      <c r="C655" s="15">
        <f t="shared" si="57"/>
        <v>3</v>
      </c>
      <c r="D655" s="9">
        <f>Daten!E655</f>
        <v>6275</v>
      </c>
      <c r="E655" s="10">
        <f>Daten!D655</f>
        <v>0</v>
      </c>
      <c r="F655" s="9">
        <f t="shared" si="58"/>
        <v>10114.925373134329</v>
      </c>
      <c r="H655" s="26">
        <f t="shared" ca="1" si="59"/>
        <v>30801</v>
      </c>
      <c r="I655" s="8">
        <f t="shared" ca="1" si="60"/>
        <v>31</v>
      </c>
      <c r="J655" s="26">
        <f ca="1">IF(I655=0,0,COUNTIF(I$19:$I655,C655*10+1))</f>
        <v>334</v>
      </c>
      <c r="K655" s="21">
        <f t="shared" ca="1" si="61"/>
        <v>0</v>
      </c>
      <c r="L655" s="24">
        <f t="shared" ca="1" si="62"/>
        <v>30801</v>
      </c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</row>
    <row r="656" spans="1:44" x14ac:dyDescent="0.2">
      <c r="A656" s="15">
        <f>Daten!A656</f>
        <v>31630</v>
      </c>
      <c r="B656" s="8" t="str">
        <f>Daten!B656</f>
        <v>Ladendorf</v>
      </c>
      <c r="C656" s="15">
        <f t="shared" si="57"/>
        <v>3</v>
      </c>
      <c r="D656" s="9">
        <f>Daten!E656</f>
        <v>2326</v>
      </c>
      <c r="E656" s="10">
        <f>Daten!D656</f>
        <v>0</v>
      </c>
      <c r="F656" s="9">
        <f t="shared" si="58"/>
        <v>3749.373134328358</v>
      </c>
      <c r="H656" s="26">
        <f t="shared" ca="1" si="59"/>
        <v>11417</v>
      </c>
      <c r="I656" s="8">
        <f t="shared" ca="1" si="60"/>
        <v>31</v>
      </c>
      <c r="J656" s="26">
        <f ca="1">IF(I656=0,0,COUNTIF(I$19:$I656,C656*10+1))</f>
        <v>335</v>
      </c>
      <c r="K656" s="21">
        <f t="shared" ca="1" si="61"/>
        <v>0</v>
      </c>
      <c r="L656" s="24">
        <f t="shared" ca="1" si="62"/>
        <v>11417</v>
      </c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</row>
    <row r="657" spans="1:44" x14ac:dyDescent="0.2">
      <c r="A657" s="15">
        <f>Daten!A657</f>
        <v>31633</v>
      </c>
      <c r="B657" s="8" t="str">
        <f>Daten!B657</f>
        <v>Mistelbach</v>
      </c>
      <c r="C657" s="15">
        <f t="shared" si="57"/>
        <v>3</v>
      </c>
      <c r="D657" s="9">
        <f>Daten!E657</f>
        <v>11670</v>
      </c>
      <c r="E657" s="10">
        <f>Daten!D657</f>
        <v>0</v>
      </c>
      <c r="F657" s="9">
        <f t="shared" si="58"/>
        <v>19450</v>
      </c>
      <c r="H657" s="26">
        <f t="shared" ca="1" si="59"/>
        <v>59227</v>
      </c>
      <c r="I657" s="8">
        <f t="shared" ca="1" si="60"/>
        <v>31</v>
      </c>
      <c r="J657" s="26">
        <f ca="1">IF(I657=0,0,COUNTIF(I$19:$I657,C657*10+1))</f>
        <v>336</v>
      </c>
      <c r="K657" s="21">
        <f t="shared" ca="1" si="61"/>
        <v>0</v>
      </c>
      <c r="L657" s="24">
        <f t="shared" ca="1" si="62"/>
        <v>59227</v>
      </c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</row>
    <row r="658" spans="1:44" x14ac:dyDescent="0.2">
      <c r="A658" s="15">
        <f>Daten!A658</f>
        <v>31634</v>
      </c>
      <c r="B658" s="8" t="str">
        <f>Daten!B658</f>
        <v>Neudorf im Weinviertel</v>
      </c>
      <c r="C658" s="15">
        <f t="shared" si="57"/>
        <v>3</v>
      </c>
      <c r="D658" s="9">
        <f>Daten!E658</f>
        <v>1394</v>
      </c>
      <c r="E658" s="10">
        <f>Daten!D658</f>
        <v>0</v>
      </c>
      <c r="F658" s="9">
        <f t="shared" si="58"/>
        <v>2247.0447761194032</v>
      </c>
      <c r="H658" s="26">
        <f t="shared" ca="1" si="59"/>
        <v>6842</v>
      </c>
      <c r="I658" s="8">
        <f t="shared" ca="1" si="60"/>
        <v>31</v>
      </c>
      <c r="J658" s="26">
        <f ca="1">IF(I658=0,0,COUNTIF(I$19:$I658,C658*10+1))</f>
        <v>337</v>
      </c>
      <c r="K658" s="21">
        <f t="shared" ca="1" si="61"/>
        <v>0</v>
      </c>
      <c r="L658" s="24">
        <f t="shared" ca="1" si="62"/>
        <v>6842</v>
      </c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</row>
    <row r="659" spans="1:44" x14ac:dyDescent="0.2">
      <c r="A659" s="15">
        <f>Daten!A659</f>
        <v>31636</v>
      </c>
      <c r="B659" s="8" t="str">
        <f>Daten!B659</f>
        <v>Niederleis</v>
      </c>
      <c r="C659" s="15">
        <f t="shared" ref="C659:C722" si="63">INT(A659/10000)</f>
        <v>3</v>
      </c>
      <c r="D659" s="9">
        <f>Daten!E659</f>
        <v>898</v>
      </c>
      <c r="E659" s="10">
        <f>Daten!D659</f>
        <v>0</v>
      </c>
      <c r="F659" s="9">
        <f t="shared" ref="F659:F722" si="64">IF(AND(E659=1,D659&lt;=20000),D659*2,IF(D659&lt;=10000,D659*(1+41/67),IF(D659&lt;=20000,D659*(1+2/3),IF(D659&lt;=50000,D659*(2),D659*(2+1/3))))+IF(AND(D659&gt;9000,D659&lt;=10000),(D659-9000)*(110/201),0)+IF(AND(D659&gt;18000,D659&lt;=20000),(D659-18000)*(3+1/3),0)+IF(AND(D659&gt;45000,D659&lt;=50000),(D659-45000)*(3+1/3),0))</f>
        <v>1447.5223880597014</v>
      </c>
      <c r="H659" s="26">
        <f t="shared" ref="H659:H722" ca="1" si="65">ROUND(OFFSET($G$6,C659,0)/OFFSET($F$6,C659,0)*F659,0)</f>
        <v>4408</v>
      </c>
      <c r="I659" s="8">
        <f t="shared" ref="I659:I722" ca="1" si="66">IF(H659&gt;0,C659*10+1,0)</f>
        <v>31</v>
      </c>
      <c r="J659" s="26">
        <f ca="1">IF(I659=0,0,COUNTIF(I$19:$I659,C659*10+1))</f>
        <v>338</v>
      </c>
      <c r="K659" s="21">
        <f t="shared" ref="K659:K722" ca="1" si="67">IF(J659=1,OFFSET($G$6,C659,0)-OFFSET($H$6,C659,0),0)</f>
        <v>0</v>
      </c>
      <c r="L659" s="24">
        <f t="shared" ref="L659:L722" ca="1" si="68">H659+K659</f>
        <v>4408</v>
      </c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</row>
    <row r="660" spans="1:44" x14ac:dyDescent="0.2">
      <c r="A660" s="15">
        <f>Daten!A660</f>
        <v>31642</v>
      </c>
      <c r="B660" s="8" t="str">
        <f>Daten!B660</f>
        <v>Pillichsdorf</v>
      </c>
      <c r="C660" s="15">
        <f t="shared" si="63"/>
        <v>3</v>
      </c>
      <c r="D660" s="9">
        <f>Daten!E660</f>
        <v>1178</v>
      </c>
      <c r="E660" s="10">
        <f>Daten!D660</f>
        <v>0</v>
      </c>
      <c r="F660" s="9">
        <f t="shared" si="64"/>
        <v>1898.8656716417911</v>
      </c>
      <c r="H660" s="26">
        <f t="shared" ca="1" si="65"/>
        <v>5782</v>
      </c>
      <c r="I660" s="8">
        <f t="shared" ca="1" si="66"/>
        <v>31</v>
      </c>
      <c r="J660" s="26">
        <f ca="1">IF(I660=0,0,COUNTIF(I$19:$I660,C660*10+1))</f>
        <v>339</v>
      </c>
      <c r="K660" s="21">
        <f t="shared" ca="1" si="67"/>
        <v>0</v>
      </c>
      <c r="L660" s="24">
        <f t="shared" ca="1" si="68"/>
        <v>5782</v>
      </c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</row>
    <row r="661" spans="1:44" x14ac:dyDescent="0.2">
      <c r="A661" s="15">
        <f>Daten!A661</f>
        <v>31644</v>
      </c>
      <c r="B661" s="8" t="str">
        <f>Daten!B661</f>
        <v>Poysdorf</v>
      </c>
      <c r="C661" s="15">
        <f t="shared" si="63"/>
        <v>3</v>
      </c>
      <c r="D661" s="9">
        <f>Daten!E661</f>
        <v>5541</v>
      </c>
      <c r="E661" s="10">
        <f>Daten!D661</f>
        <v>0</v>
      </c>
      <c r="F661" s="9">
        <f t="shared" si="64"/>
        <v>8931.7611940298502</v>
      </c>
      <c r="H661" s="26">
        <f t="shared" ca="1" si="65"/>
        <v>27198</v>
      </c>
      <c r="I661" s="8">
        <f t="shared" ca="1" si="66"/>
        <v>31</v>
      </c>
      <c r="J661" s="26">
        <f ca="1">IF(I661=0,0,COUNTIF(I$19:$I661,C661*10+1))</f>
        <v>340</v>
      </c>
      <c r="K661" s="21">
        <f t="shared" ca="1" si="67"/>
        <v>0</v>
      </c>
      <c r="L661" s="24">
        <f t="shared" ca="1" si="68"/>
        <v>27198</v>
      </c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</row>
    <row r="662" spans="1:44" x14ac:dyDescent="0.2">
      <c r="A662" s="15">
        <f>Daten!A662</f>
        <v>31645</v>
      </c>
      <c r="B662" s="8" t="str">
        <f>Daten!B662</f>
        <v>Rabensburg</v>
      </c>
      <c r="C662" s="15">
        <f t="shared" si="63"/>
        <v>3</v>
      </c>
      <c r="D662" s="9">
        <f>Daten!E662</f>
        <v>1081</v>
      </c>
      <c r="E662" s="10">
        <f>Daten!D662</f>
        <v>0</v>
      </c>
      <c r="F662" s="9">
        <f t="shared" si="64"/>
        <v>1742.5074626865671</v>
      </c>
      <c r="H662" s="26">
        <f t="shared" ca="1" si="65"/>
        <v>5306</v>
      </c>
      <c r="I662" s="8">
        <f t="shared" ca="1" si="66"/>
        <v>31</v>
      </c>
      <c r="J662" s="26">
        <f ca="1">IF(I662=0,0,COUNTIF(I$19:$I662,C662*10+1))</f>
        <v>341</v>
      </c>
      <c r="K662" s="21">
        <f t="shared" ca="1" si="67"/>
        <v>0</v>
      </c>
      <c r="L662" s="24">
        <f t="shared" ca="1" si="68"/>
        <v>5306</v>
      </c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</row>
    <row r="663" spans="1:44" x14ac:dyDescent="0.2">
      <c r="A663" s="15">
        <f>Daten!A663</f>
        <v>31646</v>
      </c>
      <c r="B663" s="8" t="str">
        <f>Daten!B663</f>
        <v>Schrattenberg</v>
      </c>
      <c r="C663" s="15">
        <f t="shared" si="63"/>
        <v>3</v>
      </c>
      <c r="D663" s="9">
        <f>Daten!E663</f>
        <v>851</v>
      </c>
      <c r="E663" s="10">
        <f>Daten!D663</f>
        <v>0</v>
      </c>
      <c r="F663" s="9">
        <f t="shared" si="64"/>
        <v>1371.7611940298507</v>
      </c>
      <c r="H663" s="26">
        <f t="shared" ca="1" si="65"/>
        <v>4177</v>
      </c>
      <c r="I663" s="8">
        <f t="shared" ca="1" si="66"/>
        <v>31</v>
      </c>
      <c r="J663" s="26">
        <f ca="1">IF(I663=0,0,COUNTIF(I$19:$I663,C663*10+1))</f>
        <v>342</v>
      </c>
      <c r="K663" s="21">
        <f t="shared" ca="1" si="67"/>
        <v>0</v>
      </c>
      <c r="L663" s="24">
        <f t="shared" ca="1" si="68"/>
        <v>4177</v>
      </c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</row>
    <row r="664" spans="1:44" x14ac:dyDescent="0.2">
      <c r="A664" s="15">
        <f>Daten!A664</f>
        <v>31649</v>
      </c>
      <c r="B664" s="8" t="str">
        <f>Daten!B664</f>
        <v>Staatz</v>
      </c>
      <c r="C664" s="15">
        <f t="shared" si="63"/>
        <v>3</v>
      </c>
      <c r="D664" s="9">
        <f>Daten!E664</f>
        <v>1910</v>
      </c>
      <c r="E664" s="10">
        <f>Daten!D664</f>
        <v>0</v>
      </c>
      <c r="F664" s="9">
        <f t="shared" si="64"/>
        <v>3078.8059701492539</v>
      </c>
      <c r="H664" s="26">
        <f t="shared" ca="1" si="65"/>
        <v>9375</v>
      </c>
      <c r="I664" s="8">
        <f t="shared" ca="1" si="66"/>
        <v>31</v>
      </c>
      <c r="J664" s="26">
        <f ca="1">IF(I664=0,0,COUNTIF(I$19:$I664,C664*10+1))</f>
        <v>343</v>
      </c>
      <c r="K664" s="21">
        <f t="shared" ca="1" si="67"/>
        <v>0</v>
      </c>
      <c r="L664" s="24">
        <f t="shared" ca="1" si="68"/>
        <v>9375</v>
      </c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</row>
    <row r="665" spans="1:44" x14ac:dyDescent="0.2">
      <c r="A665" s="15">
        <f>Daten!A665</f>
        <v>31650</v>
      </c>
      <c r="B665" s="8" t="str">
        <f>Daten!B665</f>
        <v>Stronsdorf</v>
      </c>
      <c r="C665" s="15">
        <f t="shared" si="63"/>
        <v>3</v>
      </c>
      <c r="D665" s="9">
        <f>Daten!E665</f>
        <v>1601</v>
      </c>
      <c r="E665" s="10">
        <f>Daten!D665</f>
        <v>0</v>
      </c>
      <c r="F665" s="9">
        <f t="shared" si="64"/>
        <v>2580.7164179104479</v>
      </c>
      <c r="H665" s="26">
        <f t="shared" ca="1" si="65"/>
        <v>7858</v>
      </c>
      <c r="I665" s="8">
        <f t="shared" ca="1" si="66"/>
        <v>31</v>
      </c>
      <c r="J665" s="26">
        <f ca="1">IF(I665=0,0,COUNTIF(I$19:$I665,C665*10+1))</f>
        <v>344</v>
      </c>
      <c r="K665" s="21">
        <f t="shared" ca="1" si="67"/>
        <v>0</v>
      </c>
      <c r="L665" s="24">
        <f t="shared" ca="1" si="68"/>
        <v>7858</v>
      </c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</row>
    <row r="666" spans="1:44" x14ac:dyDescent="0.2">
      <c r="A666" s="15">
        <f>Daten!A666</f>
        <v>31651</v>
      </c>
      <c r="B666" s="8" t="str">
        <f>Daten!B666</f>
        <v>Ulrichskirchen-Schleinbach</v>
      </c>
      <c r="C666" s="15">
        <f t="shared" si="63"/>
        <v>3</v>
      </c>
      <c r="D666" s="9">
        <f>Daten!E666</f>
        <v>2633</v>
      </c>
      <c r="E666" s="10">
        <f>Daten!D666</f>
        <v>0</v>
      </c>
      <c r="F666" s="9">
        <f t="shared" si="64"/>
        <v>4244.2388059701489</v>
      </c>
      <c r="H666" s="26">
        <f t="shared" ca="1" si="65"/>
        <v>12924</v>
      </c>
      <c r="I666" s="8">
        <f t="shared" ca="1" si="66"/>
        <v>31</v>
      </c>
      <c r="J666" s="26">
        <f ca="1">IF(I666=0,0,COUNTIF(I$19:$I666,C666*10+1))</f>
        <v>345</v>
      </c>
      <c r="K666" s="21">
        <f t="shared" ca="1" si="67"/>
        <v>0</v>
      </c>
      <c r="L666" s="24">
        <f t="shared" ca="1" si="68"/>
        <v>12924</v>
      </c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</row>
    <row r="667" spans="1:44" x14ac:dyDescent="0.2">
      <c r="A667" s="15">
        <f>Daten!A667</f>
        <v>31652</v>
      </c>
      <c r="B667" s="8" t="str">
        <f>Daten!B667</f>
        <v>Unterstinkenbrunn</v>
      </c>
      <c r="C667" s="15">
        <f t="shared" si="63"/>
        <v>3</v>
      </c>
      <c r="D667" s="9">
        <f>Daten!E667</f>
        <v>548</v>
      </c>
      <c r="E667" s="10">
        <f>Daten!D667</f>
        <v>0</v>
      </c>
      <c r="F667" s="9">
        <f t="shared" si="64"/>
        <v>883.3432835820895</v>
      </c>
      <c r="H667" s="26">
        <f t="shared" ca="1" si="65"/>
        <v>2690</v>
      </c>
      <c r="I667" s="8">
        <f t="shared" ca="1" si="66"/>
        <v>31</v>
      </c>
      <c r="J667" s="26">
        <f ca="1">IF(I667=0,0,COUNTIF(I$19:$I667,C667*10+1))</f>
        <v>346</v>
      </c>
      <c r="K667" s="21">
        <f t="shared" ca="1" si="67"/>
        <v>0</v>
      </c>
      <c r="L667" s="24">
        <f t="shared" ca="1" si="68"/>
        <v>2690</v>
      </c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</row>
    <row r="668" spans="1:44" x14ac:dyDescent="0.2">
      <c r="A668" s="15">
        <f>Daten!A668</f>
        <v>31653</v>
      </c>
      <c r="B668" s="8" t="str">
        <f>Daten!B668</f>
        <v>Wildendürnbach</v>
      </c>
      <c r="C668" s="15">
        <f t="shared" si="63"/>
        <v>3</v>
      </c>
      <c r="D668" s="9">
        <f>Daten!E668</f>
        <v>1572</v>
      </c>
      <c r="E668" s="10">
        <f>Daten!D668</f>
        <v>0</v>
      </c>
      <c r="F668" s="9">
        <f t="shared" si="64"/>
        <v>2533.9701492537315</v>
      </c>
      <c r="H668" s="26">
        <f t="shared" ca="1" si="65"/>
        <v>7716</v>
      </c>
      <c r="I668" s="8">
        <f t="shared" ca="1" si="66"/>
        <v>31</v>
      </c>
      <c r="J668" s="26">
        <f ca="1">IF(I668=0,0,COUNTIF(I$19:$I668,C668*10+1))</f>
        <v>347</v>
      </c>
      <c r="K668" s="21">
        <f t="shared" ca="1" si="67"/>
        <v>0</v>
      </c>
      <c r="L668" s="24">
        <f t="shared" ca="1" si="68"/>
        <v>7716</v>
      </c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</row>
    <row r="669" spans="1:44" x14ac:dyDescent="0.2">
      <c r="A669" s="15">
        <f>Daten!A669</f>
        <v>31654</v>
      </c>
      <c r="B669" s="8" t="str">
        <f>Daten!B669</f>
        <v>Wilfersdorf</v>
      </c>
      <c r="C669" s="15">
        <f t="shared" si="63"/>
        <v>3</v>
      </c>
      <c r="D669" s="9">
        <f>Daten!E669</f>
        <v>2106</v>
      </c>
      <c r="E669" s="10">
        <f>Daten!D669</f>
        <v>0</v>
      </c>
      <c r="F669" s="9">
        <f t="shared" si="64"/>
        <v>3394.7462686567164</v>
      </c>
      <c r="H669" s="26">
        <f t="shared" ca="1" si="65"/>
        <v>10337</v>
      </c>
      <c r="I669" s="8">
        <f t="shared" ca="1" si="66"/>
        <v>31</v>
      </c>
      <c r="J669" s="26">
        <f ca="1">IF(I669=0,0,COUNTIF(I$19:$I669,C669*10+1))</f>
        <v>348</v>
      </c>
      <c r="K669" s="21">
        <f t="shared" ca="1" si="67"/>
        <v>0</v>
      </c>
      <c r="L669" s="24">
        <f t="shared" ca="1" si="68"/>
        <v>10337</v>
      </c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</row>
    <row r="670" spans="1:44" x14ac:dyDescent="0.2">
      <c r="A670" s="15">
        <f>Daten!A670</f>
        <v>31655</v>
      </c>
      <c r="B670" s="8" t="str">
        <f>Daten!B670</f>
        <v>Wolkersdorf im Weinviertel</v>
      </c>
      <c r="C670" s="15">
        <f t="shared" si="63"/>
        <v>3</v>
      </c>
      <c r="D670" s="9">
        <f>Daten!E670</f>
        <v>7355</v>
      </c>
      <c r="E670" s="10">
        <f>Daten!D670</f>
        <v>0</v>
      </c>
      <c r="F670" s="9">
        <f t="shared" si="64"/>
        <v>11855.820895522387</v>
      </c>
      <c r="H670" s="26">
        <f t="shared" ca="1" si="65"/>
        <v>36102</v>
      </c>
      <c r="I670" s="8">
        <f t="shared" ca="1" si="66"/>
        <v>31</v>
      </c>
      <c r="J670" s="26">
        <f ca="1">IF(I670=0,0,COUNTIF(I$19:$I670,C670*10+1))</f>
        <v>349</v>
      </c>
      <c r="K670" s="21">
        <f t="shared" ca="1" si="67"/>
        <v>0</v>
      </c>
      <c r="L670" s="24">
        <f t="shared" ca="1" si="68"/>
        <v>36102</v>
      </c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</row>
    <row r="671" spans="1:44" x14ac:dyDescent="0.2">
      <c r="A671" s="15">
        <f>Daten!A671</f>
        <v>31658</v>
      </c>
      <c r="B671" s="8" t="str">
        <f>Daten!B671</f>
        <v>Ottenthal</v>
      </c>
      <c r="C671" s="15">
        <f t="shared" si="63"/>
        <v>3</v>
      </c>
      <c r="D671" s="9">
        <f>Daten!E671</f>
        <v>533</v>
      </c>
      <c r="E671" s="10">
        <f>Daten!D671</f>
        <v>0</v>
      </c>
      <c r="F671" s="9">
        <f t="shared" si="64"/>
        <v>859.16417910447763</v>
      </c>
      <c r="H671" s="26">
        <f t="shared" ca="1" si="65"/>
        <v>2616</v>
      </c>
      <c r="I671" s="8">
        <f t="shared" ca="1" si="66"/>
        <v>31</v>
      </c>
      <c r="J671" s="26">
        <f ca="1">IF(I671=0,0,COUNTIF(I$19:$I671,C671*10+1))</f>
        <v>350</v>
      </c>
      <c r="K671" s="21">
        <f t="shared" ca="1" si="67"/>
        <v>0</v>
      </c>
      <c r="L671" s="24">
        <f t="shared" ca="1" si="68"/>
        <v>2616</v>
      </c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</row>
    <row r="672" spans="1:44" x14ac:dyDescent="0.2">
      <c r="A672" s="15">
        <f>Daten!A672</f>
        <v>31701</v>
      </c>
      <c r="B672" s="8" t="str">
        <f>Daten!B672</f>
        <v>Achau</v>
      </c>
      <c r="C672" s="15">
        <f t="shared" si="63"/>
        <v>3</v>
      </c>
      <c r="D672" s="9">
        <f>Daten!E672</f>
        <v>1500</v>
      </c>
      <c r="E672" s="10">
        <f>Daten!D672</f>
        <v>0</v>
      </c>
      <c r="F672" s="9">
        <f t="shared" si="64"/>
        <v>2417.9104477611941</v>
      </c>
      <c r="H672" s="26">
        <f t="shared" ca="1" si="65"/>
        <v>7363</v>
      </c>
      <c r="I672" s="8">
        <f t="shared" ca="1" si="66"/>
        <v>31</v>
      </c>
      <c r="J672" s="26">
        <f ca="1">IF(I672=0,0,COUNTIF(I$19:$I672,C672*10+1))</f>
        <v>351</v>
      </c>
      <c r="K672" s="21">
        <f t="shared" ca="1" si="67"/>
        <v>0</v>
      </c>
      <c r="L672" s="24">
        <f t="shared" ca="1" si="68"/>
        <v>7363</v>
      </c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</row>
    <row r="673" spans="1:44" x14ac:dyDescent="0.2">
      <c r="A673" s="15">
        <f>Daten!A673</f>
        <v>31702</v>
      </c>
      <c r="B673" s="8" t="str">
        <f>Daten!B673</f>
        <v>Biedermannsdorf</v>
      </c>
      <c r="C673" s="15">
        <f t="shared" si="63"/>
        <v>3</v>
      </c>
      <c r="D673" s="9">
        <f>Daten!E673</f>
        <v>3155</v>
      </c>
      <c r="E673" s="10">
        <f>Daten!D673</f>
        <v>0</v>
      </c>
      <c r="F673" s="9">
        <f t="shared" si="64"/>
        <v>5085.6716417910447</v>
      </c>
      <c r="H673" s="26">
        <f t="shared" ca="1" si="65"/>
        <v>15486</v>
      </c>
      <c r="I673" s="8">
        <f t="shared" ca="1" si="66"/>
        <v>31</v>
      </c>
      <c r="J673" s="26">
        <f ca="1">IF(I673=0,0,COUNTIF(I$19:$I673,C673*10+1))</f>
        <v>352</v>
      </c>
      <c r="K673" s="21">
        <f t="shared" ca="1" si="67"/>
        <v>0</v>
      </c>
      <c r="L673" s="24">
        <f t="shared" ca="1" si="68"/>
        <v>15486</v>
      </c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</row>
    <row r="674" spans="1:44" x14ac:dyDescent="0.2">
      <c r="A674" s="15">
        <f>Daten!A674</f>
        <v>31703</v>
      </c>
      <c r="B674" s="8" t="str">
        <f>Daten!B674</f>
        <v>Breitenfurt bei Wien</v>
      </c>
      <c r="C674" s="15">
        <f t="shared" si="63"/>
        <v>3</v>
      </c>
      <c r="D674" s="9">
        <f>Daten!E674</f>
        <v>5924</v>
      </c>
      <c r="E674" s="10">
        <f>Daten!D674</f>
        <v>0</v>
      </c>
      <c r="F674" s="9">
        <f t="shared" si="64"/>
        <v>9549.1343283582082</v>
      </c>
      <c r="H674" s="26">
        <f t="shared" ca="1" si="65"/>
        <v>29078</v>
      </c>
      <c r="I674" s="8">
        <f t="shared" ca="1" si="66"/>
        <v>31</v>
      </c>
      <c r="J674" s="26">
        <f ca="1">IF(I674=0,0,COUNTIF(I$19:$I674,C674*10+1))</f>
        <v>353</v>
      </c>
      <c r="K674" s="21">
        <f t="shared" ca="1" si="67"/>
        <v>0</v>
      </c>
      <c r="L674" s="24">
        <f t="shared" ca="1" si="68"/>
        <v>29078</v>
      </c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</row>
    <row r="675" spans="1:44" x14ac:dyDescent="0.2">
      <c r="A675" s="15">
        <f>Daten!A675</f>
        <v>31704</v>
      </c>
      <c r="B675" s="8" t="str">
        <f>Daten!B675</f>
        <v>Brunn am Gebirge</v>
      </c>
      <c r="C675" s="15">
        <f t="shared" si="63"/>
        <v>3</v>
      </c>
      <c r="D675" s="9">
        <f>Daten!E675</f>
        <v>12078</v>
      </c>
      <c r="E675" s="10">
        <f>Daten!D675</f>
        <v>0</v>
      </c>
      <c r="F675" s="9">
        <f t="shared" si="64"/>
        <v>20130</v>
      </c>
      <c r="H675" s="26">
        <f t="shared" ca="1" si="65"/>
        <v>61297</v>
      </c>
      <c r="I675" s="8">
        <f t="shared" ca="1" si="66"/>
        <v>31</v>
      </c>
      <c r="J675" s="26">
        <f ca="1">IF(I675=0,0,COUNTIF(I$19:$I675,C675*10+1))</f>
        <v>354</v>
      </c>
      <c r="K675" s="21">
        <f t="shared" ca="1" si="67"/>
        <v>0</v>
      </c>
      <c r="L675" s="24">
        <f t="shared" ca="1" si="68"/>
        <v>61297</v>
      </c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</row>
    <row r="676" spans="1:44" x14ac:dyDescent="0.2">
      <c r="A676" s="15">
        <f>Daten!A676</f>
        <v>31706</v>
      </c>
      <c r="B676" s="8" t="str">
        <f>Daten!B676</f>
        <v>Gaaden</v>
      </c>
      <c r="C676" s="15">
        <f t="shared" si="63"/>
        <v>3</v>
      </c>
      <c r="D676" s="9">
        <f>Daten!E676</f>
        <v>1638</v>
      </c>
      <c r="E676" s="10">
        <f>Daten!D676</f>
        <v>0</v>
      </c>
      <c r="F676" s="9">
        <f t="shared" si="64"/>
        <v>2640.3582089552237</v>
      </c>
      <c r="H676" s="26">
        <f t="shared" ca="1" si="65"/>
        <v>8040</v>
      </c>
      <c r="I676" s="8">
        <f t="shared" ca="1" si="66"/>
        <v>31</v>
      </c>
      <c r="J676" s="26">
        <f ca="1">IF(I676=0,0,COUNTIF(I$19:$I676,C676*10+1))</f>
        <v>355</v>
      </c>
      <c r="K676" s="21">
        <f t="shared" ca="1" si="67"/>
        <v>0</v>
      </c>
      <c r="L676" s="24">
        <f t="shared" ca="1" si="68"/>
        <v>8040</v>
      </c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</row>
    <row r="677" spans="1:44" x14ac:dyDescent="0.2">
      <c r="A677" s="15">
        <f>Daten!A677</f>
        <v>31707</v>
      </c>
      <c r="B677" s="8" t="str">
        <f>Daten!B677</f>
        <v>Gießhübl</v>
      </c>
      <c r="C677" s="15">
        <f t="shared" si="63"/>
        <v>3</v>
      </c>
      <c r="D677" s="9">
        <f>Daten!E677</f>
        <v>2399</v>
      </c>
      <c r="E677" s="10">
        <f>Daten!D677</f>
        <v>0</v>
      </c>
      <c r="F677" s="9">
        <f t="shared" si="64"/>
        <v>3867.0447761194027</v>
      </c>
      <c r="H677" s="26">
        <f t="shared" ca="1" si="65"/>
        <v>11775</v>
      </c>
      <c r="I677" s="8">
        <f t="shared" ca="1" si="66"/>
        <v>31</v>
      </c>
      <c r="J677" s="26">
        <f ca="1">IF(I677=0,0,COUNTIF(I$19:$I677,C677*10+1))</f>
        <v>356</v>
      </c>
      <c r="K677" s="21">
        <f t="shared" ca="1" si="67"/>
        <v>0</v>
      </c>
      <c r="L677" s="24">
        <f t="shared" ca="1" si="68"/>
        <v>11775</v>
      </c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</row>
    <row r="678" spans="1:44" x14ac:dyDescent="0.2">
      <c r="A678" s="15">
        <f>Daten!A678</f>
        <v>31709</v>
      </c>
      <c r="B678" s="8" t="str">
        <f>Daten!B678</f>
        <v>Gumpoldskirchen</v>
      </c>
      <c r="C678" s="15">
        <f t="shared" si="63"/>
        <v>3</v>
      </c>
      <c r="D678" s="9">
        <f>Daten!E678</f>
        <v>3950</v>
      </c>
      <c r="E678" s="10">
        <f>Daten!D678</f>
        <v>0</v>
      </c>
      <c r="F678" s="9">
        <f t="shared" si="64"/>
        <v>6367.1641791044776</v>
      </c>
      <c r="H678" s="26">
        <f t="shared" ca="1" si="65"/>
        <v>19388</v>
      </c>
      <c r="I678" s="8">
        <f t="shared" ca="1" si="66"/>
        <v>31</v>
      </c>
      <c r="J678" s="26">
        <f ca="1">IF(I678=0,0,COUNTIF(I$19:$I678,C678*10+1))</f>
        <v>357</v>
      </c>
      <c r="K678" s="21">
        <f t="shared" ca="1" si="67"/>
        <v>0</v>
      </c>
      <c r="L678" s="24">
        <f t="shared" ca="1" si="68"/>
        <v>19388</v>
      </c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</row>
    <row r="679" spans="1:44" x14ac:dyDescent="0.2">
      <c r="A679" s="15">
        <f>Daten!A679</f>
        <v>31710</v>
      </c>
      <c r="B679" s="8" t="str">
        <f>Daten!B679</f>
        <v>Guntramsdorf</v>
      </c>
      <c r="C679" s="15">
        <f t="shared" si="63"/>
        <v>3</v>
      </c>
      <c r="D679" s="9">
        <f>Daten!E679</f>
        <v>9143</v>
      </c>
      <c r="E679" s="10">
        <f>Daten!D679</f>
        <v>0</v>
      </c>
      <c r="F679" s="9">
        <f t="shared" si="64"/>
        <v>14816.228855721392</v>
      </c>
      <c r="H679" s="26">
        <f t="shared" ca="1" si="65"/>
        <v>45116</v>
      </c>
      <c r="I679" s="8">
        <f t="shared" ca="1" si="66"/>
        <v>31</v>
      </c>
      <c r="J679" s="26">
        <f ca="1">IF(I679=0,0,COUNTIF(I$19:$I679,C679*10+1))</f>
        <v>358</v>
      </c>
      <c r="K679" s="21">
        <f t="shared" ca="1" si="67"/>
        <v>0</v>
      </c>
      <c r="L679" s="24">
        <f t="shared" ca="1" si="68"/>
        <v>45116</v>
      </c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</row>
    <row r="680" spans="1:44" x14ac:dyDescent="0.2">
      <c r="A680" s="15">
        <f>Daten!A680</f>
        <v>31711</v>
      </c>
      <c r="B680" s="8" t="str">
        <f>Daten!B680</f>
        <v>Hennersdorf</v>
      </c>
      <c r="C680" s="15">
        <f t="shared" si="63"/>
        <v>3</v>
      </c>
      <c r="D680" s="9">
        <f>Daten!E680</f>
        <v>1542</v>
      </c>
      <c r="E680" s="10">
        <f>Daten!D680</f>
        <v>0</v>
      </c>
      <c r="F680" s="9">
        <f t="shared" si="64"/>
        <v>2485.6119402985073</v>
      </c>
      <c r="H680" s="26">
        <f t="shared" ca="1" si="65"/>
        <v>7569</v>
      </c>
      <c r="I680" s="8">
        <f t="shared" ca="1" si="66"/>
        <v>31</v>
      </c>
      <c r="J680" s="26">
        <f ca="1">IF(I680=0,0,COUNTIF(I$19:$I680,C680*10+1))</f>
        <v>359</v>
      </c>
      <c r="K680" s="21">
        <f t="shared" ca="1" si="67"/>
        <v>0</v>
      </c>
      <c r="L680" s="24">
        <f t="shared" ca="1" si="68"/>
        <v>7569</v>
      </c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</row>
    <row r="681" spans="1:44" x14ac:dyDescent="0.2">
      <c r="A681" s="15">
        <f>Daten!A681</f>
        <v>31712</v>
      </c>
      <c r="B681" s="8" t="str">
        <f>Daten!B681</f>
        <v>Hinterbrühl</v>
      </c>
      <c r="C681" s="15">
        <f t="shared" si="63"/>
        <v>3</v>
      </c>
      <c r="D681" s="9">
        <f>Daten!E681</f>
        <v>3914</v>
      </c>
      <c r="E681" s="10">
        <f>Daten!D681</f>
        <v>0</v>
      </c>
      <c r="F681" s="9">
        <f t="shared" si="64"/>
        <v>6309.1343283582091</v>
      </c>
      <c r="H681" s="26">
        <f t="shared" ca="1" si="65"/>
        <v>19212</v>
      </c>
      <c r="I681" s="8">
        <f t="shared" ca="1" si="66"/>
        <v>31</v>
      </c>
      <c r="J681" s="26">
        <f ca="1">IF(I681=0,0,COUNTIF(I$19:$I681,C681*10+1))</f>
        <v>360</v>
      </c>
      <c r="K681" s="21">
        <f t="shared" ca="1" si="67"/>
        <v>0</v>
      </c>
      <c r="L681" s="24">
        <f t="shared" ca="1" si="68"/>
        <v>19212</v>
      </c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</row>
    <row r="682" spans="1:44" x14ac:dyDescent="0.2">
      <c r="A682" s="15">
        <f>Daten!A682</f>
        <v>31713</v>
      </c>
      <c r="B682" s="8" t="str">
        <f>Daten!B682</f>
        <v>Kaltenleutgeben</v>
      </c>
      <c r="C682" s="15">
        <f t="shared" si="63"/>
        <v>3</v>
      </c>
      <c r="D682" s="9">
        <f>Daten!E682</f>
        <v>3345</v>
      </c>
      <c r="E682" s="10">
        <f>Daten!D682</f>
        <v>0</v>
      </c>
      <c r="F682" s="9">
        <f t="shared" si="64"/>
        <v>5391.940298507463</v>
      </c>
      <c r="H682" s="26">
        <f t="shared" ca="1" si="65"/>
        <v>16419</v>
      </c>
      <c r="I682" s="8">
        <f t="shared" ca="1" si="66"/>
        <v>31</v>
      </c>
      <c r="J682" s="26">
        <f ca="1">IF(I682=0,0,COUNTIF(I$19:$I682,C682*10+1))</f>
        <v>361</v>
      </c>
      <c r="K682" s="21">
        <f t="shared" ca="1" si="67"/>
        <v>0</v>
      </c>
      <c r="L682" s="24">
        <f t="shared" ca="1" si="68"/>
        <v>16419</v>
      </c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</row>
    <row r="683" spans="1:44" x14ac:dyDescent="0.2">
      <c r="A683" s="15">
        <f>Daten!A683</f>
        <v>31714</v>
      </c>
      <c r="B683" s="8" t="str">
        <f>Daten!B683</f>
        <v>Laab im Walde</v>
      </c>
      <c r="C683" s="15">
        <f t="shared" si="63"/>
        <v>3</v>
      </c>
      <c r="D683" s="9">
        <f>Daten!E683</f>
        <v>1107</v>
      </c>
      <c r="E683" s="10">
        <f>Daten!D683</f>
        <v>0</v>
      </c>
      <c r="F683" s="9">
        <f t="shared" si="64"/>
        <v>1784.4179104477612</v>
      </c>
      <c r="H683" s="26">
        <f t="shared" ca="1" si="65"/>
        <v>5434</v>
      </c>
      <c r="I683" s="8">
        <f t="shared" ca="1" si="66"/>
        <v>31</v>
      </c>
      <c r="J683" s="26">
        <f ca="1">IF(I683=0,0,COUNTIF(I$19:$I683,C683*10+1))</f>
        <v>362</v>
      </c>
      <c r="K683" s="21">
        <f t="shared" ca="1" si="67"/>
        <v>0</v>
      </c>
      <c r="L683" s="24">
        <f t="shared" ca="1" si="68"/>
        <v>5434</v>
      </c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</row>
    <row r="684" spans="1:44" x14ac:dyDescent="0.2">
      <c r="A684" s="15">
        <f>Daten!A684</f>
        <v>31715</v>
      </c>
      <c r="B684" s="8" t="str">
        <f>Daten!B684</f>
        <v>Laxenburg</v>
      </c>
      <c r="C684" s="15">
        <f t="shared" si="63"/>
        <v>3</v>
      </c>
      <c r="D684" s="9">
        <f>Daten!E684</f>
        <v>2944</v>
      </c>
      <c r="E684" s="10">
        <f>Daten!D684</f>
        <v>0</v>
      </c>
      <c r="F684" s="9">
        <f t="shared" si="64"/>
        <v>4745.5522388059699</v>
      </c>
      <c r="H684" s="26">
        <f t="shared" ca="1" si="65"/>
        <v>14451</v>
      </c>
      <c r="I684" s="8">
        <f t="shared" ca="1" si="66"/>
        <v>31</v>
      </c>
      <c r="J684" s="26">
        <f ca="1">IF(I684=0,0,COUNTIF(I$19:$I684,C684*10+1))</f>
        <v>363</v>
      </c>
      <c r="K684" s="21">
        <f t="shared" ca="1" si="67"/>
        <v>0</v>
      </c>
      <c r="L684" s="24">
        <f t="shared" ca="1" si="68"/>
        <v>14451</v>
      </c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</row>
    <row r="685" spans="1:44" x14ac:dyDescent="0.2">
      <c r="A685" s="15">
        <f>Daten!A685</f>
        <v>31716</v>
      </c>
      <c r="B685" s="8" t="str">
        <f>Daten!B685</f>
        <v>Maria Enzersdorf</v>
      </c>
      <c r="C685" s="15">
        <f t="shared" si="63"/>
        <v>3</v>
      </c>
      <c r="D685" s="9">
        <f>Daten!E685</f>
        <v>8745</v>
      </c>
      <c r="E685" s="10">
        <f>Daten!D685</f>
        <v>0</v>
      </c>
      <c r="F685" s="9">
        <f t="shared" si="64"/>
        <v>14096.417910447761</v>
      </c>
      <c r="H685" s="26">
        <f t="shared" ca="1" si="65"/>
        <v>42925</v>
      </c>
      <c r="I685" s="8">
        <f t="shared" ca="1" si="66"/>
        <v>31</v>
      </c>
      <c r="J685" s="26">
        <f ca="1">IF(I685=0,0,COUNTIF(I$19:$I685,C685*10+1))</f>
        <v>364</v>
      </c>
      <c r="K685" s="21">
        <f t="shared" ca="1" si="67"/>
        <v>0</v>
      </c>
      <c r="L685" s="24">
        <f t="shared" ca="1" si="68"/>
        <v>42925</v>
      </c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</row>
    <row r="686" spans="1:44" x14ac:dyDescent="0.2">
      <c r="A686" s="15">
        <f>Daten!A686</f>
        <v>31717</v>
      </c>
      <c r="B686" s="8" t="str">
        <f>Daten!B686</f>
        <v>Mödling</v>
      </c>
      <c r="C686" s="15">
        <f t="shared" si="63"/>
        <v>3</v>
      </c>
      <c r="D686" s="9">
        <f>Daten!E686</f>
        <v>20524</v>
      </c>
      <c r="E686" s="10">
        <f>Daten!D686</f>
        <v>0</v>
      </c>
      <c r="F686" s="9">
        <f t="shared" si="64"/>
        <v>41048</v>
      </c>
      <c r="H686" s="26">
        <f t="shared" ca="1" si="65"/>
        <v>124994</v>
      </c>
      <c r="I686" s="8">
        <f t="shared" ca="1" si="66"/>
        <v>31</v>
      </c>
      <c r="J686" s="26">
        <f ca="1">IF(I686=0,0,COUNTIF(I$19:$I686,C686*10+1))</f>
        <v>365</v>
      </c>
      <c r="K686" s="21">
        <f t="shared" ca="1" si="67"/>
        <v>0</v>
      </c>
      <c r="L686" s="24">
        <f t="shared" ca="1" si="68"/>
        <v>124994</v>
      </c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</row>
    <row r="687" spans="1:44" x14ac:dyDescent="0.2">
      <c r="A687" s="15">
        <f>Daten!A687</f>
        <v>31718</v>
      </c>
      <c r="B687" s="8" t="str">
        <f>Daten!B687</f>
        <v>Münchendorf</v>
      </c>
      <c r="C687" s="15">
        <f t="shared" si="63"/>
        <v>3</v>
      </c>
      <c r="D687" s="9">
        <f>Daten!E687</f>
        <v>3098</v>
      </c>
      <c r="E687" s="10">
        <f>Daten!D687</f>
        <v>0</v>
      </c>
      <c r="F687" s="9">
        <f t="shared" si="64"/>
        <v>4993.7910447761196</v>
      </c>
      <c r="H687" s="26">
        <f t="shared" ca="1" si="65"/>
        <v>15206</v>
      </c>
      <c r="I687" s="8">
        <f t="shared" ca="1" si="66"/>
        <v>31</v>
      </c>
      <c r="J687" s="26">
        <f ca="1">IF(I687=0,0,COUNTIF(I$19:$I687,C687*10+1))</f>
        <v>366</v>
      </c>
      <c r="K687" s="21">
        <f t="shared" ca="1" si="67"/>
        <v>0</v>
      </c>
      <c r="L687" s="24">
        <f t="shared" ca="1" si="68"/>
        <v>15206</v>
      </c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</row>
    <row r="688" spans="1:44" x14ac:dyDescent="0.2">
      <c r="A688" s="15">
        <f>Daten!A688</f>
        <v>31719</v>
      </c>
      <c r="B688" s="8" t="str">
        <f>Daten!B688</f>
        <v>Perchtoldsdorf</v>
      </c>
      <c r="C688" s="15">
        <f t="shared" si="63"/>
        <v>3</v>
      </c>
      <c r="D688" s="9">
        <f>Daten!E688</f>
        <v>14919</v>
      </c>
      <c r="E688" s="10">
        <f>Daten!D688</f>
        <v>0</v>
      </c>
      <c r="F688" s="9">
        <f t="shared" si="64"/>
        <v>24864.999999999996</v>
      </c>
      <c r="H688" s="26">
        <f t="shared" ca="1" si="65"/>
        <v>75716</v>
      </c>
      <c r="I688" s="8">
        <f t="shared" ca="1" si="66"/>
        <v>31</v>
      </c>
      <c r="J688" s="26">
        <f ca="1">IF(I688=0,0,COUNTIF(I$19:$I688,C688*10+1))</f>
        <v>367</v>
      </c>
      <c r="K688" s="21">
        <f t="shared" ca="1" si="67"/>
        <v>0</v>
      </c>
      <c r="L688" s="24">
        <f t="shared" ca="1" si="68"/>
        <v>75716</v>
      </c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</row>
    <row r="689" spans="1:44" x14ac:dyDescent="0.2">
      <c r="A689" s="15">
        <f>Daten!A689</f>
        <v>31723</v>
      </c>
      <c r="B689" s="8" t="str">
        <f>Daten!B689</f>
        <v>Vösendorf</v>
      </c>
      <c r="C689" s="15">
        <f t="shared" si="63"/>
        <v>3</v>
      </c>
      <c r="D689" s="9">
        <f>Daten!E689</f>
        <v>7497</v>
      </c>
      <c r="E689" s="10">
        <f>Daten!D689</f>
        <v>0</v>
      </c>
      <c r="F689" s="9">
        <f t="shared" si="64"/>
        <v>12084.716417910447</v>
      </c>
      <c r="H689" s="26">
        <f t="shared" ca="1" si="65"/>
        <v>36799</v>
      </c>
      <c r="I689" s="8">
        <f t="shared" ca="1" si="66"/>
        <v>31</v>
      </c>
      <c r="J689" s="26">
        <f ca="1">IF(I689=0,0,COUNTIF(I$19:$I689,C689*10+1))</f>
        <v>368</v>
      </c>
      <c r="K689" s="21">
        <f t="shared" ca="1" si="67"/>
        <v>0</v>
      </c>
      <c r="L689" s="24">
        <f t="shared" ca="1" si="68"/>
        <v>36799</v>
      </c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</row>
    <row r="690" spans="1:44" x14ac:dyDescent="0.2">
      <c r="A690" s="15">
        <f>Daten!A690</f>
        <v>31725</v>
      </c>
      <c r="B690" s="8" t="str">
        <f>Daten!B690</f>
        <v>Wiener Neudorf</v>
      </c>
      <c r="C690" s="15">
        <f t="shared" si="63"/>
        <v>3</v>
      </c>
      <c r="D690" s="9">
        <f>Daten!E690</f>
        <v>9273</v>
      </c>
      <c r="E690" s="10">
        <f>Daten!D690</f>
        <v>0</v>
      </c>
      <c r="F690" s="9">
        <f t="shared" si="64"/>
        <v>15096.925373134329</v>
      </c>
      <c r="H690" s="26">
        <f t="shared" ca="1" si="65"/>
        <v>45971</v>
      </c>
      <c r="I690" s="8">
        <f t="shared" ca="1" si="66"/>
        <v>31</v>
      </c>
      <c r="J690" s="26">
        <f ca="1">IF(I690=0,0,COUNTIF(I$19:$I690,C690*10+1))</f>
        <v>369</v>
      </c>
      <c r="K690" s="21">
        <f t="shared" ca="1" si="67"/>
        <v>0</v>
      </c>
      <c r="L690" s="24">
        <f t="shared" ca="1" si="68"/>
        <v>45971</v>
      </c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</row>
    <row r="691" spans="1:44" x14ac:dyDescent="0.2">
      <c r="A691" s="15">
        <f>Daten!A691</f>
        <v>31726</v>
      </c>
      <c r="B691" s="8" t="str">
        <f>Daten!B691</f>
        <v>Wienerwald</v>
      </c>
      <c r="C691" s="15">
        <f t="shared" si="63"/>
        <v>3</v>
      </c>
      <c r="D691" s="9">
        <f>Daten!E691</f>
        <v>2905</v>
      </c>
      <c r="E691" s="10">
        <f>Daten!D691</f>
        <v>0</v>
      </c>
      <c r="F691" s="9">
        <f t="shared" si="64"/>
        <v>4682.686567164179</v>
      </c>
      <c r="H691" s="26">
        <f t="shared" ca="1" si="65"/>
        <v>14259</v>
      </c>
      <c r="I691" s="8">
        <f t="shared" ca="1" si="66"/>
        <v>31</v>
      </c>
      <c r="J691" s="26">
        <f ca="1">IF(I691=0,0,COUNTIF(I$19:$I691,C691*10+1))</f>
        <v>370</v>
      </c>
      <c r="K691" s="21">
        <f t="shared" ca="1" si="67"/>
        <v>0</v>
      </c>
      <c r="L691" s="24">
        <f t="shared" ca="1" si="68"/>
        <v>14259</v>
      </c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</row>
    <row r="692" spans="1:44" x14ac:dyDescent="0.2">
      <c r="A692" s="15">
        <f>Daten!A692</f>
        <v>31801</v>
      </c>
      <c r="B692" s="8" t="str">
        <f>Daten!B692</f>
        <v>Altendorf</v>
      </c>
      <c r="C692" s="15">
        <f t="shared" si="63"/>
        <v>3</v>
      </c>
      <c r="D692" s="9">
        <f>Daten!E692</f>
        <v>355</v>
      </c>
      <c r="E692" s="10">
        <f>Daten!D692</f>
        <v>0</v>
      </c>
      <c r="F692" s="9">
        <f t="shared" si="64"/>
        <v>572.2388059701492</v>
      </c>
      <c r="H692" s="26">
        <f t="shared" ca="1" si="65"/>
        <v>1743</v>
      </c>
      <c r="I692" s="8">
        <f t="shared" ca="1" si="66"/>
        <v>31</v>
      </c>
      <c r="J692" s="26">
        <f ca="1">IF(I692=0,0,COUNTIF(I$19:$I692,C692*10+1))</f>
        <v>371</v>
      </c>
      <c r="K692" s="21">
        <f t="shared" ca="1" si="67"/>
        <v>0</v>
      </c>
      <c r="L692" s="24">
        <f t="shared" ca="1" si="68"/>
        <v>1743</v>
      </c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</row>
    <row r="693" spans="1:44" x14ac:dyDescent="0.2">
      <c r="A693" s="15">
        <f>Daten!A693</f>
        <v>31802</v>
      </c>
      <c r="B693" s="8" t="str">
        <f>Daten!B693</f>
        <v>Aspang-Markt</v>
      </c>
      <c r="C693" s="15">
        <f t="shared" si="63"/>
        <v>3</v>
      </c>
      <c r="D693" s="9">
        <f>Daten!E693</f>
        <v>1790</v>
      </c>
      <c r="E693" s="10">
        <f>Daten!D693</f>
        <v>0</v>
      </c>
      <c r="F693" s="9">
        <f t="shared" si="64"/>
        <v>2885.373134328358</v>
      </c>
      <c r="H693" s="26">
        <f t="shared" ca="1" si="65"/>
        <v>8786</v>
      </c>
      <c r="I693" s="8">
        <f t="shared" ca="1" si="66"/>
        <v>31</v>
      </c>
      <c r="J693" s="26">
        <f ca="1">IF(I693=0,0,COUNTIF(I$19:$I693,C693*10+1))</f>
        <v>372</v>
      </c>
      <c r="K693" s="21">
        <f t="shared" ca="1" si="67"/>
        <v>0</v>
      </c>
      <c r="L693" s="24">
        <f t="shared" ca="1" si="68"/>
        <v>8786</v>
      </c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</row>
    <row r="694" spans="1:44" x14ac:dyDescent="0.2">
      <c r="A694" s="15">
        <f>Daten!A694</f>
        <v>31803</v>
      </c>
      <c r="B694" s="8" t="str">
        <f>Daten!B694</f>
        <v>Aspangberg-St. Peter</v>
      </c>
      <c r="C694" s="15">
        <f t="shared" si="63"/>
        <v>3</v>
      </c>
      <c r="D694" s="9">
        <f>Daten!E694</f>
        <v>1892</v>
      </c>
      <c r="E694" s="10">
        <f>Daten!D694</f>
        <v>0</v>
      </c>
      <c r="F694" s="9">
        <f t="shared" si="64"/>
        <v>3049.7910447761192</v>
      </c>
      <c r="H694" s="26">
        <f t="shared" ca="1" si="65"/>
        <v>9287</v>
      </c>
      <c r="I694" s="8">
        <f t="shared" ca="1" si="66"/>
        <v>31</v>
      </c>
      <c r="J694" s="26">
        <f ca="1">IF(I694=0,0,COUNTIF(I$19:$I694,C694*10+1))</f>
        <v>373</v>
      </c>
      <c r="K694" s="21">
        <f t="shared" ca="1" si="67"/>
        <v>0</v>
      </c>
      <c r="L694" s="24">
        <f t="shared" ca="1" si="68"/>
        <v>9287</v>
      </c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</row>
    <row r="695" spans="1:44" x14ac:dyDescent="0.2">
      <c r="A695" s="15">
        <f>Daten!A695</f>
        <v>31804</v>
      </c>
      <c r="B695" s="8" t="str">
        <f>Daten!B695</f>
        <v>Breitenau</v>
      </c>
      <c r="C695" s="15">
        <f t="shared" si="63"/>
        <v>3</v>
      </c>
      <c r="D695" s="9">
        <f>Daten!E695</f>
        <v>1560</v>
      </c>
      <c r="E695" s="10">
        <f>Daten!D695</f>
        <v>0</v>
      </c>
      <c r="F695" s="9">
        <f t="shared" si="64"/>
        <v>2514.6268656716416</v>
      </c>
      <c r="H695" s="26">
        <f t="shared" ca="1" si="65"/>
        <v>7657</v>
      </c>
      <c r="I695" s="8">
        <f t="shared" ca="1" si="66"/>
        <v>31</v>
      </c>
      <c r="J695" s="26">
        <f ca="1">IF(I695=0,0,COUNTIF(I$19:$I695,C695*10+1))</f>
        <v>374</v>
      </c>
      <c r="K695" s="21">
        <f t="shared" ca="1" si="67"/>
        <v>0</v>
      </c>
      <c r="L695" s="24">
        <f t="shared" ca="1" si="68"/>
        <v>7657</v>
      </c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</row>
    <row r="696" spans="1:44" x14ac:dyDescent="0.2">
      <c r="A696" s="15">
        <f>Daten!A696</f>
        <v>31805</v>
      </c>
      <c r="B696" s="8" t="str">
        <f>Daten!B696</f>
        <v>Breitenstein</v>
      </c>
      <c r="C696" s="15">
        <f t="shared" si="63"/>
        <v>3</v>
      </c>
      <c r="D696" s="9">
        <f>Daten!E696</f>
        <v>297</v>
      </c>
      <c r="E696" s="10">
        <f>Daten!D696</f>
        <v>0</v>
      </c>
      <c r="F696" s="9">
        <f t="shared" si="64"/>
        <v>478.74626865671644</v>
      </c>
      <c r="H696" s="26">
        <f t="shared" ca="1" si="65"/>
        <v>1458</v>
      </c>
      <c r="I696" s="8">
        <f t="shared" ca="1" si="66"/>
        <v>31</v>
      </c>
      <c r="J696" s="26">
        <f ca="1">IF(I696=0,0,COUNTIF(I$19:$I696,C696*10+1))</f>
        <v>375</v>
      </c>
      <c r="K696" s="21">
        <f t="shared" ca="1" si="67"/>
        <v>0</v>
      </c>
      <c r="L696" s="24">
        <f t="shared" ca="1" si="68"/>
        <v>1458</v>
      </c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</row>
    <row r="697" spans="1:44" x14ac:dyDescent="0.2">
      <c r="A697" s="15">
        <f>Daten!A697</f>
        <v>31806</v>
      </c>
      <c r="B697" s="8" t="str">
        <f>Daten!B697</f>
        <v>Buchbach</v>
      </c>
      <c r="C697" s="15">
        <f t="shared" si="63"/>
        <v>3</v>
      </c>
      <c r="D697" s="9">
        <f>Daten!E697</f>
        <v>357</v>
      </c>
      <c r="E697" s="10">
        <f>Daten!D697</f>
        <v>0</v>
      </c>
      <c r="F697" s="9">
        <f t="shared" si="64"/>
        <v>575.46268656716416</v>
      </c>
      <c r="H697" s="26">
        <f t="shared" ca="1" si="65"/>
        <v>1752</v>
      </c>
      <c r="I697" s="8">
        <f t="shared" ca="1" si="66"/>
        <v>31</v>
      </c>
      <c r="J697" s="26">
        <f ca="1">IF(I697=0,0,COUNTIF(I$19:$I697,C697*10+1))</f>
        <v>376</v>
      </c>
      <c r="K697" s="21">
        <f t="shared" ca="1" si="67"/>
        <v>0</v>
      </c>
      <c r="L697" s="24">
        <f t="shared" ca="1" si="68"/>
        <v>1752</v>
      </c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</row>
    <row r="698" spans="1:44" x14ac:dyDescent="0.2">
      <c r="A698" s="15">
        <f>Daten!A698</f>
        <v>31807</v>
      </c>
      <c r="B698" s="8" t="str">
        <f>Daten!B698</f>
        <v>Edlitz</v>
      </c>
      <c r="C698" s="15">
        <f t="shared" si="63"/>
        <v>3</v>
      </c>
      <c r="D698" s="9">
        <f>Daten!E698</f>
        <v>902</v>
      </c>
      <c r="E698" s="10">
        <f>Daten!D698</f>
        <v>0</v>
      </c>
      <c r="F698" s="9">
        <f t="shared" si="64"/>
        <v>1453.9701492537313</v>
      </c>
      <c r="H698" s="26">
        <f t="shared" ca="1" si="65"/>
        <v>4427</v>
      </c>
      <c r="I698" s="8">
        <f t="shared" ca="1" si="66"/>
        <v>31</v>
      </c>
      <c r="J698" s="26">
        <f ca="1">IF(I698=0,0,COUNTIF(I$19:$I698,C698*10+1))</f>
        <v>377</v>
      </c>
      <c r="K698" s="21">
        <f t="shared" ca="1" si="67"/>
        <v>0</v>
      </c>
      <c r="L698" s="24">
        <f t="shared" ca="1" si="68"/>
        <v>4427</v>
      </c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</row>
    <row r="699" spans="1:44" x14ac:dyDescent="0.2">
      <c r="A699" s="15">
        <f>Daten!A699</f>
        <v>31808</v>
      </c>
      <c r="B699" s="8" t="str">
        <f>Daten!B699</f>
        <v>Enzenreith</v>
      </c>
      <c r="C699" s="15">
        <f t="shared" si="63"/>
        <v>3</v>
      </c>
      <c r="D699" s="9">
        <f>Daten!E699</f>
        <v>2002</v>
      </c>
      <c r="E699" s="10">
        <f>Daten!D699</f>
        <v>0</v>
      </c>
      <c r="F699" s="9">
        <f t="shared" si="64"/>
        <v>3227.1044776119402</v>
      </c>
      <c r="H699" s="26">
        <f t="shared" ca="1" si="65"/>
        <v>9827</v>
      </c>
      <c r="I699" s="8">
        <f t="shared" ca="1" si="66"/>
        <v>31</v>
      </c>
      <c r="J699" s="26">
        <f ca="1">IF(I699=0,0,COUNTIF(I$19:$I699,C699*10+1))</f>
        <v>378</v>
      </c>
      <c r="K699" s="21">
        <f t="shared" ca="1" si="67"/>
        <v>0</v>
      </c>
      <c r="L699" s="24">
        <f t="shared" ca="1" si="68"/>
        <v>9827</v>
      </c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</row>
    <row r="700" spans="1:44" x14ac:dyDescent="0.2">
      <c r="A700" s="15">
        <f>Daten!A700</f>
        <v>31809</v>
      </c>
      <c r="B700" s="8" t="str">
        <f>Daten!B700</f>
        <v>Feistritz am Wechsel</v>
      </c>
      <c r="C700" s="15">
        <f t="shared" si="63"/>
        <v>3</v>
      </c>
      <c r="D700" s="9">
        <f>Daten!E700</f>
        <v>1032</v>
      </c>
      <c r="E700" s="10">
        <f>Daten!D700</f>
        <v>0</v>
      </c>
      <c r="F700" s="9">
        <f t="shared" si="64"/>
        <v>1663.5223880597014</v>
      </c>
      <c r="H700" s="26">
        <f t="shared" ca="1" si="65"/>
        <v>5066</v>
      </c>
      <c r="I700" s="8">
        <f t="shared" ca="1" si="66"/>
        <v>31</v>
      </c>
      <c r="J700" s="26">
        <f ca="1">IF(I700=0,0,COUNTIF(I$19:$I700,C700*10+1))</f>
        <v>379</v>
      </c>
      <c r="K700" s="21">
        <f t="shared" ca="1" si="67"/>
        <v>0</v>
      </c>
      <c r="L700" s="24">
        <f t="shared" ca="1" si="68"/>
        <v>5066</v>
      </c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</row>
    <row r="701" spans="1:44" x14ac:dyDescent="0.2">
      <c r="A701" s="15">
        <f>Daten!A701</f>
        <v>31810</v>
      </c>
      <c r="B701" s="8" t="str">
        <f>Daten!B701</f>
        <v>Gloggnitz</v>
      </c>
      <c r="C701" s="15">
        <f t="shared" si="63"/>
        <v>3</v>
      </c>
      <c r="D701" s="9">
        <f>Daten!E701</f>
        <v>5877</v>
      </c>
      <c r="E701" s="10">
        <f>Daten!D701</f>
        <v>0</v>
      </c>
      <c r="F701" s="9">
        <f t="shared" si="64"/>
        <v>9473.373134328358</v>
      </c>
      <c r="H701" s="26">
        <f t="shared" ca="1" si="65"/>
        <v>28847</v>
      </c>
      <c r="I701" s="8">
        <f t="shared" ca="1" si="66"/>
        <v>31</v>
      </c>
      <c r="J701" s="26">
        <f ca="1">IF(I701=0,0,COUNTIF(I$19:$I701,C701*10+1))</f>
        <v>380</v>
      </c>
      <c r="K701" s="21">
        <f t="shared" ca="1" si="67"/>
        <v>0</v>
      </c>
      <c r="L701" s="24">
        <f t="shared" ca="1" si="68"/>
        <v>28847</v>
      </c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</row>
    <row r="702" spans="1:44" x14ac:dyDescent="0.2">
      <c r="A702" s="15">
        <f>Daten!A702</f>
        <v>31811</v>
      </c>
      <c r="B702" s="8" t="str">
        <f>Daten!B702</f>
        <v>Grafenbach-St. Valentin</v>
      </c>
      <c r="C702" s="15">
        <f t="shared" si="63"/>
        <v>3</v>
      </c>
      <c r="D702" s="9">
        <f>Daten!E702</f>
        <v>2246</v>
      </c>
      <c r="E702" s="10">
        <f>Daten!D702</f>
        <v>0</v>
      </c>
      <c r="F702" s="9">
        <f t="shared" si="64"/>
        <v>3620.4179104477612</v>
      </c>
      <c r="H702" s="26">
        <f t="shared" ca="1" si="65"/>
        <v>11024</v>
      </c>
      <c r="I702" s="8">
        <f t="shared" ca="1" si="66"/>
        <v>31</v>
      </c>
      <c r="J702" s="26">
        <f ca="1">IF(I702=0,0,COUNTIF(I$19:$I702,C702*10+1))</f>
        <v>381</v>
      </c>
      <c r="K702" s="21">
        <f t="shared" ca="1" si="67"/>
        <v>0</v>
      </c>
      <c r="L702" s="24">
        <f t="shared" ca="1" si="68"/>
        <v>11024</v>
      </c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</row>
    <row r="703" spans="1:44" x14ac:dyDescent="0.2">
      <c r="A703" s="15">
        <f>Daten!A703</f>
        <v>31812</v>
      </c>
      <c r="B703" s="8" t="str">
        <f>Daten!B703</f>
        <v>Grimmenstein</v>
      </c>
      <c r="C703" s="15">
        <f t="shared" si="63"/>
        <v>3</v>
      </c>
      <c r="D703" s="9">
        <f>Daten!E703</f>
        <v>1322</v>
      </c>
      <c r="E703" s="10">
        <f>Daten!D703</f>
        <v>0</v>
      </c>
      <c r="F703" s="9">
        <f t="shared" si="64"/>
        <v>2130.9850746268658</v>
      </c>
      <c r="H703" s="26">
        <f t="shared" ca="1" si="65"/>
        <v>6489</v>
      </c>
      <c r="I703" s="8">
        <f t="shared" ca="1" si="66"/>
        <v>31</v>
      </c>
      <c r="J703" s="26">
        <f ca="1">IF(I703=0,0,COUNTIF(I$19:$I703,C703*10+1))</f>
        <v>382</v>
      </c>
      <c r="K703" s="21">
        <f t="shared" ca="1" si="67"/>
        <v>0</v>
      </c>
      <c r="L703" s="24">
        <f t="shared" ca="1" si="68"/>
        <v>6489</v>
      </c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</row>
    <row r="704" spans="1:44" x14ac:dyDescent="0.2">
      <c r="A704" s="15">
        <f>Daten!A704</f>
        <v>31813</v>
      </c>
      <c r="B704" s="8" t="str">
        <f>Daten!B704</f>
        <v>Grünbach am Schneeberg</v>
      </c>
      <c r="C704" s="15">
        <f t="shared" si="63"/>
        <v>3</v>
      </c>
      <c r="D704" s="9">
        <f>Daten!E704</f>
        <v>1611</v>
      </c>
      <c r="E704" s="10">
        <f>Daten!D704</f>
        <v>0</v>
      </c>
      <c r="F704" s="9">
        <f t="shared" si="64"/>
        <v>2596.8358208955224</v>
      </c>
      <c r="H704" s="26">
        <f t="shared" ca="1" si="65"/>
        <v>7908</v>
      </c>
      <c r="I704" s="8">
        <f t="shared" ca="1" si="66"/>
        <v>31</v>
      </c>
      <c r="J704" s="26">
        <f ca="1">IF(I704=0,0,COUNTIF(I$19:$I704,C704*10+1))</f>
        <v>383</v>
      </c>
      <c r="K704" s="21">
        <f t="shared" ca="1" si="67"/>
        <v>0</v>
      </c>
      <c r="L704" s="24">
        <f t="shared" ca="1" si="68"/>
        <v>7908</v>
      </c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</row>
    <row r="705" spans="1:44" x14ac:dyDescent="0.2">
      <c r="A705" s="15">
        <f>Daten!A705</f>
        <v>31814</v>
      </c>
      <c r="B705" s="8" t="str">
        <f>Daten!B705</f>
        <v>Kirchberg am Wechsel</v>
      </c>
      <c r="C705" s="15">
        <f t="shared" si="63"/>
        <v>3</v>
      </c>
      <c r="D705" s="9">
        <f>Daten!E705</f>
        <v>2464</v>
      </c>
      <c r="E705" s="10">
        <f>Daten!D705</f>
        <v>0</v>
      </c>
      <c r="F705" s="9">
        <f t="shared" si="64"/>
        <v>3971.8208955223881</v>
      </c>
      <c r="H705" s="26">
        <f t="shared" ca="1" si="65"/>
        <v>12094</v>
      </c>
      <c r="I705" s="8">
        <f t="shared" ca="1" si="66"/>
        <v>31</v>
      </c>
      <c r="J705" s="26">
        <f ca="1">IF(I705=0,0,COUNTIF(I$19:$I705,C705*10+1))</f>
        <v>384</v>
      </c>
      <c r="K705" s="21">
        <f t="shared" ca="1" si="67"/>
        <v>0</v>
      </c>
      <c r="L705" s="24">
        <f t="shared" ca="1" si="68"/>
        <v>12094</v>
      </c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</row>
    <row r="706" spans="1:44" x14ac:dyDescent="0.2">
      <c r="A706" s="15">
        <f>Daten!A706</f>
        <v>31815</v>
      </c>
      <c r="B706" s="8" t="str">
        <f>Daten!B706</f>
        <v>Mönichkirchen</v>
      </c>
      <c r="C706" s="15">
        <f t="shared" si="63"/>
        <v>3</v>
      </c>
      <c r="D706" s="9">
        <f>Daten!E706</f>
        <v>610</v>
      </c>
      <c r="E706" s="10">
        <f>Daten!D706</f>
        <v>0</v>
      </c>
      <c r="F706" s="9">
        <f t="shared" si="64"/>
        <v>983.28358208955228</v>
      </c>
      <c r="H706" s="26">
        <f t="shared" ca="1" si="65"/>
        <v>2994</v>
      </c>
      <c r="I706" s="8">
        <f t="shared" ca="1" si="66"/>
        <v>31</v>
      </c>
      <c r="J706" s="26">
        <f ca="1">IF(I706=0,0,COUNTIF(I$19:$I706,C706*10+1))</f>
        <v>385</v>
      </c>
      <c r="K706" s="21">
        <f t="shared" ca="1" si="67"/>
        <v>0</v>
      </c>
      <c r="L706" s="24">
        <f t="shared" ca="1" si="68"/>
        <v>2994</v>
      </c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</row>
    <row r="707" spans="1:44" x14ac:dyDescent="0.2">
      <c r="A707" s="15">
        <f>Daten!A707</f>
        <v>31817</v>
      </c>
      <c r="B707" s="8" t="str">
        <f>Daten!B707</f>
        <v>Natschbach-Loipersbach</v>
      </c>
      <c r="C707" s="15">
        <f t="shared" si="63"/>
        <v>3</v>
      </c>
      <c r="D707" s="9">
        <f>Daten!E707</f>
        <v>1705</v>
      </c>
      <c r="E707" s="10">
        <f>Daten!D707</f>
        <v>0</v>
      </c>
      <c r="F707" s="9">
        <f t="shared" si="64"/>
        <v>2748.3582089552237</v>
      </c>
      <c r="H707" s="26">
        <f t="shared" ca="1" si="65"/>
        <v>8369</v>
      </c>
      <c r="I707" s="8">
        <f t="shared" ca="1" si="66"/>
        <v>31</v>
      </c>
      <c r="J707" s="26">
        <f ca="1">IF(I707=0,0,COUNTIF(I$19:$I707,C707*10+1))</f>
        <v>386</v>
      </c>
      <c r="K707" s="21">
        <f t="shared" ca="1" si="67"/>
        <v>0</v>
      </c>
      <c r="L707" s="24">
        <f t="shared" ca="1" si="68"/>
        <v>8369</v>
      </c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</row>
    <row r="708" spans="1:44" x14ac:dyDescent="0.2">
      <c r="A708" s="15">
        <f>Daten!A708</f>
        <v>31818</v>
      </c>
      <c r="B708" s="8" t="str">
        <f>Daten!B708</f>
        <v>Neunkirchen</v>
      </c>
      <c r="C708" s="15">
        <f t="shared" si="63"/>
        <v>3</v>
      </c>
      <c r="D708" s="9">
        <f>Daten!E708</f>
        <v>12532</v>
      </c>
      <c r="E708" s="10">
        <f>Daten!D708</f>
        <v>0</v>
      </c>
      <c r="F708" s="9">
        <f t="shared" si="64"/>
        <v>20886.666666666664</v>
      </c>
      <c r="H708" s="26">
        <f t="shared" ca="1" si="65"/>
        <v>63601</v>
      </c>
      <c r="I708" s="8">
        <f t="shared" ca="1" si="66"/>
        <v>31</v>
      </c>
      <c r="J708" s="26">
        <f ca="1">IF(I708=0,0,COUNTIF(I$19:$I708,C708*10+1))</f>
        <v>387</v>
      </c>
      <c r="K708" s="21">
        <f t="shared" ca="1" si="67"/>
        <v>0</v>
      </c>
      <c r="L708" s="24">
        <f t="shared" ca="1" si="68"/>
        <v>63601</v>
      </c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</row>
    <row r="709" spans="1:44" x14ac:dyDescent="0.2">
      <c r="A709" s="15">
        <f>Daten!A709</f>
        <v>31820</v>
      </c>
      <c r="B709" s="8" t="str">
        <f>Daten!B709</f>
        <v>Otterthal</v>
      </c>
      <c r="C709" s="15">
        <f t="shared" si="63"/>
        <v>3</v>
      </c>
      <c r="D709" s="9">
        <f>Daten!E709</f>
        <v>572</v>
      </c>
      <c r="E709" s="10">
        <f>Daten!D709</f>
        <v>0</v>
      </c>
      <c r="F709" s="9">
        <f t="shared" si="64"/>
        <v>922.02985074626861</v>
      </c>
      <c r="H709" s="26">
        <f t="shared" ca="1" si="65"/>
        <v>2808</v>
      </c>
      <c r="I709" s="8">
        <f t="shared" ca="1" si="66"/>
        <v>31</v>
      </c>
      <c r="J709" s="26">
        <f ca="1">IF(I709=0,0,COUNTIF(I$19:$I709,C709*10+1))</f>
        <v>388</v>
      </c>
      <c r="K709" s="21">
        <f t="shared" ca="1" si="67"/>
        <v>0</v>
      </c>
      <c r="L709" s="24">
        <f t="shared" ca="1" si="68"/>
        <v>2808</v>
      </c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</row>
    <row r="710" spans="1:44" x14ac:dyDescent="0.2">
      <c r="A710" s="15">
        <f>Daten!A710</f>
        <v>31821</v>
      </c>
      <c r="B710" s="8" t="str">
        <f>Daten!B710</f>
        <v>Payerbach</v>
      </c>
      <c r="C710" s="15">
        <f t="shared" si="63"/>
        <v>3</v>
      </c>
      <c r="D710" s="9">
        <f>Daten!E710</f>
        <v>2085</v>
      </c>
      <c r="E710" s="10">
        <f>Daten!D710</f>
        <v>0</v>
      </c>
      <c r="F710" s="9">
        <f t="shared" si="64"/>
        <v>3360.8955223880598</v>
      </c>
      <c r="H710" s="26">
        <f t="shared" ca="1" si="65"/>
        <v>10234</v>
      </c>
      <c r="I710" s="8">
        <f t="shared" ca="1" si="66"/>
        <v>31</v>
      </c>
      <c r="J710" s="26">
        <f ca="1">IF(I710=0,0,COUNTIF(I$19:$I710,C710*10+1))</f>
        <v>389</v>
      </c>
      <c r="K710" s="21">
        <f t="shared" ca="1" si="67"/>
        <v>0</v>
      </c>
      <c r="L710" s="24">
        <f t="shared" ca="1" si="68"/>
        <v>10234</v>
      </c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</row>
    <row r="711" spans="1:44" x14ac:dyDescent="0.2">
      <c r="A711" s="15">
        <f>Daten!A711</f>
        <v>31823</v>
      </c>
      <c r="B711" s="8" t="str">
        <f>Daten!B711</f>
        <v>Pitten</v>
      </c>
      <c r="C711" s="15">
        <f t="shared" si="63"/>
        <v>3</v>
      </c>
      <c r="D711" s="9">
        <f>Daten!E711</f>
        <v>2892</v>
      </c>
      <c r="E711" s="10">
        <f>Daten!D711</f>
        <v>0</v>
      </c>
      <c r="F711" s="9">
        <f t="shared" si="64"/>
        <v>4661.7313432835817</v>
      </c>
      <c r="H711" s="26">
        <f t="shared" ca="1" si="65"/>
        <v>14195</v>
      </c>
      <c r="I711" s="8">
        <f t="shared" ca="1" si="66"/>
        <v>31</v>
      </c>
      <c r="J711" s="26">
        <f ca="1">IF(I711=0,0,COUNTIF(I$19:$I711,C711*10+1))</f>
        <v>390</v>
      </c>
      <c r="K711" s="21">
        <f t="shared" ca="1" si="67"/>
        <v>0</v>
      </c>
      <c r="L711" s="24">
        <f t="shared" ca="1" si="68"/>
        <v>14195</v>
      </c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</row>
    <row r="712" spans="1:44" x14ac:dyDescent="0.2">
      <c r="A712" s="15">
        <f>Daten!A712</f>
        <v>31825</v>
      </c>
      <c r="B712" s="8" t="str">
        <f>Daten!B712</f>
        <v>Prigglitz</v>
      </c>
      <c r="C712" s="15">
        <f t="shared" si="63"/>
        <v>3</v>
      </c>
      <c r="D712" s="9">
        <f>Daten!E712</f>
        <v>431</v>
      </c>
      <c r="E712" s="10">
        <f>Daten!D712</f>
        <v>0</v>
      </c>
      <c r="F712" s="9">
        <f t="shared" si="64"/>
        <v>694.74626865671644</v>
      </c>
      <c r="H712" s="26">
        <f t="shared" ca="1" si="65"/>
        <v>2116</v>
      </c>
      <c r="I712" s="8">
        <f t="shared" ca="1" si="66"/>
        <v>31</v>
      </c>
      <c r="J712" s="26">
        <f ca="1">IF(I712=0,0,COUNTIF(I$19:$I712,C712*10+1))</f>
        <v>391</v>
      </c>
      <c r="K712" s="21">
        <f t="shared" ca="1" si="67"/>
        <v>0</v>
      </c>
      <c r="L712" s="24">
        <f t="shared" ca="1" si="68"/>
        <v>2116</v>
      </c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</row>
    <row r="713" spans="1:44" x14ac:dyDescent="0.2">
      <c r="A713" s="15">
        <f>Daten!A713</f>
        <v>31826</v>
      </c>
      <c r="B713" s="8" t="str">
        <f>Daten!B713</f>
        <v>Puchberg am Schneeberg</v>
      </c>
      <c r="C713" s="15">
        <f t="shared" si="63"/>
        <v>3</v>
      </c>
      <c r="D713" s="9">
        <f>Daten!E713</f>
        <v>2666</v>
      </c>
      <c r="E713" s="10">
        <f>Daten!D713</f>
        <v>0</v>
      </c>
      <c r="F713" s="9">
        <f t="shared" si="64"/>
        <v>4297.4328358208959</v>
      </c>
      <c r="H713" s="26">
        <f t="shared" ca="1" si="65"/>
        <v>13086</v>
      </c>
      <c r="I713" s="8">
        <f t="shared" ca="1" si="66"/>
        <v>31</v>
      </c>
      <c r="J713" s="26">
        <f ca="1">IF(I713=0,0,COUNTIF(I$19:$I713,C713*10+1))</f>
        <v>392</v>
      </c>
      <c r="K713" s="21">
        <f t="shared" ca="1" si="67"/>
        <v>0</v>
      </c>
      <c r="L713" s="24">
        <f t="shared" ca="1" si="68"/>
        <v>13086</v>
      </c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</row>
    <row r="714" spans="1:44" x14ac:dyDescent="0.2">
      <c r="A714" s="15">
        <f>Daten!A714</f>
        <v>31827</v>
      </c>
      <c r="B714" s="8" t="str">
        <f>Daten!B714</f>
        <v>Raach am Hochgebirge</v>
      </c>
      <c r="C714" s="15">
        <f t="shared" si="63"/>
        <v>3</v>
      </c>
      <c r="D714" s="9">
        <f>Daten!E714</f>
        <v>303</v>
      </c>
      <c r="E714" s="10">
        <f>Daten!D714</f>
        <v>0</v>
      </c>
      <c r="F714" s="9">
        <f t="shared" si="64"/>
        <v>488.41791044776119</v>
      </c>
      <c r="H714" s="26">
        <f t="shared" ca="1" si="65"/>
        <v>1487</v>
      </c>
      <c r="I714" s="8">
        <f t="shared" ca="1" si="66"/>
        <v>31</v>
      </c>
      <c r="J714" s="26">
        <f ca="1">IF(I714=0,0,COUNTIF(I$19:$I714,C714*10+1))</f>
        <v>393</v>
      </c>
      <c r="K714" s="21">
        <f t="shared" ca="1" si="67"/>
        <v>0</v>
      </c>
      <c r="L714" s="24">
        <f t="shared" ca="1" si="68"/>
        <v>1487</v>
      </c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</row>
    <row r="715" spans="1:44" x14ac:dyDescent="0.2">
      <c r="A715" s="15">
        <f>Daten!A715</f>
        <v>31829</v>
      </c>
      <c r="B715" s="8" t="str">
        <f>Daten!B715</f>
        <v>Reichenau an der Rax</v>
      </c>
      <c r="C715" s="15">
        <f t="shared" si="63"/>
        <v>3</v>
      </c>
      <c r="D715" s="9">
        <f>Daten!E715</f>
        <v>2554</v>
      </c>
      <c r="E715" s="10">
        <f>Daten!D715</f>
        <v>0</v>
      </c>
      <c r="F715" s="9">
        <f t="shared" si="64"/>
        <v>4116.8955223880594</v>
      </c>
      <c r="H715" s="26">
        <f t="shared" ca="1" si="65"/>
        <v>12536</v>
      </c>
      <c r="I715" s="8">
        <f t="shared" ca="1" si="66"/>
        <v>31</v>
      </c>
      <c r="J715" s="26">
        <f ca="1">IF(I715=0,0,COUNTIF(I$19:$I715,C715*10+1))</f>
        <v>394</v>
      </c>
      <c r="K715" s="21">
        <f t="shared" ca="1" si="67"/>
        <v>0</v>
      </c>
      <c r="L715" s="24">
        <f t="shared" ca="1" si="68"/>
        <v>12536</v>
      </c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</row>
    <row r="716" spans="1:44" x14ac:dyDescent="0.2">
      <c r="A716" s="15">
        <f>Daten!A716</f>
        <v>31830</v>
      </c>
      <c r="B716" s="8" t="str">
        <f>Daten!B716</f>
        <v>St. Corona am Wechsel</v>
      </c>
      <c r="C716" s="15">
        <f t="shared" si="63"/>
        <v>3</v>
      </c>
      <c r="D716" s="9">
        <f>Daten!E716</f>
        <v>394</v>
      </c>
      <c r="E716" s="10">
        <f>Daten!D716</f>
        <v>0</v>
      </c>
      <c r="F716" s="9">
        <f t="shared" si="64"/>
        <v>635.1044776119403</v>
      </c>
      <c r="H716" s="26">
        <f t="shared" ca="1" si="65"/>
        <v>1934</v>
      </c>
      <c r="I716" s="8">
        <f t="shared" ca="1" si="66"/>
        <v>31</v>
      </c>
      <c r="J716" s="26">
        <f ca="1">IF(I716=0,0,COUNTIF(I$19:$I716,C716*10+1))</f>
        <v>395</v>
      </c>
      <c r="K716" s="21">
        <f t="shared" ca="1" si="67"/>
        <v>0</v>
      </c>
      <c r="L716" s="24">
        <f t="shared" ca="1" si="68"/>
        <v>1934</v>
      </c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</row>
    <row r="717" spans="1:44" x14ac:dyDescent="0.2">
      <c r="A717" s="15">
        <f>Daten!A717</f>
        <v>31831</v>
      </c>
      <c r="B717" s="8" t="str">
        <f>Daten!B717</f>
        <v>St. Egyden am Steinfeld</v>
      </c>
      <c r="C717" s="15">
        <f t="shared" si="63"/>
        <v>3</v>
      </c>
      <c r="D717" s="9">
        <f>Daten!E717</f>
        <v>2180</v>
      </c>
      <c r="E717" s="10">
        <f>Daten!D717</f>
        <v>0</v>
      </c>
      <c r="F717" s="9">
        <f t="shared" si="64"/>
        <v>3514.0298507462685</v>
      </c>
      <c r="H717" s="26">
        <f t="shared" ca="1" si="65"/>
        <v>10700</v>
      </c>
      <c r="I717" s="8">
        <f t="shared" ca="1" si="66"/>
        <v>31</v>
      </c>
      <c r="J717" s="26">
        <f ca="1">IF(I717=0,0,COUNTIF(I$19:$I717,C717*10+1))</f>
        <v>396</v>
      </c>
      <c r="K717" s="21">
        <f t="shared" ca="1" si="67"/>
        <v>0</v>
      </c>
      <c r="L717" s="24">
        <f t="shared" ca="1" si="68"/>
        <v>10700</v>
      </c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</row>
    <row r="718" spans="1:44" x14ac:dyDescent="0.2">
      <c r="A718" s="15">
        <f>Daten!A718</f>
        <v>31832</v>
      </c>
      <c r="B718" s="8" t="str">
        <f>Daten!B718</f>
        <v>Scheiblingkirchen-Thernberg</v>
      </c>
      <c r="C718" s="15">
        <f t="shared" si="63"/>
        <v>3</v>
      </c>
      <c r="D718" s="9">
        <f>Daten!E718</f>
        <v>1948</v>
      </c>
      <c r="E718" s="10">
        <f>Daten!D718</f>
        <v>0</v>
      </c>
      <c r="F718" s="9">
        <f t="shared" si="64"/>
        <v>3140.0597014925374</v>
      </c>
      <c r="H718" s="26">
        <f t="shared" ca="1" si="65"/>
        <v>9562</v>
      </c>
      <c r="I718" s="8">
        <f t="shared" ca="1" si="66"/>
        <v>31</v>
      </c>
      <c r="J718" s="26">
        <f ca="1">IF(I718=0,0,COUNTIF(I$19:$I718,C718*10+1))</f>
        <v>397</v>
      </c>
      <c r="K718" s="21">
        <f t="shared" ca="1" si="67"/>
        <v>0</v>
      </c>
      <c r="L718" s="24">
        <f t="shared" ca="1" si="68"/>
        <v>9562</v>
      </c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</row>
    <row r="719" spans="1:44" x14ac:dyDescent="0.2">
      <c r="A719" s="15">
        <f>Daten!A719</f>
        <v>31833</v>
      </c>
      <c r="B719" s="8" t="str">
        <f>Daten!B719</f>
        <v>Schottwien</v>
      </c>
      <c r="C719" s="15">
        <f t="shared" si="63"/>
        <v>3</v>
      </c>
      <c r="D719" s="9">
        <f>Daten!E719</f>
        <v>651</v>
      </c>
      <c r="E719" s="10">
        <f>Daten!D719</f>
        <v>0</v>
      </c>
      <c r="F719" s="9">
        <f t="shared" si="64"/>
        <v>1049.3731343283582</v>
      </c>
      <c r="H719" s="26">
        <f t="shared" ca="1" si="65"/>
        <v>3195</v>
      </c>
      <c r="I719" s="8">
        <f t="shared" ca="1" si="66"/>
        <v>31</v>
      </c>
      <c r="J719" s="26">
        <f ca="1">IF(I719=0,0,COUNTIF(I$19:$I719,C719*10+1))</f>
        <v>398</v>
      </c>
      <c r="K719" s="21">
        <f t="shared" ca="1" si="67"/>
        <v>0</v>
      </c>
      <c r="L719" s="24">
        <f t="shared" ca="1" si="68"/>
        <v>3195</v>
      </c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</row>
    <row r="720" spans="1:44" x14ac:dyDescent="0.2">
      <c r="A720" s="15">
        <f>Daten!A720</f>
        <v>31834</v>
      </c>
      <c r="B720" s="8" t="str">
        <f>Daten!B720</f>
        <v>Schrattenbach</v>
      </c>
      <c r="C720" s="15">
        <f t="shared" si="63"/>
        <v>3</v>
      </c>
      <c r="D720" s="9">
        <f>Daten!E720</f>
        <v>396</v>
      </c>
      <c r="E720" s="10">
        <f>Daten!D720</f>
        <v>0</v>
      </c>
      <c r="F720" s="9">
        <f t="shared" si="64"/>
        <v>638.32835820895525</v>
      </c>
      <c r="H720" s="26">
        <f t="shared" ca="1" si="65"/>
        <v>1944</v>
      </c>
      <c r="I720" s="8">
        <f t="shared" ca="1" si="66"/>
        <v>31</v>
      </c>
      <c r="J720" s="26">
        <f ca="1">IF(I720=0,0,COUNTIF(I$19:$I720,C720*10+1))</f>
        <v>399</v>
      </c>
      <c r="K720" s="21">
        <f t="shared" ca="1" si="67"/>
        <v>0</v>
      </c>
      <c r="L720" s="24">
        <f t="shared" ca="1" si="68"/>
        <v>1944</v>
      </c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</row>
    <row r="721" spans="1:44" x14ac:dyDescent="0.2">
      <c r="A721" s="15">
        <f>Daten!A721</f>
        <v>31835</v>
      </c>
      <c r="B721" s="8" t="str">
        <f>Daten!B721</f>
        <v>Schwarzau am Steinfeld</v>
      </c>
      <c r="C721" s="15">
        <f t="shared" si="63"/>
        <v>3</v>
      </c>
      <c r="D721" s="9">
        <f>Daten!E721</f>
        <v>2083</v>
      </c>
      <c r="E721" s="10">
        <f>Daten!D721</f>
        <v>0</v>
      </c>
      <c r="F721" s="9">
        <f t="shared" si="64"/>
        <v>3357.6716417910447</v>
      </c>
      <c r="H721" s="26">
        <f t="shared" ca="1" si="65"/>
        <v>10224</v>
      </c>
      <c r="I721" s="8">
        <f t="shared" ca="1" si="66"/>
        <v>31</v>
      </c>
      <c r="J721" s="26">
        <f ca="1">IF(I721=0,0,COUNTIF(I$19:$I721,C721*10+1))</f>
        <v>400</v>
      </c>
      <c r="K721" s="21">
        <f t="shared" ca="1" si="67"/>
        <v>0</v>
      </c>
      <c r="L721" s="24">
        <f t="shared" ca="1" si="68"/>
        <v>10224</v>
      </c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</row>
    <row r="722" spans="1:44" x14ac:dyDescent="0.2">
      <c r="A722" s="15">
        <f>Daten!A722</f>
        <v>31836</v>
      </c>
      <c r="B722" s="8" t="str">
        <f>Daten!B722</f>
        <v>Schwarzau im Gebirge</v>
      </c>
      <c r="C722" s="15">
        <f t="shared" si="63"/>
        <v>3</v>
      </c>
      <c r="D722" s="9">
        <f>Daten!E722</f>
        <v>628</v>
      </c>
      <c r="E722" s="10">
        <f>Daten!D722</f>
        <v>0</v>
      </c>
      <c r="F722" s="9">
        <f t="shared" si="64"/>
        <v>1012.2985074626865</v>
      </c>
      <c r="H722" s="26">
        <f t="shared" ca="1" si="65"/>
        <v>3083</v>
      </c>
      <c r="I722" s="8">
        <f t="shared" ca="1" si="66"/>
        <v>31</v>
      </c>
      <c r="J722" s="26">
        <f ca="1">IF(I722=0,0,COUNTIF(I$19:$I722,C722*10+1))</f>
        <v>401</v>
      </c>
      <c r="K722" s="21">
        <f t="shared" ca="1" si="67"/>
        <v>0</v>
      </c>
      <c r="L722" s="24">
        <f t="shared" ca="1" si="68"/>
        <v>3083</v>
      </c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</row>
    <row r="723" spans="1:44" x14ac:dyDescent="0.2">
      <c r="A723" s="15">
        <f>Daten!A723</f>
        <v>31837</v>
      </c>
      <c r="B723" s="8" t="str">
        <f>Daten!B723</f>
        <v>Seebenstein</v>
      </c>
      <c r="C723" s="15">
        <f t="shared" ref="C723:C786" si="69">INT(A723/10000)</f>
        <v>3</v>
      </c>
      <c r="D723" s="9">
        <f>Daten!E723</f>
        <v>1496</v>
      </c>
      <c r="E723" s="10">
        <f>Daten!D723</f>
        <v>0</v>
      </c>
      <c r="F723" s="9">
        <f t="shared" ref="F723:F786" si="70">IF(AND(E723=1,D723&lt;=20000),D723*2,IF(D723&lt;=10000,D723*(1+41/67),IF(D723&lt;=20000,D723*(1+2/3),IF(D723&lt;=50000,D723*(2),D723*(2+1/3))))+IF(AND(D723&gt;9000,D723&lt;=10000),(D723-9000)*(110/201),0)+IF(AND(D723&gt;18000,D723&lt;=20000),(D723-18000)*(3+1/3),0)+IF(AND(D723&gt;45000,D723&lt;=50000),(D723-45000)*(3+1/3),0))</f>
        <v>2411.4626865671644</v>
      </c>
      <c r="H723" s="26">
        <f t="shared" ref="H723:H786" ca="1" si="71">ROUND(OFFSET($G$6,C723,0)/OFFSET($F$6,C723,0)*F723,0)</f>
        <v>7343</v>
      </c>
      <c r="I723" s="8">
        <f t="shared" ref="I723:I786" ca="1" si="72">IF(H723&gt;0,C723*10+1,0)</f>
        <v>31</v>
      </c>
      <c r="J723" s="26">
        <f ca="1">IF(I723=0,0,COUNTIF(I$19:$I723,C723*10+1))</f>
        <v>402</v>
      </c>
      <c r="K723" s="21">
        <f t="shared" ref="K723:K786" ca="1" si="73">IF(J723=1,OFFSET($G$6,C723,0)-OFFSET($H$6,C723,0),0)</f>
        <v>0</v>
      </c>
      <c r="L723" s="24">
        <f t="shared" ref="L723:L786" ca="1" si="74">H723+K723</f>
        <v>7343</v>
      </c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</row>
    <row r="724" spans="1:44" x14ac:dyDescent="0.2">
      <c r="A724" s="15">
        <f>Daten!A724</f>
        <v>31838</v>
      </c>
      <c r="B724" s="8" t="str">
        <f>Daten!B724</f>
        <v>Semmering</v>
      </c>
      <c r="C724" s="15">
        <f t="shared" si="69"/>
        <v>3</v>
      </c>
      <c r="D724" s="9">
        <f>Daten!E724</f>
        <v>521</v>
      </c>
      <c r="E724" s="10">
        <f>Daten!D724</f>
        <v>0</v>
      </c>
      <c r="F724" s="9">
        <f t="shared" si="70"/>
        <v>839.82089552238801</v>
      </c>
      <c r="H724" s="26">
        <f t="shared" ca="1" si="71"/>
        <v>2557</v>
      </c>
      <c r="I724" s="8">
        <f t="shared" ca="1" si="72"/>
        <v>31</v>
      </c>
      <c r="J724" s="26">
        <f ca="1">IF(I724=0,0,COUNTIF(I$19:$I724,C724*10+1))</f>
        <v>403</v>
      </c>
      <c r="K724" s="21">
        <f t="shared" ca="1" si="73"/>
        <v>0</v>
      </c>
      <c r="L724" s="24">
        <f t="shared" ca="1" si="74"/>
        <v>2557</v>
      </c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</row>
    <row r="725" spans="1:44" x14ac:dyDescent="0.2">
      <c r="A725" s="15">
        <f>Daten!A725</f>
        <v>31839</v>
      </c>
      <c r="B725" s="8" t="str">
        <f>Daten!B725</f>
        <v>Ternitz</v>
      </c>
      <c r="C725" s="15">
        <f t="shared" si="69"/>
        <v>3</v>
      </c>
      <c r="D725" s="9">
        <f>Daten!E725</f>
        <v>14725</v>
      </c>
      <c r="E725" s="10">
        <f>Daten!D725</f>
        <v>0</v>
      </c>
      <c r="F725" s="9">
        <f t="shared" si="70"/>
        <v>24541.666666666664</v>
      </c>
      <c r="H725" s="26">
        <f t="shared" ca="1" si="71"/>
        <v>74731</v>
      </c>
      <c r="I725" s="8">
        <f t="shared" ca="1" si="72"/>
        <v>31</v>
      </c>
      <c r="J725" s="26">
        <f ca="1">IF(I725=0,0,COUNTIF(I$19:$I725,C725*10+1))</f>
        <v>404</v>
      </c>
      <c r="K725" s="21">
        <f t="shared" ca="1" si="73"/>
        <v>0</v>
      </c>
      <c r="L725" s="24">
        <f t="shared" ca="1" si="74"/>
        <v>74731</v>
      </c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</row>
    <row r="726" spans="1:44" x14ac:dyDescent="0.2">
      <c r="A726" s="15">
        <f>Daten!A726</f>
        <v>31840</v>
      </c>
      <c r="B726" s="8" t="str">
        <f>Daten!B726</f>
        <v>Thomasberg</v>
      </c>
      <c r="C726" s="15">
        <f t="shared" si="69"/>
        <v>3</v>
      </c>
      <c r="D726" s="9">
        <f>Daten!E726</f>
        <v>1253</v>
      </c>
      <c r="E726" s="10">
        <f>Daten!D726</f>
        <v>0</v>
      </c>
      <c r="F726" s="9">
        <f t="shared" si="70"/>
        <v>2019.7611940298507</v>
      </c>
      <c r="H726" s="26">
        <f t="shared" ca="1" si="71"/>
        <v>6150</v>
      </c>
      <c r="I726" s="8">
        <f t="shared" ca="1" si="72"/>
        <v>31</v>
      </c>
      <c r="J726" s="26">
        <f ca="1">IF(I726=0,0,COUNTIF(I$19:$I726,C726*10+1))</f>
        <v>405</v>
      </c>
      <c r="K726" s="21">
        <f t="shared" ca="1" si="73"/>
        <v>0</v>
      </c>
      <c r="L726" s="24">
        <f t="shared" ca="1" si="74"/>
        <v>6150</v>
      </c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</row>
    <row r="727" spans="1:44" x14ac:dyDescent="0.2">
      <c r="A727" s="15">
        <f>Daten!A727</f>
        <v>31841</v>
      </c>
      <c r="B727" s="8" t="str">
        <f>Daten!B727</f>
        <v>Trattenbach</v>
      </c>
      <c r="C727" s="15">
        <f t="shared" si="69"/>
        <v>3</v>
      </c>
      <c r="D727" s="9">
        <f>Daten!E727</f>
        <v>519</v>
      </c>
      <c r="E727" s="10">
        <f>Daten!D727</f>
        <v>0</v>
      </c>
      <c r="F727" s="9">
        <f t="shared" si="70"/>
        <v>836.59701492537317</v>
      </c>
      <c r="H727" s="26">
        <f t="shared" ca="1" si="71"/>
        <v>2547</v>
      </c>
      <c r="I727" s="8">
        <f t="shared" ca="1" si="72"/>
        <v>31</v>
      </c>
      <c r="J727" s="26">
        <f ca="1">IF(I727=0,0,COUNTIF(I$19:$I727,C727*10+1))</f>
        <v>406</v>
      </c>
      <c r="K727" s="21">
        <f t="shared" ca="1" si="73"/>
        <v>0</v>
      </c>
      <c r="L727" s="24">
        <f t="shared" ca="1" si="74"/>
        <v>2547</v>
      </c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</row>
    <row r="728" spans="1:44" x14ac:dyDescent="0.2">
      <c r="A728" s="15">
        <f>Daten!A728</f>
        <v>31842</v>
      </c>
      <c r="B728" s="8" t="str">
        <f>Daten!B728</f>
        <v>Bürg-Vöstenhof</v>
      </c>
      <c r="C728" s="15">
        <f t="shared" si="69"/>
        <v>3</v>
      </c>
      <c r="D728" s="9">
        <f>Daten!E728</f>
        <v>163</v>
      </c>
      <c r="E728" s="10">
        <f>Daten!D728</f>
        <v>0</v>
      </c>
      <c r="F728" s="9">
        <f t="shared" si="70"/>
        <v>262.74626865671644</v>
      </c>
      <c r="H728" s="26">
        <f t="shared" ca="1" si="71"/>
        <v>800</v>
      </c>
      <c r="I728" s="8">
        <f t="shared" ca="1" si="72"/>
        <v>31</v>
      </c>
      <c r="J728" s="26">
        <f ca="1">IF(I728=0,0,COUNTIF(I$19:$I728,C728*10+1))</f>
        <v>407</v>
      </c>
      <c r="K728" s="21">
        <f t="shared" ca="1" si="73"/>
        <v>0</v>
      </c>
      <c r="L728" s="24">
        <f t="shared" ca="1" si="74"/>
        <v>800</v>
      </c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</row>
    <row r="729" spans="1:44" x14ac:dyDescent="0.2">
      <c r="A729" s="15">
        <f>Daten!A729</f>
        <v>31843</v>
      </c>
      <c r="B729" s="8" t="str">
        <f>Daten!B729</f>
        <v>Warth</v>
      </c>
      <c r="C729" s="15">
        <f t="shared" si="69"/>
        <v>3</v>
      </c>
      <c r="D729" s="9">
        <f>Daten!E729</f>
        <v>1519</v>
      </c>
      <c r="E729" s="10">
        <f>Daten!D729</f>
        <v>0</v>
      </c>
      <c r="F729" s="9">
        <f t="shared" si="70"/>
        <v>2448.5373134328356</v>
      </c>
      <c r="H729" s="26">
        <f t="shared" ca="1" si="71"/>
        <v>7456</v>
      </c>
      <c r="I729" s="8">
        <f t="shared" ca="1" si="72"/>
        <v>31</v>
      </c>
      <c r="J729" s="26">
        <f ca="1">IF(I729=0,0,COUNTIF(I$19:$I729,C729*10+1))</f>
        <v>408</v>
      </c>
      <c r="K729" s="21">
        <f t="shared" ca="1" si="73"/>
        <v>0</v>
      </c>
      <c r="L729" s="24">
        <f t="shared" ca="1" si="74"/>
        <v>7456</v>
      </c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</row>
    <row r="730" spans="1:44" x14ac:dyDescent="0.2">
      <c r="A730" s="15">
        <f>Daten!A730</f>
        <v>31844</v>
      </c>
      <c r="B730" s="8" t="str">
        <f>Daten!B730</f>
        <v>Wartmannstetten</v>
      </c>
      <c r="C730" s="15">
        <f t="shared" si="69"/>
        <v>3</v>
      </c>
      <c r="D730" s="9">
        <f>Daten!E730</f>
        <v>1618</v>
      </c>
      <c r="E730" s="10">
        <f>Daten!D730</f>
        <v>0</v>
      </c>
      <c r="F730" s="9">
        <f t="shared" si="70"/>
        <v>2608.1194029850744</v>
      </c>
      <c r="H730" s="26">
        <f t="shared" ca="1" si="71"/>
        <v>7942</v>
      </c>
      <c r="I730" s="8">
        <f t="shared" ca="1" si="72"/>
        <v>31</v>
      </c>
      <c r="J730" s="26">
        <f ca="1">IF(I730=0,0,COUNTIF(I$19:$I730,C730*10+1))</f>
        <v>409</v>
      </c>
      <c r="K730" s="21">
        <f t="shared" ca="1" si="73"/>
        <v>0</v>
      </c>
      <c r="L730" s="24">
        <f t="shared" ca="1" si="74"/>
        <v>7942</v>
      </c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</row>
    <row r="731" spans="1:44" x14ac:dyDescent="0.2">
      <c r="A731" s="15">
        <f>Daten!A731</f>
        <v>31845</v>
      </c>
      <c r="B731" s="8" t="str">
        <f>Daten!B731</f>
        <v>Willendorf</v>
      </c>
      <c r="C731" s="15">
        <f t="shared" si="69"/>
        <v>3</v>
      </c>
      <c r="D731" s="9">
        <f>Daten!E731</f>
        <v>985</v>
      </c>
      <c r="E731" s="10">
        <f>Daten!D731</f>
        <v>0</v>
      </c>
      <c r="F731" s="9">
        <f t="shared" si="70"/>
        <v>1587.7611940298507</v>
      </c>
      <c r="H731" s="26">
        <f t="shared" ca="1" si="71"/>
        <v>4835</v>
      </c>
      <c r="I731" s="8">
        <f t="shared" ca="1" si="72"/>
        <v>31</v>
      </c>
      <c r="J731" s="26">
        <f ca="1">IF(I731=0,0,COUNTIF(I$19:$I731,C731*10+1))</f>
        <v>410</v>
      </c>
      <c r="K731" s="21">
        <f t="shared" ca="1" si="73"/>
        <v>0</v>
      </c>
      <c r="L731" s="24">
        <f t="shared" ca="1" si="74"/>
        <v>4835</v>
      </c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</row>
    <row r="732" spans="1:44" x14ac:dyDescent="0.2">
      <c r="A732" s="15">
        <f>Daten!A732</f>
        <v>31846</v>
      </c>
      <c r="B732" s="8" t="str">
        <f>Daten!B732</f>
        <v>Wimpassing im Schwarzatale</v>
      </c>
      <c r="C732" s="15">
        <f t="shared" si="69"/>
        <v>3</v>
      </c>
      <c r="D732" s="9">
        <f>Daten!E732</f>
        <v>1585</v>
      </c>
      <c r="E732" s="10">
        <f>Daten!D732</f>
        <v>0</v>
      </c>
      <c r="F732" s="9">
        <f t="shared" si="70"/>
        <v>2554.9253731343283</v>
      </c>
      <c r="H732" s="26">
        <f t="shared" ca="1" si="71"/>
        <v>7780</v>
      </c>
      <c r="I732" s="8">
        <f t="shared" ca="1" si="72"/>
        <v>31</v>
      </c>
      <c r="J732" s="26">
        <f ca="1">IF(I732=0,0,COUNTIF(I$19:$I732,C732*10+1))</f>
        <v>411</v>
      </c>
      <c r="K732" s="21">
        <f t="shared" ca="1" si="73"/>
        <v>0</v>
      </c>
      <c r="L732" s="24">
        <f t="shared" ca="1" si="74"/>
        <v>7780</v>
      </c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</row>
    <row r="733" spans="1:44" x14ac:dyDescent="0.2">
      <c r="A733" s="15">
        <f>Daten!A733</f>
        <v>31847</v>
      </c>
      <c r="B733" s="8" t="str">
        <f>Daten!B733</f>
        <v>Würflach</v>
      </c>
      <c r="C733" s="15">
        <f t="shared" si="69"/>
        <v>3</v>
      </c>
      <c r="D733" s="9">
        <f>Daten!E733</f>
        <v>1608</v>
      </c>
      <c r="E733" s="10">
        <f>Daten!D733</f>
        <v>0</v>
      </c>
      <c r="F733" s="9">
        <f t="shared" si="70"/>
        <v>2592</v>
      </c>
      <c r="H733" s="26">
        <f t="shared" ca="1" si="71"/>
        <v>7893</v>
      </c>
      <c r="I733" s="8">
        <f t="shared" ca="1" si="72"/>
        <v>31</v>
      </c>
      <c r="J733" s="26">
        <f ca="1">IF(I733=0,0,COUNTIF(I$19:$I733,C733*10+1))</f>
        <v>412</v>
      </c>
      <c r="K733" s="21">
        <f t="shared" ca="1" si="73"/>
        <v>0</v>
      </c>
      <c r="L733" s="24">
        <f t="shared" ca="1" si="74"/>
        <v>7893</v>
      </c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</row>
    <row r="734" spans="1:44" x14ac:dyDescent="0.2">
      <c r="A734" s="15">
        <f>Daten!A734</f>
        <v>31848</v>
      </c>
      <c r="B734" s="8" t="str">
        <f>Daten!B734</f>
        <v>Zöbern</v>
      </c>
      <c r="C734" s="15">
        <f t="shared" si="69"/>
        <v>3</v>
      </c>
      <c r="D734" s="9">
        <f>Daten!E734</f>
        <v>1407</v>
      </c>
      <c r="E734" s="10">
        <f>Daten!D734</f>
        <v>0</v>
      </c>
      <c r="F734" s="9">
        <f t="shared" si="70"/>
        <v>2268</v>
      </c>
      <c r="H734" s="26">
        <f t="shared" ca="1" si="71"/>
        <v>6906</v>
      </c>
      <c r="I734" s="8">
        <f t="shared" ca="1" si="72"/>
        <v>31</v>
      </c>
      <c r="J734" s="26">
        <f ca="1">IF(I734=0,0,COUNTIF(I$19:$I734,C734*10+1))</f>
        <v>413</v>
      </c>
      <c r="K734" s="21">
        <f t="shared" ca="1" si="73"/>
        <v>0</v>
      </c>
      <c r="L734" s="24">
        <f t="shared" ca="1" si="74"/>
        <v>6906</v>
      </c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</row>
    <row r="735" spans="1:44" x14ac:dyDescent="0.2">
      <c r="A735" s="15">
        <f>Daten!A735</f>
        <v>31849</v>
      </c>
      <c r="B735" s="8" t="str">
        <f>Daten!B735</f>
        <v>Höflein an der Hohen Wand</v>
      </c>
      <c r="C735" s="15">
        <f t="shared" si="69"/>
        <v>3</v>
      </c>
      <c r="D735" s="9">
        <f>Daten!E735</f>
        <v>890</v>
      </c>
      <c r="E735" s="10">
        <f>Daten!D735</f>
        <v>0</v>
      </c>
      <c r="F735" s="9">
        <f t="shared" si="70"/>
        <v>1434.6268656716418</v>
      </c>
      <c r="H735" s="26">
        <f t="shared" ca="1" si="71"/>
        <v>4369</v>
      </c>
      <c r="I735" s="8">
        <f t="shared" ca="1" si="72"/>
        <v>31</v>
      </c>
      <c r="J735" s="26">
        <f ca="1">IF(I735=0,0,COUNTIF(I$19:$I735,C735*10+1))</f>
        <v>414</v>
      </c>
      <c r="K735" s="21">
        <f t="shared" ca="1" si="73"/>
        <v>0</v>
      </c>
      <c r="L735" s="24">
        <f t="shared" ca="1" si="74"/>
        <v>4369</v>
      </c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</row>
    <row r="736" spans="1:44" x14ac:dyDescent="0.2">
      <c r="A736" s="15">
        <f>Daten!A736</f>
        <v>31901</v>
      </c>
      <c r="B736" s="8" t="str">
        <f>Daten!B736</f>
        <v>Altlengbach</v>
      </c>
      <c r="C736" s="15">
        <f t="shared" si="69"/>
        <v>3</v>
      </c>
      <c r="D736" s="9">
        <f>Daten!E736</f>
        <v>3172</v>
      </c>
      <c r="E736" s="10">
        <f>Daten!D736</f>
        <v>0</v>
      </c>
      <c r="F736" s="9">
        <f t="shared" si="70"/>
        <v>5113.0746268656712</v>
      </c>
      <c r="H736" s="26">
        <f t="shared" ca="1" si="71"/>
        <v>15570</v>
      </c>
      <c r="I736" s="8">
        <f t="shared" ca="1" si="72"/>
        <v>31</v>
      </c>
      <c r="J736" s="26">
        <f ca="1">IF(I736=0,0,COUNTIF(I$19:$I736,C736*10+1))</f>
        <v>415</v>
      </c>
      <c r="K736" s="21">
        <f t="shared" ca="1" si="73"/>
        <v>0</v>
      </c>
      <c r="L736" s="24">
        <f t="shared" ca="1" si="74"/>
        <v>15570</v>
      </c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</row>
    <row r="737" spans="1:44" x14ac:dyDescent="0.2">
      <c r="A737" s="15">
        <f>Daten!A737</f>
        <v>31902</v>
      </c>
      <c r="B737" s="8" t="str">
        <f>Daten!B737</f>
        <v>Asperhofen</v>
      </c>
      <c r="C737" s="15">
        <f t="shared" si="69"/>
        <v>3</v>
      </c>
      <c r="D737" s="9">
        <f>Daten!E737</f>
        <v>2293</v>
      </c>
      <c r="E737" s="10">
        <f>Daten!D737</f>
        <v>0</v>
      </c>
      <c r="F737" s="9">
        <f t="shared" si="70"/>
        <v>3696.1791044776119</v>
      </c>
      <c r="H737" s="26">
        <f t="shared" ca="1" si="71"/>
        <v>11255</v>
      </c>
      <c r="I737" s="8">
        <f t="shared" ca="1" si="72"/>
        <v>31</v>
      </c>
      <c r="J737" s="26">
        <f ca="1">IF(I737=0,0,COUNTIF(I$19:$I737,C737*10+1))</f>
        <v>416</v>
      </c>
      <c r="K737" s="21">
        <f t="shared" ca="1" si="73"/>
        <v>0</v>
      </c>
      <c r="L737" s="24">
        <f t="shared" ca="1" si="74"/>
        <v>11255</v>
      </c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</row>
    <row r="738" spans="1:44" x14ac:dyDescent="0.2">
      <c r="A738" s="15">
        <f>Daten!A738</f>
        <v>31903</v>
      </c>
      <c r="B738" s="8" t="str">
        <f>Daten!B738</f>
        <v>Böheimkirchen</v>
      </c>
      <c r="C738" s="15">
        <f t="shared" si="69"/>
        <v>3</v>
      </c>
      <c r="D738" s="9">
        <f>Daten!E738</f>
        <v>5115</v>
      </c>
      <c r="E738" s="10">
        <f>Daten!D738</f>
        <v>0</v>
      </c>
      <c r="F738" s="9">
        <f t="shared" si="70"/>
        <v>8245.0746268656712</v>
      </c>
      <c r="H738" s="26">
        <f t="shared" ca="1" si="71"/>
        <v>25107</v>
      </c>
      <c r="I738" s="8">
        <f t="shared" ca="1" si="72"/>
        <v>31</v>
      </c>
      <c r="J738" s="26">
        <f ca="1">IF(I738=0,0,COUNTIF(I$19:$I738,C738*10+1))</f>
        <v>417</v>
      </c>
      <c r="K738" s="21">
        <f t="shared" ca="1" si="73"/>
        <v>0</v>
      </c>
      <c r="L738" s="24">
        <f t="shared" ca="1" si="74"/>
        <v>25107</v>
      </c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</row>
    <row r="739" spans="1:44" x14ac:dyDescent="0.2">
      <c r="A739" s="15">
        <f>Daten!A739</f>
        <v>31904</v>
      </c>
      <c r="B739" s="8" t="str">
        <f>Daten!B739</f>
        <v>Brand-Laaben</v>
      </c>
      <c r="C739" s="15">
        <f t="shared" si="69"/>
        <v>3</v>
      </c>
      <c r="D739" s="9">
        <f>Daten!E739</f>
        <v>1259</v>
      </c>
      <c r="E739" s="10">
        <f>Daten!D739</f>
        <v>0</v>
      </c>
      <c r="F739" s="9">
        <f t="shared" si="70"/>
        <v>2029.4328358208954</v>
      </c>
      <c r="H739" s="26">
        <f t="shared" ca="1" si="71"/>
        <v>6180</v>
      </c>
      <c r="I739" s="8">
        <f t="shared" ca="1" si="72"/>
        <v>31</v>
      </c>
      <c r="J739" s="26">
        <f ca="1">IF(I739=0,0,COUNTIF(I$19:$I739,C739*10+1))</f>
        <v>418</v>
      </c>
      <c r="K739" s="21">
        <f t="shared" ca="1" si="73"/>
        <v>0</v>
      </c>
      <c r="L739" s="24">
        <f t="shared" ca="1" si="74"/>
        <v>6180</v>
      </c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</row>
    <row r="740" spans="1:44" x14ac:dyDescent="0.2">
      <c r="A740" s="15">
        <f>Daten!A740</f>
        <v>31905</v>
      </c>
      <c r="B740" s="8" t="str">
        <f>Daten!B740</f>
        <v>Eichgraben</v>
      </c>
      <c r="C740" s="15">
        <f t="shared" si="69"/>
        <v>3</v>
      </c>
      <c r="D740" s="9">
        <f>Daten!E740</f>
        <v>4783</v>
      </c>
      <c r="E740" s="10">
        <f>Daten!D740</f>
        <v>0</v>
      </c>
      <c r="F740" s="9">
        <f t="shared" si="70"/>
        <v>7709.9104477611936</v>
      </c>
      <c r="H740" s="26">
        <f t="shared" ca="1" si="71"/>
        <v>23477</v>
      </c>
      <c r="I740" s="8">
        <f t="shared" ca="1" si="72"/>
        <v>31</v>
      </c>
      <c r="J740" s="26">
        <f ca="1">IF(I740=0,0,COUNTIF(I$19:$I740,C740*10+1))</f>
        <v>419</v>
      </c>
      <c r="K740" s="21">
        <f t="shared" ca="1" si="73"/>
        <v>0</v>
      </c>
      <c r="L740" s="24">
        <f t="shared" ca="1" si="74"/>
        <v>23477</v>
      </c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</row>
    <row r="741" spans="1:44" x14ac:dyDescent="0.2">
      <c r="A741" s="15">
        <f>Daten!A741</f>
        <v>31906</v>
      </c>
      <c r="B741" s="8" t="str">
        <f>Daten!B741</f>
        <v>Frankenfels</v>
      </c>
      <c r="C741" s="15">
        <f t="shared" si="69"/>
        <v>3</v>
      </c>
      <c r="D741" s="9">
        <f>Daten!E741</f>
        <v>1926</v>
      </c>
      <c r="E741" s="10">
        <f>Daten!D741</f>
        <v>0</v>
      </c>
      <c r="F741" s="9">
        <f t="shared" si="70"/>
        <v>3104.5970149253731</v>
      </c>
      <c r="H741" s="26">
        <f t="shared" ca="1" si="71"/>
        <v>9454</v>
      </c>
      <c r="I741" s="8">
        <f t="shared" ca="1" si="72"/>
        <v>31</v>
      </c>
      <c r="J741" s="26">
        <f ca="1">IF(I741=0,0,COUNTIF(I$19:$I741,C741*10+1))</f>
        <v>420</v>
      </c>
      <c r="K741" s="21">
        <f t="shared" ca="1" si="73"/>
        <v>0</v>
      </c>
      <c r="L741" s="24">
        <f t="shared" ca="1" si="74"/>
        <v>9454</v>
      </c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</row>
    <row r="742" spans="1:44" x14ac:dyDescent="0.2">
      <c r="A742" s="15">
        <f>Daten!A742</f>
        <v>31907</v>
      </c>
      <c r="B742" s="8" t="str">
        <f>Daten!B742</f>
        <v>Gerersdorf</v>
      </c>
      <c r="C742" s="15">
        <f t="shared" si="69"/>
        <v>3</v>
      </c>
      <c r="D742" s="9">
        <f>Daten!E742</f>
        <v>1027</v>
      </c>
      <c r="E742" s="10">
        <f>Daten!D742</f>
        <v>0</v>
      </c>
      <c r="F742" s="9">
        <f t="shared" si="70"/>
        <v>1655.4626865671642</v>
      </c>
      <c r="H742" s="26">
        <f t="shared" ca="1" si="71"/>
        <v>5041</v>
      </c>
      <c r="I742" s="8">
        <f t="shared" ca="1" si="72"/>
        <v>31</v>
      </c>
      <c r="J742" s="26">
        <f ca="1">IF(I742=0,0,COUNTIF(I$19:$I742,C742*10+1))</f>
        <v>421</v>
      </c>
      <c r="K742" s="21">
        <f t="shared" ca="1" si="73"/>
        <v>0</v>
      </c>
      <c r="L742" s="24">
        <f t="shared" ca="1" si="74"/>
        <v>5041</v>
      </c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</row>
    <row r="743" spans="1:44" x14ac:dyDescent="0.2">
      <c r="A743" s="15">
        <f>Daten!A743</f>
        <v>31909</v>
      </c>
      <c r="B743" s="8" t="str">
        <f>Daten!B743</f>
        <v>Hofstetten-Grünau</v>
      </c>
      <c r="C743" s="15">
        <f t="shared" si="69"/>
        <v>3</v>
      </c>
      <c r="D743" s="9">
        <f>Daten!E743</f>
        <v>2724</v>
      </c>
      <c r="E743" s="10">
        <f>Daten!D743</f>
        <v>0</v>
      </c>
      <c r="F743" s="9">
        <f t="shared" si="70"/>
        <v>4390.9253731343288</v>
      </c>
      <c r="H743" s="26">
        <f t="shared" ca="1" si="71"/>
        <v>13371</v>
      </c>
      <c r="I743" s="8">
        <f t="shared" ca="1" si="72"/>
        <v>31</v>
      </c>
      <c r="J743" s="26">
        <f ca="1">IF(I743=0,0,COUNTIF(I$19:$I743,C743*10+1))</f>
        <v>422</v>
      </c>
      <c r="K743" s="21">
        <f t="shared" ca="1" si="73"/>
        <v>0</v>
      </c>
      <c r="L743" s="24">
        <f t="shared" ca="1" si="74"/>
        <v>13371</v>
      </c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</row>
    <row r="744" spans="1:44" x14ac:dyDescent="0.2">
      <c r="A744" s="15">
        <f>Daten!A744</f>
        <v>31910</v>
      </c>
      <c r="B744" s="8" t="str">
        <f>Daten!B744</f>
        <v>Hafnerbach</v>
      </c>
      <c r="C744" s="15">
        <f t="shared" si="69"/>
        <v>3</v>
      </c>
      <c r="D744" s="9">
        <f>Daten!E744</f>
        <v>1650</v>
      </c>
      <c r="E744" s="10">
        <f>Daten!D744</f>
        <v>0</v>
      </c>
      <c r="F744" s="9">
        <f t="shared" si="70"/>
        <v>2659.7014925373132</v>
      </c>
      <c r="H744" s="26">
        <f t="shared" ca="1" si="71"/>
        <v>8099</v>
      </c>
      <c r="I744" s="8">
        <f t="shared" ca="1" si="72"/>
        <v>31</v>
      </c>
      <c r="J744" s="26">
        <f ca="1">IF(I744=0,0,COUNTIF(I$19:$I744,C744*10+1))</f>
        <v>423</v>
      </c>
      <c r="K744" s="21">
        <f t="shared" ca="1" si="73"/>
        <v>0</v>
      </c>
      <c r="L744" s="24">
        <f t="shared" ca="1" si="74"/>
        <v>8099</v>
      </c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</row>
    <row r="745" spans="1:44" x14ac:dyDescent="0.2">
      <c r="A745" s="15">
        <f>Daten!A745</f>
        <v>31911</v>
      </c>
      <c r="B745" s="8" t="str">
        <f>Daten!B745</f>
        <v>Haunoldstein</v>
      </c>
      <c r="C745" s="15">
        <f t="shared" si="69"/>
        <v>3</v>
      </c>
      <c r="D745" s="9">
        <f>Daten!E745</f>
        <v>1240</v>
      </c>
      <c r="E745" s="10">
        <f>Daten!D745</f>
        <v>0</v>
      </c>
      <c r="F745" s="9">
        <f t="shared" si="70"/>
        <v>1998.8059701492537</v>
      </c>
      <c r="H745" s="26">
        <f t="shared" ca="1" si="71"/>
        <v>6086</v>
      </c>
      <c r="I745" s="8">
        <f t="shared" ca="1" si="72"/>
        <v>31</v>
      </c>
      <c r="J745" s="26">
        <f ca="1">IF(I745=0,0,COUNTIF(I$19:$I745,C745*10+1))</f>
        <v>424</v>
      </c>
      <c r="K745" s="21">
        <f t="shared" ca="1" si="73"/>
        <v>0</v>
      </c>
      <c r="L745" s="24">
        <f t="shared" ca="1" si="74"/>
        <v>6086</v>
      </c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</row>
    <row r="746" spans="1:44" x14ac:dyDescent="0.2">
      <c r="A746" s="15">
        <f>Daten!A746</f>
        <v>31912</v>
      </c>
      <c r="B746" s="8" t="str">
        <f>Daten!B746</f>
        <v>Herzogenburg</v>
      </c>
      <c r="C746" s="15">
        <f t="shared" si="69"/>
        <v>3</v>
      </c>
      <c r="D746" s="9">
        <f>Daten!E746</f>
        <v>7866</v>
      </c>
      <c r="E746" s="10">
        <f>Daten!D746</f>
        <v>0</v>
      </c>
      <c r="F746" s="9">
        <f t="shared" si="70"/>
        <v>12679.522388059702</v>
      </c>
      <c r="H746" s="26">
        <f t="shared" ca="1" si="71"/>
        <v>38610</v>
      </c>
      <c r="I746" s="8">
        <f t="shared" ca="1" si="72"/>
        <v>31</v>
      </c>
      <c r="J746" s="26">
        <f ca="1">IF(I746=0,0,COUNTIF(I$19:$I746,C746*10+1))</f>
        <v>425</v>
      </c>
      <c r="K746" s="21">
        <f t="shared" ca="1" si="73"/>
        <v>0</v>
      </c>
      <c r="L746" s="24">
        <f t="shared" ca="1" si="74"/>
        <v>38610</v>
      </c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</row>
    <row r="747" spans="1:44" x14ac:dyDescent="0.2">
      <c r="A747" s="15">
        <f>Daten!A747</f>
        <v>31913</v>
      </c>
      <c r="B747" s="8" t="str">
        <f>Daten!B747</f>
        <v>Inzersdorf-Getzersdorf</v>
      </c>
      <c r="C747" s="15">
        <f t="shared" si="69"/>
        <v>3</v>
      </c>
      <c r="D747" s="9">
        <f>Daten!E747</f>
        <v>1650</v>
      </c>
      <c r="E747" s="10">
        <f>Daten!D747</f>
        <v>0</v>
      </c>
      <c r="F747" s="9">
        <f t="shared" si="70"/>
        <v>2659.7014925373132</v>
      </c>
      <c r="H747" s="26">
        <f t="shared" ca="1" si="71"/>
        <v>8099</v>
      </c>
      <c r="I747" s="8">
        <f t="shared" ca="1" si="72"/>
        <v>31</v>
      </c>
      <c r="J747" s="26">
        <f ca="1">IF(I747=0,0,COUNTIF(I$19:$I747,C747*10+1))</f>
        <v>426</v>
      </c>
      <c r="K747" s="21">
        <f t="shared" ca="1" si="73"/>
        <v>0</v>
      </c>
      <c r="L747" s="24">
        <f t="shared" ca="1" si="74"/>
        <v>8099</v>
      </c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</row>
    <row r="748" spans="1:44" x14ac:dyDescent="0.2">
      <c r="A748" s="15">
        <f>Daten!A748</f>
        <v>31915</v>
      </c>
      <c r="B748" s="8" t="str">
        <f>Daten!B748</f>
        <v>Kapelln</v>
      </c>
      <c r="C748" s="15">
        <f t="shared" si="69"/>
        <v>3</v>
      </c>
      <c r="D748" s="9">
        <f>Daten!E748</f>
        <v>1354</v>
      </c>
      <c r="E748" s="10">
        <f>Daten!D748</f>
        <v>0</v>
      </c>
      <c r="F748" s="9">
        <f t="shared" si="70"/>
        <v>2182.5671641791046</v>
      </c>
      <c r="H748" s="26">
        <f t="shared" ca="1" si="71"/>
        <v>6646</v>
      </c>
      <c r="I748" s="8">
        <f t="shared" ca="1" si="72"/>
        <v>31</v>
      </c>
      <c r="J748" s="26">
        <f ca="1">IF(I748=0,0,COUNTIF(I$19:$I748,C748*10+1))</f>
        <v>427</v>
      </c>
      <c r="K748" s="21">
        <f t="shared" ca="1" si="73"/>
        <v>0</v>
      </c>
      <c r="L748" s="24">
        <f t="shared" ca="1" si="74"/>
        <v>6646</v>
      </c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</row>
    <row r="749" spans="1:44" x14ac:dyDescent="0.2">
      <c r="A749" s="15">
        <f>Daten!A749</f>
        <v>31916</v>
      </c>
      <c r="B749" s="8" t="str">
        <f>Daten!B749</f>
        <v>Karlstetten</v>
      </c>
      <c r="C749" s="15">
        <f t="shared" si="69"/>
        <v>3</v>
      </c>
      <c r="D749" s="9">
        <f>Daten!E749</f>
        <v>2182</v>
      </c>
      <c r="E749" s="10">
        <f>Daten!D749</f>
        <v>0</v>
      </c>
      <c r="F749" s="9">
        <f t="shared" si="70"/>
        <v>3517.2537313432836</v>
      </c>
      <c r="H749" s="26">
        <f t="shared" ca="1" si="71"/>
        <v>10710</v>
      </c>
      <c r="I749" s="8">
        <f t="shared" ca="1" si="72"/>
        <v>31</v>
      </c>
      <c r="J749" s="26">
        <f ca="1">IF(I749=0,0,COUNTIF(I$19:$I749,C749*10+1))</f>
        <v>428</v>
      </c>
      <c r="K749" s="21">
        <f t="shared" ca="1" si="73"/>
        <v>0</v>
      </c>
      <c r="L749" s="24">
        <f t="shared" ca="1" si="74"/>
        <v>10710</v>
      </c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</row>
    <row r="750" spans="1:44" x14ac:dyDescent="0.2">
      <c r="A750" s="15">
        <f>Daten!A750</f>
        <v>31917</v>
      </c>
      <c r="B750" s="8" t="str">
        <f>Daten!B750</f>
        <v>Kasten bei Böheimkirchen</v>
      </c>
      <c r="C750" s="15">
        <f t="shared" si="69"/>
        <v>3</v>
      </c>
      <c r="D750" s="9">
        <f>Daten!E750</f>
        <v>1399</v>
      </c>
      <c r="E750" s="10">
        <f>Daten!D750</f>
        <v>0</v>
      </c>
      <c r="F750" s="9">
        <f t="shared" si="70"/>
        <v>2255.1044776119402</v>
      </c>
      <c r="H750" s="26">
        <f t="shared" ca="1" si="71"/>
        <v>6867</v>
      </c>
      <c r="I750" s="8">
        <f t="shared" ca="1" si="72"/>
        <v>31</v>
      </c>
      <c r="J750" s="26">
        <f ca="1">IF(I750=0,0,COUNTIF(I$19:$I750,C750*10+1))</f>
        <v>429</v>
      </c>
      <c r="K750" s="21">
        <f t="shared" ca="1" si="73"/>
        <v>0</v>
      </c>
      <c r="L750" s="24">
        <f t="shared" ca="1" si="74"/>
        <v>6867</v>
      </c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</row>
    <row r="751" spans="1:44" x14ac:dyDescent="0.2">
      <c r="A751" s="15">
        <f>Daten!A751</f>
        <v>31918</v>
      </c>
      <c r="B751" s="8" t="str">
        <f>Daten!B751</f>
        <v>Kirchberg an der Pielach</v>
      </c>
      <c r="C751" s="15">
        <f t="shared" si="69"/>
        <v>3</v>
      </c>
      <c r="D751" s="9">
        <f>Daten!E751</f>
        <v>3210</v>
      </c>
      <c r="E751" s="10">
        <f>Daten!D751</f>
        <v>0</v>
      </c>
      <c r="F751" s="9">
        <f t="shared" si="70"/>
        <v>5174.3283582089553</v>
      </c>
      <c r="H751" s="26">
        <f t="shared" ca="1" si="71"/>
        <v>15756</v>
      </c>
      <c r="I751" s="8">
        <f t="shared" ca="1" si="72"/>
        <v>31</v>
      </c>
      <c r="J751" s="26">
        <f ca="1">IF(I751=0,0,COUNTIF(I$19:$I751,C751*10+1))</f>
        <v>430</v>
      </c>
      <c r="K751" s="21">
        <f t="shared" ca="1" si="73"/>
        <v>0</v>
      </c>
      <c r="L751" s="24">
        <f t="shared" ca="1" si="74"/>
        <v>15756</v>
      </c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</row>
    <row r="752" spans="1:44" x14ac:dyDescent="0.2">
      <c r="A752" s="15">
        <f>Daten!A752</f>
        <v>31919</v>
      </c>
      <c r="B752" s="8" t="str">
        <f>Daten!B752</f>
        <v>Kirchstetten</v>
      </c>
      <c r="C752" s="15">
        <f t="shared" si="69"/>
        <v>3</v>
      </c>
      <c r="D752" s="9">
        <f>Daten!E752</f>
        <v>2247</v>
      </c>
      <c r="E752" s="10">
        <f>Daten!D752</f>
        <v>0</v>
      </c>
      <c r="F752" s="9">
        <f t="shared" si="70"/>
        <v>3622.0298507462685</v>
      </c>
      <c r="H752" s="26">
        <f t="shared" ca="1" si="71"/>
        <v>11029</v>
      </c>
      <c r="I752" s="8">
        <f t="shared" ca="1" si="72"/>
        <v>31</v>
      </c>
      <c r="J752" s="26">
        <f ca="1">IF(I752=0,0,COUNTIF(I$19:$I752,C752*10+1))</f>
        <v>431</v>
      </c>
      <c r="K752" s="21">
        <f t="shared" ca="1" si="73"/>
        <v>0</v>
      </c>
      <c r="L752" s="24">
        <f t="shared" ca="1" si="74"/>
        <v>11029</v>
      </c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</row>
    <row r="753" spans="1:44" x14ac:dyDescent="0.2">
      <c r="A753" s="15">
        <f>Daten!A753</f>
        <v>31920</v>
      </c>
      <c r="B753" s="8" t="str">
        <f>Daten!B753</f>
        <v>Loich</v>
      </c>
      <c r="C753" s="15">
        <f t="shared" si="69"/>
        <v>3</v>
      </c>
      <c r="D753" s="9">
        <f>Daten!E753</f>
        <v>571</v>
      </c>
      <c r="E753" s="10">
        <f>Daten!D753</f>
        <v>0</v>
      </c>
      <c r="F753" s="9">
        <f t="shared" si="70"/>
        <v>920.41791044776119</v>
      </c>
      <c r="H753" s="26">
        <f t="shared" ca="1" si="71"/>
        <v>2803</v>
      </c>
      <c r="I753" s="8">
        <f t="shared" ca="1" si="72"/>
        <v>31</v>
      </c>
      <c r="J753" s="26">
        <f ca="1">IF(I753=0,0,COUNTIF(I$19:$I753,C753*10+1))</f>
        <v>432</v>
      </c>
      <c r="K753" s="21">
        <f t="shared" ca="1" si="73"/>
        <v>0</v>
      </c>
      <c r="L753" s="24">
        <f t="shared" ca="1" si="74"/>
        <v>2803</v>
      </c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</row>
    <row r="754" spans="1:44" x14ac:dyDescent="0.2">
      <c r="A754" s="15">
        <f>Daten!A754</f>
        <v>31921</v>
      </c>
      <c r="B754" s="8" t="str">
        <f>Daten!B754</f>
        <v>Maria-Anzbach</v>
      </c>
      <c r="C754" s="15">
        <f t="shared" si="69"/>
        <v>3</v>
      </c>
      <c r="D754" s="9">
        <f>Daten!E754</f>
        <v>3120</v>
      </c>
      <c r="E754" s="10">
        <f>Daten!D754</f>
        <v>0</v>
      </c>
      <c r="F754" s="9">
        <f t="shared" si="70"/>
        <v>5029.2537313432831</v>
      </c>
      <c r="H754" s="26">
        <f t="shared" ca="1" si="71"/>
        <v>15314</v>
      </c>
      <c r="I754" s="8">
        <f t="shared" ca="1" si="72"/>
        <v>31</v>
      </c>
      <c r="J754" s="26">
        <f ca="1">IF(I754=0,0,COUNTIF(I$19:$I754,C754*10+1))</f>
        <v>433</v>
      </c>
      <c r="K754" s="21">
        <f t="shared" ca="1" si="73"/>
        <v>0</v>
      </c>
      <c r="L754" s="24">
        <f t="shared" ca="1" si="74"/>
        <v>15314</v>
      </c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</row>
    <row r="755" spans="1:44" x14ac:dyDescent="0.2">
      <c r="A755" s="15">
        <f>Daten!A755</f>
        <v>31922</v>
      </c>
      <c r="B755" s="8" t="str">
        <f>Daten!B755</f>
        <v>Markersdorf-Haindorf</v>
      </c>
      <c r="C755" s="15">
        <f t="shared" si="69"/>
        <v>3</v>
      </c>
      <c r="D755" s="9">
        <f>Daten!E755</f>
        <v>2053</v>
      </c>
      <c r="E755" s="10">
        <f>Daten!D755</f>
        <v>0</v>
      </c>
      <c r="F755" s="9">
        <f t="shared" si="70"/>
        <v>3309.313432835821</v>
      </c>
      <c r="H755" s="26">
        <f t="shared" ca="1" si="71"/>
        <v>10077</v>
      </c>
      <c r="I755" s="8">
        <f t="shared" ca="1" si="72"/>
        <v>31</v>
      </c>
      <c r="J755" s="26">
        <f ca="1">IF(I755=0,0,COUNTIF(I$19:$I755,C755*10+1))</f>
        <v>434</v>
      </c>
      <c r="K755" s="21">
        <f t="shared" ca="1" si="73"/>
        <v>0</v>
      </c>
      <c r="L755" s="24">
        <f t="shared" ca="1" si="74"/>
        <v>10077</v>
      </c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</row>
    <row r="756" spans="1:44" x14ac:dyDescent="0.2">
      <c r="A756" s="15">
        <f>Daten!A756</f>
        <v>31923</v>
      </c>
      <c r="B756" s="8" t="str">
        <f>Daten!B756</f>
        <v>Michelbach</v>
      </c>
      <c r="C756" s="15">
        <f t="shared" si="69"/>
        <v>3</v>
      </c>
      <c r="D756" s="9">
        <f>Daten!E756</f>
        <v>861</v>
      </c>
      <c r="E756" s="10">
        <f>Daten!D756</f>
        <v>0</v>
      </c>
      <c r="F756" s="9">
        <f t="shared" si="70"/>
        <v>1387.8805970149253</v>
      </c>
      <c r="H756" s="26">
        <f t="shared" ca="1" si="71"/>
        <v>4226</v>
      </c>
      <c r="I756" s="8">
        <f t="shared" ca="1" si="72"/>
        <v>31</v>
      </c>
      <c r="J756" s="26">
        <f ca="1">IF(I756=0,0,COUNTIF(I$19:$I756,C756*10+1))</f>
        <v>435</v>
      </c>
      <c r="K756" s="21">
        <f t="shared" ca="1" si="73"/>
        <v>0</v>
      </c>
      <c r="L756" s="24">
        <f t="shared" ca="1" si="74"/>
        <v>4226</v>
      </c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</row>
    <row r="757" spans="1:44" x14ac:dyDescent="0.2">
      <c r="A757" s="15">
        <f>Daten!A757</f>
        <v>31925</v>
      </c>
      <c r="B757" s="8" t="str">
        <f>Daten!B757</f>
        <v>Neidling</v>
      </c>
      <c r="C757" s="15">
        <f t="shared" si="69"/>
        <v>3</v>
      </c>
      <c r="D757" s="9">
        <f>Daten!E757</f>
        <v>1507</v>
      </c>
      <c r="E757" s="10">
        <f>Daten!D757</f>
        <v>0</v>
      </c>
      <c r="F757" s="9">
        <f t="shared" si="70"/>
        <v>2429.1940298507461</v>
      </c>
      <c r="H757" s="26">
        <f t="shared" ca="1" si="71"/>
        <v>7397</v>
      </c>
      <c r="I757" s="8">
        <f t="shared" ca="1" si="72"/>
        <v>31</v>
      </c>
      <c r="J757" s="26">
        <f ca="1">IF(I757=0,0,COUNTIF(I$19:$I757,C757*10+1))</f>
        <v>436</v>
      </c>
      <c r="K757" s="21">
        <f t="shared" ca="1" si="73"/>
        <v>0</v>
      </c>
      <c r="L757" s="24">
        <f t="shared" ca="1" si="74"/>
        <v>7397</v>
      </c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</row>
    <row r="758" spans="1:44" x14ac:dyDescent="0.2">
      <c r="A758" s="15">
        <f>Daten!A758</f>
        <v>31926</v>
      </c>
      <c r="B758" s="8" t="str">
        <f>Daten!B758</f>
        <v>Neulengbach</v>
      </c>
      <c r="C758" s="15">
        <f t="shared" si="69"/>
        <v>3</v>
      </c>
      <c r="D758" s="9">
        <f>Daten!E758</f>
        <v>8362</v>
      </c>
      <c r="E758" s="10">
        <f>Daten!D758</f>
        <v>0</v>
      </c>
      <c r="F758" s="9">
        <f t="shared" si="70"/>
        <v>13479.044776119403</v>
      </c>
      <c r="H758" s="26">
        <f t="shared" ca="1" si="71"/>
        <v>41045</v>
      </c>
      <c r="I758" s="8">
        <f t="shared" ca="1" si="72"/>
        <v>31</v>
      </c>
      <c r="J758" s="26">
        <f ca="1">IF(I758=0,0,COUNTIF(I$19:$I758,C758*10+1))</f>
        <v>437</v>
      </c>
      <c r="K758" s="21">
        <f t="shared" ca="1" si="73"/>
        <v>0</v>
      </c>
      <c r="L758" s="24">
        <f t="shared" ca="1" si="74"/>
        <v>41045</v>
      </c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</row>
    <row r="759" spans="1:44" x14ac:dyDescent="0.2">
      <c r="A759" s="15">
        <f>Daten!A759</f>
        <v>31927</v>
      </c>
      <c r="B759" s="8" t="str">
        <f>Daten!B759</f>
        <v>Neustift-Innermanzing</v>
      </c>
      <c r="C759" s="15">
        <f t="shared" si="69"/>
        <v>3</v>
      </c>
      <c r="D759" s="9">
        <f>Daten!E759</f>
        <v>1603</v>
      </c>
      <c r="E759" s="10">
        <f>Daten!D759</f>
        <v>0</v>
      </c>
      <c r="F759" s="9">
        <f t="shared" si="70"/>
        <v>2583.9402985074626</v>
      </c>
      <c r="H759" s="26">
        <f t="shared" ca="1" si="71"/>
        <v>7868</v>
      </c>
      <c r="I759" s="8">
        <f t="shared" ca="1" si="72"/>
        <v>31</v>
      </c>
      <c r="J759" s="26">
        <f ca="1">IF(I759=0,0,COUNTIF(I$19:$I759,C759*10+1))</f>
        <v>438</v>
      </c>
      <c r="K759" s="21">
        <f t="shared" ca="1" si="73"/>
        <v>0</v>
      </c>
      <c r="L759" s="24">
        <f t="shared" ca="1" si="74"/>
        <v>7868</v>
      </c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</row>
    <row r="760" spans="1:44" x14ac:dyDescent="0.2">
      <c r="A760" s="15">
        <f>Daten!A760</f>
        <v>31928</v>
      </c>
      <c r="B760" s="8" t="str">
        <f>Daten!B760</f>
        <v>Nußdorf ob der Traisen</v>
      </c>
      <c r="C760" s="15">
        <f t="shared" si="69"/>
        <v>3</v>
      </c>
      <c r="D760" s="9">
        <f>Daten!E760</f>
        <v>1847</v>
      </c>
      <c r="E760" s="10">
        <f>Daten!D760</f>
        <v>0</v>
      </c>
      <c r="F760" s="9">
        <f t="shared" si="70"/>
        <v>2977.2537313432836</v>
      </c>
      <c r="H760" s="26">
        <f t="shared" ca="1" si="71"/>
        <v>9066</v>
      </c>
      <c r="I760" s="8">
        <f t="shared" ca="1" si="72"/>
        <v>31</v>
      </c>
      <c r="J760" s="26">
        <f ca="1">IF(I760=0,0,COUNTIF(I$19:$I760,C760*10+1))</f>
        <v>439</v>
      </c>
      <c r="K760" s="21">
        <f t="shared" ca="1" si="73"/>
        <v>0</v>
      </c>
      <c r="L760" s="24">
        <f t="shared" ca="1" si="74"/>
        <v>9066</v>
      </c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</row>
    <row r="761" spans="1:44" x14ac:dyDescent="0.2">
      <c r="A761" s="15">
        <f>Daten!A761</f>
        <v>31929</v>
      </c>
      <c r="B761" s="8" t="str">
        <f>Daten!B761</f>
        <v>Ober-Grafendorf</v>
      </c>
      <c r="C761" s="15">
        <f t="shared" si="69"/>
        <v>3</v>
      </c>
      <c r="D761" s="9">
        <f>Daten!E761</f>
        <v>4665</v>
      </c>
      <c r="E761" s="10">
        <f>Daten!D761</f>
        <v>0</v>
      </c>
      <c r="F761" s="9">
        <f t="shared" si="70"/>
        <v>7519.7014925373132</v>
      </c>
      <c r="H761" s="26">
        <f t="shared" ca="1" si="71"/>
        <v>22898</v>
      </c>
      <c r="I761" s="8">
        <f t="shared" ca="1" si="72"/>
        <v>31</v>
      </c>
      <c r="J761" s="26">
        <f ca="1">IF(I761=0,0,COUNTIF(I$19:$I761,C761*10+1))</f>
        <v>440</v>
      </c>
      <c r="K761" s="21">
        <f t="shared" ca="1" si="73"/>
        <v>0</v>
      </c>
      <c r="L761" s="24">
        <f t="shared" ca="1" si="74"/>
        <v>22898</v>
      </c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</row>
    <row r="762" spans="1:44" x14ac:dyDescent="0.2">
      <c r="A762" s="15">
        <f>Daten!A762</f>
        <v>31930</v>
      </c>
      <c r="B762" s="8" t="str">
        <f>Daten!B762</f>
        <v>Obritzberg-Rust</v>
      </c>
      <c r="C762" s="15">
        <f t="shared" si="69"/>
        <v>3</v>
      </c>
      <c r="D762" s="9">
        <f>Daten!E762</f>
        <v>2321</v>
      </c>
      <c r="E762" s="10">
        <f>Daten!D762</f>
        <v>0</v>
      </c>
      <c r="F762" s="9">
        <f t="shared" si="70"/>
        <v>3741.313432835821</v>
      </c>
      <c r="H762" s="26">
        <f t="shared" ca="1" si="71"/>
        <v>11393</v>
      </c>
      <c r="I762" s="8">
        <f t="shared" ca="1" si="72"/>
        <v>31</v>
      </c>
      <c r="J762" s="26">
        <f ca="1">IF(I762=0,0,COUNTIF(I$19:$I762,C762*10+1))</f>
        <v>441</v>
      </c>
      <c r="K762" s="21">
        <f t="shared" ca="1" si="73"/>
        <v>0</v>
      </c>
      <c r="L762" s="24">
        <f t="shared" ca="1" si="74"/>
        <v>11393</v>
      </c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</row>
    <row r="763" spans="1:44" x14ac:dyDescent="0.2">
      <c r="A763" s="15">
        <f>Daten!A763</f>
        <v>31932</v>
      </c>
      <c r="B763" s="8" t="str">
        <f>Daten!B763</f>
        <v>Prinzersdorf</v>
      </c>
      <c r="C763" s="15">
        <f t="shared" si="69"/>
        <v>3</v>
      </c>
      <c r="D763" s="9">
        <f>Daten!E763</f>
        <v>1636</v>
      </c>
      <c r="E763" s="10">
        <f>Daten!D763</f>
        <v>0</v>
      </c>
      <c r="F763" s="9">
        <f t="shared" si="70"/>
        <v>2637.1343283582091</v>
      </c>
      <c r="H763" s="26">
        <f t="shared" ca="1" si="71"/>
        <v>8030</v>
      </c>
      <c r="I763" s="8">
        <f t="shared" ca="1" si="72"/>
        <v>31</v>
      </c>
      <c r="J763" s="26">
        <f ca="1">IF(I763=0,0,COUNTIF(I$19:$I763,C763*10+1))</f>
        <v>442</v>
      </c>
      <c r="K763" s="21">
        <f t="shared" ca="1" si="73"/>
        <v>0</v>
      </c>
      <c r="L763" s="24">
        <f t="shared" ca="1" si="74"/>
        <v>8030</v>
      </c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</row>
    <row r="764" spans="1:44" x14ac:dyDescent="0.2">
      <c r="A764" s="15">
        <f>Daten!A764</f>
        <v>31934</v>
      </c>
      <c r="B764" s="8" t="str">
        <f>Daten!B764</f>
        <v>Pyhra</v>
      </c>
      <c r="C764" s="15">
        <f t="shared" si="69"/>
        <v>3</v>
      </c>
      <c r="D764" s="9">
        <f>Daten!E764</f>
        <v>3632</v>
      </c>
      <c r="E764" s="10">
        <f>Daten!D764</f>
        <v>0</v>
      </c>
      <c r="F764" s="9">
        <f t="shared" si="70"/>
        <v>5854.5671641791041</v>
      </c>
      <c r="H764" s="26">
        <f t="shared" ca="1" si="71"/>
        <v>17828</v>
      </c>
      <c r="I764" s="8">
        <f t="shared" ca="1" si="72"/>
        <v>31</v>
      </c>
      <c r="J764" s="26">
        <f ca="1">IF(I764=0,0,COUNTIF(I$19:$I764,C764*10+1))</f>
        <v>443</v>
      </c>
      <c r="K764" s="21">
        <f t="shared" ca="1" si="73"/>
        <v>0</v>
      </c>
      <c r="L764" s="24">
        <f t="shared" ca="1" si="74"/>
        <v>17828</v>
      </c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</row>
    <row r="765" spans="1:44" x14ac:dyDescent="0.2">
      <c r="A765" s="15">
        <f>Daten!A765</f>
        <v>31935</v>
      </c>
      <c r="B765" s="8" t="str">
        <f>Daten!B765</f>
        <v>Rabenstein an der Pielach</v>
      </c>
      <c r="C765" s="15">
        <f t="shared" si="69"/>
        <v>3</v>
      </c>
      <c r="D765" s="9">
        <f>Daten!E765</f>
        <v>2507</v>
      </c>
      <c r="E765" s="10">
        <f>Daten!D765</f>
        <v>0</v>
      </c>
      <c r="F765" s="9">
        <f t="shared" si="70"/>
        <v>4041.1343283582091</v>
      </c>
      <c r="H765" s="26">
        <f t="shared" ca="1" si="71"/>
        <v>12306</v>
      </c>
      <c r="I765" s="8">
        <f t="shared" ca="1" si="72"/>
        <v>31</v>
      </c>
      <c r="J765" s="26">
        <f ca="1">IF(I765=0,0,COUNTIF(I$19:$I765,C765*10+1))</f>
        <v>444</v>
      </c>
      <c r="K765" s="21">
        <f t="shared" ca="1" si="73"/>
        <v>0</v>
      </c>
      <c r="L765" s="24">
        <f t="shared" ca="1" si="74"/>
        <v>12306</v>
      </c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</row>
    <row r="766" spans="1:44" x14ac:dyDescent="0.2">
      <c r="A766" s="15">
        <f>Daten!A766</f>
        <v>31938</v>
      </c>
      <c r="B766" s="8" t="str">
        <f>Daten!B766</f>
        <v>St. Margarethen an der Sierning</v>
      </c>
      <c r="C766" s="15">
        <f t="shared" si="69"/>
        <v>3</v>
      </c>
      <c r="D766" s="9">
        <f>Daten!E766</f>
        <v>1031</v>
      </c>
      <c r="E766" s="10">
        <f>Daten!D766</f>
        <v>0</v>
      </c>
      <c r="F766" s="9">
        <f t="shared" si="70"/>
        <v>1661.9104477611941</v>
      </c>
      <c r="H766" s="26">
        <f t="shared" ca="1" si="71"/>
        <v>5061</v>
      </c>
      <c r="I766" s="8">
        <f t="shared" ca="1" si="72"/>
        <v>31</v>
      </c>
      <c r="J766" s="26">
        <f ca="1">IF(I766=0,0,COUNTIF(I$19:$I766,C766*10+1))</f>
        <v>445</v>
      </c>
      <c r="K766" s="21">
        <f t="shared" ca="1" si="73"/>
        <v>0</v>
      </c>
      <c r="L766" s="24">
        <f t="shared" ca="1" si="74"/>
        <v>5061</v>
      </c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</row>
    <row r="767" spans="1:44" x14ac:dyDescent="0.2">
      <c r="A767" s="15">
        <f>Daten!A767</f>
        <v>31939</v>
      </c>
      <c r="B767" s="8" t="str">
        <f>Daten!B767</f>
        <v>Schwarzenbach an der Pielach</v>
      </c>
      <c r="C767" s="15">
        <f t="shared" si="69"/>
        <v>3</v>
      </c>
      <c r="D767" s="9">
        <f>Daten!E767</f>
        <v>366</v>
      </c>
      <c r="E767" s="10">
        <f>Daten!D767</f>
        <v>0</v>
      </c>
      <c r="F767" s="9">
        <f t="shared" si="70"/>
        <v>589.97014925373139</v>
      </c>
      <c r="H767" s="26">
        <f t="shared" ca="1" si="71"/>
        <v>1796</v>
      </c>
      <c r="I767" s="8">
        <f t="shared" ca="1" si="72"/>
        <v>31</v>
      </c>
      <c r="J767" s="26">
        <f ca="1">IF(I767=0,0,COUNTIF(I$19:$I767,C767*10+1))</f>
        <v>446</v>
      </c>
      <c r="K767" s="21">
        <f t="shared" ca="1" si="73"/>
        <v>0</v>
      </c>
      <c r="L767" s="24">
        <f t="shared" ca="1" si="74"/>
        <v>1796</v>
      </c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</row>
    <row r="768" spans="1:44" x14ac:dyDescent="0.2">
      <c r="A768" s="15">
        <f>Daten!A768</f>
        <v>31940</v>
      </c>
      <c r="B768" s="8" t="str">
        <f>Daten!B768</f>
        <v>Statzendorf</v>
      </c>
      <c r="C768" s="15">
        <f t="shared" si="69"/>
        <v>3</v>
      </c>
      <c r="D768" s="9">
        <f>Daten!E768</f>
        <v>1438</v>
      </c>
      <c r="E768" s="10">
        <f>Daten!D768</f>
        <v>0</v>
      </c>
      <c r="F768" s="9">
        <f t="shared" si="70"/>
        <v>2317.9701492537315</v>
      </c>
      <c r="H768" s="26">
        <f t="shared" ca="1" si="71"/>
        <v>7058</v>
      </c>
      <c r="I768" s="8">
        <f t="shared" ca="1" si="72"/>
        <v>31</v>
      </c>
      <c r="J768" s="26">
        <f ca="1">IF(I768=0,0,COUNTIF(I$19:$I768,C768*10+1))</f>
        <v>447</v>
      </c>
      <c r="K768" s="21">
        <f t="shared" ca="1" si="73"/>
        <v>0</v>
      </c>
      <c r="L768" s="24">
        <f t="shared" ca="1" si="74"/>
        <v>7058</v>
      </c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</row>
    <row r="769" spans="1:44" x14ac:dyDescent="0.2">
      <c r="A769" s="15">
        <f>Daten!A769</f>
        <v>31941</v>
      </c>
      <c r="B769" s="8" t="str">
        <f>Daten!B769</f>
        <v>Stössing</v>
      </c>
      <c r="C769" s="15">
        <f t="shared" si="69"/>
        <v>3</v>
      </c>
      <c r="D769" s="9">
        <f>Daten!E769</f>
        <v>840</v>
      </c>
      <c r="E769" s="10">
        <f>Daten!D769</f>
        <v>0</v>
      </c>
      <c r="F769" s="9">
        <f t="shared" si="70"/>
        <v>1354.0298507462687</v>
      </c>
      <c r="H769" s="26">
        <f t="shared" ca="1" si="71"/>
        <v>4123</v>
      </c>
      <c r="I769" s="8">
        <f t="shared" ca="1" si="72"/>
        <v>31</v>
      </c>
      <c r="J769" s="26">
        <f ca="1">IF(I769=0,0,COUNTIF(I$19:$I769,C769*10+1))</f>
        <v>448</v>
      </c>
      <c r="K769" s="21">
        <f t="shared" ca="1" si="73"/>
        <v>0</v>
      </c>
      <c r="L769" s="24">
        <f t="shared" ca="1" si="74"/>
        <v>4123</v>
      </c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</row>
    <row r="770" spans="1:44" x14ac:dyDescent="0.2">
      <c r="A770" s="15">
        <f>Daten!A770</f>
        <v>31943</v>
      </c>
      <c r="B770" s="8" t="str">
        <f>Daten!B770</f>
        <v>Traismauer</v>
      </c>
      <c r="C770" s="15">
        <f t="shared" si="69"/>
        <v>3</v>
      </c>
      <c r="D770" s="9">
        <f>Daten!E770</f>
        <v>6420</v>
      </c>
      <c r="E770" s="10">
        <f>Daten!D770</f>
        <v>0</v>
      </c>
      <c r="F770" s="9">
        <f t="shared" si="70"/>
        <v>10348.656716417911</v>
      </c>
      <c r="H770" s="26">
        <f t="shared" ca="1" si="71"/>
        <v>31512</v>
      </c>
      <c r="I770" s="8">
        <f t="shared" ca="1" si="72"/>
        <v>31</v>
      </c>
      <c r="J770" s="26">
        <f ca="1">IF(I770=0,0,COUNTIF(I$19:$I770,C770*10+1))</f>
        <v>449</v>
      </c>
      <c r="K770" s="21">
        <f t="shared" ca="1" si="73"/>
        <v>0</v>
      </c>
      <c r="L770" s="24">
        <f t="shared" ca="1" si="74"/>
        <v>31512</v>
      </c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</row>
    <row r="771" spans="1:44" x14ac:dyDescent="0.2">
      <c r="A771" s="15">
        <f>Daten!A771</f>
        <v>31945</v>
      </c>
      <c r="B771" s="8" t="str">
        <f>Daten!B771</f>
        <v>Weinburg</v>
      </c>
      <c r="C771" s="15">
        <f t="shared" si="69"/>
        <v>3</v>
      </c>
      <c r="D771" s="9">
        <f>Daten!E771</f>
        <v>1393</v>
      </c>
      <c r="E771" s="10">
        <f>Daten!D771</f>
        <v>0</v>
      </c>
      <c r="F771" s="9">
        <f t="shared" si="70"/>
        <v>2245.4328358208954</v>
      </c>
      <c r="H771" s="26">
        <f t="shared" ca="1" si="71"/>
        <v>6837</v>
      </c>
      <c r="I771" s="8">
        <f t="shared" ca="1" si="72"/>
        <v>31</v>
      </c>
      <c r="J771" s="26">
        <f ca="1">IF(I771=0,0,COUNTIF(I$19:$I771,C771*10+1))</f>
        <v>450</v>
      </c>
      <c r="K771" s="21">
        <f t="shared" ca="1" si="73"/>
        <v>0</v>
      </c>
      <c r="L771" s="24">
        <f t="shared" ca="1" si="74"/>
        <v>6837</v>
      </c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</row>
    <row r="772" spans="1:44" x14ac:dyDescent="0.2">
      <c r="A772" s="15">
        <f>Daten!A772</f>
        <v>31946</v>
      </c>
      <c r="B772" s="8" t="str">
        <f>Daten!B772</f>
        <v>Perschling</v>
      </c>
      <c r="C772" s="15">
        <f t="shared" si="69"/>
        <v>3</v>
      </c>
      <c r="D772" s="9">
        <f>Daten!E772</f>
        <v>1443</v>
      </c>
      <c r="E772" s="10">
        <f>Daten!D772</f>
        <v>0</v>
      </c>
      <c r="F772" s="9">
        <f t="shared" si="70"/>
        <v>2326.0298507462685</v>
      </c>
      <c r="H772" s="26">
        <f t="shared" ca="1" si="71"/>
        <v>7083</v>
      </c>
      <c r="I772" s="8">
        <f t="shared" ca="1" si="72"/>
        <v>31</v>
      </c>
      <c r="J772" s="26">
        <f ca="1">IF(I772=0,0,COUNTIF(I$19:$I772,C772*10+1))</f>
        <v>451</v>
      </c>
      <c r="K772" s="21">
        <f t="shared" ca="1" si="73"/>
        <v>0</v>
      </c>
      <c r="L772" s="24">
        <f t="shared" ca="1" si="74"/>
        <v>7083</v>
      </c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</row>
    <row r="773" spans="1:44" x14ac:dyDescent="0.2">
      <c r="A773" s="15">
        <f>Daten!A773</f>
        <v>31947</v>
      </c>
      <c r="B773" s="8" t="str">
        <f>Daten!B773</f>
        <v>Wilhelmsburg</v>
      </c>
      <c r="C773" s="15">
        <f t="shared" si="69"/>
        <v>3</v>
      </c>
      <c r="D773" s="9">
        <f>Daten!E773</f>
        <v>6580</v>
      </c>
      <c r="E773" s="10">
        <f>Daten!D773</f>
        <v>0</v>
      </c>
      <c r="F773" s="9">
        <f t="shared" si="70"/>
        <v>10606.567164179105</v>
      </c>
      <c r="H773" s="26">
        <f t="shared" ca="1" si="71"/>
        <v>32298</v>
      </c>
      <c r="I773" s="8">
        <f t="shared" ca="1" si="72"/>
        <v>31</v>
      </c>
      <c r="J773" s="26">
        <f ca="1">IF(I773=0,0,COUNTIF(I$19:$I773,C773*10+1))</f>
        <v>452</v>
      </c>
      <c r="K773" s="21">
        <f t="shared" ca="1" si="73"/>
        <v>0</v>
      </c>
      <c r="L773" s="24">
        <f t="shared" ca="1" si="74"/>
        <v>32298</v>
      </c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</row>
    <row r="774" spans="1:44" x14ac:dyDescent="0.2">
      <c r="A774" s="15">
        <f>Daten!A774</f>
        <v>31948</v>
      </c>
      <c r="B774" s="8" t="str">
        <f>Daten!B774</f>
        <v>Wölbling</v>
      </c>
      <c r="C774" s="15">
        <f t="shared" si="69"/>
        <v>3</v>
      </c>
      <c r="D774" s="9">
        <f>Daten!E774</f>
        <v>2467</v>
      </c>
      <c r="E774" s="10">
        <f>Daten!D774</f>
        <v>0</v>
      </c>
      <c r="F774" s="9">
        <f t="shared" si="70"/>
        <v>3976.6567164179105</v>
      </c>
      <c r="H774" s="26">
        <f t="shared" ca="1" si="71"/>
        <v>12109</v>
      </c>
      <c r="I774" s="8">
        <f t="shared" ca="1" si="72"/>
        <v>31</v>
      </c>
      <c r="J774" s="26">
        <f ca="1">IF(I774=0,0,COUNTIF(I$19:$I774,C774*10+1))</f>
        <v>453</v>
      </c>
      <c r="K774" s="21">
        <f t="shared" ca="1" si="73"/>
        <v>0</v>
      </c>
      <c r="L774" s="24">
        <f t="shared" ca="1" si="74"/>
        <v>12109</v>
      </c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</row>
    <row r="775" spans="1:44" x14ac:dyDescent="0.2">
      <c r="A775" s="15">
        <f>Daten!A775</f>
        <v>31949</v>
      </c>
      <c r="B775" s="8" t="str">
        <f>Daten!B775</f>
        <v>Gablitz</v>
      </c>
      <c r="C775" s="15">
        <f t="shared" si="69"/>
        <v>3</v>
      </c>
      <c r="D775" s="9">
        <f>Daten!E775</f>
        <v>5017</v>
      </c>
      <c r="E775" s="10">
        <f>Daten!D775</f>
        <v>0</v>
      </c>
      <c r="F775" s="9">
        <f t="shared" si="70"/>
        <v>8087.1044776119406</v>
      </c>
      <c r="H775" s="26">
        <f t="shared" ca="1" si="71"/>
        <v>24626</v>
      </c>
      <c r="I775" s="8">
        <f t="shared" ca="1" si="72"/>
        <v>31</v>
      </c>
      <c r="J775" s="26">
        <f ca="1">IF(I775=0,0,COUNTIF(I$19:$I775,C775*10+1))</f>
        <v>454</v>
      </c>
      <c r="K775" s="21">
        <f t="shared" ca="1" si="73"/>
        <v>0</v>
      </c>
      <c r="L775" s="24">
        <f t="shared" ca="1" si="74"/>
        <v>24626</v>
      </c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</row>
    <row r="776" spans="1:44" x14ac:dyDescent="0.2">
      <c r="A776" s="15">
        <f>Daten!A776</f>
        <v>31950</v>
      </c>
      <c r="B776" s="8" t="str">
        <f>Daten!B776</f>
        <v>Mauerbach</v>
      </c>
      <c r="C776" s="15">
        <f t="shared" si="69"/>
        <v>3</v>
      </c>
      <c r="D776" s="9">
        <f>Daten!E776</f>
        <v>3604</v>
      </c>
      <c r="E776" s="10">
        <f>Daten!D776</f>
        <v>0</v>
      </c>
      <c r="F776" s="9">
        <f t="shared" si="70"/>
        <v>5809.4328358208959</v>
      </c>
      <c r="H776" s="26">
        <f t="shared" ca="1" si="71"/>
        <v>17690</v>
      </c>
      <c r="I776" s="8">
        <f t="shared" ca="1" si="72"/>
        <v>31</v>
      </c>
      <c r="J776" s="26">
        <f ca="1">IF(I776=0,0,COUNTIF(I$19:$I776,C776*10+1))</f>
        <v>455</v>
      </c>
      <c r="K776" s="21">
        <f t="shared" ca="1" si="73"/>
        <v>0</v>
      </c>
      <c r="L776" s="24">
        <f t="shared" ca="1" si="74"/>
        <v>17690</v>
      </c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</row>
    <row r="777" spans="1:44" x14ac:dyDescent="0.2">
      <c r="A777" s="15">
        <f>Daten!A777</f>
        <v>31951</v>
      </c>
      <c r="B777" s="8" t="str">
        <f>Daten!B777</f>
        <v>Pressbaum</v>
      </c>
      <c r="C777" s="15">
        <f t="shared" si="69"/>
        <v>3</v>
      </c>
      <c r="D777" s="9">
        <f>Daten!E777</f>
        <v>7688</v>
      </c>
      <c r="E777" s="10">
        <f>Daten!D777</f>
        <v>0</v>
      </c>
      <c r="F777" s="9">
        <f t="shared" si="70"/>
        <v>12392.597014925374</v>
      </c>
      <c r="H777" s="26">
        <f t="shared" ca="1" si="71"/>
        <v>37736</v>
      </c>
      <c r="I777" s="8">
        <f t="shared" ca="1" si="72"/>
        <v>31</v>
      </c>
      <c r="J777" s="26">
        <f ca="1">IF(I777=0,0,COUNTIF(I$19:$I777,C777*10+1))</f>
        <v>456</v>
      </c>
      <c r="K777" s="21">
        <f t="shared" ca="1" si="73"/>
        <v>0</v>
      </c>
      <c r="L777" s="24">
        <f t="shared" ca="1" si="74"/>
        <v>37736</v>
      </c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</row>
    <row r="778" spans="1:44" x14ac:dyDescent="0.2">
      <c r="A778" s="15">
        <f>Daten!A778</f>
        <v>31952</v>
      </c>
      <c r="B778" s="8" t="str">
        <f>Daten!B778</f>
        <v>Purkersdorf</v>
      </c>
      <c r="C778" s="15">
        <f t="shared" si="69"/>
        <v>3</v>
      </c>
      <c r="D778" s="9">
        <f>Daten!E778</f>
        <v>9843</v>
      </c>
      <c r="E778" s="10">
        <f>Daten!D778</f>
        <v>0</v>
      </c>
      <c r="F778" s="9">
        <f t="shared" si="70"/>
        <v>16327.671641791045</v>
      </c>
      <c r="H778" s="26">
        <f t="shared" ca="1" si="71"/>
        <v>49719</v>
      </c>
      <c r="I778" s="8">
        <f t="shared" ca="1" si="72"/>
        <v>31</v>
      </c>
      <c r="J778" s="26">
        <f ca="1">IF(I778=0,0,COUNTIF(I$19:$I778,C778*10+1))</f>
        <v>457</v>
      </c>
      <c r="K778" s="21">
        <f t="shared" ca="1" si="73"/>
        <v>0</v>
      </c>
      <c r="L778" s="24">
        <f t="shared" ca="1" si="74"/>
        <v>49719</v>
      </c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</row>
    <row r="779" spans="1:44" x14ac:dyDescent="0.2">
      <c r="A779" s="15">
        <f>Daten!A779</f>
        <v>31953</v>
      </c>
      <c r="B779" s="8" t="str">
        <f>Daten!B779</f>
        <v>Tullnerbach</v>
      </c>
      <c r="C779" s="15">
        <f t="shared" si="69"/>
        <v>3</v>
      </c>
      <c r="D779" s="9">
        <f>Daten!E779</f>
        <v>2955</v>
      </c>
      <c r="E779" s="10">
        <f>Daten!D779</f>
        <v>0</v>
      </c>
      <c r="F779" s="9">
        <f t="shared" si="70"/>
        <v>4763.2835820895525</v>
      </c>
      <c r="H779" s="26">
        <f t="shared" ca="1" si="71"/>
        <v>14505</v>
      </c>
      <c r="I779" s="8">
        <f t="shared" ca="1" si="72"/>
        <v>31</v>
      </c>
      <c r="J779" s="26">
        <f ca="1">IF(I779=0,0,COUNTIF(I$19:$I779,C779*10+1))</f>
        <v>458</v>
      </c>
      <c r="K779" s="21">
        <f t="shared" ca="1" si="73"/>
        <v>0</v>
      </c>
      <c r="L779" s="24">
        <f t="shared" ca="1" si="74"/>
        <v>14505</v>
      </c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</row>
    <row r="780" spans="1:44" x14ac:dyDescent="0.2">
      <c r="A780" s="15">
        <f>Daten!A780</f>
        <v>31954</v>
      </c>
      <c r="B780" s="8" t="str">
        <f>Daten!B780</f>
        <v>Wolfsgraben</v>
      </c>
      <c r="C780" s="15">
        <f t="shared" si="69"/>
        <v>3</v>
      </c>
      <c r="D780" s="9">
        <f>Daten!E780</f>
        <v>1757</v>
      </c>
      <c r="E780" s="10">
        <f>Daten!D780</f>
        <v>0</v>
      </c>
      <c r="F780" s="9">
        <f t="shared" si="70"/>
        <v>2832.1791044776119</v>
      </c>
      <c r="H780" s="26">
        <f t="shared" ca="1" si="71"/>
        <v>8624</v>
      </c>
      <c r="I780" s="8">
        <f t="shared" ca="1" si="72"/>
        <v>31</v>
      </c>
      <c r="J780" s="26">
        <f ca="1">IF(I780=0,0,COUNTIF(I$19:$I780,C780*10+1))</f>
        <v>459</v>
      </c>
      <c r="K780" s="21">
        <f t="shared" ca="1" si="73"/>
        <v>0</v>
      </c>
      <c r="L780" s="24">
        <f t="shared" ca="1" si="74"/>
        <v>8624</v>
      </c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</row>
    <row r="781" spans="1:44" x14ac:dyDescent="0.2">
      <c r="A781" s="15">
        <f>Daten!A781</f>
        <v>32001</v>
      </c>
      <c r="B781" s="8" t="str">
        <f>Daten!B781</f>
        <v>Gaming</v>
      </c>
      <c r="C781" s="15">
        <f t="shared" si="69"/>
        <v>3</v>
      </c>
      <c r="D781" s="9">
        <f>Daten!E781</f>
        <v>2910</v>
      </c>
      <c r="E781" s="10">
        <f>Daten!D781</f>
        <v>0</v>
      </c>
      <c r="F781" s="9">
        <f t="shared" si="70"/>
        <v>4690.746268656716</v>
      </c>
      <c r="H781" s="26">
        <f t="shared" ca="1" si="71"/>
        <v>14284</v>
      </c>
      <c r="I781" s="8">
        <f t="shared" ca="1" si="72"/>
        <v>31</v>
      </c>
      <c r="J781" s="26">
        <f ca="1">IF(I781=0,0,COUNTIF(I$19:$I781,C781*10+1))</f>
        <v>460</v>
      </c>
      <c r="K781" s="21">
        <f t="shared" ca="1" si="73"/>
        <v>0</v>
      </c>
      <c r="L781" s="24">
        <f t="shared" ca="1" si="74"/>
        <v>14284</v>
      </c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</row>
    <row r="782" spans="1:44" x14ac:dyDescent="0.2">
      <c r="A782" s="15">
        <f>Daten!A782</f>
        <v>32002</v>
      </c>
      <c r="B782" s="8" t="str">
        <f>Daten!B782</f>
        <v>Göstling an der Ybbs</v>
      </c>
      <c r="C782" s="15">
        <f t="shared" si="69"/>
        <v>3</v>
      </c>
      <c r="D782" s="9">
        <f>Daten!E782</f>
        <v>1984</v>
      </c>
      <c r="E782" s="10">
        <f>Daten!D782</f>
        <v>0</v>
      </c>
      <c r="F782" s="9">
        <f t="shared" si="70"/>
        <v>3198.0895522388059</v>
      </c>
      <c r="H782" s="26">
        <f t="shared" ca="1" si="71"/>
        <v>9738</v>
      </c>
      <c r="I782" s="8">
        <f t="shared" ca="1" si="72"/>
        <v>31</v>
      </c>
      <c r="J782" s="26">
        <f ca="1">IF(I782=0,0,COUNTIF(I$19:$I782,C782*10+1))</f>
        <v>461</v>
      </c>
      <c r="K782" s="21">
        <f t="shared" ca="1" si="73"/>
        <v>0</v>
      </c>
      <c r="L782" s="24">
        <f t="shared" ca="1" si="74"/>
        <v>9738</v>
      </c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</row>
    <row r="783" spans="1:44" x14ac:dyDescent="0.2">
      <c r="A783" s="15">
        <f>Daten!A783</f>
        <v>32003</v>
      </c>
      <c r="B783" s="8" t="str">
        <f>Daten!B783</f>
        <v>Gresten</v>
      </c>
      <c r="C783" s="15">
        <f t="shared" si="69"/>
        <v>3</v>
      </c>
      <c r="D783" s="9">
        <f>Daten!E783</f>
        <v>1989</v>
      </c>
      <c r="E783" s="10">
        <f>Daten!D783</f>
        <v>0</v>
      </c>
      <c r="F783" s="9">
        <f t="shared" si="70"/>
        <v>3206.1492537313434</v>
      </c>
      <c r="H783" s="26">
        <f t="shared" ca="1" si="71"/>
        <v>9763</v>
      </c>
      <c r="I783" s="8">
        <f t="shared" ca="1" si="72"/>
        <v>31</v>
      </c>
      <c r="J783" s="26">
        <f ca="1">IF(I783=0,0,COUNTIF(I$19:$I783,C783*10+1))</f>
        <v>462</v>
      </c>
      <c r="K783" s="21">
        <f t="shared" ca="1" si="73"/>
        <v>0</v>
      </c>
      <c r="L783" s="24">
        <f t="shared" ca="1" si="74"/>
        <v>9763</v>
      </c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</row>
    <row r="784" spans="1:44" x14ac:dyDescent="0.2">
      <c r="A784" s="15">
        <f>Daten!A784</f>
        <v>32004</v>
      </c>
      <c r="B784" s="8" t="str">
        <f>Daten!B784</f>
        <v>Gresten-Land</v>
      </c>
      <c r="C784" s="15">
        <f t="shared" si="69"/>
        <v>3</v>
      </c>
      <c r="D784" s="9">
        <f>Daten!E784</f>
        <v>1497</v>
      </c>
      <c r="E784" s="10">
        <f>Daten!D784</f>
        <v>0</v>
      </c>
      <c r="F784" s="9">
        <f t="shared" si="70"/>
        <v>2413.0746268656717</v>
      </c>
      <c r="H784" s="26">
        <f t="shared" ca="1" si="71"/>
        <v>7348</v>
      </c>
      <c r="I784" s="8">
        <f t="shared" ca="1" si="72"/>
        <v>31</v>
      </c>
      <c r="J784" s="26">
        <f ca="1">IF(I784=0,0,COUNTIF(I$19:$I784,C784*10+1))</f>
        <v>463</v>
      </c>
      <c r="K784" s="21">
        <f t="shared" ca="1" si="73"/>
        <v>0</v>
      </c>
      <c r="L784" s="24">
        <f t="shared" ca="1" si="74"/>
        <v>7348</v>
      </c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</row>
    <row r="785" spans="1:44" x14ac:dyDescent="0.2">
      <c r="A785" s="15">
        <f>Daten!A785</f>
        <v>32005</v>
      </c>
      <c r="B785" s="8" t="str">
        <f>Daten!B785</f>
        <v>Lunz am See</v>
      </c>
      <c r="C785" s="15">
        <f t="shared" si="69"/>
        <v>3</v>
      </c>
      <c r="D785" s="9">
        <f>Daten!E785</f>
        <v>1801</v>
      </c>
      <c r="E785" s="10">
        <f>Daten!D785</f>
        <v>0</v>
      </c>
      <c r="F785" s="9">
        <f t="shared" si="70"/>
        <v>2903.1044776119402</v>
      </c>
      <c r="H785" s="26">
        <f t="shared" ca="1" si="71"/>
        <v>8840</v>
      </c>
      <c r="I785" s="8">
        <f t="shared" ca="1" si="72"/>
        <v>31</v>
      </c>
      <c r="J785" s="26">
        <f ca="1">IF(I785=0,0,COUNTIF(I$19:$I785,C785*10+1))</f>
        <v>464</v>
      </c>
      <c r="K785" s="21">
        <f t="shared" ca="1" si="73"/>
        <v>0</v>
      </c>
      <c r="L785" s="24">
        <f t="shared" ca="1" si="74"/>
        <v>8840</v>
      </c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</row>
    <row r="786" spans="1:44" x14ac:dyDescent="0.2">
      <c r="A786" s="15">
        <f>Daten!A786</f>
        <v>32006</v>
      </c>
      <c r="B786" s="8" t="str">
        <f>Daten!B786</f>
        <v>Oberndorf an der Melk</v>
      </c>
      <c r="C786" s="15">
        <f t="shared" si="69"/>
        <v>3</v>
      </c>
      <c r="D786" s="9">
        <f>Daten!E786</f>
        <v>2995</v>
      </c>
      <c r="E786" s="10">
        <f>Daten!D786</f>
        <v>0</v>
      </c>
      <c r="F786" s="9">
        <f t="shared" si="70"/>
        <v>4827.7611940298511</v>
      </c>
      <c r="H786" s="26">
        <f t="shared" ca="1" si="71"/>
        <v>14701</v>
      </c>
      <c r="I786" s="8">
        <f t="shared" ca="1" si="72"/>
        <v>31</v>
      </c>
      <c r="J786" s="26">
        <f ca="1">IF(I786=0,0,COUNTIF(I$19:$I786,C786*10+1))</f>
        <v>465</v>
      </c>
      <c r="K786" s="21">
        <f t="shared" ca="1" si="73"/>
        <v>0</v>
      </c>
      <c r="L786" s="24">
        <f t="shared" ca="1" si="74"/>
        <v>14701</v>
      </c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</row>
    <row r="787" spans="1:44" x14ac:dyDescent="0.2">
      <c r="A787" s="15">
        <f>Daten!A787</f>
        <v>32007</v>
      </c>
      <c r="B787" s="8" t="str">
        <f>Daten!B787</f>
        <v>Puchenstuben</v>
      </c>
      <c r="C787" s="15">
        <f t="shared" ref="C787:C850" si="75">INT(A787/10000)</f>
        <v>3</v>
      </c>
      <c r="D787" s="9">
        <f>Daten!E787</f>
        <v>279</v>
      </c>
      <c r="E787" s="10">
        <f>Daten!D787</f>
        <v>0</v>
      </c>
      <c r="F787" s="9">
        <f t="shared" ref="F787:F850" si="76">IF(AND(E787=1,D787&lt;=20000),D787*2,IF(D787&lt;=10000,D787*(1+41/67),IF(D787&lt;=20000,D787*(1+2/3),IF(D787&lt;=50000,D787*(2),D787*(2+1/3))))+IF(AND(D787&gt;9000,D787&lt;=10000),(D787-9000)*(110/201),0)+IF(AND(D787&gt;18000,D787&lt;=20000),(D787-18000)*(3+1/3),0)+IF(AND(D787&gt;45000,D787&lt;=50000),(D787-45000)*(3+1/3),0))</f>
        <v>449.73134328358208</v>
      </c>
      <c r="H787" s="26">
        <f t="shared" ref="H787:H850" ca="1" si="77">ROUND(OFFSET($G$6,C787,0)/OFFSET($F$6,C787,0)*F787,0)</f>
        <v>1369</v>
      </c>
      <c r="I787" s="8">
        <f t="shared" ref="I787:I850" ca="1" si="78">IF(H787&gt;0,C787*10+1,0)</f>
        <v>31</v>
      </c>
      <c r="J787" s="26">
        <f ca="1">IF(I787=0,0,COUNTIF(I$19:$I787,C787*10+1))</f>
        <v>466</v>
      </c>
      <c r="K787" s="21">
        <f t="shared" ref="K787:K850" ca="1" si="79">IF(J787=1,OFFSET($G$6,C787,0)-OFFSET($H$6,C787,0),0)</f>
        <v>0</v>
      </c>
      <c r="L787" s="24">
        <f t="shared" ref="L787:L850" ca="1" si="80">H787+K787</f>
        <v>1369</v>
      </c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</row>
    <row r="788" spans="1:44" x14ac:dyDescent="0.2">
      <c r="A788" s="15">
        <f>Daten!A788</f>
        <v>32008</v>
      </c>
      <c r="B788" s="8" t="str">
        <f>Daten!B788</f>
        <v>Purgstall an der Erlauf</v>
      </c>
      <c r="C788" s="15">
        <f t="shared" si="75"/>
        <v>3</v>
      </c>
      <c r="D788" s="9">
        <f>Daten!E788</f>
        <v>5363</v>
      </c>
      <c r="E788" s="10">
        <f>Daten!D788</f>
        <v>0</v>
      </c>
      <c r="F788" s="9">
        <f t="shared" si="76"/>
        <v>8644.8358208955215</v>
      </c>
      <c r="H788" s="26">
        <f t="shared" ca="1" si="77"/>
        <v>26324</v>
      </c>
      <c r="I788" s="8">
        <f t="shared" ca="1" si="78"/>
        <v>31</v>
      </c>
      <c r="J788" s="26">
        <f ca="1">IF(I788=0,0,COUNTIF(I$19:$I788,C788*10+1))</f>
        <v>467</v>
      </c>
      <c r="K788" s="21">
        <f t="shared" ca="1" si="79"/>
        <v>0</v>
      </c>
      <c r="L788" s="24">
        <f t="shared" ca="1" si="80"/>
        <v>26324</v>
      </c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</row>
    <row r="789" spans="1:44" x14ac:dyDescent="0.2">
      <c r="A789" s="15">
        <f>Daten!A789</f>
        <v>32009</v>
      </c>
      <c r="B789" s="8" t="str">
        <f>Daten!B789</f>
        <v>Randegg</v>
      </c>
      <c r="C789" s="15">
        <f t="shared" si="75"/>
        <v>3</v>
      </c>
      <c r="D789" s="9">
        <f>Daten!E789</f>
        <v>1863</v>
      </c>
      <c r="E789" s="10">
        <f>Daten!D789</f>
        <v>0</v>
      </c>
      <c r="F789" s="9">
        <f t="shared" si="76"/>
        <v>3003.0447761194027</v>
      </c>
      <c r="H789" s="26">
        <f t="shared" ca="1" si="77"/>
        <v>9144</v>
      </c>
      <c r="I789" s="8">
        <f t="shared" ca="1" si="78"/>
        <v>31</v>
      </c>
      <c r="J789" s="26">
        <f ca="1">IF(I789=0,0,COUNTIF(I$19:$I789,C789*10+1))</f>
        <v>468</v>
      </c>
      <c r="K789" s="21">
        <f t="shared" ca="1" si="79"/>
        <v>0</v>
      </c>
      <c r="L789" s="24">
        <f t="shared" ca="1" si="80"/>
        <v>9144</v>
      </c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</row>
    <row r="790" spans="1:44" x14ac:dyDescent="0.2">
      <c r="A790" s="15">
        <f>Daten!A790</f>
        <v>32010</v>
      </c>
      <c r="B790" s="8" t="str">
        <f>Daten!B790</f>
        <v>Reinsberg</v>
      </c>
      <c r="C790" s="15">
        <f t="shared" si="75"/>
        <v>3</v>
      </c>
      <c r="D790" s="9">
        <f>Daten!E790</f>
        <v>1073</v>
      </c>
      <c r="E790" s="10">
        <f>Daten!D790</f>
        <v>0</v>
      </c>
      <c r="F790" s="9">
        <f t="shared" si="76"/>
        <v>1729.6119402985075</v>
      </c>
      <c r="H790" s="26">
        <f t="shared" ca="1" si="77"/>
        <v>5267</v>
      </c>
      <c r="I790" s="8">
        <f t="shared" ca="1" si="78"/>
        <v>31</v>
      </c>
      <c r="J790" s="26">
        <f ca="1">IF(I790=0,0,COUNTIF(I$19:$I790,C790*10+1))</f>
        <v>469</v>
      </c>
      <c r="K790" s="21">
        <f t="shared" ca="1" si="79"/>
        <v>0</v>
      </c>
      <c r="L790" s="24">
        <f t="shared" ca="1" si="80"/>
        <v>5267</v>
      </c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</row>
    <row r="791" spans="1:44" x14ac:dyDescent="0.2">
      <c r="A791" s="15">
        <f>Daten!A791</f>
        <v>32011</v>
      </c>
      <c r="B791" s="8" t="str">
        <f>Daten!B791</f>
        <v>St. Anton an der Jeßnitz</v>
      </c>
      <c r="C791" s="15">
        <f t="shared" si="75"/>
        <v>3</v>
      </c>
      <c r="D791" s="9">
        <f>Daten!E791</f>
        <v>1179</v>
      </c>
      <c r="E791" s="10">
        <f>Daten!D791</f>
        <v>0</v>
      </c>
      <c r="F791" s="9">
        <f t="shared" si="76"/>
        <v>1900.4776119402984</v>
      </c>
      <c r="H791" s="26">
        <f t="shared" ca="1" si="77"/>
        <v>5787</v>
      </c>
      <c r="I791" s="8">
        <f t="shared" ca="1" si="78"/>
        <v>31</v>
      </c>
      <c r="J791" s="26">
        <f ca="1">IF(I791=0,0,COUNTIF(I$19:$I791,C791*10+1))</f>
        <v>470</v>
      </c>
      <c r="K791" s="21">
        <f t="shared" ca="1" si="79"/>
        <v>0</v>
      </c>
      <c r="L791" s="24">
        <f t="shared" ca="1" si="80"/>
        <v>5787</v>
      </c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</row>
    <row r="792" spans="1:44" x14ac:dyDescent="0.2">
      <c r="A792" s="15">
        <f>Daten!A792</f>
        <v>32012</v>
      </c>
      <c r="B792" s="8" t="str">
        <f>Daten!B792</f>
        <v>St. Georgen an der Leys</v>
      </c>
      <c r="C792" s="15">
        <f t="shared" si="75"/>
        <v>3</v>
      </c>
      <c r="D792" s="9">
        <f>Daten!E792</f>
        <v>1330</v>
      </c>
      <c r="E792" s="10">
        <f>Daten!D792</f>
        <v>0</v>
      </c>
      <c r="F792" s="9">
        <f t="shared" si="76"/>
        <v>2143.8805970149256</v>
      </c>
      <c r="H792" s="26">
        <f t="shared" ca="1" si="77"/>
        <v>6528</v>
      </c>
      <c r="I792" s="8">
        <f t="shared" ca="1" si="78"/>
        <v>31</v>
      </c>
      <c r="J792" s="26">
        <f ca="1">IF(I792=0,0,COUNTIF(I$19:$I792,C792*10+1))</f>
        <v>471</v>
      </c>
      <c r="K792" s="21">
        <f t="shared" ca="1" si="79"/>
        <v>0</v>
      </c>
      <c r="L792" s="24">
        <f t="shared" ca="1" si="80"/>
        <v>6528</v>
      </c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</row>
    <row r="793" spans="1:44" x14ac:dyDescent="0.2">
      <c r="A793" s="15">
        <f>Daten!A793</f>
        <v>32013</v>
      </c>
      <c r="B793" s="8" t="str">
        <f>Daten!B793</f>
        <v>Scheibbs</v>
      </c>
      <c r="C793" s="15">
        <f t="shared" si="75"/>
        <v>3</v>
      </c>
      <c r="D793" s="9">
        <f>Daten!E793</f>
        <v>4131</v>
      </c>
      <c r="E793" s="10">
        <f>Daten!D793</f>
        <v>0</v>
      </c>
      <c r="F793" s="9">
        <f t="shared" si="76"/>
        <v>6658.9253731343288</v>
      </c>
      <c r="H793" s="26">
        <f t="shared" ca="1" si="77"/>
        <v>20277</v>
      </c>
      <c r="I793" s="8">
        <f t="shared" ca="1" si="78"/>
        <v>31</v>
      </c>
      <c r="J793" s="26">
        <f ca="1">IF(I793=0,0,COUNTIF(I$19:$I793,C793*10+1))</f>
        <v>472</v>
      </c>
      <c r="K793" s="21">
        <f t="shared" ca="1" si="79"/>
        <v>0</v>
      </c>
      <c r="L793" s="24">
        <f t="shared" ca="1" si="80"/>
        <v>20277</v>
      </c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</row>
    <row r="794" spans="1:44" x14ac:dyDescent="0.2">
      <c r="A794" s="15">
        <f>Daten!A794</f>
        <v>32014</v>
      </c>
      <c r="B794" s="8" t="str">
        <f>Daten!B794</f>
        <v>Steinakirchen am Forst</v>
      </c>
      <c r="C794" s="15">
        <f t="shared" si="75"/>
        <v>3</v>
      </c>
      <c r="D794" s="9">
        <f>Daten!E794</f>
        <v>2329</v>
      </c>
      <c r="E794" s="10">
        <f>Daten!D794</f>
        <v>0</v>
      </c>
      <c r="F794" s="9">
        <f t="shared" si="76"/>
        <v>3754.2089552238804</v>
      </c>
      <c r="H794" s="26">
        <f t="shared" ca="1" si="77"/>
        <v>11432</v>
      </c>
      <c r="I794" s="8">
        <f t="shared" ca="1" si="78"/>
        <v>31</v>
      </c>
      <c r="J794" s="26">
        <f ca="1">IF(I794=0,0,COUNTIF(I$19:$I794,C794*10+1))</f>
        <v>473</v>
      </c>
      <c r="K794" s="21">
        <f t="shared" ca="1" si="79"/>
        <v>0</v>
      </c>
      <c r="L794" s="24">
        <f t="shared" ca="1" si="80"/>
        <v>11432</v>
      </c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</row>
    <row r="795" spans="1:44" x14ac:dyDescent="0.2">
      <c r="A795" s="15">
        <f>Daten!A795</f>
        <v>32015</v>
      </c>
      <c r="B795" s="8" t="str">
        <f>Daten!B795</f>
        <v>Wang</v>
      </c>
      <c r="C795" s="15">
        <f t="shared" si="75"/>
        <v>3</v>
      </c>
      <c r="D795" s="9">
        <f>Daten!E795</f>
        <v>1396</v>
      </c>
      <c r="E795" s="10">
        <f>Daten!D795</f>
        <v>0</v>
      </c>
      <c r="F795" s="9">
        <f t="shared" si="76"/>
        <v>2250.2686567164178</v>
      </c>
      <c r="H795" s="26">
        <f t="shared" ca="1" si="77"/>
        <v>6852</v>
      </c>
      <c r="I795" s="8">
        <f t="shared" ca="1" si="78"/>
        <v>31</v>
      </c>
      <c r="J795" s="26">
        <f ca="1">IF(I795=0,0,COUNTIF(I$19:$I795,C795*10+1))</f>
        <v>474</v>
      </c>
      <c r="K795" s="21">
        <f t="shared" ca="1" si="79"/>
        <v>0</v>
      </c>
      <c r="L795" s="24">
        <f t="shared" ca="1" si="80"/>
        <v>6852</v>
      </c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</row>
    <row r="796" spans="1:44" x14ac:dyDescent="0.2">
      <c r="A796" s="15">
        <f>Daten!A796</f>
        <v>32016</v>
      </c>
      <c r="B796" s="8" t="str">
        <f>Daten!B796</f>
        <v>Wieselburg</v>
      </c>
      <c r="C796" s="15">
        <f t="shared" si="75"/>
        <v>3</v>
      </c>
      <c r="D796" s="9">
        <f>Daten!E796</f>
        <v>4448</v>
      </c>
      <c r="E796" s="10">
        <f>Daten!D796</f>
        <v>0</v>
      </c>
      <c r="F796" s="9">
        <f t="shared" si="76"/>
        <v>7169.9104477611936</v>
      </c>
      <c r="H796" s="26">
        <f t="shared" ca="1" si="77"/>
        <v>21833</v>
      </c>
      <c r="I796" s="8">
        <f t="shared" ca="1" si="78"/>
        <v>31</v>
      </c>
      <c r="J796" s="26">
        <f ca="1">IF(I796=0,0,COUNTIF(I$19:$I796,C796*10+1))</f>
        <v>475</v>
      </c>
      <c r="K796" s="21">
        <f t="shared" ca="1" si="79"/>
        <v>0</v>
      </c>
      <c r="L796" s="24">
        <f t="shared" ca="1" si="80"/>
        <v>21833</v>
      </c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</row>
    <row r="797" spans="1:44" x14ac:dyDescent="0.2">
      <c r="A797" s="15">
        <f>Daten!A797</f>
        <v>32017</v>
      </c>
      <c r="B797" s="8" t="str">
        <f>Daten!B797</f>
        <v>Wieselburg-Land</v>
      </c>
      <c r="C797" s="15">
        <f t="shared" si="75"/>
        <v>3</v>
      </c>
      <c r="D797" s="9">
        <f>Daten!E797</f>
        <v>3409</v>
      </c>
      <c r="E797" s="10">
        <f>Daten!D797</f>
        <v>0</v>
      </c>
      <c r="F797" s="9">
        <f t="shared" si="76"/>
        <v>5495.1044776119406</v>
      </c>
      <c r="H797" s="26">
        <f t="shared" ca="1" si="77"/>
        <v>16733</v>
      </c>
      <c r="I797" s="8">
        <f t="shared" ca="1" si="78"/>
        <v>31</v>
      </c>
      <c r="J797" s="26">
        <f ca="1">IF(I797=0,0,COUNTIF(I$19:$I797,C797*10+1))</f>
        <v>476</v>
      </c>
      <c r="K797" s="21">
        <f t="shared" ca="1" si="79"/>
        <v>0</v>
      </c>
      <c r="L797" s="24">
        <f t="shared" ca="1" si="80"/>
        <v>16733</v>
      </c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</row>
    <row r="798" spans="1:44" x14ac:dyDescent="0.2">
      <c r="A798" s="15">
        <f>Daten!A798</f>
        <v>32018</v>
      </c>
      <c r="B798" s="8" t="str">
        <f>Daten!B798</f>
        <v>Wolfpassing</v>
      </c>
      <c r="C798" s="15">
        <f t="shared" si="75"/>
        <v>3</v>
      </c>
      <c r="D798" s="9">
        <f>Daten!E798</f>
        <v>1652</v>
      </c>
      <c r="E798" s="10">
        <f>Daten!D798</f>
        <v>0</v>
      </c>
      <c r="F798" s="9">
        <f t="shared" si="76"/>
        <v>2662.9253731343283</v>
      </c>
      <c r="H798" s="26">
        <f t="shared" ca="1" si="77"/>
        <v>8109</v>
      </c>
      <c r="I798" s="8">
        <f t="shared" ca="1" si="78"/>
        <v>31</v>
      </c>
      <c r="J798" s="26">
        <f ca="1">IF(I798=0,0,COUNTIF(I$19:$I798,C798*10+1))</f>
        <v>477</v>
      </c>
      <c r="K798" s="21">
        <f t="shared" ca="1" si="79"/>
        <v>0</v>
      </c>
      <c r="L798" s="24">
        <f t="shared" ca="1" si="80"/>
        <v>8109</v>
      </c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</row>
    <row r="799" spans="1:44" x14ac:dyDescent="0.2">
      <c r="A799" s="15">
        <f>Daten!A799</f>
        <v>32101</v>
      </c>
      <c r="B799" s="8" t="str">
        <f>Daten!B799</f>
        <v>Absdorf</v>
      </c>
      <c r="C799" s="15">
        <f t="shared" si="75"/>
        <v>3</v>
      </c>
      <c r="D799" s="9">
        <f>Daten!E799</f>
        <v>2290</v>
      </c>
      <c r="E799" s="10">
        <f>Daten!D799</f>
        <v>0</v>
      </c>
      <c r="F799" s="9">
        <f t="shared" si="76"/>
        <v>3691.3432835820895</v>
      </c>
      <c r="H799" s="26">
        <f t="shared" ca="1" si="77"/>
        <v>11240</v>
      </c>
      <c r="I799" s="8">
        <f t="shared" ca="1" si="78"/>
        <v>31</v>
      </c>
      <c r="J799" s="26">
        <f ca="1">IF(I799=0,0,COUNTIF(I$19:$I799,C799*10+1))</f>
        <v>478</v>
      </c>
      <c r="K799" s="21">
        <f t="shared" ca="1" si="79"/>
        <v>0</v>
      </c>
      <c r="L799" s="24">
        <f t="shared" ca="1" si="80"/>
        <v>11240</v>
      </c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</row>
    <row r="800" spans="1:44" x14ac:dyDescent="0.2">
      <c r="A800" s="15">
        <f>Daten!A800</f>
        <v>32104</v>
      </c>
      <c r="B800" s="8" t="str">
        <f>Daten!B800</f>
        <v>Atzenbrugg</v>
      </c>
      <c r="C800" s="15">
        <f t="shared" si="75"/>
        <v>3</v>
      </c>
      <c r="D800" s="9">
        <f>Daten!E800</f>
        <v>3183</v>
      </c>
      <c r="E800" s="10">
        <f>Daten!D800</f>
        <v>0</v>
      </c>
      <c r="F800" s="9">
        <f t="shared" si="76"/>
        <v>5130.8059701492539</v>
      </c>
      <c r="H800" s="26">
        <f t="shared" ca="1" si="77"/>
        <v>15624</v>
      </c>
      <c r="I800" s="8">
        <f t="shared" ca="1" si="78"/>
        <v>31</v>
      </c>
      <c r="J800" s="26">
        <f ca="1">IF(I800=0,0,COUNTIF(I$19:$I800,C800*10+1))</f>
        <v>479</v>
      </c>
      <c r="K800" s="21">
        <f t="shared" ca="1" si="79"/>
        <v>0</v>
      </c>
      <c r="L800" s="24">
        <f t="shared" ca="1" si="80"/>
        <v>15624</v>
      </c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</row>
    <row r="801" spans="1:44" x14ac:dyDescent="0.2">
      <c r="A801" s="15">
        <f>Daten!A801</f>
        <v>32106</v>
      </c>
      <c r="B801" s="8" t="str">
        <f>Daten!B801</f>
        <v>Fels am Wagram</v>
      </c>
      <c r="C801" s="15">
        <f t="shared" si="75"/>
        <v>3</v>
      </c>
      <c r="D801" s="9">
        <f>Daten!E801</f>
        <v>2396</v>
      </c>
      <c r="E801" s="10">
        <f>Daten!D801</f>
        <v>0</v>
      </c>
      <c r="F801" s="9">
        <f t="shared" si="76"/>
        <v>3862.2089552238804</v>
      </c>
      <c r="H801" s="26">
        <f t="shared" ca="1" si="77"/>
        <v>11761</v>
      </c>
      <c r="I801" s="8">
        <f t="shared" ca="1" si="78"/>
        <v>31</v>
      </c>
      <c r="J801" s="26">
        <f ca="1">IF(I801=0,0,COUNTIF(I$19:$I801,C801*10+1))</f>
        <v>480</v>
      </c>
      <c r="K801" s="21">
        <f t="shared" ca="1" si="79"/>
        <v>0</v>
      </c>
      <c r="L801" s="24">
        <f t="shared" ca="1" si="80"/>
        <v>11761</v>
      </c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</row>
    <row r="802" spans="1:44" x14ac:dyDescent="0.2">
      <c r="A802" s="15">
        <f>Daten!A802</f>
        <v>32107</v>
      </c>
      <c r="B802" s="8" t="str">
        <f>Daten!B802</f>
        <v>Grafenwörth</v>
      </c>
      <c r="C802" s="15">
        <f t="shared" si="75"/>
        <v>3</v>
      </c>
      <c r="D802" s="9">
        <f>Daten!E802</f>
        <v>3222</v>
      </c>
      <c r="E802" s="10">
        <f>Daten!D802</f>
        <v>0</v>
      </c>
      <c r="F802" s="9">
        <f t="shared" si="76"/>
        <v>5193.6716417910447</v>
      </c>
      <c r="H802" s="26">
        <f t="shared" ca="1" si="77"/>
        <v>15815</v>
      </c>
      <c r="I802" s="8">
        <f t="shared" ca="1" si="78"/>
        <v>31</v>
      </c>
      <c r="J802" s="26">
        <f ca="1">IF(I802=0,0,COUNTIF(I$19:$I802,C802*10+1))</f>
        <v>481</v>
      </c>
      <c r="K802" s="21">
        <f t="shared" ca="1" si="79"/>
        <v>0</v>
      </c>
      <c r="L802" s="24">
        <f t="shared" ca="1" si="80"/>
        <v>15815</v>
      </c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</row>
    <row r="803" spans="1:44" x14ac:dyDescent="0.2">
      <c r="A803" s="15">
        <f>Daten!A803</f>
        <v>32109</v>
      </c>
      <c r="B803" s="8" t="str">
        <f>Daten!B803</f>
        <v>Großriedenthal</v>
      </c>
      <c r="C803" s="15">
        <f t="shared" si="75"/>
        <v>3</v>
      </c>
      <c r="D803" s="9">
        <f>Daten!E803</f>
        <v>958</v>
      </c>
      <c r="E803" s="10">
        <f>Daten!D803</f>
        <v>0</v>
      </c>
      <c r="F803" s="9">
        <f t="shared" si="76"/>
        <v>1544.2388059701493</v>
      </c>
      <c r="H803" s="26">
        <f t="shared" ca="1" si="77"/>
        <v>4702</v>
      </c>
      <c r="I803" s="8">
        <f t="shared" ca="1" si="78"/>
        <v>31</v>
      </c>
      <c r="J803" s="26">
        <f ca="1">IF(I803=0,0,COUNTIF(I$19:$I803,C803*10+1))</f>
        <v>482</v>
      </c>
      <c r="K803" s="21">
        <f t="shared" ca="1" si="79"/>
        <v>0</v>
      </c>
      <c r="L803" s="24">
        <f t="shared" ca="1" si="80"/>
        <v>4702</v>
      </c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</row>
    <row r="804" spans="1:44" x14ac:dyDescent="0.2">
      <c r="A804" s="15">
        <f>Daten!A804</f>
        <v>32110</v>
      </c>
      <c r="B804" s="8" t="str">
        <f>Daten!B804</f>
        <v>Großweikersdorf</v>
      </c>
      <c r="C804" s="15">
        <f t="shared" si="75"/>
        <v>3</v>
      </c>
      <c r="D804" s="9">
        <f>Daten!E804</f>
        <v>3323</v>
      </c>
      <c r="E804" s="10">
        <f>Daten!D804</f>
        <v>0</v>
      </c>
      <c r="F804" s="9">
        <f t="shared" si="76"/>
        <v>5356.4776119402986</v>
      </c>
      <c r="H804" s="26">
        <f t="shared" ca="1" si="77"/>
        <v>16311</v>
      </c>
      <c r="I804" s="8">
        <f t="shared" ca="1" si="78"/>
        <v>31</v>
      </c>
      <c r="J804" s="26">
        <f ca="1">IF(I804=0,0,COUNTIF(I$19:$I804,C804*10+1))</f>
        <v>483</v>
      </c>
      <c r="K804" s="21">
        <f t="shared" ca="1" si="79"/>
        <v>0</v>
      </c>
      <c r="L804" s="24">
        <f t="shared" ca="1" si="80"/>
        <v>16311</v>
      </c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</row>
    <row r="805" spans="1:44" x14ac:dyDescent="0.2">
      <c r="A805" s="15">
        <f>Daten!A805</f>
        <v>32112</v>
      </c>
      <c r="B805" s="8" t="str">
        <f>Daten!B805</f>
        <v>Judenau-Baumgarten</v>
      </c>
      <c r="C805" s="15">
        <f t="shared" si="75"/>
        <v>3</v>
      </c>
      <c r="D805" s="9">
        <f>Daten!E805</f>
        <v>2328</v>
      </c>
      <c r="E805" s="10">
        <f>Daten!D805</f>
        <v>0</v>
      </c>
      <c r="F805" s="9">
        <f t="shared" si="76"/>
        <v>3752.5970149253731</v>
      </c>
      <c r="H805" s="26">
        <f t="shared" ca="1" si="77"/>
        <v>11427</v>
      </c>
      <c r="I805" s="8">
        <f t="shared" ca="1" si="78"/>
        <v>31</v>
      </c>
      <c r="J805" s="26">
        <f ca="1">IF(I805=0,0,COUNTIF(I$19:$I805,C805*10+1))</f>
        <v>484</v>
      </c>
      <c r="K805" s="21">
        <f t="shared" ca="1" si="79"/>
        <v>0</v>
      </c>
      <c r="L805" s="24">
        <f t="shared" ca="1" si="80"/>
        <v>11427</v>
      </c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</row>
    <row r="806" spans="1:44" x14ac:dyDescent="0.2">
      <c r="A806" s="15">
        <f>Daten!A806</f>
        <v>32114</v>
      </c>
      <c r="B806" s="8" t="str">
        <f>Daten!B806</f>
        <v>Kirchberg am Wagram</v>
      </c>
      <c r="C806" s="15">
        <f t="shared" si="75"/>
        <v>3</v>
      </c>
      <c r="D806" s="9">
        <f>Daten!E806</f>
        <v>3735</v>
      </c>
      <c r="E806" s="10">
        <f>Daten!D806</f>
        <v>0</v>
      </c>
      <c r="F806" s="9">
        <f t="shared" si="76"/>
        <v>6020.5970149253735</v>
      </c>
      <c r="H806" s="26">
        <f t="shared" ca="1" si="77"/>
        <v>18333</v>
      </c>
      <c r="I806" s="8">
        <f t="shared" ca="1" si="78"/>
        <v>31</v>
      </c>
      <c r="J806" s="26">
        <f ca="1">IF(I806=0,0,COUNTIF(I$19:$I806,C806*10+1))</f>
        <v>485</v>
      </c>
      <c r="K806" s="21">
        <f t="shared" ca="1" si="79"/>
        <v>0</v>
      </c>
      <c r="L806" s="24">
        <f t="shared" ca="1" si="80"/>
        <v>18333</v>
      </c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</row>
    <row r="807" spans="1:44" x14ac:dyDescent="0.2">
      <c r="A807" s="15">
        <f>Daten!A807</f>
        <v>32115</v>
      </c>
      <c r="B807" s="8" t="str">
        <f>Daten!B807</f>
        <v>Königsbrunn am Wagram</v>
      </c>
      <c r="C807" s="15">
        <f t="shared" si="75"/>
        <v>3</v>
      </c>
      <c r="D807" s="9">
        <f>Daten!E807</f>
        <v>1421</v>
      </c>
      <c r="E807" s="10">
        <f>Daten!D807</f>
        <v>0</v>
      </c>
      <c r="F807" s="9">
        <f t="shared" si="76"/>
        <v>2290.5671641791046</v>
      </c>
      <c r="H807" s="26">
        <f t="shared" ca="1" si="77"/>
        <v>6975</v>
      </c>
      <c r="I807" s="8">
        <f t="shared" ca="1" si="78"/>
        <v>31</v>
      </c>
      <c r="J807" s="26">
        <f ca="1">IF(I807=0,0,COUNTIF(I$19:$I807,C807*10+1))</f>
        <v>486</v>
      </c>
      <c r="K807" s="21">
        <f t="shared" ca="1" si="79"/>
        <v>0</v>
      </c>
      <c r="L807" s="24">
        <f t="shared" ca="1" si="80"/>
        <v>6975</v>
      </c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</row>
    <row r="808" spans="1:44" x14ac:dyDescent="0.2">
      <c r="A808" s="15">
        <f>Daten!A808</f>
        <v>32116</v>
      </c>
      <c r="B808" s="8" t="str">
        <f>Daten!B808</f>
        <v>Königstetten</v>
      </c>
      <c r="C808" s="15">
        <f t="shared" si="75"/>
        <v>3</v>
      </c>
      <c r="D808" s="9">
        <f>Daten!E808</f>
        <v>2537</v>
      </c>
      <c r="E808" s="10">
        <f>Daten!D808</f>
        <v>0</v>
      </c>
      <c r="F808" s="9">
        <f t="shared" si="76"/>
        <v>4089.4925373134329</v>
      </c>
      <c r="H808" s="26">
        <f t="shared" ca="1" si="77"/>
        <v>12453</v>
      </c>
      <c r="I808" s="8">
        <f t="shared" ca="1" si="78"/>
        <v>31</v>
      </c>
      <c r="J808" s="26">
        <f ca="1">IF(I808=0,0,COUNTIF(I$19:$I808,C808*10+1))</f>
        <v>487</v>
      </c>
      <c r="K808" s="21">
        <f t="shared" ca="1" si="79"/>
        <v>0</v>
      </c>
      <c r="L808" s="24">
        <f t="shared" ca="1" si="80"/>
        <v>12453</v>
      </c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</row>
    <row r="809" spans="1:44" x14ac:dyDescent="0.2">
      <c r="A809" s="15">
        <f>Daten!A809</f>
        <v>32119</v>
      </c>
      <c r="B809" s="8" t="str">
        <f>Daten!B809</f>
        <v>Langenrohr</v>
      </c>
      <c r="C809" s="15">
        <f t="shared" si="75"/>
        <v>3</v>
      </c>
      <c r="D809" s="9">
        <f>Daten!E809</f>
        <v>2475</v>
      </c>
      <c r="E809" s="10">
        <f>Daten!D809</f>
        <v>0</v>
      </c>
      <c r="F809" s="9">
        <f t="shared" si="76"/>
        <v>3989.5522388059703</v>
      </c>
      <c r="H809" s="26">
        <f t="shared" ca="1" si="77"/>
        <v>12148</v>
      </c>
      <c r="I809" s="8">
        <f t="shared" ca="1" si="78"/>
        <v>31</v>
      </c>
      <c r="J809" s="26">
        <f ca="1">IF(I809=0,0,COUNTIF(I$19:$I809,C809*10+1))</f>
        <v>488</v>
      </c>
      <c r="K809" s="21">
        <f t="shared" ca="1" si="79"/>
        <v>0</v>
      </c>
      <c r="L809" s="24">
        <f t="shared" ca="1" si="80"/>
        <v>12148</v>
      </c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</row>
    <row r="810" spans="1:44" x14ac:dyDescent="0.2">
      <c r="A810" s="15">
        <f>Daten!A810</f>
        <v>32120</v>
      </c>
      <c r="B810" s="8" t="str">
        <f>Daten!B810</f>
        <v>Michelhausen</v>
      </c>
      <c r="C810" s="15">
        <f t="shared" si="75"/>
        <v>3</v>
      </c>
      <c r="D810" s="9">
        <f>Daten!E810</f>
        <v>3845</v>
      </c>
      <c r="E810" s="10">
        <f>Daten!D810</f>
        <v>0</v>
      </c>
      <c r="F810" s="9">
        <f t="shared" si="76"/>
        <v>6197.9104477611936</v>
      </c>
      <c r="H810" s="26">
        <f t="shared" ca="1" si="77"/>
        <v>18873</v>
      </c>
      <c r="I810" s="8">
        <f t="shared" ca="1" si="78"/>
        <v>31</v>
      </c>
      <c r="J810" s="26">
        <f ca="1">IF(I810=0,0,COUNTIF(I$19:$I810,C810*10+1))</f>
        <v>489</v>
      </c>
      <c r="K810" s="21">
        <f t="shared" ca="1" si="79"/>
        <v>0</v>
      </c>
      <c r="L810" s="24">
        <f t="shared" ca="1" si="80"/>
        <v>18873</v>
      </c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</row>
    <row r="811" spans="1:44" x14ac:dyDescent="0.2">
      <c r="A811" s="15">
        <f>Daten!A811</f>
        <v>32131</v>
      </c>
      <c r="B811" s="8" t="str">
        <f>Daten!B811</f>
        <v>Sieghartskirchen</v>
      </c>
      <c r="C811" s="15">
        <f t="shared" si="75"/>
        <v>3</v>
      </c>
      <c r="D811" s="9">
        <f>Daten!E811</f>
        <v>7751</v>
      </c>
      <c r="E811" s="10">
        <f>Daten!D811</f>
        <v>0</v>
      </c>
      <c r="F811" s="9">
        <f t="shared" si="76"/>
        <v>12494.149253731342</v>
      </c>
      <c r="H811" s="26">
        <f t="shared" ca="1" si="77"/>
        <v>38046</v>
      </c>
      <c r="I811" s="8">
        <f t="shared" ca="1" si="78"/>
        <v>31</v>
      </c>
      <c r="J811" s="26">
        <f ca="1">IF(I811=0,0,COUNTIF(I$19:$I811,C811*10+1))</f>
        <v>490</v>
      </c>
      <c r="K811" s="21">
        <f t="shared" ca="1" si="79"/>
        <v>0</v>
      </c>
      <c r="L811" s="24">
        <f t="shared" ca="1" si="80"/>
        <v>38046</v>
      </c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</row>
    <row r="812" spans="1:44" x14ac:dyDescent="0.2">
      <c r="A812" s="15">
        <f>Daten!A812</f>
        <v>32132</v>
      </c>
      <c r="B812" s="8" t="str">
        <f>Daten!B812</f>
        <v>Sitzenberg-Reidling</v>
      </c>
      <c r="C812" s="15">
        <f t="shared" si="75"/>
        <v>3</v>
      </c>
      <c r="D812" s="9">
        <f>Daten!E812</f>
        <v>2397</v>
      </c>
      <c r="E812" s="10">
        <f>Daten!D812</f>
        <v>0</v>
      </c>
      <c r="F812" s="9">
        <f t="shared" si="76"/>
        <v>3863.8208955223881</v>
      </c>
      <c r="H812" s="26">
        <f t="shared" ca="1" si="77"/>
        <v>11766</v>
      </c>
      <c r="I812" s="8">
        <f t="shared" ca="1" si="78"/>
        <v>31</v>
      </c>
      <c r="J812" s="26">
        <f ca="1">IF(I812=0,0,COUNTIF(I$19:$I812,C812*10+1))</f>
        <v>491</v>
      </c>
      <c r="K812" s="21">
        <f t="shared" ca="1" si="79"/>
        <v>0</v>
      </c>
      <c r="L812" s="24">
        <f t="shared" ca="1" si="80"/>
        <v>11766</v>
      </c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</row>
    <row r="813" spans="1:44" x14ac:dyDescent="0.2">
      <c r="A813" s="15">
        <f>Daten!A813</f>
        <v>32134</v>
      </c>
      <c r="B813" s="8" t="str">
        <f>Daten!B813</f>
        <v>Tulbing</v>
      </c>
      <c r="C813" s="15">
        <f t="shared" si="75"/>
        <v>3</v>
      </c>
      <c r="D813" s="9">
        <f>Daten!E813</f>
        <v>3155</v>
      </c>
      <c r="E813" s="10">
        <f>Daten!D813</f>
        <v>0</v>
      </c>
      <c r="F813" s="9">
        <f t="shared" si="76"/>
        <v>5085.6716417910447</v>
      </c>
      <c r="H813" s="26">
        <f t="shared" ca="1" si="77"/>
        <v>15486</v>
      </c>
      <c r="I813" s="8">
        <f t="shared" ca="1" si="78"/>
        <v>31</v>
      </c>
      <c r="J813" s="26">
        <f ca="1">IF(I813=0,0,COUNTIF(I$19:$I813,C813*10+1))</f>
        <v>492</v>
      </c>
      <c r="K813" s="21">
        <f t="shared" ca="1" si="79"/>
        <v>0</v>
      </c>
      <c r="L813" s="24">
        <f t="shared" ca="1" si="80"/>
        <v>15486</v>
      </c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</row>
    <row r="814" spans="1:44" x14ac:dyDescent="0.2">
      <c r="A814" s="15">
        <f>Daten!A814</f>
        <v>32135</v>
      </c>
      <c r="B814" s="8" t="str">
        <f>Daten!B814</f>
        <v>Tulln an der Donau</v>
      </c>
      <c r="C814" s="15">
        <f t="shared" si="75"/>
        <v>3</v>
      </c>
      <c r="D814" s="9">
        <f>Daten!E814</f>
        <v>16603</v>
      </c>
      <c r="E814" s="10">
        <f>Daten!D814</f>
        <v>0</v>
      </c>
      <c r="F814" s="9">
        <f t="shared" si="76"/>
        <v>27671.666666666664</v>
      </c>
      <c r="H814" s="26">
        <f t="shared" ca="1" si="77"/>
        <v>84262</v>
      </c>
      <c r="I814" s="8">
        <f t="shared" ca="1" si="78"/>
        <v>31</v>
      </c>
      <c r="J814" s="26">
        <f ca="1">IF(I814=0,0,COUNTIF(I$19:$I814,C814*10+1))</f>
        <v>493</v>
      </c>
      <c r="K814" s="21">
        <f t="shared" ca="1" si="79"/>
        <v>0</v>
      </c>
      <c r="L814" s="24">
        <f t="shared" ca="1" si="80"/>
        <v>84262</v>
      </c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</row>
    <row r="815" spans="1:44" x14ac:dyDescent="0.2">
      <c r="A815" s="15">
        <f>Daten!A815</f>
        <v>32139</v>
      </c>
      <c r="B815" s="8" t="str">
        <f>Daten!B815</f>
        <v>Würmla</v>
      </c>
      <c r="C815" s="15">
        <f t="shared" si="75"/>
        <v>3</v>
      </c>
      <c r="D815" s="9">
        <f>Daten!E815</f>
        <v>1573</v>
      </c>
      <c r="E815" s="10">
        <f>Daten!D815</f>
        <v>0</v>
      </c>
      <c r="F815" s="9">
        <f t="shared" si="76"/>
        <v>2535.5820895522388</v>
      </c>
      <c r="H815" s="26">
        <f t="shared" ca="1" si="77"/>
        <v>7721</v>
      </c>
      <c r="I815" s="8">
        <f t="shared" ca="1" si="78"/>
        <v>31</v>
      </c>
      <c r="J815" s="26">
        <f ca="1">IF(I815=0,0,COUNTIF(I$19:$I815,C815*10+1))</f>
        <v>494</v>
      </c>
      <c r="K815" s="21">
        <f t="shared" ca="1" si="79"/>
        <v>0</v>
      </c>
      <c r="L815" s="24">
        <f t="shared" ca="1" si="80"/>
        <v>7721</v>
      </c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</row>
    <row r="816" spans="1:44" x14ac:dyDescent="0.2">
      <c r="A816" s="15">
        <f>Daten!A816</f>
        <v>32140</v>
      </c>
      <c r="B816" s="8" t="str">
        <f>Daten!B816</f>
        <v>Zeiselmauer-Wolfpassing</v>
      </c>
      <c r="C816" s="15">
        <f t="shared" si="75"/>
        <v>3</v>
      </c>
      <c r="D816" s="9">
        <f>Daten!E816</f>
        <v>2258</v>
      </c>
      <c r="E816" s="10">
        <f>Daten!D816</f>
        <v>0</v>
      </c>
      <c r="F816" s="9">
        <f t="shared" si="76"/>
        <v>3639.7611940298507</v>
      </c>
      <c r="H816" s="26">
        <f t="shared" ca="1" si="77"/>
        <v>11083</v>
      </c>
      <c r="I816" s="8">
        <f t="shared" ca="1" si="78"/>
        <v>31</v>
      </c>
      <c r="J816" s="26">
        <f ca="1">IF(I816=0,0,COUNTIF(I$19:$I816,C816*10+1))</f>
        <v>495</v>
      </c>
      <c r="K816" s="21">
        <f t="shared" ca="1" si="79"/>
        <v>0</v>
      </c>
      <c r="L816" s="24">
        <f t="shared" ca="1" si="80"/>
        <v>11083</v>
      </c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</row>
    <row r="817" spans="1:44" x14ac:dyDescent="0.2">
      <c r="A817" s="15">
        <f>Daten!A817</f>
        <v>32141</v>
      </c>
      <c r="B817" s="8" t="str">
        <f>Daten!B817</f>
        <v>Zwentendorf an der Donau</v>
      </c>
      <c r="C817" s="15">
        <f t="shared" si="75"/>
        <v>3</v>
      </c>
      <c r="D817" s="9">
        <f>Daten!E817</f>
        <v>4174</v>
      </c>
      <c r="E817" s="10">
        <f>Daten!D817</f>
        <v>0</v>
      </c>
      <c r="F817" s="9">
        <f t="shared" si="76"/>
        <v>6728.2388059701489</v>
      </c>
      <c r="H817" s="26">
        <f t="shared" ca="1" si="77"/>
        <v>20488</v>
      </c>
      <c r="I817" s="8">
        <f t="shared" ca="1" si="78"/>
        <v>31</v>
      </c>
      <c r="J817" s="26">
        <f ca="1">IF(I817=0,0,COUNTIF(I$19:$I817,C817*10+1))</f>
        <v>496</v>
      </c>
      <c r="K817" s="21">
        <f t="shared" ca="1" si="79"/>
        <v>0</v>
      </c>
      <c r="L817" s="24">
        <f t="shared" ca="1" si="80"/>
        <v>20488</v>
      </c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</row>
    <row r="818" spans="1:44" x14ac:dyDescent="0.2">
      <c r="A818" s="15">
        <f>Daten!A818</f>
        <v>32142</v>
      </c>
      <c r="B818" s="8" t="str">
        <f>Daten!B818</f>
        <v>St. Andrä-Wördern</v>
      </c>
      <c r="C818" s="15">
        <f t="shared" si="75"/>
        <v>3</v>
      </c>
      <c r="D818" s="9">
        <f>Daten!E818</f>
        <v>7897</v>
      </c>
      <c r="E818" s="10">
        <f>Daten!D818</f>
        <v>0</v>
      </c>
      <c r="F818" s="9">
        <f t="shared" si="76"/>
        <v>12729.492537313432</v>
      </c>
      <c r="H818" s="26">
        <f t="shared" ca="1" si="77"/>
        <v>38762</v>
      </c>
      <c r="I818" s="8">
        <f t="shared" ca="1" si="78"/>
        <v>31</v>
      </c>
      <c r="J818" s="26">
        <f ca="1">IF(I818=0,0,COUNTIF(I$19:$I818,C818*10+1))</f>
        <v>497</v>
      </c>
      <c r="K818" s="21">
        <f t="shared" ca="1" si="79"/>
        <v>0</v>
      </c>
      <c r="L818" s="24">
        <f t="shared" ca="1" si="80"/>
        <v>38762</v>
      </c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</row>
    <row r="819" spans="1:44" x14ac:dyDescent="0.2">
      <c r="A819" s="15">
        <f>Daten!A819</f>
        <v>32143</v>
      </c>
      <c r="B819" s="8" t="str">
        <f>Daten!B819</f>
        <v>Muckendorf-Wipfing</v>
      </c>
      <c r="C819" s="15">
        <f t="shared" si="75"/>
        <v>3</v>
      </c>
      <c r="D819" s="9">
        <f>Daten!E819</f>
        <v>1692</v>
      </c>
      <c r="E819" s="10">
        <f>Daten!D819</f>
        <v>0</v>
      </c>
      <c r="F819" s="9">
        <f t="shared" si="76"/>
        <v>2727.4029850746269</v>
      </c>
      <c r="H819" s="26">
        <f t="shared" ca="1" si="77"/>
        <v>8305</v>
      </c>
      <c r="I819" s="8">
        <f t="shared" ca="1" si="78"/>
        <v>31</v>
      </c>
      <c r="J819" s="26">
        <f ca="1">IF(I819=0,0,COUNTIF(I$19:$I819,C819*10+1))</f>
        <v>498</v>
      </c>
      <c r="K819" s="21">
        <f t="shared" ca="1" si="79"/>
        <v>0</v>
      </c>
      <c r="L819" s="24">
        <f t="shared" ca="1" si="80"/>
        <v>8305</v>
      </c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</row>
    <row r="820" spans="1:44" x14ac:dyDescent="0.2">
      <c r="A820" s="15">
        <f>Daten!A820</f>
        <v>32144</v>
      </c>
      <c r="B820" s="8" t="str">
        <f>Daten!B820</f>
        <v>Klosterneuburg</v>
      </c>
      <c r="C820" s="15">
        <f t="shared" si="75"/>
        <v>3</v>
      </c>
      <c r="D820" s="9">
        <f>Daten!E820</f>
        <v>27560</v>
      </c>
      <c r="E820" s="10">
        <f>Daten!D820</f>
        <v>0</v>
      </c>
      <c r="F820" s="9">
        <f t="shared" si="76"/>
        <v>55120</v>
      </c>
      <c r="H820" s="26">
        <f t="shared" ca="1" si="77"/>
        <v>167844</v>
      </c>
      <c r="I820" s="8">
        <f t="shared" ca="1" si="78"/>
        <v>31</v>
      </c>
      <c r="J820" s="26">
        <f ca="1">IF(I820=0,0,COUNTIF(I$19:$I820,C820*10+1))</f>
        <v>499</v>
      </c>
      <c r="K820" s="21">
        <f t="shared" ca="1" si="79"/>
        <v>0</v>
      </c>
      <c r="L820" s="24">
        <f t="shared" ca="1" si="80"/>
        <v>167844</v>
      </c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</row>
    <row r="821" spans="1:44" x14ac:dyDescent="0.2">
      <c r="A821" s="15">
        <f>Daten!A821</f>
        <v>32202</v>
      </c>
      <c r="B821" s="8" t="str">
        <f>Daten!B821</f>
        <v>Dietmanns</v>
      </c>
      <c r="C821" s="15">
        <f t="shared" si="75"/>
        <v>3</v>
      </c>
      <c r="D821" s="9">
        <f>Daten!E821</f>
        <v>1040</v>
      </c>
      <c r="E821" s="10">
        <f>Daten!D821</f>
        <v>0</v>
      </c>
      <c r="F821" s="9">
        <f t="shared" si="76"/>
        <v>1676.4179104477612</v>
      </c>
      <c r="H821" s="26">
        <f t="shared" ca="1" si="77"/>
        <v>5105</v>
      </c>
      <c r="I821" s="8">
        <f t="shared" ca="1" si="78"/>
        <v>31</v>
      </c>
      <c r="J821" s="26">
        <f ca="1">IF(I821=0,0,COUNTIF(I$19:$I821,C821*10+1))</f>
        <v>500</v>
      </c>
      <c r="K821" s="21">
        <f t="shared" ca="1" si="79"/>
        <v>0</v>
      </c>
      <c r="L821" s="24">
        <f t="shared" ca="1" si="80"/>
        <v>5105</v>
      </c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</row>
    <row r="822" spans="1:44" x14ac:dyDescent="0.2">
      <c r="A822" s="15">
        <f>Daten!A822</f>
        <v>32203</v>
      </c>
      <c r="B822" s="8" t="str">
        <f>Daten!B822</f>
        <v>Dobersberg</v>
      </c>
      <c r="C822" s="15">
        <f t="shared" si="75"/>
        <v>3</v>
      </c>
      <c r="D822" s="9">
        <f>Daten!E822</f>
        <v>1541</v>
      </c>
      <c r="E822" s="10">
        <f>Daten!D822</f>
        <v>0</v>
      </c>
      <c r="F822" s="9">
        <f t="shared" si="76"/>
        <v>2484</v>
      </c>
      <c r="H822" s="26">
        <f t="shared" ca="1" si="77"/>
        <v>7564</v>
      </c>
      <c r="I822" s="8">
        <f t="shared" ca="1" si="78"/>
        <v>31</v>
      </c>
      <c r="J822" s="26">
        <f ca="1">IF(I822=0,0,COUNTIF(I$19:$I822,C822*10+1))</f>
        <v>501</v>
      </c>
      <c r="K822" s="21">
        <f t="shared" ca="1" si="79"/>
        <v>0</v>
      </c>
      <c r="L822" s="24">
        <f t="shared" ca="1" si="80"/>
        <v>7564</v>
      </c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</row>
    <row r="823" spans="1:44" x14ac:dyDescent="0.2">
      <c r="A823" s="15">
        <f>Daten!A823</f>
        <v>32206</v>
      </c>
      <c r="B823" s="8" t="str">
        <f>Daten!B823</f>
        <v>Gastern</v>
      </c>
      <c r="C823" s="15">
        <f t="shared" si="75"/>
        <v>3</v>
      </c>
      <c r="D823" s="9">
        <f>Daten!E823</f>
        <v>1176</v>
      </c>
      <c r="E823" s="10">
        <f>Daten!D823</f>
        <v>0</v>
      </c>
      <c r="F823" s="9">
        <f t="shared" si="76"/>
        <v>1895.641791044776</v>
      </c>
      <c r="H823" s="26">
        <f t="shared" ca="1" si="77"/>
        <v>5772</v>
      </c>
      <c r="I823" s="8">
        <f t="shared" ca="1" si="78"/>
        <v>31</v>
      </c>
      <c r="J823" s="26">
        <f ca="1">IF(I823=0,0,COUNTIF(I$19:$I823,C823*10+1))</f>
        <v>502</v>
      </c>
      <c r="K823" s="21">
        <f t="shared" ca="1" si="79"/>
        <v>0</v>
      </c>
      <c r="L823" s="24">
        <f t="shared" ca="1" si="80"/>
        <v>5772</v>
      </c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</row>
    <row r="824" spans="1:44" x14ac:dyDescent="0.2">
      <c r="A824" s="15">
        <f>Daten!A824</f>
        <v>32207</v>
      </c>
      <c r="B824" s="8" t="str">
        <f>Daten!B824</f>
        <v>Groß-Siegharts</v>
      </c>
      <c r="C824" s="15">
        <f t="shared" si="75"/>
        <v>3</v>
      </c>
      <c r="D824" s="9">
        <f>Daten!E824</f>
        <v>2691</v>
      </c>
      <c r="E824" s="10">
        <f>Daten!D824</f>
        <v>0</v>
      </c>
      <c r="F824" s="9">
        <f t="shared" si="76"/>
        <v>4337.7313432835817</v>
      </c>
      <c r="H824" s="26">
        <f t="shared" ca="1" si="77"/>
        <v>13209</v>
      </c>
      <c r="I824" s="8">
        <f t="shared" ca="1" si="78"/>
        <v>31</v>
      </c>
      <c r="J824" s="26">
        <f ca="1">IF(I824=0,0,COUNTIF(I$19:$I824,C824*10+1))</f>
        <v>503</v>
      </c>
      <c r="K824" s="21">
        <f t="shared" ca="1" si="79"/>
        <v>0</v>
      </c>
      <c r="L824" s="24">
        <f t="shared" ca="1" si="80"/>
        <v>13209</v>
      </c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</row>
    <row r="825" spans="1:44" x14ac:dyDescent="0.2">
      <c r="A825" s="15">
        <f>Daten!A825</f>
        <v>32209</v>
      </c>
      <c r="B825" s="8" t="str">
        <f>Daten!B825</f>
        <v>Karlstein an der Thaya</v>
      </c>
      <c r="C825" s="15">
        <f t="shared" si="75"/>
        <v>3</v>
      </c>
      <c r="D825" s="9">
        <f>Daten!E825</f>
        <v>1473</v>
      </c>
      <c r="E825" s="10">
        <f>Daten!D825</f>
        <v>0</v>
      </c>
      <c r="F825" s="9">
        <f t="shared" si="76"/>
        <v>2374.3880597014927</v>
      </c>
      <c r="H825" s="26">
        <f t="shared" ca="1" si="77"/>
        <v>7230</v>
      </c>
      <c r="I825" s="8">
        <f t="shared" ca="1" si="78"/>
        <v>31</v>
      </c>
      <c r="J825" s="26">
        <f ca="1">IF(I825=0,0,COUNTIF(I$19:$I825,C825*10+1))</f>
        <v>504</v>
      </c>
      <c r="K825" s="21">
        <f t="shared" ca="1" si="79"/>
        <v>0</v>
      </c>
      <c r="L825" s="24">
        <f t="shared" ca="1" si="80"/>
        <v>7230</v>
      </c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</row>
    <row r="826" spans="1:44" x14ac:dyDescent="0.2">
      <c r="A826" s="15">
        <f>Daten!A826</f>
        <v>32210</v>
      </c>
      <c r="B826" s="8" t="str">
        <f>Daten!B826</f>
        <v>Kautzen</v>
      </c>
      <c r="C826" s="15">
        <f t="shared" si="75"/>
        <v>3</v>
      </c>
      <c r="D826" s="9">
        <f>Daten!E826</f>
        <v>1080</v>
      </c>
      <c r="E826" s="10">
        <f>Daten!D826</f>
        <v>0</v>
      </c>
      <c r="F826" s="9">
        <f t="shared" si="76"/>
        <v>1740.8955223880596</v>
      </c>
      <c r="H826" s="26">
        <f t="shared" ca="1" si="77"/>
        <v>5301</v>
      </c>
      <c r="I826" s="8">
        <f t="shared" ca="1" si="78"/>
        <v>31</v>
      </c>
      <c r="J826" s="26">
        <f ca="1">IF(I826=0,0,COUNTIF(I$19:$I826,C826*10+1))</f>
        <v>505</v>
      </c>
      <c r="K826" s="21">
        <f t="shared" ca="1" si="79"/>
        <v>0</v>
      </c>
      <c r="L826" s="24">
        <f t="shared" ca="1" si="80"/>
        <v>5301</v>
      </c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</row>
    <row r="827" spans="1:44" x14ac:dyDescent="0.2">
      <c r="A827" s="15">
        <f>Daten!A827</f>
        <v>32212</v>
      </c>
      <c r="B827" s="8" t="str">
        <f>Daten!B827</f>
        <v>Ludweis-Aigen</v>
      </c>
      <c r="C827" s="15">
        <f t="shared" si="75"/>
        <v>3</v>
      </c>
      <c r="D827" s="9">
        <f>Daten!E827</f>
        <v>895</v>
      </c>
      <c r="E827" s="10">
        <f>Daten!D827</f>
        <v>0</v>
      </c>
      <c r="F827" s="9">
        <f t="shared" si="76"/>
        <v>1442.686567164179</v>
      </c>
      <c r="H827" s="26">
        <f t="shared" ca="1" si="77"/>
        <v>4393</v>
      </c>
      <c r="I827" s="8">
        <f t="shared" ca="1" si="78"/>
        <v>31</v>
      </c>
      <c r="J827" s="26">
        <f ca="1">IF(I827=0,0,COUNTIF(I$19:$I827,C827*10+1))</f>
        <v>506</v>
      </c>
      <c r="K827" s="21">
        <f t="shared" ca="1" si="79"/>
        <v>0</v>
      </c>
      <c r="L827" s="24">
        <f t="shared" ca="1" si="80"/>
        <v>4393</v>
      </c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</row>
    <row r="828" spans="1:44" x14ac:dyDescent="0.2">
      <c r="A828" s="15">
        <f>Daten!A828</f>
        <v>32214</v>
      </c>
      <c r="B828" s="8" t="str">
        <f>Daten!B828</f>
        <v>Pfaffenschlag bei Waidhofen a.d.Thaya</v>
      </c>
      <c r="C828" s="15">
        <f t="shared" si="75"/>
        <v>3</v>
      </c>
      <c r="D828" s="9">
        <f>Daten!E828</f>
        <v>930</v>
      </c>
      <c r="E828" s="10">
        <f>Daten!D828</f>
        <v>0</v>
      </c>
      <c r="F828" s="9">
        <f t="shared" si="76"/>
        <v>1499.1044776119402</v>
      </c>
      <c r="H828" s="26">
        <f t="shared" ca="1" si="77"/>
        <v>4565</v>
      </c>
      <c r="I828" s="8">
        <f t="shared" ca="1" si="78"/>
        <v>31</v>
      </c>
      <c r="J828" s="26">
        <f ca="1">IF(I828=0,0,COUNTIF(I$19:$I828,C828*10+1))</f>
        <v>507</v>
      </c>
      <c r="K828" s="21">
        <f t="shared" ca="1" si="79"/>
        <v>0</v>
      </c>
      <c r="L828" s="24">
        <f t="shared" ca="1" si="80"/>
        <v>4565</v>
      </c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</row>
    <row r="829" spans="1:44" x14ac:dyDescent="0.2">
      <c r="A829" s="15">
        <f>Daten!A829</f>
        <v>32216</v>
      </c>
      <c r="B829" s="8" t="str">
        <f>Daten!B829</f>
        <v>Raabs an der Thaya</v>
      </c>
      <c r="C829" s="15">
        <f t="shared" si="75"/>
        <v>3</v>
      </c>
      <c r="D829" s="9">
        <f>Daten!E829</f>
        <v>2654</v>
      </c>
      <c r="E829" s="10">
        <f>Daten!D829</f>
        <v>0</v>
      </c>
      <c r="F829" s="9">
        <f t="shared" si="76"/>
        <v>4278.0895522388064</v>
      </c>
      <c r="H829" s="26">
        <f t="shared" ca="1" si="77"/>
        <v>13027</v>
      </c>
      <c r="I829" s="8">
        <f t="shared" ca="1" si="78"/>
        <v>31</v>
      </c>
      <c r="J829" s="26">
        <f ca="1">IF(I829=0,0,COUNTIF(I$19:$I829,C829*10+1))</f>
        <v>508</v>
      </c>
      <c r="K829" s="21">
        <f t="shared" ca="1" si="79"/>
        <v>0</v>
      </c>
      <c r="L829" s="24">
        <f t="shared" ca="1" si="80"/>
        <v>13027</v>
      </c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</row>
    <row r="830" spans="1:44" x14ac:dyDescent="0.2">
      <c r="A830" s="15">
        <f>Daten!A830</f>
        <v>32217</v>
      </c>
      <c r="B830" s="8" t="str">
        <f>Daten!B830</f>
        <v>Thaya</v>
      </c>
      <c r="C830" s="15">
        <f t="shared" si="75"/>
        <v>3</v>
      </c>
      <c r="D830" s="9">
        <f>Daten!E830</f>
        <v>1427</v>
      </c>
      <c r="E830" s="10">
        <f>Daten!D830</f>
        <v>0</v>
      </c>
      <c r="F830" s="9">
        <f t="shared" si="76"/>
        <v>2300.2388059701493</v>
      </c>
      <c r="H830" s="26">
        <f t="shared" ca="1" si="77"/>
        <v>7004</v>
      </c>
      <c r="I830" s="8">
        <f t="shared" ca="1" si="78"/>
        <v>31</v>
      </c>
      <c r="J830" s="26">
        <f ca="1">IF(I830=0,0,COUNTIF(I$19:$I830,C830*10+1))</f>
        <v>509</v>
      </c>
      <c r="K830" s="21">
        <f t="shared" ca="1" si="79"/>
        <v>0</v>
      </c>
      <c r="L830" s="24">
        <f t="shared" ca="1" si="80"/>
        <v>7004</v>
      </c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</row>
    <row r="831" spans="1:44" x14ac:dyDescent="0.2">
      <c r="A831" s="15">
        <f>Daten!A831</f>
        <v>32219</v>
      </c>
      <c r="B831" s="8" t="str">
        <f>Daten!B831</f>
        <v>Vitis</v>
      </c>
      <c r="C831" s="15">
        <f t="shared" si="75"/>
        <v>3</v>
      </c>
      <c r="D831" s="9">
        <f>Daten!E831</f>
        <v>2661</v>
      </c>
      <c r="E831" s="10">
        <f>Daten!D831</f>
        <v>0</v>
      </c>
      <c r="F831" s="9">
        <f t="shared" si="76"/>
        <v>4289.373134328358</v>
      </c>
      <c r="H831" s="26">
        <f t="shared" ca="1" si="77"/>
        <v>13061</v>
      </c>
      <c r="I831" s="8">
        <f t="shared" ca="1" si="78"/>
        <v>31</v>
      </c>
      <c r="J831" s="26">
        <f ca="1">IF(I831=0,0,COUNTIF(I$19:$I831,C831*10+1))</f>
        <v>510</v>
      </c>
      <c r="K831" s="21">
        <f t="shared" ca="1" si="79"/>
        <v>0</v>
      </c>
      <c r="L831" s="24">
        <f t="shared" ca="1" si="80"/>
        <v>13061</v>
      </c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</row>
    <row r="832" spans="1:44" x14ac:dyDescent="0.2">
      <c r="A832" s="15">
        <f>Daten!A832</f>
        <v>32220</v>
      </c>
      <c r="B832" s="8" t="str">
        <f>Daten!B832</f>
        <v>Waidhofen an der Thaya</v>
      </c>
      <c r="C832" s="15">
        <f t="shared" si="75"/>
        <v>3</v>
      </c>
      <c r="D832" s="9">
        <f>Daten!E832</f>
        <v>5262</v>
      </c>
      <c r="E832" s="10">
        <f>Daten!D832</f>
        <v>0</v>
      </c>
      <c r="F832" s="9">
        <f t="shared" si="76"/>
        <v>8482.0298507462685</v>
      </c>
      <c r="H832" s="26">
        <f t="shared" ca="1" si="77"/>
        <v>25828</v>
      </c>
      <c r="I832" s="8">
        <f t="shared" ca="1" si="78"/>
        <v>31</v>
      </c>
      <c r="J832" s="26">
        <f ca="1">IF(I832=0,0,COUNTIF(I$19:$I832,C832*10+1))</f>
        <v>511</v>
      </c>
      <c r="K832" s="21">
        <f t="shared" ca="1" si="79"/>
        <v>0</v>
      </c>
      <c r="L832" s="24">
        <f t="shared" ca="1" si="80"/>
        <v>25828</v>
      </c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</row>
    <row r="833" spans="1:44" x14ac:dyDescent="0.2">
      <c r="A833" s="15">
        <f>Daten!A833</f>
        <v>32221</v>
      </c>
      <c r="B833" s="8" t="str">
        <f>Daten!B833</f>
        <v>Waidhofen an der Thaya-Land</v>
      </c>
      <c r="C833" s="15">
        <f t="shared" si="75"/>
        <v>3</v>
      </c>
      <c r="D833" s="9">
        <f>Daten!E833</f>
        <v>1304</v>
      </c>
      <c r="E833" s="10">
        <f>Daten!D833</f>
        <v>0</v>
      </c>
      <c r="F833" s="9">
        <f t="shared" si="76"/>
        <v>2101.9701492537315</v>
      </c>
      <c r="H833" s="26">
        <f t="shared" ca="1" si="77"/>
        <v>6401</v>
      </c>
      <c r="I833" s="8">
        <f t="shared" ca="1" si="78"/>
        <v>31</v>
      </c>
      <c r="J833" s="26">
        <f ca="1">IF(I833=0,0,COUNTIF(I$19:$I833,C833*10+1))</f>
        <v>512</v>
      </c>
      <c r="K833" s="21">
        <f t="shared" ca="1" si="79"/>
        <v>0</v>
      </c>
      <c r="L833" s="24">
        <f t="shared" ca="1" si="80"/>
        <v>6401</v>
      </c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</row>
    <row r="834" spans="1:44" x14ac:dyDescent="0.2">
      <c r="A834" s="15">
        <f>Daten!A834</f>
        <v>32222</v>
      </c>
      <c r="B834" s="8" t="str">
        <f>Daten!B834</f>
        <v>Waldkirchen an der Thaya</v>
      </c>
      <c r="C834" s="15">
        <f t="shared" si="75"/>
        <v>3</v>
      </c>
      <c r="D834" s="9">
        <f>Daten!E834</f>
        <v>491</v>
      </c>
      <c r="E834" s="10">
        <f>Daten!D834</f>
        <v>0</v>
      </c>
      <c r="F834" s="9">
        <f t="shared" si="76"/>
        <v>791.46268656716416</v>
      </c>
      <c r="H834" s="26">
        <f t="shared" ca="1" si="77"/>
        <v>2410</v>
      </c>
      <c r="I834" s="8">
        <f t="shared" ca="1" si="78"/>
        <v>31</v>
      </c>
      <c r="J834" s="26">
        <f ca="1">IF(I834=0,0,COUNTIF(I$19:$I834,C834*10+1))</f>
        <v>513</v>
      </c>
      <c r="K834" s="21">
        <f t="shared" ca="1" si="79"/>
        <v>0</v>
      </c>
      <c r="L834" s="24">
        <f t="shared" ca="1" si="80"/>
        <v>2410</v>
      </c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</row>
    <row r="835" spans="1:44" x14ac:dyDescent="0.2">
      <c r="A835" s="15">
        <f>Daten!A835</f>
        <v>32223</v>
      </c>
      <c r="B835" s="8" t="str">
        <f>Daten!B835</f>
        <v>Windigsteig</v>
      </c>
      <c r="C835" s="15">
        <f t="shared" si="75"/>
        <v>3</v>
      </c>
      <c r="D835" s="9">
        <f>Daten!E835</f>
        <v>924</v>
      </c>
      <c r="E835" s="10">
        <f>Daten!D835</f>
        <v>0</v>
      </c>
      <c r="F835" s="9">
        <f t="shared" si="76"/>
        <v>1489.4328358208954</v>
      </c>
      <c r="H835" s="26">
        <f t="shared" ca="1" si="77"/>
        <v>4535</v>
      </c>
      <c r="I835" s="8">
        <f t="shared" ca="1" si="78"/>
        <v>31</v>
      </c>
      <c r="J835" s="26">
        <f ca="1">IF(I835=0,0,COUNTIF(I$19:$I835,C835*10+1))</f>
        <v>514</v>
      </c>
      <c r="K835" s="21">
        <f t="shared" ca="1" si="79"/>
        <v>0</v>
      </c>
      <c r="L835" s="24">
        <f t="shared" ca="1" si="80"/>
        <v>4535</v>
      </c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</row>
    <row r="836" spans="1:44" x14ac:dyDescent="0.2">
      <c r="A836" s="15">
        <f>Daten!A836</f>
        <v>32301</v>
      </c>
      <c r="B836" s="8" t="str">
        <f>Daten!B836</f>
        <v>Bad Fischau-Brunn</v>
      </c>
      <c r="C836" s="15">
        <f t="shared" si="75"/>
        <v>3</v>
      </c>
      <c r="D836" s="9">
        <f>Daten!E836</f>
        <v>3516</v>
      </c>
      <c r="E836" s="10">
        <f>Daten!D836</f>
        <v>0</v>
      </c>
      <c r="F836" s="9">
        <f t="shared" si="76"/>
        <v>5667.5820895522384</v>
      </c>
      <c r="H836" s="26">
        <f t="shared" ca="1" si="77"/>
        <v>17258</v>
      </c>
      <c r="I836" s="8">
        <f t="shared" ca="1" si="78"/>
        <v>31</v>
      </c>
      <c r="J836" s="26">
        <f ca="1">IF(I836=0,0,COUNTIF(I$19:$I836,C836*10+1))</f>
        <v>515</v>
      </c>
      <c r="K836" s="21">
        <f t="shared" ca="1" si="79"/>
        <v>0</v>
      </c>
      <c r="L836" s="24">
        <f t="shared" ca="1" si="80"/>
        <v>17258</v>
      </c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</row>
    <row r="837" spans="1:44" x14ac:dyDescent="0.2">
      <c r="A837" s="15">
        <f>Daten!A837</f>
        <v>32302</v>
      </c>
      <c r="B837" s="8" t="str">
        <f>Daten!B837</f>
        <v>Bad Schönau</v>
      </c>
      <c r="C837" s="15">
        <f t="shared" si="75"/>
        <v>3</v>
      </c>
      <c r="D837" s="9">
        <f>Daten!E837</f>
        <v>742</v>
      </c>
      <c r="E837" s="10">
        <f>Daten!D837</f>
        <v>0</v>
      </c>
      <c r="F837" s="9">
        <f t="shared" si="76"/>
        <v>1196.0597014925372</v>
      </c>
      <c r="H837" s="26">
        <f t="shared" ca="1" si="77"/>
        <v>3642</v>
      </c>
      <c r="I837" s="8">
        <f t="shared" ca="1" si="78"/>
        <v>31</v>
      </c>
      <c r="J837" s="26">
        <f ca="1">IF(I837=0,0,COUNTIF(I$19:$I837,C837*10+1))</f>
        <v>516</v>
      </c>
      <c r="K837" s="21">
        <f t="shared" ca="1" si="79"/>
        <v>0</v>
      </c>
      <c r="L837" s="24">
        <f t="shared" ca="1" si="80"/>
        <v>3642</v>
      </c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</row>
    <row r="838" spans="1:44" x14ac:dyDescent="0.2">
      <c r="A838" s="15">
        <f>Daten!A838</f>
        <v>32304</v>
      </c>
      <c r="B838" s="8" t="str">
        <f>Daten!B838</f>
        <v>Ebenfurth</v>
      </c>
      <c r="C838" s="15">
        <f t="shared" si="75"/>
        <v>3</v>
      </c>
      <c r="D838" s="9">
        <f>Daten!E838</f>
        <v>3132</v>
      </c>
      <c r="E838" s="10">
        <f>Daten!D838</f>
        <v>0</v>
      </c>
      <c r="F838" s="9">
        <f t="shared" si="76"/>
        <v>5048.5970149253735</v>
      </c>
      <c r="H838" s="26">
        <f t="shared" ca="1" si="77"/>
        <v>15373</v>
      </c>
      <c r="I838" s="8">
        <f t="shared" ca="1" si="78"/>
        <v>31</v>
      </c>
      <c r="J838" s="26">
        <f ca="1">IF(I838=0,0,COUNTIF(I$19:$I838,C838*10+1))</f>
        <v>517</v>
      </c>
      <c r="K838" s="21">
        <f t="shared" ca="1" si="79"/>
        <v>0</v>
      </c>
      <c r="L838" s="24">
        <f t="shared" ca="1" si="80"/>
        <v>15373</v>
      </c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</row>
    <row r="839" spans="1:44" x14ac:dyDescent="0.2">
      <c r="A839" s="15">
        <f>Daten!A839</f>
        <v>32305</v>
      </c>
      <c r="B839" s="8" t="str">
        <f>Daten!B839</f>
        <v>Eggendorf</v>
      </c>
      <c r="C839" s="15">
        <f t="shared" si="75"/>
        <v>3</v>
      </c>
      <c r="D839" s="9">
        <f>Daten!E839</f>
        <v>5057</v>
      </c>
      <c r="E839" s="10">
        <f>Daten!D839</f>
        <v>0</v>
      </c>
      <c r="F839" s="9">
        <f t="shared" si="76"/>
        <v>8151.5820895522384</v>
      </c>
      <c r="H839" s="26">
        <f t="shared" ca="1" si="77"/>
        <v>24822</v>
      </c>
      <c r="I839" s="8">
        <f t="shared" ca="1" si="78"/>
        <v>31</v>
      </c>
      <c r="J839" s="26">
        <f ca="1">IF(I839=0,0,COUNTIF(I$19:$I839,C839*10+1))</f>
        <v>518</v>
      </c>
      <c r="K839" s="21">
        <f t="shared" ca="1" si="79"/>
        <v>0</v>
      </c>
      <c r="L839" s="24">
        <f t="shared" ca="1" si="80"/>
        <v>24822</v>
      </c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</row>
    <row r="840" spans="1:44" x14ac:dyDescent="0.2">
      <c r="A840" s="15">
        <f>Daten!A840</f>
        <v>32306</v>
      </c>
      <c r="B840" s="8" t="str">
        <f>Daten!B840</f>
        <v>Bad Erlach</v>
      </c>
      <c r="C840" s="15">
        <f t="shared" si="75"/>
        <v>3</v>
      </c>
      <c r="D840" s="9">
        <f>Daten!E840</f>
        <v>3197</v>
      </c>
      <c r="E840" s="10">
        <f>Daten!D840</f>
        <v>0</v>
      </c>
      <c r="F840" s="9">
        <f t="shared" si="76"/>
        <v>5153.373134328358</v>
      </c>
      <c r="H840" s="26">
        <f t="shared" ca="1" si="77"/>
        <v>15692</v>
      </c>
      <c r="I840" s="8">
        <f t="shared" ca="1" si="78"/>
        <v>31</v>
      </c>
      <c r="J840" s="26">
        <f ca="1">IF(I840=0,0,COUNTIF(I$19:$I840,C840*10+1))</f>
        <v>519</v>
      </c>
      <c r="K840" s="21">
        <f t="shared" ca="1" si="79"/>
        <v>0</v>
      </c>
      <c r="L840" s="24">
        <f t="shared" ca="1" si="80"/>
        <v>15692</v>
      </c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</row>
    <row r="841" spans="1:44" x14ac:dyDescent="0.2">
      <c r="A841" s="15">
        <f>Daten!A841</f>
        <v>32307</v>
      </c>
      <c r="B841" s="8" t="str">
        <f>Daten!B841</f>
        <v>Felixdorf</v>
      </c>
      <c r="C841" s="15">
        <f t="shared" si="75"/>
        <v>3</v>
      </c>
      <c r="D841" s="9">
        <f>Daten!E841</f>
        <v>4432</v>
      </c>
      <c r="E841" s="10">
        <f>Daten!D841</f>
        <v>0</v>
      </c>
      <c r="F841" s="9">
        <f t="shared" si="76"/>
        <v>7144.1194029850749</v>
      </c>
      <c r="H841" s="26">
        <f t="shared" ca="1" si="77"/>
        <v>21754</v>
      </c>
      <c r="I841" s="8">
        <f t="shared" ca="1" si="78"/>
        <v>31</v>
      </c>
      <c r="J841" s="26">
        <f ca="1">IF(I841=0,0,COUNTIF(I$19:$I841,C841*10+1))</f>
        <v>520</v>
      </c>
      <c r="K841" s="21">
        <f t="shared" ca="1" si="79"/>
        <v>0</v>
      </c>
      <c r="L841" s="24">
        <f t="shared" ca="1" si="80"/>
        <v>21754</v>
      </c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</row>
    <row r="842" spans="1:44" x14ac:dyDescent="0.2">
      <c r="A842" s="15">
        <f>Daten!A842</f>
        <v>32308</v>
      </c>
      <c r="B842" s="8" t="str">
        <f>Daten!B842</f>
        <v>Gutenstein</v>
      </c>
      <c r="C842" s="15">
        <f t="shared" si="75"/>
        <v>3</v>
      </c>
      <c r="D842" s="9">
        <f>Daten!E842</f>
        <v>1259</v>
      </c>
      <c r="E842" s="10">
        <f>Daten!D842</f>
        <v>0</v>
      </c>
      <c r="F842" s="9">
        <f t="shared" si="76"/>
        <v>2029.4328358208954</v>
      </c>
      <c r="H842" s="26">
        <f t="shared" ca="1" si="77"/>
        <v>6180</v>
      </c>
      <c r="I842" s="8">
        <f t="shared" ca="1" si="78"/>
        <v>31</v>
      </c>
      <c r="J842" s="26">
        <f ca="1">IF(I842=0,0,COUNTIF(I$19:$I842,C842*10+1))</f>
        <v>521</v>
      </c>
      <c r="K842" s="21">
        <f t="shared" ca="1" si="79"/>
        <v>0</v>
      </c>
      <c r="L842" s="24">
        <f t="shared" ca="1" si="80"/>
        <v>6180</v>
      </c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</row>
    <row r="843" spans="1:44" x14ac:dyDescent="0.2">
      <c r="A843" s="15">
        <f>Daten!A843</f>
        <v>32309</v>
      </c>
      <c r="B843" s="8" t="str">
        <f>Daten!B843</f>
        <v>Hochneukirchen-Gschaidt</v>
      </c>
      <c r="C843" s="15">
        <f t="shared" si="75"/>
        <v>3</v>
      </c>
      <c r="D843" s="9">
        <f>Daten!E843</f>
        <v>1625</v>
      </c>
      <c r="E843" s="10">
        <f>Daten!D843</f>
        <v>0</v>
      </c>
      <c r="F843" s="9">
        <f t="shared" si="76"/>
        <v>2619.4029850746269</v>
      </c>
      <c r="H843" s="26">
        <f t="shared" ca="1" si="77"/>
        <v>7976</v>
      </c>
      <c r="I843" s="8">
        <f t="shared" ca="1" si="78"/>
        <v>31</v>
      </c>
      <c r="J843" s="26">
        <f ca="1">IF(I843=0,0,COUNTIF(I$19:$I843,C843*10+1))</f>
        <v>522</v>
      </c>
      <c r="K843" s="21">
        <f t="shared" ca="1" si="79"/>
        <v>0</v>
      </c>
      <c r="L843" s="24">
        <f t="shared" ca="1" si="80"/>
        <v>7976</v>
      </c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</row>
    <row r="844" spans="1:44" x14ac:dyDescent="0.2">
      <c r="A844" s="15">
        <f>Daten!A844</f>
        <v>32310</v>
      </c>
      <c r="B844" s="8" t="str">
        <f>Daten!B844</f>
        <v>Hochwolkersdorf</v>
      </c>
      <c r="C844" s="15">
        <f t="shared" si="75"/>
        <v>3</v>
      </c>
      <c r="D844" s="9">
        <f>Daten!E844</f>
        <v>1007</v>
      </c>
      <c r="E844" s="10">
        <f>Daten!D844</f>
        <v>0</v>
      </c>
      <c r="F844" s="9">
        <f t="shared" si="76"/>
        <v>1623.2238805970148</v>
      </c>
      <c r="H844" s="26">
        <f t="shared" ca="1" si="77"/>
        <v>4943</v>
      </c>
      <c r="I844" s="8">
        <f t="shared" ca="1" si="78"/>
        <v>31</v>
      </c>
      <c r="J844" s="26">
        <f ca="1">IF(I844=0,0,COUNTIF(I$19:$I844,C844*10+1))</f>
        <v>523</v>
      </c>
      <c r="K844" s="21">
        <f t="shared" ca="1" si="79"/>
        <v>0</v>
      </c>
      <c r="L844" s="24">
        <f t="shared" ca="1" si="80"/>
        <v>4943</v>
      </c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</row>
    <row r="845" spans="1:44" x14ac:dyDescent="0.2">
      <c r="A845" s="15">
        <f>Daten!A845</f>
        <v>32311</v>
      </c>
      <c r="B845" s="8" t="str">
        <f>Daten!B845</f>
        <v>Hohe Wand</v>
      </c>
      <c r="C845" s="15">
        <f t="shared" si="75"/>
        <v>3</v>
      </c>
      <c r="D845" s="9">
        <f>Daten!E845</f>
        <v>1464</v>
      </c>
      <c r="E845" s="10">
        <f>Daten!D845</f>
        <v>0</v>
      </c>
      <c r="F845" s="9">
        <f t="shared" si="76"/>
        <v>2359.8805970149256</v>
      </c>
      <c r="H845" s="26">
        <f t="shared" ca="1" si="77"/>
        <v>7186</v>
      </c>
      <c r="I845" s="8">
        <f t="shared" ca="1" si="78"/>
        <v>31</v>
      </c>
      <c r="J845" s="26">
        <f ca="1">IF(I845=0,0,COUNTIF(I$19:$I845,C845*10+1))</f>
        <v>524</v>
      </c>
      <c r="K845" s="21">
        <f t="shared" ca="1" si="79"/>
        <v>0</v>
      </c>
      <c r="L845" s="24">
        <f t="shared" ca="1" si="80"/>
        <v>7186</v>
      </c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</row>
    <row r="846" spans="1:44" x14ac:dyDescent="0.2">
      <c r="A846" s="15">
        <f>Daten!A846</f>
        <v>32312</v>
      </c>
      <c r="B846" s="8" t="str">
        <f>Daten!B846</f>
        <v>Hollenthon</v>
      </c>
      <c r="C846" s="15">
        <f t="shared" si="75"/>
        <v>3</v>
      </c>
      <c r="D846" s="9">
        <f>Daten!E846</f>
        <v>1004</v>
      </c>
      <c r="E846" s="10">
        <f>Daten!D846</f>
        <v>0</v>
      </c>
      <c r="F846" s="9">
        <f t="shared" si="76"/>
        <v>1618.3880597014925</v>
      </c>
      <c r="H846" s="26">
        <f t="shared" ca="1" si="77"/>
        <v>4928</v>
      </c>
      <c r="I846" s="8">
        <f t="shared" ca="1" si="78"/>
        <v>31</v>
      </c>
      <c r="J846" s="26">
        <f ca="1">IF(I846=0,0,COUNTIF(I$19:$I846,C846*10+1))</f>
        <v>525</v>
      </c>
      <c r="K846" s="21">
        <f t="shared" ca="1" si="79"/>
        <v>0</v>
      </c>
      <c r="L846" s="24">
        <f t="shared" ca="1" si="80"/>
        <v>4928</v>
      </c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</row>
    <row r="847" spans="1:44" x14ac:dyDescent="0.2">
      <c r="A847" s="15">
        <f>Daten!A847</f>
        <v>32313</v>
      </c>
      <c r="B847" s="8" t="str">
        <f>Daten!B847</f>
        <v>Katzelsdorf</v>
      </c>
      <c r="C847" s="15">
        <f t="shared" si="75"/>
        <v>3</v>
      </c>
      <c r="D847" s="9">
        <f>Daten!E847</f>
        <v>3207</v>
      </c>
      <c r="E847" s="10">
        <f>Daten!D847</f>
        <v>0</v>
      </c>
      <c r="F847" s="9">
        <f t="shared" si="76"/>
        <v>5169.4925373134329</v>
      </c>
      <c r="H847" s="26">
        <f t="shared" ca="1" si="77"/>
        <v>15741</v>
      </c>
      <c r="I847" s="8">
        <f t="shared" ca="1" si="78"/>
        <v>31</v>
      </c>
      <c r="J847" s="26">
        <f ca="1">IF(I847=0,0,COUNTIF(I$19:$I847,C847*10+1))</f>
        <v>526</v>
      </c>
      <c r="K847" s="21">
        <f t="shared" ca="1" si="79"/>
        <v>0</v>
      </c>
      <c r="L847" s="24">
        <f t="shared" ca="1" si="80"/>
        <v>15741</v>
      </c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</row>
    <row r="848" spans="1:44" x14ac:dyDescent="0.2">
      <c r="A848" s="15">
        <f>Daten!A848</f>
        <v>32314</v>
      </c>
      <c r="B848" s="8" t="str">
        <f>Daten!B848</f>
        <v>Kirchschlag in der Buckligen Welt</v>
      </c>
      <c r="C848" s="15">
        <f t="shared" si="75"/>
        <v>3</v>
      </c>
      <c r="D848" s="9">
        <f>Daten!E848</f>
        <v>2823</v>
      </c>
      <c r="E848" s="10">
        <f>Daten!D848</f>
        <v>0</v>
      </c>
      <c r="F848" s="9">
        <f t="shared" si="76"/>
        <v>4550.5074626865671</v>
      </c>
      <c r="H848" s="26">
        <f t="shared" ca="1" si="77"/>
        <v>13857</v>
      </c>
      <c r="I848" s="8">
        <f t="shared" ca="1" si="78"/>
        <v>31</v>
      </c>
      <c r="J848" s="26">
        <f ca="1">IF(I848=0,0,COUNTIF(I$19:$I848,C848*10+1))</f>
        <v>527</v>
      </c>
      <c r="K848" s="21">
        <f t="shared" ca="1" si="79"/>
        <v>0</v>
      </c>
      <c r="L848" s="24">
        <f t="shared" ca="1" si="80"/>
        <v>13857</v>
      </c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</row>
    <row r="849" spans="1:44" x14ac:dyDescent="0.2">
      <c r="A849" s="15">
        <f>Daten!A849</f>
        <v>32315</v>
      </c>
      <c r="B849" s="8" t="str">
        <f>Daten!B849</f>
        <v>Krumbach</v>
      </c>
      <c r="C849" s="15">
        <f t="shared" si="75"/>
        <v>3</v>
      </c>
      <c r="D849" s="9">
        <f>Daten!E849</f>
        <v>2333</v>
      </c>
      <c r="E849" s="10">
        <f>Daten!D849</f>
        <v>0</v>
      </c>
      <c r="F849" s="9">
        <f t="shared" si="76"/>
        <v>3760.6567164179105</v>
      </c>
      <c r="H849" s="26">
        <f t="shared" ca="1" si="77"/>
        <v>11451</v>
      </c>
      <c r="I849" s="8">
        <f t="shared" ca="1" si="78"/>
        <v>31</v>
      </c>
      <c r="J849" s="26">
        <f ca="1">IF(I849=0,0,COUNTIF(I$19:$I849,C849*10+1))</f>
        <v>528</v>
      </c>
      <c r="K849" s="21">
        <f t="shared" ca="1" si="79"/>
        <v>0</v>
      </c>
      <c r="L849" s="24">
        <f t="shared" ca="1" si="80"/>
        <v>11451</v>
      </c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</row>
    <row r="850" spans="1:44" x14ac:dyDescent="0.2">
      <c r="A850" s="15">
        <f>Daten!A850</f>
        <v>32316</v>
      </c>
      <c r="B850" s="8" t="str">
        <f>Daten!B850</f>
        <v>Lanzenkirchen</v>
      </c>
      <c r="C850" s="15">
        <f t="shared" si="75"/>
        <v>3</v>
      </c>
      <c r="D850" s="9">
        <f>Daten!E850</f>
        <v>4110</v>
      </c>
      <c r="E850" s="10">
        <f>Daten!D850</f>
        <v>0</v>
      </c>
      <c r="F850" s="9">
        <f t="shared" si="76"/>
        <v>6625.0746268656712</v>
      </c>
      <c r="H850" s="26">
        <f t="shared" ca="1" si="77"/>
        <v>20174</v>
      </c>
      <c r="I850" s="8">
        <f t="shared" ca="1" si="78"/>
        <v>31</v>
      </c>
      <c r="J850" s="26">
        <f ca="1">IF(I850=0,0,COUNTIF(I$19:$I850,C850*10+1))</f>
        <v>529</v>
      </c>
      <c r="K850" s="21">
        <f t="shared" ca="1" si="79"/>
        <v>0</v>
      </c>
      <c r="L850" s="24">
        <f t="shared" ca="1" si="80"/>
        <v>20174</v>
      </c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</row>
    <row r="851" spans="1:44" x14ac:dyDescent="0.2">
      <c r="A851" s="15">
        <f>Daten!A851</f>
        <v>32317</v>
      </c>
      <c r="B851" s="8" t="str">
        <f>Daten!B851</f>
        <v>Lichtenegg</v>
      </c>
      <c r="C851" s="15">
        <f t="shared" ref="C851:C914" si="81">INT(A851/10000)</f>
        <v>3</v>
      </c>
      <c r="D851" s="9">
        <f>Daten!E851</f>
        <v>1065</v>
      </c>
      <c r="E851" s="10">
        <f>Daten!D851</f>
        <v>0</v>
      </c>
      <c r="F851" s="9">
        <f t="shared" ref="F851:F914" si="82">IF(AND(E851=1,D851&lt;=20000),D851*2,IF(D851&lt;=10000,D851*(1+41/67),IF(D851&lt;=20000,D851*(1+2/3),IF(D851&lt;=50000,D851*(2),D851*(2+1/3))))+IF(AND(D851&gt;9000,D851&lt;=10000),(D851-9000)*(110/201),0)+IF(AND(D851&gt;18000,D851&lt;=20000),(D851-18000)*(3+1/3),0)+IF(AND(D851&gt;45000,D851&lt;=50000),(D851-45000)*(3+1/3),0))</f>
        <v>1716.7164179104477</v>
      </c>
      <c r="H851" s="26">
        <f t="shared" ref="H851:H914" ca="1" si="83">ROUND(OFFSET($G$6,C851,0)/OFFSET($F$6,C851,0)*F851,0)</f>
        <v>5228</v>
      </c>
      <c r="I851" s="8">
        <f t="shared" ref="I851:I914" ca="1" si="84">IF(H851&gt;0,C851*10+1,0)</f>
        <v>31</v>
      </c>
      <c r="J851" s="26">
        <f ca="1">IF(I851=0,0,COUNTIF(I$19:$I851,C851*10+1))</f>
        <v>530</v>
      </c>
      <c r="K851" s="21">
        <f t="shared" ref="K851:K914" ca="1" si="85">IF(J851=1,OFFSET($G$6,C851,0)-OFFSET($H$6,C851,0),0)</f>
        <v>0</v>
      </c>
      <c r="L851" s="24">
        <f t="shared" ref="L851:L914" ca="1" si="86">H851+K851</f>
        <v>5228</v>
      </c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</row>
    <row r="852" spans="1:44" x14ac:dyDescent="0.2">
      <c r="A852" s="15">
        <f>Daten!A852</f>
        <v>32318</v>
      </c>
      <c r="B852" s="8" t="str">
        <f>Daten!B852</f>
        <v>Lichtenwörth</v>
      </c>
      <c r="C852" s="15">
        <f t="shared" si="81"/>
        <v>3</v>
      </c>
      <c r="D852" s="9">
        <f>Daten!E852</f>
        <v>2722</v>
      </c>
      <c r="E852" s="10">
        <f>Daten!D852</f>
        <v>0</v>
      </c>
      <c r="F852" s="9">
        <f t="shared" si="82"/>
        <v>4387.7014925373132</v>
      </c>
      <c r="H852" s="26">
        <f t="shared" ca="1" si="83"/>
        <v>13361</v>
      </c>
      <c r="I852" s="8">
        <f t="shared" ca="1" si="84"/>
        <v>31</v>
      </c>
      <c r="J852" s="26">
        <f ca="1">IF(I852=0,0,COUNTIF(I$19:$I852,C852*10+1))</f>
        <v>531</v>
      </c>
      <c r="K852" s="21">
        <f t="shared" ca="1" si="85"/>
        <v>0</v>
      </c>
      <c r="L852" s="24">
        <f t="shared" ca="1" si="86"/>
        <v>13361</v>
      </c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</row>
    <row r="853" spans="1:44" x14ac:dyDescent="0.2">
      <c r="A853" s="15">
        <f>Daten!A853</f>
        <v>32319</v>
      </c>
      <c r="B853" s="8" t="str">
        <f>Daten!B853</f>
        <v>Markt Piesting</v>
      </c>
      <c r="C853" s="15">
        <f t="shared" si="81"/>
        <v>3</v>
      </c>
      <c r="D853" s="9">
        <f>Daten!E853</f>
        <v>3141</v>
      </c>
      <c r="E853" s="10">
        <f>Daten!D853</f>
        <v>0</v>
      </c>
      <c r="F853" s="9">
        <f t="shared" si="82"/>
        <v>5063.1044776119406</v>
      </c>
      <c r="H853" s="26">
        <f t="shared" ca="1" si="83"/>
        <v>15417</v>
      </c>
      <c r="I853" s="8">
        <f t="shared" ca="1" si="84"/>
        <v>31</v>
      </c>
      <c r="J853" s="26">
        <f ca="1">IF(I853=0,0,COUNTIF(I$19:$I853,C853*10+1))</f>
        <v>532</v>
      </c>
      <c r="K853" s="21">
        <f t="shared" ca="1" si="85"/>
        <v>0</v>
      </c>
      <c r="L853" s="24">
        <f t="shared" ca="1" si="86"/>
        <v>15417</v>
      </c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</row>
    <row r="854" spans="1:44" x14ac:dyDescent="0.2">
      <c r="A854" s="15">
        <f>Daten!A854</f>
        <v>32320</v>
      </c>
      <c r="B854" s="8" t="str">
        <f>Daten!B854</f>
        <v>Matzendorf-Hölles</v>
      </c>
      <c r="C854" s="15">
        <f t="shared" si="81"/>
        <v>3</v>
      </c>
      <c r="D854" s="9">
        <f>Daten!E854</f>
        <v>2084</v>
      </c>
      <c r="E854" s="10">
        <f>Daten!D854</f>
        <v>0</v>
      </c>
      <c r="F854" s="9">
        <f t="shared" si="82"/>
        <v>3359.2835820895521</v>
      </c>
      <c r="H854" s="26">
        <f t="shared" ca="1" si="83"/>
        <v>10229</v>
      </c>
      <c r="I854" s="8">
        <f t="shared" ca="1" si="84"/>
        <v>31</v>
      </c>
      <c r="J854" s="26">
        <f ca="1">IF(I854=0,0,COUNTIF(I$19:$I854,C854*10+1))</f>
        <v>533</v>
      </c>
      <c r="K854" s="21">
        <f t="shared" ca="1" si="85"/>
        <v>0</v>
      </c>
      <c r="L854" s="24">
        <f t="shared" ca="1" si="86"/>
        <v>10229</v>
      </c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</row>
    <row r="855" spans="1:44" x14ac:dyDescent="0.2">
      <c r="A855" s="15">
        <f>Daten!A855</f>
        <v>32321</v>
      </c>
      <c r="B855" s="8" t="str">
        <f>Daten!B855</f>
        <v>Miesenbach</v>
      </c>
      <c r="C855" s="15">
        <f t="shared" si="81"/>
        <v>3</v>
      </c>
      <c r="D855" s="9">
        <f>Daten!E855</f>
        <v>667</v>
      </c>
      <c r="E855" s="10">
        <f>Daten!D855</f>
        <v>0</v>
      </c>
      <c r="F855" s="9">
        <f t="shared" si="82"/>
        <v>1075.1641791044776</v>
      </c>
      <c r="H855" s="26">
        <f t="shared" ca="1" si="83"/>
        <v>3274</v>
      </c>
      <c r="I855" s="8">
        <f t="shared" ca="1" si="84"/>
        <v>31</v>
      </c>
      <c r="J855" s="26">
        <f ca="1">IF(I855=0,0,COUNTIF(I$19:$I855,C855*10+1))</f>
        <v>534</v>
      </c>
      <c r="K855" s="21">
        <f t="shared" ca="1" si="85"/>
        <v>0</v>
      </c>
      <c r="L855" s="24">
        <f t="shared" ca="1" si="86"/>
        <v>3274</v>
      </c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</row>
    <row r="856" spans="1:44" x14ac:dyDescent="0.2">
      <c r="A856" s="15">
        <f>Daten!A856</f>
        <v>32322</v>
      </c>
      <c r="B856" s="8" t="str">
        <f>Daten!B856</f>
        <v>Muggendorf</v>
      </c>
      <c r="C856" s="15">
        <f t="shared" si="81"/>
        <v>3</v>
      </c>
      <c r="D856" s="9">
        <f>Daten!E856</f>
        <v>518</v>
      </c>
      <c r="E856" s="10">
        <f>Daten!D856</f>
        <v>0</v>
      </c>
      <c r="F856" s="9">
        <f t="shared" si="82"/>
        <v>834.98507462686564</v>
      </c>
      <c r="H856" s="26">
        <f t="shared" ca="1" si="83"/>
        <v>2543</v>
      </c>
      <c r="I856" s="8">
        <f t="shared" ca="1" si="84"/>
        <v>31</v>
      </c>
      <c r="J856" s="26">
        <f ca="1">IF(I856=0,0,COUNTIF(I$19:$I856,C856*10+1))</f>
        <v>535</v>
      </c>
      <c r="K856" s="21">
        <f t="shared" ca="1" si="85"/>
        <v>0</v>
      </c>
      <c r="L856" s="24">
        <f t="shared" ca="1" si="86"/>
        <v>2543</v>
      </c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</row>
    <row r="857" spans="1:44" x14ac:dyDescent="0.2">
      <c r="A857" s="15">
        <f>Daten!A857</f>
        <v>32323</v>
      </c>
      <c r="B857" s="8" t="str">
        <f>Daten!B857</f>
        <v>Pernitz</v>
      </c>
      <c r="C857" s="15">
        <f t="shared" si="81"/>
        <v>3</v>
      </c>
      <c r="D857" s="9">
        <f>Daten!E857</f>
        <v>2463</v>
      </c>
      <c r="E857" s="10">
        <f>Daten!D857</f>
        <v>0</v>
      </c>
      <c r="F857" s="9">
        <f t="shared" si="82"/>
        <v>3970.2089552238804</v>
      </c>
      <c r="H857" s="26">
        <f t="shared" ca="1" si="83"/>
        <v>12090</v>
      </c>
      <c r="I857" s="8">
        <f t="shared" ca="1" si="84"/>
        <v>31</v>
      </c>
      <c r="J857" s="26">
        <f ca="1">IF(I857=0,0,COUNTIF(I$19:$I857,C857*10+1))</f>
        <v>536</v>
      </c>
      <c r="K857" s="21">
        <f t="shared" ca="1" si="85"/>
        <v>0</v>
      </c>
      <c r="L857" s="24">
        <f t="shared" ca="1" si="86"/>
        <v>12090</v>
      </c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</row>
    <row r="858" spans="1:44" x14ac:dyDescent="0.2">
      <c r="A858" s="15">
        <f>Daten!A858</f>
        <v>32324</v>
      </c>
      <c r="B858" s="8" t="str">
        <f>Daten!B858</f>
        <v>Rohr im Gebirge</v>
      </c>
      <c r="C858" s="15">
        <f t="shared" si="81"/>
        <v>3</v>
      </c>
      <c r="D858" s="9">
        <f>Daten!E858</f>
        <v>441</v>
      </c>
      <c r="E858" s="10">
        <f>Daten!D858</f>
        <v>0</v>
      </c>
      <c r="F858" s="9">
        <f t="shared" si="82"/>
        <v>710.8656716417911</v>
      </c>
      <c r="H858" s="26">
        <f t="shared" ca="1" si="83"/>
        <v>2165</v>
      </c>
      <c r="I858" s="8">
        <f t="shared" ca="1" si="84"/>
        <v>31</v>
      </c>
      <c r="J858" s="26">
        <f ca="1">IF(I858=0,0,COUNTIF(I$19:$I858,C858*10+1))</f>
        <v>537</v>
      </c>
      <c r="K858" s="21">
        <f t="shared" ca="1" si="85"/>
        <v>0</v>
      </c>
      <c r="L858" s="24">
        <f t="shared" ca="1" si="86"/>
        <v>2165</v>
      </c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</row>
    <row r="859" spans="1:44" x14ac:dyDescent="0.2">
      <c r="A859" s="15">
        <f>Daten!A859</f>
        <v>32325</v>
      </c>
      <c r="B859" s="8" t="str">
        <f>Daten!B859</f>
        <v>Bromberg</v>
      </c>
      <c r="C859" s="15">
        <f t="shared" si="81"/>
        <v>3</v>
      </c>
      <c r="D859" s="9">
        <f>Daten!E859</f>
        <v>1185</v>
      </c>
      <c r="E859" s="10">
        <f>Daten!D859</f>
        <v>0</v>
      </c>
      <c r="F859" s="9">
        <f t="shared" si="82"/>
        <v>1910.1492537313434</v>
      </c>
      <c r="H859" s="26">
        <f t="shared" ca="1" si="83"/>
        <v>5817</v>
      </c>
      <c r="I859" s="8">
        <f t="shared" ca="1" si="84"/>
        <v>31</v>
      </c>
      <c r="J859" s="26">
        <f ca="1">IF(I859=0,0,COUNTIF(I$19:$I859,C859*10+1))</f>
        <v>538</v>
      </c>
      <c r="K859" s="21">
        <f t="shared" ca="1" si="85"/>
        <v>0</v>
      </c>
      <c r="L859" s="24">
        <f t="shared" ca="1" si="86"/>
        <v>5817</v>
      </c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</row>
    <row r="860" spans="1:44" x14ac:dyDescent="0.2">
      <c r="A860" s="15">
        <f>Daten!A860</f>
        <v>32326</v>
      </c>
      <c r="B860" s="8" t="str">
        <f>Daten!B860</f>
        <v>Schwarzenbach</v>
      </c>
      <c r="C860" s="15">
        <f t="shared" si="81"/>
        <v>3</v>
      </c>
      <c r="D860" s="9">
        <f>Daten!E860</f>
        <v>925</v>
      </c>
      <c r="E860" s="10">
        <f>Daten!D860</f>
        <v>0</v>
      </c>
      <c r="F860" s="9">
        <f t="shared" si="82"/>
        <v>1491.044776119403</v>
      </c>
      <c r="H860" s="26">
        <f t="shared" ca="1" si="83"/>
        <v>4540</v>
      </c>
      <c r="I860" s="8">
        <f t="shared" ca="1" si="84"/>
        <v>31</v>
      </c>
      <c r="J860" s="26">
        <f ca="1">IF(I860=0,0,COUNTIF(I$19:$I860,C860*10+1))</f>
        <v>539</v>
      </c>
      <c r="K860" s="21">
        <f t="shared" ca="1" si="85"/>
        <v>0</v>
      </c>
      <c r="L860" s="24">
        <f t="shared" ca="1" si="86"/>
        <v>4540</v>
      </c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</row>
    <row r="861" spans="1:44" x14ac:dyDescent="0.2">
      <c r="A861" s="15">
        <f>Daten!A861</f>
        <v>32327</v>
      </c>
      <c r="B861" s="8" t="str">
        <f>Daten!B861</f>
        <v>Sollenau</v>
      </c>
      <c r="C861" s="15">
        <f t="shared" si="81"/>
        <v>3</v>
      </c>
      <c r="D861" s="9">
        <f>Daten!E861</f>
        <v>5315</v>
      </c>
      <c r="E861" s="10">
        <f>Daten!D861</f>
        <v>0</v>
      </c>
      <c r="F861" s="9">
        <f t="shared" si="82"/>
        <v>8567.4626865671635</v>
      </c>
      <c r="H861" s="26">
        <f t="shared" ca="1" si="83"/>
        <v>26088</v>
      </c>
      <c r="I861" s="8">
        <f t="shared" ca="1" si="84"/>
        <v>31</v>
      </c>
      <c r="J861" s="26">
        <f ca="1">IF(I861=0,0,COUNTIF(I$19:$I861,C861*10+1))</f>
        <v>540</v>
      </c>
      <c r="K861" s="21">
        <f t="shared" ca="1" si="85"/>
        <v>0</v>
      </c>
      <c r="L861" s="24">
        <f t="shared" ca="1" si="86"/>
        <v>26088</v>
      </c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</row>
    <row r="862" spans="1:44" x14ac:dyDescent="0.2">
      <c r="A862" s="15">
        <f>Daten!A862</f>
        <v>32330</v>
      </c>
      <c r="B862" s="8" t="str">
        <f>Daten!B862</f>
        <v>Theresienfeld</v>
      </c>
      <c r="C862" s="15">
        <f t="shared" si="81"/>
        <v>3</v>
      </c>
      <c r="D862" s="9">
        <f>Daten!E862</f>
        <v>3947</v>
      </c>
      <c r="E862" s="10">
        <f>Daten!D862</f>
        <v>0</v>
      </c>
      <c r="F862" s="9">
        <f t="shared" si="82"/>
        <v>6362.3283582089553</v>
      </c>
      <c r="H862" s="26">
        <f t="shared" ca="1" si="83"/>
        <v>19374</v>
      </c>
      <c r="I862" s="8">
        <f t="shared" ca="1" si="84"/>
        <v>31</v>
      </c>
      <c r="J862" s="26">
        <f ca="1">IF(I862=0,0,COUNTIF(I$19:$I862,C862*10+1))</f>
        <v>541</v>
      </c>
      <c r="K862" s="21">
        <f t="shared" ca="1" si="85"/>
        <v>0</v>
      </c>
      <c r="L862" s="24">
        <f t="shared" ca="1" si="86"/>
        <v>19374</v>
      </c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</row>
    <row r="863" spans="1:44" x14ac:dyDescent="0.2">
      <c r="A863" s="15">
        <f>Daten!A863</f>
        <v>32331</v>
      </c>
      <c r="B863" s="8" t="str">
        <f>Daten!B863</f>
        <v>Waidmannsfeld</v>
      </c>
      <c r="C863" s="15">
        <f t="shared" si="81"/>
        <v>3</v>
      </c>
      <c r="D863" s="9">
        <f>Daten!E863</f>
        <v>1510</v>
      </c>
      <c r="E863" s="10">
        <f>Daten!D863</f>
        <v>0</v>
      </c>
      <c r="F863" s="9">
        <f t="shared" si="82"/>
        <v>2434.0298507462685</v>
      </c>
      <c r="H863" s="26">
        <f t="shared" ca="1" si="83"/>
        <v>7412</v>
      </c>
      <c r="I863" s="8">
        <f t="shared" ca="1" si="84"/>
        <v>31</v>
      </c>
      <c r="J863" s="26">
        <f ca="1">IF(I863=0,0,COUNTIF(I$19:$I863,C863*10+1))</f>
        <v>542</v>
      </c>
      <c r="K863" s="21">
        <f t="shared" ca="1" si="85"/>
        <v>0</v>
      </c>
      <c r="L863" s="24">
        <f t="shared" ca="1" si="86"/>
        <v>7412</v>
      </c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</row>
    <row r="864" spans="1:44" x14ac:dyDescent="0.2">
      <c r="A864" s="15">
        <f>Daten!A864</f>
        <v>32332</v>
      </c>
      <c r="B864" s="8" t="str">
        <f>Daten!B864</f>
        <v>Waldegg</v>
      </c>
      <c r="C864" s="15">
        <f t="shared" si="81"/>
        <v>3</v>
      </c>
      <c r="D864" s="9">
        <f>Daten!E864</f>
        <v>2012</v>
      </c>
      <c r="E864" s="10">
        <f>Daten!D864</f>
        <v>0</v>
      </c>
      <c r="F864" s="9">
        <f t="shared" si="82"/>
        <v>3243.2238805970151</v>
      </c>
      <c r="H864" s="26">
        <f t="shared" ca="1" si="83"/>
        <v>9876</v>
      </c>
      <c r="I864" s="8">
        <f t="shared" ca="1" si="84"/>
        <v>31</v>
      </c>
      <c r="J864" s="26">
        <f ca="1">IF(I864=0,0,COUNTIF(I$19:$I864,C864*10+1))</f>
        <v>543</v>
      </c>
      <c r="K864" s="21">
        <f t="shared" ca="1" si="85"/>
        <v>0</v>
      </c>
      <c r="L864" s="24">
        <f t="shared" ca="1" si="86"/>
        <v>9876</v>
      </c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</row>
    <row r="865" spans="1:44" x14ac:dyDescent="0.2">
      <c r="A865" s="15">
        <f>Daten!A865</f>
        <v>32333</v>
      </c>
      <c r="B865" s="8" t="str">
        <f>Daten!B865</f>
        <v>Walpersbach</v>
      </c>
      <c r="C865" s="15">
        <f t="shared" si="81"/>
        <v>3</v>
      </c>
      <c r="D865" s="9">
        <f>Daten!E865</f>
        <v>1160</v>
      </c>
      <c r="E865" s="10">
        <f>Daten!D865</f>
        <v>0</v>
      </c>
      <c r="F865" s="9">
        <f t="shared" si="82"/>
        <v>1869.8507462686566</v>
      </c>
      <c r="H865" s="26">
        <f t="shared" ca="1" si="83"/>
        <v>5694</v>
      </c>
      <c r="I865" s="8">
        <f t="shared" ca="1" si="84"/>
        <v>31</v>
      </c>
      <c r="J865" s="26">
        <f ca="1">IF(I865=0,0,COUNTIF(I$19:$I865,C865*10+1))</f>
        <v>544</v>
      </c>
      <c r="K865" s="21">
        <f t="shared" ca="1" si="85"/>
        <v>0</v>
      </c>
      <c r="L865" s="24">
        <f t="shared" ca="1" si="86"/>
        <v>5694</v>
      </c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</row>
    <row r="866" spans="1:44" x14ac:dyDescent="0.2">
      <c r="A866" s="15">
        <f>Daten!A866</f>
        <v>32334</v>
      </c>
      <c r="B866" s="8" t="str">
        <f>Daten!B866</f>
        <v>Weikersdorf am Steinfelde</v>
      </c>
      <c r="C866" s="15">
        <f t="shared" si="81"/>
        <v>3</v>
      </c>
      <c r="D866" s="9">
        <f>Daten!E866</f>
        <v>1084</v>
      </c>
      <c r="E866" s="10">
        <f>Daten!D866</f>
        <v>0</v>
      </c>
      <c r="F866" s="9">
        <f t="shared" si="82"/>
        <v>1747.3432835820895</v>
      </c>
      <c r="H866" s="26">
        <f t="shared" ca="1" si="83"/>
        <v>5321</v>
      </c>
      <c r="I866" s="8">
        <f t="shared" ca="1" si="84"/>
        <v>31</v>
      </c>
      <c r="J866" s="26">
        <f ca="1">IF(I866=0,0,COUNTIF(I$19:$I866,C866*10+1))</f>
        <v>545</v>
      </c>
      <c r="K866" s="21">
        <f t="shared" ca="1" si="85"/>
        <v>0</v>
      </c>
      <c r="L866" s="24">
        <f t="shared" ca="1" si="86"/>
        <v>5321</v>
      </c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</row>
    <row r="867" spans="1:44" x14ac:dyDescent="0.2">
      <c r="A867" s="15">
        <f>Daten!A867</f>
        <v>32335</v>
      </c>
      <c r="B867" s="8" t="str">
        <f>Daten!B867</f>
        <v>Wiesmath</v>
      </c>
      <c r="C867" s="15">
        <f t="shared" si="81"/>
        <v>3</v>
      </c>
      <c r="D867" s="9">
        <f>Daten!E867</f>
        <v>1539</v>
      </c>
      <c r="E867" s="10">
        <f>Daten!D867</f>
        <v>0</v>
      </c>
      <c r="F867" s="9">
        <f t="shared" si="82"/>
        <v>2480.7761194029849</v>
      </c>
      <c r="H867" s="26">
        <f t="shared" ca="1" si="83"/>
        <v>7554</v>
      </c>
      <c r="I867" s="8">
        <f t="shared" ca="1" si="84"/>
        <v>31</v>
      </c>
      <c r="J867" s="26">
        <f ca="1">IF(I867=0,0,COUNTIF(I$19:$I867,C867*10+1))</f>
        <v>546</v>
      </c>
      <c r="K867" s="21">
        <f t="shared" ca="1" si="85"/>
        <v>0</v>
      </c>
      <c r="L867" s="24">
        <f t="shared" ca="1" si="86"/>
        <v>7554</v>
      </c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</row>
    <row r="868" spans="1:44" x14ac:dyDescent="0.2">
      <c r="A868" s="15">
        <f>Daten!A868</f>
        <v>32336</v>
      </c>
      <c r="B868" s="8" t="str">
        <f>Daten!B868</f>
        <v>Winzendorf-Muthmannsdorf</v>
      </c>
      <c r="C868" s="15">
        <f t="shared" si="81"/>
        <v>3</v>
      </c>
      <c r="D868" s="9">
        <f>Daten!E868</f>
        <v>1864</v>
      </c>
      <c r="E868" s="10">
        <f>Daten!D868</f>
        <v>0</v>
      </c>
      <c r="F868" s="9">
        <f t="shared" si="82"/>
        <v>3004.6567164179105</v>
      </c>
      <c r="H868" s="26">
        <f t="shared" ca="1" si="83"/>
        <v>9149</v>
      </c>
      <c r="I868" s="8">
        <f t="shared" ca="1" si="84"/>
        <v>31</v>
      </c>
      <c r="J868" s="26">
        <f ca="1">IF(I868=0,0,COUNTIF(I$19:$I868,C868*10+1))</f>
        <v>547</v>
      </c>
      <c r="K868" s="21">
        <f t="shared" ca="1" si="85"/>
        <v>0</v>
      </c>
      <c r="L868" s="24">
        <f t="shared" ca="1" si="86"/>
        <v>9149</v>
      </c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</row>
    <row r="869" spans="1:44" x14ac:dyDescent="0.2">
      <c r="A869" s="15">
        <f>Daten!A869</f>
        <v>32337</v>
      </c>
      <c r="B869" s="8" t="str">
        <f>Daten!B869</f>
        <v>Wöllersdorf-Steinabrückl</v>
      </c>
      <c r="C869" s="15">
        <f t="shared" si="81"/>
        <v>3</v>
      </c>
      <c r="D869" s="9">
        <f>Daten!E869</f>
        <v>4798</v>
      </c>
      <c r="E869" s="10">
        <f>Daten!D869</f>
        <v>0</v>
      </c>
      <c r="F869" s="9">
        <f t="shared" si="82"/>
        <v>7734.0895522388055</v>
      </c>
      <c r="H869" s="26">
        <f t="shared" ca="1" si="83"/>
        <v>23551</v>
      </c>
      <c r="I869" s="8">
        <f t="shared" ca="1" si="84"/>
        <v>31</v>
      </c>
      <c r="J869" s="26">
        <f ca="1">IF(I869=0,0,COUNTIF(I$19:$I869,C869*10+1))</f>
        <v>548</v>
      </c>
      <c r="K869" s="21">
        <f t="shared" ca="1" si="85"/>
        <v>0</v>
      </c>
      <c r="L869" s="24">
        <f t="shared" ca="1" si="86"/>
        <v>23551</v>
      </c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</row>
    <row r="870" spans="1:44" x14ac:dyDescent="0.2">
      <c r="A870" s="15">
        <f>Daten!A870</f>
        <v>32338</v>
      </c>
      <c r="B870" s="8" t="str">
        <f>Daten!B870</f>
        <v>Zillingdorf</v>
      </c>
      <c r="C870" s="15">
        <f t="shared" si="81"/>
        <v>3</v>
      </c>
      <c r="D870" s="9">
        <f>Daten!E870</f>
        <v>2088</v>
      </c>
      <c r="E870" s="10">
        <f>Daten!D870</f>
        <v>0</v>
      </c>
      <c r="F870" s="9">
        <f t="shared" si="82"/>
        <v>3365.7313432835822</v>
      </c>
      <c r="H870" s="26">
        <f t="shared" ca="1" si="83"/>
        <v>10249</v>
      </c>
      <c r="I870" s="8">
        <f t="shared" ca="1" si="84"/>
        <v>31</v>
      </c>
      <c r="J870" s="26">
        <f ca="1">IF(I870=0,0,COUNTIF(I$19:$I870,C870*10+1))</f>
        <v>549</v>
      </c>
      <c r="K870" s="21">
        <f t="shared" ca="1" si="85"/>
        <v>0</v>
      </c>
      <c r="L870" s="24">
        <f t="shared" ca="1" si="86"/>
        <v>10249</v>
      </c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</row>
    <row r="871" spans="1:44" x14ac:dyDescent="0.2">
      <c r="A871" s="15">
        <f>Daten!A871</f>
        <v>32501</v>
      </c>
      <c r="B871" s="8" t="str">
        <f>Daten!B871</f>
        <v>Allentsteig</v>
      </c>
      <c r="C871" s="15">
        <f t="shared" si="81"/>
        <v>3</v>
      </c>
      <c r="D871" s="9">
        <f>Daten!E871</f>
        <v>1741</v>
      </c>
      <c r="E871" s="10">
        <f>Daten!D871</f>
        <v>0</v>
      </c>
      <c r="F871" s="9">
        <f t="shared" si="82"/>
        <v>2806.3880597014927</v>
      </c>
      <c r="H871" s="26">
        <f t="shared" ca="1" si="83"/>
        <v>8546</v>
      </c>
      <c r="I871" s="8">
        <f t="shared" ca="1" si="84"/>
        <v>31</v>
      </c>
      <c r="J871" s="26">
        <f ca="1">IF(I871=0,0,COUNTIF(I$19:$I871,C871*10+1))</f>
        <v>550</v>
      </c>
      <c r="K871" s="21">
        <f t="shared" ca="1" si="85"/>
        <v>0</v>
      </c>
      <c r="L871" s="24">
        <f t="shared" ca="1" si="86"/>
        <v>8546</v>
      </c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</row>
    <row r="872" spans="1:44" x14ac:dyDescent="0.2">
      <c r="A872" s="15">
        <f>Daten!A872</f>
        <v>32502</v>
      </c>
      <c r="B872" s="8" t="str">
        <f>Daten!B872</f>
        <v>Arbesbach</v>
      </c>
      <c r="C872" s="15">
        <f t="shared" si="81"/>
        <v>3</v>
      </c>
      <c r="D872" s="9">
        <f>Daten!E872</f>
        <v>1590</v>
      </c>
      <c r="E872" s="10">
        <f>Daten!D872</f>
        <v>0</v>
      </c>
      <c r="F872" s="9">
        <f t="shared" si="82"/>
        <v>2562.9850746268658</v>
      </c>
      <c r="H872" s="26">
        <f t="shared" ca="1" si="83"/>
        <v>7804</v>
      </c>
      <c r="I872" s="8">
        <f t="shared" ca="1" si="84"/>
        <v>31</v>
      </c>
      <c r="J872" s="26">
        <f ca="1">IF(I872=0,0,COUNTIF(I$19:$I872,C872*10+1))</f>
        <v>551</v>
      </c>
      <c r="K872" s="21">
        <f t="shared" ca="1" si="85"/>
        <v>0</v>
      </c>
      <c r="L872" s="24">
        <f t="shared" ca="1" si="86"/>
        <v>7804</v>
      </c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</row>
    <row r="873" spans="1:44" x14ac:dyDescent="0.2">
      <c r="A873" s="15">
        <f>Daten!A873</f>
        <v>32503</v>
      </c>
      <c r="B873" s="8" t="str">
        <f>Daten!B873</f>
        <v>Bärnkopf</v>
      </c>
      <c r="C873" s="15">
        <f t="shared" si="81"/>
        <v>3</v>
      </c>
      <c r="D873" s="9">
        <f>Daten!E873</f>
        <v>343</v>
      </c>
      <c r="E873" s="10">
        <f>Daten!D873</f>
        <v>0</v>
      </c>
      <c r="F873" s="9">
        <f t="shared" si="82"/>
        <v>552.8955223880597</v>
      </c>
      <c r="H873" s="26">
        <f t="shared" ca="1" si="83"/>
        <v>1684</v>
      </c>
      <c r="I873" s="8">
        <f t="shared" ca="1" si="84"/>
        <v>31</v>
      </c>
      <c r="J873" s="26">
        <f ca="1">IF(I873=0,0,COUNTIF(I$19:$I873,C873*10+1))</f>
        <v>552</v>
      </c>
      <c r="K873" s="21">
        <f t="shared" ca="1" si="85"/>
        <v>0</v>
      </c>
      <c r="L873" s="24">
        <f t="shared" ca="1" si="86"/>
        <v>1684</v>
      </c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</row>
    <row r="874" spans="1:44" x14ac:dyDescent="0.2">
      <c r="A874" s="15">
        <f>Daten!A874</f>
        <v>32504</v>
      </c>
      <c r="B874" s="8" t="str">
        <f>Daten!B874</f>
        <v>Echsenbach</v>
      </c>
      <c r="C874" s="15">
        <f t="shared" si="81"/>
        <v>3</v>
      </c>
      <c r="D874" s="9">
        <f>Daten!E874</f>
        <v>1287</v>
      </c>
      <c r="E874" s="10">
        <f>Daten!D874</f>
        <v>0</v>
      </c>
      <c r="F874" s="9">
        <f t="shared" si="82"/>
        <v>2074.5671641791046</v>
      </c>
      <c r="H874" s="26">
        <f t="shared" ca="1" si="83"/>
        <v>6317</v>
      </c>
      <c r="I874" s="8">
        <f t="shared" ca="1" si="84"/>
        <v>31</v>
      </c>
      <c r="J874" s="26">
        <f ca="1">IF(I874=0,0,COUNTIF(I$19:$I874,C874*10+1))</f>
        <v>553</v>
      </c>
      <c r="K874" s="21">
        <f t="shared" ca="1" si="85"/>
        <v>0</v>
      </c>
      <c r="L874" s="24">
        <f t="shared" ca="1" si="86"/>
        <v>6317</v>
      </c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</row>
    <row r="875" spans="1:44" x14ac:dyDescent="0.2">
      <c r="A875" s="15">
        <f>Daten!A875</f>
        <v>32505</v>
      </c>
      <c r="B875" s="8" t="str">
        <f>Daten!B875</f>
        <v>Göpfritz an der Wild</v>
      </c>
      <c r="C875" s="15">
        <f t="shared" si="81"/>
        <v>3</v>
      </c>
      <c r="D875" s="9">
        <f>Daten!E875</f>
        <v>1790</v>
      </c>
      <c r="E875" s="10">
        <f>Daten!D875</f>
        <v>0</v>
      </c>
      <c r="F875" s="9">
        <f t="shared" si="82"/>
        <v>2885.373134328358</v>
      </c>
      <c r="H875" s="26">
        <f t="shared" ca="1" si="83"/>
        <v>8786</v>
      </c>
      <c r="I875" s="8">
        <f t="shared" ca="1" si="84"/>
        <v>31</v>
      </c>
      <c r="J875" s="26">
        <f ca="1">IF(I875=0,0,COUNTIF(I$19:$I875,C875*10+1))</f>
        <v>554</v>
      </c>
      <c r="K875" s="21">
        <f t="shared" ca="1" si="85"/>
        <v>0</v>
      </c>
      <c r="L875" s="24">
        <f t="shared" ca="1" si="86"/>
        <v>8786</v>
      </c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</row>
    <row r="876" spans="1:44" x14ac:dyDescent="0.2">
      <c r="A876" s="15">
        <f>Daten!A876</f>
        <v>32506</v>
      </c>
      <c r="B876" s="8" t="str">
        <f>Daten!B876</f>
        <v>Grafenschlag</v>
      </c>
      <c r="C876" s="15">
        <f t="shared" si="81"/>
        <v>3</v>
      </c>
      <c r="D876" s="9">
        <f>Daten!E876</f>
        <v>846</v>
      </c>
      <c r="E876" s="10">
        <f>Daten!D876</f>
        <v>0</v>
      </c>
      <c r="F876" s="9">
        <f t="shared" si="82"/>
        <v>1363.7014925373135</v>
      </c>
      <c r="H876" s="26">
        <f t="shared" ca="1" si="83"/>
        <v>4153</v>
      </c>
      <c r="I876" s="8">
        <f t="shared" ca="1" si="84"/>
        <v>31</v>
      </c>
      <c r="J876" s="26">
        <f ca="1">IF(I876=0,0,COUNTIF(I$19:$I876,C876*10+1))</f>
        <v>555</v>
      </c>
      <c r="K876" s="21">
        <f t="shared" ca="1" si="85"/>
        <v>0</v>
      </c>
      <c r="L876" s="24">
        <f t="shared" ca="1" si="86"/>
        <v>4153</v>
      </c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</row>
    <row r="877" spans="1:44" x14ac:dyDescent="0.2">
      <c r="A877" s="15">
        <f>Daten!A877</f>
        <v>32508</v>
      </c>
      <c r="B877" s="8" t="str">
        <f>Daten!B877</f>
        <v>Groß Gerungs</v>
      </c>
      <c r="C877" s="15">
        <f t="shared" si="81"/>
        <v>3</v>
      </c>
      <c r="D877" s="9">
        <f>Daten!E877</f>
        <v>4435</v>
      </c>
      <c r="E877" s="10">
        <f>Daten!D877</f>
        <v>0</v>
      </c>
      <c r="F877" s="9">
        <f t="shared" si="82"/>
        <v>7148.9552238805973</v>
      </c>
      <c r="H877" s="26">
        <f t="shared" ca="1" si="83"/>
        <v>21769</v>
      </c>
      <c r="I877" s="8">
        <f t="shared" ca="1" si="84"/>
        <v>31</v>
      </c>
      <c r="J877" s="26">
        <f ca="1">IF(I877=0,0,COUNTIF(I$19:$I877,C877*10+1))</f>
        <v>556</v>
      </c>
      <c r="K877" s="21">
        <f t="shared" ca="1" si="85"/>
        <v>0</v>
      </c>
      <c r="L877" s="24">
        <f t="shared" ca="1" si="86"/>
        <v>21769</v>
      </c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</row>
    <row r="878" spans="1:44" x14ac:dyDescent="0.2">
      <c r="A878" s="15">
        <f>Daten!A878</f>
        <v>32509</v>
      </c>
      <c r="B878" s="8" t="str">
        <f>Daten!B878</f>
        <v>Großgöttfritz</v>
      </c>
      <c r="C878" s="15">
        <f t="shared" si="81"/>
        <v>3</v>
      </c>
      <c r="D878" s="9">
        <f>Daten!E878</f>
        <v>1363</v>
      </c>
      <c r="E878" s="10">
        <f>Daten!D878</f>
        <v>0</v>
      </c>
      <c r="F878" s="9">
        <f t="shared" si="82"/>
        <v>2197.0746268656717</v>
      </c>
      <c r="H878" s="26">
        <f t="shared" ca="1" si="83"/>
        <v>6690</v>
      </c>
      <c r="I878" s="8">
        <f t="shared" ca="1" si="84"/>
        <v>31</v>
      </c>
      <c r="J878" s="26">
        <f ca="1">IF(I878=0,0,COUNTIF(I$19:$I878,C878*10+1))</f>
        <v>557</v>
      </c>
      <c r="K878" s="21">
        <f t="shared" ca="1" si="85"/>
        <v>0</v>
      </c>
      <c r="L878" s="24">
        <f t="shared" ca="1" si="86"/>
        <v>6690</v>
      </c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</row>
    <row r="879" spans="1:44" x14ac:dyDescent="0.2">
      <c r="A879" s="15">
        <f>Daten!A879</f>
        <v>32511</v>
      </c>
      <c r="B879" s="8" t="str">
        <f>Daten!B879</f>
        <v>Gutenbrunn</v>
      </c>
      <c r="C879" s="15">
        <f t="shared" si="81"/>
        <v>3</v>
      </c>
      <c r="D879" s="9">
        <f>Daten!E879</f>
        <v>497</v>
      </c>
      <c r="E879" s="10">
        <f>Daten!D879</f>
        <v>0</v>
      </c>
      <c r="F879" s="9">
        <f t="shared" si="82"/>
        <v>801.1343283582089</v>
      </c>
      <c r="H879" s="26">
        <f t="shared" ca="1" si="83"/>
        <v>2440</v>
      </c>
      <c r="I879" s="8">
        <f t="shared" ca="1" si="84"/>
        <v>31</v>
      </c>
      <c r="J879" s="26">
        <f ca="1">IF(I879=0,0,COUNTIF(I$19:$I879,C879*10+1))</f>
        <v>558</v>
      </c>
      <c r="K879" s="21">
        <f t="shared" ca="1" si="85"/>
        <v>0</v>
      </c>
      <c r="L879" s="24">
        <f t="shared" ca="1" si="86"/>
        <v>2440</v>
      </c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</row>
    <row r="880" spans="1:44" x14ac:dyDescent="0.2">
      <c r="A880" s="15">
        <f>Daten!A880</f>
        <v>32514</v>
      </c>
      <c r="B880" s="8" t="str">
        <f>Daten!B880</f>
        <v>Kirchschlag</v>
      </c>
      <c r="C880" s="15">
        <f t="shared" si="81"/>
        <v>3</v>
      </c>
      <c r="D880" s="9">
        <f>Daten!E880</f>
        <v>638</v>
      </c>
      <c r="E880" s="10">
        <f>Daten!D880</f>
        <v>0</v>
      </c>
      <c r="F880" s="9">
        <f t="shared" si="82"/>
        <v>1028.4179104477612</v>
      </c>
      <c r="H880" s="26">
        <f t="shared" ca="1" si="83"/>
        <v>3132</v>
      </c>
      <c r="I880" s="8">
        <f t="shared" ca="1" si="84"/>
        <v>31</v>
      </c>
      <c r="J880" s="26">
        <f ca="1">IF(I880=0,0,COUNTIF(I$19:$I880,C880*10+1))</f>
        <v>559</v>
      </c>
      <c r="K880" s="21">
        <f t="shared" ca="1" si="85"/>
        <v>0</v>
      </c>
      <c r="L880" s="24">
        <f t="shared" ca="1" si="86"/>
        <v>3132</v>
      </c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</row>
    <row r="881" spans="1:44" x14ac:dyDescent="0.2">
      <c r="A881" s="15">
        <f>Daten!A881</f>
        <v>32515</v>
      </c>
      <c r="B881" s="8" t="str">
        <f>Daten!B881</f>
        <v>Kottes-Purk</v>
      </c>
      <c r="C881" s="15">
        <f t="shared" si="81"/>
        <v>3</v>
      </c>
      <c r="D881" s="9">
        <f>Daten!E881</f>
        <v>1452</v>
      </c>
      <c r="E881" s="10">
        <f>Daten!D881</f>
        <v>0</v>
      </c>
      <c r="F881" s="9">
        <f t="shared" si="82"/>
        <v>2340.5373134328356</v>
      </c>
      <c r="H881" s="26">
        <f t="shared" ca="1" si="83"/>
        <v>7127</v>
      </c>
      <c r="I881" s="8">
        <f t="shared" ca="1" si="84"/>
        <v>31</v>
      </c>
      <c r="J881" s="26">
        <f ca="1">IF(I881=0,0,COUNTIF(I$19:$I881,C881*10+1))</f>
        <v>560</v>
      </c>
      <c r="K881" s="21">
        <f t="shared" ca="1" si="85"/>
        <v>0</v>
      </c>
      <c r="L881" s="24">
        <f t="shared" ca="1" si="86"/>
        <v>7127</v>
      </c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</row>
    <row r="882" spans="1:44" x14ac:dyDescent="0.2">
      <c r="A882" s="15">
        <f>Daten!A882</f>
        <v>32516</v>
      </c>
      <c r="B882" s="8" t="str">
        <f>Daten!B882</f>
        <v>Langschlag</v>
      </c>
      <c r="C882" s="15">
        <f t="shared" si="81"/>
        <v>3</v>
      </c>
      <c r="D882" s="9">
        <f>Daten!E882</f>
        <v>1722</v>
      </c>
      <c r="E882" s="10">
        <f>Daten!D882</f>
        <v>0</v>
      </c>
      <c r="F882" s="9">
        <f t="shared" si="82"/>
        <v>2775.7611940298507</v>
      </c>
      <c r="H882" s="26">
        <f t="shared" ca="1" si="83"/>
        <v>8452</v>
      </c>
      <c r="I882" s="8">
        <f t="shared" ca="1" si="84"/>
        <v>31</v>
      </c>
      <c r="J882" s="26">
        <f ca="1">IF(I882=0,0,COUNTIF(I$19:$I882,C882*10+1))</f>
        <v>561</v>
      </c>
      <c r="K882" s="21">
        <f t="shared" ca="1" si="85"/>
        <v>0</v>
      </c>
      <c r="L882" s="24">
        <f t="shared" ca="1" si="86"/>
        <v>8452</v>
      </c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</row>
    <row r="883" spans="1:44" x14ac:dyDescent="0.2">
      <c r="A883" s="15">
        <f>Daten!A883</f>
        <v>32517</v>
      </c>
      <c r="B883" s="8" t="str">
        <f>Daten!B883</f>
        <v>Martinsberg</v>
      </c>
      <c r="C883" s="15">
        <f t="shared" si="81"/>
        <v>3</v>
      </c>
      <c r="D883" s="9">
        <f>Daten!E883</f>
        <v>1092</v>
      </c>
      <c r="E883" s="10">
        <f>Daten!D883</f>
        <v>0</v>
      </c>
      <c r="F883" s="9">
        <f t="shared" si="82"/>
        <v>1760.2388059701493</v>
      </c>
      <c r="H883" s="26">
        <f t="shared" ca="1" si="83"/>
        <v>5360</v>
      </c>
      <c r="I883" s="8">
        <f t="shared" ca="1" si="84"/>
        <v>31</v>
      </c>
      <c r="J883" s="26">
        <f ca="1">IF(I883=0,0,COUNTIF(I$19:$I883,C883*10+1))</f>
        <v>562</v>
      </c>
      <c r="K883" s="21">
        <f t="shared" ca="1" si="85"/>
        <v>0</v>
      </c>
      <c r="L883" s="24">
        <f t="shared" ca="1" si="86"/>
        <v>5360</v>
      </c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</row>
    <row r="884" spans="1:44" x14ac:dyDescent="0.2">
      <c r="A884" s="15">
        <f>Daten!A884</f>
        <v>32518</v>
      </c>
      <c r="B884" s="8" t="str">
        <f>Daten!B884</f>
        <v>Ottenschlag</v>
      </c>
      <c r="C884" s="15">
        <f t="shared" si="81"/>
        <v>3</v>
      </c>
      <c r="D884" s="9">
        <f>Daten!E884</f>
        <v>1023</v>
      </c>
      <c r="E884" s="10">
        <f>Daten!D884</f>
        <v>0</v>
      </c>
      <c r="F884" s="9">
        <f t="shared" si="82"/>
        <v>1649.0149253731342</v>
      </c>
      <c r="H884" s="26">
        <f t="shared" ca="1" si="83"/>
        <v>5021</v>
      </c>
      <c r="I884" s="8">
        <f t="shared" ca="1" si="84"/>
        <v>31</v>
      </c>
      <c r="J884" s="26">
        <f ca="1">IF(I884=0,0,COUNTIF(I$19:$I884,C884*10+1))</f>
        <v>563</v>
      </c>
      <c r="K884" s="21">
        <f t="shared" ca="1" si="85"/>
        <v>0</v>
      </c>
      <c r="L884" s="24">
        <f t="shared" ca="1" si="86"/>
        <v>5021</v>
      </c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</row>
    <row r="885" spans="1:44" x14ac:dyDescent="0.2">
      <c r="A885" s="15">
        <f>Daten!A885</f>
        <v>32519</v>
      </c>
      <c r="B885" s="8" t="str">
        <f>Daten!B885</f>
        <v>Altmelon</v>
      </c>
      <c r="C885" s="15">
        <f t="shared" si="81"/>
        <v>3</v>
      </c>
      <c r="D885" s="9">
        <f>Daten!E885</f>
        <v>867</v>
      </c>
      <c r="E885" s="10">
        <f>Daten!D885</f>
        <v>0</v>
      </c>
      <c r="F885" s="9">
        <f t="shared" si="82"/>
        <v>1397.5522388059701</v>
      </c>
      <c r="H885" s="26">
        <f t="shared" ca="1" si="83"/>
        <v>4256</v>
      </c>
      <c r="I885" s="8">
        <f t="shared" ca="1" si="84"/>
        <v>31</v>
      </c>
      <c r="J885" s="26">
        <f ca="1">IF(I885=0,0,COUNTIF(I$19:$I885,C885*10+1))</f>
        <v>564</v>
      </c>
      <c r="K885" s="21">
        <f t="shared" ca="1" si="85"/>
        <v>0</v>
      </c>
      <c r="L885" s="24">
        <f t="shared" ca="1" si="86"/>
        <v>4256</v>
      </c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</row>
    <row r="886" spans="1:44" x14ac:dyDescent="0.2">
      <c r="A886" s="15">
        <f>Daten!A886</f>
        <v>32520</v>
      </c>
      <c r="B886" s="8" t="str">
        <f>Daten!B886</f>
        <v>Pölla</v>
      </c>
      <c r="C886" s="15">
        <f t="shared" si="81"/>
        <v>3</v>
      </c>
      <c r="D886" s="9">
        <f>Daten!E886</f>
        <v>924</v>
      </c>
      <c r="E886" s="10">
        <f>Daten!D886</f>
        <v>0</v>
      </c>
      <c r="F886" s="9">
        <f t="shared" si="82"/>
        <v>1489.4328358208954</v>
      </c>
      <c r="H886" s="26">
        <f t="shared" ca="1" si="83"/>
        <v>4535</v>
      </c>
      <c r="I886" s="8">
        <f t="shared" ca="1" si="84"/>
        <v>31</v>
      </c>
      <c r="J886" s="26">
        <f ca="1">IF(I886=0,0,COUNTIF(I$19:$I886,C886*10+1))</f>
        <v>565</v>
      </c>
      <c r="K886" s="21">
        <f t="shared" ca="1" si="85"/>
        <v>0</v>
      </c>
      <c r="L886" s="24">
        <f t="shared" ca="1" si="86"/>
        <v>4535</v>
      </c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</row>
    <row r="887" spans="1:44" x14ac:dyDescent="0.2">
      <c r="A887" s="15">
        <f>Daten!A887</f>
        <v>32521</v>
      </c>
      <c r="B887" s="8" t="str">
        <f>Daten!B887</f>
        <v>Rappottenstein</v>
      </c>
      <c r="C887" s="15">
        <f t="shared" si="81"/>
        <v>3</v>
      </c>
      <c r="D887" s="9">
        <f>Daten!E887</f>
        <v>1741</v>
      </c>
      <c r="E887" s="10">
        <f>Daten!D887</f>
        <v>0</v>
      </c>
      <c r="F887" s="9">
        <f t="shared" si="82"/>
        <v>2806.3880597014927</v>
      </c>
      <c r="H887" s="26">
        <f t="shared" ca="1" si="83"/>
        <v>8546</v>
      </c>
      <c r="I887" s="8">
        <f t="shared" ca="1" si="84"/>
        <v>31</v>
      </c>
      <c r="J887" s="26">
        <f ca="1">IF(I887=0,0,COUNTIF(I$19:$I887,C887*10+1))</f>
        <v>566</v>
      </c>
      <c r="K887" s="21">
        <f t="shared" ca="1" si="85"/>
        <v>0</v>
      </c>
      <c r="L887" s="24">
        <f t="shared" ca="1" si="86"/>
        <v>8546</v>
      </c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</row>
    <row r="888" spans="1:44" x14ac:dyDescent="0.2">
      <c r="A888" s="15">
        <f>Daten!A888</f>
        <v>32522</v>
      </c>
      <c r="B888" s="8" t="str">
        <f>Daten!B888</f>
        <v>Sallingberg</v>
      </c>
      <c r="C888" s="15">
        <f t="shared" si="81"/>
        <v>3</v>
      </c>
      <c r="D888" s="9">
        <f>Daten!E888</f>
        <v>1262</v>
      </c>
      <c r="E888" s="10">
        <f>Daten!D888</f>
        <v>0</v>
      </c>
      <c r="F888" s="9">
        <f t="shared" si="82"/>
        <v>2034.2686567164178</v>
      </c>
      <c r="H888" s="26">
        <f t="shared" ca="1" si="83"/>
        <v>6194</v>
      </c>
      <c r="I888" s="8">
        <f t="shared" ca="1" si="84"/>
        <v>31</v>
      </c>
      <c r="J888" s="26">
        <f ca="1">IF(I888=0,0,COUNTIF(I$19:$I888,C888*10+1))</f>
        <v>567</v>
      </c>
      <c r="K888" s="21">
        <f t="shared" ca="1" si="85"/>
        <v>0</v>
      </c>
      <c r="L888" s="24">
        <f t="shared" ca="1" si="86"/>
        <v>6194</v>
      </c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</row>
    <row r="889" spans="1:44" x14ac:dyDescent="0.2">
      <c r="A889" s="15">
        <f>Daten!A889</f>
        <v>32523</v>
      </c>
      <c r="B889" s="8" t="str">
        <f>Daten!B889</f>
        <v>Schönbach</v>
      </c>
      <c r="C889" s="15">
        <f t="shared" si="81"/>
        <v>3</v>
      </c>
      <c r="D889" s="9">
        <f>Daten!E889</f>
        <v>756</v>
      </c>
      <c r="E889" s="10">
        <f>Daten!D889</f>
        <v>0</v>
      </c>
      <c r="F889" s="9">
        <f t="shared" si="82"/>
        <v>1218.6268656716418</v>
      </c>
      <c r="H889" s="26">
        <f t="shared" ca="1" si="83"/>
        <v>3711</v>
      </c>
      <c r="I889" s="8">
        <f t="shared" ca="1" si="84"/>
        <v>31</v>
      </c>
      <c r="J889" s="26">
        <f ca="1">IF(I889=0,0,COUNTIF(I$19:$I889,C889*10+1))</f>
        <v>568</v>
      </c>
      <c r="K889" s="21">
        <f t="shared" ca="1" si="85"/>
        <v>0</v>
      </c>
      <c r="L889" s="24">
        <f t="shared" ca="1" si="86"/>
        <v>3711</v>
      </c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</row>
    <row r="890" spans="1:44" x14ac:dyDescent="0.2">
      <c r="A890" s="15">
        <f>Daten!A890</f>
        <v>32524</v>
      </c>
      <c r="B890" s="8" t="str">
        <f>Daten!B890</f>
        <v>Schwarzenau</v>
      </c>
      <c r="C890" s="15">
        <f t="shared" si="81"/>
        <v>3</v>
      </c>
      <c r="D890" s="9">
        <f>Daten!E890</f>
        <v>1496</v>
      </c>
      <c r="E890" s="10">
        <f>Daten!D890</f>
        <v>0</v>
      </c>
      <c r="F890" s="9">
        <f t="shared" si="82"/>
        <v>2411.4626865671644</v>
      </c>
      <c r="H890" s="26">
        <f t="shared" ca="1" si="83"/>
        <v>7343</v>
      </c>
      <c r="I890" s="8">
        <f t="shared" ca="1" si="84"/>
        <v>31</v>
      </c>
      <c r="J890" s="26">
        <f ca="1">IF(I890=0,0,COUNTIF(I$19:$I890,C890*10+1))</f>
        <v>569</v>
      </c>
      <c r="K890" s="21">
        <f t="shared" ca="1" si="85"/>
        <v>0</v>
      </c>
      <c r="L890" s="24">
        <f t="shared" ca="1" si="86"/>
        <v>7343</v>
      </c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</row>
    <row r="891" spans="1:44" x14ac:dyDescent="0.2">
      <c r="A891" s="15">
        <f>Daten!A891</f>
        <v>32525</v>
      </c>
      <c r="B891" s="8" t="str">
        <f>Daten!B891</f>
        <v>Schweiggers</v>
      </c>
      <c r="C891" s="15">
        <f t="shared" si="81"/>
        <v>3</v>
      </c>
      <c r="D891" s="9">
        <f>Daten!E891</f>
        <v>2037</v>
      </c>
      <c r="E891" s="10">
        <f>Daten!D891</f>
        <v>0</v>
      </c>
      <c r="F891" s="9">
        <f t="shared" si="82"/>
        <v>3283.5223880597014</v>
      </c>
      <c r="H891" s="26">
        <f t="shared" ca="1" si="83"/>
        <v>9999</v>
      </c>
      <c r="I891" s="8">
        <f t="shared" ca="1" si="84"/>
        <v>31</v>
      </c>
      <c r="J891" s="26">
        <f ca="1">IF(I891=0,0,COUNTIF(I$19:$I891,C891*10+1))</f>
        <v>570</v>
      </c>
      <c r="K891" s="21">
        <f t="shared" ca="1" si="85"/>
        <v>0</v>
      </c>
      <c r="L891" s="24">
        <f t="shared" ca="1" si="86"/>
        <v>9999</v>
      </c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</row>
    <row r="892" spans="1:44" x14ac:dyDescent="0.2">
      <c r="A892" s="15">
        <f>Daten!A892</f>
        <v>32528</v>
      </c>
      <c r="B892" s="8" t="str">
        <f>Daten!B892</f>
        <v>Bad Traunstein</v>
      </c>
      <c r="C892" s="15">
        <f t="shared" si="81"/>
        <v>3</v>
      </c>
      <c r="D892" s="9">
        <f>Daten!E892</f>
        <v>1004</v>
      </c>
      <c r="E892" s="10">
        <f>Daten!D892</f>
        <v>0</v>
      </c>
      <c r="F892" s="9">
        <f t="shared" si="82"/>
        <v>1618.3880597014925</v>
      </c>
      <c r="H892" s="26">
        <f t="shared" ca="1" si="83"/>
        <v>4928</v>
      </c>
      <c r="I892" s="8">
        <f t="shared" ca="1" si="84"/>
        <v>31</v>
      </c>
      <c r="J892" s="26">
        <f ca="1">IF(I892=0,0,COUNTIF(I$19:$I892,C892*10+1))</f>
        <v>571</v>
      </c>
      <c r="K892" s="21">
        <f t="shared" ca="1" si="85"/>
        <v>0</v>
      </c>
      <c r="L892" s="24">
        <f t="shared" ca="1" si="86"/>
        <v>4928</v>
      </c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</row>
    <row r="893" spans="1:44" x14ac:dyDescent="0.2">
      <c r="A893" s="15">
        <f>Daten!A893</f>
        <v>32529</v>
      </c>
      <c r="B893" s="8" t="str">
        <f>Daten!B893</f>
        <v>Waldhausen</v>
      </c>
      <c r="C893" s="15">
        <f t="shared" si="81"/>
        <v>3</v>
      </c>
      <c r="D893" s="9">
        <f>Daten!E893</f>
        <v>1201</v>
      </c>
      <c r="E893" s="10">
        <f>Daten!D893</f>
        <v>0</v>
      </c>
      <c r="F893" s="9">
        <f t="shared" si="82"/>
        <v>1935.9402985074628</v>
      </c>
      <c r="H893" s="26">
        <f t="shared" ca="1" si="83"/>
        <v>5895</v>
      </c>
      <c r="I893" s="8">
        <f t="shared" ca="1" si="84"/>
        <v>31</v>
      </c>
      <c r="J893" s="26">
        <f ca="1">IF(I893=0,0,COUNTIF(I$19:$I893,C893*10+1))</f>
        <v>572</v>
      </c>
      <c r="K893" s="21">
        <f t="shared" ca="1" si="85"/>
        <v>0</v>
      </c>
      <c r="L893" s="24">
        <f t="shared" ca="1" si="86"/>
        <v>5895</v>
      </c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</row>
    <row r="894" spans="1:44" x14ac:dyDescent="0.2">
      <c r="A894" s="15">
        <f>Daten!A894</f>
        <v>32530</v>
      </c>
      <c r="B894" s="8" t="str">
        <f>Daten!B894</f>
        <v>Zwettl-Niederösterreich</v>
      </c>
      <c r="C894" s="15">
        <f t="shared" si="81"/>
        <v>3</v>
      </c>
      <c r="D894" s="9">
        <f>Daten!E894</f>
        <v>10723</v>
      </c>
      <c r="E894" s="10">
        <f>Daten!D894</f>
        <v>0</v>
      </c>
      <c r="F894" s="9">
        <f t="shared" si="82"/>
        <v>17871.666666666664</v>
      </c>
      <c r="H894" s="26">
        <f t="shared" ca="1" si="83"/>
        <v>54420</v>
      </c>
      <c r="I894" s="8">
        <f t="shared" ca="1" si="84"/>
        <v>31</v>
      </c>
      <c r="J894" s="26">
        <f ca="1">IF(I894=0,0,COUNTIF(I$19:$I894,C894*10+1))</f>
        <v>573</v>
      </c>
      <c r="K894" s="21">
        <f t="shared" ca="1" si="85"/>
        <v>0</v>
      </c>
      <c r="L894" s="24">
        <f t="shared" ca="1" si="86"/>
        <v>54420</v>
      </c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</row>
    <row r="895" spans="1:44" x14ac:dyDescent="0.2">
      <c r="A895" s="15">
        <f>Daten!A895</f>
        <v>40101</v>
      </c>
      <c r="B895" s="8" t="str">
        <f>Daten!B895</f>
        <v>Linz</v>
      </c>
      <c r="C895" s="15">
        <f t="shared" si="81"/>
        <v>4</v>
      </c>
      <c r="D895" s="9">
        <f>Daten!E895</f>
        <v>206853</v>
      </c>
      <c r="E895" s="10">
        <f>Daten!D895</f>
        <v>1</v>
      </c>
      <c r="F895" s="9">
        <f t="shared" si="82"/>
        <v>482657.00000000006</v>
      </c>
      <c r="H895" s="26">
        <f t="shared" ca="1" si="83"/>
        <v>1544788</v>
      </c>
      <c r="I895" s="8">
        <f t="shared" ca="1" si="84"/>
        <v>41</v>
      </c>
      <c r="J895" s="26">
        <f ca="1">IF(I895=0,0,COUNTIF(I$19:$I895,C895*10+1))</f>
        <v>1</v>
      </c>
      <c r="K895" s="21">
        <f t="shared" ca="1" si="85"/>
        <v>-4</v>
      </c>
      <c r="L895" s="24">
        <f t="shared" ca="1" si="86"/>
        <v>1544784</v>
      </c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</row>
    <row r="896" spans="1:44" x14ac:dyDescent="0.2">
      <c r="A896" s="15">
        <f>Daten!A896</f>
        <v>40201</v>
      </c>
      <c r="B896" s="8" t="str">
        <f>Daten!B896</f>
        <v>Steyr</v>
      </c>
      <c r="C896" s="15">
        <f t="shared" si="81"/>
        <v>4</v>
      </c>
      <c r="D896" s="9">
        <f>Daten!E896</f>
        <v>37867</v>
      </c>
      <c r="E896" s="10">
        <f>Daten!D896</f>
        <v>1</v>
      </c>
      <c r="F896" s="9">
        <f t="shared" si="82"/>
        <v>75734</v>
      </c>
      <c r="H896" s="26">
        <f t="shared" ca="1" si="83"/>
        <v>242394</v>
      </c>
      <c r="I896" s="8">
        <f t="shared" ca="1" si="84"/>
        <v>41</v>
      </c>
      <c r="J896" s="26">
        <f ca="1">IF(I896=0,0,COUNTIF(I$19:$I896,C896*10+1))</f>
        <v>2</v>
      </c>
      <c r="K896" s="21">
        <f t="shared" ca="1" si="85"/>
        <v>0</v>
      </c>
      <c r="L896" s="24">
        <f t="shared" ca="1" si="86"/>
        <v>242394</v>
      </c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</row>
    <row r="897" spans="1:44" x14ac:dyDescent="0.2">
      <c r="A897" s="15">
        <f>Daten!A897</f>
        <v>40301</v>
      </c>
      <c r="B897" s="8" t="str">
        <f>Daten!B897</f>
        <v>Wels</v>
      </c>
      <c r="C897" s="15">
        <f t="shared" si="81"/>
        <v>4</v>
      </c>
      <c r="D897" s="9">
        <f>Daten!E897</f>
        <v>63182</v>
      </c>
      <c r="E897" s="10">
        <f>Daten!D897</f>
        <v>1</v>
      </c>
      <c r="F897" s="9">
        <f t="shared" si="82"/>
        <v>147424.66666666669</v>
      </c>
      <c r="H897" s="26">
        <f t="shared" ca="1" si="83"/>
        <v>471846</v>
      </c>
      <c r="I897" s="8">
        <f t="shared" ca="1" si="84"/>
        <v>41</v>
      </c>
      <c r="J897" s="26">
        <f ca="1">IF(I897=0,0,COUNTIF(I$19:$I897,C897*10+1))</f>
        <v>3</v>
      </c>
      <c r="K897" s="21">
        <f t="shared" ca="1" si="85"/>
        <v>0</v>
      </c>
      <c r="L897" s="24">
        <f t="shared" ca="1" si="86"/>
        <v>471846</v>
      </c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</row>
    <row r="898" spans="1:44" x14ac:dyDescent="0.2">
      <c r="A898" s="15">
        <f>Daten!A898</f>
        <v>40401</v>
      </c>
      <c r="B898" s="8" t="str">
        <f>Daten!B898</f>
        <v>Altheim</v>
      </c>
      <c r="C898" s="15">
        <f t="shared" si="81"/>
        <v>4</v>
      </c>
      <c r="D898" s="9">
        <f>Daten!E898</f>
        <v>5007</v>
      </c>
      <c r="E898" s="10">
        <f>Daten!D898</f>
        <v>0</v>
      </c>
      <c r="F898" s="9">
        <f t="shared" si="82"/>
        <v>8070.9850746268658</v>
      </c>
      <c r="H898" s="26">
        <f t="shared" ca="1" si="83"/>
        <v>25832</v>
      </c>
      <c r="I898" s="8">
        <f t="shared" ca="1" si="84"/>
        <v>41</v>
      </c>
      <c r="J898" s="26">
        <f ca="1">IF(I898=0,0,COUNTIF(I$19:$I898,C898*10+1))</f>
        <v>4</v>
      </c>
      <c r="K898" s="21">
        <f t="shared" ca="1" si="85"/>
        <v>0</v>
      </c>
      <c r="L898" s="24">
        <f t="shared" ca="1" si="86"/>
        <v>25832</v>
      </c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</row>
    <row r="899" spans="1:44" x14ac:dyDescent="0.2">
      <c r="A899" s="15">
        <f>Daten!A899</f>
        <v>40402</v>
      </c>
      <c r="B899" s="8" t="str">
        <f>Daten!B899</f>
        <v>Aspach</v>
      </c>
      <c r="C899" s="15">
        <f t="shared" si="81"/>
        <v>4</v>
      </c>
      <c r="D899" s="9">
        <f>Daten!E899</f>
        <v>2591</v>
      </c>
      <c r="E899" s="10">
        <f>Daten!D899</f>
        <v>0</v>
      </c>
      <c r="F899" s="9">
        <f t="shared" si="82"/>
        <v>4176.5373134328356</v>
      </c>
      <c r="H899" s="26">
        <f t="shared" ca="1" si="83"/>
        <v>13367</v>
      </c>
      <c r="I899" s="8">
        <f t="shared" ca="1" si="84"/>
        <v>41</v>
      </c>
      <c r="J899" s="26">
        <f ca="1">IF(I899=0,0,COUNTIF(I$19:$I899,C899*10+1))</f>
        <v>5</v>
      </c>
      <c r="K899" s="21">
        <f t="shared" ca="1" si="85"/>
        <v>0</v>
      </c>
      <c r="L899" s="24">
        <f t="shared" ca="1" si="86"/>
        <v>13367</v>
      </c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</row>
    <row r="900" spans="1:44" x14ac:dyDescent="0.2">
      <c r="A900" s="15">
        <f>Daten!A900</f>
        <v>40403</v>
      </c>
      <c r="B900" s="8" t="str">
        <f>Daten!B900</f>
        <v>Auerbach</v>
      </c>
      <c r="C900" s="15">
        <f t="shared" si="81"/>
        <v>4</v>
      </c>
      <c r="D900" s="9">
        <f>Daten!E900</f>
        <v>756</v>
      </c>
      <c r="E900" s="10">
        <f>Daten!D900</f>
        <v>0</v>
      </c>
      <c r="F900" s="9">
        <f t="shared" si="82"/>
        <v>1218.6268656716418</v>
      </c>
      <c r="H900" s="26">
        <f t="shared" ca="1" si="83"/>
        <v>3900</v>
      </c>
      <c r="I900" s="8">
        <f t="shared" ca="1" si="84"/>
        <v>41</v>
      </c>
      <c r="J900" s="26">
        <f ca="1">IF(I900=0,0,COUNTIF(I$19:$I900,C900*10+1))</f>
        <v>6</v>
      </c>
      <c r="K900" s="21">
        <f t="shared" ca="1" si="85"/>
        <v>0</v>
      </c>
      <c r="L900" s="24">
        <f t="shared" ca="1" si="86"/>
        <v>3900</v>
      </c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</row>
    <row r="901" spans="1:44" x14ac:dyDescent="0.2">
      <c r="A901" s="15">
        <f>Daten!A901</f>
        <v>40404</v>
      </c>
      <c r="B901" s="8" t="str">
        <f>Daten!B901</f>
        <v>Braunau am Inn</v>
      </c>
      <c r="C901" s="15">
        <f t="shared" si="81"/>
        <v>4</v>
      </c>
      <c r="D901" s="9">
        <f>Daten!E901</f>
        <v>17498</v>
      </c>
      <c r="E901" s="10">
        <f>Daten!D901</f>
        <v>0</v>
      </c>
      <c r="F901" s="9">
        <f t="shared" si="82"/>
        <v>29163.333333333332</v>
      </c>
      <c r="H901" s="26">
        <f t="shared" ca="1" si="83"/>
        <v>93340</v>
      </c>
      <c r="I901" s="8">
        <f t="shared" ca="1" si="84"/>
        <v>41</v>
      </c>
      <c r="J901" s="26">
        <f ca="1">IF(I901=0,0,COUNTIF(I$19:$I901,C901*10+1))</f>
        <v>7</v>
      </c>
      <c r="K901" s="21">
        <f t="shared" ca="1" si="85"/>
        <v>0</v>
      </c>
      <c r="L901" s="24">
        <f t="shared" ca="1" si="86"/>
        <v>93340</v>
      </c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</row>
    <row r="902" spans="1:44" x14ac:dyDescent="0.2">
      <c r="A902" s="15">
        <f>Daten!A902</f>
        <v>40405</v>
      </c>
      <c r="B902" s="8" t="str">
        <f>Daten!B902</f>
        <v>Burgkirchen</v>
      </c>
      <c r="C902" s="15">
        <f t="shared" si="81"/>
        <v>4</v>
      </c>
      <c r="D902" s="9">
        <f>Daten!E902</f>
        <v>2738</v>
      </c>
      <c r="E902" s="10">
        <f>Daten!D902</f>
        <v>0</v>
      </c>
      <c r="F902" s="9">
        <f t="shared" si="82"/>
        <v>4413.4925373134329</v>
      </c>
      <c r="H902" s="26">
        <f t="shared" ca="1" si="83"/>
        <v>14126</v>
      </c>
      <c r="I902" s="8">
        <f t="shared" ca="1" si="84"/>
        <v>41</v>
      </c>
      <c r="J902" s="26">
        <f ca="1">IF(I902=0,0,COUNTIF(I$19:$I902,C902*10+1))</f>
        <v>8</v>
      </c>
      <c r="K902" s="21">
        <f t="shared" ca="1" si="85"/>
        <v>0</v>
      </c>
      <c r="L902" s="24">
        <f t="shared" ca="1" si="86"/>
        <v>14126</v>
      </c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</row>
    <row r="903" spans="1:44" x14ac:dyDescent="0.2">
      <c r="A903" s="15">
        <f>Daten!A903</f>
        <v>40406</v>
      </c>
      <c r="B903" s="8" t="str">
        <f>Daten!B903</f>
        <v>Eggelsberg</v>
      </c>
      <c r="C903" s="15">
        <f t="shared" si="81"/>
        <v>4</v>
      </c>
      <c r="D903" s="9">
        <f>Daten!E903</f>
        <v>2657</v>
      </c>
      <c r="E903" s="10">
        <f>Daten!D903</f>
        <v>0</v>
      </c>
      <c r="F903" s="9">
        <f t="shared" si="82"/>
        <v>4282.9253731343288</v>
      </c>
      <c r="H903" s="26">
        <f t="shared" ca="1" si="83"/>
        <v>13708</v>
      </c>
      <c r="I903" s="8">
        <f t="shared" ca="1" si="84"/>
        <v>41</v>
      </c>
      <c r="J903" s="26">
        <f ca="1">IF(I903=0,0,COUNTIF(I$19:$I903,C903*10+1))</f>
        <v>9</v>
      </c>
      <c r="K903" s="21">
        <f t="shared" ca="1" si="85"/>
        <v>0</v>
      </c>
      <c r="L903" s="24">
        <f t="shared" ca="1" si="86"/>
        <v>13708</v>
      </c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</row>
    <row r="904" spans="1:44" x14ac:dyDescent="0.2">
      <c r="A904" s="15">
        <f>Daten!A904</f>
        <v>40407</v>
      </c>
      <c r="B904" s="8" t="str">
        <f>Daten!B904</f>
        <v>Feldkirchen bei Mattighofen</v>
      </c>
      <c r="C904" s="15">
        <f t="shared" si="81"/>
        <v>4</v>
      </c>
      <c r="D904" s="9">
        <f>Daten!E904</f>
        <v>2102</v>
      </c>
      <c r="E904" s="10">
        <f>Daten!D904</f>
        <v>0</v>
      </c>
      <c r="F904" s="9">
        <f t="shared" si="82"/>
        <v>3388.2985074626868</v>
      </c>
      <c r="H904" s="26">
        <f t="shared" ca="1" si="83"/>
        <v>10845</v>
      </c>
      <c r="I904" s="8">
        <f t="shared" ca="1" si="84"/>
        <v>41</v>
      </c>
      <c r="J904" s="26">
        <f ca="1">IF(I904=0,0,COUNTIF(I$19:$I904,C904*10+1))</f>
        <v>10</v>
      </c>
      <c r="K904" s="21">
        <f t="shared" ca="1" si="85"/>
        <v>0</v>
      </c>
      <c r="L904" s="24">
        <f t="shared" ca="1" si="86"/>
        <v>10845</v>
      </c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</row>
    <row r="905" spans="1:44" x14ac:dyDescent="0.2">
      <c r="A905" s="15">
        <f>Daten!A905</f>
        <v>40408</v>
      </c>
      <c r="B905" s="8" t="str">
        <f>Daten!B905</f>
        <v>Franking</v>
      </c>
      <c r="C905" s="15">
        <f t="shared" si="81"/>
        <v>4</v>
      </c>
      <c r="D905" s="9">
        <f>Daten!E905</f>
        <v>1007</v>
      </c>
      <c r="E905" s="10">
        <f>Daten!D905</f>
        <v>0</v>
      </c>
      <c r="F905" s="9">
        <f t="shared" si="82"/>
        <v>1623.2238805970148</v>
      </c>
      <c r="H905" s="26">
        <f t="shared" ca="1" si="83"/>
        <v>5195</v>
      </c>
      <c r="I905" s="8">
        <f t="shared" ca="1" si="84"/>
        <v>41</v>
      </c>
      <c r="J905" s="26">
        <f ca="1">IF(I905=0,0,COUNTIF(I$19:$I905,C905*10+1))</f>
        <v>11</v>
      </c>
      <c r="K905" s="21">
        <f t="shared" ca="1" si="85"/>
        <v>0</v>
      </c>
      <c r="L905" s="24">
        <f t="shared" ca="1" si="86"/>
        <v>5195</v>
      </c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</row>
    <row r="906" spans="1:44" x14ac:dyDescent="0.2">
      <c r="A906" s="15">
        <f>Daten!A906</f>
        <v>40409</v>
      </c>
      <c r="B906" s="8" t="str">
        <f>Daten!B906</f>
        <v>Geretsberg</v>
      </c>
      <c r="C906" s="15">
        <f t="shared" si="81"/>
        <v>4</v>
      </c>
      <c r="D906" s="9">
        <f>Daten!E906</f>
        <v>1167</v>
      </c>
      <c r="E906" s="10">
        <f>Daten!D906</f>
        <v>0</v>
      </c>
      <c r="F906" s="9">
        <f t="shared" si="82"/>
        <v>1881.1343283582089</v>
      </c>
      <c r="H906" s="26">
        <f t="shared" ca="1" si="83"/>
        <v>6021</v>
      </c>
      <c r="I906" s="8">
        <f t="shared" ca="1" si="84"/>
        <v>41</v>
      </c>
      <c r="J906" s="26">
        <f ca="1">IF(I906=0,0,COUNTIF(I$19:$I906,C906*10+1))</f>
        <v>12</v>
      </c>
      <c r="K906" s="21">
        <f t="shared" ca="1" si="85"/>
        <v>0</v>
      </c>
      <c r="L906" s="24">
        <f t="shared" ca="1" si="86"/>
        <v>6021</v>
      </c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</row>
    <row r="907" spans="1:44" x14ac:dyDescent="0.2">
      <c r="A907" s="15">
        <f>Daten!A907</f>
        <v>40410</v>
      </c>
      <c r="B907" s="8" t="str">
        <f>Daten!B907</f>
        <v>Gilgenberg am Weilhart</v>
      </c>
      <c r="C907" s="15">
        <f t="shared" si="81"/>
        <v>4</v>
      </c>
      <c r="D907" s="9">
        <f>Daten!E907</f>
        <v>1367</v>
      </c>
      <c r="E907" s="10">
        <f>Daten!D907</f>
        <v>0</v>
      </c>
      <c r="F907" s="9">
        <f t="shared" si="82"/>
        <v>2203.5223880597014</v>
      </c>
      <c r="H907" s="26">
        <f t="shared" ca="1" si="83"/>
        <v>7053</v>
      </c>
      <c r="I907" s="8">
        <f t="shared" ca="1" si="84"/>
        <v>41</v>
      </c>
      <c r="J907" s="26">
        <f ca="1">IF(I907=0,0,COUNTIF(I$19:$I907,C907*10+1))</f>
        <v>13</v>
      </c>
      <c r="K907" s="21">
        <f t="shared" ca="1" si="85"/>
        <v>0</v>
      </c>
      <c r="L907" s="24">
        <f t="shared" ca="1" si="86"/>
        <v>7053</v>
      </c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</row>
    <row r="908" spans="1:44" x14ac:dyDescent="0.2">
      <c r="A908" s="15">
        <f>Daten!A908</f>
        <v>40411</v>
      </c>
      <c r="B908" s="8" t="str">
        <f>Daten!B908</f>
        <v>Haigermoos</v>
      </c>
      <c r="C908" s="15">
        <f t="shared" si="81"/>
        <v>4</v>
      </c>
      <c r="D908" s="9">
        <f>Daten!E908</f>
        <v>637</v>
      </c>
      <c r="E908" s="10">
        <f>Daten!D908</f>
        <v>0</v>
      </c>
      <c r="F908" s="9">
        <f t="shared" si="82"/>
        <v>1026.8059701492537</v>
      </c>
      <c r="H908" s="26">
        <f t="shared" ca="1" si="83"/>
        <v>3286</v>
      </c>
      <c r="I908" s="8">
        <f t="shared" ca="1" si="84"/>
        <v>41</v>
      </c>
      <c r="J908" s="26">
        <f ca="1">IF(I908=0,0,COUNTIF(I$19:$I908,C908*10+1))</f>
        <v>14</v>
      </c>
      <c r="K908" s="21">
        <f t="shared" ca="1" si="85"/>
        <v>0</v>
      </c>
      <c r="L908" s="24">
        <f t="shared" ca="1" si="86"/>
        <v>3286</v>
      </c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</row>
    <row r="909" spans="1:44" x14ac:dyDescent="0.2">
      <c r="A909" s="15">
        <f>Daten!A909</f>
        <v>40412</v>
      </c>
      <c r="B909" s="8" t="str">
        <f>Daten!B909</f>
        <v>Handenberg</v>
      </c>
      <c r="C909" s="15">
        <f t="shared" si="81"/>
        <v>4</v>
      </c>
      <c r="D909" s="9">
        <f>Daten!E909</f>
        <v>1335</v>
      </c>
      <c r="E909" s="10">
        <f>Daten!D909</f>
        <v>0</v>
      </c>
      <c r="F909" s="9">
        <f t="shared" si="82"/>
        <v>2151.9402985074626</v>
      </c>
      <c r="H909" s="26">
        <f t="shared" ca="1" si="83"/>
        <v>6887</v>
      </c>
      <c r="I909" s="8">
        <f t="shared" ca="1" si="84"/>
        <v>41</v>
      </c>
      <c r="J909" s="26">
        <f ca="1">IF(I909=0,0,COUNTIF(I$19:$I909,C909*10+1))</f>
        <v>15</v>
      </c>
      <c r="K909" s="21">
        <f t="shared" ca="1" si="85"/>
        <v>0</v>
      </c>
      <c r="L909" s="24">
        <f t="shared" ca="1" si="86"/>
        <v>6887</v>
      </c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</row>
    <row r="910" spans="1:44" x14ac:dyDescent="0.2">
      <c r="A910" s="15">
        <f>Daten!A910</f>
        <v>40413</v>
      </c>
      <c r="B910" s="8" t="str">
        <f>Daten!B910</f>
        <v>Helpfau-Uttendorf</v>
      </c>
      <c r="C910" s="15">
        <f t="shared" si="81"/>
        <v>4</v>
      </c>
      <c r="D910" s="9">
        <f>Daten!E910</f>
        <v>3762</v>
      </c>
      <c r="E910" s="10">
        <f>Daten!D910</f>
        <v>0</v>
      </c>
      <c r="F910" s="9">
        <f t="shared" si="82"/>
        <v>6064.1194029850749</v>
      </c>
      <c r="H910" s="26">
        <f t="shared" ca="1" si="83"/>
        <v>19409</v>
      </c>
      <c r="I910" s="8">
        <f t="shared" ca="1" si="84"/>
        <v>41</v>
      </c>
      <c r="J910" s="26">
        <f ca="1">IF(I910=0,0,COUNTIF(I$19:$I910,C910*10+1))</f>
        <v>16</v>
      </c>
      <c r="K910" s="21">
        <f t="shared" ca="1" si="85"/>
        <v>0</v>
      </c>
      <c r="L910" s="24">
        <f t="shared" ca="1" si="86"/>
        <v>19409</v>
      </c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</row>
    <row r="911" spans="1:44" x14ac:dyDescent="0.2">
      <c r="A911" s="15">
        <f>Daten!A911</f>
        <v>40414</v>
      </c>
      <c r="B911" s="8" t="str">
        <f>Daten!B911</f>
        <v>Hochburg-Ach</v>
      </c>
      <c r="C911" s="15">
        <f t="shared" si="81"/>
        <v>4</v>
      </c>
      <c r="D911" s="9">
        <f>Daten!E911</f>
        <v>3362</v>
      </c>
      <c r="E911" s="10">
        <f>Daten!D911</f>
        <v>0</v>
      </c>
      <c r="F911" s="9">
        <f t="shared" si="82"/>
        <v>5419.3432835820895</v>
      </c>
      <c r="H911" s="26">
        <f t="shared" ca="1" si="83"/>
        <v>17345</v>
      </c>
      <c r="I911" s="8">
        <f t="shared" ca="1" si="84"/>
        <v>41</v>
      </c>
      <c r="J911" s="26">
        <f ca="1">IF(I911=0,0,COUNTIF(I$19:$I911,C911*10+1))</f>
        <v>17</v>
      </c>
      <c r="K911" s="21">
        <f t="shared" ca="1" si="85"/>
        <v>0</v>
      </c>
      <c r="L911" s="24">
        <f t="shared" ca="1" si="86"/>
        <v>17345</v>
      </c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</row>
    <row r="912" spans="1:44" x14ac:dyDescent="0.2">
      <c r="A912" s="15">
        <f>Daten!A912</f>
        <v>40415</v>
      </c>
      <c r="B912" s="8" t="str">
        <f>Daten!B912</f>
        <v>Höhnhart</v>
      </c>
      <c r="C912" s="15">
        <f t="shared" si="81"/>
        <v>4</v>
      </c>
      <c r="D912" s="9">
        <f>Daten!E912</f>
        <v>1456</v>
      </c>
      <c r="E912" s="10">
        <f>Daten!D912</f>
        <v>0</v>
      </c>
      <c r="F912" s="9">
        <f t="shared" si="82"/>
        <v>2346.9850746268658</v>
      </c>
      <c r="H912" s="26">
        <f t="shared" ca="1" si="83"/>
        <v>7512</v>
      </c>
      <c r="I912" s="8">
        <f t="shared" ca="1" si="84"/>
        <v>41</v>
      </c>
      <c r="J912" s="26">
        <f ca="1">IF(I912=0,0,COUNTIF(I$19:$I912,C912*10+1))</f>
        <v>18</v>
      </c>
      <c r="K912" s="21">
        <f t="shared" ca="1" si="85"/>
        <v>0</v>
      </c>
      <c r="L912" s="24">
        <f t="shared" ca="1" si="86"/>
        <v>7512</v>
      </c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</row>
    <row r="913" spans="1:44" x14ac:dyDescent="0.2">
      <c r="A913" s="15">
        <f>Daten!A913</f>
        <v>40416</v>
      </c>
      <c r="B913" s="8" t="str">
        <f>Daten!B913</f>
        <v>Jeging</v>
      </c>
      <c r="C913" s="15">
        <f t="shared" si="81"/>
        <v>4</v>
      </c>
      <c r="D913" s="9">
        <f>Daten!E913</f>
        <v>705</v>
      </c>
      <c r="E913" s="10">
        <f>Daten!D913</f>
        <v>0</v>
      </c>
      <c r="F913" s="9">
        <f t="shared" si="82"/>
        <v>1136.4179104477612</v>
      </c>
      <c r="H913" s="26">
        <f t="shared" ca="1" si="83"/>
        <v>3637</v>
      </c>
      <c r="I913" s="8">
        <f t="shared" ca="1" si="84"/>
        <v>41</v>
      </c>
      <c r="J913" s="26">
        <f ca="1">IF(I913=0,0,COUNTIF(I$19:$I913,C913*10+1))</f>
        <v>19</v>
      </c>
      <c r="K913" s="21">
        <f t="shared" ca="1" si="85"/>
        <v>0</v>
      </c>
      <c r="L913" s="24">
        <f t="shared" ca="1" si="86"/>
        <v>3637</v>
      </c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</row>
    <row r="914" spans="1:44" x14ac:dyDescent="0.2">
      <c r="A914" s="15">
        <f>Daten!A914</f>
        <v>40417</v>
      </c>
      <c r="B914" s="8" t="str">
        <f>Daten!B914</f>
        <v>Kirchberg bei Mattighofen</v>
      </c>
      <c r="C914" s="15">
        <f t="shared" si="81"/>
        <v>4</v>
      </c>
      <c r="D914" s="9">
        <f>Daten!E914</f>
        <v>1209</v>
      </c>
      <c r="E914" s="10">
        <f>Daten!D914</f>
        <v>0</v>
      </c>
      <c r="F914" s="9">
        <f t="shared" si="82"/>
        <v>1948.8358208955224</v>
      </c>
      <c r="H914" s="26">
        <f t="shared" ca="1" si="83"/>
        <v>6237</v>
      </c>
      <c r="I914" s="8">
        <f t="shared" ca="1" si="84"/>
        <v>41</v>
      </c>
      <c r="J914" s="26">
        <f ca="1">IF(I914=0,0,COUNTIF(I$19:$I914,C914*10+1))</f>
        <v>20</v>
      </c>
      <c r="K914" s="21">
        <f t="shared" ca="1" si="85"/>
        <v>0</v>
      </c>
      <c r="L914" s="24">
        <f t="shared" ca="1" si="86"/>
        <v>6237</v>
      </c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</row>
    <row r="915" spans="1:44" x14ac:dyDescent="0.2">
      <c r="A915" s="15">
        <f>Daten!A915</f>
        <v>40418</v>
      </c>
      <c r="B915" s="8" t="str">
        <f>Daten!B915</f>
        <v>Lengau</v>
      </c>
      <c r="C915" s="15">
        <f t="shared" ref="C915:C978" si="87">INT(A915/10000)</f>
        <v>4</v>
      </c>
      <c r="D915" s="9">
        <f>Daten!E915</f>
        <v>4951</v>
      </c>
      <c r="E915" s="10">
        <f>Daten!D915</f>
        <v>0</v>
      </c>
      <c r="F915" s="9">
        <f t="shared" ref="F915:F978" si="88">IF(AND(E915=1,D915&lt;=20000),D915*2,IF(D915&lt;=10000,D915*(1+41/67),IF(D915&lt;=20000,D915*(1+2/3),IF(D915&lt;=50000,D915*(2),D915*(2+1/3))))+IF(AND(D915&gt;9000,D915&lt;=10000),(D915-9000)*(110/201),0)+IF(AND(D915&gt;18000,D915&lt;=20000),(D915-18000)*(3+1/3),0)+IF(AND(D915&gt;45000,D915&lt;=50000),(D915-45000)*(3+1/3),0))</f>
        <v>7980.7164179104475</v>
      </c>
      <c r="H915" s="26">
        <f t="shared" ref="H915:H978" ca="1" si="89">ROUND(OFFSET($G$6,C915,0)/OFFSET($F$6,C915,0)*F915,0)</f>
        <v>25543</v>
      </c>
      <c r="I915" s="8">
        <f t="shared" ref="I915:I978" ca="1" si="90">IF(H915&gt;0,C915*10+1,0)</f>
        <v>41</v>
      </c>
      <c r="J915" s="26">
        <f ca="1">IF(I915=0,0,COUNTIF(I$19:$I915,C915*10+1))</f>
        <v>21</v>
      </c>
      <c r="K915" s="21">
        <f t="shared" ref="K915:K978" ca="1" si="91">IF(J915=1,OFFSET($G$6,C915,0)-OFFSET($H$6,C915,0),0)</f>
        <v>0</v>
      </c>
      <c r="L915" s="24">
        <f t="shared" ref="L915:L978" ca="1" si="92">H915+K915</f>
        <v>25543</v>
      </c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</row>
    <row r="916" spans="1:44" x14ac:dyDescent="0.2">
      <c r="A916" s="15">
        <f>Daten!A916</f>
        <v>40419</v>
      </c>
      <c r="B916" s="8" t="str">
        <f>Daten!B916</f>
        <v>Lochen am See</v>
      </c>
      <c r="C916" s="15">
        <f t="shared" si="87"/>
        <v>4</v>
      </c>
      <c r="D916" s="9">
        <f>Daten!E916</f>
        <v>2903</v>
      </c>
      <c r="E916" s="10">
        <f>Daten!D916</f>
        <v>0</v>
      </c>
      <c r="F916" s="9">
        <f t="shared" si="88"/>
        <v>4679.4626865671644</v>
      </c>
      <c r="H916" s="26">
        <f t="shared" ca="1" si="89"/>
        <v>14977</v>
      </c>
      <c r="I916" s="8">
        <f t="shared" ca="1" si="90"/>
        <v>41</v>
      </c>
      <c r="J916" s="26">
        <f ca="1">IF(I916=0,0,COUNTIF(I$19:$I916,C916*10+1))</f>
        <v>22</v>
      </c>
      <c r="K916" s="21">
        <f t="shared" ca="1" si="91"/>
        <v>0</v>
      </c>
      <c r="L916" s="24">
        <f t="shared" ca="1" si="92"/>
        <v>14977</v>
      </c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</row>
    <row r="917" spans="1:44" x14ac:dyDescent="0.2">
      <c r="A917" s="15">
        <f>Daten!A917</f>
        <v>40420</v>
      </c>
      <c r="B917" s="8" t="str">
        <f>Daten!B917</f>
        <v>Maria Schmolln</v>
      </c>
      <c r="C917" s="15">
        <f t="shared" si="87"/>
        <v>4</v>
      </c>
      <c r="D917" s="9">
        <f>Daten!E917</f>
        <v>1446</v>
      </c>
      <c r="E917" s="10">
        <f>Daten!D917</f>
        <v>0</v>
      </c>
      <c r="F917" s="9">
        <f t="shared" si="88"/>
        <v>2330.8656716417909</v>
      </c>
      <c r="H917" s="26">
        <f t="shared" ca="1" si="89"/>
        <v>7460</v>
      </c>
      <c r="I917" s="8">
        <f t="shared" ca="1" si="90"/>
        <v>41</v>
      </c>
      <c r="J917" s="26">
        <f ca="1">IF(I917=0,0,COUNTIF(I$19:$I917,C917*10+1))</f>
        <v>23</v>
      </c>
      <c r="K917" s="21">
        <f t="shared" ca="1" si="91"/>
        <v>0</v>
      </c>
      <c r="L917" s="24">
        <f t="shared" ca="1" si="92"/>
        <v>7460</v>
      </c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</row>
    <row r="918" spans="1:44" x14ac:dyDescent="0.2">
      <c r="A918" s="15">
        <f>Daten!A918</f>
        <v>40421</v>
      </c>
      <c r="B918" s="8" t="str">
        <f>Daten!B918</f>
        <v>Mattighofen</v>
      </c>
      <c r="C918" s="15">
        <f t="shared" si="87"/>
        <v>4</v>
      </c>
      <c r="D918" s="9">
        <f>Daten!E918</f>
        <v>7267</v>
      </c>
      <c r="E918" s="10">
        <f>Daten!D918</f>
        <v>0</v>
      </c>
      <c r="F918" s="9">
        <f t="shared" si="88"/>
        <v>11713.970149253732</v>
      </c>
      <c r="H918" s="26">
        <f t="shared" ca="1" si="89"/>
        <v>37492</v>
      </c>
      <c r="I918" s="8">
        <f t="shared" ca="1" si="90"/>
        <v>41</v>
      </c>
      <c r="J918" s="26">
        <f ca="1">IF(I918=0,0,COUNTIF(I$19:$I918,C918*10+1))</f>
        <v>24</v>
      </c>
      <c r="K918" s="21">
        <f t="shared" ca="1" si="91"/>
        <v>0</v>
      </c>
      <c r="L918" s="24">
        <f t="shared" ca="1" si="92"/>
        <v>37492</v>
      </c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</row>
    <row r="919" spans="1:44" x14ac:dyDescent="0.2">
      <c r="A919" s="15">
        <f>Daten!A919</f>
        <v>40422</v>
      </c>
      <c r="B919" s="8" t="str">
        <f>Daten!B919</f>
        <v>Mauerkirchen</v>
      </c>
      <c r="C919" s="15">
        <f t="shared" si="87"/>
        <v>4</v>
      </c>
      <c r="D919" s="9">
        <f>Daten!E919</f>
        <v>2635</v>
      </c>
      <c r="E919" s="10">
        <f>Daten!D919</f>
        <v>0</v>
      </c>
      <c r="F919" s="9">
        <f t="shared" si="88"/>
        <v>4247.4626865671644</v>
      </c>
      <c r="H919" s="26">
        <f t="shared" ca="1" si="89"/>
        <v>13594</v>
      </c>
      <c r="I919" s="8">
        <f t="shared" ca="1" si="90"/>
        <v>41</v>
      </c>
      <c r="J919" s="26">
        <f ca="1">IF(I919=0,0,COUNTIF(I$19:$I919,C919*10+1))</f>
        <v>25</v>
      </c>
      <c r="K919" s="21">
        <f t="shared" ca="1" si="91"/>
        <v>0</v>
      </c>
      <c r="L919" s="24">
        <f t="shared" ca="1" si="92"/>
        <v>13594</v>
      </c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</row>
    <row r="920" spans="1:44" x14ac:dyDescent="0.2">
      <c r="A920" s="15">
        <f>Daten!A920</f>
        <v>40423</v>
      </c>
      <c r="B920" s="8" t="str">
        <f>Daten!B920</f>
        <v>Mining</v>
      </c>
      <c r="C920" s="15">
        <f t="shared" si="87"/>
        <v>4</v>
      </c>
      <c r="D920" s="9">
        <f>Daten!E920</f>
        <v>1267</v>
      </c>
      <c r="E920" s="10">
        <f>Daten!D920</f>
        <v>0</v>
      </c>
      <c r="F920" s="9">
        <f t="shared" si="88"/>
        <v>2042.3283582089553</v>
      </c>
      <c r="H920" s="26">
        <f t="shared" ca="1" si="89"/>
        <v>6537</v>
      </c>
      <c r="I920" s="8">
        <f t="shared" ca="1" si="90"/>
        <v>41</v>
      </c>
      <c r="J920" s="26">
        <f ca="1">IF(I920=0,0,COUNTIF(I$19:$I920,C920*10+1))</f>
        <v>26</v>
      </c>
      <c r="K920" s="21">
        <f t="shared" ca="1" si="91"/>
        <v>0</v>
      </c>
      <c r="L920" s="24">
        <f t="shared" ca="1" si="92"/>
        <v>6537</v>
      </c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</row>
    <row r="921" spans="1:44" x14ac:dyDescent="0.2">
      <c r="A921" s="15">
        <f>Daten!A921</f>
        <v>40424</v>
      </c>
      <c r="B921" s="8" t="str">
        <f>Daten!B921</f>
        <v>Moosbach</v>
      </c>
      <c r="C921" s="15">
        <f t="shared" si="87"/>
        <v>4</v>
      </c>
      <c r="D921" s="9">
        <f>Daten!E921</f>
        <v>1131</v>
      </c>
      <c r="E921" s="10">
        <f>Daten!D921</f>
        <v>0</v>
      </c>
      <c r="F921" s="9">
        <f t="shared" si="88"/>
        <v>1823.1044776119402</v>
      </c>
      <c r="H921" s="26">
        <f t="shared" ca="1" si="89"/>
        <v>5835</v>
      </c>
      <c r="I921" s="8">
        <f t="shared" ca="1" si="90"/>
        <v>41</v>
      </c>
      <c r="J921" s="26">
        <f ca="1">IF(I921=0,0,COUNTIF(I$19:$I921,C921*10+1))</f>
        <v>27</v>
      </c>
      <c r="K921" s="21">
        <f t="shared" ca="1" si="91"/>
        <v>0</v>
      </c>
      <c r="L921" s="24">
        <f t="shared" ca="1" si="92"/>
        <v>5835</v>
      </c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</row>
    <row r="922" spans="1:44" x14ac:dyDescent="0.2">
      <c r="A922" s="15">
        <f>Daten!A922</f>
        <v>40425</v>
      </c>
      <c r="B922" s="8" t="str">
        <f>Daten!B922</f>
        <v>Moosdorf</v>
      </c>
      <c r="C922" s="15">
        <f t="shared" si="87"/>
        <v>4</v>
      </c>
      <c r="D922" s="9">
        <f>Daten!E922</f>
        <v>1744</v>
      </c>
      <c r="E922" s="10">
        <f>Daten!D922</f>
        <v>0</v>
      </c>
      <c r="F922" s="9">
        <f t="shared" si="88"/>
        <v>2811.2238805970151</v>
      </c>
      <c r="H922" s="26">
        <f t="shared" ca="1" si="89"/>
        <v>8998</v>
      </c>
      <c r="I922" s="8">
        <f t="shared" ca="1" si="90"/>
        <v>41</v>
      </c>
      <c r="J922" s="26">
        <f ca="1">IF(I922=0,0,COUNTIF(I$19:$I922,C922*10+1))</f>
        <v>28</v>
      </c>
      <c r="K922" s="21">
        <f t="shared" ca="1" si="91"/>
        <v>0</v>
      </c>
      <c r="L922" s="24">
        <f t="shared" ca="1" si="92"/>
        <v>8998</v>
      </c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</row>
    <row r="923" spans="1:44" x14ac:dyDescent="0.2">
      <c r="A923" s="15">
        <f>Daten!A923</f>
        <v>40426</v>
      </c>
      <c r="B923" s="8" t="str">
        <f>Daten!B923</f>
        <v>Munderfing</v>
      </c>
      <c r="C923" s="15">
        <f t="shared" si="87"/>
        <v>4</v>
      </c>
      <c r="D923" s="9">
        <f>Daten!E923</f>
        <v>3022</v>
      </c>
      <c r="E923" s="10">
        <f>Daten!D923</f>
        <v>0</v>
      </c>
      <c r="F923" s="9">
        <f t="shared" si="88"/>
        <v>4871.2835820895525</v>
      </c>
      <c r="H923" s="26">
        <f t="shared" ca="1" si="89"/>
        <v>15591</v>
      </c>
      <c r="I923" s="8">
        <f t="shared" ca="1" si="90"/>
        <v>41</v>
      </c>
      <c r="J923" s="26">
        <f ca="1">IF(I923=0,0,COUNTIF(I$19:$I923,C923*10+1))</f>
        <v>29</v>
      </c>
      <c r="K923" s="21">
        <f t="shared" ca="1" si="91"/>
        <v>0</v>
      </c>
      <c r="L923" s="24">
        <f t="shared" ca="1" si="92"/>
        <v>15591</v>
      </c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</row>
    <row r="924" spans="1:44" x14ac:dyDescent="0.2">
      <c r="A924" s="15">
        <f>Daten!A924</f>
        <v>40427</v>
      </c>
      <c r="B924" s="8" t="str">
        <f>Daten!B924</f>
        <v>Neukirchen an der Enknach</v>
      </c>
      <c r="C924" s="15">
        <f t="shared" si="87"/>
        <v>4</v>
      </c>
      <c r="D924" s="9">
        <f>Daten!E924</f>
        <v>2266</v>
      </c>
      <c r="E924" s="10">
        <f>Daten!D924</f>
        <v>0</v>
      </c>
      <c r="F924" s="9">
        <f t="shared" si="88"/>
        <v>3652.6567164179105</v>
      </c>
      <c r="H924" s="26">
        <f t="shared" ca="1" si="89"/>
        <v>11691</v>
      </c>
      <c r="I924" s="8">
        <f t="shared" ca="1" si="90"/>
        <v>41</v>
      </c>
      <c r="J924" s="26">
        <f ca="1">IF(I924=0,0,COUNTIF(I$19:$I924,C924*10+1))</f>
        <v>30</v>
      </c>
      <c r="K924" s="21">
        <f t="shared" ca="1" si="91"/>
        <v>0</v>
      </c>
      <c r="L924" s="24">
        <f t="shared" ca="1" si="92"/>
        <v>11691</v>
      </c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</row>
    <row r="925" spans="1:44" x14ac:dyDescent="0.2">
      <c r="A925" s="15">
        <f>Daten!A925</f>
        <v>40428</v>
      </c>
      <c r="B925" s="8" t="str">
        <f>Daten!B925</f>
        <v>Ostermiething</v>
      </c>
      <c r="C925" s="15">
        <f t="shared" si="87"/>
        <v>4</v>
      </c>
      <c r="D925" s="9">
        <f>Daten!E925</f>
        <v>3331</v>
      </c>
      <c r="E925" s="10">
        <f>Daten!D925</f>
        <v>0</v>
      </c>
      <c r="F925" s="9">
        <f t="shared" si="88"/>
        <v>5369.373134328358</v>
      </c>
      <c r="H925" s="26">
        <f t="shared" ca="1" si="89"/>
        <v>17185</v>
      </c>
      <c r="I925" s="8">
        <f t="shared" ca="1" si="90"/>
        <v>41</v>
      </c>
      <c r="J925" s="26">
        <f ca="1">IF(I925=0,0,COUNTIF(I$19:$I925,C925*10+1))</f>
        <v>31</v>
      </c>
      <c r="K925" s="21">
        <f t="shared" ca="1" si="91"/>
        <v>0</v>
      </c>
      <c r="L925" s="24">
        <f t="shared" ca="1" si="92"/>
        <v>17185</v>
      </c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</row>
    <row r="926" spans="1:44" x14ac:dyDescent="0.2">
      <c r="A926" s="15">
        <f>Daten!A926</f>
        <v>40429</v>
      </c>
      <c r="B926" s="8" t="str">
        <f>Daten!B926</f>
        <v>Palting</v>
      </c>
      <c r="C926" s="15">
        <f t="shared" si="87"/>
        <v>4</v>
      </c>
      <c r="D926" s="9">
        <f>Daten!E926</f>
        <v>1121</v>
      </c>
      <c r="E926" s="10">
        <f>Daten!D926</f>
        <v>0</v>
      </c>
      <c r="F926" s="9">
        <f t="shared" si="88"/>
        <v>1806.9850746268658</v>
      </c>
      <c r="H926" s="26">
        <f t="shared" ca="1" si="89"/>
        <v>5783</v>
      </c>
      <c r="I926" s="8">
        <f t="shared" ca="1" si="90"/>
        <v>41</v>
      </c>
      <c r="J926" s="26">
        <f ca="1">IF(I926=0,0,COUNTIF(I$19:$I926,C926*10+1))</f>
        <v>32</v>
      </c>
      <c r="K926" s="21">
        <f t="shared" ca="1" si="91"/>
        <v>0</v>
      </c>
      <c r="L926" s="24">
        <f t="shared" ca="1" si="92"/>
        <v>5783</v>
      </c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</row>
    <row r="927" spans="1:44" x14ac:dyDescent="0.2">
      <c r="A927" s="15">
        <f>Daten!A927</f>
        <v>40430</v>
      </c>
      <c r="B927" s="8" t="str">
        <f>Daten!B927</f>
        <v>Perwang am Grabensee</v>
      </c>
      <c r="C927" s="15">
        <f t="shared" si="87"/>
        <v>4</v>
      </c>
      <c r="D927" s="9">
        <f>Daten!E927</f>
        <v>1075</v>
      </c>
      <c r="E927" s="10">
        <f>Daten!D927</f>
        <v>0</v>
      </c>
      <c r="F927" s="9">
        <f t="shared" si="88"/>
        <v>1732.8358208955224</v>
      </c>
      <c r="H927" s="26">
        <f t="shared" ca="1" si="89"/>
        <v>5546</v>
      </c>
      <c r="I927" s="8">
        <f t="shared" ca="1" si="90"/>
        <v>41</v>
      </c>
      <c r="J927" s="26">
        <f ca="1">IF(I927=0,0,COUNTIF(I$19:$I927,C927*10+1))</f>
        <v>33</v>
      </c>
      <c r="K927" s="21">
        <f t="shared" ca="1" si="91"/>
        <v>0</v>
      </c>
      <c r="L927" s="24">
        <f t="shared" ca="1" si="92"/>
        <v>5546</v>
      </c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</row>
    <row r="928" spans="1:44" x14ac:dyDescent="0.2">
      <c r="A928" s="15">
        <f>Daten!A928</f>
        <v>40431</v>
      </c>
      <c r="B928" s="8" t="str">
        <f>Daten!B928</f>
        <v>Pfaffstätt</v>
      </c>
      <c r="C928" s="15">
        <f t="shared" si="87"/>
        <v>4</v>
      </c>
      <c r="D928" s="9">
        <f>Daten!E928</f>
        <v>1203</v>
      </c>
      <c r="E928" s="10">
        <f>Daten!D928</f>
        <v>0</v>
      </c>
      <c r="F928" s="9">
        <f t="shared" si="88"/>
        <v>1939.1641791044776</v>
      </c>
      <c r="H928" s="26">
        <f t="shared" ca="1" si="89"/>
        <v>6206</v>
      </c>
      <c r="I928" s="8">
        <f t="shared" ca="1" si="90"/>
        <v>41</v>
      </c>
      <c r="J928" s="26">
        <f ca="1">IF(I928=0,0,COUNTIF(I$19:$I928,C928*10+1))</f>
        <v>34</v>
      </c>
      <c r="K928" s="21">
        <f t="shared" ca="1" si="91"/>
        <v>0</v>
      </c>
      <c r="L928" s="24">
        <f t="shared" ca="1" si="92"/>
        <v>6206</v>
      </c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</row>
    <row r="929" spans="1:44" x14ac:dyDescent="0.2">
      <c r="A929" s="15">
        <f>Daten!A929</f>
        <v>40432</v>
      </c>
      <c r="B929" s="8" t="str">
        <f>Daten!B929</f>
        <v>Pischelsdorf am Engelbach</v>
      </c>
      <c r="C929" s="15">
        <f t="shared" si="87"/>
        <v>4</v>
      </c>
      <c r="D929" s="9">
        <f>Daten!E929</f>
        <v>1712</v>
      </c>
      <c r="E929" s="10">
        <f>Daten!D929</f>
        <v>0</v>
      </c>
      <c r="F929" s="9">
        <f t="shared" si="88"/>
        <v>2759.6417910447763</v>
      </c>
      <c r="H929" s="26">
        <f t="shared" ca="1" si="89"/>
        <v>8832</v>
      </c>
      <c r="I929" s="8">
        <f t="shared" ca="1" si="90"/>
        <v>41</v>
      </c>
      <c r="J929" s="26">
        <f ca="1">IF(I929=0,0,COUNTIF(I$19:$I929,C929*10+1))</f>
        <v>35</v>
      </c>
      <c r="K929" s="21">
        <f t="shared" ca="1" si="91"/>
        <v>0</v>
      </c>
      <c r="L929" s="24">
        <f t="shared" ca="1" si="92"/>
        <v>8832</v>
      </c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</row>
    <row r="930" spans="1:44" x14ac:dyDescent="0.2">
      <c r="A930" s="15">
        <f>Daten!A930</f>
        <v>40433</v>
      </c>
      <c r="B930" s="8" t="str">
        <f>Daten!B930</f>
        <v>Polling im Innkreis</v>
      </c>
      <c r="C930" s="15">
        <f t="shared" si="87"/>
        <v>4</v>
      </c>
      <c r="D930" s="9">
        <f>Daten!E930</f>
        <v>997</v>
      </c>
      <c r="E930" s="10">
        <f>Daten!D930</f>
        <v>0</v>
      </c>
      <c r="F930" s="9">
        <f t="shared" si="88"/>
        <v>1607.1044776119402</v>
      </c>
      <c r="H930" s="26">
        <f t="shared" ca="1" si="89"/>
        <v>5144</v>
      </c>
      <c r="I930" s="8">
        <f t="shared" ca="1" si="90"/>
        <v>41</v>
      </c>
      <c r="J930" s="26">
        <f ca="1">IF(I930=0,0,COUNTIF(I$19:$I930,C930*10+1))</f>
        <v>36</v>
      </c>
      <c r="K930" s="21">
        <f t="shared" ca="1" si="91"/>
        <v>0</v>
      </c>
      <c r="L930" s="24">
        <f t="shared" ca="1" si="92"/>
        <v>5144</v>
      </c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</row>
    <row r="931" spans="1:44" x14ac:dyDescent="0.2">
      <c r="A931" s="15">
        <f>Daten!A931</f>
        <v>40434</v>
      </c>
      <c r="B931" s="8" t="str">
        <f>Daten!B931</f>
        <v>Roßbach</v>
      </c>
      <c r="C931" s="15">
        <f t="shared" si="87"/>
        <v>4</v>
      </c>
      <c r="D931" s="9">
        <f>Daten!E931</f>
        <v>886</v>
      </c>
      <c r="E931" s="10">
        <f>Daten!D931</f>
        <v>0</v>
      </c>
      <c r="F931" s="9">
        <f t="shared" si="88"/>
        <v>1428.1791044776119</v>
      </c>
      <c r="H931" s="26">
        <f t="shared" ca="1" si="89"/>
        <v>4571</v>
      </c>
      <c r="I931" s="8">
        <f t="shared" ca="1" si="90"/>
        <v>41</v>
      </c>
      <c r="J931" s="26">
        <f ca="1">IF(I931=0,0,COUNTIF(I$19:$I931,C931*10+1))</f>
        <v>37</v>
      </c>
      <c r="K931" s="21">
        <f t="shared" ca="1" si="91"/>
        <v>0</v>
      </c>
      <c r="L931" s="24">
        <f t="shared" ca="1" si="92"/>
        <v>4571</v>
      </c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</row>
    <row r="932" spans="1:44" x14ac:dyDescent="0.2">
      <c r="A932" s="15">
        <f>Daten!A932</f>
        <v>40435</v>
      </c>
      <c r="B932" s="8" t="str">
        <f>Daten!B932</f>
        <v>St. Georgen am Fillmannsbach</v>
      </c>
      <c r="C932" s="15">
        <f t="shared" si="87"/>
        <v>4</v>
      </c>
      <c r="D932" s="9">
        <f>Daten!E932</f>
        <v>444</v>
      </c>
      <c r="E932" s="10">
        <f>Daten!D932</f>
        <v>0</v>
      </c>
      <c r="F932" s="9">
        <f t="shared" si="88"/>
        <v>715.70149253731347</v>
      </c>
      <c r="H932" s="26">
        <f t="shared" ca="1" si="89"/>
        <v>2291</v>
      </c>
      <c r="I932" s="8">
        <f t="shared" ca="1" si="90"/>
        <v>41</v>
      </c>
      <c r="J932" s="26">
        <f ca="1">IF(I932=0,0,COUNTIF(I$19:$I932,C932*10+1))</f>
        <v>38</v>
      </c>
      <c r="K932" s="21">
        <f t="shared" ca="1" si="91"/>
        <v>0</v>
      </c>
      <c r="L932" s="24">
        <f t="shared" ca="1" si="92"/>
        <v>2291</v>
      </c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</row>
    <row r="933" spans="1:44" x14ac:dyDescent="0.2">
      <c r="A933" s="15">
        <f>Daten!A933</f>
        <v>40436</v>
      </c>
      <c r="B933" s="8" t="str">
        <f>Daten!B933</f>
        <v>St. Johann am Walde</v>
      </c>
      <c r="C933" s="15">
        <f t="shared" si="87"/>
        <v>4</v>
      </c>
      <c r="D933" s="9">
        <f>Daten!E933</f>
        <v>2045</v>
      </c>
      <c r="E933" s="10">
        <f>Daten!D933</f>
        <v>0</v>
      </c>
      <c r="F933" s="9">
        <f t="shared" si="88"/>
        <v>3296.4179104477612</v>
      </c>
      <c r="H933" s="26">
        <f t="shared" ca="1" si="89"/>
        <v>10550</v>
      </c>
      <c r="I933" s="8">
        <f t="shared" ca="1" si="90"/>
        <v>41</v>
      </c>
      <c r="J933" s="26">
        <f ca="1">IF(I933=0,0,COUNTIF(I$19:$I933,C933*10+1))</f>
        <v>39</v>
      </c>
      <c r="K933" s="21">
        <f t="shared" ca="1" si="91"/>
        <v>0</v>
      </c>
      <c r="L933" s="24">
        <f t="shared" ca="1" si="92"/>
        <v>10550</v>
      </c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</row>
    <row r="934" spans="1:44" x14ac:dyDescent="0.2">
      <c r="A934" s="15">
        <f>Daten!A934</f>
        <v>40437</v>
      </c>
      <c r="B934" s="8" t="str">
        <f>Daten!B934</f>
        <v>St. Pantaleon</v>
      </c>
      <c r="C934" s="15">
        <f t="shared" si="87"/>
        <v>4</v>
      </c>
      <c r="D934" s="9">
        <f>Daten!E934</f>
        <v>3220</v>
      </c>
      <c r="E934" s="10">
        <f>Daten!D934</f>
        <v>0</v>
      </c>
      <c r="F934" s="9">
        <f t="shared" si="88"/>
        <v>5190.4477611940301</v>
      </c>
      <c r="H934" s="26">
        <f t="shared" ca="1" si="89"/>
        <v>16613</v>
      </c>
      <c r="I934" s="8">
        <f t="shared" ca="1" si="90"/>
        <v>41</v>
      </c>
      <c r="J934" s="26">
        <f ca="1">IF(I934=0,0,COUNTIF(I$19:$I934,C934*10+1))</f>
        <v>40</v>
      </c>
      <c r="K934" s="21">
        <f t="shared" ca="1" si="91"/>
        <v>0</v>
      </c>
      <c r="L934" s="24">
        <f t="shared" ca="1" si="92"/>
        <v>16613</v>
      </c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</row>
    <row r="935" spans="1:44" x14ac:dyDescent="0.2">
      <c r="A935" s="15">
        <f>Daten!A935</f>
        <v>40438</v>
      </c>
      <c r="B935" s="8" t="str">
        <f>Daten!B935</f>
        <v>St. Peter am Hart</v>
      </c>
      <c r="C935" s="15">
        <f t="shared" si="87"/>
        <v>4</v>
      </c>
      <c r="D935" s="9">
        <f>Daten!E935</f>
        <v>2468</v>
      </c>
      <c r="E935" s="10">
        <f>Daten!D935</f>
        <v>0</v>
      </c>
      <c r="F935" s="9">
        <f t="shared" si="88"/>
        <v>3978.2686567164178</v>
      </c>
      <c r="H935" s="26">
        <f t="shared" ca="1" si="89"/>
        <v>12733</v>
      </c>
      <c r="I935" s="8">
        <f t="shared" ca="1" si="90"/>
        <v>41</v>
      </c>
      <c r="J935" s="26">
        <f ca="1">IF(I935=0,0,COUNTIF(I$19:$I935,C935*10+1))</f>
        <v>41</v>
      </c>
      <c r="K935" s="21">
        <f t="shared" ca="1" si="91"/>
        <v>0</v>
      </c>
      <c r="L935" s="24">
        <f t="shared" ca="1" si="92"/>
        <v>12733</v>
      </c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</row>
    <row r="936" spans="1:44" x14ac:dyDescent="0.2">
      <c r="A936" s="15">
        <f>Daten!A936</f>
        <v>40439</v>
      </c>
      <c r="B936" s="8" t="str">
        <f>Daten!B936</f>
        <v>St. Radegund</v>
      </c>
      <c r="C936" s="15">
        <f t="shared" si="87"/>
        <v>4</v>
      </c>
      <c r="D936" s="9">
        <f>Daten!E936</f>
        <v>634</v>
      </c>
      <c r="E936" s="10">
        <f>Daten!D936</f>
        <v>0</v>
      </c>
      <c r="F936" s="9">
        <f t="shared" si="88"/>
        <v>1021.9701492537314</v>
      </c>
      <c r="H936" s="26">
        <f t="shared" ca="1" si="89"/>
        <v>3271</v>
      </c>
      <c r="I936" s="8">
        <f t="shared" ca="1" si="90"/>
        <v>41</v>
      </c>
      <c r="J936" s="26">
        <f ca="1">IF(I936=0,0,COUNTIF(I$19:$I936,C936*10+1))</f>
        <v>42</v>
      </c>
      <c r="K936" s="21">
        <f t="shared" ca="1" si="91"/>
        <v>0</v>
      </c>
      <c r="L936" s="24">
        <f t="shared" ca="1" si="92"/>
        <v>3271</v>
      </c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</row>
    <row r="937" spans="1:44" x14ac:dyDescent="0.2">
      <c r="A937" s="15">
        <f>Daten!A937</f>
        <v>40440</v>
      </c>
      <c r="B937" s="8" t="str">
        <f>Daten!B937</f>
        <v>St. Veit im Innkreis</v>
      </c>
      <c r="C937" s="15">
        <f t="shared" si="87"/>
        <v>4</v>
      </c>
      <c r="D937" s="9">
        <f>Daten!E937</f>
        <v>408</v>
      </c>
      <c r="E937" s="10">
        <f>Daten!D937</f>
        <v>0</v>
      </c>
      <c r="F937" s="9">
        <f t="shared" si="88"/>
        <v>657.67164179104475</v>
      </c>
      <c r="H937" s="26">
        <f t="shared" ca="1" si="89"/>
        <v>2105</v>
      </c>
      <c r="I937" s="8">
        <f t="shared" ca="1" si="90"/>
        <v>41</v>
      </c>
      <c r="J937" s="26">
        <f ca="1">IF(I937=0,0,COUNTIF(I$19:$I937,C937*10+1))</f>
        <v>43</v>
      </c>
      <c r="K937" s="21">
        <f t="shared" ca="1" si="91"/>
        <v>0</v>
      </c>
      <c r="L937" s="24">
        <f t="shared" ca="1" si="92"/>
        <v>2105</v>
      </c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</row>
    <row r="938" spans="1:44" x14ac:dyDescent="0.2">
      <c r="A938" s="15">
        <f>Daten!A938</f>
        <v>40441</v>
      </c>
      <c r="B938" s="8" t="str">
        <f>Daten!B938</f>
        <v>Schalchen</v>
      </c>
      <c r="C938" s="15">
        <f t="shared" si="87"/>
        <v>4</v>
      </c>
      <c r="D938" s="9">
        <f>Daten!E938</f>
        <v>4115</v>
      </c>
      <c r="E938" s="10">
        <f>Daten!D938</f>
        <v>0</v>
      </c>
      <c r="F938" s="9">
        <f t="shared" si="88"/>
        <v>6633.1343283582091</v>
      </c>
      <c r="H938" s="26">
        <f t="shared" ca="1" si="89"/>
        <v>21230</v>
      </c>
      <c r="I938" s="8">
        <f t="shared" ca="1" si="90"/>
        <v>41</v>
      </c>
      <c r="J938" s="26">
        <f ca="1">IF(I938=0,0,COUNTIF(I$19:$I938,C938*10+1))</f>
        <v>44</v>
      </c>
      <c r="K938" s="21">
        <f t="shared" ca="1" si="91"/>
        <v>0</v>
      </c>
      <c r="L938" s="24">
        <f t="shared" ca="1" si="92"/>
        <v>21230</v>
      </c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</row>
    <row r="939" spans="1:44" x14ac:dyDescent="0.2">
      <c r="A939" s="15">
        <f>Daten!A939</f>
        <v>40442</v>
      </c>
      <c r="B939" s="8" t="str">
        <f>Daten!B939</f>
        <v>Schwand im Innkreis</v>
      </c>
      <c r="C939" s="15">
        <f t="shared" si="87"/>
        <v>4</v>
      </c>
      <c r="D939" s="9">
        <f>Daten!E939</f>
        <v>1020</v>
      </c>
      <c r="E939" s="10">
        <f>Daten!D939</f>
        <v>0</v>
      </c>
      <c r="F939" s="9">
        <f t="shared" si="88"/>
        <v>1644.1791044776119</v>
      </c>
      <c r="H939" s="26">
        <f t="shared" ca="1" si="89"/>
        <v>5262</v>
      </c>
      <c r="I939" s="8">
        <f t="shared" ca="1" si="90"/>
        <v>41</v>
      </c>
      <c r="J939" s="26">
        <f ca="1">IF(I939=0,0,COUNTIF(I$19:$I939,C939*10+1))</f>
        <v>45</v>
      </c>
      <c r="K939" s="21">
        <f t="shared" ca="1" si="91"/>
        <v>0</v>
      </c>
      <c r="L939" s="24">
        <f t="shared" ca="1" si="92"/>
        <v>5262</v>
      </c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</row>
    <row r="940" spans="1:44" x14ac:dyDescent="0.2">
      <c r="A940" s="15">
        <f>Daten!A940</f>
        <v>40443</v>
      </c>
      <c r="B940" s="8" t="str">
        <f>Daten!B940</f>
        <v>Tarsdorf</v>
      </c>
      <c r="C940" s="15">
        <f t="shared" si="87"/>
        <v>4</v>
      </c>
      <c r="D940" s="9">
        <f>Daten!E940</f>
        <v>2112</v>
      </c>
      <c r="E940" s="10">
        <f>Daten!D940</f>
        <v>0</v>
      </c>
      <c r="F940" s="9">
        <f t="shared" si="88"/>
        <v>3404.4179104477612</v>
      </c>
      <c r="H940" s="26">
        <f t="shared" ca="1" si="89"/>
        <v>10896</v>
      </c>
      <c r="I940" s="8">
        <f t="shared" ca="1" si="90"/>
        <v>41</v>
      </c>
      <c r="J940" s="26">
        <f ca="1">IF(I940=0,0,COUNTIF(I$19:$I940,C940*10+1))</f>
        <v>46</v>
      </c>
      <c r="K940" s="21">
        <f t="shared" ca="1" si="91"/>
        <v>0</v>
      </c>
      <c r="L940" s="24">
        <f t="shared" ca="1" si="92"/>
        <v>10896</v>
      </c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</row>
    <row r="941" spans="1:44" x14ac:dyDescent="0.2">
      <c r="A941" s="15">
        <f>Daten!A941</f>
        <v>40444</v>
      </c>
      <c r="B941" s="8" t="str">
        <f>Daten!B941</f>
        <v>Treubach</v>
      </c>
      <c r="C941" s="15">
        <f t="shared" si="87"/>
        <v>4</v>
      </c>
      <c r="D941" s="9">
        <f>Daten!E941</f>
        <v>750</v>
      </c>
      <c r="E941" s="10">
        <f>Daten!D941</f>
        <v>0</v>
      </c>
      <c r="F941" s="9">
        <f t="shared" si="88"/>
        <v>1208.955223880597</v>
      </c>
      <c r="H941" s="26">
        <f t="shared" ca="1" si="89"/>
        <v>3869</v>
      </c>
      <c r="I941" s="8">
        <f t="shared" ca="1" si="90"/>
        <v>41</v>
      </c>
      <c r="J941" s="26">
        <f ca="1">IF(I941=0,0,COUNTIF(I$19:$I941,C941*10+1))</f>
        <v>47</v>
      </c>
      <c r="K941" s="21">
        <f t="shared" ca="1" si="91"/>
        <v>0</v>
      </c>
      <c r="L941" s="24">
        <f t="shared" ca="1" si="92"/>
        <v>3869</v>
      </c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</row>
    <row r="942" spans="1:44" x14ac:dyDescent="0.2">
      <c r="A942" s="15">
        <f>Daten!A942</f>
        <v>40445</v>
      </c>
      <c r="B942" s="8" t="str">
        <f>Daten!B942</f>
        <v>Überackern</v>
      </c>
      <c r="C942" s="15">
        <f t="shared" si="87"/>
        <v>4</v>
      </c>
      <c r="D942" s="9">
        <f>Daten!E942</f>
        <v>695</v>
      </c>
      <c r="E942" s="10">
        <f>Daten!D942</f>
        <v>0</v>
      </c>
      <c r="F942" s="9">
        <f t="shared" si="88"/>
        <v>1120.2985074626865</v>
      </c>
      <c r="H942" s="26">
        <f t="shared" ca="1" si="89"/>
        <v>3586</v>
      </c>
      <c r="I942" s="8">
        <f t="shared" ca="1" si="90"/>
        <v>41</v>
      </c>
      <c r="J942" s="26">
        <f ca="1">IF(I942=0,0,COUNTIF(I$19:$I942,C942*10+1))</f>
        <v>48</v>
      </c>
      <c r="K942" s="21">
        <f t="shared" ca="1" si="91"/>
        <v>0</v>
      </c>
      <c r="L942" s="24">
        <f t="shared" ca="1" si="92"/>
        <v>3586</v>
      </c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</row>
    <row r="943" spans="1:44" x14ac:dyDescent="0.2">
      <c r="A943" s="15">
        <f>Daten!A943</f>
        <v>40446</v>
      </c>
      <c r="B943" s="8" t="str">
        <f>Daten!B943</f>
        <v>Weng im Innkreis</v>
      </c>
      <c r="C943" s="15">
        <f t="shared" si="87"/>
        <v>4</v>
      </c>
      <c r="D943" s="9">
        <f>Daten!E943</f>
        <v>1419</v>
      </c>
      <c r="E943" s="10">
        <f>Daten!D943</f>
        <v>0</v>
      </c>
      <c r="F943" s="9">
        <f t="shared" si="88"/>
        <v>2287.3432835820895</v>
      </c>
      <c r="H943" s="26">
        <f t="shared" ca="1" si="89"/>
        <v>7321</v>
      </c>
      <c r="I943" s="8">
        <f t="shared" ca="1" si="90"/>
        <v>41</v>
      </c>
      <c r="J943" s="26">
        <f ca="1">IF(I943=0,0,COUNTIF(I$19:$I943,C943*10+1))</f>
        <v>49</v>
      </c>
      <c r="K943" s="21">
        <f t="shared" ca="1" si="91"/>
        <v>0</v>
      </c>
      <c r="L943" s="24">
        <f t="shared" ca="1" si="92"/>
        <v>7321</v>
      </c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</row>
    <row r="944" spans="1:44" x14ac:dyDescent="0.2">
      <c r="A944" s="15">
        <f>Daten!A944</f>
        <v>40501</v>
      </c>
      <c r="B944" s="8" t="str">
        <f>Daten!B944</f>
        <v>Alkoven</v>
      </c>
      <c r="C944" s="15">
        <f t="shared" si="87"/>
        <v>4</v>
      </c>
      <c r="D944" s="9">
        <f>Daten!E944</f>
        <v>6107</v>
      </c>
      <c r="E944" s="10">
        <f>Daten!D944</f>
        <v>0</v>
      </c>
      <c r="F944" s="9">
        <f t="shared" si="88"/>
        <v>9844.119402985074</v>
      </c>
      <c r="H944" s="26">
        <f t="shared" ca="1" si="89"/>
        <v>31507</v>
      </c>
      <c r="I944" s="8">
        <f t="shared" ca="1" si="90"/>
        <v>41</v>
      </c>
      <c r="J944" s="26">
        <f ca="1">IF(I944=0,0,COUNTIF(I$19:$I944,C944*10+1))</f>
        <v>50</v>
      </c>
      <c r="K944" s="21">
        <f t="shared" ca="1" si="91"/>
        <v>0</v>
      </c>
      <c r="L944" s="24">
        <f t="shared" ca="1" si="92"/>
        <v>31507</v>
      </c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</row>
    <row r="945" spans="1:44" x14ac:dyDescent="0.2">
      <c r="A945" s="15">
        <f>Daten!A945</f>
        <v>40502</v>
      </c>
      <c r="B945" s="8" t="str">
        <f>Daten!B945</f>
        <v>Aschach an der Donau</v>
      </c>
      <c r="C945" s="15">
        <f t="shared" si="87"/>
        <v>4</v>
      </c>
      <c r="D945" s="9">
        <f>Daten!E945</f>
        <v>2218</v>
      </c>
      <c r="E945" s="10">
        <f>Daten!D945</f>
        <v>0</v>
      </c>
      <c r="F945" s="9">
        <f t="shared" si="88"/>
        <v>3575.2835820895521</v>
      </c>
      <c r="H945" s="26">
        <f t="shared" ca="1" si="89"/>
        <v>11443</v>
      </c>
      <c r="I945" s="8">
        <f t="shared" ca="1" si="90"/>
        <v>41</v>
      </c>
      <c r="J945" s="26">
        <f ca="1">IF(I945=0,0,COUNTIF(I$19:$I945,C945*10+1))</f>
        <v>51</v>
      </c>
      <c r="K945" s="21">
        <f t="shared" ca="1" si="91"/>
        <v>0</v>
      </c>
      <c r="L945" s="24">
        <f t="shared" ca="1" si="92"/>
        <v>11443</v>
      </c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</row>
    <row r="946" spans="1:44" x14ac:dyDescent="0.2">
      <c r="A946" s="15">
        <f>Daten!A946</f>
        <v>40503</v>
      </c>
      <c r="B946" s="8" t="str">
        <f>Daten!B946</f>
        <v>Eferding</v>
      </c>
      <c r="C946" s="15">
        <f t="shared" si="87"/>
        <v>4</v>
      </c>
      <c r="D946" s="9">
        <f>Daten!E946</f>
        <v>4261</v>
      </c>
      <c r="E946" s="10">
        <f>Daten!D946</f>
        <v>0</v>
      </c>
      <c r="F946" s="9">
        <f t="shared" si="88"/>
        <v>6868.4776119402986</v>
      </c>
      <c r="H946" s="26">
        <f t="shared" ca="1" si="89"/>
        <v>21983</v>
      </c>
      <c r="I946" s="8">
        <f t="shared" ca="1" si="90"/>
        <v>41</v>
      </c>
      <c r="J946" s="26">
        <f ca="1">IF(I946=0,0,COUNTIF(I$19:$I946,C946*10+1))</f>
        <v>52</v>
      </c>
      <c r="K946" s="21">
        <f t="shared" ca="1" si="91"/>
        <v>0</v>
      </c>
      <c r="L946" s="24">
        <f t="shared" ca="1" si="92"/>
        <v>21983</v>
      </c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</row>
    <row r="947" spans="1:44" x14ac:dyDescent="0.2">
      <c r="A947" s="15">
        <f>Daten!A947</f>
        <v>40504</v>
      </c>
      <c r="B947" s="8" t="str">
        <f>Daten!B947</f>
        <v>Fraham</v>
      </c>
      <c r="C947" s="15">
        <f t="shared" si="87"/>
        <v>4</v>
      </c>
      <c r="D947" s="9">
        <f>Daten!E947</f>
        <v>2462</v>
      </c>
      <c r="E947" s="10">
        <f>Daten!D947</f>
        <v>0</v>
      </c>
      <c r="F947" s="9">
        <f t="shared" si="88"/>
        <v>3968.5970149253731</v>
      </c>
      <c r="H947" s="26">
        <f t="shared" ca="1" si="89"/>
        <v>12702</v>
      </c>
      <c r="I947" s="8">
        <f t="shared" ca="1" si="90"/>
        <v>41</v>
      </c>
      <c r="J947" s="26">
        <f ca="1">IF(I947=0,0,COUNTIF(I$19:$I947,C947*10+1))</f>
        <v>53</v>
      </c>
      <c r="K947" s="21">
        <f t="shared" ca="1" si="91"/>
        <v>0</v>
      </c>
      <c r="L947" s="24">
        <f t="shared" ca="1" si="92"/>
        <v>12702</v>
      </c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</row>
    <row r="948" spans="1:44" x14ac:dyDescent="0.2">
      <c r="A948" s="15">
        <f>Daten!A948</f>
        <v>40505</v>
      </c>
      <c r="B948" s="8" t="str">
        <f>Daten!B948</f>
        <v>Haibach ob der Donau</v>
      </c>
      <c r="C948" s="15">
        <f t="shared" si="87"/>
        <v>4</v>
      </c>
      <c r="D948" s="9">
        <f>Daten!E948</f>
        <v>1290</v>
      </c>
      <c r="E948" s="10">
        <f>Daten!D948</f>
        <v>0</v>
      </c>
      <c r="F948" s="9">
        <f t="shared" si="88"/>
        <v>2079.4029850746269</v>
      </c>
      <c r="H948" s="26">
        <f t="shared" ca="1" si="89"/>
        <v>6655</v>
      </c>
      <c r="I948" s="8">
        <f t="shared" ca="1" si="90"/>
        <v>41</v>
      </c>
      <c r="J948" s="26">
        <f ca="1">IF(I948=0,0,COUNTIF(I$19:$I948,C948*10+1))</f>
        <v>54</v>
      </c>
      <c r="K948" s="21">
        <f t="shared" ca="1" si="91"/>
        <v>0</v>
      </c>
      <c r="L948" s="24">
        <f t="shared" ca="1" si="92"/>
        <v>6655</v>
      </c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</row>
    <row r="949" spans="1:44" x14ac:dyDescent="0.2">
      <c r="A949" s="15">
        <f>Daten!A949</f>
        <v>40506</v>
      </c>
      <c r="B949" s="8" t="str">
        <f>Daten!B949</f>
        <v>Hartkirchen</v>
      </c>
      <c r="C949" s="15">
        <f t="shared" si="87"/>
        <v>4</v>
      </c>
      <c r="D949" s="9">
        <f>Daten!E949</f>
        <v>4024</v>
      </c>
      <c r="E949" s="10">
        <f>Daten!D949</f>
        <v>0</v>
      </c>
      <c r="F949" s="9">
        <f t="shared" si="88"/>
        <v>6486.4477611940301</v>
      </c>
      <c r="H949" s="26">
        <f t="shared" ca="1" si="89"/>
        <v>20760</v>
      </c>
      <c r="I949" s="8">
        <f t="shared" ca="1" si="90"/>
        <v>41</v>
      </c>
      <c r="J949" s="26">
        <f ca="1">IF(I949=0,0,COUNTIF(I$19:$I949,C949*10+1))</f>
        <v>55</v>
      </c>
      <c r="K949" s="21">
        <f t="shared" ca="1" si="91"/>
        <v>0</v>
      </c>
      <c r="L949" s="24">
        <f t="shared" ca="1" si="92"/>
        <v>20760</v>
      </c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</row>
    <row r="950" spans="1:44" x14ac:dyDescent="0.2">
      <c r="A950" s="15">
        <f>Daten!A950</f>
        <v>40507</v>
      </c>
      <c r="B950" s="8" t="str">
        <f>Daten!B950</f>
        <v>Hinzenbach</v>
      </c>
      <c r="C950" s="15">
        <f t="shared" si="87"/>
        <v>4</v>
      </c>
      <c r="D950" s="9">
        <f>Daten!E950</f>
        <v>2081</v>
      </c>
      <c r="E950" s="10">
        <f>Daten!D950</f>
        <v>0</v>
      </c>
      <c r="F950" s="9">
        <f t="shared" si="88"/>
        <v>3354.4477611940297</v>
      </c>
      <c r="H950" s="26">
        <f t="shared" ca="1" si="89"/>
        <v>10736</v>
      </c>
      <c r="I950" s="8">
        <f t="shared" ca="1" si="90"/>
        <v>41</v>
      </c>
      <c r="J950" s="26">
        <f ca="1">IF(I950=0,0,COUNTIF(I$19:$I950,C950*10+1))</f>
        <v>56</v>
      </c>
      <c r="K950" s="21">
        <f t="shared" ca="1" si="91"/>
        <v>0</v>
      </c>
      <c r="L950" s="24">
        <f t="shared" ca="1" si="92"/>
        <v>10736</v>
      </c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</row>
    <row r="951" spans="1:44" x14ac:dyDescent="0.2">
      <c r="A951" s="15">
        <f>Daten!A951</f>
        <v>40508</v>
      </c>
      <c r="B951" s="8" t="str">
        <f>Daten!B951</f>
        <v>Prambachkirchen</v>
      </c>
      <c r="C951" s="15">
        <f t="shared" si="87"/>
        <v>4</v>
      </c>
      <c r="D951" s="9">
        <f>Daten!E951</f>
        <v>2978</v>
      </c>
      <c r="E951" s="10">
        <f>Daten!D951</f>
        <v>0</v>
      </c>
      <c r="F951" s="9">
        <f t="shared" si="88"/>
        <v>4800.3582089552237</v>
      </c>
      <c r="H951" s="26">
        <f t="shared" ca="1" si="89"/>
        <v>15364</v>
      </c>
      <c r="I951" s="8">
        <f t="shared" ca="1" si="90"/>
        <v>41</v>
      </c>
      <c r="J951" s="26">
        <f ca="1">IF(I951=0,0,COUNTIF(I$19:$I951,C951*10+1))</f>
        <v>57</v>
      </c>
      <c r="K951" s="21">
        <f t="shared" ca="1" si="91"/>
        <v>0</v>
      </c>
      <c r="L951" s="24">
        <f t="shared" ca="1" si="92"/>
        <v>15364</v>
      </c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</row>
    <row r="952" spans="1:44" x14ac:dyDescent="0.2">
      <c r="A952" s="15">
        <f>Daten!A952</f>
        <v>40509</v>
      </c>
      <c r="B952" s="8" t="str">
        <f>Daten!B952</f>
        <v>Pupping</v>
      </c>
      <c r="C952" s="15">
        <f t="shared" si="87"/>
        <v>4</v>
      </c>
      <c r="D952" s="9">
        <f>Daten!E952</f>
        <v>1834</v>
      </c>
      <c r="E952" s="10">
        <f>Daten!D952</f>
        <v>0</v>
      </c>
      <c r="F952" s="9">
        <f t="shared" si="88"/>
        <v>2956.2985074626868</v>
      </c>
      <c r="H952" s="26">
        <f t="shared" ca="1" si="89"/>
        <v>9462</v>
      </c>
      <c r="I952" s="8">
        <f t="shared" ca="1" si="90"/>
        <v>41</v>
      </c>
      <c r="J952" s="26">
        <f ca="1">IF(I952=0,0,COUNTIF(I$19:$I952,C952*10+1))</f>
        <v>58</v>
      </c>
      <c r="K952" s="21">
        <f t="shared" ca="1" si="91"/>
        <v>0</v>
      </c>
      <c r="L952" s="24">
        <f t="shared" ca="1" si="92"/>
        <v>9462</v>
      </c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</row>
    <row r="953" spans="1:44" x14ac:dyDescent="0.2">
      <c r="A953" s="15">
        <f>Daten!A953</f>
        <v>40510</v>
      </c>
      <c r="B953" s="8" t="str">
        <f>Daten!B953</f>
        <v>St. Marienkirchen an der Polsenz</v>
      </c>
      <c r="C953" s="15">
        <f t="shared" si="87"/>
        <v>4</v>
      </c>
      <c r="D953" s="9">
        <f>Daten!E953</f>
        <v>2324</v>
      </c>
      <c r="E953" s="10">
        <f>Daten!D953</f>
        <v>0</v>
      </c>
      <c r="F953" s="9">
        <f t="shared" si="88"/>
        <v>3746.1492537313434</v>
      </c>
      <c r="H953" s="26">
        <f t="shared" ca="1" si="89"/>
        <v>11990</v>
      </c>
      <c r="I953" s="8">
        <f t="shared" ca="1" si="90"/>
        <v>41</v>
      </c>
      <c r="J953" s="26">
        <f ca="1">IF(I953=0,0,COUNTIF(I$19:$I953,C953*10+1))</f>
        <v>59</v>
      </c>
      <c r="K953" s="21">
        <f t="shared" ca="1" si="91"/>
        <v>0</v>
      </c>
      <c r="L953" s="24">
        <f t="shared" ca="1" si="92"/>
        <v>11990</v>
      </c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</row>
    <row r="954" spans="1:44" x14ac:dyDescent="0.2">
      <c r="A954" s="15">
        <f>Daten!A954</f>
        <v>40511</v>
      </c>
      <c r="B954" s="8" t="str">
        <f>Daten!B954</f>
        <v>Scharten</v>
      </c>
      <c r="C954" s="15">
        <f t="shared" si="87"/>
        <v>4</v>
      </c>
      <c r="D954" s="9">
        <f>Daten!E954</f>
        <v>2279</v>
      </c>
      <c r="E954" s="10">
        <f>Daten!D954</f>
        <v>0</v>
      </c>
      <c r="F954" s="9">
        <f t="shared" si="88"/>
        <v>3673.6119402985073</v>
      </c>
      <c r="H954" s="26">
        <f t="shared" ca="1" si="89"/>
        <v>11758</v>
      </c>
      <c r="I954" s="8">
        <f t="shared" ca="1" si="90"/>
        <v>41</v>
      </c>
      <c r="J954" s="26">
        <f ca="1">IF(I954=0,0,COUNTIF(I$19:$I954,C954*10+1))</f>
        <v>60</v>
      </c>
      <c r="K954" s="21">
        <f t="shared" ca="1" si="91"/>
        <v>0</v>
      </c>
      <c r="L954" s="24">
        <f t="shared" ca="1" si="92"/>
        <v>11758</v>
      </c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</row>
    <row r="955" spans="1:44" x14ac:dyDescent="0.2">
      <c r="A955" s="15">
        <f>Daten!A955</f>
        <v>40512</v>
      </c>
      <c r="B955" s="8" t="str">
        <f>Daten!B955</f>
        <v>Stroheim</v>
      </c>
      <c r="C955" s="15">
        <f t="shared" si="87"/>
        <v>4</v>
      </c>
      <c r="D955" s="9">
        <f>Daten!E955</f>
        <v>1632</v>
      </c>
      <c r="E955" s="10">
        <f>Daten!D955</f>
        <v>0</v>
      </c>
      <c r="F955" s="9">
        <f t="shared" si="88"/>
        <v>2630.686567164179</v>
      </c>
      <c r="H955" s="26">
        <f t="shared" ca="1" si="89"/>
        <v>8420</v>
      </c>
      <c r="I955" s="8">
        <f t="shared" ca="1" si="90"/>
        <v>41</v>
      </c>
      <c r="J955" s="26">
        <f ca="1">IF(I955=0,0,COUNTIF(I$19:$I955,C955*10+1))</f>
        <v>61</v>
      </c>
      <c r="K955" s="21">
        <f t="shared" ca="1" si="91"/>
        <v>0</v>
      </c>
      <c r="L955" s="24">
        <f t="shared" ca="1" si="92"/>
        <v>8420</v>
      </c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</row>
    <row r="956" spans="1:44" x14ac:dyDescent="0.2">
      <c r="A956" s="15">
        <f>Daten!A956</f>
        <v>40601</v>
      </c>
      <c r="B956" s="8" t="str">
        <f>Daten!B956</f>
        <v>Freistadt</v>
      </c>
      <c r="C956" s="15">
        <f t="shared" si="87"/>
        <v>4</v>
      </c>
      <c r="D956" s="9">
        <f>Daten!E956</f>
        <v>7960</v>
      </c>
      <c r="E956" s="10">
        <f>Daten!D956</f>
        <v>0</v>
      </c>
      <c r="F956" s="9">
        <f t="shared" si="88"/>
        <v>12831.044776119403</v>
      </c>
      <c r="H956" s="26">
        <f t="shared" ca="1" si="89"/>
        <v>41067</v>
      </c>
      <c r="I956" s="8">
        <f t="shared" ca="1" si="90"/>
        <v>41</v>
      </c>
      <c r="J956" s="26">
        <f ca="1">IF(I956=0,0,COUNTIF(I$19:$I956,C956*10+1))</f>
        <v>62</v>
      </c>
      <c r="K956" s="21">
        <f t="shared" ca="1" si="91"/>
        <v>0</v>
      </c>
      <c r="L956" s="24">
        <f t="shared" ca="1" si="92"/>
        <v>41067</v>
      </c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</row>
    <row r="957" spans="1:44" x14ac:dyDescent="0.2">
      <c r="A957" s="15">
        <f>Daten!A957</f>
        <v>40602</v>
      </c>
      <c r="B957" s="8" t="str">
        <f>Daten!B957</f>
        <v>Grünbach</v>
      </c>
      <c r="C957" s="15">
        <f t="shared" si="87"/>
        <v>4</v>
      </c>
      <c r="D957" s="9">
        <f>Daten!E957</f>
        <v>1886</v>
      </c>
      <c r="E957" s="10">
        <f>Daten!D957</f>
        <v>0</v>
      </c>
      <c r="F957" s="9">
        <f t="shared" si="88"/>
        <v>3040.1194029850744</v>
      </c>
      <c r="H957" s="26">
        <f t="shared" ca="1" si="89"/>
        <v>9730</v>
      </c>
      <c r="I957" s="8">
        <f t="shared" ca="1" si="90"/>
        <v>41</v>
      </c>
      <c r="J957" s="26">
        <f ca="1">IF(I957=0,0,COUNTIF(I$19:$I957,C957*10+1))</f>
        <v>63</v>
      </c>
      <c r="K957" s="21">
        <f t="shared" ca="1" si="91"/>
        <v>0</v>
      </c>
      <c r="L957" s="24">
        <f t="shared" ca="1" si="92"/>
        <v>9730</v>
      </c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</row>
    <row r="958" spans="1:44" x14ac:dyDescent="0.2">
      <c r="A958" s="15">
        <f>Daten!A958</f>
        <v>40603</v>
      </c>
      <c r="B958" s="8" t="str">
        <f>Daten!B958</f>
        <v>Gutau</v>
      </c>
      <c r="C958" s="15">
        <f t="shared" si="87"/>
        <v>4</v>
      </c>
      <c r="D958" s="9">
        <f>Daten!E958</f>
        <v>2730</v>
      </c>
      <c r="E958" s="10">
        <f>Daten!D958</f>
        <v>0</v>
      </c>
      <c r="F958" s="9">
        <f t="shared" si="88"/>
        <v>4400.5970149253735</v>
      </c>
      <c r="H958" s="26">
        <f t="shared" ca="1" si="89"/>
        <v>14085</v>
      </c>
      <c r="I958" s="8">
        <f t="shared" ca="1" si="90"/>
        <v>41</v>
      </c>
      <c r="J958" s="26">
        <f ca="1">IF(I958=0,0,COUNTIF(I$19:$I958,C958*10+1))</f>
        <v>64</v>
      </c>
      <c r="K958" s="21">
        <f t="shared" ca="1" si="91"/>
        <v>0</v>
      </c>
      <c r="L958" s="24">
        <f t="shared" ca="1" si="92"/>
        <v>14085</v>
      </c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</row>
    <row r="959" spans="1:44" x14ac:dyDescent="0.2">
      <c r="A959" s="15">
        <f>Daten!A959</f>
        <v>40604</v>
      </c>
      <c r="B959" s="8" t="str">
        <f>Daten!B959</f>
        <v>Hagenberg im Mühlkreis</v>
      </c>
      <c r="C959" s="15">
        <f t="shared" si="87"/>
        <v>4</v>
      </c>
      <c r="D959" s="9">
        <f>Daten!E959</f>
        <v>2812</v>
      </c>
      <c r="E959" s="10">
        <f>Daten!D959</f>
        <v>0</v>
      </c>
      <c r="F959" s="9">
        <f t="shared" si="88"/>
        <v>4532.7761194029854</v>
      </c>
      <c r="H959" s="26">
        <f t="shared" ca="1" si="89"/>
        <v>14508</v>
      </c>
      <c r="I959" s="8">
        <f t="shared" ca="1" si="90"/>
        <v>41</v>
      </c>
      <c r="J959" s="26">
        <f ca="1">IF(I959=0,0,COUNTIF(I$19:$I959,C959*10+1))</f>
        <v>65</v>
      </c>
      <c r="K959" s="21">
        <f t="shared" ca="1" si="91"/>
        <v>0</v>
      </c>
      <c r="L959" s="24">
        <f t="shared" ca="1" si="92"/>
        <v>14508</v>
      </c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</row>
    <row r="960" spans="1:44" x14ac:dyDescent="0.2">
      <c r="A960" s="15">
        <f>Daten!A960</f>
        <v>40605</v>
      </c>
      <c r="B960" s="8" t="str">
        <f>Daten!B960</f>
        <v>Hirschbach im Mühlkreis</v>
      </c>
      <c r="C960" s="15">
        <f t="shared" si="87"/>
        <v>4</v>
      </c>
      <c r="D960" s="9">
        <f>Daten!E960</f>
        <v>1172</v>
      </c>
      <c r="E960" s="10">
        <f>Daten!D960</f>
        <v>0</v>
      </c>
      <c r="F960" s="9">
        <f t="shared" si="88"/>
        <v>1889.1940298507463</v>
      </c>
      <c r="H960" s="26">
        <f t="shared" ca="1" si="89"/>
        <v>6047</v>
      </c>
      <c r="I960" s="8">
        <f t="shared" ca="1" si="90"/>
        <v>41</v>
      </c>
      <c r="J960" s="26">
        <f ca="1">IF(I960=0,0,COUNTIF(I$19:$I960,C960*10+1))</f>
        <v>66</v>
      </c>
      <c r="K960" s="21">
        <f t="shared" ca="1" si="91"/>
        <v>0</v>
      </c>
      <c r="L960" s="24">
        <f t="shared" ca="1" si="92"/>
        <v>6047</v>
      </c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</row>
    <row r="961" spans="1:44" x14ac:dyDescent="0.2">
      <c r="A961" s="15">
        <f>Daten!A961</f>
        <v>40606</v>
      </c>
      <c r="B961" s="8" t="str">
        <f>Daten!B961</f>
        <v>Kaltenberg</v>
      </c>
      <c r="C961" s="15">
        <f t="shared" si="87"/>
        <v>4</v>
      </c>
      <c r="D961" s="9">
        <f>Daten!E961</f>
        <v>606</v>
      </c>
      <c r="E961" s="10">
        <f>Daten!D961</f>
        <v>0</v>
      </c>
      <c r="F961" s="9">
        <f t="shared" si="88"/>
        <v>976.83582089552237</v>
      </c>
      <c r="H961" s="26">
        <f t="shared" ca="1" si="89"/>
        <v>3126</v>
      </c>
      <c r="I961" s="8">
        <f t="shared" ca="1" si="90"/>
        <v>41</v>
      </c>
      <c r="J961" s="26">
        <f ca="1">IF(I961=0,0,COUNTIF(I$19:$I961,C961*10+1))</f>
        <v>67</v>
      </c>
      <c r="K961" s="21">
        <f t="shared" ca="1" si="91"/>
        <v>0</v>
      </c>
      <c r="L961" s="24">
        <f t="shared" ca="1" si="92"/>
        <v>3126</v>
      </c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</row>
    <row r="962" spans="1:44" x14ac:dyDescent="0.2">
      <c r="A962" s="15">
        <f>Daten!A962</f>
        <v>40607</v>
      </c>
      <c r="B962" s="8" t="str">
        <f>Daten!B962</f>
        <v>Kefermarkt</v>
      </c>
      <c r="C962" s="15">
        <f t="shared" si="87"/>
        <v>4</v>
      </c>
      <c r="D962" s="9">
        <f>Daten!E962</f>
        <v>2171</v>
      </c>
      <c r="E962" s="10">
        <f>Daten!D962</f>
        <v>0</v>
      </c>
      <c r="F962" s="9">
        <f t="shared" si="88"/>
        <v>3499.5223880597014</v>
      </c>
      <c r="H962" s="26">
        <f t="shared" ca="1" si="89"/>
        <v>11201</v>
      </c>
      <c r="I962" s="8">
        <f t="shared" ca="1" si="90"/>
        <v>41</v>
      </c>
      <c r="J962" s="26">
        <f ca="1">IF(I962=0,0,COUNTIF(I$19:$I962,C962*10+1))</f>
        <v>68</v>
      </c>
      <c r="K962" s="21">
        <f t="shared" ca="1" si="91"/>
        <v>0</v>
      </c>
      <c r="L962" s="24">
        <f t="shared" ca="1" si="92"/>
        <v>11201</v>
      </c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</row>
    <row r="963" spans="1:44" x14ac:dyDescent="0.2">
      <c r="A963" s="15">
        <f>Daten!A963</f>
        <v>40608</v>
      </c>
      <c r="B963" s="8" t="str">
        <f>Daten!B963</f>
        <v>Königswiesen</v>
      </c>
      <c r="C963" s="15">
        <f t="shared" si="87"/>
        <v>4</v>
      </c>
      <c r="D963" s="9">
        <f>Daten!E963</f>
        <v>3083</v>
      </c>
      <c r="E963" s="10">
        <f>Daten!D963</f>
        <v>0</v>
      </c>
      <c r="F963" s="9">
        <f t="shared" si="88"/>
        <v>4969.6119402985078</v>
      </c>
      <c r="H963" s="26">
        <f t="shared" ca="1" si="89"/>
        <v>15906</v>
      </c>
      <c r="I963" s="8">
        <f t="shared" ca="1" si="90"/>
        <v>41</v>
      </c>
      <c r="J963" s="26">
        <f ca="1">IF(I963=0,0,COUNTIF(I$19:$I963,C963*10+1))</f>
        <v>69</v>
      </c>
      <c r="K963" s="21">
        <f t="shared" ca="1" si="91"/>
        <v>0</v>
      </c>
      <c r="L963" s="24">
        <f t="shared" ca="1" si="92"/>
        <v>15906</v>
      </c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</row>
    <row r="964" spans="1:44" x14ac:dyDescent="0.2">
      <c r="A964" s="15">
        <f>Daten!A964</f>
        <v>40609</v>
      </c>
      <c r="B964" s="8" t="str">
        <f>Daten!B964</f>
        <v>Lasberg</v>
      </c>
      <c r="C964" s="15">
        <f t="shared" si="87"/>
        <v>4</v>
      </c>
      <c r="D964" s="9">
        <f>Daten!E964</f>
        <v>2920</v>
      </c>
      <c r="E964" s="10">
        <f>Daten!D964</f>
        <v>0</v>
      </c>
      <c r="F964" s="9">
        <f t="shared" si="88"/>
        <v>4706.8656716417909</v>
      </c>
      <c r="H964" s="26">
        <f t="shared" ca="1" si="89"/>
        <v>15065</v>
      </c>
      <c r="I964" s="8">
        <f t="shared" ca="1" si="90"/>
        <v>41</v>
      </c>
      <c r="J964" s="26">
        <f ca="1">IF(I964=0,0,COUNTIF(I$19:$I964,C964*10+1))</f>
        <v>70</v>
      </c>
      <c r="K964" s="21">
        <f t="shared" ca="1" si="91"/>
        <v>0</v>
      </c>
      <c r="L964" s="24">
        <f t="shared" ca="1" si="92"/>
        <v>15065</v>
      </c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</row>
    <row r="965" spans="1:44" x14ac:dyDescent="0.2">
      <c r="A965" s="15">
        <f>Daten!A965</f>
        <v>40610</v>
      </c>
      <c r="B965" s="8" t="str">
        <f>Daten!B965</f>
        <v>Leopoldschlag</v>
      </c>
      <c r="C965" s="15">
        <f t="shared" si="87"/>
        <v>4</v>
      </c>
      <c r="D965" s="9">
        <f>Daten!E965</f>
        <v>995</v>
      </c>
      <c r="E965" s="10">
        <f>Daten!D965</f>
        <v>0</v>
      </c>
      <c r="F965" s="9">
        <f t="shared" si="88"/>
        <v>1603.8805970149253</v>
      </c>
      <c r="H965" s="26">
        <f t="shared" ca="1" si="89"/>
        <v>5133</v>
      </c>
      <c r="I965" s="8">
        <f t="shared" ca="1" si="90"/>
        <v>41</v>
      </c>
      <c r="J965" s="26">
        <f ca="1">IF(I965=0,0,COUNTIF(I$19:$I965,C965*10+1))</f>
        <v>71</v>
      </c>
      <c r="K965" s="21">
        <f t="shared" ca="1" si="91"/>
        <v>0</v>
      </c>
      <c r="L965" s="24">
        <f t="shared" ca="1" si="92"/>
        <v>5133</v>
      </c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</row>
    <row r="966" spans="1:44" x14ac:dyDescent="0.2">
      <c r="A966" s="15">
        <f>Daten!A966</f>
        <v>40611</v>
      </c>
      <c r="B966" s="8" t="str">
        <f>Daten!B966</f>
        <v>Liebenau</v>
      </c>
      <c r="C966" s="15">
        <f t="shared" si="87"/>
        <v>4</v>
      </c>
      <c r="D966" s="9">
        <f>Daten!E966</f>
        <v>1583</v>
      </c>
      <c r="E966" s="10">
        <f>Daten!D966</f>
        <v>0</v>
      </c>
      <c r="F966" s="9">
        <f t="shared" si="88"/>
        <v>2551.7014925373132</v>
      </c>
      <c r="H966" s="26">
        <f t="shared" ca="1" si="89"/>
        <v>8167</v>
      </c>
      <c r="I966" s="8">
        <f t="shared" ca="1" si="90"/>
        <v>41</v>
      </c>
      <c r="J966" s="26">
        <f ca="1">IF(I966=0,0,COUNTIF(I$19:$I966,C966*10+1))</f>
        <v>72</v>
      </c>
      <c r="K966" s="21">
        <f t="shared" ca="1" si="91"/>
        <v>0</v>
      </c>
      <c r="L966" s="24">
        <f t="shared" ca="1" si="92"/>
        <v>8167</v>
      </c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</row>
    <row r="967" spans="1:44" x14ac:dyDescent="0.2">
      <c r="A967" s="15">
        <f>Daten!A967</f>
        <v>40612</v>
      </c>
      <c r="B967" s="8" t="str">
        <f>Daten!B967</f>
        <v>Neumarkt im Mühlkreis</v>
      </c>
      <c r="C967" s="15">
        <f t="shared" si="87"/>
        <v>4</v>
      </c>
      <c r="D967" s="9">
        <f>Daten!E967</f>
        <v>3177</v>
      </c>
      <c r="E967" s="10">
        <f>Daten!D967</f>
        <v>0</v>
      </c>
      <c r="F967" s="9">
        <f t="shared" si="88"/>
        <v>5121.1343283582091</v>
      </c>
      <c r="H967" s="26">
        <f t="shared" ca="1" si="89"/>
        <v>16391</v>
      </c>
      <c r="I967" s="8">
        <f t="shared" ca="1" si="90"/>
        <v>41</v>
      </c>
      <c r="J967" s="26">
        <f ca="1">IF(I967=0,0,COUNTIF(I$19:$I967,C967*10+1))</f>
        <v>73</v>
      </c>
      <c r="K967" s="21">
        <f t="shared" ca="1" si="91"/>
        <v>0</v>
      </c>
      <c r="L967" s="24">
        <f t="shared" ca="1" si="92"/>
        <v>16391</v>
      </c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</row>
    <row r="968" spans="1:44" x14ac:dyDescent="0.2">
      <c r="A968" s="15">
        <f>Daten!A968</f>
        <v>40613</v>
      </c>
      <c r="B968" s="8" t="str">
        <f>Daten!B968</f>
        <v>Pierbach</v>
      </c>
      <c r="C968" s="15">
        <f t="shared" si="87"/>
        <v>4</v>
      </c>
      <c r="D968" s="9">
        <f>Daten!E968</f>
        <v>1027</v>
      </c>
      <c r="E968" s="10">
        <f>Daten!D968</f>
        <v>0</v>
      </c>
      <c r="F968" s="9">
        <f t="shared" si="88"/>
        <v>1655.4626865671642</v>
      </c>
      <c r="H968" s="26">
        <f t="shared" ca="1" si="89"/>
        <v>5298</v>
      </c>
      <c r="I968" s="8">
        <f t="shared" ca="1" si="90"/>
        <v>41</v>
      </c>
      <c r="J968" s="26">
        <f ca="1">IF(I968=0,0,COUNTIF(I$19:$I968,C968*10+1))</f>
        <v>74</v>
      </c>
      <c r="K968" s="21">
        <f t="shared" ca="1" si="91"/>
        <v>0</v>
      </c>
      <c r="L968" s="24">
        <f t="shared" ca="1" si="92"/>
        <v>5298</v>
      </c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</row>
    <row r="969" spans="1:44" x14ac:dyDescent="0.2">
      <c r="A969" s="15">
        <f>Daten!A969</f>
        <v>40614</v>
      </c>
      <c r="B969" s="8" t="str">
        <f>Daten!B969</f>
        <v>Pregarten</v>
      </c>
      <c r="C969" s="15">
        <f t="shared" si="87"/>
        <v>4</v>
      </c>
      <c r="D969" s="9">
        <f>Daten!E969</f>
        <v>5571</v>
      </c>
      <c r="E969" s="10">
        <f>Daten!D969</f>
        <v>0</v>
      </c>
      <c r="F969" s="9">
        <f t="shared" si="88"/>
        <v>8980.119402985074</v>
      </c>
      <c r="H969" s="26">
        <f t="shared" ca="1" si="89"/>
        <v>28742</v>
      </c>
      <c r="I969" s="8">
        <f t="shared" ca="1" si="90"/>
        <v>41</v>
      </c>
      <c r="J969" s="26">
        <f ca="1">IF(I969=0,0,COUNTIF(I$19:$I969,C969*10+1))</f>
        <v>75</v>
      </c>
      <c r="K969" s="21">
        <f t="shared" ca="1" si="91"/>
        <v>0</v>
      </c>
      <c r="L969" s="24">
        <f t="shared" ca="1" si="92"/>
        <v>28742</v>
      </c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</row>
    <row r="970" spans="1:44" x14ac:dyDescent="0.2">
      <c r="A970" s="15">
        <f>Daten!A970</f>
        <v>40615</v>
      </c>
      <c r="B970" s="8" t="str">
        <f>Daten!B970</f>
        <v>Rainbach im Mühlkreis</v>
      </c>
      <c r="C970" s="15">
        <f t="shared" si="87"/>
        <v>4</v>
      </c>
      <c r="D970" s="9">
        <f>Daten!E970</f>
        <v>2982</v>
      </c>
      <c r="E970" s="10">
        <f>Daten!D970</f>
        <v>0</v>
      </c>
      <c r="F970" s="9">
        <f t="shared" si="88"/>
        <v>4806.8059701492539</v>
      </c>
      <c r="H970" s="26">
        <f t="shared" ca="1" si="89"/>
        <v>15385</v>
      </c>
      <c r="I970" s="8">
        <f t="shared" ca="1" si="90"/>
        <v>41</v>
      </c>
      <c r="J970" s="26">
        <f ca="1">IF(I970=0,0,COUNTIF(I$19:$I970,C970*10+1))</f>
        <v>76</v>
      </c>
      <c r="K970" s="21">
        <f t="shared" ca="1" si="91"/>
        <v>0</v>
      </c>
      <c r="L970" s="24">
        <f t="shared" ca="1" si="92"/>
        <v>15385</v>
      </c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</row>
    <row r="971" spans="1:44" x14ac:dyDescent="0.2">
      <c r="A971" s="15">
        <f>Daten!A971</f>
        <v>40616</v>
      </c>
      <c r="B971" s="8" t="str">
        <f>Daten!B971</f>
        <v>Sandl</v>
      </c>
      <c r="C971" s="15">
        <f t="shared" si="87"/>
        <v>4</v>
      </c>
      <c r="D971" s="9">
        <f>Daten!E971</f>
        <v>1364</v>
      </c>
      <c r="E971" s="10">
        <f>Daten!D971</f>
        <v>0</v>
      </c>
      <c r="F971" s="9">
        <f t="shared" si="88"/>
        <v>2198.686567164179</v>
      </c>
      <c r="H971" s="26">
        <f t="shared" ca="1" si="89"/>
        <v>7037</v>
      </c>
      <c r="I971" s="8">
        <f t="shared" ca="1" si="90"/>
        <v>41</v>
      </c>
      <c r="J971" s="26">
        <f ca="1">IF(I971=0,0,COUNTIF(I$19:$I971,C971*10+1))</f>
        <v>77</v>
      </c>
      <c r="K971" s="21">
        <f t="shared" ca="1" si="91"/>
        <v>0</v>
      </c>
      <c r="L971" s="24">
        <f t="shared" ca="1" si="92"/>
        <v>7037</v>
      </c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</row>
    <row r="972" spans="1:44" x14ac:dyDescent="0.2">
      <c r="A972" s="15">
        <f>Daten!A972</f>
        <v>40617</v>
      </c>
      <c r="B972" s="8" t="str">
        <f>Daten!B972</f>
        <v>St. Leonhard bei Freistadt</v>
      </c>
      <c r="C972" s="15">
        <f t="shared" si="87"/>
        <v>4</v>
      </c>
      <c r="D972" s="9">
        <f>Daten!E972</f>
        <v>1354</v>
      </c>
      <c r="E972" s="10">
        <f>Daten!D972</f>
        <v>0</v>
      </c>
      <c r="F972" s="9">
        <f t="shared" si="88"/>
        <v>2182.5671641791046</v>
      </c>
      <c r="H972" s="26">
        <f t="shared" ca="1" si="89"/>
        <v>6986</v>
      </c>
      <c r="I972" s="8">
        <f t="shared" ca="1" si="90"/>
        <v>41</v>
      </c>
      <c r="J972" s="26">
        <f ca="1">IF(I972=0,0,COUNTIF(I$19:$I972,C972*10+1))</f>
        <v>78</v>
      </c>
      <c r="K972" s="21">
        <f t="shared" ca="1" si="91"/>
        <v>0</v>
      </c>
      <c r="L972" s="24">
        <f t="shared" ca="1" si="92"/>
        <v>6986</v>
      </c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</row>
    <row r="973" spans="1:44" x14ac:dyDescent="0.2">
      <c r="A973" s="15">
        <f>Daten!A973</f>
        <v>40618</v>
      </c>
      <c r="B973" s="8" t="str">
        <f>Daten!B973</f>
        <v>St. Oswald bei Freistadt</v>
      </c>
      <c r="C973" s="15">
        <f t="shared" si="87"/>
        <v>4</v>
      </c>
      <c r="D973" s="9">
        <f>Daten!E973</f>
        <v>2911</v>
      </c>
      <c r="E973" s="10">
        <f>Daten!D973</f>
        <v>0</v>
      </c>
      <c r="F973" s="9">
        <f t="shared" si="88"/>
        <v>4692.3582089552237</v>
      </c>
      <c r="H973" s="26">
        <f t="shared" ca="1" si="89"/>
        <v>15018</v>
      </c>
      <c r="I973" s="8">
        <f t="shared" ca="1" si="90"/>
        <v>41</v>
      </c>
      <c r="J973" s="26">
        <f ca="1">IF(I973=0,0,COUNTIF(I$19:$I973,C973*10+1))</f>
        <v>79</v>
      </c>
      <c r="K973" s="21">
        <f t="shared" ca="1" si="91"/>
        <v>0</v>
      </c>
      <c r="L973" s="24">
        <f t="shared" ca="1" si="92"/>
        <v>15018</v>
      </c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</row>
    <row r="974" spans="1:44" x14ac:dyDescent="0.2">
      <c r="A974" s="15">
        <f>Daten!A974</f>
        <v>40619</v>
      </c>
      <c r="B974" s="8" t="str">
        <f>Daten!B974</f>
        <v>Schönau im Mühlkreis</v>
      </c>
      <c r="C974" s="15">
        <f t="shared" si="87"/>
        <v>4</v>
      </c>
      <c r="D974" s="9">
        <f>Daten!E974</f>
        <v>1948</v>
      </c>
      <c r="E974" s="10">
        <f>Daten!D974</f>
        <v>0</v>
      </c>
      <c r="F974" s="9">
        <f t="shared" si="88"/>
        <v>3140.0597014925374</v>
      </c>
      <c r="H974" s="26">
        <f t="shared" ca="1" si="89"/>
        <v>10050</v>
      </c>
      <c r="I974" s="8">
        <f t="shared" ca="1" si="90"/>
        <v>41</v>
      </c>
      <c r="J974" s="26">
        <f ca="1">IF(I974=0,0,COUNTIF(I$19:$I974,C974*10+1))</f>
        <v>80</v>
      </c>
      <c r="K974" s="21">
        <f t="shared" ca="1" si="91"/>
        <v>0</v>
      </c>
      <c r="L974" s="24">
        <f t="shared" ca="1" si="92"/>
        <v>10050</v>
      </c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</row>
    <row r="975" spans="1:44" x14ac:dyDescent="0.2">
      <c r="A975" s="15">
        <f>Daten!A975</f>
        <v>40620</v>
      </c>
      <c r="B975" s="8" t="str">
        <f>Daten!B975</f>
        <v>Tragwein</v>
      </c>
      <c r="C975" s="15">
        <f t="shared" si="87"/>
        <v>4</v>
      </c>
      <c r="D975" s="9">
        <f>Daten!E975</f>
        <v>3132</v>
      </c>
      <c r="E975" s="10">
        <f>Daten!D975</f>
        <v>0</v>
      </c>
      <c r="F975" s="9">
        <f t="shared" si="88"/>
        <v>5048.5970149253735</v>
      </c>
      <c r="H975" s="26">
        <f t="shared" ca="1" si="89"/>
        <v>16158</v>
      </c>
      <c r="I975" s="8">
        <f t="shared" ca="1" si="90"/>
        <v>41</v>
      </c>
      <c r="J975" s="26">
        <f ca="1">IF(I975=0,0,COUNTIF(I$19:$I975,C975*10+1))</f>
        <v>81</v>
      </c>
      <c r="K975" s="21">
        <f t="shared" ca="1" si="91"/>
        <v>0</v>
      </c>
      <c r="L975" s="24">
        <f t="shared" ca="1" si="92"/>
        <v>16158</v>
      </c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</row>
    <row r="976" spans="1:44" x14ac:dyDescent="0.2">
      <c r="A976" s="15">
        <f>Daten!A976</f>
        <v>40621</v>
      </c>
      <c r="B976" s="8" t="str">
        <f>Daten!B976</f>
        <v>Unterweißenbach</v>
      </c>
      <c r="C976" s="15">
        <f t="shared" si="87"/>
        <v>4</v>
      </c>
      <c r="D976" s="9">
        <f>Daten!E976</f>
        <v>2144</v>
      </c>
      <c r="E976" s="10">
        <f>Daten!D976</f>
        <v>0</v>
      </c>
      <c r="F976" s="9">
        <f t="shared" si="88"/>
        <v>3456</v>
      </c>
      <c r="H976" s="26">
        <f t="shared" ca="1" si="89"/>
        <v>11061</v>
      </c>
      <c r="I976" s="8">
        <f t="shared" ca="1" si="90"/>
        <v>41</v>
      </c>
      <c r="J976" s="26">
        <f ca="1">IF(I976=0,0,COUNTIF(I$19:$I976,C976*10+1))</f>
        <v>82</v>
      </c>
      <c r="K976" s="21">
        <f t="shared" ca="1" si="91"/>
        <v>0</v>
      </c>
      <c r="L976" s="24">
        <f t="shared" ca="1" si="92"/>
        <v>11061</v>
      </c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</row>
    <row r="977" spans="1:44" x14ac:dyDescent="0.2">
      <c r="A977" s="15">
        <f>Daten!A977</f>
        <v>40622</v>
      </c>
      <c r="B977" s="8" t="str">
        <f>Daten!B977</f>
        <v>Unterweitersdorf</v>
      </c>
      <c r="C977" s="15">
        <f t="shared" si="87"/>
        <v>4</v>
      </c>
      <c r="D977" s="9">
        <f>Daten!E977</f>
        <v>2181</v>
      </c>
      <c r="E977" s="10">
        <f>Daten!D977</f>
        <v>0</v>
      </c>
      <c r="F977" s="9">
        <f t="shared" si="88"/>
        <v>3515.6417910447763</v>
      </c>
      <c r="H977" s="26">
        <f t="shared" ca="1" si="89"/>
        <v>11252</v>
      </c>
      <c r="I977" s="8">
        <f t="shared" ca="1" si="90"/>
        <v>41</v>
      </c>
      <c r="J977" s="26">
        <f ca="1">IF(I977=0,0,COUNTIF(I$19:$I977,C977*10+1))</f>
        <v>83</v>
      </c>
      <c r="K977" s="21">
        <f t="shared" ca="1" si="91"/>
        <v>0</v>
      </c>
      <c r="L977" s="24">
        <f t="shared" ca="1" si="92"/>
        <v>11252</v>
      </c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</row>
    <row r="978" spans="1:44" x14ac:dyDescent="0.2">
      <c r="A978" s="15">
        <f>Daten!A978</f>
        <v>40623</v>
      </c>
      <c r="B978" s="8" t="str">
        <f>Daten!B978</f>
        <v>Waldburg</v>
      </c>
      <c r="C978" s="15">
        <f t="shared" si="87"/>
        <v>4</v>
      </c>
      <c r="D978" s="9">
        <f>Daten!E978</f>
        <v>1427</v>
      </c>
      <c r="E978" s="10">
        <f>Daten!D978</f>
        <v>0</v>
      </c>
      <c r="F978" s="9">
        <f t="shared" si="88"/>
        <v>2300.2388059701493</v>
      </c>
      <c r="H978" s="26">
        <f t="shared" ca="1" si="89"/>
        <v>7362</v>
      </c>
      <c r="I978" s="8">
        <f t="shared" ca="1" si="90"/>
        <v>41</v>
      </c>
      <c r="J978" s="26">
        <f ca="1">IF(I978=0,0,COUNTIF(I$19:$I978,C978*10+1))</f>
        <v>84</v>
      </c>
      <c r="K978" s="21">
        <f t="shared" ca="1" si="91"/>
        <v>0</v>
      </c>
      <c r="L978" s="24">
        <f t="shared" ca="1" si="92"/>
        <v>7362</v>
      </c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</row>
    <row r="979" spans="1:44" x14ac:dyDescent="0.2">
      <c r="A979" s="15">
        <f>Daten!A979</f>
        <v>40624</v>
      </c>
      <c r="B979" s="8" t="str">
        <f>Daten!B979</f>
        <v>Wartberg ob der Aist</v>
      </c>
      <c r="C979" s="15">
        <f t="shared" ref="C979:C1042" si="93">INT(A979/10000)</f>
        <v>4</v>
      </c>
      <c r="D979" s="9">
        <f>Daten!E979</f>
        <v>4400</v>
      </c>
      <c r="E979" s="10">
        <f>Daten!D979</f>
        <v>0</v>
      </c>
      <c r="F979" s="9">
        <f t="shared" ref="F979:F1042" si="94">IF(AND(E979=1,D979&lt;=20000),D979*2,IF(D979&lt;=10000,D979*(1+41/67),IF(D979&lt;=20000,D979*(1+2/3),IF(D979&lt;=50000,D979*(2),D979*(2+1/3))))+IF(AND(D979&gt;9000,D979&lt;=10000),(D979-9000)*(110/201),0)+IF(AND(D979&gt;18000,D979&lt;=20000),(D979-18000)*(3+1/3),0)+IF(AND(D979&gt;45000,D979&lt;=50000),(D979-45000)*(3+1/3),0))</f>
        <v>7092.5373134328356</v>
      </c>
      <c r="H979" s="26">
        <f t="shared" ref="H979:H1042" ca="1" si="95">ROUND(OFFSET($G$6,C979,0)/OFFSET($F$6,C979,0)*F979,0)</f>
        <v>22700</v>
      </c>
      <c r="I979" s="8">
        <f t="shared" ref="I979:I1042" ca="1" si="96">IF(H979&gt;0,C979*10+1,0)</f>
        <v>41</v>
      </c>
      <c r="J979" s="26">
        <f ca="1">IF(I979=0,0,COUNTIF(I$19:$I979,C979*10+1))</f>
        <v>85</v>
      </c>
      <c r="K979" s="21">
        <f t="shared" ref="K979:K1042" ca="1" si="97">IF(J979=1,OFFSET($G$6,C979,0)-OFFSET($H$6,C979,0),0)</f>
        <v>0</v>
      </c>
      <c r="L979" s="24">
        <f t="shared" ref="L979:L1042" ca="1" si="98">H979+K979</f>
        <v>22700</v>
      </c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</row>
    <row r="980" spans="1:44" x14ac:dyDescent="0.2">
      <c r="A980" s="15">
        <f>Daten!A980</f>
        <v>40625</v>
      </c>
      <c r="B980" s="8" t="str">
        <f>Daten!B980</f>
        <v>Weitersfelden</v>
      </c>
      <c r="C980" s="15">
        <f t="shared" si="93"/>
        <v>4</v>
      </c>
      <c r="D980" s="9">
        <f>Daten!E980</f>
        <v>1057</v>
      </c>
      <c r="E980" s="10">
        <f>Daten!D980</f>
        <v>0</v>
      </c>
      <c r="F980" s="9">
        <f t="shared" si="94"/>
        <v>1703.8208955223881</v>
      </c>
      <c r="H980" s="26">
        <f t="shared" ca="1" si="95"/>
        <v>5453</v>
      </c>
      <c r="I980" s="8">
        <f t="shared" ca="1" si="96"/>
        <v>41</v>
      </c>
      <c r="J980" s="26">
        <f ca="1">IF(I980=0,0,COUNTIF(I$19:$I980,C980*10+1))</f>
        <v>86</v>
      </c>
      <c r="K980" s="21">
        <f t="shared" ca="1" si="97"/>
        <v>0</v>
      </c>
      <c r="L980" s="24">
        <f t="shared" ca="1" si="98"/>
        <v>5453</v>
      </c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</row>
    <row r="981" spans="1:44" x14ac:dyDescent="0.2">
      <c r="A981" s="15">
        <f>Daten!A981</f>
        <v>40626</v>
      </c>
      <c r="B981" s="8" t="str">
        <f>Daten!B981</f>
        <v>Windhaag bei Freistadt</v>
      </c>
      <c r="C981" s="15">
        <f t="shared" si="93"/>
        <v>4</v>
      </c>
      <c r="D981" s="9">
        <f>Daten!E981</f>
        <v>1591</v>
      </c>
      <c r="E981" s="10">
        <f>Daten!D981</f>
        <v>0</v>
      </c>
      <c r="F981" s="9">
        <f t="shared" si="94"/>
        <v>2564.5970149253731</v>
      </c>
      <c r="H981" s="26">
        <f t="shared" ca="1" si="95"/>
        <v>8208</v>
      </c>
      <c r="I981" s="8">
        <f t="shared" ca="1" si="96"/>
        <v>41</v>
      </c>
      <c r="J981" s="26">
        <f ca="1">IF(I981=0,0,COUNTIF(I$19:$I981,C981*10+1))</f>
        <v>87</v>
      </c>
      <c r="K981" s="21">
        <f t="shared" ca="1" si="97"/>
        <v>0</v>
      </c>
      <c r="L981" s="24">
        <f t="shared" ca="1" si="98"/>
        <v>8208</v>
      </c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</row>
    <row r="982" spans="1:44" x14ac:dyDescent="0.2">
      <c r="A982" s="15">
        <f>Daten!A982</f>
        <v>40627</v>
      </c>
      <c r="B982" s="8" t="str">
        <f>Daten!B982</f>
        <v>Bad Zell</v>
      </c>
      <c r="C982" s="15">
        <f t="shared" si="93"/>
        <v>4</v>
      </c>
      <c r="D982" s="9">
        <f>Daten!E982</f>
        <v>2969</v>
      </c>
      <c r="E982" s="10">
        <f>Daten!D982</f>
        <v>0</v>
      </c>
      <c r="F982" s="9">
        <f t="shared" si="94"/>
        <v>4785.8507462686566</v>
      </c>
      <c r="H982" s="26">
        <f t="shared" ca="1" si="95"/>
        <v>15318</v>
      </c>
      <c r="I982" s="8">
        <f t="shared" ca="1" si="96"/>
        <v>41</v>
      </c>
      <c r="J982" s="26">
        <f ca="1">IF(I982=0,0,COUNTIF(I$19:$I982,C982*10+1))</f>
        <v>88</v>
      </c>
      <c r="K982" s="21">
        <f t="shared" ca="1" si="97"/>
        <v>0</v>
      </c>
      <c r="L982" s="24">
        <f t="shared" ca="1" si="98"/>
        <v>15318</v>
      </c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</row>
    <row r="983" spans="1:44" x14ac:dyDescent="0.2">
      <c r="A983" s="15">
        <f>Daten!A983</f>
        <v>40701</v>
      </c>
      <c r="B983" s="8" t="str">
        <f>Daten!B983</f>
        <v>Altmünster</v>
      </c>
      <c r="C983" s="15">
        <f t="shared" si="93"/>
        <v>4</v>
      </c>
      <c r="D983" s="9">
        <f>Daten!E983</f>
        <v>9884</v>
      </c>
      <c r="E983" s="10">
        <f>Daten!D983</f>
        <v>0</v>
      </c>
      <c r="F983" s="9">
        <f t="shared" si="94"/>
        <v>16416.199004975126</v>
      </c>
      <c r="H983" s="26">
        <f t="shared" ca="1" si="95"/>
        <v>52542</v>
      </c>
      <c r="I983" s="8">
        <f t="shared" ca="1" si="96"/>
        <v>41</v>
      </c>
      <c r="J983" s="26">
        <f ca="1">IF(I983=0,0,COUNTIF(I$19:$I983,C983*10+1))</f>
        <v>89</v>
      </c>
      <c r="K983" s="21">
        <f t="shared" ca="1" si="97"/>
        <v>0</v>
      </c>
      <c r="L983" s="24">
        <f t="shared" ca="1" si="98"/>
        <v>52542</v>
      </c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</row>
    <row r="984" spans="1:44" x14ac:dyDescent="0.2">
      <c r="A984" s="15">
        <f>Daten!A984</f>
        <v>40702</v>
      </c>
      <c r="B984" s="8" t="str">
        <f>Daten!B984</f>
        <v>Bad Goisern am Hallstättersee</v>
      </c>
      <c r="C984" s="15">
        <f t="shared" si="93"/>
        <v>4</v>
      </c>
      <c r="D984" s="9">
        <f>Daten!E984</f>
        <v>7530</v>
      </c>
      <c r="E984" s="10">
        <f>Daten!D984</f>
        <v>0</v>
      </c>
      <c r="F984" s="9">
        <f t="shared" si="94"/>
        <v>12137.910447761195</v>
      </c>
      <c r="H984" s="26">
        <f t="shared" ca="1" si="95"/>
        <v>38848</v>
      </c>
      <c r="I984" s="8">
        <f t="shared" ca="1" si="96"/>
        <v>41</v>
      </c>
      <c r="J984" s="26">
        <f ca="1">IF(I984=0,0,COUNTIF(I$19:$I984,C984*10+1))</f>
        <v>90</v>
      </c>
      <c r="K984" s="21">
        <f t="shared" ca="1" si="97"/>
        <v>0</v>
      </c>
      <c r="L984" s="24">
        <f t="shared" ca="1" si="98"/>
        <v>38848</v>
      </c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</row>
    <row r="985" spans="1:44" x14ac:dyDescent="0.2">
      <c r="A985" s="15">
        <f>Daten!A985</f>
        <v>40703</v>
      </c>
      <c r="B985" s="8" t="str">
        <f>Daten!B985</f>
        <v>Bad Ischl</v>
      </c>
      <c r="C985" s="15">
        <f t="shared" si="93"/>
        <v>4</v>
      </c>
      <c r="D985" s="9">
        <f>Daten!E985</f>
        <v>14070</v>
      </c>
      <c r="E985" s="10">
        <f>Daten!D985</f>
        <v>0</v>
      </c>
      <c r="F985" s="9">
        <f t="shared" si="94"/>
        <v>23449.999999999996</v>
      </c>
      <c r="H985" s="26">
        <f t="shared" ca="1" si="95"/>
        <v>75054</v>
      </c>
      <c r="I985" s="8">
        <f t="shared" ca="1" si="96"/>
        <v>41</v>
      </c>
      <c r="J985" s="26">
        <f ca="1">IF(I985=0,0,COUNTIF(I$19:$I985,C985*10+1))</f>
        <v>91</v>
      </c>
      <c r="K985" s="21">
        <f t="shared" ca="1" si="97"/>
        <v>0</v>
      </c>
      <c r="L985" s="24">
        <f t="shared" ca="1" si="98"/>
        <v>75054</v>
      </c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</row>
    <row r="986" spans="1:44" x14ac:dyDescent="0.2">
      <c r="A986" s="15">
        <f>Daten!A986</f>
        <v>40704</v>
      </c>
      <c r="B986" s="8" t="str">
        <f>Daten!B986</f>
        <v>Ebensee am Traunsee</v>
      </c>
      <c r="C986" s="15">
        <f t="shared" si="93"/>
        <v>4</v>
      </c>
      <c r="D986" s="9">
        <f>Daten!E986</f>
        <v>7526</v>
      </c>
      <c r="E986" s="10">
        <f>Daten!D986</f>
        <v>0</v>
      </c>
      <c r="F986" s="9">
        <f t="shared" si="94"/>
        <v>12131.462686567163</v>
      </c>
      <c r="H986" s="26">
        <f t="shared" ca="1" si="95"/>
        <v>38828</v>
      </c>
      <c r="I986" s="8">
        <f t="shared" ca="1" si="96"/>
        <v>41</v>
      </c>
      <c r="J986" s="26">
        <f ca="1">IF(I986=0,0,COUNTIF(I$19:$I986,C986*10+1))</f>
        <v>92</v>
      </c>
      <c r="K986" s="21">
        <f t="shared" ca="1" si="97"/>
        <v>0</v>
      </c>
      <c r="L986" s="24">
        <f t="shared" ca="1" si="98"/>
        <v>38828</v>
      </c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</row>
    <row r="987" spans="1:44" x14ac:dyDescent="0.2">
      <c r="A987" s="15">
        <f>Daten!A987</f>
        <v>40705</v>
      </c>
      <c r="B987" s="8" t="str">
        <f>Daten!B987</f>
        <v>Gmunden</v>
      </c>
      <c r="C987" s="15">
        <f t="shared" si="93"/>
        <v>4</v>
      </c>
      <c r="D987" s="9">
        <f>Daten!E987</f>
        <v>13278</v>
      </c>
      <c r="E987" s="10">
        <f>Daten!D987</f>
        <v>0</v>
      </c>
      <c r="F987" s="9">
        <f t="shared" si="94"/>
        <v>22129.999999999996</v>
      </c>
      <c r="H987" s="26">
        <f t="shared" ca="1" si="95"/>
        <v>70829</v>
      </c>
      <c r="I987" s="8">
        <f t="shared" ca="1" si="96"/>
        <v>41</v>
      </c>
      <c r="J987" s="26">
        <f ca="1">IF(I987=0,0,COUNTIF(I$19:$I987,C987*10+1))</f>
        <v>93</v>
      </c>
      <c r="K987" s="21">
        <f t="shared" ca="1" si="97"/>
        <v>0</v>
      </c>
      <c r="L987" s="24">
        <f t="shared" ca="1" si="98"/>
        <v>70829</v>
      </c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</row>
    <row r="988" spans="1:44" x14ac:dyDescent="0.2">
      <c r="A988" s="15">
        <f>Daten!A988</f>
        <v>40706</v>
      </c>
      <c r="B988" s="8" t="str">
        <f>Daten!B988</f>
        <v>Gosau</v>
      </c>
      <c r="C988" s="15">
        <f t="shared" si="93"/>
        <v>4</v>
      </c>
      <c r="D988" s="9">
        <f>Daten!E988</f>
        <v>1820</v>
      </c>
      <c r="E988" s="10">
        <f>Daten!D988</f>
        <v>0</v>
      </c>
      <c r="F988" s="9">
        <f t="shared" si="94"/>
        <v>2933.7313432835822</v>
      </c>
      <c r="H988" s="26">
        <f t="shared" ca="1" si="95"/>
        <v>9390</v>
      </c>
      <c r="I988" s="8">
        <f t="shared" ca="1" si="96"/>
        <v>41</v>
      </c>
      <c r="J988" s="26">
        <f ca="1">IF(I988=0,0,COUNTIF(I$19:$I988,C988*10+1))</f>
        <v>94</v>
      </c>
      <c r="K988" s="21">
        <f t="shared" ca="1" si="97"/>
        <v>0</v>
      </c>
      <c r="L988" s="24">
        <f t="shared" ca="1" si="98"/>
        <v>9390</v>
      </c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</row>
    <row r="989" spans="1:44" x14ac:dyDescent="0.2">
      <c r="A989" s="15">
        <f>Daten!A989</f>
        <v>40707</v>
      </c>
      <c r="B989" s="8" t="str">
        <f>Daten!B989</f>
        <v>Grünau im Almtal</v>
      </c>
      <c r="C989" s="15">
        <f t="shared" si="93"/>
        <v>4</v>
      </c>
      <c r="D989" s="9">
        <f>Daten!E989</f>
        <v>2041</v>
      </c>
      <c r="E989" s="10">
        <f>Daten!D989</f>
        <v>0</v>
      </c>
      <c r="F989" s="9">
        <f t="shared" si="94"/>
        <v>3289.9701492537315</v>
      </c>
      <c r="H989" s="26">
        <f t="shared" ca="1" si="95"/>
        <v>10530</v>
      </c>
      <c r="I989" s="8">
        <f t="shared" ca="1" si="96"/>
        <v>41</v>
      </c>
      <c r="J989" s="26">
        <f ca="1">IF(I989=0,0,COUNTIF(I$19:$I989,C989*10+1))</f>
        <v>95</v>
      </c>
      <c r="K989" s="21">
        <f t="shared" ca="1" si="97"/>
        <v>0</v>
      </c>
      <c r="L989" s="24">
        <f t="shared" ca="1" si="98"/>
        <v>10530</v>
      </c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</row>
    <row r="990" spans="1:44" x14ac:dyDescent="0.2">
      <c r="A990" s="15">
        <f>Daten!A990</f>
        <v>40708</v>
      </c>
      <c r="B990" s="8" t="str">
        <f>Daten!B990</f>
        <v>Gschwandt</v>
      </c>
      <c r="C990" s="15">
        <f t="shared" si="93"/>
        <v>4</v>
      </c>
      <c r="D990" s="9">
        <f>Daten!E990</f>
        <v>2936</v>
      </c>
      <c r="E990" s="10">
        <f>Daten!D990</f>
        <v>0</v>
      </c>
      <c r="F990" s="9">
        <f t="shared" si="94"/>
        <v>4732.6567164179105</v>
      </c>
      <c r="H990" s="26">
        <f t="shared" ca="1" si="95"/>
        <v>15147</v>
      </c>
      <c r="I990" s="8">
        <f t="shared" ca="1" si="96"/>
        <v>41</v>
      </c>
      <c r="J990" s="26">
        <f ca="1">IF(I990=0,0,COUNTIF(I$19:$I990,C990*10+1))</f>
        <v>96</v>
      </c>
      <c r="K990" s="21">
        <f t="shared" ca="1" si="97"/>
        <v>0</v>
      </c>
      <c r="L990" s="24">
        <f t="shared" ca="1" si="98"/>
        <v>15147</v>
      </c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</row>
    <row r="991" spans="1:44" x14ac:dyDescent="0.2">
      <c r="A991" s="15">
        <f>Daten!A991</f>
        <v>40709</v>
      </c>
      <c r="B991" s="8" t="str">
        <f>Daten!B991</f>
        <v>Hallstatt</v>
      </c>
      <c r="C991" s="15">
        <f t="shared" si="93"/>
        <v>4</v>
      </c>
      <c r="D991" s="9">
        <f>Daten!E991</f>
        <v>732</v>
      </c>
      <c r="E991" s="10">
        <f>Daten!D991</f>
        <v>0</v>
      </c>
      <c r="F991" s="9">
        <f t="shared" si="94"/>
        <v>1179.9402985074628</v>
      </c>
      <c r="H991" s="26">
        <f t="shared" ca="1" si="95"/>
        <v>3777</v>
      </c>
      <c r="I991" s="8">
        <f t="shared" ca="1" si="96"/>
        <v>41</v>
      </c>
      <c r="J991" s="26">
        <f ca="1">IF(I991=0,0,COUNTIF(I$19:$I991,C991*10+1))</f>
        <v>97</v>
      </c>
      <c r="K991" s="21">
        <f t="shared" ca="1" si="97"/>
        <v>0</v>
      </c>
      <c r="L991" s="24">
        <f t="shared" ca="1" si="98"/>
        <v>3777</v>
      </c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</row>
    <row r="992" spans="1:44" x14ac:dyDescent="0.2">
      <c r="A992" s="15">
        <f>Daten!A992</f>
        <v>40710</v>
      </c>
      <c r="B992" s="8" t="str">
        <f>Daten!B992</f>
        <v>Kirchham</v>
      </c>
      <c r="C992" s="15">
        <f t="shared" si="93"/>
        <v>4</v>
      </c>
      <c r="D992" s="9">
        <f>Daten!E992</f>
        <v>2229</v>
      </c>
      <c r="E992" s="10">
        <f>Daten!D992</f>
        <v>0</v>
      </c>
      <c r="F992" s="9">
        <f t="shared" si="94"/>
        <v>3593.0149253731342</v>
      </c>
      <c r="H992" s="26">
        <f t="shared" ca="1" si="95"/>
        <v>11500</v>
      </c>
      <c r="I992" s="8">
        <f t="shared" ca="1" si="96"/>
        <v>41</v>
      </c>
      <c r="J992" s="26">
        <f ca="1">IF(I992=0,0,COUNTIF(I$19:$I992,C992*10+1))</f>
        <v>98</v>
      </c>
      <c r="K992" s="21">
        <f t="shared" ca="1" si="97"/>
        <v>0</v>
      </c>
      <c r="L992" s="24">
        <f t="shared" ca="1" si="98"/>
        <v>11500</v>
      </c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</row>
    <row r="993" spans="1:44" x14ac:dyDescent="0.2">
      <c r="A993" s="15">
        <f>Daten!A993</f>
        <v>40711</v>
      </c>
      <c r="B993" s="8" t="str">
        <f>Daten!B993</f>
        <v>Laakirchen</v>
      </c>
      <c r="C993" s="15">
        <f t="shared" si="93"/>
        <v>4</v>
      </c>
      <c r="D993" s="9">
        <f>Daten!E993</f>
        <v>9791</v>
      </c>
      <c r="E993" s="10">
        <f>Daten!D993</f>
        <v>0</v>
      </c>
      <c r="F993" s="9">
        <f t="shared" si="94"/>
        <v>16215.393034825869</v>
      </c>
      <c r="H993" s="26">
        <f t="shared" ca="1" si="95"/>
        <v>51899</v>
      </c>
      <c r="I993" s="8">
        <f t="shared" ca="1" si="96"/>
        <v>41</v>
      </c>
      <c r="J993" s="26">
        <f ca="1">IF(I993=0,0,COUNTIF(I$19:$I993,C993*10+1))</f>
        <v>99</v>
      </c>
      <c r="K993" s="21">
        <f t="shared" ca="1" si="97"/>
        <v>0</v>
      </c>
      <c r="L993" s="24">
        <f t="shared" ca="1" si="98"/>
        <v>51899</v>
      </c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</row>
    <row r="994" spans="1:44" x14ac:dyDescent="0.2">
      <c r="A994" s="15">
        <f>Daten!A994</f>
        <v>40712</v>
      </c>
      <c r="B994" s="8" t="str">
        <f>Daten!B994</f>
        <v>Obertraun</v>
      </c>
      <c r="C994" s="15">
        <f t="shared" si="93"/>
        <v>4</v>
      </c>
      <c r="D994" s="9">
        <f>Daten!E994</f>
        <v>730</v>
      </c>
      <c r="E994" s="10">
        <f>Daten!D994</f>
        <v>0</v>
      </c>
      <c r="F994" s="9">
        <f t="shared" si="94"/>
        <v>1176.7164179104477</v>
      </c>
      <c r="H994" s="26">
        <f t="shared" ca="1" si="95"/>
        <v>3766</v>
      </c>
      <c r="I994" s="8">
        <f t="shared" ca="1" si="96"/>
        <v>41</v>
      </c>
      <c r="J994" s="26">
        <f ca="1">IF(I994=0,0,COUNTIF(I$19:$I994,C994*10+1))</f>
        <v>100</v>
      </c>
      <c r="K994" s="21">
        <f t="shared" ca="1" si="97"/>
        <v>0</v>
      </c>
      <c r="L994" s="24">
        <f t="shared" ca="1" si="98"/>
        <v>3766</v>
      </c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</row>
    <row r="995" spans="1:44" x14ac:dyDescent="0.2">
      <c r="A995" s="15">
        <f>Daten!A995</f>
        <v>40713</v>
      </c>
      <c r="B995" s="8" t="str">
        <f>Daten!B995</f>
        <v>Ohlsdorf</v>
      </c>
      <c r="C995" s="15">
        <f t="shared" si="93"/>
        <v>4</v>
      </c>
      <c r="D995" s="9">
        <f>Daten!E995</f>
        <v>5324</v>
      </c>
      <c r="E995" s="10">
        <f>Daten!D995</f>
        <v>0</v>
      </c>
      <c r="F995" s="9">
        <f t="shared" si="94"/>
        <v>8581.9701492537315</v>
      </c>
      <c r="H995" s="26">
        <f t="shared" ca="1" si="95"/>
        <v>27467</v>
      </c>
      <c r="I995" s="8">
        <f t="shared" ca="1" si="96"/>
        <v>41</v>
      </c>
      <c r="J995" s="26">
        <f ca="1">IF(I995=0,0,COUNTIF(I$19:$I995,C995*10+1))</f>
        <v>101</v>
      </c>
      <c r="K995" s="21">
        <f t="shared" ca="1" si="97"/>
        <v>0</v>
      </c>
      <c r="L995" s="24">
        <f t="shared" ca="1" si="98"/>
        <v>27467</v>
      </c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</row>
    <row r="996" spans="1:44" x14ac:dyDescent="0.2">
      <c r="A996" s="15">
        <f>Daten!A996</f>
        <v>40714</v>
      </c>
      <c r="B996" s="8" t="str">
        <f>Daten!B996</f>
        <v>Pinsdorf</v>
      </c>
      <c r="C996" s="15">
        <f t="shared" si="93"/>
        <v>4</v>
      </c>
      <c r="D996" s="9">
        <f>Daten!E996</f>
        <v>4140</v>
      </c>
      <c r="E996" s="10">
        <f>Daten!D996</f>
        <v>0</v>
      </c>
      <c r="F996" s="9">
        <f t="shared" si="94"/>
        <v>6673.4328358208959</v>
      </c>
      <c r="H996" s="26">
        <f t="shared" ca="1" si="95"/>
        <v>21359</v>
      </c>
      <c r="I996" s="8">
        <f t="shared" ca="1" si="96"/>
        <v>41</v>
      </c>
      <c r="J996" s="26">
        <f ca="1">IF(I996=0,0,COUNTIF(I$19:$I996,C996*10+1))</f>
        <v>102</v>
      </c>
      <c r="K996" s="21">
        <f t="shared" ca="1" si="97"/>
        <v>0</v>
      </c>
      <c r="L996" s="24">
        <f t="shared" ca="1" si="98"/>
        <v>21359</v>
      </c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</row>
    <row r="997" spans="1:44" x14ac:dyDescent="0.2">
      <c r="A997" s="15">
        <f>Daten!A997</f>
        <v>40715</v>
      </c>
      <c r="B997" s="8" t="str">
        <f>Daten!B997</f>
        <v>Roitham am Traunfall</v>
      </c>
      <c r="C997" s="15">
        <f t="shared" si="93"/>
        <v>4</v>
      </c>
      <c r="D997" s="9">
        <f>Daten!E997</f>
        <v>2079</v>
      </c>
      <c r="E997" s="10">
        <f>Daten!D997</f>
        <v>0</v>
      </c>
      <c r="F997" s="9">
        <f t="shared" si="94"/>
        <v>3351.2238805970151</v>
      </c>
      <c r="H997" s="26">
        <f t="shared" ca="1" si="95"/>
        <v>10726</v>
      </c>
      <c r="I997" s="8">
        <f t="shared" ca="1" si="96"/>
        <v>41</v>
      </c>
      <c r="J997" s="26">
        <f ca="1">IF(I997=0,0,COUNTIF(I$19:$I997,C997*10+1))</f>
        <v>103</v>
      </c>
      <c r="K997" s="21">
        <f t="shared" ca="1" si="97"/>
        <v>0</v>
      </c>
      <c r="L997" s="24">
        <f t="shared" ca="1" si="98"/>
        <v>10726</v>
      </c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</row>
    <row r="998" spans="1:44" x14ac:dyDescent="0.2">
      <c r="A998" s="15">
        <f>Daten!A998</f>
        <v>40716</v>
      </c>
      <c r="B998" s="8" t="str">
        <f>Daten!B998</f>
        <v>St. Konrad</v>
      </c>
      <c r="C998" s="15">
        <f t="shared" si="93"/>
        <v>4</v>
      </c>
      <c r="D998" s="9">
        <f>Daten!E998</f>
        <v>1159</v>
      </c>
      <c r="E998" s="10">
        <f>Daten!D998</f>
        <v>0</v>
      </c>
      <c r="F998" s="9">
        <f t="shared" si="94"/>
        <v>1868.2388059701493</v>
      </c>
      <c r="H998" s="26">
        <f t="shared" ca="1" si="95"/>
        <v>5979</v>
      </c>
      <c r="I998" s="8">
        <f t="shared" ca="1" si="96"/>
        <v>41</v>
      </c>
      <c r="J998" s="26">
        <f ca="1">IF(I998=0,0,COUNTIF(I$19:$I998,C998*10+1))</f>
        <v>104</v>
      </c>
      <c r="K998" s="21">
        <f t="shared" ca="1" si="97"/>
        <v>0</v>
      </c>
      <c r="L998" s="24">
        <f t="shared" ca="1" si="98"/>
        <v>5979</v>
      </c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</row>
    <row r="999" spans="1:44" x14ac:dyDescent="0.2">
      <c r="A999" s="15">
        <f>Daten!A999</f>
        <v>40717</v>
      </c>
      <c r="B999" s="8" t="str">
        <f>Daten!B999</f>
        <v>St. Wolfgang im Salzkammergut</v>
      </c>
      <c r="C999" s="15">
        <f t="shared" si="93"/>
        <v>4</v>
      </c>
      <c r="D999" s="9">
        <f>Daten!E999</f>
        <v>2863</v>
      </c>
      <c r="E999" s="10">
        <f>Daten!D999</f>
        <v>0</v>
      </c>
      <c r="F999" s="9">
        <f t="shared" si="94"/>
        <v>4614.9850746268658</v>
      </c>
      <c r="H999" s="26">
        <f t="shared" ca="1" si="95"/>
        <v>14771</v>
      </c>
      <c r="I999" s="8">
        <f t="shared" ca="1" si="96"/>
        <v>41</v>
      </c>
      <c r="J999" s="26">
        <f ca="1">IF(I999=0,0,COUNTIF(I$19:$I999,C999*10+1))</f>
        <v>105</v>
      </c>
      <c r="K999" s="21">
        <f t="shared" ca="1" si="97"/>
        <v>0</v>
      </c>
      <c r="L999" s="24">
        <f t="shared" ca="1" si="98"/>
        <v>14771</v>
      </c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</row>
    <row r="1000" spans="1:44" x14ac:dyDescent="0.2">
      <c r="A1000" s="15">
        <f>Daten!A1000</f>
        <v>40718</v>
      </c>
      <c r="B1000" s="8" t="str">
        <f>Daten!B1000</f>
        <v>Traunkirchen</v>
      </c>
      <c r="C1000" s="15">
        <f t="shared" si="93"/>
        <v>4</v>
      </c>
      <c r="D1000" s="9">
        <f>Daten!E1000</f>
        <v>1687</v>
      </c>
      <c r="E1000" s="10">
        <f>Daten!D1000</f>
        <v>0</v>
      </c>
      <c r="F1000" s="9">
        <f t="shared" si="94"/>
        <v>2719.3432835820895</v>
      </c>
      <c r="H1000" s="26">
        <f t="shared" ca="1" si="95"/>
        <v>8704</v>
      </c>
      <c r="I1000" s="8">
        <f t="shared" ca="1" si="96"/>
        <v>41</v>
      </c>
      <c r="J1000" s="26">
        <f ca="1">IF(I1000=0,0,COUNTIF(I$19:$I1000,C1000*10+1))</f>
        <v>106</v>
      </c>
      <c r="K1000" s="21">
        <f t="shared" ca="1" si="97"/>
        <v>0</v>
      </c>
      <c r="L1000" s="24">
        <f t="shared" ca="1" si="98"/>
        <v>8704</v>
      </c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</row>
    <row r="1001" spans="1:44" x14ac:dyDescent="0.2">
      <c r="A1001" s="15">
        <f>Daten!A1001</f>
        <v>40719</v>
      </c>
      <c r="B1001" s="8" t="str">
        <f>Daten!B1001</f>
        <v>Scharnstein</v>
      </c>
      <c r="C1001" s="15">
        <f t="shared" si="93"/>
        <v>4</v>
      </c>
      <c r="D1001" s="9">
        <f>Daten!E1001</f>
        <v>4954</v>
      </c>
      <c r="E1001" s="10">
        <f>Daten!D1001</f>
        <v>0</v>
      </c>
      <c r="F1001" s="9">
        <f t="shared" si="94"/>
        <v>7985.5522388059699</v>
      </c>
      <c r="H1001" s="26">
        <f t="shared" ca="1" si="95"/>
        <v>25558</v>
      </c>
      <c r="I1001" s="8">
        <f t="shared" ca="1" si="96"/>
        <v>41</v>
      </c>
      <c r="J1001" s="26">
        <f ca="1">IF(I1001=0,0,COUNTIF(I$19:$I1001,C1001*10+1))</f>
        <v>107</v>
      </c>
      <c r="K1001" s="21">
        <f t="shared" ca="1" si="97"/>
        <v>0</v>
      </c>
      <c r="L1001" s="24">
        <f t="shared" ca="1" si="98"/>
        <v>25558</v>
      </c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</row>
    <row r="1002" spans="1:44" x14ac:dyDescent="0.2">
      <c r="A1002" s="15">
        <f>Daten!A1002</f>
        <v>40720</v>
      </c>
      <c r="B1002" s="8" t="str">
        <f>Daten!B1002</f>
        <v>Vorchdorf</v>
      </c>
      <c r="C1002" s="15">
        <f t="shared" si="93"/>
        <v>4</v>
      </c>
      <c r="D1002" s="9">
        <f>Daten!E1002</f>
        <v>7581</v>
      </c>
      <c r="E1002" s="10">
        <f>Daten!D1002</f>
        <v>0</v>
      </c>
      <c r="F1002" s="9">
        <f t="shared" si="94"/>
        <v>12220.119402985074</v>
      </c>
      <c r="H1002" s="26">
        <f t="shared" ca="1" si="95"/>
        <v>39112</v>
      </c>
      <c r="I1002" s="8">
        <f t="shared" ca="1" si="96"/>
        <v>41</v>
      </c>
      <c r="J1002" s="26">
        <f ca="1">IF(I1002=0,0,COUNTIF(I$19:$I1002,C1002*10+1))</f>
        <v>108</v>
      </c>
      <c r="K1002" s="21">
        <f t="shared" ca="1" si="97"/>
        <v>0</v>
      </c>
      <c r="L1002" s="24">
        <f t="shared" ca="1" si="98"/>
        <v>39112</v>
      </c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</row>
    <row r="1003" spans="1:44" x14ac:dyDescent="0.2">
      <c r="A1003" s="15">
        <f>Daten!A1003</f>
        <v>40801</v>
      </c>
      <c r="B1003" s="8" t="str">
        <f>Daten!B1003</f>
        <v>Aistersheim</v>
      </c>
      <c r="C1003" s="15">
        <f t="shared" si="93"/>
        <v>4</v>
      </c>
      <c r="D1003" s="9">
        <f>Daten!E1003</f>
        <v>959</v>
      </c>
      <c r="E1003" s="10">
        <f>Daten!D1003</f>
        <v>0</v>
      </c>
      <c r="F1003" s="9">
        <f t="shared" si="94"/>
        <v>1545.8507462686566</v>
      </c>
      <c r="H1003" s="26">
        <f t="shared" ca="1" si="95"/>
        <v>4948</v>
      </c>
      <c r="I1003" s="8">
        <f t="shared" ca="1" si="96"/>
        <v>41</v>
      </c>
      <c r="J1003" s="26">
        <f ca="1">IF(I1003=0,0,COUNTIF(I$19:$I1003,C1003*10+1))</f>
        <v>109</v>
      </c>
      <c r="K1003" s="21">
        <f t="shared" ca="1" si="97"/>
        <v>0</v>
      </c>
      <c r="L1003" s="24">
        <f t="shared" ca="1" si="98"/>
        <v>4948</v>
      </c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</row>
    <row r="1004" spans="1:44" x14ac:dyDescent="0.2">
      <c r="A1004" s="15">
        <f>Daten!A1004</f>
        <v>40802</v>
      </c>
      <c r="B1004" s="8" t="str">
        <f>Daten!B1004</f>
        <v>Bad Schallerbach</v>
      </c>
      <c r="C1004" s="15">
        <f t="shared" si="93"/>
        <v>4</v>
      </c>
      <c r="D1004" s="9">
        <f>Daten!E1004</f>
        <v>4333</v>
      </c>
      <c r="E1004" s="10">
        <f>Daten!D1004</f>
        <v>0</v>
      </c>
      <c r="F1004" s="9">
        <f t="shared" si="94"/>
        <v>6984.5373134328356</v>
      </c>
      <c r="H1004" s="26">
        <f t="shared" ca="1" si="95"/>
        <v>22355</v>
      </c>
      <c r="I1004" s="8">
        <f t="shared" ca="1" si="96"/>
        <v>41</v>
      </c>
      <c r="J1004" s="26">
        <f ca="1">IF(I1004=0,0,COUNTIF(I$19:$I1004,C1004*10+1))</f>
        <v>110</v>
      </c>
      <c r="K1004" s="21">
        <f t="shared" ca="1" si="97"/>
        <v>0</v>
      </c>
      <c r="L1004" s="24">
        <f t="shared" ca="1" si="98"/>
        <v>22355</v>
      </c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</row>
    <row r="1005" spans="1:44" x14ac:dyDescent="0.2">
      <c r="A1005" s="15">
        <f>Daten!A1005</f>
        <v>40804</v>
      </c>
      <c r="B1005" s="8" t="str">
        <f>Daten!B1005</f>
        <v>Eschenau im Hausruckkreis</v>
      </c>
      <c r="C1005" s="15">
        <f t="shared" si="93"/>
        <v>4</v>
      </c>
      <c r="D1005" s="9">
        <f>Daten!E1005</f>
        <v>1050</v>
      </c>
      <c r="E1005" s="10">
        <f>Daten!D1005</f>
        <v>0</v>
      </c>
      <c r="F1005" s="9">
        <f t="shared" si="94"/>
        <v>1692.5373134328358</v>
      </c>
      <c r="H1005" s="26">
        <f t="shared" ca="1" si="95"/>
        <v>5417</v>
      </c>
      <c r="I1005" s="8">
        <f t="shared" ca="1" si="96"/>
        <v>41</v>
      </c>
      <c r="J1005" s="26">
        <f ca="1">IF(I1005=0,0,COUNTIF(I$19:$I1005,C1005*10+1))</f>
        <v>111</v>
      </c>
      <c r="K1005" s="21">
        <f t="shared" ca="1" si="97"/>
        <v>0</v>
      </c>
      <c r="L1005" s="24">
        <f t="shared" ca="1" si="98"/>
        <v>5417</v>
      </c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</row>
    <row r="1006" spans="1:44" x14ac:dyDescent="0.2">
      <c r="A1006" s="15">
        <f>Daten!A1006</f>
        <v>40805</v>
      </c>
      <c r="B1006" s="8" t="str">
        <f>Daten!B1006</f>
        <v>Gallspach</v>
      </c>
      <c r="C1006" s="15">
        <f t="shared" si="93"/>
        <v>4</v>
      </c>
      <c r="D1006" s="9">
        <f>Daten!E1006</f>
        <v>2833</v>
      </c>
      <c r="E1006" s="10">
        <f>Daten!D1006</f>
        <v>0</v>
      </c>
      <c r="F1006" s="9">
        <f t="shared" si="94"/>
        <v>4566.626865671642</v>
      </c>
      <c r="H1006" s="26">
        <f t="shared" ca="1" si="95"/>
        <v>14616</v>
      </c>
      <c r="I1006" s="8">
        <f t="shared" ca="1" si="96"/>
        <v>41</v>
      </c>
      <c r="J1006" s="26">
        <f ca="1">IF(I1006=0,0,COUNTIF(I$19:$I1006,C1006*10+1))</f>
        <v>112</v>
      </c>
      <c r="K1006" s="21">
        <f t="shared" ca="1" si="97"/>
        <v>0</v>
      </c>
      <c r="L1006" s="24">
        <f t="shared" ca="1" si="98"/>
        <v>14616</v>
      </c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</row>
    <row r="1007" spans="1:44" x14ac:dyDescent="0.2">
      <c r="A1007" s="15">
        <f>Daten!A1007</f>
        <v>40806</v>
      </c>
      <c r="B1007" s="8" t="str">
        <f>Daten!B1007</f>
        <v>Gaspoltshofen</v>
      </c>
      <c r="C1007" s="15">
        <f t="shared" si="93"/>
        <v>4</v>
      </c>
      <c r="D1007" s="9">
        <f>Daten!E1007</f>
        <v>3625</v>
      </c>
      <c r="E1007" s="10">
        <f>Daten!D1007</f>
        <v>0</v>
      </c>
      <c r="F1007" s="9">
        <f t="shared" si="94"/>
        <v>5843.2835820895525</v>
      </c>
      <c r="H1007" s="26">
        <f t="shared" ca="1" si="95"/>
        <v>18702</v>
      </c>
      <c r="I1007" s="8">
        <f t="shared" ca="1" si="96"/>
        <v>41</v>
      </c>
      <c r="J1007" s="26">
        <f ca="1">IF(I1007=0,0,COUNTIF(I$19:$I1007,C1007*10+1))</f>
        <v>113</v>
      </c>
      <c r="K1007" s="21">
        <f t="shared" ca="1" si="97"/>
        <v>0</v>
      </c>
      <c r="L1007" s="24">
        <f t="shared" ca="1" si="98"/>
        <v>18702</v>
      </c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</row>
    <row r="1008" spans="1:44" x14ac:dyDescent="0.2">
      <c r="A1008" s="15">
        <f>Daten!A1008</f>
        <v>40807</v>
      </c>
      <c r="B1008" s="8" t="str">
        <f>Daten!B1008</f>
        <v>Geboltskirchen</v>
      </c>
      <c r="C1008" s="15">
        <f t="shared" si="93"/>
        <v>4</v>
      </c>
      <c r="D1008" s="9">
        <f>Daten!E1008</f>
        <v>1451</v>
      </c>
      <c r="E1008" s="10">
        <f>Daten!D1008</f>
        <v>0</v>
      </c>
      <c r="F1008" s="9">
        <f t="shared" si="94"/>
        <v>2338.9253731343283</v>
      </c>
      <c r="H1008" s="26">
        <f t="shared" ca="1" si="95"/>
        <v>7486</v>
      </c>
      <c r="I1008" s="8">
        <f t="shared" ca="1" si="96"/>
        <v>41</v>
      </c>
      <c r="J1008" s="26">
        <f ca="1">IF(I1008=0,0,COUNTIF(I$19:$I1008,C1008*10+1))</f>
        <v>114</v>
      </c>
      <c r="K1008" s="21">
        <f t="shared" ca="1" si="97"/>
        <v>0</v>
      </c>
      <c r="L1008" s="24">
        <f t="shared" ca="1" si="98"/>
        <v>7486</v>
      </c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</row>
    <row r="1009" spans="1:44" x14ac:dyDescent="0.2">
      <c r="A1009" s="15">
        <f>Daten!A1009</f>
        <v>40808</v>
      </c>
      <c r="B1009" s="8" t="str">
        <f>Daten!B1009</f>
        <v>Grieskirchen</v>
      </c>
      <c r="C1009" s="15">
        <f t="shared" si="93"/>
        <v>4</v>
      </c>
      <c r="D1009" s="9">
        <f>Daten!E1009</f>
        <v>5004</v>
      </c>
      <c r="E1009" s="10">
        <f>Daten!D1009</f>
        <v>0</v>
      </c>
      <c r="F1009" s="9">
        <f t="shared" si="94"/>
        <v>8066.1492537313434</v>
      </c>
      <c r="H1009" s="26">
        <f t="shared" ca="1" si="95"/>
        <v>25816</v>
      </c>
      <c r="I1009" s="8">
        <f t="shared" ca="1" si="96"/>
        <v>41</v>
      </c>
      <c r="J1009" s="26">
        <f ca="1">IF(I1009=0,0,COUNTIF(I$19:$I1009,C1009*10+1))</f>
        <v>115</v>
      </c>
      <c r="K1009" s="21">
        <f t="shared" ca="1" si="97"/>
        <v>0</v>
      </c>
      <c r="L1009" s="24">
        <f t="shared" ca="1" si="98"/>
        <v>25816</v>
      </c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</row>
    <row r="1010" spans="1:44" x14ac:dyDescent="0.2">
      <c r="A1010" s="15">
        <f>Daten!A1010</f>
        <v>40809</v>
      </c>
      <c r="B1010" s="8" t="str">
        <f>Daten!B1010</f>
        <v>Haag am Hausruck</v>
      </c>
      <c r="C1010" s="15">
        <f t="shared" si="93"/>
        <v>4</v>
      </c>
      <c r="D1010" s="9">
        <f>Daten!E1010</f>
        <v>2240</v>
      </c>
      <c r="E1010" s="10">
        <f>Daten!D1010</f>
        <v>0</v>
      </c>
      <c r="F1010" s="9">
        <f t="shared" si="94"/>
        <v>3610.7462686567164</v>
      </c>
      <c r="H1010" s="26">
        <f t="shared" ca="1" si="95"/>
        <v>11557</v>
      </c>
      <c r="I1010" s="8">
        <f t="shared" ca="1" si="96"/>
        <v>41</v>
      </c>
      <c r="J1010" s="26">
        <f ca="1">IF(I1010=0,0,COUNTIF(I$19:$I1010,C1010*10+1))</f>
        <v>116</v>
      </c>
      <c r="K1010" s="21">
        <f t="shared" ca="1" si="97"/>
        <v>0</v>
      </c>
      <c r="L1010" s="24">
        <f t="shared" ca="1" si="98"/>
        <v>11557</v>
      </c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</row>
    <row r="1011" spans="1:44" x14ac:dyDescent="0.2">
      <c r="A1011" s="15">
        <f>Daten!A1011</f>
        <v>40810</v>
      </c>
      <c r="B1011" s="8" t="str">
        <f>Daten!B1011</f>
        <v>Heiligenberg</v>
      </c>
      <c r="C1011" s="15">
        <f t="shared" si="93"/>
        <v>4</v>
      </c>
      <c r="D1011" s="9">
        <f>Daten!E1011</f>
        <v>697</v>
      </c>
      <c r="E1011" s="10">
        <f>Daten!D1011</f>
        <v>0</v>
      </c>
      <c r="F1011" s="9">
        <f t="shared" si="94"/>
        <v>1123.5223880597016</v>
      </c>
      <c r="H1011" s="26">
        <f t="shared" ca="1" si="95"/>
        <v>3596</v>
      </c>
      <c r="I1011" s="8">
        <f t="shared" ca="1" si="96"/>
        <v>41</v>
      </c>
      <c r="J1011" s="26">
        <f ca="1">IF(I1011=0,0,COUNTIF(I$19:$I1011,C1011*10+1))</f>
        <v>117</v>
      </c>
      <c r="K1011" s="21">
        <f t="shared" ca="1" si="97"/>
        <v>0</v>
      </c>
      <c r="L1011" s="24">
        <f t="shared" ca="1" si="98"/>
        <v>3596</v>
      </c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</row>
    <row r="1012" spans="1:44" x14ac:dyDescent="0.2">
      <c r="A1012" s="15">
        <f>Daten!A1012</f>
        <v>40811</v>
      </c>
      <c r="B1012" s="8" t="str">
        <f>Daten!B1012</f>
        <v>Hofkirchen an der Trattnach</v>
      </c>
      <c r="C1012" s="15">
        <f t="shared" si="93"/>
        <v>4</v>
      </c>
      <c r="D1012" s="9">
        <f>Daten!E1012</f>
        <v>1674</v>
      </c>
      <c r="E1012" s="10">
        <f>Daten!D1012</f>
        <v>0</v>
      </c>
      <c r="F1012" s="9">
        <f t="shared" si="94"/>
        <v>2698.3880597014927</v>
      </c>
      <c r="H1012" s="26">
        <f t="shared" ca="1" si="95"/>
        <v>8636</v>
      </c>
      <c r="I1012" s="8">
        <f t="shared" ca="1" si="96"/>
        <v>41</v>
      </c>
      <c r="J1012" s="26">
        <f ca="1">IF(I1012=0,0,COUNTIF(I$19:$I1012,C1012*10+1))</f>
        <v>118</v>
      </c>
      <c r="K1012" s="21">
        <f t="shared" ca="1" si="97"/>
        <v>0</v>
      </c>
      <c r="L1012" s="24">
        <f t="shared" ca="1" si="98"/>
        <v>8636</v>
      </c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</row>
    <row r="1013" spans="1:44" x14ac:dyDescent="0.2">
      <c r="A1013" s="15">
        <f>Daten!A1013</f>
        <v>40812</v>
      </c>
      <c r="B1013" s="8" t="str">
        <f>Daten!B1013</f>
        <v>Kallham</v>
      </c>
      <c r="C1013" s="15">
        <f t="shared" si="93"/>
        <v>4</v>
      </c>
      <c r="D1013" s="9">
        <f>Daten!E1013</f>
        <v>2475</v>
      </c>
      <c r="E1013" s="10">
        <f>Daten!D1013</f>
        <v>0</v>
      </c>
      <c r="F1013" s="9">
        <f t="shared" si="94"/>
        <v>3989.5522388059703</v>
      </c>
      <c r="H1013" s="26">
        <f t="shared" ca="1" si="95"/>
        <v>12769</v>
      </c>
      <c r="I1013" s="8">
        <f t="shared" ca="1" si="96"/>
        <v>41</v>
      </c>
      <c r="J1013" s="26">
        <f ca="1">IF(I1013=0,0,COUNTIF(I$19:$I1013,C1013*10+1))</f>
        <v>119</v>
      </c>
      <c r="K1013" s="21">
        <f t="shared" ca="1" si="97"/>
        <v>0</v>
      </c>
      <c r="L1013" s="24">
        <f t="shared" ca="1" si="98"/>
        <v>12769</v>
      </c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</row>
    <row r="1014" spans="1:44" x14ac:dyDescent="0.2">
      <c r="A1014" s="15">
        <f>Daten!A1014</f>
        <v>40813</v>
      </c>
      <c r="B1014" s="8" t="str">
        <f>Daten!B1014</f>
        <v>Kematen am Innbach</v>
      </c>
      <c r="C1014" s="15">
        <f t="shared" si="93"/>
        <v>4</v>
      </c>
      <c r="D1014" s="9">
        <f>Daten!E1014</f>
        <v>1443</v>
      </c>
      <c r="E1014" s="10">
        <f>Daten!D1014</f>
        <v>0</v>
      </c>
      <c r="F1014" s="9">
        <f t="shared" si="94"/>
        <v>2326.0298507462685</v>
      </c>
      <c r="H1014" s="26">
        <f t="shared" ca="1" si="95"/>
        <v>7445</v>
      </c>
      <c r="I1014" s="8">
        <f t="shared" ca="1" si="96"/>
        <v>41</v>
      </c>
      <c r="J1014" s="26">
        <f ca="1">IF(I1014=0,0,COUNTIF(I$19:$I1014,C1014*10+1))</f>
        <v>120</v>
      </c>
      <c r="K1014" s="21">
        <f t="shared" ca="1" si="97"/>
        <v>0</v>
      </c>
      <c r="L1014" s="24">
        <f t="shared" ca="1" si="98"/>
        <v>7445</v>
      </c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</row>
    <row r="1015" spans="1:44" x14ac:dyDescent="0.2">
      <c r="A1015" s="15">
        <f>Daten!A1015</f>
        <v>40814</v>
      </c>
      <c r="B1015" s="8" t="str">
        <f>Daten!B1015</f>
        <v>Meggenhofen</v>
      </c>
      <c r="C1015" s="15">
        <f t="shared" si="93"/>
        <v>4</v>
      </c>
      <c r="D1015" s="9">
        <f>Daten!E1015</f>
        <v>1571</v>
      </c>
      <c r="E1015" s="10">
        <f>Daten!D1015</f>
        <v>0</v>
      </c>
      <c r="F1015" s="9">
        <f t="shared" si="94"/>
        <v>2532.3582089552237</v>
      </c>
      <c r="H1015" s="26">
        <f t="shared" ca="1" si="95"/>
        <v>8105</v>
      </c>
      <c r="I1015" s="8">
        <f t="shared" ca="1" si="96"/>
        <v>41</v>
      </c>
      <c r="J1015" s="26">
        <f ca="1">IF(I1015=0,0,COUNTIF(I$19:$I1015,C1015*10+1))</f>
        <v>121</v>
      </c>
      <c r="K1015" s="21">
        <f t="shared" ca="1" si="97"/>
        <v>0</v>
      </c>
      <c r="L1015" s="24">
        <f t="shared" ca="1" si="98"/>
        <v>8105</v>
      </c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</row>
    <row r="1016" spans="1:44" x14ac:dyDescent="0.2">
      <c r="A1016" s="15">
        <f>Daten!A1016</f>
        <v>40815</v>
      </c>
      <c r="B1016" s="8" t="str">
        <f>Daten!B1016</f>
        <v>Michaelnbach</v>
      </c>
      <c r="C1016" s="15">
        <f t="shared" si="93"/>
        <v>4</v>
      </c>
      <c r="D1016" s="9">
        <f>Daten!E1016</f>
        <v>1275</v>
      </c>
      <c r="E1016" s="10">
        <f>Daten!D1016</f>
        <v>0</v>
      </c>
      <c r="F1016" s="9">
        <f t="shared" si="94"/>
        <v>2055.2238805970151</v>
      </c>
      <c r="H1016" s="26">
        <f t="shared" ca="1" si="95"/>
        <v>6578</v>
      </c>
      <c r="I1016" s="8">
        <f t="shared" ca="1" si="96"/>
        <v>41</v>
      </c>
      <c r="J1016" s="26">
        <f ca="1">IF(I1016=0,0,COUNTIF(I$19:$I1016,C1016*10+1))</f>
        <v>122</v>
      </c>
      <c r="K1016" s="21">
        <f t="shared" ca="1" si="97"/>
        <v>0</v>
      </c>
      <c r="L1016" s="24">
        <f t="shared" ca="1" si="98"/>
        <v>6578</v>
      </c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</row>
    <row r="1017" spans="1:44" x14ac:dyDescent="0.2">
      <c r="A1017" s="15">
        <f>Daten!A1017</f>
        <v>40816</v>
      </c>
      <c r="B1017" s="8" t="str">
        <f>Daten!B1017</f>
        <v>Natternbach</v>
      </c>
      <c r="C1017" s="15">
        <f t="shared" si="93"/>
        <v>4</v>
      </c>
      <c r="D1017" s="9">
        <f>Daten!E1017</f>
        <v>2297</v>
      </c>
      <c r="E1017" s="10">
        <f>Daten!D1017</f>
        <v>0</v>
      </c>
      <c r="F1017" s="9">
        <f t="shared" si="94"/>
        <v>3702.6268656716416</v>
      </c>
      <c r="H1017" s="26">
        <f t="shared" ca="1" si="95"/>
        <v>11851</v>
      </c>
      <c r="I1017" s="8">
        <f t="shared" ca="1" si="96"/>
        <v>41</v>
      </c>
      <c r="J1017" s="26">
        <f ca="1">IF(I1017=0,0,COUNTIF(I$19:$I1017,C1017*10+1))</f>
        <v>123</v>
      </c>
      <c r="K1017" s="21">
        <f t="shared" ca="1" si="97"/>
        <v>0</v>
      </c>
      <c r="L1017" s="24">
        <f t="shared" ca="1" si="98"/>
        <v>11851</v>
      </c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</row>
    <row r="1018" spans="1:44" x14ac:dyDescent="0.2">
      <c r="A1018" s="15">
        <f>Daten!A1018</f>
        <v>40817</v>
      </c>
      <c r="B1018" s="8" t="str">
        <f>Daten!B1018</f>
        <v>Neukirchen am Walde</v>
      </c>
      <c r="C1018" s="15">
        <f t="shared" si="93"/>
        <v>4</v>
      </c>
      <c r="D1018" s="9">
        <f>Daten!E1018</f>
        <v>1631</v>
      </c>
      <c r="E1018" s="10">
        <f>Daten!D1018</f>
        <v>0</v>
      </c>
      <c r="F1018" s="9">
        <f t="shared" si="94"/>
        <v>2629.0746268656717</v>
      </c>
      <c r="H1018" s="26">
        <f t="shared" ca="1" si="95"/>
        <v>8415</v>
      </c>
      <c r="I1018" s="8">
        <f t="shared" ca="1" si="96"/>
        <v>41</v>
      </c>
      <c r="J1018" s="26">
        <f ca="1">IF(I1018=0,0,COUNTIF(I$19:$I1018,C1018*10+1))</f>
        <v>124</v>
      </c>
      <c r="K1018" s="21">
        <f t="shared" ca="1" si="97"/>
        <v>0</v>
      </c>
      <c r="L1018" s="24">
        <f t="shared" ca="1" si="98"/>
        <v>8415</v>
      </c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</row>
    <row r="1019" spans="1:44" x14ac:dyDescent="0.2">
      <c r="A1019" s="15">
        <f>Daten!A1019</f>
        <v>40818</v>
      </c>
      <c r="B1019" s="8" t="str">
        <f>Daten!B1019</f>
        <v>Neumarkt im Hausruckkreis</v>
      </c>
      <c r="C1019" s="15">
        <f t="shared" si="93"/>
        <v>4</v>
      </c>
      <c r="D1019" s="9">
        <f>Daten!E1019</f>
        <v>1474</v>
      </c>
      <c r="E1019" s="10">
        <f>Daten!D1019</f>
        <v>0</v>
      </c>
      <c r="F1019" s="9">
        <f t="shared" si="94"/>
        <v>2376</v>
      </c>
      <c r="H1019" s="26">
        <f t="shared" ca="1" si="95"/>
        <v>7605</v>
      </c>
      <c r="I1019" s="8">
        <f t="shared" ca="1" si="96"/>
        <v>41</v>
      </c>
      <c r="J1019" s="26">
        <f ca="1">IF(I1019=0,0,COUNTIF(I$19:$I1019,C1019*10+1))</f>
        <v>125</v>
      </c>
      <c r="K1019" s="21">
        <f t="shared" ca="1" si="97"/>
        <v>0</v>
      </c>
      <c r="L1019" s="24">
        <f t="shared" ca="1" si="98"/>
        <v>7605</v>
      </c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</row>
    <row r="1020" spans="1:44" x14ac:dyDescent="0.2">
      <c r="A1020" s="15">
        <f>Daten!A1020</f>
        <v>40820</v>
      </c>
      <c r="B1020" s="8" t="str">
        <f>Daten!B1020</f>
        <v>Pötting</v>
      </c>
      <c r="C1020" s="15">
        <f t="shared" si="93"/>
        <v>4</v>
      </c>
      <c r="D1020" s="9">
        <f>Daten!E1020</f>
        <v>559</v>
      </c>
      <c r="E1020" s="10">
        <f>Daten!D1020</f>
        <v>0</v>
      </c>
      <c r="F1020" s="9">
        <f t="shared" si="94"/>
        <v>901.07462686567169</v>
      </c>
      <c r="H1020" s="26">
        <f t="shared" ca="1" si="95"/>
        <v>2884</v>
      </c>
      <c r="I1020" s="8">
        <f t="shared" ca="1" si="96"/>
        <v>41</v>
      </c>
      <c r="J1020" s="26">
        <f ca="1">IF(I1020=0,0,COUNTIF(I$19:$I1020,C1020*10+1))</f>
        <v>126</v>
      </c>
      <c r="K1020" s="21">
        <f t="shared" ca="1" si="97"/>
        <v>0</v>
      </c>
      <c r="L1020" s="24">
        <f t="shared" ca="1" si="98"/>
        <v>2884</v>
      </c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</row>
    <row r="1021" spans="1:44" x14ac:dyDescent="0.2">
      <c r="A1021" s="15">
        <f>Daten!A1021</f>
        <v>40821</v>
      </c>
      <c r="B1021" s="8" t="str">
        <f>Daten!B1021</f>
        <v>Pollham</v>
      </c>
      <c r="C1021" s="15">
        <f t="shared" si="93"/>
        <v>4</v>
      </c>
      <c r="D1021" s="9">
        <f>Daten!E1021</f>
        <v>975</v>
      </c>
      <c r="E1021" s="10">
        <f>Daten!D1021</f>
        <v>0</v>
      </c>
      <c r="F1021" s="9">
        <f t="shared" si="94"/>
        <v>1571.641791044776</v>
      </c>
      <c r="H1021" s="26">
        <f t="shared" ca="1" si="95"/>
        <v>5030</v>
      </c>
      <c r="I1021" s="8">
        <f t="shared" ca="1" si="96"/>
        <v>41</v>
      </c>
      <c r="J1021" s="26">
        <f ca="1">IF(I1021=0,0,COUNTIF(I$19:$I1021,C1021*10+1))</f>
        <v>127</v>
      </c>
      <c r="K1021" s="21">
        <f t="shared" ca="1" si="97"/>
        <v>0</v>
      </c>
      <c r="L1021" s="24">
        <f t="shared" ca="1" si="98"/>
        <v>5030</v>
      </c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</row>
    <row r="1022" spans="1:44" x14ac:dyDescent="0.2">
      <c r="A1022" s="15">
        <f>Daten!A1022</f>
        <v>40822</v>
      </c>
      <c r="B1022" s="8" t="str">
        <f>Daten!B1022</f>
        <v>Pram</v>
      </c>
      <c r="C1022" s="15">
        <f t="shared" si="93"/>
        <v>4</v>
      </c>
      <c r="D1022" s="9">
        <f>Daten!E1022</f>
        <v>1725</v>
      </c>
      <c r="E1022" s="10">
        <f>Daten!D1022</f>
        <v>0</v>
      </c>
      <c r="F1022" s="9">
        <f t="shared" si="94"/>
        <v>2780.5970149253731</v>
      </c>
      <c r="H1022" s="26">
        <f t="shared" ca="1" si="95"/>
        <v>8900</v>
      </c>
      <c r="I1022" s="8">
        <f t="shared" ca="1" si="96"/>
        <v>41</v>
      </c>
      <c r="J1022" s="26">
        <f ca="1">IF(I1022=0,0,COUNTIF(I$19:$I1022,C1022*10+1))</f>
        <v>128</v>
      </c>
      <c r="K1022" s="21">
        <f t="shared" ca="1" si="97"/>
        <v>0</v>
      </c>
      <c r="L1022" s="24">
        <f t="shared" ca="1" si="98"/>
        <v>8900</v>
      </c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</row>
    <row r="1023" spans="1:44" x14ac:dyDescent="0.2">
      <c r="A1023" s="15">
        <f>Daten!A1023</f>
        <v>40823</v>
      </c>
      <c r="B1023" s="8" t="str">
        <f>Daten!B1023</f>
        <v>Rottenbach</v>
      </c>
      <c r="C1023" s="15">
        <f t="shared" si="93"/>
        <v>4</v>
      </c>
      <c r="D1023" s="9">
        <f>Daten!E1023</f>
        <v>1105</v>
      </c>
      <c r="E1023" s="10">
        <f>Daten!D1023</f>
        <v>0</v>
      </c>
      <c r="F1023" s="9">
        <f t="shared" si="94"/>
        <v>1781.1940298507463</v>
      </c>
      <c r="H1023" s="26">
        <f t="shared" ca="1" si="95"/>
        <v>5701</v>
      </c>
      <c r="I1023" s="8">
        <f t="shared" ca="1" si="96"/>
        <v>41</v>
      </c>
      <c r="J1023" s="26">
        <f ca="1">IF(I1023=0,0,COUNTIF(I$19:$I1023,C1023*10+1))</f>
        <v>129</v>
      </c>
      <c r="K1023" s="21">
        <f t="shared" ca="1" si="97"/>
        <v>0</v>
      </c>
      <c r="L1023" s="24">
        <f t="shared" ca="1" si="98"/>
        <v>5701</v>
      </c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</row>
    <row r="1024" spans="1:44" x14ac:dyDescent="0.2">
      <c r="A1024" s="15">
        <f>Daten!A1024</f>
        <v>40824</v>
      </c>
      <c r="B1024" s="8" t="str">
        <f>Daten!B1024</f>
        <v>St. Agatha</v>
      </c>
      <c r="C1024" s="15">
        <f t="shared" si="93"/>
        <v>4</v>
      </c>
      <c r="D1024" s="9">
        <f>Daten!E1024</f>
        <v>2139</v>
      </c>
      <c r="E1024" s="10">
        <f>Daten!D1024</f>
        <v>0</v>
      </c>
      <c r="F1024" s="9">
        <f t="shared" si="94"/>
        <v>3447.9402985074626</v>
      </c>
      <c r="H1024" s="26">
        <f t="shared" ca="1" si="95"/>
        <v>11035</v>
      </c>
      <c r="I1024" s="8">
        <f t="shared" ca="1" si="96"/>
        <v>41</v>
      </c>
      <c r="J1024" s="26">
        <f ca="1">IF(I1024=0,0,COUNTIF(I$19:$I1024,C1024*10+1))</f>
        <v>130</v>
      </c>
      <c r="K1024" s="21">
        <f t="shared" ca="1" si="97"/>
        <v>0</v>
      </c>
      <c r="L1024" s="24">
        <f t="shared" ca="1" si="98"/>
        <v>11035</v>
      </c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</row>
    <row r="1025" spans="1:44" x14ac:dyDescent="0.2">
      <c r="A1025" s="15">
        <f>Daten!A1025</f>
        <v>40825</v>
      </c>
      <c r="B1025" s="8" t="str">
        <f>Daten!B1025</f>
        <v>St. Georgen bei Grieskirchen</v>
      </c>
      <c r="C1025" s="15">
        <f t="shared" si="93"/>
        <v>4</v>
      </c>
      <c r="D1025" s="9">
        <f>Daten!E1025</f>
        <v>1332</v>
      </c>
      <c r="E1025" s="10">
        <f>Daten!D1025</f>
        <v>0</v>
      </c>
      <c r="F1025" s="9">
        <f t="shared" si="94"/>
        <v>2147.1044776119402</v>
      </c>
      <c r="H1025" s="26">
        <f t="shared" ca="1" si="95"/>
        <v>6872</v>
      </c>
      <c r="I1025" s="8">
        <f t="shared" ca="1" si="96"/>
        <v>41</v>
      </c>
      <c r="J1025" s="26">
        <f ca="1">IF(I1025=0,0,COUNTIF(I$19:$I1025,C1025*10+1))</f>
        <v>131</v>
      </c>
      <c r="K1025" s="21">
        <f t="shared" ca="1" si="97"/>
        <v>0</v>
      </c>
      <c r="L1025" s="24">
        <f t="shared" ca="1" si="98"/>
        <v>6872</v>
      </c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</row>
    <row r="1026" spans="1:44" x14ac:dyDescent="0.2">
      <c r="A1026" s="15">
        <f>Daten!A1026</f>
        <v>40826</v>
      </c>
      <c r="B1026" s="8" t="str">
        <f>Daten!B1026</f>
        <v>St. Thomas</v>
      </c>
      <c r="C1026" s="15">
        <f t="shared" si="93"/>
        <v>4</v>
      </c>
      <c r="D1026" s="9">
        <f>Daten!E1026</f>
        <v>576</v>
      </c>
      <c r="E1026" s="10">
        <f>Daten!D1026</f>
        <v>0</v>
      </c>
      <c r="F1026" s="9">
        <f t="shared" si="94"/>
        <v>928.47761194029852</v>
      </c>
      <c r="H1026" s="26">
        <f t="shared" ca="1" si="95"/>
        <v>2972</v>
      </c>
      <c r="I1026" s="8">
        <f t="shared" ca="1" si="96"/>
        <v>41</v>
      </c>
      <c r="J1026" s="26">
        <f ca="1">IF(I1026=0,0,COUNTIF(I$19:$I1026,C1026*10+1))</f>
        <v>132</v>
      </c>
      <c r="K1026" s="21">
        <f t="shared" ca="1" si="97"/>
        <v>0</v>
      </c>
      <c r="L1026" s="24">
        <f t="shared" ca="1" si="98"/>
        <v>2972</v>
      </c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</row>
    <row r="1027" spans="1:44" x14ac:dyDescent="0.2">
      <c r="A1027" s="15">
        <f>Daten!A1027</f>
        <v>40827</v>
      </c>
      <c r="B1027" s="8" t="str">
        <f>Daten!B1027</f>
        <v>Schlüßlberg</v>
      </c>
      <c r="C1027" s="15">
        <f t="shared" si="93"/>
        <v>4</v>
      </c>
      <c r="D1027" s="9">
        <f>Daten!E1027</f>
        <v>3034</v>
      </c>
      <c r="E1027" s="10">
        <f>Daten!D1027</f>
        <v>0</v>
      </c>
      <c r="F1027" s="9">
        <f t="shared" si="94"/>
        <v>4890.626865671642</v>
      </c>
      <c r="H1027" s="26">
        <f t="shared" ca="1" si="95"/>
        <v>15653</v>
      </c>
      <c r="I1027" s="8">
        <f t="shared" ca="1" si="96"/>
        <v>41</v>
      </c>
      <c r="J1027" s="26">
        <f ca="1">IF(I1027=0,0,COUNTIF(I$19:$I1027,C1027*10+1))</f>
        <v>133</v>
      </c>
      <c r="K1027" s="21">
        <f t="shared" ca="1" si="97"/>
        <v>0</v>
      </c>
      <c r="L1027" s="24">
        <f t="shared" ca="1" si="98"/>
        <v>15653</v>
      </c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</row>
    <row r="1028" spans="1:44" x14ac:dyDescent="0.2">
      <c r="A1028" s="15">
        <f>Daten!A1028</f>
        <v>40828</v>
      </c>
      <c r="B1028" s="8" t="str">
        <f>Daten!B1028</f>
        <v>Steegen</v>
      </c>
      <c r="C1028" s="15">
        <f t="shared" si="93"/>
        <v>4</v>
      </c>
      <c r="D1028" s="9">
        <f>Daten!E1028</f>
        <v>1082</v>
      </c>
      <c r="E1028" s="10">
        <f>Daten!D1028</f>
        <v>0</v>
      </c>
      <c r="F1028" s="9">
        <f t="shared" si="94"/>
        <v>1744.1194029850747</v>
      </c>
      <c r="H1028" s="26">
        <f t="shared" ca="1" si="95"/>
        <v>5582</v>
      </c>
      <c r="I1028" s="8">
        <f t="shared" ca="1" si="96"/>
        <v>41</v>
      </c>
      <c r="J1028" s="26">
        <f ca="1">IF(I1028=0,0,COUNTIF(I$19:$I1028,C1028*10+1))</f>
        <v>134</v>
      </c>
      <c r="K1028" s="21">
        <f t="shared" ca="1" si="97"/>
        <v>0</v>
      </c>
      <c r="L1028" s="24">
        <f t="shared" ca="1" si="98"/>
        <v>5582</v>
      </c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</row>
    <row r="1029" spans="1:44" x14ac:dyDescent="0.2">
      <c r="A1029" s="15">
        <f>Daten!A1029</f>
        <v>40829</v>
      </c>
      <c r="B1029" s="8" t="str">
        <f>Daten!B1029</f>
        <v>Taufkirchen an der Trattnach</v>
      </c>
      <c r="C1029" s="15">
        <f t="shared" si="93"/>
        <v>4</v>
      </c>
      <c r="D1029" s="9">
        <f>Daten!E1029</f>
        <v>1959</v>
      </c>
      <c r="E1029" s="10">
        <f>Daten!D1029</f>
        <v>0</v>
      </c>
      <c r="F1029" s="9">
        <f t="shared" si="94"/>
        <v>3157.7910447761192</v>
      </c>
      <c r="H1029" s="26">
        <f t="shared" ca="1" si="95"/>
        <v>10107</v>
      </c>
      <c r="I1029" s="8">
        <f t="shared" ca="1" si="96"/>
        <v>41</v>
      </c>
      <c r="J1029" s="26">
        <f ca="1">IF(I1029=0,0,COUNTIF(I$19:$I1029,C1029*10+1))</f>
        <v>135</v>
      </c>
      <c r="K1029" s="21">
        <f t="shared" ca="1" si="97"/>
        <v>0</v>
      </c>
      <c r="L1029" s="24">
        <f t="shared" ca="1" si="98"/>
        <v>10107</v>
      </c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</row>
    <row r="1030" spans="1:44" x14ac:dyDescent="0.2">
      <c r="A1030" s="15">
        <f>Daten!A1030</f>
        <v>40830</v>
      </c>
      <c r="B1030" s="8" t="str">
        <f>Daten!B1030</f>
        <v>Tollet</v>
      </c>
      <c r="C1030" s="15">
        <f t="shared" si="93"/>
        <v>4</v>
      </c>
      <c r="D1030" s="9">
        <f>Daten!E1030</f>
        <v>935</v>
      </c>
      <c r="E1030" s="10">
        <f>Daten!D1030</f>
        <v>0</v>
      </c>
      <c r="F1030" s="9">
        <f t="shared" si="94"/>
        <v>1507.1641791044776</v>
      </c>
      <c r="H1030" s="26">
        <f t="shared" ca="1" si="95"/>
        <v>4824</v>
      </c>
      <c r="I1030" s="8">
        <f t="shared" ca="1" si="96"/>
        <v>41</v>
      </c>
      <c r="J1030" s="26">
        <f ca="1">IF(I1030=0,0,COUNTIF(I$19:$I1030,C1030*10+1))</f>
        <v>136</v>
      </c>
      <c r="K1030" s="21">
        <f t="shared" ca="1" si="97"/>
        <v>0</v>
      </c>
      <c r="L1030" s="24">
        <f t="shared" ca="1" si="98"/>
        <v>4824</v>
      </c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</row>
    <row r="1031" spans="1:44" x14ac:dyDescent="0.2">
      <c r="A1031" s="15">
        <f>Daten!A1031</f>
        <v>40831</v>
      </c>
      <c r="B1031" s="8" t="str">
        <f>Daten!B1031</f>
        <v>Waizenkirchen</v>
      </c>
      <c r="C1031" s="15">
        <f t="shared" si="93"/>
        <v>4</v>
      </c>
      <c r="D1031" s="9">
        <f>Daten!E1031</f>
        <v>3790</v>
      </c>
      <c r="E1031" s="10">
        <f>Daten!D1031</f>
        <v>0</v>
      </c>
      <c r="F1031" s="9">
        <f t="shared" si="94"/>
        <v>6109.2537313432831</v>
      </c>
      <c r="H1031" s="26">
        <f t="shared" ca="1" si="95"/>
        <v>19553</v>
      </c>
      <c r="I1031" s="8">
        <f t="shared" ca="1" si="96"/>
        <v>41</v>
      </c>
      <c r="J1031" s="26">
        <f ca="1">IF(I1031=0,0,COUNTIF(I$19:$I1031,C1031*10+1))</f>
        <v>137</v>
      </c>
      <c r="K1031" s="21">
        <f t="shared" ca="1" si="97"/>
        <v>0</v>
      </c>
      <c r="L1031" s="24">
        <f t="shared" ca="1" si="98"/>
        <v>19553</v>
      </c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</row>
    <row r="1032" spans="1:44" x14ac:dyDescent="0.2">
      <c r="A1032" s="15">
        <f>Daten!A1032</f>
        <v>40832</v>
      </c>
      <c r="B1032" s="8" t="str">
        <f>Daten!B1032</f>
        <v>Wallern an der Trattnach</v>
      </c>
      <c r="C1032" s="15">
        <f t="shared" si="93"/>
        <v>4</v>
      </c>
      <c r="D1032" s="9">
        <f>Daten!E1032</f>
        <v>3089</v>
      </c>
      <c r="E1032" s="10">
        <f>Daten!D1032</f>
        <v>0</v>
      </c>
      <c r="F1032" s="9">
        <f t="shared" si="94"/>
        <v>4979.2835820895525</v>
      </c>
      <c r="H1032" s="26">
        <f t="shared" ca="1" si="95"/>
        <v>15937</v>
      </c>
      <c r="I1032" s="8">
        <f t="shared" ca="1" si="96"/>
        <v>41</v>
      </c>
      <c r="J1032" s="26">
        <f ca="1">IF(I1032=0,0,COUNTIF(I$19:$I1032,C1032*10+1))</f>
        <v>138</v>
      </c>
      <c r="K1032" s="21">
        <f t="shared" ca="1" si="97"/>
        <v>0</v>
      </c>
      <c r="L1032" s="24">
        <f t="shared" ca="1" si="98"/>
        <v>15937</v>
      </c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</row>
    <row r="1033" spans="1:44" x14ac:dyDescent="0.2">
      <c r="A1033" s="15">
        <f>Daten!A1033</f>
        <v>40833</v>
      </c>
      <c r="B1033" s="8" t="str">
        <f>Daten!B1033</f>
        <v>Weibern</v>
      </c>
      <c r="C1033" s="15">
        <f t="shared" si="93"/>
        <v>4</v>
      </c>
      <c r="D1033" s="9">
        <f>Daten!E1033</f>
        <v>1711</v>
      </c>
      <c r="E1033" s="10">
        <f>Daten!D1033</f>
        <v>0</v>
      </c>
      <c r="F1033" s="9">
        <f t="shared" si="94"/>
        <v>2758.0298507462685</v>
      </c>
      <c r="H1033" s="26">
        <f t="shared" ca="1" si="95"/>
        <v>8827</v>
      </c>
      <c r="I1033" s="8">
        <f t="shared" ca="1" si="96"/>
        <v>41</v>
      </c>
      <c r="J1033" s="26">
        <f ca="1">IF(I1033=0,0,COUNTIF(I$19:$I1033,C1033*10+1))</f>
        <v>139</v>
      </c>
      <c r="K1033" s="21">
        <f t="shared" ca="1" si="97"/>
        <v>0</v>
      </c>
      <c r="L1033" s="24">
        <f t="shared" ca="1" si="98"/>
        <v>8827</v>
      </c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</row>
    <row r="1034" spans="1:44" x14ac:dyDescent="0.2">
      <c r="A1034" s="15">
        <f>Daten!A1034</f>
        <v>40834</v>
      </c>
      <c r="B1034" s="8" t="str">
        <f>Daten!B1034</f>
        <v>Wendling</v>
      </c>
      <c r="C1034" s="15">
        <f t="shared" si="93"/>
        <v>4</v>
      </c>
      <c r="D1034" s="9">
        <f>Daten!E1034</f>
        <v>872</v>
      </c>
      <c r="E1034" s="10">
        <f>Daten!D1034</f>
        <v>0</v>
      </c>
      <c r="F1034" s="9">
        <f t="shared" si="94"/>
        <v>1405.6119402985075</v>
      </c>
      <c r="H1034" s="26">
        <f t="shared" ca="1" si="95"/>
        <v>4499</v>
      </c>
      <c r="I1034" s="8">
        <f t="shared" ca="1" si="96"/>
        <v>41</v>
      </c>
      <c r="J1034" s="26">
        <f ca="1">IF(I1034=0,0,COUNTIF(I$19:$I1034,C1034*10+1))</f>
        <v>140</v>
      </c>
      <c r="K1034" s="21">
        <f t="shared" ca="1" si="97"/>
        <v>0</v>
      </c>
      <c r="L1034" s="24">
        <f t="shared" ca="1" si="98"/>
        <v>4499</v>
      </c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</row>
    <row r="1035" spans="1:44" x14ac:dyDescent="0.2">
      <c r="A1035" s="15">
        <f>Daten!A1035</f>
        <v>40835</v>
      </c>
      <c r="B1035" s="8" t="str">
        <f>Daten!B1035</f>
        <v>Peuerbach</v>
      </c>
      <c r="C1035" s="15">
        <f t="shared" si="93"/>
        <v>4</v>
      </c>
      <c r="D1035" s="9">
        <f>Daten!E1035</f>
        <v>4688</v>
      </c>
      <c r="E1035" s="10">
        <f>Daten!D1035</f>
        <v>0</v>
      </c>
      <c r="F1035" s="9">
        <f t="shared" si="94"/>
        <v>7556.7761194029854</v>
      </c>
      <c r="H1035" s="26">
        <f t="shared" ca="1" si="95"/>
        <v>24186</v>
      </c>
      <c r="I1035" s="8">
        <f t="shared" ca="1" si="96"/>
        <v>41</v>
      </c>
      <c r="J1035" s="26">
        <f ca="1">IF(I1035=0,0,COUNTIF(I$19:$I1035,C1035*10+1))</f>
        <v>141</v>
      </c>
      <c r="K1035" s="21">
        <f t="shared" ca="1" si="97"/>
        <v>0</v>
      </c>
      <c r="L1035" s="24">
        <f t="shared" ca="1" si="98"/>
        <v>24186</v>
      </c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</row>
    <row r="1036" spans="1:44" x14ac:dyDescent="0.2">
      <c r="A1036" s="15">
        <f>Daten!A1036</f>
        <v>40901</v>
      </c>
      <c r="B1036" s="8" t="str">
        <f>Daten!B1036</f>
        <v>Edlbach</v>
      </c>
      <c r="C1036" s="15">
        <f t="shared" si="93"/>
        <v>4</v>
      </c>
      <c r="D1036" s="9">
        <f>Daten!E1036</f>
        <v>649</v>
      </c>
      <c r="E1036" s="10">
        <f>Daten!D1036</f>
        <v>0</v>
      </c>
      <c r="F1036" s="9">
        <f t="shared" si="94"/>
        <v>1046.1492537313434</v>
      </c>
      <c r="H1036" s="26">
        <f t="shared" ca="1" si="95"/>
        <v>3348</v>
      </c>
      <c r="I1036" s="8">
        <f t="shared" ca="1" si="96"/>
        <v>41</v>
      </c>
      <c r="J1036" s="26">
        <f ca="1">IF(I1036=0,0,COUNTIF(I$19:$I1036,C1036*10+1))</f>
        <v>142</v>
      </c>
      <c r="K1036" s="21">
        <f t="shared" ca="1" si="97"/>
        <v>0</v>
      </c>
      <c r="L1036" s="24">
        <f t="shared" ca="1" si="98"/>
        <v>3348</v>
      </c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</row>
    <row r="1037" spans="1:44" x14ac:dyDescent="0.2">
      <c r="A1037" s="15">
        <f>Daten!A1037</f>
        <v>40902</v>
      </c>
      <c r="B1037" s="8" t="str">
        <f>Daten!B1037</f>
        <v>Grünburg</v>
      </c>
      <c r="C1037" s="15">
        <f t="shared" si="93"/>
        <v>4</v>
      </c>
      <c r="D1037" s="9">
        <f>Daten!E1037</f>
        <v>3837</v>
      </c>
      <c r="E1037" s="10">
        <f>Daten!D1037</f>
        <v>0</v>
      </c>
      <c r="F1037" s="9">
        <f t="shared" si="94"/>
        <v>6185.0149253731342</v>
      </c>
      <c r="H1037" s="26">
        <f t="shared" ca="1" si="95"/>
        <v>19796</v>
      </c>
      <c r="I1037" s="8">
        <f t="shared" ca="1" si="96"/>
        <v>41</v>
      </c>
      <c r="J1037" s="26">
        <f ca="1">IF(I1037=0,0,COUNTIF(I$19:$I1037,C1037*10+1))</f>
        <v>143</v>
      </c>
      <c r="K1037" s="21">
        <f t="shared" ca="1" si="97"/>
        <v>0</v>
      </c>
      <c r="L1037" s="24">
        <f t="shared" ca="1" si="98"/>
        <v>19796</v>
      </c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</row>
    <row r="1038" spans="1:44" x14ac:dyDescent="0.2">
      <c r="A1038" s="15">
        <f>Daten!A1038</f>
        <v>40903</v>
      </c>
      <c r="B1038" s="8" t="str">
        <f>Daten!B1038</f>
        <v>Hinterstoder</v>
      </c>
      <c r="C1038" s="15">
        <f t="shared" si="93"/>
        <v>4</v>
      </c>
      <c r="D1038" s="9">
        <f>Daten!E1038</f>
        <v>896</v>
      </c>
      <c r="E1038" s="10">
        <f>Daten!D1038</f>
        <v>0</v>
      </c>
      <c r="F1038" s="9">
        <f t="shared" si="94"/>
        <v>1444.2985074626865</v>
      </c>
      <c r="H1038" s="26">
        <f t="shared" ca="1" si="95"/>
        <v>4623</v>
      </c>
      <c r="I1038" s="8">
        <f t="shared" ca="1" si="96"/>
        <v>41</v>
      </c>
      <c r="J1038" s="26">
        <f ca="1">IF(I1038=0,0,COUNTIF(I$19:$I1038,C1038*10+1))</f>
        <v>144</v>
      </c>
      <c r="K1038" s="21">
        <f t="shared" ca="1" si="97"/>
        <v>0</v>
      </c>
      <c r="L1038" s="24">
        <f t="shared" ca="1" si="98"/>
        <v>4623</v>
      </c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</row>
    <row r="1039" spans="1:44" x14ac:dyDescent="0.2">
      <c r="A1039" s="15">
        <f>Daten!A1039</f>
        <v>40904</v>
      </c>
      <c r="B1039" s="8" t="str">
        <f>Daten!B1039</f>
        <v>Inzersdorf im Kremstal</v>
      </c>
      <c r="C1039" s="15">
        <f t="shared" si="93"/>
        <v>4</v>
      </c>
      <c r="D1039" s="9">
        <f>Daten!E1039</f>
        <v>1899</v>
      </c>
      <c r="E1039" s="10">
        <f>Daten!D1039</f>
        <v>0</v>
      </c>
      <c r="F1039" s="9">
        <f t="shared" si="94"/>
        <v>3061.0746268656717</v>
      </c>
      <c r="H1039" s="26">
        <f t="shared" ca="1" si="95"/>
        <v>9797</v>
      </c>
      <c r="I1039" s="8">
        <f t="shared" ca="1" si="96"/>
        <v>41</v>
      </c>
      <c r="J1039" s="26">
        <f ca="1">IF(I1039=0,0,COUNTIF(I$19:$I1039,C1039*10+1))</f>
        <v>145</v>
      </c>
      <c r="K1039" s="21">
        <f t="shared" ca="1" si="97"/>
        <v>0</v>
      </c>
      <c r="L1039" s="24">
        <f t="shared" ca="1" si="98"/>
        <v>9797</v>
      </c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</row>
    <row r="1040" spans="1:44" x14ac:dyDescent="0.2">
      <c r="A1040" s="15">
        <f>Daten!A1040</f>
        <v>40905</v>
      </c>
      <c r="B1040" s="8" t="str">
        <f>Daten!B1040</f>
        <v>Kirchdorf an der Krems</v>
      </c>
      <c r="C1040" s="15">
        <f t="shared" si="93"/>
        <v>4</v>
      </c>
      <c r="D1040" s="9">
        <f>Daten!E1040</f>
        <v>4704</v>
      </c>
      <c r="E1040" s="10">
        <f>Daten!D1040</f>
        <v>0</v>
      </c>
      <c r="F1040" s="9">
        <f t="shared" si="94"/>
        <v>7582.5671641791041</v>
      </c>
      <c r="H1040" s="26">
        <f t="shared" ca="1" si="95"/>
        <v>24269</v>
      </c>
      <c r="I1040" s="8">
        <f t="shared" ca="1" si="96"/>
        <v>41</v>
      </c>
      <c r="J1040" s="26">
        <f ca="1">IF(I1040=0,0,COUNTIF(I$19:$I1040,C1040*10+1))</f>
        <v>146</v>
      </c>
      <c r="K1040" s="21">
        <f t="shared" ca="1" si="97"/>
        <v>0</v>
      </c>
      <c r="L1040" s="24">
        <f t="shared" ca="1" si="98"/>
        <v>24269</v>
      </c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</row>
    <row r="1041" spans="1:44" x14ac:dyDescent="0.2">
      <c r="A1041" s="15">
        <f>Daten!A1041</f>
        <v>40906</v>
      </c>
      <c r="B1041" s="8" t="str">
        <f>Daten!B1041</f>
        <v>Klaus an der Pyhrnbahn</v>
      </c>
      <c r="C1041" s="15">
        <f t="shared" si="93"/>
        <v>4</v>
      </c>
      <c r="D1041" s="9">
        <f>Daten!E1041</f>
        <v>1061</v>
      </c>
      <c r="E1041" s="10">
        <f>Daten!D1041</f>
        <v>0</v>
      </c>
      <c r="F1041" s="9">
        <f t="shared" si="94"/>
        <v>1710.2686567164178</v>
      </c>
      <c r="H1041" s="26">
        <f t="shared" ca="1" si="95"/>
        <v>5474</v>
      </c>
      <c r="I1041" s="8">
        <f t="shared" ca="1" si="96"/>
        <v>41</v>
      </c>
      <c r="J1041" s="26">
        <f ca="1">IF(I1041=0,0,COUNTIF(I$19:$I1041,C1041*10+1))</f>
        <v>147</v>
      </c>
      <c r="K1041" s="21">
        <f t="shared" ca="1" si="97"/>
        <v>0</v>
      </c>
      <c r="L1041" s="24">
        <f t="shared" ca="1" si="98"/>
        <v>5474</v>
      </c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</row>
    <row r="1042" spans="1:44" x14ac:dyDescent="0.2">
      <c r="A1042" s="15">
        <f>Daten!A1042</f>
        <v>40907</v>
      </c>
      <c r="B1042" s="8" t="str">
        <f>Daten!B1042</f>
        <v>Kremsmünster</v>
      </c>
      <c r="C1042" s="15">
        <f t="shared" si="93"/>
        <v>4</v>
      </c>
      <c r="D1042" s="9">
        <f>Daten!E1042</f>
        <v>6723</v>
      </c>
      <c r="E1042" s="10">
        <f>Daten!D1042</f>
        <v>0</v>
      </c>
      <c r="F1042" s="9">
        <f t="shared" si="94"/>
        <v>10837.074626865671</v>
      </c>
      <c r="H1042" s="26">
        <f t="shared" ca="1" si="95"/>
        <v>34685</v>
      </c>
      <c r="I1042" s="8">
        <f t="shared" ca="1" si="96"/>
        <v>41</v>
      </c>
      <c r="J1042" s="26">
        <f ca="1">IF(I1042=0,0,COUNTIF(I$19:$I1042,C1042*10+1))</f>
        <v>148</v>
      </c>
      <c r="K1042" s="21">
        <f t="shared" ca="1" si="97"/>
        <v>0</v>
      </c>
      <c r="L1042" s="24">
        <f t="shared" ca="1" si="98"/>
        <v>34685</v>
      </c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</row>
    <row r="1043" spans="1:44" x14ac:dyDescent="0.2">
      <c r="A1043" s="15">
        <f>Daten!A1043</f>
        <v>40908</v>
      </c>
      <c r="B1043" s="8" t="str">
        <f>Daten!B1043</f>
        <v>Micheldorf in Oberösterreich</v>
      </c>
      <c r="C1043" s="15">
        <f t="shared" ref="C1043:C1106" si="99">INT(A1043/10000)</f>
        <v>4</v>
      </c>
      <c r="D1043" s="9">
        <f>Daten!E1043</f>
        <v>5942</v>
      </c>
      <c r="E1043" s="10">
        <f>Daten!D1043</f>
        <v>0</v>
      </c>
      <c r="F1043" s="9">
        <f t="shared" ref="F1043:F1106" si="100">IF(AND(E1043=1,D1043&lt;=20000),D1043*2,IF(D1043&lt;=10000,D1043*(1+41/67),IF(D1043&lt;=20000,D1043*(1+2/3),IF(D1043&lt;=50000,D1043*(2),D1043*(2+1/3))))+IF(AND(D1043&gt;9000,D1043&lt;=10000),(D1043-9000)*(110/201),0)+IF(AND(D1043&gt;18000,D1043&lt;=20000),(D1043-18000)*(3+1/3),0)+IF(AND(D1043&gt;45000,D1043&lt;=50000),(D1043-45000)*(3+1/3),0))</f>
        <v>9578.1492537313425</v>
      </c>
      <c r="H1043" s="26">
        <f t="shared" ref="H1043:H1106" ca="1" si="101">ROUND(OFFSET($G$6,C1043,0)/OFFSET($F$6,C1043,0)*F1043,0)</f>
        <v>30656</v>
      </c>
      <c r="I1043" s="8">
        <f t="shared" ref="I1043:I1106" ca="1" si="102">IF(H1043&gt;0,C1043*10+1,0)</f>
        <v>41</v>
      </c>
      <c r="J1043" s="26">
        <f ca="1">IF(I1043=0,0,COUNTIF(I$19:$I1043,C1043*10+1))</f>
        <v>149</v>
      </c>
      <c r="K1043" s="21">
        <f t="shared" ref="K1043:K1106" ca="1" si="103">IF(J1043=1,OFFSET($G$6,C1043,0)-OFFSET($H$6,C1043,0),0)</f>
        <v>0</v>
      </c>
      <c r="L1043" s="24">
        <f t="shared" ref="L1043:L1106" ca="1" si="104">H1043+K1043</f>
        <v>30656</v>
      </c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</row>
    <row r="1044" spans="1:44" x14ac:dyDescent="0.2">
      <c r="A1044" s="15">
        <f>Daten!A1044</f>
        <v>40909</v>
      </c>
      <c r="B1044" s="8" t="str">
        <f>Daten!B1044</f>
        <v>Molln</v>
      </c>
      <c r="C1044" s="15">
        <f t="shared" si="99"/>
        <v>4</v>
      </c>
      <c r="D1044" s="9">
        <f>Daten!E1044</f>
        <v>3644</v>
      </c>
      <c r="E1044" s="10">
        <f>Daten!D1044</f>
        <v>0</v>
      </c>
      <c r="F1044" s="9">
        <f t="shared" si="100"/>
        <v>5873.9104477611936</v>
      </c>
      <c r="H1044" s="26">
        <f t="shared" ca="1" si="101"/>
        <v>18800</v>
      </c>
      <c r="I1044" s="8">
        <f t="shared" ca="1" si="102"/>
        <v>41</v>
      </c>
      <c r="J1044" s="26">
        <f ca="1">IF(I1044=0,0,COUNTIF(I$19:$I1044,C1044*10+1))</f>
        <v>150</v>
      </c>
      <c r="K1044" s="21">
        <f t="shared" ca="1" si="103"/>
        <v>0</v>
      </c>
      <c r="L1044" s="24">
        <f t="shared" ca="1" si="104"/>
        <v>18800</v>
      </c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</row>
    <row r="1045" spans="1:44" x14ac:dyDescent="0.2">
      <c r="A1045" s="15">
        <f>Daten!A1045</f>
        <v>40910</v>
      </c>
      <c r="B1045" s="8" t="str">
        <f>Daten!B1045</f>
        <v>Nußbach</v>
      </c>
      <c r="C1045" s="15">
        <f t="shared" si="99"/>
        <v>4</v>
      </c>
      <c r="D1045" s="9">
        <f>Daten!E1045</f>
        <v>2307</v>
      </c>
      <c r="E1045" s="10">
        <f>Daten!D1045</f>
        <v>0</v>
      </c>
      <c r="F1045" s="9">
        <f t="shared" si="100"/>
        <v>3718.7462686567164</v>
      </c>
      <c r="H1045" s="26">
        <f t="shared" ca="1" si="101"/>
        <v>11902</v>
      </c>
      <c r="I1045" s="8">
        <f t="shared" ca="1" si="102"/>
        <v>41</v>
      </c>
      <c r="J1045" s="26">
        <f ca="1">IF(I1045=0,0,COUNTIF(I$19:$I1045,C1045*10+1))</f>
        <v>151</v>
      </c>
      <c r="K1045" s="21">
        <f t="shared" ca="1" si="103"/>
        <v>0</v>
      </c>
      <c r="L1045" s="24">
        <f t="shared" ca="1" si="104"/>
        <v>11902</v>
      </c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</row>
    <row r="1046" spans="1:44" x14ac:dyDescent="0.2">
      <c r="A1046" s="15">
        <f>Daten!A1046</f>
        <v>40911</v>
      </c>
      <c r="B1046" s="8" t="str">
        <f>Daten!B1046</f>
        <v>Oberschlierbach</v>
      </c>
      <c r="C1046" s="15">
        <f t="shared" si="99"/>
        <v>4</v>
      </c>
      <c r="D1046" s="9">
        <f>Daten!E1046</f>
        <v>487</v>
      </c>
      <c r="E1046" s="10">
        <f>Daten!D1046</f>
        <v>0</v>
      </c>
      <c r="F1046" s="9">
        <f t="shared" si="100"/>
        <v>785.01492537313436</v>
      </c>
      <c r="H1046" s="26">
        <f t="shared" ca="1" si="101"/>
        <v>2513</v>
      </c>
      <c r="I1046" s="8">
        <f t="shared" ca="1" si="102"/>
        <v>41</v>
      </c>
      <c r="J1046" s="26">
        <f ca="1">IF(I1046=0,0,COUNTIF(I$19:$I1046,C1046*10+1))</f>
        <v>152</v>
      </c>
      <c r="K1046" s="21">
        <f t="shared" ca="1" si="103"/>
        <v>0</v>
      </c>
      <c r="L1046" s="24">
        <f t="shared" ca="1" si="104"/>
        <v>2513</v>
      </c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</row>
    <row r="1047" spans="1:44" x14ac:dyDescent="0.2">
      <c r="A1047" s="15">
        <f>Daten!A1047</f>
        <v>40912</v>
      </c>
      <c r="B1047" s="8" t="str">
        <f>Daten!B1047</f>
        <v>Pettenbach</v>
      </c>
      <c r="C1047" s="15">
        <f t="shared" si="99"/>
        <v>4</v>
      </c>
      <c r="D1047" s="9">
        <f>Daten!E1047</f>
        <v>5391</v>
      </c>
      <c r="E1047" s="10">
        <f>Daten!D1047</f>
        <v>0</v>
      </c>
      <c r="F1047" s="9">
        <f t="shared" si="100"/>
        <v>8689.9701492537315</v>
      </c>
      <c r="H1047" s="26">
        <f t="shared" ca="1" si="101"/>
        <v>27813</v>
      </c>
      <c r="I1047" s="8">
        <f t="shared" ca="1" si="102"/>
        <v>41</v>
      </c>
      <c r="J1047" s="26">
        <f ca="1">IF(I1047=0,0,COUNTIF(I$19:$I1047,C1047*10+1))</f>
        <v>153</v>
      </c>
      <c r="K1047" s="21">
        <f t="shared" ca="1" si="103"/>
        <v>0</v>
      </c>
      <c r="L1047" s="24">
        <f t="shared" ca="1" si="104"/>
        <v>27813</v>
      </c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</row>
    <row r="1048" spans="1:44" x14ac:dyDescent="0.2">
      <c r="A1048" s="15">
        <f>Daten!A1048</f>
        <v>40913</v>
      </c>
      <c r="B1048" s="8" t="str">
        <f>Daten!B1048</f>
        <v>Ried im Traunkreis</v>
      </c>
      <c r="C1048" s="15">
        <f t="shared" si="99"/>
        <v>4</v>
      </c>
      <c r="D1048" s="9">
        <f>Daten!E1048</f>
        <v>2886</v>
      </c>
      <c r="E1048" s="10">
        <f>Daten!D1048</f>
        <v>0</v>
      </c>
      <c r="F1048" s="9">
        <f t="shared" si="100"/>
        <v>4652.059701492537</v>
      </c>
      <c r="H1048" s="26">
        <f t="shared" ca="1" si="101"/>
        <v>14889</v>
      </c>
      <c r="I1048" s="8">
        <f t="shared" ca="1" si="102"/>
        <v>41</v>
      </c>
      <c r="J1048" s="26">
        <f ca="1">IF(I1048=0,0,COUNTIF(I$19:$I1048,C1048*10+1))</f>
        <v>154</v>
      </c>
      <c r="K1048" s="21">
        <f t="shared" ca="1" si="103"/>
        <v>0</v>
      </c>
      <c r="L1048" s="24">
        <f t="shared" ca="1" si="104"/>
        <v>14889</v>
      </c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</row>
    <row r="1049" spans="1:44" x14ac:dyDescent="0.2">
      <c r="A1049" s="15">
        <f>Daten!A1049</f>
        <v>40914</v>
      </c>
      <c r="B1049" s="8" t="str">
        <f>Daten!B1049</f>
        <v>Rosenau am Hengstpaß</v>
      </c>
      <c r="C1049" s="15">
        <f t="shared" si="99"/>
        <v>4</v>
      </c>
      <c r="D1049" s="9">
        <f>Daten!E1049</f>
        <v>664</v>
      </c>
      <c r="E1049" s="10">
        <f>Daten!D1049</f>
        <v>0</v>
      </c>
      <c r="F1049" s="9">
        <f t="shared" si="100"/>
        <v>1070.3283582089553</v>
      </c>
      <c r="H1049" s="26">
        <f t="shared" ca="1" si="101"/>
        <v>3426</v>
      </c>
      <c r="I1049" s="8">
        <f t="shared" ca="1" si="102"/>
        <v>41</v>
      </c>
      <c r="J1049" s="26">
        <f ca="1">IF(I1049=0,0,COUNTIF(I$19:$I1049,C1049*10+1))</f>
        <v>155</v>
      </c>
      <c r="K1049" s="21">
        <f t="shared" ca="1" si="103"/>
        <v>0</v>
      </c>
      <c r="L1049" s="24">
        <f t="shared" ca="1" si="104"/>
        <v>3426</v>
      </c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</row>
    <row r="1050" spans="1:44" x14ac:dyDescent="0.2">
      <c r="A1050" s="15">
        <f>Daten!A1050</f>
        <v>40915</v>
      </c>
      <c r="B1050" s="8" t="str">
        <f>Daten!B1050</f>
        <v>Roßleithen</v>
      </c>
      <c r="C1050" s="15">
        <f t="shared" si="99"/>
        <v>4</v>
      </c>
      <c r="D1050" s="9">
        <f>Daten!E1050</f>
        <v>1878</v>
      </c>
      <c r="E1050" s="10">
        <f>Daten!D1050</f>
        <v>0</v>
      </c>
      <c r="F1050" s="9">
        <f t="shared" si="100"/>
        <v>3027.2238805970151</v>
      </c>
      <c r="H1050" s="26">
        <f t="shared" ca="1" si="101"/>
        <v>9689</v>
      </c>
      <c r="I1050" s="8">
        <f t="shared" ca="1" si="102"/>
        <v>41</v>
      </c>
      <c r="J1050" s="26">
        <f ca="1">IF(I1050=0,0,COUNTIF(I$19:$I1050,C1050*10+1))</f>
        <v>156</v>
      </c>
      <c r="K1050" s="21">
        <f t="shared" ca="1" si="103"/>
        <v>0</v>
      </c>
      <c r="L1050" s="24">
        <f t="shared" ca="1" si="104"/>
        <v>9689</v>
      </c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</row>
    <row r="1051" spans="1:44" x14ac:dyDescent="0.2">
      <c r="A1051" s="15">
        <f>Daten!A1051</f>
        <v>40916</v>
      </c>
      <c r="B1051" s="8" t="str">
        <f>Daten!B1051</f>
        <v>St. Pankraz</v>
      </c>
      <c r="C1051" s="15">
        <f t="shared" si="99"/>
        <v>4</v>
      </c>
      <c r="D1051" s="9">
        <f>Daten!E1051</f>
        <v>356</v>
      </c>
      <c r="E1051" s="10">
        <f>Daten!D1051</f>
        <v>0</v>
      </c>
      <c r="F1051" s="9">
        <f t="shared" si="100"/>
        <v>573.85074626865674</v>
      </c>
      <c r="H1051" s="26">
        <f t="shared" ca="1" si="101"/>
        <v>1837</v>
      </c>
      <c r="I1051" s="8">
        <f t="shared" ca="1" si="102"/>
        <v>41</v>
      </c>
      <c r="J1051" s="26">
        <f ca="1">IF(I1051=0,0,COUNTIF(I$19:$I1051,C1051*10+1))</f>
        <v>157</v>
      </c>
      <c r="K1051" s="21">
        <f t="shared" ca="1" si="103"/>
        <v>0</v>
      </c>
      <c r="L1051" s="24">
        <f t="shared" ca="1" si="104"/>
        <v>1837</v>
      </c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</row>
    <row r="1052" spans="1:44" x14ac:dyDescent="0.2">
      <c r="A1052" s="15">
        <f>Daten!A1052</f>
        <v>40917</v>
      </c>
      <c r="B1052" s="8" t="str">
        <f>Daten!B1052</f>
        <v>Schlierbach</v>
      </c>
      <c r="C1052" s="15">
        <f t="shared" si="99"/>
        <v>4</v>
      </c>
      <c r="D1052" s="9">
        <f>Daten!E1052</f>
        <v>2911</v>
      </c>
      <c r="E1052" s="10">
        <f>Daten!D1052</f>
        <v>0</v>
      </c>
      <c r="F1052" s="9">
        <f t="shared" si="100"/>
        <v>4692.3582089552237</v>
      </c>
      <c r="H1052" s="26">
        <f t="shared" ca="1" si="101"/>
        <v>15018</v>
      </c>
      <c r="I1052" s="8">
        <f t="shared" ca="1" si="102"/>
        <v>41</v>
      </c>
      <c r="J1052" s="26">
        <f ca="1">IF(I1052=0,0,COUNTIF(I$19:$I1052,C1052*10+1))</f>
        <v>158</v>
      </c>
      <c r="K1052" s="21">
        <f t="shared" ca="1" si="103"/>
        <v>0</v>
      </c>
      <c r="L1052" s="24">
        <f t="shared" ca="1" si="104"/>
        <v>15018</v>
      </c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</row>
    <row r="1053" spans="1:44" x14ac:dyDescent="0.2">
      <c r="A1053" s="15">
        <f>Daten!A1053</f>
        <v>40918</v>
      </c>
      <c r="B1053" s="8" t="str">
        <f>Daten!B1053</f>
        <v>Spital am Pyhrn</v>
      </c>
      <c r="C1053" s="15">
        <f t="shared" si="99"/>
        <v>4</v>
      </c>
      <c r="D1053" s="9">
        <f>Daten!E1053</f>
        <v>2232</v>
      </c>
      <c r="E1053" s="10">
        <f>Daten!D1053</f>
        <v>0</v>
      </c>
      <c r="F1053" s="9">
        <f t="shared" si="100"/>
        <v>3597.8507462686566</v>
      </c>
      <c r="H1053" s="26">
        <f t="shared" ca="1" si="101"/>
        <v>11515</v>
      </c>
      <c r="I1053" s="8">
        <f t="shared" ca="1" si="102"/>
        <v>41</v>
      </c>
      <c r="J1053" s="26">
        <f ca="1">IF(I1053=0,0,COUNTIF(I$19:$I1053,C1053*10+1))</f>
        <v>159</v>
      </c>
      <c r="K1053" s="21">
        <f t="shared" ca="1" si="103"/>
        <v>0</v>
      </c>
      <c r="L1053" s="24">
        <f t="shared" ca="1" si="104"/>
        <v>11515</v>
      </c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</row>
    <row r="1054" spans="1:44" x14ac:dyDescent="0.2">
      <c r="A1054" s="15">
        <f>Daten!A1054</f>
        <v>40919</v>
      </c>
      <c r="B1054" s="8" t="str">
        <f>Daten!B1054</f>
        <v>Steinbach am Ziehberg</v>
      </c>
      <c r="C1054" s="15">
        <f t="shared" si="99"/>
        <v>4</v>
      </c>
      <c r="D1054" s="9">
        <f>Daten!E1054</f>
        <v>859</v>
      </c>
      <c r="E1054" s="10">
        <f>Daten!D1054</f>
        <v>0</v>
      </c>
      <c r="F1054" s="9">
        <f t="shared" si="100"/>
        <v>1384.6567164179105</v>
      </c>
      <c r="H1054" s="26">
        <f t="shared" ca="1" si="101"/>
        <v>4432</v>
      </c>
      <c r="I1054" s="8">
        <f t="shared" ca="1" si="102"/>
        <v>41</v>
      </c>
      <c r="J1054" s="26">
        <f ca="1">IF(I1054=0,0,COUNTIF(I$19:$I1054,C1054*10+1))</f>
        <v>160</v>
      </c>
      <c r="K1054" s="21">
        <f t="shared" ca="1" si="103"/>
        <v>0</v>
      </c>
      <c r="L1054" s="24">
        <f t="shared" ca="1" si="104"/>
        <v>4432</v>
      </c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</row>
    <row r="1055" spans="1:44" x14ac:dyDescent="0.2">
      <c r="A1055" s="15">
        <f>Daten!A1055</f>
        <v>40920</v>
      </c>
      <c r="B1055" s="8" t="str">
        <f>Daten!B1055</f>
        <v>Steinbach an der Steyr</v>
      </c>
      <c r="C1055" s="15">
        <f t="shared" si="99"/>
        <v>4</v>
      </c>
      <c r="D1055" s="9">
        <f>Daten!E1055</f>
        <v>1972</v>
      </c>
      <c r="E1055" s="10">
        <f>Daten!D1055</f>
        <v>0</v>
      </c>
      <c r="F1055" s="9">
        <f t="shared" si="100"/>
        <v>3178.7462686567164</v>
      </c>
      <c r="H1055" s="26">
        <f t="shared" ca="1" si="101"/>
        <v>10174</v>
      </c>
      <c r="I1055" s="8">
        <f t="shared" ca="1" si="102"/>
        <v>41</v>
      </c>
      <c r="J1055" s="26">
        <f ca="1">IF(I1055=0,0,COUNTIF(I$19:$I1055,C1055*10+1))</f>
        <v>161</v>
      </c>
      <c r="K1055" s="21">
        <f t="shared" ca="1" si="103"/>
        <v>0</v>
      </c>
      <c r="L1055" s="24">
        <f t="shared" ca="1" si="104"/>
        <v>10174</v>
      </c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</row>
    <row r="1056" spans="1:44" x14ac:dyDescent="0.2">
      <c r="A1056" s="15">
        <f>Daten!A1056</f>
        <v>40921</v>
      </c>
      <c r="B1056" s="8" t="str">
        <f>Daten!B1056</f>
        <v>Vorderstoder</v>
      </c>
      <c r="C1056" s="15">
        <f t="shared" si="99"/>
        <v>4</v>
      </c>
      <c r="D1056" s="9">
        <f>Daten!E1056</f>
        <v>820</v>
      </c>
      <c r="E1056" s="10">
        <f>Daten!D1056</f>
        <v>0</v>
      </c>
      <c r="F1056" s="9">
        <f t="shared" si="100"/>
        <v>1321.7910447761194</v>
      </c>
      <c r="H1056" s="26">
        <f t="shared" ca="1" si="101"/>
        <v>4231</v>
      </c>
      <c r="I1056" s="8">
        <f t="shared" ca="1" si="102"/>
        <v>41</v>
      </c>
      <c r="J1056" s="26">
        <f ca="1">IF(I1056=0,0,COUNTIF(I$19:$I1056,C1056*10+1))</f>
        <v>162</v>
      </c>
      <c r="K1056" s="21">
        <f t="shared" ca="1" si="103"/>
        <v>0</v>
      </c>
      <c r="L1056" s="24">
        <f t="shared" ca="1" si="104"/>
        <v>4231</v>
      </c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</row>
    <row r="1057" spans="1:44" x14ac:dyDescent="0.2">
      <c r="A1057" s="15">
        <f>Daten!A1057</f>
        <v>40922</v>
      </c>
      <c r="B1057" s="8" t="str">
        <f>Daten!B1057</f>
        <v>Wartberg an der Krems</v>
      </c>
      <c r="C1057" s="15">
        <f t="shared" si="99"/>
        <v>4</v>
      </c>
      <c r="D1057" s="9">
        <f>Daten!E1057</f>
        <v>2973</v>
      </c>
      <c r="E1057" s="10">
        <f>Daten!D1057</f>
        <v>0</v>
      </c>
      <c r="F1057" s="9">
        <f t="shared" si="100"/>
        <v>4792.2985074626868</v>
      </c>
      <c r="H1057" s="26">
        <f t="shared" ca="1" si="101"/>
        <v>15338</v>
      </c>
      <c r="I1057" s="8">
        <f t="shared" ca="1" si="102"/>
        <v>41</v>
      </c>
      <c r="J1057" s="26">
        <f ca="1">IF(I1057=0,0,COUNTIF(I$19:$I1057,C1057*10+1))</f>
        <v>163</v>
      </c>
      <c r="K1057" s="21">
        <f t="shared" ca="1" si="103"/>
        <v>0</v>
      </c>
      <c r="L1057" s="24">
        <f t="shared" ca="1" si="104"/>
        <v>15338</v>
      </c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</row>
    <row r="1058" spans="1:44" x14ac:dyDescent="0.2">
      <c r="A1058" s="15">
        <f>Daten!A1058</f>
        <v>40923</v>
      </c>
      <c r="B1058" s="8" t="str">
        <f>Daten!B1058</f>
        <v>Windischgarsten</v>
      </c>
      <c r="C1058" s="15">
        <f t="shared" si="99"/>
        <v>4</v>
      </c>
      <c r="D1058" s="9">
        <f>Daten!E1058</f>
        <v>2410</v>
      </c>
      <c r="E1058" s="10">
        <f>Daten!D1058</f>
        <v>0</v>
      </c>
      <c r="F1058" s="9">
        <f t="shared" si="100"/>
        <v>3884.7761194029849</v>
      </c>
      <c r="H1058" s="26">
        <f t="shared" ca="1" si="101"/>
        <v>12434</v>
      </c>
      <c r="I1058" s="8">
        <f t="shared" ca="1" si="102"/>
        <v>41</v>
      </c>
      <c r="J1058" s="26">
        <f ca="1">IF(I1058=0,0,COUNTIF(I$19:$I1058,C1058*10+1))</f>
        <v>164</v>
      </c>
      <c r="K1058" s="21">
        <f t="shared" ca="1" si="103"/>
        <v>0</v>
      </c>
      <c r="L1058" s="24">
        <f t="shared" ca="1" si="104"/>
        <v>12434</v>
      </c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</row>
    <row r="1059" spans="1:44" x14ac:dyDescent="0.2">
      <c r="A1059" s="15">
        <f>Daten!A1059</f>
        <v>41001</v>
      </c>
      <c r="B1059" s="8" t="str">
        <f>Daten!B1059</f>
        <v>Allhaming</v>
      </c>
      <c r="C1059" s="15">
        <f t="shared" si="99"/>
        <v>4</v>
      </c>
      <c r="D1059" s="9">
        <f>Daten!E1059</f>
        <v>1253</v>
      </c>
      <c r="E1059" s="10">
        <f>Daten!D1059</f>
        <v>0</v>
      </c>
      <c r="F1059" s="9">
        <f t="shared" si="100"/>
        <v>2019.7611940298507</v>
      </c>
      <c r="H1059" s="26">
        <f t="shared" ca="1" si="101"/>
        <v>6464</v>
      </c>
      <c r="I1059" s="8">
        <f t="shared" ca="1" si="102"/>
        <v>41</v>
      </c>
      <c r="J1059" s="26">
        <f ca="1">IF(I1059=0,0,COUNTIF(I$19:$I1059,C1059*10+1))</f>
        <v>165</v>
      </c>
      <c r="K1059" s="21">
        <f t="shared" ca="1" si="103"/>
        <v>0</v>
      </c>
      <c r="L1059" s="24">
        <f t="shared" ca="1" si="104"/>
        <v>6464</v>
      </c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</row>
    <row r="1060" spans="1:44" x14ac:dyDescent="0.2">
      <c r="A1060" s="15">
        <f>Daten!A1060</f>
        <v>41002</v>
      </c>
      <c r="B1060" s="8" t="str">
        <f>Daten!B1060</f>
        <v>Ansfelden</v>
      </c>
      <c r="C1060" s="15">
        <f t="shared" si="99"/>
        <v>4</v>
      </c>
      <c r="D1060" s="9">
        <f>Daten!E1060</f>
        <v>17703</v>
      </c>
      <c r="E1060" s="10">
        <f>Daten!D1060</f>
        <v>0</v>
      </c>
      <c r="F1060" s="9">
        <f t="shared" si="100"/>
        <v>29504.999999999996</v>
      </c>
      <c r="H1060" s="26">
        <f t="shared" ca="1" si="101"/>
        <v>94433</v>
      </c>
      <c r="I1060" s="8">
        <f t="shared" ca="1" si="102"/>
        <v>41</v>
      </c>
      <c r="J1060" s="26">
        <f ca="1">IF(I1060=0,0,COUNTIF(I$19:$I1060,C1060*10+1))</f>
        <v>166</v>
      </c>
      <c r="K1060" s="21">
        <f t="shared" ca="1" si="103"/>
        <v>0</v>
      </c>
      <c r="L1060" s="24">
        <f t="shared" ca="1" si="104"/>
        <v>94433</v>
      </c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</row>
    <row r="1061" spans="1:44" x14ac:dyDescent="0.2">
      <c r="A1061" s="15">
        <f>Daten!A1061</f>
        <v>41003</v>
      </c>
      <c r="B1061" s="8" t="str">
        <f>Daten!B1061</f>
        <v>Asten</v>
      </c>
      <c r="C1061" s="15">
        <f t="shared" si="99"/>
        <v>4</v>
      </c>
      <c r="D1061" s="9">
        <f>Daten!E1061</f>
        <v>6813</v>
      </c>
      <c r="E1061" s="10">
        <f>Daten!D1061</f>
        <v>0</v>
      </c>
      <c r="F1061" s="9">
        <f t="shared" si="100"/>
        <v>10982.149253731342</v>
      </c>
      <c r="H1061" s="26">
        <f t="shared" ca="1" si="101"/>
        <v>35149</v>
      </c>
      <c r="I1061" s="8">
        <f t="shared" ca="1" si="102"/>
        <v>41</v>
      </c>
      <c r="J1061" s="26">
        <f ca="1">IF(I1061=0,0,COUNTIF(I$19:$I1061,C1061*10+1))</f>
        <v>167</v>
      </c>
      <c r="K1061" s="21">
        <f t="shared" ca="1" si="103"/>
        <v>0</v>
      </c>
      <c r="L1061" s="24">
        <f t="shared" ca="1" si="104"/>
        <v>35149</v>
      </c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</row>
    <row r="1062" spans="1:44" x14ac:dyDescent="0.2">
      <c r="A1062" s="15">
        <f>Daten!A1062</f>
        <v>41004</v>
      </c>
      <c r="B1062" s="8" t="str">
        <f>Daten!B1062</f>
        <v>Eggendorf im Traunkreis</v>
      </c>
      <c r="C1062" s="15">
        <f t="shared" si="99"/>
        <v>4</v>
      </c>
      <c r="D1062" s="9">
        <f>Daten!E1062</f>
        <v>1121</v>
      </c>
      <c r="E1062" s="10">
        <f>Daten!D1062</f>
        <v>0</v>
      </c>
      <c r="F1062" s="9">
        <f t="shared" si="100"/>
        <v>1806.9850746268658</v>
      </c>
      <c r="H1062" s="26">
        <f t="shared" ca="1" si="101"/>
        <v>5783</v>
      </c>
      <c r="I1062" s="8">
        <f t="shared" ca="1" si="102"/>
        <v>41</v>
      </c>
      <c r="J1062" s="26">
        <f ca="1">IF(I1062=0,0,COUNTIF(I$19:$I1062,C1062*10+1))</f>
        <v>168</v>
      </c>
      <c r="K1062" s="21">
        <f t="shared" ca="1" si="103"/>
        <v>0</v>
      </c>
      <c r="L1062" s="24">
        <f t="shared" ca="1" si="104"/>
        <v>5783</v>
      </c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</row>
    <row r="1063" spans="1:44" x14ac:dyDescent="0.2">
      <c r="A1063" s="15">
        <f>Daten!A1063</f>
        <v>41005</v>
      </c>
      <c r="B1063" s="8" t="str">
        <f>Daten!B1063</f>
        <v>Enns</v>
      </c>
      <c r="C1063" s="15">
        <f t="shared" si="99"/>
        <v>4</v>
      </c>
      <c r="D1063" s="9">
        <f>Daten!E1063</f>
        <v>12016</v>
      </c>
      <c r="E1063" s="10">
        <f>Daten!D1063</f>
        <v>0</v>
      </c>
      <c r="F1063" s="9">
        <f t="shared" si="100"/>
        <v>20026.666666666664</v>
      </c>
      <c r="H1063" s="26">
        <f t="shared" ca="1" si="101"/>
        <v>64097</v>
      </c>
      <c r="I1063" s="8">
        <f t="shared" ca="1" si="102"/>
        <v>41</v>
      </c>
      <c r="J1063" s="26">
        <f ca="1">IF(I1063=0,0,COUNTIF(I$19:$I1063,C1063*10+1))</f>
        <v>169</v>
      </c>
      <c r="K1063" s="21">
        <f t="shared" ca="1" si="103"/>
        <v>0</v>
      </c>
      <c r="L1063" s="24">
        <f t="shared" ca="1" si="104"/>
        <v>64097</v>
      </c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</row>
    <row r="1064" spans="1:44" x14ac:dyDescent="0.2">
      <c r="A1064" s="15">
        <f>Daten!A1064</f>
        <v>41006</v>
      </c>
      <c r="B1064" s="8" t="str">
        <f>Daten!B1064</f>
        <v>Hargelsberg</v>
      </c>
      <c r="C1064" s="15">
        <f t="shared" si="99"/>
        <v>4</v>
      </c>
      <c r="D1064" s="9">
        <f>Daten!E1064</f>
        <v>1423</v>
      </c>
      <c r="E1064" s="10">
        <f>Daten!D1064</f>
        <v>0</v>
      </c>
      <c r="F1064" s="9">
        <f t="shared" si="100"/>
        <v>2293.7910447761192</v>
      </c>
      <c r="H1064" s="26">
        <f t="shared" ca="1" si="101"/>
        <v>7341</v>
      </c>
      <c r="I1064" s="8">
        <f t="shared" ca="1" si="102"/>
        <v>41</v>
      </c>
      <c r="J1064" s="26">
        <f ca="1">IF(I1064=0,0,COUNTIF(I$19:$I1064,C1064*10+1))</f>
        <v>170</v>
      </c>
      <c r="K1064" s="21">
        <f t="shared" ca="1" si="103"/>
        <v>0</v>
      </c>
      <c r="L1064" s="24">
        <f t="shared" ca="1" si="104"/>
        <v>7341</v>
      </c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</row>
    <row r="1065" spans="1:44" x14ac:dyDescent="0.2">
      <c r="A1065" s="15">
        <f>Daten!A1065</f>
        <v>41007</v>
      </c>
      <c r="B1065" s="8" t="str">
        <f>Daten!B1065</f>
        <v>Hörsching</v>
      </c>
      <c r="C1065" s="15">
        <f t="shared" si="99"/>
        <v>4</v>
      </c>
      <c r="D1065" s="9">
        <f>Daten!E1065</f>
        <v>6387</v>
      </c>
      <c r="E1065" s="10">
        <f>Daten!D1065</f>
        <v>0</v>
      </c>
      <c r="F1065" s="9">
        <f t="shared" si="100"/>
        <v>10295.462686567163</v>
      </c>
      <c r="H1065" s="26">
        <f t="shared" ca="1" si="101"/>
        <v>32952</v>
      </c>
      <c r="I1065" s="8">
        <f t="shared" ca="1" si="102"/>
        <v>41</v>
      </c>
      <c r="J1065" s="26">
        <f ca="1">IF(I1065=0,0,COUNTIF(I$19:$I1065,C1065*10+1))</f>
        <v>171</v>
      </c>
      <c r="K1065" s="21">
        <f t="shared" ca="1" si="103"/>
        <v>0</v>
      </c>
      <c r="L1065" s="24">
        <f t="shared" ca="1" si="104"/>
        <v>32952</v>
      </c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</row>
    <row r="1066" spans="1:44" x14ac:dyDescent="0.2">
      <c r="A1066" s="15">
        <f>Daten!A1066</f>
        <v>41008</v>
      </c>
      <c r="B1066" s="8" t="str">
        <f>Daten!B1066</f>
        <v>Hofkirchen im Traunkreis</v>
      </c>
      <c r="C1066" s="15">
        <f t="shared" si="99"/>
        <v>4</v>
      </c>
      <c r="D1066" s="9">
        <f>Daten!E1066</f>
        <v>2029</v>
      </c>
      <c r="E1066" s="10">
        <f>Daten!D1066</f>
        <v>0</v>
      </c>
      <c r="F1066" s="9">
        <f t="shared" si="100"/>
        <v>3270.6268656716416</v>
      </c>
      <c r="H1066" s="26">
        <f t="shared" ca="1" si="101"/>
        <v>10468</v>
      </c>
      <c r="I1066" s="8">
        <f t="shared" ca="1" si="102"/>
        <v>41</v>
      </c>
      <c r="J1066" s="26">
        <f ca="1">IF(I1066=0,0,COUNTIF(I$19:$I1066,C1066*10+1))</f>
        <v>172</v>
      </c>
      <c r="K1066" s="21">
        <f t="shared" ca="1" si="103"/>
        <v>0</v>
      </c>
      <c r="L1066" s="24">
        <f t="shared" ca="1" si="104"/>
        <v>10468</v>
      </c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</row>
    <row r="1067" spans="1:44" x14ac:dyDescent="0.2">
      <c r="A1067" s="15">
        <f>Daten!A1067</f>
        <v>41009</v>
      </c>
      <c r="B1067" s="8" t="str">
        <f>Daten!B1067</f>
        <v>Kematen an der Krems</v>
      </c>
      <c r="C1067" s="15">
        <f t="shared" si="99"/>
        <v>4</v>
      </c>
      <c r="D1067" s="9">
        <f>Daten!E1067</f>
        <v>3050</v>
      </c>
      <c r="E1067" s="10">
        <f>Daten!D1067</f>
        <v>0</v>
      </c>
      <c r="F1067" s="9">
        <f t="shared" si="100"/>
        <v>4916.4179104477607</v>
      </c>
      <c r="H1067" s="26">
        <f t="shared" ca="1" si="101"/>
        <v>15735</v>
      </c>
      <c r="I1067" s="8">
        <f t="shared" ca="1" si="102"/>
        <v>41</v>
      </c>
      <c r="J1067" s="26">
        <f ca="1">IF(I1067=0,0,COUNTIF(I$19:$I1067,C1067*10+1))</f>
        <v>173</v>
      </c>
      <c r="K1067" s="21">
        <f t="shared" ca="1" si="103"/>
        <v>0</v>
      </c>
      <c r="L1067" s="24">
        <f t="shared" ca="1" si="104"/>
        <v>15735</v>
      </c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</row>
    <row r="1068" spans="1:44" x14ac:dyDescent="0.2">
      <c r="A1068" s="15">
        <f>Daten!A1068</f>
        <v>41010</v>
      </c>
      <c r="B1068" s="8" t="str">
        <f>Daten!B1068</f>
        <v>Kirchberg-Thening</v>
      </c>
      <c r="C1068" s="15">
        <f t="shared" si="99"/>
        <v>4</v>
      </c>
      <c r="D1068" s="9">
        <f>Daten!E1068</f>
        <v>2553</v>
      </c>
      <c r="E1068" s="10">
        <f>Daten!D1068</f>
        <v>0</v>
      </c>
      <c r="F1068" s="9">
        <f t="shared" si="100"/>
        <v>4115.2835820895525</v>
      </c>
      <c r="H1068" s="26">
        <f t="shared" ca="1" si="101"/>
        <v>13171</v>
      </c>
      <c r="I1068" s="8">
        <f t="shared" ca="1" si="102"/>
        <v>41</v>
      </c>
      <c r="J1068" s="26">
        <f ca="1">IF(I1068=0,0,COUNTIF(I$19:$I1068,C1068*10+1))</f>
        <v>174</v>
      </c>
      <c r="K1068" s="21">
        <f t="shared" ca="1" si="103"/>
        <v>0</v>
      </c>
      <c r="L1068" s="24">
        <f t="shared" ca="1" si="104"/>
        <v>13171</v>
      </c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</row>
    <row r="1069" spans="1:44" x14ac:dyDescent="0.2">
      <c r="A1069" s="15">
        <f>Daten!A1069</f>
        <v>41011</v>
      </c>
      <c r="B1069" s="8" t="str">
        <f>Daten!B1069</f>
        <v>Kronstorf</v>
      </c>
      <c r="C1069" s="15">
        <f t="shared" si="99"/>
        <v>4</v>
      </c>
      <c r="D1069" s="9">
        <f>Daten!E1069</f>
        <v>3562</v>
      </c>
      <c r="E1069" s="10">
        <f>Daten!D1069</f>
        <v>0</v>
      </c>
      <c r="F1069" s="9">
        <f t="shared" si="100"/>
        <v>5741.7313432835817</v>
      </c>
      <c r="H1069" s="26">
        <f t="shared" ca="1" si="101"/>
        <v>18377</v>
      </c>
      <c r="I1069" s="8">
        <f t="shared" ca="1" si="102"/>
        <v>41</v>
      </c>
      <c r="J1069" s="26">
        <f ca="1">IF(I1069=0,0,COUNTIF(I$19:$I1069,C1069*10+1))</f>
        <v>175</v>
      </c>
      <c r="K1069" s="21">
        <f t="shared" ca="1" si="103"/>
        <v>0</v>
      </c>
      <c r="L1069" s="24">
        <f t="shared" ca="1" si="104"/>
        <v>18377</v>
      </c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</row>
    <row r="1070" spans="1:44" x14ac:dyDescent="0.2">
      <c r="A1070" s="15">
        <f>Daten!A1070</f>
        <v>41012</v>
      </c>
      <c r="B1070" s="8" t="str">
        <f>Daten!B1070</f>
        <v>Leonding</v>
      </c>
      <c r="C1070" s="15">
        <f t="shared" si="99"/>
        <v>4</v>
      </c>
      <c r="D1070" s="9">
        <f>Daten!E1070</f>
        <v>28967</v>
      </c>
      <c r="E1070" s="10">
        <f>Daten!D1070</f>
        <v>0</v>
      </c>
      <c r="F1070" s="9">
        <f t="shared" si="100"/>
        <v>57934</v>
      </c>
      <c r="H1070" s="26">
        <f t="shared" ca="1" si="101"/>
        <v>185423</v>
      </c>
      <c r="I1070" s="8">
        <f t="shared" ca="1" si="102"/>
        <v>41</v>
      </c>
      <c r="J1070" s="26">
        <f ca="1">IF(I1070=0,0,COUNTIF(I$19:$I1070,C1070*10+1))</f>
        <v>176</v>
      </c>
      <c r="K1070" s="21">
        <f t="shared" ca="1" si="103"/>
        <v>0</v>
      </c>
      <c r="L1070" s="24">
        <f t="shared" ca="1" si="104"/>
        <v>185423</v>
      </c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</row>
    <row r="1071" spans="1:44" x14ac:dyDescent="0.2">
      <c r="A1071" s="15">
        <f>Daten!A1071</f>
        <v>41013</v>
      </c>
      <c r="B1071" s="8" t="str">
        <f>Daten!B1071</f>
        <v>St. Florian</v>
      </c>
      <c r="C1071" s="15">
        <f t="shared" si="99"/>
        <v>4</v>
      </c>
      <c r="D1071" s="9">
        <f>Daten!E1071</f>
        <v>6273</v>
      </c>
      <c r="E1071" s="10">
        <f>Daten!D1071</f>
        <v>0</v>
      </c>
      <c r="F1071" s="9">
        <f t="shared" si="100"/>
        <v>10111.701492537313</v>
      </c>
      <c r="H1071" s="26">
        <f t="shared" ca="1" si="101"/>
        <v>32363</v>
      </c>
      <c r="I1071" s="8">
        <f t="shared" ca="1" si="102"/>
        <v>41</v>
      </c>
      <c r="J1071" s="26">
        <f ca="1">IF(I1071=0,0,COUNTIF(I$19:$I1071,C1071*10+1))</f>
        <v>177</v>
      </c>
      <c r="K1071" s="21">
        <f t="shared" ca="1" si="103"/>
        <v>0</v>
      </c>
      <c r="L1071" s="24">
        <f t="shared" ca="1" si="104"/>
        <v>32363</v>
      </c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</row>
    <row r="1072" spans="1:44" x14ac:dyDescent="0.2">
      <c r="A1072" s="15">
        <f>Daten!A1072</f>
        <v>41014</v>
      </c>
      <c r="B1072" s="8" t="str">
        <f>Daten!B1072</f>
        <v>Neuhofen an der Krems</v>
      </c>
      <c r="C1072" s="15">
        <f t="shared" si="99"/>
        <v>4</v>
      </c>
      <c r="D1072" s="9">
        <f>Daten!E1072</f>
        <v>6757</v>
      </c>
      <c r="E1072" s="10">
        <f>Daten!D1072</f>
        <v>0</v>
      </c>
      <c r="F1072" s="9">
        <f t="shared" si="100"/>
        <v>10891.880597014926</v>
      </c>
      <c r="H1072" s="26">
        <f t="shared" ca="1" si="101"/>
        <v>34860</v>
      </c>
      <c r="I1072" s="8">
        <f t="shared" ca="1" si="102"/>
        <v>41</v>
      </c>
      <c r="J1072" s="26">
        <f ca="1">IF(I1072=0,0,COUNTIF(I$19:$I1072,C1072*10+1))</f>
        <v>178</v>
      </c>
      <c r="K1072" s="21">
        <f t="shared" ca="1" si="103"/>
        <v>0</v>
      </c>
      <c r="L1072" s="24">
        <f t="shared" ca="1" si="104"/>
        <v>34860</v>
      </c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</row>
    <row r="1073" spans="1:44" x14ac:dyDescent="0.2">
      <c r="A1073" s="15">
        <f>Daten!A1073</f>
        <v>41015</v>
      </c>
      <c r="B1073" s="8" t="str">
        <f>Daten!B1073</f>
        <v>Niederneukirchen</v>
      </c>
      <c r="C1073" s="15">
        <f t="shared" si="99"/>
        <v>4</v>
      </c>
      <c r="D1073" s="9">
        <f>Daten!E1073</f>
        <v>2120</v>
      </c>
      <c r="E1073" s="10">
        <f>Daten!D1073</f>
        <v>0</v>
      </c>
      <c r="F1073" s="9">
        <f t="shared" si="100"/>
        <v>3417.313432835821</v>
      </c>
      <c r="H1073" s="26">
        <f t="shared" ca="1" si="101"/>
        <v>10937</v>
      </c>
      <c r="I1073" s="8">
        <f t="shared" ca="1" si="102"/>
        <v>41</v>
      </c>
      <c r="J1073" s="26">
        <f ca="1">IF(I1073=0,0,COUNTIF(I$19:$I1073,C1073*10+1))</f>
        <v>179</v>
      </c>
      <c r="K1073" s="21">
        <f t="shared" ca="1" si="103"/>
        <v>0</v>
      </c>
      <c r="L1073" s="24">
        <f t="shared" ca="1" si="104"/>
        <v>10937</v>
      </c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</row>
    <row r="1074" spans="1:44" x14ac:dyDescent="0.2">
      <c r="A1074" s="15">
        <f>Daten!A1074</f>
        <v>41016</v>
      </c>
      <c r="B1074" s="8" t="str">
        <f>Daten!B1074</f>
        <v>Oftering</v>
      </c>
      <c r="C1074" s="15">
        <f t="shared" si="99"/>
        <v>4</v>
      </c>
      <c r="D1074" s="9">
        <f>Daten!E1074</f>
        <v>2123</v>
      </c>
      <c r="E1074" s="10">
        <f>Daten!D1074</f>
        <v>0</v>
      </c>
      <c r="F1074" s="9">
        <f t="shared" si="100"/>
        <v>3422.1492537313434</v>
      </c>
      <c r="H1074" s="26">
        <f t="shared" ca="1" si="101"/>
        <v>10953</v>
      </c>
      <c r="I1074" s="8">
        <f t="shared" ca="1" si="102"/>
        <v>41</v>
      </c>
      <c r="J1074" s="26">
        <f ca="1">IF(I1074=0,0,COUNTIF(I$19:$I1074,C1074*10+1))</f>
        <v>180</v>
      </c>
      <c r="K1074" s="21">
        <f t="shared" ca="1" si="103"/>
        <v>0</v>
      </c>
      <c r="L1074" s="24">
        <f t="shared" ca="1" si="104"/>
        <v>10953</v>
      </c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</row>
    <row r="1075" spans="1:44" x14ac:dyDescent="0.2">
      <c r="A1075" s="15">
        <f>Daten!A1075</f>
        <v>41017</v>
      </c>
      <c r="B1075" s="8" t="str">
        <f>Daten!B1075</f>
        <v>Pasching</v>
      </c>
      <c r="C1075" s="15">
        <f t="shared" si="99"/>
        <v>4</v>
      </c>
      <c r="D1075" s="9">
        <f>Daten!E1075</f>
        <v>7682</v>
      </c>
      <c r="E1075" s="10">
        <f>Daten!D1075</f>
        <v>0</v>
      </c>
      <c r="F1075" s="9">
        <f t="shared" si="100"/>
        <v>12382.925373134329</v>
      </c>
      <c r="H1075" s="26">
        <f t="shared" ca="1" si="101"/>
        <v>39633</v>
      </c>
      <c r="I1075" s="8">
        <f t="shared" ca="1" si="102"/>
        <v>41</v>
      </c>
      <c r="J1075" s="26">
        <f ca="1">IF(I1075=0,0,COUNTIF(I$19:$I1075,C1075*10+1))</f>
        <v>181</v>
      </c>
      <c r="K1075" s="21">
        <f t="shared" ca="1" si="103"/>
        <v>0</v>
      </c>
      <c r="L1075" s="24">
        <f t="shared" ca="1" si="104"/>
        <v>39633</v>
      </c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</row>
    <row r="1076" spans="1:44" x14ac:dyDescent="0.2">
      <c r="A1076" s="15">
        <f>Daten!A1076</f>
        <v>41018</v>
      </c>
      <c r="B1076" s="8" t="str">
        <f>Daten!B1076</f>
        <v>Piberbach</v>
      </c>
      <c r="C1076" s="15">
        <f t="shared" si="99"/>
        <v>4</v>
      </c>
      <c r="D1076" s="9">
        <f>Daten!E1076</f>
        <v>1878</v>
      </c>
      <c r="E1076" s="10">
        <f>Daten!D1076</f>
        <v>0</v>
      </c>
      <c r="F1076" s="9">
        <f t="shared" si="100"/>
        <v>3027.2238805970151</v>
      </c>
      <c r="H1076" s="26">
        <f t="shared" ca="1" si="101"/>
        <v>9689</v>
      </c>
      <c r="I1076" s="8">
        <f t="shared" ca="1" si="102"/>
        <v>41</v>
      </c>
      <c r="J1076" s="26">
        <f ca="1">IF(I1076=0,0,COUNTIF(I$19:$I1076,C1076*10+1))</f>
        <v>182</v>
      </c>
      <c r="K1076" s="21">
        <f t="shared" ca="1" si="103"/>
        <v>0</v>
      </c>
      <c r="L1076" s="24">
        <f t="shared" ca="1" si="104"/>
        <v>9689</v>
      </c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</row>
    <row r="1077" spans="1:44" x14ac:dyDescent="0.2">
      <c r="A1077" s="15">
        <f>Daten!A1077</f>
        <v>41019</v>
      </c>
      <c r="B1077" s="8" t="str">
        <f>Daten!B1077</f>
        <v>Pucking</v>
      </c>
      <c r="C1077" s="15">
        <f t="shared" si="99"/>
        <v>4</v>
      </c>
      <c r="D1077" s="9">
        <f>Daten!E1077</f>
        <v>4141</v>
      </c>
      <c r="E1077" s="10">
        <f>Daten!D1077</f>
        <v>0</v>
      </c>
      <c r="F1077" s="9">
        <f t="shared" si="100"/>
        <v>6675.0447761194027</v>
      </c>
      <c r="H1077" s="26">
        <f t="shared" ca="1" si="101"/>
        <v>21364</v>
      </c>
      <c r="I1077" s="8">
        <f t="shared" ca="1" si="102"/>
        <v>41</v>
      </c>
      <c r="J1077" s="26">
        <f ca="1">IF(I1077=0,0,COUNTIF(I$19:$I1077,C1077*10+1))</f>
        <v>183</v>
      </c>
      <c r="K1077" s="21">
        <f t="shared" ca="1" si="103"/>
        <v>0</v>
      </c>
      <c r="L1077" s="24">
        <f t="shared" ca="1" si="104"/>
        <v>21364</v>
      </c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</row>
    <row r="1078" spans="1:44" x14ac:dyDescent="0.2">
      <c r="A1078" s="15">
        <f>Daten!A1078</f>
        <v>41020</v>
      </c>
      <c r="B1078" s="8" t="str">
        <f>Daten!B1078</f>
        <v>St. Marien</v>
      </c>
      <c r="C1078" s="15">
        <f t="shared" si="99"/>
        <v>4</v>
      </c>
      <c r="D1078" s="9">
        <f>Daten!E1078</f>
        <v>4889</v>
      </c>
      <c r="E1078" s="10">
        <f>Daten!D1078</f>
        <v>0</v>
      </c>
      <c r="F1078" s="9">
        <f t="shared" si="100"/>
        <v>7880.7761194029854</v>
      </c>
      <c r="H1078" s="26">
        <f t="shared" ca="1" si="101"/>
        <v>25223</v>
      </c>
      <c r="I1078" s="8">
        <f t="shared" ca="1" si="102"/>
        <v>41</v>
      </c>
      <c r="J1078" s="26">
        <f ca="1">IF(I1078=0,0,COUNTIF(I$19:$I1078,C1078*10+1))</f>
        <v>184</v>
      </c>
      <c r="K1078" s="21">
        <f t="shared" ca="1" si="103"/>
        <v>0</v>
      </c>
      <c r="L1078" s="24">
        <f t="shared" ca="1" si="104"/>
        <v>25223</v>
      </c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</row>
    <row r="1079" spans="1:44" x14ac:dyDescent="0.2">
      <c r="A1079" s="15">
        <f>Daten!A1079</f>
        <v>41021</v>
      </c>
      <c r="B1079" s="8" t="str">
        <f>Daten!B1079</f>
        <v>Traun</v>
      </c>
      <c r="C1079" s="15">
        <f t="shared" si="99"/>
        <v>4</v>
      </c>
      <c r="D1079" s="9">
        <f>Daten!E1079</f>
        <v>24896</v>
      </c>
      <c r="E1079" s="10">
        <f>Daten!D1079</f>
        <v>0</v>
      </c>
      <c r="F1079" s="9">
        <f t="shared" si="100"/>
        <v>49792</v>
      </c>
      <c r="H1079" s="26">
        <f t="shared" ca="1" si="101"/>
        <v>159364</v>
      </c>
      <c r="I1079" s="8">
        <f t="shared" ca="1" si="102"/>
        <v>41</v>
      </c>
      <c r="J1079" s="26">
        <f ca="1">IF(I1079=0,0,COUNTIF(I$19:$I1079,C1079*10+1))</f>
        <v>185</v>
      </c>
      <c r="K1079" s="21">
        <f t="shared" ca="1" si="103"/>
        <v>0</v>
      </c>
      <c r="L1079" s="24">
        <f t="shared" ca="1" si="104"/>
        <v>159364</v>
      </c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</row>
    <row r="1080" spans="1:44" x14ac:dyDescent="0.2">
      <c r="A1080" s="15">
        <f>Daten!A1080</f>
        <v>41022</v>
      </c>
      <c r="B1080" s="8" t="str">
        <f>Daten!B1080</f>
        <v>Wilhering</v>
      </c>
      <c r="C1080" s="15">
        <f t="shared" si="99"/>
        <v>4</v>
      </c>
      <c r="D1080" s="9">
        <f>Daten!E1080</f>
        <v>5828</v>
      </c>
      <c r="E1080" s="10">
        <f>Daten!D1080</f>
        <v>0</v>
      </c>
      <c r="F1080" s="9">
        <f t="shared" si="100"/>
        <v>9394.3880597014922</v>
      </c>
      <c r="H1080" s="26">
        <f t="shared" ca="1" si="101"/>
        <v>30068</v>
      </c>
      <c r="I1080" s="8">
        <f t="shared" ca="1" si="102"/>
        <v>41</v>
      </c>
      <c r="J1080" s="26">
        <f ca="1">IF(I1080=0,0,COUNTIF(I$19:$I1080,C1080*10+1))</f>
        <v>186</v>
      </c>
      <c r="K1080" s="21">
        <f t="shared" ca="1" si="103"/>
        <v>0</v>
      </c>
      <c r="L1080" s="24">
        <f t="shared" ca="1" si="104"/>
        <v>30068</v>
      </c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</row>
    <row r="1081" spans="1:44" x14ac:dyDescent="0.2">
      <c r="A1081" s="15">
        <f>Daten!A1081</f>
        <v>41101</v>
      </c>
      <c r="B1081" s="8" t="str">
        <f>Daten!B1081</f>
        <v>Allerheiligen im Mühlkreis</v>
      </c>
      <c r="C1081" s="15">
        <f t="shared" si="99"/>
        <v>4</v>
      </c>
      <c r="D1081" s="9">
        <f>Daten!E1081</f>
        <v>1261</v>
      </c>
      <c r="E1081" s="10">
        <f>Daten!D1081</f>
        <v>0</v>
      </c>
      <c r="F1081" s="9">
        <f t="shared" si="100"/>
        <v>2032.6567164179105</v>
      </c>
      <c r="H1081" s="26">
        <f t="shared" ca="1" si="101"/>
        <v>6506</v>
      </c>
      <c r="I1081" s="8">
        <f t="shared" ca="1" si="102"/>
        <v>41</v>
      </c>
      <c r="J1081" s="26">
        <f ca="1">IF(I1081=0,0,COUNTIF(I$19:$I1081,C1081*10+1))</f>
        <v>187</v>
      </c>
      <c r="K1081" s="21">
        <f t="shared" ca="1" si="103"/>
        <v>0</v>
      </c>
      <c r="L1081" s="24">
        <f t="shared" ca="1" si="104"/>
        <v>6506</v>
      </c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</row>
    <row r="1082" spans="1:44" x14ac:dyDescent="0.2">
      <c r="A1082" s="15">
        <f>Daten!A1082</f>
        <v>41102</v>
      </c>
      <c r="B1082" s="8" t="str">
        <f>Daten!B1082</f>
        <v>Arbing</v>
      </c>
      <c r="C1082" s="15">
        <f t="shared" si="99"/>
        <v>4</v>
      </c>
      <c r="D1082" s="9">
        <f>Daten!E1082</f>
        <v>1546</v>
      </c>
      <c r="E1082" s="10">
        <f>Daten!D1082</f>
        <v>0</v>
      </c>
      <c r="F1082" s="9">
        <f t="shared" si="100"/>
        <v>2492.0597014925374</v>
      </c>
      <c r="H1082" s="26">
        <f t="shared" ca="1" si="101"/>
        <v>7976</v>
      </c>
      <c r="I1082" s="8">
        <f t="shared" ca="1" si="102"/>
        <v>41</v>
      </c>
      <c r="J1082" s="26">
        <f ca="1">IF(I1082=0,0,COUNTIF(I$19:$I1082,C1082*10+1))</f>
        <v>188</v>
      </c>
      <c r="K1082" s="21">
        <f t="shared" ca="1" si="103"/>
        <v>0</v>
      </c>
      <c r="L1082" s="24">
        <f t="shared" ca="1" si="104"/>
        <v>7976</v>
      </c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</row>
    <row r="1083" spans="1:44" x14ac:dyDescent="0.2">
      <c r="A1083" s="15">
        <f>Daten!A1083</f>
        <v>41103</v>
      </c>
      <c r="B1083" s="8" t="str">
        <f>Daten!B1083</f>
        <v>Baumgartenberg</v>
      </c>
      <c r="C1083" s="15">
        <f t="shared" si="99"/>
        <v>4</v>
      </c>
      <c r="D1083" s="9">
        <f>Daten!E1083</f>
        <v>1819</v>
      </c>
      <c r="E1083" s="10">
        <f>Daten!D1083</f>
        <v>0</v>
      </c>
      <c r="F1083" s="9">
        <f t="shared" si="100"/>
        <v>2932.1194029850744</v>
      </c>
      <c r="H1083" s="26">
        <f t="shared" ca="1" si="101"/>
        <v>9385</v>
      </c>
      <c r="I1083" s="8">
        <f t="shared" ca="1" si="102"/>
        <v>41</v>
      </c>
      <c r="J1083" s="26">
        <f ca="1">IF(I1083=0,0,COUNTIF(I$19:$I1083,C1083*10+1))</f>
        <v>189</v>
      </c>
      <c r="K1083" s="21">
        <f t="shared" ca="1" si="103"/>
        <v>0</v>
      </c>
      <c r="L1083" s="24">
        <f t="shared" ca="1" si="104"/>
        <v>9385</v>
      </c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</row>
    <row r="1084" spans="1:44" x14ac:dyDescent="0.2">
      <c r="A1084" s="15">
        <f>Daten!A1084</f>
        <v>41104</v>
      </c>
      <c r="B1084" s="8" t="str">
        <f>Daten!B1084</f>
        <v>Dimbach</v>
      </c>
      <c r="C1084" s="15">
        <f t="shared" si="99"/>
        <v>4</v>
      </c>
      <c r="D1084" s="9">
        <f>Daten!E1084</f>
        <v>971</v>
      </c>
      <c r="E1084" s="10">
        <f>Daten!D1084</f>
        <v>0</v>
      </c>
      <c r="F1084" s="9">
        <f t="shared" si="100"/>
        <v>1565.1940298507463</v>
      </c>
      <c r="H1084" s="26">
        <f t="shared" ca="1" si="101"/>
        <v>5010</v>
      </c>
      <c r="I1084" s="8">
        <f t="shared" ca="1" si="102"/>
        <v>41</v>
      </c>
      <c r="J1084" s="26">
        <f ca="1">IF(I1084=0,0,COUNTIF(I$19:$I1084,C1084*10+1))</f>
        <v>190</v>
      </c>
      <c r="K1084" s="21">
        <f t="shared" ca="1" si="103"/>
        <v>0</v>
      </c>
      <c r="L1084" s="24">
        <f t="shared" ca="1" si="104"/>
        <v>5010</v>
      </c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</row>
    <row r="1085" spans="1:44" x14ac:dyDescent="0.2">
      <c r="A1085" s="15">
        <f>Daten!A1085</f>
        <v>41105</v>
      </c>
      <c r="B1085" s="8" t="str">
        <f>Daten!B1085</f>
        <v>Grein</v>
      </c>
      <c r="C1085" s="15">
        <f t="shared" si="99"/>
        <v>4</v>
      </c>
      <c r="D1085" s="9">
        <f>Daten!E1085</f>
        <v>2926</v>
      </c>
      <c r="E1085" s="10">
        <f>Daten!D1085</f>
        <v>0</v>
      </c>
      <c r="F1085" s="9">
        <f t="shared" si="100"/>
        <v>4716.5373134328356</v>
      </c>
      <c r="H1085" s="26">
        <f t="shared" ca="1" si="101"/>
        <v>15096</v>
      </c>
      <c r="I1085" s="8">
        <f t="shared" ca="1" si="102"/>
        <v>41</v>
      </c>
      <c r="J1085" s="26">
        <f ca="1">IF(I1085=0,0,COUNTIF(I$19:$I1085,C1085*10+1))</f>
        <v>191</v>
      </c>
      <c r="K1085" s="21">
        <f t="shared" ca="1" si="103"/>
        <v>0</v>
      </c>
      <c r="L1085" s="24">
        <f t="shared" ca="1" si="104"/>
        <v>15096</v>
      </c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</row>
    <row r="1086" spans="1:44" x14ac:dyDescent="0.2">
      <c r="A1086" s="15">
        <f>Daten!A1086</f>
        <v>41106</v>
      </c>
      <c r="B1086" s="8" t="str">
        <f>Daten!B1086</f>
        <v>Katsdorf</v>
      </c>
      <c r="C1086" s="15">
        <f t="shared" si="99"/>
        <v>4</v>
      </c>
      <c r="D1086" s="9">
        <f>Daten!E1086</f>
        <v>3223</v>
      </c>
      <c r="E1086" s="10">
        <f>Daten!D1086</f>
        <v>0</v>
      </c>
      <c r="F1086" s="9">
        <f t="shared" si="100"/>
        <v>5195.2835820895525</v>
      </c>
      <c r="H1086" s="26">
        <f t="shared" ca="1" si="101"/>
        <v>16628</v>
      </c>
      <c r="I1086" s="8">
        <f t="shared" ca="1" si="102"/>
        <v>41</v>
      </c>
      <c r="J1086" s="26">
        <f ca="1">IF(I1086=0,0,COUNTIF(I$19:$I1086,C1086*10+1))</f>
        <v>192</v>
      </c>
      <c r="K1086" s="21">
        <f t="shared" ca="1" si="103"/>
        <v>0</v>
      </c>
      <c r="L1086" s="24">
        <f t="shared" ca="1" si="104"/>
        <v>16628</v>
      </c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</row>
    <row r="1087" spans="1:44" x14ac:dyDescent="0.2">
      <c r="A1087" s="15">
        <f>Daten!A1087</f>
        <v>41107</v>
      </c>
      <c r="B1087" s="8" t="str">
        <f>Daten!B1087</f>
        <v>Klam</v>
      </c>
      <c r="C1087" s="15">
        <f t="shared" si="99"/>
        <v>4</v>
      </c>
      <c r="D1087" s="9">
        <f>Daten!E1087</f>
        <v>959</v>
      </c>
      <c r="E1087" s="10">
        <f>Daten!D1087</f>
        <v>0</v>
      </c>
      <c r="F1087" s="9">
        <f t="shared" si="100"/>
        <v>1545.8507462686566</v>
      </c>
      <c r="H1087" s="26">
        <f t="shared" ca="1" si="101"/>
        <v>4948</v>
      </c>
      <c r="I1087" s="8">
        <f t="shared" ca="1" si="102"/>
        <v>41</v>
      </c>
      <c r="J1087" s="26">
        <f ca="1">IF(I1087=0,0,COUNTIF(I$19:$I1087,C1087*10+1))</f>
        <v>193</v>
      </c>
      <c r="K1087" s="21">
        <f t="shared" ca="1" si="103"/>
        <v>0</v>
      </c>
      <c r="L1087" s="24">
        <f t="shared" ca="1" si="104"/>
        <v>4948</v>
      </c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</row>
    <row r="1088" spans="1:44" x14ac:dyDescent="0.2">
      <c r="A1088" s="15">
        <f>Daten!A1088</f>
        <v>41108</v>
      </c>
      <c r="B1088" s="8" t="str">
        <f>Daten!B1088</f>
        <v>Bad Kreuzen</v>
      </c>
      <c r="C1088" s="15">
        <f t="shared" si="99"/>
        <v>4</v>
      </c>
      <c r="D1088" s="9">
        <f>Daten!E1088</f>
        <v>2330</v>
      </c>
      <c r="E1088" s="10">
        <f>Daten!D1088</f>
        <v>0</v>
      </c>
      <c r="F1088" s="9">
        <f t="shared" si="100"/>
        <v>3755.8208955223881</v>
      </c>
      <c r="H1088" s="26">
        <f t="shared" ca="1" si="101"/>
        <v>12021</v>
      </c>
      <c r="I1088" s="8">
        <f t="shared" ca="1" si="102"/>
        <v>41</v>
      </c>
      <c r="J1088" s="26">
        <f ca="1">IF(I1088=0,0,COUNTIF(I$19:$I1088,C1088*10+1))</f>
        <v>194</v>
      </c>
      <c r="K1088" s="21">
        <f t="shared" ca="1" si="103"/>
        <v>0</v>
      </c>
      <c r="L1088" s="24">
        <f t="shared" ca="1" si="104"/>
        <v>12021</v>
      </c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</row>
    <row r="1089" spans="1:44" x14ac:dyDescent="0.2">
      <c r="A1089" s="15">
        <f>Daten!A1089</f>
        <v>41109</v>
      </c>
      <c r="B1089" s="8" t="str">
        <f>Daten!B1089</f>
        <v>Langenstein</v>
      </c>
      <c r="C1089" s="15">
        <f t="shared" si="99"/>
        <v>4</v>
      </c>
      <c r="D1089" s="9">
        <f>Daten!E1089</f>
        <v>2536</v>
      </c>
      <c r="E1089" s="10">
        <f>Daten!D1089</f>
        <v>0</v>
      </c>
      <c r="F1089" s="9">
        <f t="shared" si="100"/>
        <v>4087.8805970149256</v>
      </c>
      <c r="H1089" s="26">
        <f t="shared" ca="1" si="101"/>
        <v>13084</v>
      </c>
      <c r="I1089" s="8">
        <f t="shared" ca="1" si="102"/>
        <v>41</v>
      </c>
      <c r="J1089" s="26">
        <f ca="1">IF(I1089=0,0,COUNTIF(I$19:$I1089,C1089*10+1))</f>
        <v>195</v>
      </c>
      <c r="K1089" s="21">
        <f t="shared" ca="1" si="103"/>
        <v>0</v>
      </c>
      <c r="L1089" s="24">
        <f t="shared" ca="1" si="104"/>
        <v>13084</v>
      </c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</row>
    <row r="1090" spans="1:44" x14ac:dyDescent="0.2">
      <c r="A1090" s="15">
        <f>Daten!A1090</f>
        <v>41110</v>
      </c>
      <c r="B1090" s="8" t="str">
        <f>Daten!B1090</f>
        <v>Luftenberg an der Donau</v>
      </c>
      <c r="C1090" s="15">
        <f t="shared" si="99"/>
        <v>4</v>
      </c>
      <c r="D1090" s="9">
        <f>Daten!E1090</f>
        <v>4350</v>
      </c>
      <c r="E1090" s="10">
        <f>Daten!D1090</f>
        <v>0</v>
      </c>
      <c r="F1090" s="9">
        <f t="shared" si="100"/>
        <v>7011.940298507463</v>
      </c>
      <c r="H1090" s="26">
        <f t="shared" ca="1" si="101"/>
        <v>22442</v>
      </c>
      <c r="I1090" s="8">
        <f t="shared" ca="1" si="102"/>
        <v>41</v>
      </c>
      <c r="J1090" s="26">
        <f ca="1">IF(I1090=0,0,COUNTIF(I$19:$I1090,C1090*10+1))</f>
        <v>196</v>
      </c>
      <c r="K1090" s="21">
        <f t="shared" ca="1" si="103"/>
        <v>0</v>
      </c>
      <c r="L1090" s="24">
        <f t="shared" ca="1" si="104"/>
        <v>22442</v>
      </c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</row>
    <row r="1091" spans="1:44" x14ac:dyDescent="0.2">
      <c r="A1091" s="15">
        <f>Daten!A1091</f>
        <v>41111</v>
      </c>
      <c r="B1091" s="8" t="str">
        <f>Daten!B1091</f>
        <v>Mauthausen</v>
      </c>
      <c r="C1091" s="15">
        <f t="shared" si="99"/>
        <v>4</v>
      </c>
      <c r="D1091" s="9">
        <f>Daten!E1091</f>
        <v>4926</v>
      </c>
      <c r="E1091" s="10">
        <f>Daten!D1091</f>
        <v>0</v>
      </c>
      <c r="F1091" s="9">
        <f t="shared" si="100"/>
        <v>7940.4179104477607</v>
      </c>
      <c r="H1091" s="26">
        <f t="shared" ca="1" si="101"/>
        <v>25414</v>
      </c>
      <c r="I1091" s="8">
        <f t="shared" ca="1" si="102"/>
        <v>41</v>
      </c>
      <c r="J1091" s="26">
        <f ca="1">IF(I1091=0,0,COUNTIF(I$19:$I1091,C1091*10+1))</f>
        <v>197</v>
      </c>
      <c r="K1091" s="21">
        <f t="shared" ca="1" si="103"/>
        <v>0</v>
      </c>
      <c r="L1091" s="24">
        <f t="shared" ca="1" si="104"/>
        <v>25414</v>
      </c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</row>
    <row r="1092" spans="1:44" x14ac:dyDescent="0.2">
      <c r="A1092" s="15">
        <f>Daten!A1092</f>
        <v>41112</v>
      </c>
      <c r="B1092" s="8" t="str">
        <f>Daten!B1092</f>
        <v>Mitterkirchen im Machland</v>
      </c>
      <c r="C1092" s="15">
        <f t="shared" si="99"/>
        <v>4</v>
      </c>
      <c r="D1092" s="9">
        <f>Daten!E1092</f>
        <v>1766</v>
      </c>
      <c r="E1092" s="10">
        <f>Daten!D1092</f>
        <v>0</v>
      </c>
      <c r="F1092" s="9">
        <f t="shared" si="100"/>
        <v>2846.686567164179</v>
      </c>
      <c r="H1092" s="26">
        <f t="shared" ca="1" si="101"/>
        <v>9111</v>
      </c>
      <c r="I1092" s="8">
        <f t="shared" ca="1" si="102"/>
        <v>41</v>
      </c>
      <c r="J1092" s="26">
        <f ca="1">IF(I1092=0,0,COUNTIF(I$19:$I1092,C1092*10+1))</f>
        <v>198</v>
      </c>
      <c r="K1092" s="21">
        <f t="shared" ca="1" si="103"/>
        <v>0</v>
      </c>
      <c r="L1092" s="24">
        <f t="shared" ca="1" si="104"/>
        <v>9111</v>
      </c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</row>
    <row r="1093" spans="1:44" x14ac:dyDescent="0.2">
      <c r="A1093" s="15">
        <f>Daten!A1093</f>
        <v>41113</v>
      </c>
      <c r="B1093" s="8" t="str">
        <f>Daten!B1093</f>
        <v>Münzbach</v>
      </c>
      <c r="C1093" s="15">
        <f t="shared" si="99"/>
        <v>4</v>
      </c>
      <c r="D1093" s="9">
        <f>Daten!E1093</f>
        <v>1844</v>
      </c>
      <c r="E1093" s="10">
        <f>Daten!D1093</f>
        <v>0</v>
      </c>
      <c r="F1093" s="9">
        <f t="shared" si="100"/>
        <v>2972.4179104477612</v>
      </c>
      <c r="H1093" s="26">
        <f t="shared" ca="1" si="101"/>
        <v>9513</v>
      </c>
      <c r="I1093" s="8">
        <f t="shared" ca="1" si="102"/>
        <v>41</v>
      </c>
      <c r="J1093" s="26">
        <f ca="1">IF(I1093=0,0,COUNTIF(I$19:$I1093,C1093*10+1))</f>
        <v>199</v>
      </c>
      <c r="K1093" s="21">
        <f t="shared" ca="1" si="103"/>
        <v>0</v>
      </c>
      <c r="L1093" s="24">
        <f t="shared" ca="1" si="104"/>
        <v>9513</v>
      </c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</row>
    <row r="1094" spans="1:44" x14ac:dyDescent="0.2">
      <c r="A1094" s="15">
        <f>Daten!A1094</f>
        <v>41114</v>
      </c>
      <c r="B1094" s="8" t="str">
        <f>Daten!B1094</f>
        <v>Naarn im Machlande</v>
      </c>
      <c r="C1094" s="15">
        <f t="shared" si="99"/>
        <v>4</v>
      </c>
      <c r="D1094" s="9">
        <f>Daten!E1094</f>
        <v>3710</v>
      </c>
      <c r="E1094" s="10">
        <f>Daten!D1094</f>
        <v>0</v>
      </c>
      <c r="F1094" s="9">
        <f t="shared" si="100"/>
        <v>5980.2985074626868</v>
      </c>
      <c r="H1094" s="26">
        <f t="shared" ca="1" si="101"/>
        <v>19140</v>
      </c>
      <c r="I1094" s="8">
        <f t="shared" ca="1" si="102"/>
        <v>41</v>
      </c>
      <c r="J1094" s="26">
        <f ca="1">IF(I1094=0,0,COUNTIF(I$19:$I1094,C1094*10+1))</f>
        <v>200</v>
      </c>
      <c r="K1094" s="21">
        <f t="shared" ca="1" si="103"/>
        <v>0</v>
      </c>
      <c r="L1094" s="24">
        <f t="shared" ca="1" si="104"/>
        <v>19140</v>
      </c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</row>
    <row r="1095" spans="1:44" x14ac:dyDescent="0.2">
      <c r="A1095" s="15">
        <f>Daten!A1095</f>
        <v>41115</v>
      </c>
      <c r="B1095" s="8" t="str">
        <f>Daten!B1095</f>
        <v>Pabneukirchen</v>
      </c>
      <c r="C1095" s="15">
        <f t="shared" si="99"/>
        <v>4</v>
      </c>
      <c r="D1095" s="9">
        <f>Daten!E1095</f>
        <v>1682</v>
      </c>
      <c r="E1095" s="10">
        <f>Daten!D1095</f>
        <v>0</v>
      </c>
      <c r="F1095" s="9">
        <f t="shared" si="100"/>
        <v>2711.2835820895521</v>
      </c>
      <c r="H1095" s="26">
        <f t="shared" ca="1" si="101"/>
        <v>8678</v>
      </c>
      <c r="I1095" s="8">
        <f t="shared" ca="1" si="102"/>
        <v>41</v>
      </c>
      <c r="J1095" s="26">
        <f ca="1">IF(I1095=0,0,COUNTIF(I$19:$I1095,C1095*10+1))</f>
        <v>201</v>
      </c>
      <c r="K1095" s="21">
        <f t="shared" ca="1" si="103"/>
        <v>0</v>
      </c>
      <c r="L1095" s="24">
        <f t="shared" ca="1" si="104"/>
        <v>8678</v>
      </c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</row>
    <row r="1096" spans="1:44" x14ac:dyDescent="0.2">
      <c r="A1096" s="15">
        <f>Daten!A1096</f>
        <v>41116</v>
      </c>
      <c r="B1096" s="8" t="str">
        <f>Daten!B1096</f>
        <v>Perg</v>
      </c>
      <c r="C1096" s="15">
        <f t="shared" si="99"/>
        <v>4</v>
      </c>
      <c r="D1096" s="9">
        <f>Daten!E1096</f>
        <v>8992</v>
      </c>
      <c r="E1096" s="10">
        <f>Daten!D1096</f>
        <v>0</v>
      </c>
      <c r="F1096" s="9">
        <f t="shared" si="100"/>
        <v>14494.567164179105</v>
      </c>
      <c r="H1096" s="26">
        <f t="shared" ca="1" si="101"/>
        <v>46391</v>
      </c>
      <c r="I1096" s="8">
        <f t="shared" ca="1" si="102"/>
        <v>41</v>
      </c>
      <c r="J1096" s="26">
        <f ca="1">IF(I1096=0,0,COUNTIF(I$19:$I1096,C1096*10+1))</f>
        <v>202</v>
      </c>
      <c r="K1096" s="21">
        <f t="shared" ca="1" si="103"/>
        <v>0</v>
      </c>
      <c r="L1096" s="24">
        <f t="shared" ca="1" si="104"/>
        <v>46391</v>
      </c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</row>
    <row r="1097" spans="1:44" x14ac:dyDescent="0.2">
      <c r="A1097" s="15">
        <f>Daten!A1097</f>
        <v>41117</v>
      </c>
      <c r="B1097" s="8" t="str">
        <f>Daten!B1097</f>
        <v>Rechberg</v>
      </c>
      <c r="C1097" s="15">
        <f t="shared" si="99"/>
        <v>4</v>
      </c>
      <c r="D1097" s="9">
        <f>Daten!E1097</f>
        <v>1015</v>
      </c>
      <c r="E1097" s="10">
        <f>Daten!D1097</f>
        <v>0</v>
      </c>
      <c r="F1097" s="9">
        <f t="shared" si="100"/>
        <v>1636.1194029850747</v>
      </c>
      <c r="H1097" s="26">
        <f t="shared" ca="1" si="101"/>
        <v>5237</v>
      </c>
      <c r="I1097" s="8">
        <f t="shared" ca="1" si="102"/>
        <v>41</v>
      </c>
      <c r="J1097" s="26">
        <f ca="1">IF(I1097=0,0,COUNTIF(I$19:$I1097,C1097*10+1))</f>
        <v>203</v>
      </c>
      <c r="K1097" s="21">
        <f t="shared" ca="1" si="103"/>
        <v>0</v>
      </c>
      <c r="L1097" s="24">
        <f t="shared" ca="1" si="104"/>
        <v>5237</v>
      </c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</row>
    <row r="1098" spans="1:44" x14ac:dyDescent="0.2">
      <c r="A1098" s="15">
        <f>Daten!A1098</f>
        <v>41118</v>
      </c>
      <c r="B1098" s="8" t="str">
        <f>Daten!B1098</f>
        <v>Ried in der Riedmark</v>
      </c>
      <c r="C1098" s="15">
        <f t="shared" si="99"/>
        <v>4</v>
      </c>
      <c r="D1098" s="9">
        <f>Daten!E1098</f>
        <v>4310</v>
      </c>
      <c r="E1098" s="10">
        <f>Daten!D1098</f>
        <v>0</v>
      </c>
      <c r="F1098" s="9">
        <f t="shared" si="100"/>
        <v>6947.4626865671644</v>
      </c>
      <c r="H1098" s="26">
        <f t="shared" ca="1" si="101"/>
        <v>22236</v>
      </c>
      <c r="I1098" s="8">
        <f t="shared" ca="1" si="102"/>
        <v>41</v>
      </c>
      <c r="J1098" s="26">
        <f ca="1">IF(I1098=0,0,COUNTIF(I$19:$I1098,C1098*10+1))</f>
        <v>204</v>
      </c>
      <c r="K1098" s="21">
        <f t="shared" ca="1" si="103"/>
        <v>0</v>
      </c>
      <c r="L1098" s="24">
        <f t="shared" ca="1" si="104"/>
        <v>22236</v>
      </c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</row>
    <row r="1099" spans="1:44" x14ac:dyDescent="0.2">
      <c r="A1099" s="15">
        <f>Daten!A1099</f>
        <v>41119</v>
      </c>
      <c r="B1099" s="8" t="str">
        <f>Daten!B1099</f>
        <v>St. Georgen am Walde</v>
      </c>
      <c r="C1099" s="15">
        <f t="shared" si="99"/>
        <v>4</v>
      </c>
      <c r="D1099" s="9">
        <f>Daten!E1099</f>
        <v>1966</v>
      </c>
      <c r="E1099" s="10">
        <f>Daten!D1099</f>
        <v>0</v>
      </c>
      <c r="F1099" s="9">
        <f t="shared" si="100"/>
        <v>3169.0746268656717</v>
      </c>
      <c r="H1099" s="26">
        <f t="shared" ca="1" si="101"/>
        <v>10143</v>
      </c>
      <c r="I1099" s="8">
        <f t="shared" ca="1" si="102"/>
        <v>41</v>
      </c>
      <c r="J1099" s="26">
        <f ca="1">IF(I1099=0,0,COUNTIF(I$19:$I1099,C1099*10+1))</f>
        <v>205</v>
      </c>
      <c r="K1099" s="21">
        <f t="shared" ca="1" si="103"/>
        <v>0</v>
      </c>
      <c r="L1099" s="24">
        <f t="shared" ca="1" si="104"/>
        <v>10143</v>
      </c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</row>
    <row r="1100" spans="1:44" x14ac:dyDescent="0.2">
      <c r="A1100" s="15">
        <f>Daten!A1100</f>
        <v>41120</v>
      </c>
      <c r="B1100" s="8" t="str">
        <f>Daten!B1100</f>
        <v>St. Georgen an der Gusen</v>
      </c>
      <c r="C1100" s="15">
        <f t="shared" si="99"/>
        <v>4</v>
      </c>
      <c r="D1100" s="9">
        <f>Daten!E1100</f>
        <v>4489</v>
      </c>
      <c r="E1100" s="10">
        <f>Daten!D1100</f>
        <v>0</v>
      </c>
      <c r="F1100" s="9">
        <f t="shared" si="100"/>
        <v>7236</v>
      </c>
      <c r="H1100" s="26">
        <f t="shared" ca="1" si="101"/>
        <v>23159</v>
      </c>
      <c r="I1100" s="8">
        <f t="shared" ca="1" si="102"/>
        <v>41</v>
      </c>
      <c r="J1100" s="26">
        <f ca="1">IF(I1100=0,0,COUNTIF(I$19:$I1100,C1100*10+1))</f>
        <v>206</v>
      </c>
      <c r="K1100" s="21">
        <f t="shared" ca="1" si="103"/>
        <v>0</v>
      </c>
      <c r="L1100" s="24">
        <f t="shared" ca="1" si="104"/>
        <v>23159</v>
      </c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</row>
    <row r="1101" spans="1:44" x14ac:dyDescent="0.2">
      <c r="A1101" s="15">
        <f>Daten!A1101</f>
        <v>41121</v>
      </c>
      <c r="B1101" s="8" t="str">
        <f>Daten!B1101</f>
        <v>St. Nikola an der Donau</v>
      </c>
      <c r="C1101" s="15">
        <f t="shared" si="99"/>
        <v>4</v>
      </c>
      <c r="D1101" s="9">
        <f>Daten!E1101</f>
        <v>813</v>
      </c>
      <c r="E1101" s="10">
        <f>Daten!D1101</f>
        <v>0</v>
      </c>
      <c r="F1101" s="9">
        <f t="shared" si="100"/>
        <v>1310.5074626865671</v>
      </c>
      <c r="H1101" s="26">
        <f t="shared" ca="1" si="101"/>
        <v>4194</v>
      </c>
      <c r="I1101" s="8">
        <f t="shared" ca="1" si="102"/>
        <v>41</v>
      </c>
      <c r="J1101" s="26">
        <f ca="1">IF(I1101=0,0,COUNTIF(I$19:$I1101,C1101*10+1))</f>
        <v>207</v>
      </c>
      <c r="K1101" s="21">
        <f t="shared" ca="1" si="103"/>
        <v>0</v>
      </c>
      <c r="L1101" s="24">
        <f t="shared" ca="1" si="104"/>
        <v>4194</v>
      </c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</row>
    <row r="1102" spans="1:44" x14ac:dyDescent="0.2">
      <c r="A1102" s="15">
        <f>Daten!A1102</f>
        <v>41122</v>
      </c>
      <c r="B1102" s="8" t="str">
        <f>Daten!B1102</f>
        <v>St. Thomas am Blasenstein</v>
      </c>
      <c r="C1102" s="15">
        <f t="shared" si="99"/>
        <v>4</v>
      </c>
      <c r="D1102" s="9">
        <f>Daten!E1102</f>
        <v>931</v>
      </c>
      <c r="E1102" s="10">
        <f>Daten!D1102</f>
        <v>0</v>
      </c>
      <c r="F1102" s="9">
        <f t="shared" si="100"/>
        <v>1500.7164179104477</v>
      </c>
      <c r="H1102" s="26">
        <f t="shared" ca="1" si="101"/>
        <v>4803</v>
      </c>
      <c r="I1102" s="8">
        <f t="shared" ca="1" si="102"/>
        <v>41</v>
      </c>
      <c r="J1102" s="26">
        <f ca="1">IF(I1102=0,0,COUNTIF(I$19:$I1102,C1102*10+1))</f>
        <v>208</v>
      </c>
      <c r="K1102" s="21">
        <f t="shared" ca="1" si="103"/>
        <v>0</v>
      </c>
      <c r="L1102" s="24">
        <f t="shared" ca="1" si="104"/>
        <v>4803</v>
      </c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</row>
    <row r="1103" spans="1:44" x14ac:dyDescent="0.2">
      <c r="A1103" s="15">
        <f>Daten!A1103</f>
        <v>41123</v>
      </c>
      <c r="B1103" s="8" t="str">
        <f>Daten!B1103</f>
        <v>Saxen</v>
      </c>
      <c r="C1103" s="15">
        <f t="shared" si="99"/>
        <v>4</v>
      </c>
      <c r="D1103" s="9">
        <f>Daten!E1103</f>
        <v>1714</v>
      </c>
      <c r="E1103" s="10">
        <f>Daten!D1103</f>
        <v>0</v>
      </c>
      <c r="F1103" s="9">
        <f t="shared" si="100"/>
        <v>2762.8656716417909</v>
      </c>
      <c r="H1103" s="26">
        <f t="shared" ca="1" si="101"/>
        <v>8843</v>
      </c>
      <c r="I1103" s="8">
        <f t="shared" ca="1" si="102"/>
        <v>41</v>
      </c>
      <c r="J1103" s="26">
        <f ca="1">IF(I1103=0,0,COUNTIF(I$19:$I1103,C1103*10+1))</f>
        <v>209</v>
      </c>
      <c r="K1103" s="21">
        <f t="shared" ca="1" si="103"/>
        <v>0</v>
      </c>
      <c r="L1103" s="24">
        <f t="shared" ca="1" si="104"/>
        <v>8843</v>
      </c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</row>
    <row r="1104" spans="1:44" x14ac:dyDescent="0.2">
      <c r="A1104" s="15">
        <f>Daten!A1104</f>
        <v>41124</v>
      </c>
      <c r="B1104" s="8" t="str">
        <f>Daten!B1104</f>
        <v>Schwertberg</v>
      </c>
      <c r="C1104" s="15">
        <f t="shared" si="99"/>
        <v>4</v>
      </c>
      <c r="D1104" s="9">
        <f>Daten!E1104</f>
        <v>5351</v>
      </c>
      <c r="E1104" s="10">
        <f>Daten!D1104</f>
        <v>0</v>
      </c>
      <c r="F1104" s="9">
        <f t="shared" si="100"/>
        <v>8625.492537313432</v>
      </c>
      <c r="H1104" s="26">
        <f t="shared" ca="1" si="101"/>
        <v>27607</v>
      </c>
      <c r="I1104" s="8">
        <f t="shared" ca="1" si="102"/>
        <v>41</v>
      </c>
      <c r="J1104" s="26">
        <f ca="1">IF(I1104=0,0,COUNTIF(I$19:$I1104,C1104*10+1))</f>
        <v>210</v>
      </c>
      <c r="K1104" s="21">
        <f t="shared" ca="1" si="103"/>
        <v>0</v>
      </c>
      <c r="L1104" s="24">
        <f t="shared" ca="1" si="104"/>
        <v>27607</v>
      </c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</row>
    <row r="1105" spans="1:44" x14ac:dyDescent="0.2">
      <c r="A1105" s="15">
        <f>Daten!A1105</f>
        <v>41125</v>
      </c>
      <c r="B1105" s="8" t="str">
        <f>Daten!B1105</f>
        <v>Waldhausen im Strudengau</v>
      </c>
      <c r="C1105" s="15">
        <f t="shared" si="99"/>
        <v>4</v>
      </c>
      <c r="D1105" s="9">
        <f>Daten!E1105</f>
        <v>2856</v>
      </c>
      <c r="E1105" s="10">
        <f>Daten!D1105</f>
        <v>0</v>
      </c>
      <c r="F1105" s="9">
        <f t="shared" si="100"/>
        <v>4603.7014925373132</v>
      </c>
      <c r="H1105" s="26">
        <f t="shared" ca="1" si="101"/>
        <v>14735</v>
      </c>
      <c r="I1105" s="8">
        <f t="shared" ca="1" si="102"/>
        <v>41</v>
      </c>
      <c r="J1105" s="26">
        <f ca="1">IF(I1105=0,0,COUNTIF(I$19:$I1105,C1105*10+1))</f>
        <v>211</v>
      </c>
      <c r="K1105" s="21">
        <f t="shared" ca="1" si="103"/>
        <v>0</v>
      </c>
      <c r="L1105" s="24">
        <f t="shared" ca="1" si="104"/>
        <v>14735</v>
      </c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</row>
    <row r="1106" spans="1:44" x14ac:dyDescent="0.2">
      <c r="A1106" s="15">
        <f>Daten!A1106</f>
        <v>41126</v>
      </c>
      <c r="B1106" s="8" t="str">
        <f>Daten!B1106</f>
        <v>Windhaag bei Perg</v>
      </c>
      <c r="C1106" s="15">
        <f t="shared" si="99"/>
        <v>4</v>
      </c>
      <c r="D1106" s="9">
        <f>Daten!E1106</f>
        <v>1523</v>
      </c>
      <c r="E1106" s="10">
        <f>Daten!D1106</f>
        <v>0</v>
      </c>
      <c r="F1106" s="9">
        <f t="shared" si="100"/>
        <v>2454.9850746268658</v>
      </c>
      <c r="H1106" s="26">
        <f t="shared" ca="1" si="101"/>
        <v>7857</v>
      </c>
      <c r="I1106" s="8">
        <f t="shared" ca="1" si="102"/>
        <v>41</v>
      </c>
      <c r="J1106" s="26">
        <f ca="1">IF(I1106=0,0,COUNTIF(I$19:$I1106,C1106*10+1))</f>
        <v>212</v>
      </c>
      <c r="K1106" s="21">
        <f t="shared" ca="1" si="103"/>
        <v>0</v>
      </c>
      <c r="L1106" s="24">
        <f t="shared" ca="1" si="104"/>
        <v>7857</v>
      </c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</row>
    <row r="1107" spans="1:44" x14ac:dyDescent="0.2">
      <c r="A1107" s="15">
        <f>Daten!A1107</f>
        <v>41201</v>
      </c>
      <c r="B1107" s="8" t="str">
        <f>Daten!B1107</f>
        <v>Andrichsfurt</v>
      </c>
      <c r="C1107" s="15">
        <f t="shared" ref="C1107:C1170" si="105">INT(A1107/10000)</f>
        <v>4</v>
      </c>
      <c r="D1107" s="9">
        <f>Daten!E1107</f>
        <v>793</v>
      </c>
      <c r="E1107" s="10">
        <f>Daten!D1107</f>
        <v>0</v>
      </c>
      <c r="F1107" s="9">
        <f t="shared" ref="F1107:F1170" si="106">IF(AND(E1107=1,D1107&lt;=20000),D1107*2,IF(D1107&lt;=10000,D1107*(1+41/67),IF(D1107&lt;=20000,D1107*(1+2/3),IF(D1107&lt;=50000,D1107*(2),D1107*(2+1/3))))+IF(AND(D1107&gt;9000,D1107&lt;=10000),(D1107-9000)*(110/201),0)+IF(AND(D1107&gt;18000,D1107&lt;=20000),(D1107-18000)*(3+1/3),0)+IF(AND(D1107&gt;45000,D1107&lt;=50000),(D1107-45000)*(3+1/3),0))</f>
        <v>1278.2686567164178</v>
      </c>
      <c r="H1107" s="26">
        <f t="shared" ref="H1107:H1170" ca="1" si="107">ROUND(OFFSET($G$6,C1107,0)/OFFSET($F$6,C1107,0)*F1107,0)</f>
        <v>4091</v>
      </c>
      <c r="I1107" s="8">
        <f t="shared" ref="I1107:I1170" ca="1" si="108">IF(H1107&gt;0,C1107*10+1,0)</f>
        <v>41</v>
      </c>
      <c r="J1107" s="26">
        <f ca="1">IF(I1107=0,0,COUNTIF(I$19:$I1107,C1107*10+1))</f>
        <v>213</v>
      </c>
      <c r="K1107" s="21">
        <f t="shared" ref="K1107:K1170" ca="1" si="109">IF(J1107=1,OFFSET($G$6,C1107,0)-OFFSET($H$6,C1107,0),0)</f>
        <v>0</v>
      </c>
      <c r="L1107" s="24">
        <f t="shared" ref="L1107:L1170" ca="1" si="110">H1107+K1107</f>
        <v>4091</v>
      </c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</row>
    <row r="1108" spans="1:44" x14ac:dyDescent="0.2">
      <c r="A1108" s="15">
        <f>Daten!A1108</f>
        <v>41202</v>
      </c>
      <c r="B1108" s="8" t="str">
        <f>Daten!B1108</f>
        <v>Antiesenhofen</v>
      </c>
      <c r="C1108" s="15">
        <f t="shared" si="105"/>
        <v>4</v>
      </c>
      <c r="D1108" s="9">
        <f>Daten!E1108</f>
        <v>1066</v>
      </c>
      <c r="E1108" s="10">
        <f>Daten!D1108</f>
        <v>0</v>
      </c>
      <c r="F1108" s="9">
        <f t="shared" si="106"/>
        <v>1718.3283582089553</v>
      </c>
      <c r="H1108" s="26">
        <f t="shared" ca="1" si="107"/>
        <v>5500</v>
      </c>
      <c r="I1108" s="8">
        <f t="shared" ca="1" si="108"/>
        <v>41</v>
      </c>
      <c r="J1108" s="26">
        <f ca="1">IF(I1108=0,0,COUNTIF(I$19:$I1108,C1108*10+1))</f>
        <v>214</v>
      </c>
      <c r="K1108" s="21">
        <f t="shared" ca="1" si="109"/>
        <v>0</v>
      </c>
      <c r="L1108" s="24">
        <f t="shared" ca="1" si="110"/>
        <v>5500</v>
      </c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</row>
    <row r="1109" spans="1:44" x14ac:dyDescent="0.2">
      <c r="A1109" s="15">
        <f>Daten!A1109</f>
        <v>41203</v>
      </c>
      <c r="B1109" s="8" t="str">
        <f>Daten!B1109</f>
        <v>Aurolzmünster</v>
      </c>
      <c r="C1109" s="15">
        <f t="shared" si="105"/>
        <v>4</v>
      </c>
      <c r="D1109" s="9">
        <f>Daten!E1109</f>
        <v>3126</v>
      </c>
      <c r="E1109" s="10">
        <f>Daten!D1109</f>
        <v>0</v>
      </c>
      <c r="F1109" s="9">
        <f t="shared" si="106"/>
        <v>5038.9253731343288</v>
      </c>
      <c r="H1109" s="26">
        <f t="shared" ca="1" si="107"/>
        <v>16128</v>
      </c>
      <c r="I1109" s="8">
        <f t="shared" ca="1" si="108"/>
        <v>41</v>
      </c>
      <c r="J1109" s="26">
        <f ca="1">IF(I1109=0,0,COUNTIF(I$19:$I1109,C1109*10+1))</f>
        <v>215</v>
      </c>
      <c r="K1109" s="21">
        <f t="shared" ca="1" si="109"/>
        <v>0</v>
      </c>
      <c r="L1109" s="24">
        <f t="shared" ca="1" si="110"/>
        <v>16128</v>
      </c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</row>
    <row r="1110" spans="1:44" x14ac:dyDescent="0.2">
      <c r="A1110" s="15">
        <f>Daten!A1110</f>
        <v>41204</v>
      </c>
      <c r="B1110" s="8" t="str">
        <f>Daten!B1110</f>
        <v>Eberschwang</v>
      </c>
      <c r="C1110" s="15">
        <f t="shared" si="105"/>
        <v>4</v>
      </c>
      <c r="D1110" s="9">
        <f>Daten!E1110</f>
        <v>3461</v>
      </c>
      <c r="E1110" s="10">
        <f>Daten!D1110</f>
        <v>0</v>
      </c>
      <c r="F1110" s="9">
        <f t="shared" si="106"/>
        <v>5578.9253731343288</v>
      </c>
      <c r="H1110" s="26">
        <f t="shared" ca="1" si="107"/>
        <v>17856</v>
      </c>
      <c r="I1110" s="8">
        <f t="shared" ca="1" si="108"/>
        <v>41</v>
      </c>
      <c r="J1110" s="26">
        <f ca="1">IF(I1110=0,0,COUNTIF(I$19:$I1110,C1110*10+1))</f>
        <v>216</v>
      </c>
      <c r="K1110" s="21">
        <f t="shared" ca="1" si="109"/>
        <v>0</v>
      </c>
      <c r="L1110" s="24">
        <f t="shared" ca="1" si="110"/>
        <v>17856</v>
      </c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</row>
    <row r="1111" spans="1:44" x14ac:dyDescent="0.2">
      <c r="A1111" s="15">
        <f>Daten!A1111</f>
        <v>41205</v>
      </c>
      <c r="B1111" s="8" t="str">
        <f>Daten!B1111</f>
        <v>Eitzing</v>
      </c>
      <c r="C1111" s="15">
        <f t="shared" si="105"/>
        <v>4</v>
      </c>
      <c r="D1111" s="9">
        <f>Daten!E1111</f>
        <v>885</v>
      </c>
      <c r="E1111" s="10">
        <f>Daten!D1111</f>
        <v>0</v>
      </c>
      <c r="F1111" s="9">
        <f t="shared" si="106"/>
        <v>1426.5671641791046</v>
      </c>
      <c r="H1111" s="26">
        <f t="shared" ca="1" si="107"/>
        <v>4566</v>
      </c>
      <c r="I1111" s="8">
        <f t="shared" ca="1" si="108"/>
        <v>41</v>
      </c>
      <c r="J1111" s="26">
        <f ca="1">IF(I1111=0,0,COUNTIF(I$19:$I1111,C1111*10+1))</f>
        <v>217</v>
      </c>
      <c r="K1111" s="21">
        <f t="shared" ca="1" si="109"/>
        <v>0</v>
      </c>
      <c r="L1111" s="24">
        <f t="shared" ca="1" si="110"/>
        <v>4566</v>
      </c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</row>
    <row r="1112" spans="1:44" x14ac:dyDescent="0.2">
      <c r="A1112" s="15">
        <f>Daten!A1112</f>
        <v>41206</v>
      </c>
      <c r="B1112" s="8" t="str">
        <f>Daten!B1112</f>
        <v>Geiersberg</v>
      </c>
      <c r="C1112" s="15">
        <f t="shared" si="105"/>
        <v>4</v>
      </c>
      <c r="D1112" s="9">
        <f>Daten!E1112</f>
        <v>501</v>
      </c>
      <c r="E1112" s="10">
        <f>Daten!D1112</f>
        <v>0</v>
      </c>
      <c r="F1112" s="9">
        <f t="shared" si="106"/>
        <v>807.58208955223881</v>
      </c>
      <c r="H1112" s="26">
        <f t="shared" ca="1" si="107"/>
        <v>2585</v>
      </c>
      <c r="I1112" s="8">
        <f t="shared" ca="1" si="108"/>
        <v>41</v>
      </c>
      <c r="J1112" s="26">
        <f ca="1">IF(I1112=0,0,COUNTIF(I$19:$I1112,C1112*10+1))</f>
        <v>218</v>
      </c>
      <c r="K1112" s="21">
        <f t="shared" ca="1" si="109"/>
        <v>0</v>
      </c>
      <c r="L1112" s="24">
        <f t="shared" ca="1" si="110"/>
        <v>2585</v>
      </c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</row>
    <row r="1113" spans="1:44" x14ac:dyDescent="0.2">
      <c r="A1113" s="15">
        <f>Daten!A1113</f>
        <v>41207</v>
      </c>
      <c r="B1113" s="8" t="str">
        <f>Daten!B1113</f>
        <v>Geinberg</v>
      </c>
      <c r="C1113" s="15">
        <f t="shared" si="105"/>
        <v>4</v>
      </c>
      <c r="D1113" s="9">
        <f>Daten!E1113</f>
        <v>1443</v>
      </c>
      <c r="E1113" s="10">
        <f>Daten!D1113</f>
        <v>0</v>
      </c>
      <c r="F1113" s="9">
        <f t="shared" si="106"/>
        <v>2326.0298507462685</v>
      </c>
      <c r="H1113" s="26">
        <f t="shared" ca="1" si="107"/>
        <v>7445</v>
      </c>
      <c r="I1113" s="8">
        <f t="shared" ca="1" si="108"/>
        <v>41</v>
      </c>
      <c r="J1113" s="26">
        <f ca="1">IF(I1113=0,0,COUNTIF(I$19:$I1113,C1113*10+1))</f>
        <v>219</v>
      </c>
      <c r="K1113" s="21">
        <f t="shared" ca="1" si="109"/>
        <v>0</v>
      </c>
      <c r="L1113" s="24">
        <f t="shared" ca="1" si="110"/>
        <v>7445</v>
      </c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</row>
    <row r="1114" spans="1:44" x14ac:dyDescent="0.2">
      <c r="A1114" s="15">
        <f>Daten!A1114</f>
        <v>41208</v>
      </c>
      <c r="B1114" s="8" t="str">
        <f>Daten!B1114</f>
        <v>Gurten</v>
      </c>
      <c r="C1114" s="15">
        <f t="shared" si="105"/>
        <v>4</v>
      </c>
      <c r="D1114" s="9">
        <f>Daten!E1114</f>
        <v>1198</v>
      </c>
      <c r="E1114" s="10">
        <f>Daten!D1114</f>
        <v>0</v>
      </c>
      <c r="F1114" s="9">
        <f t="shared" si="106"/>
        <v>1931.1044776119402</v>
      </c>
      <c r="H1114" s="26">
        <f t="shared" ca="1" si="107"/>
        <v>6181</v>
      </c>
      <c r="I1114" s="8">
        <f t="shared" ca="1" si="108"/>
        <v>41</v>
      </c>
      <c r="J1114" s="26">
        <f ca="1">IF(I1114=0,0,COUNTIF(I$19:$I1114,C1114*10+1))</f>
        <v>220</v>
      </c>
      <c r="K1114" s="21">
        <f t="shared" ca="1" si="109"/>
        <v>0</v>
      </c>
      <c r="L1114" s="24">
        <f t="shared" ca="1" si="110"/>
        <v>6181</v>
      </c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</row>
    <row r="1115" spans="1:44" x14ac:dyDescent="0.2">
      <c r="A1115" s="15">
        <f>Daten!A1115</f>
        <v>41209</v>
      </c>
      <c r="B1115" s="8" t="str">
        <f>Daten!B1115</f>
        <v>Hohenzell</v>
      </c>
      <c r="C1115" s="15">
        <f t="shared" si="105"/>
        <v>4</v>
      </c>
      <c r="D1115" s="9">
        <f>Daten!E1115</f>
        <v>2297</v>
      </c>
      <c r="E1115" s="10">
        <f>Daten!D1115</f>
        <v>0</v>
      </c>
      <c r="F1115" s="9">
        <f t="shared" si="106"/>
        <v>3702.6268656716416</v>
      </c>
      <c r="H1115" s="26">
        <f t="shared" ca="1" si="107"/>
        <v>11851</v>
      </c>
      <c r="I1115" s="8">
        <f t="shared" ca="1" si="108"/>
        <v>41</v>
      </c>
      <c r="J1115" s="26">
        <f ca="1">IF(I1115=0,0,COUNTIF(I$19:$I1115,C1115*10+1))</f>
        <v>221</v>
      </c>
      <c r="K1115" s="21">
        <f t="shared" ca="1" si="109"/>
        <v>0</v>
      </c>
      <c r="L1115" s="24">
        <f t="shared" ca="1" si="110"/>
        <v>11851</v>
      </c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</row>
    <row r="1116" spans="1:44" x14ac:dyDescent="0.2">
      <c r="A1116" s="15">
        <f>Daten!A1116</f>
        <v>41210</v>
      </c>
      <c r="B1116" s="8" t="str">
        <f>Daten!B1116</f>
        <v>Kirchdorf am Inn</v>
      </c>
      <c r="C1116" s="15">
        <f t="shared" si="105"/>
        <v>4</v>
      </c>
      <c r="D1116" s="9">
        <f>Daten!E1116</f>
        <v>643</v>
      </c>
      <c r="E1116" s="10">
        <f>Daten!D1116</f>
        <v>0</v>
      </c>
      <c r="F1116" s="9">
        <f t="shared" si="106"/>
        <v>1036.4776119402984</v>
      </c>
      <c r="H1116" s="26">
        <f t="shared" ca="1" si="107"/>
        <v>3317</v>
      </c>
      <c r="I1116" s="8">
        <f t="shared" ca="1" si="108"/>
        <v>41</v>
      </c>
      <c r="J1116" s="26">
        <f ca="1">IF(I1116=0,0,COUNTIF(I$19:$I1116,C1116*10+1))</f>
        <v>222</v>
      </c>
      <c r="K1116" s="21">
        <f t="shared" ca="1" si="109"/>
        <v>0</v>
      </c>
      <c r="L1116" s="24">
        <f t="shared" ca="1" si="110"/>
        <v>3317</v>
      </c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</row>
    <row r="1117" spans="1:44" x14ac:dyDescent="0.2">
      <c r="A1117" s="15">
        <f>Daten!A1117</f>
        <v>41211</v>
      </c>
      <c r="B1117" s="8" t="str">
        <f>Daten!B1117</f>
        <v>Kirchheim im Innkreis</v>
      </c>
      <c r="C1117" s="15">
        <f t="shared" si="105"/>
        <v>4</v>
      </c>
      <c r="D1117" s="9">
        <f>Daten!E1117</f>
        <v>743</v>
      </c>
      <c r="E1117" s="10">
        <f>Daten!D1117</f>
        <v>0</v>
      </c>
      <c r="F1117" s="9">
        <f t="shared" si="106"/>
        <v>1197.6716417910447</v>
      </c>
      <c r="H1117" s="26">
        <f t="shared" ca="1" si="107"/>
        <v>3833</v>
      </c>
      <c r="I1117" s="8">
        <f t="shared" ca="1" si="108"/>
        <v>41</v>
      </c>
      <c r="J1117" s="26">
        <f ca="1">IF(I1117=0,0,COUNTIF(I$19:$I1117,C1117*10+1))</f>
        <v>223</v>
      </c>
      <c r="K1117" s="21">
        <f t="shared" ca="1" si="109"/>
        <v>0</v>
      </c>
      <c r="L1117" s="24">
        <f t="shared" ca="1" si="110"/>
        <v>3833</v>
      </c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</row>
    <row r="1118" spans="1:44" x14ac:dyDescent="0.2">
      <c r="A1118" s="15">
        <f>Daten!A1118</f>
        <v>41212</v>
      </c>
      <c r="B1118" s="8" t="str">
        <f>Daten!B1118</f>
        <v>Lambrechten</v>
      </c>
      <c r="C1118" s="15">
        <f t="shared" si="105"/>
        <v>4</v>
      </c>
      <c r="D1118" s="9">
        <f>Daten!E1118</f>
        <v>1297</v>
      </c>
      <c r="E1118" s="10">
        <f>Daten!D1118</f>
        <v>0</v>
      </c>
      <c r="F1118" s="9">
        <f t="shared" si="106"/>
        <v>2090.686567164179</v>
      </c>
      <c r="H1118" s="26">
        <f t="shared" ca="1" si="107"/>
        <v>6691</v>
      </c>
      <c r="I1118" s="8">
        <f t="shared" ca="1" si="108"/>
        <v>41</v>
      </c>
      <c r="J1118" s="26">
        <f ca="1">IF(I1118=0,0,COUNTIF(I$19:$I1118,C1118*10+1))</f>
        <v>224</v>
      </c>
      <c r="K1118" s="21">
        <f t="shared" ca="1" si="109"/>
        <v>0</v>
      </c>
      <c r="L1118" s="24">
        <f t="shared" ca="1" si="110"/>
        <v>6691</v>
      </c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</row>
    <row r="1119" spans="1:44" x14ac:dyDescent="0.2">
      <c r="A1119" s="15">
        <f>Daten!A1119</f>
        <v>41213</v>
      </c>
      <c r="B1119" s="8" t="str">
        <f>Daten!B1119</f>
        <v>Lohnsburg am Kobernaußerwald</v>
      </c>
      <c r="C1119" s="15">
        <f t="shared" si="105"/>
        <v>4</v>
      </c>
      <c r="D1119" s="9">
        <f>Daten!E1119</f>
        <v>2195</v>
      </c>
      <c r="E1119" s="10">
        <f>Daten!D1119</f>
        <v>0</v>
      </c>
      <c r="F1119" s="9">
        <f t="shared" si="106"/>
        <v>3538.2089552238804</v>
      </c>
      <c r="H1119" s="26">
        <f t="shared" ca="1" si="107"/>
        <v>11324</v>
      </c>
      <c r="I1119" s="8">
        <f t="shared" ca="1" si="108"/>
        <v>41</v>
      </c>
      <c r="J1119" s="26">
        <f ca="1">IF(I1119=0,0,COUNTIF(I$19:$I1119,C1119*10+1))</f>
        <v>225</v>
      </c>
      <c r="K1119" s="21">
        <f t="shared" ca="1" si="109"/>
        <v>0</v>
      </c>
      <c r="L1119" s="24">
        <f t="shared" ca="1" si="110"/>
        <v>11324</v>
      </c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</row>
    <row r="1120" spans="1:44" x14ac:dyDescent="0.2">
      <c r="A1120" s="15">
        <f>Daten!A1120</f>
        <v>41214</v>
      </c>
      <c r="B1120" s="8" t="str">
        <f>Daten!B1120</f>
        <v>Mehrnbach</v>
      </c>
      <c r="C1120" s="15">
        <f t="shared" si="105"/>
        <v>4</v>
      </c>
      <c r="D1120" s="9">
        <f>Daten!E1120</f>
        <v>2348</v>
      </c>
      <c r="E1120" s="10">
        <f>Daten!D1120</f>
        <v>0</v>
      </c>
      <c r="F1120" s="9">
        <f t="shared" si="106"/>
        <v>3784.8358208955224</v>
      </c>
      <c r="H1120" s="26">
        <f t="shared" ca="1" si="107"/>
        <v>12114</v>
      </c>
      <c r="I1120" s="8">
        <f t="shared" ca="1" si="108"/>
        <v>41</v>
      </c>
      <c r="J1120" s="26">
        <f ca="1">IF(I1120=0,0,COUNTIF(I$19:$I1120,C1120*10+1))</f>
        <v>226</v>
      </c>
      <c r="K1120" s="21">
        <f t="shared" ca="1" si="109"/>
        <v>0</v>
      </c>
      <c r="L1120" s="24">
        <f t="shared" ca="1" si="110"/>
        <v>12114</v>
      </c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</row>
    <row r="1121" spans="1:44" x14ac:dyDescent="0.2">
      <c r="A1121" s="15">
        <f>Daten!A1121</f>
        <v>41215</v>
      </c>
      <c r="B1121" s="8" t="str">
        <f>Daten!B1121</f>
        <v>Mettmach</v>
      </c>
      <c r="C1121" s="15">
        <f t="shared" si="105"/>
        <v>4</v>
      </c>
      <c r="D1121" s="9">
        <f>Daten!E1121</f>
        <v>2390</v>
      </c>
      <c r="E1121" s="10">
        <f>Daten!D1121</f>
        <v>0</v>
      </c>
      <c r="F1121" s="9">
        <f t="shared" si="106"/>
        <v>3852.5373134328356</v>
      </c>
      <c r="H1121" s="26">
        <f t="shared" ca="1" si="107"/>
        <v>12330</v>
      </c>
      <c r="I1121" s="8">
        <f t="shared" ca="1" si="108"/>
        <v>41</v>
      </c>
      <c r="J1121" s="26">
        <f ca="1">IF(I1121=0,0,COUNTIF(I$19:$I1121,C1121*10+1))</f>
        <v>227</v>
      </c>
      <c r="K1121" s="21">
        <f t="shared" ca="1" si="109"/>
        <v>0</v>
      </c>
      <c r="L1121" s="24">
        <f t="shared" ca="1" si="110"/>
        <v>12330</v>
      </c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</row>
    <row r="1122" spans="1:44" x14ac:dyDescent="0.2">
      <c r="A1122" s="15">
        <f>Daten!A1122</f>
        <v>41216</v>
      </c>
      <c r="B1122" s="8" t="str">
        <f>Daten!B1122</f>
        <v>Mörschwang</v>
      </c>
      <c r="C1122" s="15">
        <f t="shared" si="105"/>
        <v>4</v>
      </c>
      <c r="D1122" s="9">
        <f>Daten!E1122</f>
        <v>339</v>
      </c>
      <c r="E1122" s="10">
        <f>Daten!D1122</f>
        <v>0</v>
      </c>
      <c r="F1122" s="9">
        <f t="shared" si="106"/>
        <v>546.44776119402979</v>
      </c>
      <c r="H1122" s="26">
        <f t="shared" ca="1" si="107"/>
        <v>1749</v>
      </c>
      <c r="I1122" s="8">
        <f t="shared" ca="1" si="108"/>
        <v>41</v>
      </c>
      <c r="J1122" s="26">
        <f ca="1">IF(I1122=0,0,COUNTIF(I$19:$I1122,C1122*10+1))</f>
        <v>228</v>
      </c>
      <c r="K1122" s="21">
        <f t="shared" ca="1" si="109"/>
        <v>0</v>
      </c>
      <c r="L1122" s="24">
        <f t="shared" ca="1" si="110"/>
        <v>1749</v>
      </c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</row>
    <row r="1123" spans="1:44" x14ac:dyDescent="0.2">
      <c r="A1123" s="15">
        <f>Daten!A1123</f>
        <v>41217</v>
      </c>
      <c r="B1123" s="8" t="str">
        <f>Daten!B1123</f>
        <v>Mühlheim am Inn</v>
      </c>
      <c r="C1123" s="15">
        <f t="shared" si="105"/>
        <v>4</v>
      </c>
      <c r="D1123" s="9">
        <f>Daten!E1123</f>
        <v>669</v>
      </c>
      <c r="E1123" s="10">
        <f>Daten!D1123</f>
        <v>0</v>
      </c>
      <c r="F1123" s="9">
        <f t="shared" si="106"/>
        <v>1078.3880597014925</v>
      </c>
      <c r="H1123" s="26">
        <f t="shared" ca="1" si="107"/>
        <v>3451</v>
      </c>
      <c r="I1123" s="8">
        <f t="shared" ca="1" si="108"/>
        <v>41</v>
      </c>
      <c r="J1123" s="26">
        <f ca="1">IF(I1123=0,0,COUNTIF(I$19:$I1123,C1123*10+1))</f>
        <v>229</v>
      </c>
      <c r="K1123" s="21">
        <f t="shared" ca="1" si="109"/>
        <v>0</v>
      </c>
      <c r="L1123" s="24">
        <f t="shared" ca="1" si="110"/>
        <v>3451</v>
      </c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</row>
    <row r="1124" spans="1:44" x14ac:dyDescent="0.2">
      <c r="A1124" s="15">
        <f>Daten!A1124</f>
        <v>41218</v>
      </c>
      <c r="B1124" s="8" t="str">
        <f>Daten!B1124</f>
        <v>Neuhofen im Innkreis</v>
      </c>
      <c r="C1124" s="15">
        <f t="shared" si="105"/>
        <v>4</v>
      </c>
      <c r="D1124" s="9">
        <f>Daten!E1124</f>
        <v>2512</v>
      </c>
      <c r="E1124" s="10">
        <f>Daten!D1124</f>
        <v>0</v>
      </c>
      <c r="F1124" s="9">
        <f t="shared" si="106"/>
        <v>4049.1940298507461</v>
      </c>
      <c r="H1124" s="26">
        <f t="shared" ca="1" si="107"/>
        <v>12960</v>
      </c>
      <c r="I1124" s="8">
        <f t="shared" ca="1" si="108"/>
        <v>41</v>
      </c>
      <c r="J1124" s="26">
        <f ca="1">IF(I1124=0,0,COUNTIF(I$19:$I1124,C1124*10+1))</f>
        <v>230</v>
      </c>
      <c r="K1124" s="21">
        <f t="shared" ca="1" si="109"/>
        <v>0</v>
      </c>
      <c r="L1124" s="24">
        <f t="shared" ca="1" si="110"/>
        <v>12960</v>
      </c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</row>
    <row r="1125" spans="1:44" x14ac:dyDescent="0.2">
      <c r="A1125" s="15">
        <f>Daten!A1125</f>
        <v>41219</v>
      </c>
      <c r="B1125" s="8" t="str">
        <f>Daten!B1125</f>
        <v>Obernberg am Inn</v>
      </c>
      <c r="C1125" s="15">
        <f t="shared" si="105"/>
        <v>4</v>
      </c>
      <c r="D1125" s="9">
        <f>Daten!E1125</f>
        <v>1666</v>
      </c>
      <c r="E1125" s="10">
        <f>Daten!D1125</f>
        <v>0</v>
      </c>
      <c r="F1125" s="9">
        <f t="shared" si="106"/>
        <v>2685.4925373134329</v>
      </c>
      <c r="H1125" s="26">
        <f t="shared" ca="1" si="107"/>
        <v>8595</v>
      </c>
      <c r="I1125" s="8">
        <f t="shared" ca="1" si="108"/>
        <v>41</v>
      </c>
      <c r="J1125" s="26">
        <f ca="1">IF(I1125=0,0,COUNTIF(I$19:$I1125,C1125*10+1))</f>
        <v>231</v>
      </c>
      <c r="K1125" s="21">
        <f t="shared" ca="1" si="109"/>
        <v>0</v>
      </c>
      <c r="L1125" s="24">
        <f t="shared" ca="1" si="110"/>
        <v>8595</v>
      </c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</row>
    <row r="1126" spans="1:44" x14ac:dyDescent="0.2">
      <c r="A1126" s="15">
        <f>Daten!A1126</f>
        <v>41220</v>
      </c>
      <c r="B1126" s="8" t="str">
        <f>Daten!B1126</f>
        <v>Ort im Innkreis</v>
      </c>
      <c r="C1126" s="15">
        <f t="shared" si="105"/>
        <v>4</v>
      </c>
      <c r="D1126" s="9">
        <f>Daten!E1126</f>
        <v>1321</v>
      </c>
      <c r="E1126" s="10">
        <f>Daten!D1126</f>
        <v>0</v>
      </c>
      <c r="F1126" s="9">
        <f t="shared" si="106"/>
        <v>2129.373134328358</v>
      </c>
      <c r="H1126" s="26">
        <f t="shared" ca="1" si="107"/>
        <v>6815</v>
      </c>
      <c r="I1126" s="8">
        <f t="shared" ca="1" si="108"/>
        <v>41</v>
      </c>
      <c r="J1126" s="26">
        <f ca="1">IF(I1126=0,0,COUNTIF(I$19:$I1126,C1126*10+1))</f>
        <v>232</v>
      </c>
      <c r="K1126" s="21">
        <f t="shared" ca="1" si="109"/>
        <v>0</v>
      </c>
      <c r="L1126" s="24">
        <f t="shared" ca="1" si="110"/>
        <v>6815</v>
      </c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</row>
    <row r="1127" spans="1:44" x14ac:dyDescent="0.2">
      <c r="A1127" s="15">
        <f>Daten!A1127</f>
        <v>41221</v>
      </c>
      <c r="B1127" s="8" t="str">
        <f>Daten!B1127</f>
        <v>Pattigham</v>
      </c>
      <c r="C1127" s="15">
        <f t="shared" si="105"/>
        <v>4</v>
      </c>
      <c r="D1127" s="9">
        <f>Daten!E1127</f>
        <v>1053</v>
      </c>
      <c r="E1127" s="10">
        <f>Daten!D1127</f>
        <v>0</v>
      </c>
      <c r="F1127" s="9">
        <f t="shared" si="106"/>
        <v>1697.3731343283582</v>
      </c>
      <c r="H1127" s="26">
        <f t="shared" ca="1" si="107"/>
        <v>5433</v>
      </c>
      <c r="I1127" s="8">
        <f t="shared" ca="1" si="108"/>
        <v>41</v>
      </c>
      <c r="J1127" s="26">
        <f ca="1">IF(I1127=0,0,COUNTIF(I$19:$I1127,C1127*10+1))</f>
        <v>233</v>
      </c>
      <c r="K1127" s="21">
        <f t="shared" ca="1" si="109"/>
        <v>0</v>
      </c>
      <c r="L1127" s="24">
        <f t="shared" ca="1" si="110"/>
        <v>5433</v>
      </c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</row>
    <row r="1128" spans="1:44" x14ac:dyDescent="0.2">
      <c r="A1128" s="15">
        <f>Daten!A1128</f>
        <v>41222</v>
      </c>
      <c r="B1128" s="8" t="str">
        <f>Daten!B1128</f>
        <v>Peterskirchen</v>
      </c>
      <c r="C1128" s="15">
        <f t="shared" si="105"/>
        <v>4</v>
      </c>
      <c r="D1128" s="9">
        <f>Daten!E1128</f>
        <v>667</v>
      </c>
      <c r="E1128" s="10">
        <f>Daten!D1128</f>
        <v>0</v>
      </c>
      <c r="F1128" s="9">
        <f t="shared" si="106"/>
        <v>1075.1641791044776</v>
      </c>
      <c r="H1128" s="26">
        <f t="shared" ca="1" si="107"/>
        <v>3441</v>
      </c>
      <c r="I1128" s="8">
        <f t="shared" ca="1" si="108"/>
        <v>41</v>
      </c>
      <c r="J1128" s="26">
        <f ca="1">IF(I1128=0,0,COUNTIF(I$19:$I1128,C1128*10+1))</f>
        <v>234</v>
      </c>
      <c r="K1128" s="21">
        <f t="shared" ca="1" si="109"/>
        <v>0</v>
      </c>
      <c r="L1128" s="24">
        <f t="shared" ca="1" si="110"/>
        <v>3441</v>
      </c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</row>
    <row r="1129" spans="1:44" x14ac:dyDescent="0.2">
      <c r="A1129" s="15">
        <f>Daten!A1129</f>
        <v>41223</v>
      </c>
      <c r="B1129" s="8" t="str">
        <f>Daten!B1129</f>
        <v>Pramet</v>
      </c>
      <c r="C1129" s="15">
        <f t="shared" si="105"/>
        <v>4</v>
      </c>
      <c r="D1129" s="9">
        <f>Daten!E1129</f>
        <v>1015</v>
      </c>
      <c r="E1129" s="10">
        <f>Daten!D1129</f>
        <v>0</v>
      </c>
      <c r="F1129" s="9">
        <f t="shared" si="106"/>
        <v>1636.1194029850747</v>
      </c>
      <c r="H1129" s="26">
        <f t="shared" ca="1" si="107"/>
        <v>5237</v>
      </c>
      <c r="I1129" s="8">
        <f t="shared" ca="1" si="108"/>
        <v>41</v>
      </c>
      <c r="J1129" s="26">
        <f ca="1">IF(I1129=0,0,COUNTIF(I$19:$I1129,C1129*10+1))</f>
        <v>235</v>
      </c>
      <c r="K1129" s="21">
        <f t="shared" ca="1" si="109"/>
        <v>0</v>
      </c>
      <c r="L1129" s="24">
        <f t="shared" ca="1" si="110"/>
        <v>5237</v>
      </c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</row>
    <row r="1130" spans="1:44" x14ac:dyDescent="0.2">
      <c r="A1130" s="15">
        <f>Daten!A1130</f>
        <v>41224</v>
      </c>
      <c r="B1130" s="8" t="str">
        <f>Daten!B1130</f>
        <v>Reichersberg</v>
      </c>
      <c r="C1130" s="15">
        <f t="shared" si="105"/>
        <v>4</v>
      </c>
      <c r="D1130" s="9">
        <f>Daten!E1130</f>
        <v>1596</v>
      </c>
      <c r="E1130" s="10">
        <f>Daten!D1130</f>
        <v>0</v>
      </c>
      <c r="F1130" s="9">
        <f t="shared" si="106"/>
        <v>2572.6567164179105</v>
      </c>
      <c r="H1130" s="26">
        <f t="shared" ca="1" si="107"/>
        <v>8234</v>
      </c>
      <c r="I1130" s="8">
        <f t="shared" ca="1" si="108"/>
        <v>41</v>
      </c>
      <c r="J1130" s="26">
        <f ca="1">IF(I1130=0,0,COUNTIF(I$19:$I1130,C1130*10+1))</f>
        <v>236</v>
      </c>
      <c r="K1130" s="21">
        <f t="shared" ca="1" si="109"/>
        <v>0</v>
      </c>
      <c r="L1130" s="24">
        <f t="shared" ca="1" si="110"/>
        <v>8234</v>
      </c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</row>
    <row r="1131" spans="1:44" x14ac:dyDescent="0.2">
      <c r="A1131" s="15">
        <f>Daten!A1131</f>
        <v>41225</v>
      </c>
      <c r="B1131" s="8" t="str">
        <f>Daten!B1131</f>
        <v>Ried im Innkreis</v>
      </c>
      <c r="C1131" s="15">
        <f t="shared" si="105"/>
        <v>4</v>
      </c>
      <c r="D1131" s="9">
        <f>Daten!E1131</f>
        <v>12404</v>
      </c>
      <c r="E1131" s="10">
        <f>Daten!D1131</f>
        <v>0</v>
      </c>
      <c r="F1131" s="9">
        <f t="shared" si="106"/>
        <v>20673.333333333332</v>
      </c>
      <c r="H1131" s="26">
        <f t="shared" ca="1" si="107"/>
        <v>66167</v>
      </c>
      <c r="I1131" s="8">
        <f t="shared" ca="1" si="108"/>
        <v>41</v>
      </c>
      <c r="J1131" s="26">
        <f ca="1">IF(I1131=0,0,COUNTIF(I$19:$I1131,C1131*10+1))</f>
        <v>237</v>
      </c>
      <c r="K1131" s="21">
        <f t="shared" ca="1" si="109"/>
        <v>0</v>
      </c>
      <c r="L1131" s="24">
        <f t="shared" ca="1" si="110"/>
        <v>66167</v>
      </c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</row>
    <row r="1132" spans="1:44" x14ac:dyDescent="0.2">
      <c r="A1132" s="15">
        <f>Daten!A1132</f>
        <v>41226</v>
      </c>
      <c r="B1132" s="8" t="str">
        <f>Daten!B1132</f>
        <v>St. Georgen bei Obernberg am Inn</v>
      </c>
      <c r="C1132" s="15">
        <f t="shared" si="105"/>
        <v>4</v>
      </c>
      <c r="D1132" s="9">
        <f>Daten!E1132</f>
        <v>549</v>
      </c>
      <c r="E1132" s="10">
        <f>Daten!D1132</f>
        <v>0</v>
      </c>
      <c r="F1132" s="9">
        <f t="shared" si="106"/>
        <v>884.95522388059703</v>
      </c>
      <c r="H1132" s="26">
        <f t="shared" ca="1" si="107"/>
        <v>2832</v>
      </c>
      <c r="I1132" s="8">
        <f t="shared" ca="1" si="108"/>
        <v>41</v>
      </c>
      <c r="J1132" s="26">
        <f ca="1">IF(I1132=0,0,COUNTIF(I$19:$I1132,C1132*10+1))</f>
        <v>238</v>
      </c>
      <c r="K1132" s="21">
        <f t="shared" ca="1" si="109"/>
        <v>0</v>
      </c>
      <c r="L1132" s="24">
        <f t="shared" ca="1" si="110"/>
        <v>2832</v>
      </c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</row>
    <row r="1133" spans="1:44" x14ac:dyDescent="0.2">
      <c r="A1133" s="15">
        <f>Daten!A1133</f>
        <v>41227</v>
      </c>
      <c r="B1133" s="8" t="str">
        <f>Daten!B1133</f>
        <v>St. Marienkirchen am Hausruck</v>
      </c>
      <c r="C1133" s="15">
        <f t="shared" si="105"/>
        <v>4</v>
      </c>
      <c r="D1133" s="9">
        <f>Daten!E1133</f>
        <v>895</v>
      </c>
      <c r="E1133" s="10">
        <f>Daten!D1133</f>
        <v>0</v>
      </c>
      <c r="F1133" s="9">
        <f t="shared" si="106"/>
        <v>1442.686567164179</v>
      </c>
      <c r="H1133" s="26">
        <f t="shared" ca="1" si="107"/>
        <v>4617</v>
      </c>
      <c r="I1133" s="8">
        <f t="shared" ca="1" si="108"/>
        <v>41</v>
      </c>
      <c r="J1133" s="26">
        <f ca="1">IF(I1133=0,0,COUNTIF(I$19:$I1133,C1133*10+1))</f>
        <v>239</v>
      </c>
      <c r="K1133" s="21">
        <f t="shared" ca="1" si="109"/>
        <v>0</v>
      </c>
      <c r="L1133" s="24">
        <f t="shared" ca="1" si="110"/>
        <v>4617</v>
      </c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</row>
    <row r="1134" spans="1:44" x14ac:dyDescent="0.2">
      <c r="A1134" s="15">
        <f>Daten!A1134</f>
        <v>41228</v>
      </c>
      <c r="B1134" s="8" t="str">
        <f>Daten!B1134</f>
        <v>St. Martin im Innkreis</v>
      </c>
      <c r="C1134" s="15">
        <f t="shared" si="105"/>
        <v>4</v>
      </c>
      <c r="D1134" s="9">
        <f>Daten!E1134</f>
        <v>2137</v>
      </c>
      <c r="E1134" s="10">
        <f>Daten!D1134</f>
        <v>0</v>
      </c>
      <c r="F1134" s="9">
        <f t="shared" si="106"/>
        <v>3444.7164179104479</v>
      </c>
      <c r="H1134" s="26">
        <f t="shared" ca="1" si="107"/>
        <v>11025</v>
      </c>
      <c r="I1134" s="8">
        <f t="shared" ca="1" si="108"/>
        <v>41</v>
      </c>
      <c r="J1134" s="26">
        <f ca="1">IF(I1134=0,0,COUNTIF(I$19:$I1134,C1134*10+1))</f>
        <v>240</v>
      </c>
      <c r="K1134" s="21">
        <f t="shared" ca="1" si="109"/>
        <v>0</v>
      </c>
      <c r="L1134" s="24">
        <f t="shared" ca="1" si="110"/>
        <v>11025</v>
      </c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</row>
    <row r="1135" spans="1:44" x14ac:dyDescent="0.2">
      <c r="A1135" s="15">
        <f>Daten!A1135</f>
        <v>41229</v>
      </c>
      <c r="B1135" s="8" t="str">
        <f>Daten!B1135</f>
        <v>Schildorn</v>
      </c>
      <c r="C1135" s="15">
        <f t="shared" si="105"/>
        <v>4</v>
      </c>
      <c r="D1135" s="9">
        <f>Daten!E1135</f>
        <v>1223</v>
      </c>
      <c r="E1135" s="10">
        <f>Daten!D1135</f>
        <v>0</v>
      </c>
      <c r="F1135" s="9">
        <f t="shared" si="106"/>
        <v>1971.4029850746269</v>
      </c>
      <c r="H1135" s="26">
        <f t="shared" ca="1" si="107"/>
        <v>6310</v>
      </c>
      <c r="I1135" s="8">
        <f t="shared" ca="1" si="108"/>
        <v>41</v>
      </c>
      <c r="J1135" s="26">
        <f ca="1">IF(I1135=0,0,COUNTIF(I$19:$I1135,C1135*10+1))</f>
        <v>241</v>
      </c>
      <c r="K1135" s="21">
        <f t="shared" ca="1" si="109"/>
        <v>0</v>
      </c>
      <c r="L1135" s="24">
        <f t="shared" ca="1" si="110"/>
        <v>6310</v>
      </c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</row>
    <row r="1136" spans="1:44" x14ac:dyDescent="0.2">
      <c r="A1136" s="15">
        <f>Daten!A1136</f>
        <v>41230</v>
      </c>
      <c r="B1136" s="8" t="str">
        <f>Daten!B1136</f>
        <v>Senftenbach</v>
      </c>
      <c r="C1136" s="15">
        <f t="shared" si="105"/>
        <v>4</v>
      </c>
      <c r="D1136" s="9">
        <f>Daten!E1136</f>
        <v>791</v>
      </c>
      <c r="E1136" s="10">
        <f>Daten!D1136</f>
        <v>0</v>
      </c>
      <c r="F1136" s="9">
        <f t="shared" si="106"/>
        <v>1275.044776119403</v>
      </c>
      <c r="H1136" s="26">
        <f t="shared" ca="1" si="107"/>
        <v>4081</v>
      </c>
      <c r="I1136" s="8">
        <f t="shared" ca="1" si="108"/>
        <v>41</v>
      </c>
      <c r="J1136" s="26">
        <f ca="1">IF(I1136=0,0,COUNTIF(I$19:$I1136,C1136*10+1))</f>
        <v>242</v>
      </c>
      <c r="K1136" s="21">
        <f t="shared" ca="1" si="109"/>
        <v>0</v>
      </c>
      <c r="L1136" s="24">
        <f t="shared" ca="1" si="110"/>
        <v>4081</v>
      </c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</row>
    <row r="1137" spans="1:44" x14ac:dyDescent="0.2">
      <c r="A1137" s="15">
        <f>Daten!A1137</f>
        <v>41231</v>
      </c>
      <c r="B1137" s="8" t="str">
        <f>Daten!B1137</f>
        <v>Taiskirchen im Innkreis</v>
      </c>
      <c r="C1137" s="15">
        <f t="shared" si="105"/>
        <v>4</v>
      </c>
      <c r="D1137" s="9">
        <f>Daten!E1137</f>
        <v>2399</v>
      </c>
      <c r="E1137" s="10">
        <f>Daten!D1137</f>
        <v>0</v>
      </c>
      <c r="F1137" s="9">
        <f t="shared" si="106"/>
        <v>3867.0447761194027</v>
      </c>
      <c r="H1137" s="26">
        <f t="shared" ca="1" si="107"/>
        <v>12377</v>
      </c>
      <c r="I1137" s="8">
        <f t="shared" ca="1" si="108"/>
        <v>41</v>
      </c>
      <c r="J1137" s="26">
        <f ca="1">IF(I1137=0,0,COUNTIF(I$19:$I1137,C1137*10+1))</f>
        <v>243</v>
      </c>
      <c r="K1137" s="21">
        <f t="shared" ca="1" si="109"/>
        <v>0</v>
      </c>
      <c r="L1137" s="24">
        <f t="shared" ca="1" si="110"/>
        <v>12377</v>
      </c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</row>
    <row r="1138" spans="1:44" x14ac:dyDescent="0.2">
      <c r="A1138" s="15">
        <f>Daten!A1138</f>
        <v>41232</v>
      </c>
      <c r="B1138" s="8" t="str">
        <f>Daten!B1138</f>
        <v>Tumeltsham</v>
      </c>
      <c r="C1138" s="15">
        <f t="shared" si="105"/>
        <v>4</v>
      </c>
      <c r="D1138" s="9">
        <f>Daten!E1138</f>
        <v>1582</v>
      </c>
      <c r="E1138" s="10">
        <f>Daten!D1138</f>
        <v>0</v>
      </c>
      <c r="F1138" s="9">
        <f t="shared" si="106"/>
        <v>2550.0895522388059</v>
      </c>
      <c r="H1138" s="26">
        <f t="shared" ca="1" si="107"/>
        <v>8162</v>
      </c>
      <c r="I1138" s="8">
        <f t="shared" ca="1" si="108"/>
        <v>41</v>
      </c>
      <c r="J1138" s="26">
        <f ca="1">IF(I1138=0,0,COUNTIF(I$19:$I1138,C1138*10+1))</f>
        <v>244</v>
      </c>
      <c r="K1138" s="21">
        <f t="shared" ca="1" si="109"/>
        <v>0</v>
      </c>
      <c r="L1138" s="24">
        <f t="shared" ca="1" si="110"/>
        <v>8162</v>
      </c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</row>
    <row r="1139" spans="1:44" x14ac:dyDescent="0.2">
      <c r="A1139" s="15">
        <f>Daten!A1139</f>
        <v>41233</v>
      </c>
      <c r="B1139" s="8" t="str">
        <f>Daten!B1139</f>
        <v>Utzenaich</v>
      </c>
      <c r="C1139" s="15">
        <f t="shared" si="105"/>
        <v>4</v>
      </c>
      <c r="D1139" s="9">
        <f>Daten!E1139</f>
        <v>1626</v>
      </c>
      <c r="E1139" s="10">
        <f>Daten!D1139</f>
        <v>0</v>
      </c>
      <c r="F1139" s="9">
        <f t="shared" si="106"/>
        <v>2621.0149253731342</v>
      </c>
      <c r="H1139" s="26">
        <f t="shared" ca="1" si="107"/>
        <v>8389</v>
      </c>
      <c r="I1139" s="8">
        <f t="shared" ca="1" si="108"/>
        <v>41</v>
      </c>
      <c r="J1139" s="26">
        <f ca="1">IF(I1139=0,0,COUNTIF(I$19:$I1139,C1139*10+1))</f>
        <v>245</v>
      </c>
      <c r="K1139" s="21">
        <f t="shared" ca="1" si="109"/>
        <v>0</v>
      </c>
      <c r="L1139" s="24">
        <f t="shared" ca="1" si="110"/>
        <v>8389</v>
      </c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</row>
    <row r="1140" spans="1:44" x14ac:dyDescent="0.2">
      <c r="A1140" s="15">
        <f>Daten!A1140</f>
        <v>41234</v>
      </c>
      <c r="B1140" s="8" t="str">
        <f>Daten!B1140</f>
        <v>Waldzell</v>
      </c>
      <c r="C1140" s="15">
        <f t="shared" si="105"/>
        <v>4</v>
      </c>
      <c r="D1140" s="9">
        <f>Daten!E1140</f>
        <v>2284</v>
      </c>
      <c r="E1140" s="10">
        <f>Daten!D1140</f>
        <v>0</v>
      </c>
      <c r="F1140" s="9">
        <f t="shared" si="106"/>
        <v>3681.6716417910447</v>
      </c>
      <c r="H1140" s="26">
        <f t="shared" ca="1" si="107"/>
        <v>11784</v>
      </c>
      <c r="I1140" s="8">
        <f t="shared" ca="1" si="108"/>
        <v>41</v>
      </c>
      <c r="J1140" s="26">
        <f ca="1">IF(I1140=0,0,COUNTIF(I$19:$I1140,C1140*10+1))</f>
        <v>246</v>
      </c>
      <c r="K1140" s="21">
        <f t="shared" ca="1" si="109"/>
        <v>0</v>
      </c>
      <c r="L1140" s="24">
        <f t="shared" ca="1" si="110"/>
        <v>11784</v>
      </c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</row>
    <row r="1141" spans="1:44" x14ac:dyDescent="0.2">
      <c r="A1141" s="15">
        <f>Daten!A1141</f>
        <v>41235</v>
      </c>
      <c r="B1141" s="8" t="str">
        <f>Daten!B1141</f>
        <v>Weilbach</v>
      </c>
      <c r="C1141" s="15">
        <f t="shared" si="105"/>
        <v>4</v>
      </c>
      <c r="D1141" s="9">
        <f>Daten!E1141</f>
        <v>612</v>
      </c>
      <c r="E1141" s="10">
        <f>Daten!D1141</f>
        <v>0</v>
      </c>
      <c r="F1141" s="9">
        <f t="shared" si="106"/>
        <v>986.50746268656712</v>
      </c>
      <c r="H1141" s="26">
        <f t="shared" ca="1" si="107"/>
        <v>3157</v>
      </c>
      <c r="I1141" s="8">
        <f t="shared" ca="1" si="108"/>
        <v>41</v>
      </c>
      <c r="J1141" s="26">
        <f ca="1">IF(I1141=0,0,COUNTIF(I$19:$I1141,C1141*10+1))</f>
        <v>247</v>
      </c>
      <c r="K1141" s="21">
        <f t="shared" ca="1" si="109"/>
        <v>0</v>
      </c>
      <c r="L1141" s="24">
        <f t="shared" ca="1" si="110"/>
        <v>3157</v>
      </c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</row>
    <row r="1142" spans="1:44" x14ac:dyDescent="0.2">
      <c r="A1142" s="15">
        <f>Daten!A1142</f>
        <v>41236</v>
      </c>
      <c r="B1142" s="8" t="str">
        <f>Daten!B1142</f>
        <v>Wippenham</v>
      </c>
      <c r="C1142" s="15">
        <f t="shared" si="105"/>
        <v>4</v>
      </c>
      <c r="D1142" s="9">
        <f>Daten!E1142</f>
        <v>560</v>
      </c>
      <c r="E1142" s="10">
        <f>Daten!D1142</f>
        <v>0</v>
      </c>
      <c r="F1142" s="9">
        <f t="shared" si="106"/>
        <v>902.68656716417911</v>
      </c>
      <c r="H1142" s="26">
        <f t="shared" ca="1" si="107"/>
        <v>2889</v>
      </c>
      <c r="I1142" s="8">
        <f t="shared" ca="1" si="108"/>
        <v>41</v>
      </c>
      <c r="J1142" s="26">
        <f ca="1">IF(I1142=0,0,COUNTIF(I$19:$I1142,C1142*10+1))</f>
        <v>248</v>
      </c>
      <c r="K1142" s="21">
        <f t="shared" ca="1" si="109"/>
        <v>0</v>
      </c>
      <c r="L1142" s="24">
        <f t="shared" ca="1" si="110"/>
        <v>2889</v>
      </c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</row>
    <row r="1143" spans="1:44" x14ac:dyDescent="0.2">
      <c r="A1143" s="15">
        <f>Daten!A1143</f>
        <v>41304</v>
      </c>
      <c r="B1143" s="8" t="str">
        <f>Daten!B1143</f>
        <v>Altenfelden</v>
      </c>
      <c r="C1143" s="15">
        <f t="shared" si="105"/>
        <v>4</v>
      </c>
      <c r="D1143" s="9">
        <f>Daten!E1143</f>
        <v>2288</v>
      </c>
      <c r="E1143" s="10">
        <f>Daten!D1143</f>
        <v>0</v>
      </c>
      <c r="F1143" s="9">
        <f t="shared" si="106"/>
        <v>3688.1194029850744</v>
      </c>
      <c r="H1143" s="26">
        <f t="shared" ca="1" si="107"/>
        <v>11804</v>
      </c>
      <c r="I1143" s="8">
        <f t="shared" ca="1" si="108"/>
        <v>41</v>
      </c>
      <c r="J1143" s="26">
        <f ca="1">IF(I1143=0,0,COUNTIF(I$19:$I1143,C1143*10+1))</f>
        <v>249</v>
      </c>
      <c r="K1143" s="21">
        <f t="shared" ca="1" si="109"/>
        <v>0</v>
      </c>
      <c r="L1143" s="24">
        <f t="shared" ca="1" si="110"/>
        <v>11804</v>
      </c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</row>
    <row r="1144" spans="1:44" x14ac:dyDescent="0.2">
      <c r="A1144" s="15">
        <f>Daten!A1144</f>
        <v>41305</v>
      </c>
      <c r="B1144" s="8" t="str">
        <f>Daten!B1144</f>
        <v>Arnreit</v>
      </c>
      <c r="C1144" s="15">
        <f t="shared" si="105"/>
        <v>4</v>
      </c>
      <c r="D1144" s="9">
        <f>Daten!E1144</f>
        <v>1167</v>
      </c>
      <c r="E1144" s="10">
        <f>Daten!D1144</f>
        <v>0</v>
      </c>
      <c r="F1144" s="9">
        <f t="shared" si="106"/>
        <v>1881.1343283582089</v>
      </c>
      <c r="H1144" s="26">
        <f t="shared" ca="1" si="107"/>
        <v>6021</v>
      </c>
      <c r="I1144" s="8">
        <f t="shared" ca="1" si="108"/>
        <v>41</v>
      </c>
      <c r="J1144" s="26">
        <f ca="1">IF(I1144=0,0,COUNTIF(I$19:$I1144,C1144*10+1))</f>
        <v>250</v>
      </c>
      <c r="K1144" s="21">
        <f t="shared" ca="1" si="109"/>
        <v>0</v>
      </c>
      <c r="L1144" s="24">
        <f t="shared" ca="1" si="110"/>
        <v>6021</v>
      </c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</row>
    <row r="1145" spans="1:44" x14ac:dyDescent="0.2">
      <c r="A1145" s="15">
        <f>Daten!A1145</f>
        <v>41306</v>
      </c>
      <c r="B1145" s="8" t="str">
        <f>Daten!B1145</f>
        <v>Atzesberg</v>
      </c>
      <c r="C1145" s="15">
        <f t="shared" si="105"/>
        <v>4</v>
      </c>
      <c r="D1145" s="9">
        <f>Daten!E1145</f>
        <v>433</v>
      </c>
      <c r="E1145" s="10">
        <f>Daten!D1145</f>
        <v>0</v>
      </c>
      <c r="F1145" s="9">
        <f t="shared" si="106"/>
        <v>697.97014925373139</v>
      </c>
      <c r="H1145" s="26">
        <f t="shared" ca="1" si="107"/>
        <v>2234</v>
      </c>
      <c r="I1145" s="8">
        <f t="shared" ca="1" si="108"/>
        <v>41</v>
      </c>
      <c r="J1145" s="26">
        <f ca="1">IF(I1145=0,0,COUNTIF(I$19:$I1145,C1145*10+1))</f>
        <v>251</v>
      </c>
      <c r="K1145" s="21">
        <f t="shared" ca="1" si="109"/>
        <v>0</v>
      </c>
      <c r="L1145" s="24">
        <f t="shared" ca="1" si="110"/>
        <v>2234</v>
      </c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</row>
    <row r="1146" spans="1:44" x14ac:dyDescent="0.2">
      <c r="A1146" s="15">
        <f>Daten!A1146</f>
        <v>41307</v>
      </c>
      <c r="B1146" s="8" t="str">
        <f>Daten!B1146</f>
        <v>Auberg</v>
      </c>
      <c r="C1146" s="15">
        <f t="shared" si="105"/>
        <v>4</v>
      </c>
      <c r="D1146" s="9">
        <f>Daten!E1146</f>
        <v>594</v>
      </c>
      <c r="E1146" s="10">
        <f>Daten!D1146</f>
        <v>0</v>
      </c>
      <c r="F1146" s="9">
        <f t="shared" si="106"/>
        <v>957.49253731343288</v>
      </c>
      <c r="H1146" s="26">
        <f t="shared" ca="1" si="107"/>
        <v>3065</v>
      </c>
      <c r="I1146" s="8">
        <f t="shared" ca="1" si="108"/>
        <v>41</v>
      </c>
      <c r="J1146" s="26">
        <f ca="1">IF(I1146=0,0,COUNTIF(I$19:$I1146,C1146*10+1))</f>
        <v>252</v>
      </c>
      <c r="K1146" s="21">
        <f t="shared" ca="1" si="109"/>
        <v>0</v>
      </c>
      <c r="L1146" s="24">
        <f t="shared" ca="1" si="110"/>
        <v>3065</v>
      </c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</row>
    <row r="1147" spans="1:44" x14ac:dyDescent="0.2">
      <c r="A1147" s="15">
        <f>Daten!A1147</f>
        <v>41309</v>
      </c>
      <c r="B1147" s="8" t="str">
        <f>Daten!B1147</f>
        <v>Haslach an der Mühl</v>
      </c>
      <c r="C1147" s="15">
        <f t="shared" si="105"/>
        <v>4</v>
      </c>
      <c r="D1147" s="9">
        <f>Daten!E1147</f>
        <v>2561</v>
      </c>
      <c r="E1147" s="10">
        <f>Daten!D1147</f>
        <v>0</v>
      </c>
      <c r="F1147" s="9">
        <f t="shared" si="106"/>
        <v>4128.1791044776119</v>
      </c>
      <c r="H1147" s="26">
        <f t="shared" ca="1" si="107"/>
        <v>13213</v>
      </c>
      <c r="I1147" s="8">
        <f t="shared" ca="1" si="108"/>
        <v>41</v>
      </c>
      <c r="J1147" s="26">
        <f ca="1">IF(I1147=0,0,COUNTIF(I$19:$I1147,C1147*10+1))</f>
        <v>253</v>
      </c>
      <c r="K1147" s="21">
        <f t="shared" ca="1" si="109"/>
        <v>0</v>
      </c>
      <c r="L1147" s="24">
        <f t="shared" ca="1" si="110"/>
        <v>13213</v>
      </c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</row>
    <row r="1148" spans="1:44" x14ac:dyDescent="0.2">
      <c r="A1148" s="15">
        <f>Daten!A1148</f>
        <v>41311</v>
      </c>
      <c r="B1148" s="8" t="str">
        <f>Daten!B1148</f>
        <v>Hörbich</v>
      </c>
      <c r="C1148" s="15">
        <f t="shared" si="105"/>
        <v>4</v>
      </c>
      <c r="D1148" s="9">
        <f>Daten!E1148</f>
        <v>393</v>
      </c>
      <c r="E1148" s="10">
        <f>Daten!D1148</f>
        <v>0</v>
      </c>
      <c r="F1148" s="9">
        <f t="shared" si="106"/>
        <v>633.49253731343288</v>
      </c>
      <c r="H1148" s="26">
        <f t="shared" ca="1" si="107"/>
        <v>2028</v>
      </c>
      <c r="I1148" s="8">
        <f t="shared" ca="1" si="108"/>
        <v>41</v>
      </c>
      <c r="J1148" s="26">
        <f ca="1">IF(I1148=0,0,COUNTIF(I$19:$I1148,C1148*10+1))</f>
        <v>254</v>
      </c>
      <c r="K1148" s="21">
        <f t="shared" ca="1" si="109"/>
        <v>0</v>
      </c>
      <c r="L1148" s="24">
        <f t="shared" ca="1" si="110"/>
        <v>2028</v>
      </c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</row>
    <row r="1149" spans="1:44" x14ac:dyDescent="0.2">
      <c r="A1149" s="15">
        <f>Daten!A1149</f>
        <v>41312</v>
      </c>
      <c r="B1149" s="8" t="str">
        <f>Daten!B1149</f>
        <v>Hofkirchen im Mühlkreis</v>
      </c>
      <c r="C1149" s="15">
        <f t="shared" si="105"/>
        <v>4</v>
      </c>
      <c r="D1149" s="9">
        <f>Daten!E1149</f>
        <v>1532</v>
      </c>
      <c r="E1149" s="10">
        <f>Daten!D1149</f>
        <v>0</v>
      </c>
      <c r="F1149" s="9">
        <f t="shared" si="106"/>
        <v>2469.4925373134329</v>
      </c>
      <c r="H1149" s="26">
        <f t="shared" ca="1" si="107"/>
        <v>7904</v>
      </c>
      <c r="I1149" s="8">
        <f t="shared" ca="1" si="108"/>
        <v>41</v>
      </c>
      <c r="J1149" s="26">
        <f ca="1">IF(I1149=0,0,COUNTIF(I$19:$I1149,C1149*10+1))</f>
        <v>255</v>
      </c>
      <c r="K1149" s="21">
        <f t="shared" ca="1" si="109"/>
        <v>0</v>
      </c>
      <c r="L1149" s="24">
        <f t="shared" ca="1" si="110"/>
        <v>7904</v>
      </c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</row>
    <row r="1150" spans="1:44" x14ac:dyDescent="0.2">
      <c r="A1150" s="15">
        <f>Daten!A1150</f>
        <v>41313</v>
      </c>
      <c r="B1150" s="8" t="str">
        <f>Daten!B1150</f>
        <v>Julbach</v>
      </c>
      <c r="C1150" s="15">
        <f t="shared" si="105"/>
        <v>4</v>
      </c>
      <c r="D1150" s="9">
        <f>Daten!E1150</f>
        <v>1542</v>
      </c>
      <c r="E1150" s="10">
        <f>Daten!D1150</f>
        <v>0</v>
      </c>
      <c r="F1150" s="9">
        <f t="shared" si="106"/>
        <v>2485.6119402985073</v>
      </c>
      <c r="H1150" s="26">
        <f t="shared" ca="1" si="107"/>
        <v>7955</v>
      </c>
      <c r="I1150" s="8">
        <f t="shared" ca="1" si="108"/>
        <v>41</v>
      </c>
      <c r="J1150" s="26">
        <f ca="1">IF(I1150=0,0,COUNTIF(I$19:$I1150,C1150*10+1))</f>
        <v>256</v>
      </c>
      <c r="K1150" s="21">
        <f t="shared" ca="1" si="109"/>
        <v>0</v>
      </c>
      <c r="L1150" s="24">
        <f t="shared" ca="1" si="110"/>
        <v>7955</v>
      </c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</row>
    <row r="1151" spans="1:44" x14ac:dyDescent="0.2">
      <c r="A1151" s="15">
        <f>Daten!A1151</f>
        <v>41314</v>
      </c>
      <c r="B1151" s="8" t="str">
        <f>Daten!B1151</f>
        <v>Kirchberg ob der Donau</v>
      </c>
      <c r="C1151" s="15">
        <f t="shared" si="105"/>
        <v>4</v>
      </c>
      <c r="D1151" s="9">
        <f>Daten!E1151</f>
        <v>1061</v>
      </c>
      <c r="E1151" s="10">
        <f>Daten!D1151</f>
        <v>0</v>
      </c>
      <c r="F1151" s="9">
        <f t="shared" si="106"/>
        <v>1710.2686567164178</v>
      </c>
      <c r="H1151" s="26">
        <f t="shared" ca="1" si="107"/>
        <v>5474</v>
      </c>
      <c r="I1151" s="8">
        <f t="shared" ca="1" si="108"/>
        <v>41</v>
      </c>
      <c r="J1151" s="26">
        <f ca="1">IF(I1151=0,0,COUNTIF(I$19:$I1151,C1151*10+1))</f>
        <v>257</v>
      </c>
      <c r="K1151" s="21">
        <f t="shared" ca="1" si="109"/>
        <v>0</v>
      </c>
      <c r="L1151" s="24">
        <f t="shared" ca="1" si="110"/>
        <v>5474</v>
      </c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</row>
    <row r="1152" spans="1:44" x14ac:dyDescent="0.2">
      <c r="A1152" s="15">
        <f>Daten!A1152</f>
        <v>41315</v>
      </c>
      <c r="B1152" s="8" t="str">
        <f>Daten!B1152</f>
        <v>Klaffer am Hochficht</v>
      </c>
      <c r="C1152" s="15">
        <f t="shared" si="105"/>
        <v>4</v>
      </c>
      <c r="D1152" s="9">
        <f>Daten!E1152</f>
        <v>1307</v>
      </c>
      <c r="E1152" s="10">
        <f>Daten!D1152</f>
        <v>0</v>
      </c>
      <c r="F1152" s="9">
        <f t="shared" si="106"/>
        <v>2106.8059701492539</v>
      </c>
      <c r="H1152" s="26">
        <f t="shared" ca="1" si="107"/>
        <v>6743</v>
      </c>
      <c r="I1152" s="8">
        <f t="shared" ca="1" si="108"/>
        <v>41</v>
      </c>
      <c r="J1152" s="26">
        <f ca="1">IF(I1152=0,0,COUNTIF(I$19:$I1152,C1152*10+1))</f>
        <v>258</v>
      </c>
      <c r="K1152" s="21">
        <f t="shared" ca="1" si="109"/>
        <v>0</v>
      </c>
      <c r="L1152" s="24">
        <f t="shared" ca="1" si="110"/>
        <v>6743</v>
      </c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</row>
    <row r="1153" spans="1:44" x14ac:dyDescent="0.2">
      <c r="A1153" s="15">
        <f>Daten!A1153</f>
        <v>41316</v>
      </c>
      <c r="B1153" s="8" t="str">
        <f>Daten!B1153</f>
        <v>Kleinzell im Mühlkreis</v>
      </c>
      <c r="C1153" s="15">
        <f t="shared" si="105"/>
        <v>4</v>
      </c>
      <c r="D1153" s="9">
        <f>Daten!E1153</f>
        <v>1699</v>
      </c>
      <c r="E1153" s="10">
        <f>Daten!D1153</f>
        <v>0</v>
      </c>
      <c r="F1153" s="9">
        <f t="shared" si="106"/>
        <v>2738.686567164179</v>
      </c>
      <c r="H1153" s="26">
        <f t="shared" ca="1" si="107"/>
        <v>8765</v>
      </c>
      <c r="I1153" s="8">
        <f t="shared" ca="1" si="108"/>
        <v>41</v>
      </c>
      <c r="J1153" s="26">
        <f ca="1">IF(I1153=0,0,COUNTIF(I$19:$I1153,C1153*10+1))</f>
        <v>259</v>
      </c>
      <c r="K1153" s="21">
        <f t="shared" ca="1" si="109"/>
        <v>0</v>
      </c>
      <c r="L1153" s="24">
        <f t="shared" ca="1" si="110"/>
        <v>8765</v>
      </c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</row>
    <row r="1154" spans="1:44" x14ac:dyDescent="0.2">
      <c r="A1154" s="15">
        <f>Daten!A1154</f>
        <v>41317</v>
      </c>
      <c r="B1154" s="8" t="str">
        <f>Daten!B1154</f>
        <v>Kollerschlag</v>
      </c>
      <c r="C1154" s="15">
        <f t="shared" si="105"/>
        <v>4</v>
      </c>
      <c r="D1154" s="9">
        <f>Daten!E1154</f>
        <v>1539</v>
      </c>
      <c r="E1154" s="10">
        <f>Daten!D1154</f>
        <v>0</v>
      </c>
      <c r="F1154" s="9">
        <f t="shared" si="106"/>
        <v>2480.7761194029849</v>
      </c>
      <c r="H1154" s="26">
        <f t="shared" ca="1" si="107"/>
        <v>7940</v>
      </c>
      <c r="I1154" s="8">
        <f t="shared" ca="1" si="108"/>
        <v>41</v>
      </c>
      <c r="J1154" s="26">
        <f ca="1">IF(I1154=0,0,COUNTIF(I$19:$I1154,C1154*10+1))</f>
        <v>260</v>
      </c>
      <c r="K1154" s="21">
        <f t="shared" ca="1" si="109"/>
        <v>0</v>
      </c>
      <c r="L1154" s="24">
        <f t="shared" ca="1" si="110"/>
        <v>7940</v>
      </c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</row>
    <row r="1155" spans="1:44" x14ac:dyDescent="0.2">
      <c r="A1155" s="15">
        <f>Daten!A1155</f>
        <v>41318</v>
      </c>
      <c r="B1155" s="8" t="str">
        <f>Daten!B1155</f>
        <v>Lembach im Mühlkreis</v>
      </c>
      <c r="C1155" s="15">
        <f t="shared" si="105"/>
        <v>4</v>
      </c>
      <c r="D1155" s="9">
        <f>Daten!E1155</f>
        <v>1506</v>
      </c>
      <c r="E1155" s="10">
        <f>Daten!D1155</f>
        <v>0</v>
      </c>
      <c r="F1155" s="9">
        <f t="shared" si="106"/>
        <v>2427.5820895522388</v>
      </c>
      <c r="H1155" s="26">
        <f t="shared" ca="1" si="107"/>
        <v>7770</v>
      </c>
      <c r="I1155" s="8">
        <f t="shared" ca="1" si="108"/>
        <v>41</v>
      </c>
      <c r="J1155" s="26">
        <f ca="1">IF(I1155=0,0,COUNTIF(I$19:$I1155,C1155*10+1))</f>
        <v>261</v>
      </c>
      <c r="K1155" s="21">
        <f t="shared" ca="1" si="109"/>
        <v>0</v>
      </c>
      <c r="L1155" s="24">
        <f t="shared" ca="1" si="110"/>
        <v>7770</v>
      </c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</row>
    <row r="1156" spans="1:44" x14ac:dyDescent="0.2">
      <c r="A1156" s="15">
        <f>Daten!A1156</f>
        <v>41319</v>
      </c>
      <c r="B1156" s="8" t="str">
        <f>Daten!B1156</f>
        <v>Lichtenau im Mühlkreis</v>
      </c>
      <c r="C1156" s="15">
        <f t="shared" si="105"/>
        <v>4</v>
      </c>
      <c r="D1156" s="9">
        <f>Daten!E1156</f>
        <v>478</v>
      </c>
      <c r="E1156" s="10">
        <f>Daten!D1156</f>
        <v>0</v>
      </c>
      <c r="F1156" s="9">
        <f t="shared" si="106"/>
        <v>770.50746268656712</v>
      </c>
      <c r="H1156" s="26">
        <f t="shared" ca="1" si="107"/>
        <v>2466</v>
      </c>
      <c r="I1156" s="8">
        <f t="shared" ca="1" si="108"/>
        <v>41</v>
      </c>
      <c r="J1156" s="26">
        <f ca="1">IF(I1156=0,0,COUNTIF(I$19:$I1156,C1156*10+1))</f>
        <v>262</v>
      </c>
      <c r="K1156" s="21">
        <f t="shared" ca="1" si="109"/>
        <v>0</v>
      </c>
      <c r="L1156" s="24">
        <f t="shared" ca="1" si="110"/>
        <v>2466</v>
      </c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</row>
    <row r="1157" spans="1:44" x14ac:dyDescent="0.2">
      <c r="A1157" s="15">
        <f>Daten!A1157</f>
        <v>41320</v>
      </c>
      <c r="B1157" s="8" t="str">
        <f>Daten!B1157</f>
        <v>Nebelberg</v>
      </c>
      <c r="C1157" s="15">
        <f t="shared" si="105"/>
        <v>4</v>
      </c>
      <c r="D1157" s="9">
        <f>Daten!E1157</f>
        <v>654</v>
      </c>
      <c r="E1157" s="10">
        <f>Daten!D1157</f>
        <v>0</v>
      </c>
      <c r="F1157" s="9">
        <f t="shared" si="106"/>
        <v>1054.2089552238806</v>
      </c>
      <c r="H1157" s="26">
        <f t="shared" ca="1" si="107"/>
        <v>3374</v>
      </c>
      <c r="I1157" s="8">
        <f t="shared" ca="1" si="108"/>
        <v>41</v>
      </c>
      <c r="J1157" s="26">
        <f ca="1">IF(I1157=0,0,COUNTIF(I$19:$I1157,C1157*10+1))</f>
        <v>263</v>
      </c>
      <c r="K1157" s="21">
        <f t="shared" ca="1" si="109"/>
        <v>0</v>
      </c>
      <c r="L1157" s="24">
        <f t="shared" ca="1" si="110"/>
        <v>3374</v>
      </c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</row>
    <row r="1158" spans="1:44" x14ac:dyDescent="0.2">
      <c r="A1158" s="15">
        <f>Daten!A1158</f>
        <v>41321</v>
      </c>
      <c r="B1158" s="8" t="str">
        <f>Daten!B1158</f>
        <v>Neufelden</v>
      </c>
      <c r="C1158" s="15">
        <f t="shared" si="105"/>
        <v>4</v>
      </c>
      <c r="D1158" s="9">
        <f>Daten!E1158</f>
        <v>1216</v>
      </c>
      <c r="E1158" s="10">
        <f>Daten!D1158</f>
        <v>0</v>
      </c>
      <c r="F1158" s="9">
        <f t="shared" si="106"/>
        <v>1960.1194029850747</v>
      </c>
      <c r="H1158" s="26">
        <f t="shared" ca="1" si="107"/>
        <v>6274</v>
      </c>
      <c r="I1158" s="8">
        <f t="shared" ca="1" si="108"/>
        <v>41</v>
      </c>
      <c r="J1158" s="26">
        <f ca="1">IF(I1158=0,0,COUNTIF(I$19:$I1158,C1158*10+1))</f>
        <v>264</v>
      </c>
      <c r="K1158" s="21">
        <f t="shared" ca="1" si="109"/>
        <v>0</v>
      </c>
      <c r="L1158" s="24">
        <f t="shared" ca="1" si="110"/>
        <v>6274</v>
      </c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</row>
    <row r="1159" spans="1:44" x14ac:dyDescent="0.2">
      <c r="A1159" s="15">
        <f>Daten!A1159</f>
        <v>41322</v>
      </c>
      <c r="B1159" s="8" t="str">
        <f>Daten!B1159</f>
        <v>Niederkappel</v>
      </c>
      <c r="C1159" s="15">
        <f t="shared" si="105"/>
        <v>4</v>
      </c>
      <c r="D1159" s="9">
        <f>Daten!E1159</f>
        <v>976</v>
      </c>
      <c r="E1159" s="10">
        <f>Daten!D1159</f>
        <v>0</v>
      </c>
      <c r="F1159" s="9">
        <f t="shared" si="106"/>
        <v>1573.2537313432836</v>
      </c>
      <c r="H1159" s="26">
        <f t="shared" ca="1" si="107"/>
        <v>5035</v>
      </c>
      <c r="I1159" s="8">
        <f t="shared" ca="1" si="108"/>
        <v>41</v>
      </c>
      <c r="J1159" s="26">
        <f ca="1">IF(I1159=0,0,COUNTIF(I$19:$I1159,C1159*10+1))</f>
        <v>265</v>
      </c>
      <c r="K1159" s="21">
        <f t="shared" ca="1" si="109"/>
        <v>0</v>
      </c>
      <c r="L1159" s="24">
        <f t="shared" ca="1" si="110"/>
        <v>5035</v>
      </c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</row>
    <row r="1160" spans="1:44" x14ac:dyDescent="0.2">
      <c r="A1160" s="15">
        <f>Daten!A1160</f>
        <v>41323</v>
      </c>
      <c r="B1160" s="8" t="str">
        <f>Daten!B1160</f>
        <v>Niederwaldkirchen</v>
      </c>
      <c r="C1160" s="15">
        <f t="shared" si="105"/>
        <v>4</v>
      </c>
      <c r="D1160" s="9">
        <f>Daten!E1160</f>
        <v>1850</v>
      </c>
      <c r="E1160" s="10">
        <f>Daten!D1160</f>
        <v>0</v>
      </c>
      <c r="F1160" s="9">
        <f t="shared" si="106"/>
        <v>2982.0895522388059</v>
      </c>
      <c r="H1160" s="26">
        <f t="shared" ca="1" si="107"/>
        <v>9544</v>
      </c>
      <c r="I1160" s="8">
        <f t="shared" ca="1" si="108"/>
        <v>41</v>
      </c>
      <c r="J1160" s="26">
        <f ca="1">IF(I1160=0,0,COUNTIF(I$19:$I1160,C1160*10+1))</f>
        <v>266</v>
      </c>
      <c r="K1160" s="21">
        <f t="shared" ca="1" si="109"/>
        <v>0</v>
      </c>
      <c r="L1160" s="24">
        <f t="shared" ca="1" si="110"/>
        <v>9544</v>
      </c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</row>
    <row r="1161" spans="1:44" x14ac:dyDescent="0.2">
      <c r="A1161" s="15">
        <f>Daten!A1161</f>
        <v>41324</v>
      </c>
      <c r="B1161" s="8" t="str">
        <f>Daten!B1161</f>
        <v>Oberkappel</v>
      </c>
      <c r="C1161" s="15">
        <f t="shared" si="105"/>
        <v>4</v>
      </c>
      <c r="D1161" s="9">
        <f>Daten!E1161</f>
        <v>701</v>
      </c>
      <c r="E1161" s="10">
        <f>Daten!D1161</f>
        <v>0</v>
      </c>
      <c r="F1161" s="9">
        <f t="shared" si="106"/>
        <v>1129.9701492537313</v>
      </c>
      <c r="H1161" s="26">
        <f t="shared" ca="1" si="107"/>
        <v>3617</v>
      </c>
      <c r="I1161" s="8">
        <f t="shared" ca="1" si="108"/>
        <v>41</v>
      </c>
      <c r="J1161" s="26">
        <f ca="1">IF(I1161=0,0,COUNTIF(I$19:$I1161,C1161*10+1))</f>
        <v>267</v>
      </c>
      <c r="K1161" s="21">
        <f t="shared" ca="1" si="109"/>
        <v>0</v>
      </c>
      <c r="L1161" s="24">
        <f t="shared" ca="1" si="110"/>
        <v>3617</v>
      </c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</row>
    <row r="1162" spans="1:44" x14ac:dyDescent="0.2">
      <c r="A1162" s="15">
        <f>Daten!A1162</f>
        <v>41325</v>
      </c>
      <c r="B1162" s="8" t="str">
        <f>Daten!B1162</f>
        <v>Oepping</v>
      </c>
      <c r="C1162" s="15">
        <f t="shared" si="105"/>
        <v>4</v>
      </c>
      <c r="D1162" s="9">
        <f>Daten!E1162</f>
        <v>1540</v>
      </c>
      <c r="E1162" s="10">
        <f>Daten!D1162</f>
        <v>0</v>
      </c>
      <c r="F1162" s="9">
        <f t="shared" si="106"/>
        <v>2482.3880597014927</v>
      </c>
      <c r="H1162" s="26">
        <f t="shared" ca="1" si="107"/>
        <v>7945</v>
      </c>
      <c r="I1162" s="8">
        <f t="shared" ca="1" si="108"/>
        <v>41</v>
      </c>
      <c r="J1162" s="26">
        <f ca="1">IF(I1162=0,0,COUNTIF(I$19:$I1162,C1162*10+1))</f>
        <v>268</v>
      </c>
      <c r="K1162" s="21">
        <f t="shared" ca="1" si="109"/>
        <v>0</v>
      </c>
      <c r="L1162" s="24">
        <f t="shared" ca="1" si="110"/>
        <v>7945</v>
      </c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</row>
    <row r="1163" spans="1:44" x14ac:dyDescent="0.2">
      <c r="A1163" s="15">
        <f>Daten!A1163</f>
        <v>41326</v>
      </c>
      <c r="B1163" s="8" t="str">
        <f>Daten!B1163</f>
        <v>Peilstein im Mühlviertel</v>
      </c>
      <c r="C1163" s="15">
        <f t="shared" si="105"/>
        <v>4</v>
      </c>
      <c r="D1163" s="9">
        <f>Daten!E1163</f>
        <v>1552</v>
      </c>
      <c r="E1163" s="10">
        <f>Daten!D1163</f>
        <v>0</v>
      </c>
      <c r="F1163" s="9">
        <f t="shared" si="106"/>
        <v>2501.7313432835822</v>
      </c>
      <c r="H1163" s="26">
        <f t="shared" ca="1" si="107"/>
        <v>8007</v>
      </c>
      <c r="I1163" s="8">
        <f t="shared" ca="1" si="108"/>
        <v>41</v>
      </c>
      <c r="J1163" s="26">
        <f ca="1">IF(I1163=0,0,COUNTIF(I$19:$I1163,C1163*10+1))</f>
        <v>269</v>
      </c>
      <c r="K1163" s="21">
        <f t="shared" ca="1" si="109"/>
        <v>0</v>
      </c>
      <c r="L1163" s="24">
        <f t="shared" ca="1" si="110"/>
        <v>8007</v>
      </c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</row>
    <row r="1164" spans="1:44" x14ac:dyDescent="0.2">
      <c r="A1164" s="15">
        <f>Daten!A1164</f>
        <v>41327</v>
      </c>
      <c r="B1164" s="8" t="str">
        <f>Daten!B1164</f>
        <v>Pfarrkirchen im Mühlkreis</v>
      </c>
      <c r="C1164" s="15">
        <f t="shared" si="105"/>
        <v>4</v>
      </c>
      <c r="D1164" s="9">
        <f>Daten!E1164</f>
        <v>1421</v>
      </c>
      <c r="E1164" s="10">
        <f>Daten!D1164</f>
        <v>0</v>
      </c>
      <c r="F1164" s="9">
        <f t="shared" si="106"/>
        <v>2290.5671641791046</v>
      </c>
      <c r="H1164" s="26">
        <f t="shared" ca="1" si="107"/>
        <v>7331</v>
      </c>
      <c r="I1164" s="8">
        <f t="shared" ca="1" si="108"/>
        <v>41</v>
      </c>
      <c r="J1164" s="26">
        <f ca="1">IF(I1164=0,0,COUNTIF(I$19:$I1164,C1164*10+1))</f>
        <v>270</v>
      </c>
      <c r="K1164" s="21">
        <f t="shared" ca="1" si="109"/>
        <v>0</v>
      </c>
      <c r="L1164" s="24">
        <f t="shared" ca="1" si="110"/>
        <v>7331</v>
      </c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</row>
    <row r="1165" spans="1:44" x14ac:dyDescent="0.2">
      <c r="A1165" s="15">
        <f>Daten!A1165</f>
        <v>41328</v>
      </c>
      <c r="B1165" s="8" t="str">
        <f>Daten!B1165</f>
        <v>Putzleinsdorf</v>
      </c>
      <c r="C1165" s="15">
        <f t="shared" si="105"/>
        <v>4</v>
      </c>
      <c r="D1165" s="9">
        <f>Daten!E1165</f>
        <v>1531</v>
      </c>
      <c r="E1165" s="10">
        <f>Daten!D1165</f>
        <v>0</v>
      </c>
      <c r="F1165" s="9">
        <f t="shared" si="106"/>
        <v>2467.8805970149256</v>
      </c>
      <c r="H1165" s="26">
        <f t="shared" ca="1" si="107"/>
        <v>7899</v>
      </c>
      <c r="I1165" s="8">
        <f t="shared" ca="1" si="108"/>
        <v>41</v>
      </c>
      <c r="J1165" s="26">
        <f ca="1">IF(I1165=0,0,COUNTIF(I$19:$I1165,C1165*10+1))</f>
        <v>271</v>
      </c>
      <c r="K1165" s="21">
        <f t="shared" ca="1" si="109"/>
        <v>0</v>
      </c>
      <c r="L1165" s="24">
        <f t="shared" ca="1" si="110"/>
        <v>7899</v>
      </c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</row>
    <row r="1166" spans="1:44" x14ac:dyDescent="0.2">
      <c r="A1166" s="15">
        <f>Daten!A1166</f>
        <v>41329</v>
      </c>
      <c r="B1166" s="8" t="str">
        <f>Daten!B1166</f>
        <v>Neustift im Mühlkreis</v>
      </c>
      <c r="C1166" s="15">
        <f t="shared" si="105"/>
        <v>4</v>
      </c>
      <c r="D1166" s="9">
        <f>Daten!E1166</f>
        <v>1466</v>
      </c>
      <c r="E1166" s="10">
        <f>Daten!D1166</f>
        <v>0</v>
      </c>
      <c r="F1166" s="9">
        <f t="shared" si="106"/>
        <v>2363.1044776119402</v>
      </c>
      <c r="H1166" s="26">
        <f t="shared" ca="1" si="107"/>
        <v>7563</v>
      </c>
      <c r="I1166" s="8">
        <f t="shared" ca="1" si="108"/>
        <v>41</v>
      </c>
      <c r="J1166" s="26">
        <f ca="1">IF(I1166=0,0,COUNTIF(I$19:$I1166,C1166*10+1))</f>
        <v>272</v>
      </c>
      <c r="K1166" s="21">
        <f t="shared" ca="1" si="109"/>
        <v>0</v>
      </c>
      <c r="L1166" s="24">
        <f t="shared" ca="1" si="110"/>
        <v>7563</v>
      </c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</row>
    <row r="1167" spans="1:44" x14ac:dyDescent="0.2">
      <c r="A1167" s="15">
        <f>Daten!A1167</f>
        <v>41331</v>
      </c>
      <c r="B1167" s="8" t="str">
        <f>Daten!B1167</f>
        <v>St. Johann am Wimberg</v>
      </c>
      <c r="C1167" s="15">
        <f t="shared" si="105"/>
        <v>4</v>
      </c>
      <c r="D1167" s="9">
        <f>Daten!E1167</f>
        <v>999</v>
      </c>
      <c r="E1167" s="10">
        <f>Daten!D1167</f>
        <v>0</v>
      </c>
      <c r="F1167" s="9">
        <f t="shared" si="106"/>
        <v>1610.3283582089553</v>
      </c>
      <c r="H1167" s="26">
        <f t="shared" ca="1" si="107"/>
        <v>5154</v>
      </c>
      <c r="I1167" s="8">
        <f t="shared" ca="1" si="108"/>
        <v>41</v>
      </c>
      <c r="J1167" s="26">
        <f ca="1">IF(I1167=0,0,COUNTIF(I$19:$I1167,C1167*10+1))</f>
        <v>273</v>
      </c>
      <c r="K1167" s="21">
        <f t="shared" ca="1" si="109"/>
        <v>0</v>
      </c>
      <c r="L1167" s="24">
        <f t="shared" ca="1" si="110"/>
        <v>5154</v>
      </c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</row>
    <row r="1168" spans="1:44" x14ac:dyDescent="0.2">
      <c r="A1168" s="15">
        <f>Daten!A1168</f>
        <v>41332</v>
      </c>
      <c r="B1168" s="8" t="str">
        <f>Daten!B1168</f>
        <v>St. Martin im Mühlkreis</v>
      </c>
      <c r="C1168" s="15">
        <f t="shared" si="105"/>
        <v>4</v>
      </c>
      <c r="D1168" s="9">
        <f>Daten!E1168</f>
        <v>3741</v>
      </c>
      <c r="E1168" s="10">
        <f>Daten!D1168</f>
        <v>0</v>
      </c>
      <c r="F1168" s="9">
        <f t="shared" si="106"/>
        <v>6030.2686567164183</v>
      </c>
      <c r="H1168" s="26">
        <f t="shared" ca="1" si="107"/>
        <v>19300</v>
      </c>
      <c r="I1168" s="8">
        <f t="shared" ca="1" si="108"/>
        <v>41</v>
      </c>
      <c r="J1168" s="26">
        <f ca="1">IF(I1168=0,0,COUNTIF(I$19:$I1168,C1168*10+1))</f>
        <v>274</v>
      </c>
      <c r="K1168" s="21">
        <f t="shared" ca="1" si="109"/>
        <v>0</v>
      </c>
      <c r="L1168" s="24">
        <f t="shared" ca="1" si="110"/>
        <v>19300</v>
      </c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</row>
    <row r="1169" spans="1:44" x14ac:dyDescent="0.2">
      <c r="A1169" s="15">
        <f>Daten!A1169</f>
        <v>41333</v>
      </c>
      <c r="B1169" s="8" t="str">
        <f>Daten!B1169</f>
        <v>St. Oswald bei Haslach</v>
      </c>
      <c r="C1169" s="15">
        <f t="shared" si="105"/>
        <v>4</v>
      </c>
      <c r="D1169" s="9">
        <f>Daten!E1169</f>
        <v>509</v>
      </c>
      <c r="E1169" s="10">
        <f>Daten!D1169</f>
        <v>0</v>
      </c>
      <c r="F1169" s="9">
        <f t="shared" si="106"/>
        <v>820.47761194029852</v>
      </c>
      <c r="H1169" s="26">
        <f t="shared" ca="1" si="107"/>
        <v>2626</v>
      </c>
      <c r="I1169" s="8">
        <f t="shared" ca="1" si="108"/>
        <v>41</v>
      </c>
      <c r="J1169" s="26">
        <f ca="1">IF(I1169=0,0,COUNTIF(I$19:$I1169,C1169*10+1))</f>
        <v>275</v>
      </c>
      <c r="K1169" s="21">
        <f t="shared" ca="1" si="109"/>
        <v>0</v>
      </c>
      <c r="L1169" s="24">
        <f t="shared" ca="1" si="110"/>
        <v>2626</v>
      </c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</row>
    <row r="1170" spans="1:44" x14ac:dyDescent="0.2">
      <c r="A1170" s="15">
        <f>Daten!A1170</f>
        <v>41334</v>
      </c>
      <c r="B1170" s="8" t="str">
        <f>Daten!B1170</f>
        <v>St. Peter am Wimberg</v>
      </c>
      <c r="C1170" s="15">
        <f t="shared" si="105"/>
        <v>4</v>
      </c>
      <c r="D1170" s="9">
        <f>Daten!E1170</f>
        <v>1723</v>
      </c>
      <c r="E1170" s="10">
        <f>Daten!D1170</f>
        <v>0</v>
      </c>
      <c r="F1170" s="9">
        <f t="shared" si="106"/>
        <v>2777.373134328358</v>
      </c>
      <c r="H1170" s="26">
        <f t="shared" ca="1" si="107"/>
        <v>8889</v>
      </c>
      <c r="I1170" s="8">
        <f t="shared" ca="1" si="108"/>
        <v>41</v>
      </c>
      <c r="J1170" s="26">
        <f ca="1">IF(I1170=0,0,COUNTIF(I$19:$I1170,C1170*10+1))</f>
        <v>276</v>
      </c>
      <c r="K1170" s="21">
        <f t="shared" ca="1" si="109"/>
        <v>0</v>
      </c>
      <c r="L1170" s="24">
        <f t="shared" ca="1" si="110"/>
        <v>8889</v>
      </c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</row>
    <row r="1171" spans="1:44" x14ac:dyDescent="0.2">
      <c r="A1171" s="15">
        <f>Daten!A1171</f>
        <v>41336</v>
      </c>
      <c r="B1171" s="8" t="str">
        <f>Daten!B1171</f>
        <v>St. Ulrich im Mühlkreis</v>
      </c>
      <c r="C1171" s="15">
        <f t="shared" ref="C1171:C1234" si="111">INT(A1171/10000)</f>
        <v>4</v>
      </c>
      <c r="D1171" s="9">
        <f>Daten!E1171</f>
        <v>683</v>
      </c>
      <c r="E1171" s="10">
        <f>Daten!D1171</f>
        <v>0</v>
      </c>
      <c r="F1171" s="9">
        <f t="shared" ref="F1171:F1234" si="112">IF(AND(E1171=1,D1171&lt;=20000),D1171*2,IF(D1171&lt;=10000,D1171*(1+41/67),IF(D1171&lt;=20000,D1171*(1+2/3),IF(D1171&lt;=50000,D1171*(2),D1171*(2+1/3))))+IF(AND(D1171&gt;9000,D1171&lt;=10000),(D1171-9000)*(110/201),0)+IF(AND(D1171&gt;18000,D1171&lt;=20000),(D1171-18000)*(3+1/3),0)+IF(AND(D1171&gt;45000,D1171&lt;=50000),(D1171-45000)*(3+1/3),0))</f>
        <v>1100.955223880597</v>
      </c>
      <c r="H1171" s="26">
        <f t="shared" ref="H1171:H1234" ca="1" si="113">ROUND(OFFSET($G$6,C1171,0)/OFFSET($F$6,C1171,0)*F1171,0)</f>
        <v>3524</v>
      </c>
      <c r="I1171" s="8">
        <f t="shared" ref="I1171:I1234" ca="1" si="114">IF(H1171&gt;0,C1171*10+1,0)</f>
        <v>41</v>
      </c>
      <c r="J1171" s="26">
        <f ca="1">IF(I1171=0,0,COUNTIF(I$19:$I1171,C1171*10+1))</f>
        <v>277</v>
      </c>
      <c r="K1171" s="21">
        <f t="shared" ref="K1171:K1234" ca="1" si="115">IF(J1171=1,OFFSET($G$6,C1171,0)-OFFSET($H$6,C1171,0),0)</f>
        <v>0</v>
      </c>
      <c r="L1171" s="24">
        <f t="shared" ref="L1171:L1234" ca="1" si="116">H1171+K1171</f>
        <v>3524</v>
      </c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</row>
    <row r="1172" spans="1:44" x14ac:dyDescent="0.2">
      <c r="A1172" s="15">
        <f>Daten!A1172</f>
        <v>41337</v>
      </c>
      <c r="B1172" s="8" t="str">
        <f>Daten!B1172</f>
        <v>St. Veit im Mühlkreis</v>
      </c>
      <c r="C1172" s="15">
        <f t="shared" si="111"/>
        <v>4</v>
      </c>
      <c r="D1172" s="9">
        <f>Daten!E1172</f>
        <v>1303</v>
      </c>
      <c r="E1172" s="10">
        <f>Daten!D1172</f>
        <v>0</v>
      </c>
      <c r="F1172" s="9">
        <f t="shared" si="112"/>
        <v>2100.3582089552237</v>
      </c>
      <c r="H1172" s="26">
        <f t="shared" ca="1" si="113"/>
        <v>6722</v>
      </c>
      <c r="I1172" s="8">
        <f t="shared" ca="1" si="114"/>
        <v>41</v>
      </c>
      <c r="J1172" s="26">
        <f ca="1">IF(I1172=0,0,COUNTIF(I$19:$I1172,C1172*10+1))</f>
        <v>278</v>
      </c>
      <c r="K1172" s="21">
        <f t="shared" ca="1" si="115"/>
        <v>0</v>
      </c>
      <c r="L1172" s="24">
        <f t="shared" ca="1" si="116"/>
        <v>6722</v>
      </c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</row>
    <row r="1173" spans="1:44" x14ac:dyDescent="0.2">
      <c r="A1173" s="15">
        <f>Daten!A1173</f>
        <v>41338</v>
      </c>
      <c r="B1173" s="8" t="str">
        <f>Daten!B1173</f>
        <v>Sarleinsbach</v>
      </c>
      <c r="C1173" s="15">
        <f t="shared" si="111"/>
        <v>4</v>
      </c>
      <c r="D1173" s="9">
        <f>Daten!E1173</f>
        <v>2244</v>
      </c>
      <c r="E1173" s="10">
        <f>Daten!D1173</f>
        <v>0</v>
      </c>
      <c r="F1173" s="9">
        <f t="shared" si="112"/>
        <v>3617.1940298507461</v>
      </c>
      <c r="H1173" s="26">
        <f t="shared" ca="1" si="113"/>
        <v>11577</v>
      </c>
      <c r="I1173" s="8">
        <f t="shared" ca="1" si="114"/>
        <v>41</v>
      </c>
      <c r="J1173" s="26">
        <f ca="1">IF(I1173=0,0,COUNTIF(I$19:$I1173,C1173*10+1))</f>
        <v>279</v>
      </c>
      <c r="K1173" s="21">
        <f t="shared" ca="1" si="115"/>
        <v>0</v>
      </c>
      <c r="L1173" s="24">
        <f t="shared" ca="1" si="116"/>
        <v>11577</v>
      </c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</row>
    <row r="1174" spans="1:44" x14ac:dyDescent="0.2">
      <c r="A1174" s="15">
        <f>Daten!A1174</f>
        <v>41341</v>
      </c>
      <c r="B1174" s="8" t="str">
        <f>Daten!B1174</f>
        <v>Schwarzenberg am Böhmerwald</v>
      </c>
      <c r="C1174" s="15">
        <f t="shared" si="111"/>
        <v>4</v>
      </c>
      <c r="D1174" s="9">
        <f>Daten!E1174</f>
        <v>577</v>
      </c>
      <c r="E1174" s="10">
        <f>Daten!D1174</f>
        <v>0</v>
      </c>
      <c r="F1174" s="9">
        <f t="shared" si="112"/>
        <v>930.08955223880594</v>
      </c>
      <c r="H1174" s="26">
        <f t="shared" ca="1" si="113"/>
        <v>2977</v>
      </c>
      <c r="I1174" s="8">
        <f t="shared" ca="1" si="114"/>
        <v>41</v>
      </c>
      <c r="J1174" s="26">
        <f ca="1">IF(I1174=0,0,COUNTIF(I$19:$I1174,C1174*10+1))</f>
        <v>280</v>
      </c>
      <c r="K1174" s="21">
        <f t="shared" ca="1" si="115"/>
        <v>0</v>
      </c>
      <c r="L1174" s="24">
        <f t="shared" ca="1" si="116"/>
        <v>2977</v>
      </c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</row>
    <row r="1175" spans="1:44" x14ac:dyDescent="0.2">
      <c r="A1175" s="15">
        <f>Daten!A1175</f>
        <v>41342</v>
      </c>
      <c r="B1175" s="8" t="str">
        <f>Daten!B1175</f>
        <v>Ulrichsberg</v>
      </c>
      <c r="C1175" s="15">
        <f t="shared" si="111"/>
        <v>4</v>
      </c>
      <c r="D1175" s="9">
        <f>Daten!E1175</f>
        <v>2857</v>
      </c>
      <c r="E1175" s="10">
        <f>Daten!D1175</f>
        <v>0</v>
      </c>
      <c r="F1175" s="9">
        <f t="shared" si="112"/>
        <v>4605.313432835821</v>
      </c>
      <c r="H1175" s="26">
        <f t="shared" ca="1" si="113"/>
        <v>14740</v>
      </c>
      <c r="I1175" s="8">
        <f t="shared" ca="1" si="114"/>
        <v>41</v>
      </c>
      <c r="J1175" s="26">
        <f ca="1">IF(I1175=0,0,COUNTIF(I$19:$I1175,C1175*10+1))</f>
        <v>281</v>
      </c>
      <c r="K1175" s="21">
        <f t="shared" ca="1" si="115"/>
        <v>0</v>
      </c>
      <c r="L1175" s="24">
        <f t="shared" ca="1" si="116"/>
        <v>14740</v>
      </c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</row>
    <row r="1176" spans="1:44" x14ac:dyDescent="0.2">
      <c r="A1176" s="15">
        <f>Daten!A1176</f>
        <v>41343</v>
      </c>
      <c r="B1176" s="8" t="str">
        <f>Daten!B1176</f>
        <v>Aigen-Schlägl</v>
      </c>
      <c r="C1176" s="15">
        <f t="shared" si="111"/>
        <v>4</v>
      </c>
      <c r="D1176" s="9">
        <f>Daten!E1176</f>
        <v>3234</v>
      </c>
      <c r="E1176" s="10">
        <f>Daten!D1176</f>
        <v>0</v>
      </c>
      <c r="F1176" s="9">
        <f t="shared" si="112"/>
        <v>5213.0149253731342</v>
      </c>
      <c r="H1176" s="26">
        <f t="shared" ca="1" si="113"/>
        <v>16685</v>
      </c>
      <c r="I1176" s="8">
        <f t="shared" ca="1" si="114"/>
        <v>41</v>
      </c>
      <c r="J1176" s="26">
        <f ca="1">IF(I1176=0,0,COUNTIF(I$19:$I1176,C1176*10+1))</f>
        <v>282</v>
      </c>
      <c r="K1176" s="21">
        <f t="shared" ca="1" si="115"/>
        <v>0</v>
      </c>
      <c r="L1176" s="24">
        <f t="shared" ca="1" si="116"/>
        <v>16685</v>
      </c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</row>
    <row r="1177" spans="1:44" x14ac:dyDescent="0.2">
      <c r="A1177" s="15">
        <f>Daten!A1177</f>
        <v>41344</v>
      </c>
      <c r="B1177" s="8" t="str">
        <f>Daten!B1177</f>
        <v>Rohrbach-Berg</v>
      </c>
      <c r="C1177" s="15">
        <f t="shared" si="111"/>
        <v>4</v>
      </c>
      <c r="D1177" s="9">
        <f>Daten!E1177</f>
        <v>5253</v>
      </c>
      <c r="E1177" s="10">
        <f>Daten!D1177</f>
        <v>0</v>
      </c>
      <c r="F1177" s="9">
        <f t="shared" si="112"/>
        <v>8467.5223880597023</v>
      </c>
      <c r="H1177" s="26">
        <f t="shared" ca="1" si="113"/>
        <v>27101</v>
      </c>
      <c r="I1177" s="8">
        <f t="shared" ca="1" si="114"/>
        <v>41</v>
      </c>
      <c r="J1177" s="26">
        <f ca="1">IF(I1177=0,0,COUNTIF(I$19:$I1177,C1177*10+1))</f>
        <v>283</v>
      </c>
      <c r="K1177" s="21">
        <f t="shared" ca="1" si="115"/>
        <v>0</v>
      </c>
      <c r="L1177" s="24">
        <f t="shared" ca="1" si="116"/>
        <v>27101</v>
      </c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</row>
    <row r="1178" spans="1:44" x14ac:dyDescent="0.2">
      <c r="A1178" s="15">
        <f>Daten!A1178</f>
        <v>41345</v>
      </c>
      <c r="B1178" s="8" t="str">
        <f>Daten!B1178</f>
        <v>Helfenberg</v>
      </c>
      <c r="C1178" s="15">
        <f t="shared" si="111"/>
        <v>4</v>
      </c>
      <c r="D1178" s="9">
        <f>Daten!E1178</f>
        <v>1544</v>
      </c>
      <c r="E1178" s="10">
        <f>Daten!D1178</f>
        <v>0</v>
      </c>
      <c r="F1178" s="9">
        <f t="shared" si="112"/>
        <v>2488.8358208955224</v>
      </c>
      <c r="H1178" s="26">
        <f t="shared" ca="1" si="113"/>
        <v>7966</v>
      </c>
      <c r="I1178" s="8">
        <f t="shared" ca="1" si="114"/>
        <v>41</v>
      </c>
      <c r="J1178" s="26">
        <f ca="1">IF(I1178=0,0,COUNTIF(I$19:$I1178,C1178*10+1))</f>
        <v>284</v>
      </c>
      <c r="K1178" s="21">
        <f t="shared" ca="1" si="115"/>
        <v>0</v>
      </c>
      <c r="L1178" s="24">
        <f t="shared" ca="1" si="116"/>
        <v>7966</v>
      </c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</row>
    <row r="1179" spans="1:44" x14ac:dyDescent="0.2">
      <c r="A1179" s="15">
        <f>Daten!A1179</f>
        <v>41346</v>
      </c>
      <c r="B1179" s="8" t="str">
        <f>Daten!B1179</f>
        <v>St. Stefan-Afiesl</v>
      </c>
      <c r="C1179" s="15">
        <f t="shared" si="111"/>
        <v>4</v>
      </c>
      <c r="D1179" s="9">
        <f>Daten!E1179</f>
        <v>1119</v>
      </c>
      <c r="E1179" s="10">
        <f>Daten!D1179</f>
        <v>0</v>
      </c>
      <c r="F1179" s="9">
        <f t="shared" si="112"/>
        <v>1803.7611940298507</v>
      </c>
      <c r="H1179" s="26">
        <f t="shared" ca="1" si="113"/>
        <v>5773</v>
      </c>
      <c r="I1179" s="8">
        <f t="shared" ca="1" si="114"/>
        <v>41</v>
      </c>
      <c r="J1179" s="26">
        <f ca="1">IF(I1179=0,0,COUNTIF(I$19:$I1179,C1179*10+1))</f>
        <v>285</v>
      </c>
      <c r="K1179" s="21">
        <f t="shared" ca="1" si="115"/>
        <v>0</v>
      </c>
      <c r="L1179" s="24">
        <f t="shared" ca="1" si="116"/>
        <v>5773</v>
      </c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</row>
    <row r="1180" spans="1:44" x14ac:dyDescent="0.2">
      <c r="A1180" s="15">
        <f>Daten!A1180</f>
        <v>41401</v>
      </c>
      <c r="B1180" s="8" t="str">
        <f>Daten!B1180</f>
        <v>Altschwendt</v>
      </c>
      <c r="C1180" s="15">
        <f t="shared" si="111"/>
        <v>4</v>
      </c>
      <c r="D1180" s="9">
        <f>Daten!E1180</f>
        <v>716</v>
      </c>
      <c r="E1180" s="10">
        <f>Daten!D1180</f>
        <v>0</v>
      </c>
      <c r="F1180" s="9">
        <f t="shared" si="112"/>
        <v>1154.1492537313434</v>
      </c>
      <c r="H1180" s="26">
        <f t="shared" ca="1" si="113"/>
        <v>3694</v>
      </c>
      <c r="I1180" s="8">
        <f t="shared" ca="1" si="114"/>
        <v>41</v>
      </c>
      <c r="J1180" s="26">
        <f ca="1">IF(I1180=0,0,COUNTIF(I$19:$I1180,C1180*10+1))</f>
        <v>286</v>
      </c>
      <c r="K1180" s="21">
        <f t="shared" ca="1" si="115"/>
        <v>0</v>
      </c>
      <c r="L1180" s="24">
        <f t="shared" ca="1" si="116"/>
        <v>3694</v>
      </c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</row>
    <row r="1181" spans="1:44" x14ac:dyDescent="0.2">
      <c r="A1181" s="15">
        <f>Daten!A1181</f>
        <v>41402</v>
      </c>
      <c r="B1181" s="8" t="str">
        <f>Daten!B1181</f>
        <v>Andorf</v>
      </c>
      <c r="C1181" s="15">
        <f t="shared" si="111"/>
        <v>4</v>
      </c>
      <c r="D1181" s="9">
        <f>Daten!E1181</f>
        <v>5187</v>
      </c>
      <c r="E1181" s="10">
        <f>Daten!D1181</f>
        <v>0</v>
      </c>
      <c r="F1181" s="9">
        <f t="shared" si="112"/>
        <v>8361.1343283582082</v>
      </c>
      <c r="H1181" s="26">
        <f t="shared" ca="1" si="113"/>
        <v>26761</v>
      </c>
      <c r="I1181" s="8">
        <f t="shared" ca="1" si="114"/>
        <v>41</v>
      </c>
      <c r="J1181" s="26">
        <f ca="1">IF(I1181=0,0,COUNTIF(I$19:$I1181,C1181*10+1))</f>
        <v>287</v>
      </c>
      <c r="K1181" s="21">
        <f t="shared" ca="1" si="115"/>
        <v>0</v>
      </c>
      <c r="L1181" s="24">
        <f t="shared" ca="1" si="116"/>
        <v>26761</v>
      </c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</row>
    <row r="1182" spans="1:44" x14ac:dyDescent="0.2">
      <c r="A1182" s="15">
        <f>Daten!A1182</f>
        <v>41403</v>
      </c>
      <c r="B1182" s="8" t="str">
        <f>Daten!B1182</f>
        <v>Brunnenthal</v>
      </c>
      <c r="C1182" s="15">
        <f t="shared" si="111"/>
        <v>4</v>
      </c>
      <c r="D1182" s="9">
        <f>Daten!E1182</f>
        <v>2111</v>
      </c>
      <c r="E1182" s="10">
        <f>Daten!D1182</f>
        <v>0</v>
      </c>
      <c r="F1182" s="9">
        <f t="shared" si="112"/>
        <v>3402.8059701492539</v>
      </c>
      <c r="H1182" s="26">
        <f t="shared" ca="1" si="113"/>
        <v>10891</v>
      </c>
      <c r="I1182" s="8">
        <f t="shared" ca="1" si="114"/>
        <v>41</v>
      </c>
      <c r="J1182" s="26">
        <f ca="1">IF(I1182=0,0,COUNTIF(I$19:$I1182,C1182*10+1))</f>
        <v>288</v>
      </c>
      <c r="K1182" s="21">
        <f t="shared" ca="1" si="115"/>
        <v>0</v>
      </c>
      <c r="L1182" s="24">
        <f t="shared" ca="1" si="116"/>
        <v>10891</v>
      </c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</row>
    <row r="1183" spans="1:44" x14ac:dyDescent="0.2">
      <c r="A1183" s="15">
        <f>Daten!A1183</f>
        <v>41404</v>
      </c>
      <c r="B1183" s="8" t="str">
        <f>Daten!B1183</f>
        <v>Diersbach</v>
      </c>
      <c r="C1183" s="15">
        <f t="shared" si="111"/>
        <v>4</v>
      </c>
      <c r="D1183" s="9">
        <f>Daten!E1183</f>
        <v>1533</v>
      </c>
      <c r="E1183" s="10">
        <f>Daten!D1183</f>
        <v>0</v>
      </c>
      <c r="F1183" s="9">
        <f t="shared" si="112"/>
        <v>2471.1044776119402</v>
      </c>
      <c r="H1183" s="26">
        <f t="shared" ca="1" si="113"/>
        <v>7909</v>
      </c>
      <c r="I1183" s="8">
        <f t="shared" ca="1" si="114"/>
        <v>41</v>
      </c>
      <c r="J1183" s="26">
        <f ca="1">IF(I1183=0,0,COUNTIF(I$19:$I1183,C1183*10+1))</f>
        <v>289</v>
      </c>
      <c r="K1183" s="21">
        <f t="shared" ca="1" si="115"/>
        <v>0</v>
      </c>
      <c r="L1183" s="24">
        <f t="shared" ca="1" si="116"/>
        <v>7909</v>
      </c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</row>
    <row r="1184" spans="1:44" x14ac:dyDescent="0.2">
      <c r="A1184" s="15">
        <f>Daten!A1184</f>
        <v>41405</v>
      </c>
      <c r="B1184" s="8" t="str">
        <f>Daten!B1184</f>
        <v>Dorf an der Pram</v>
      </c>
      <c r="C1184" s="15">
        <f t="shared" si="111"/>
        <v>4</v>
      </c>
      <c r="D1184" s="9">
        <f>Daten!E1184</f>
        <v>1083</v>
      </c>
      <c r="E1184" s="10">
        <f>Daten!D1184</f>
        <v>0</v>
      </c>
      <c r="F1184" s="9">
        <f t="shared" si="112"/>
        <v>1745.7313432835822</v>
      </c>
      <c r="H1184" s="26">
        <f t="shared" ca="1" si="113"/>
        <v>5587</v>
      </c>
      <c r="I1184" s="8">
        <f t="shared" ca="1" si="114"/>
        <v>41</v>
      </c>
      <c r="J1184" s="26">
        <f ca="1">IF(I1184=0,0,COUNTIF(I$19:$I1184,C1184*10+1))</f>
        <v>290</v>
      </c>
      <c r="K1184" s="21">
        <f t="shared" ca="1" si="115"/>
        <v>0</v>
      </c>
      <c r="L1184" s="24">
        <f t="shared" ca="1" si="116"/>
        <v>5587</v>
      </c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</row>
    <row r="1185" spans="1:44" x14ac:dyDescent="0.2">
      <c r="A1185" s="15">
        <f>Daten!A1185</f>
        <v>41406</v>
      </c>
      <c r="B1185" s="8" t="str">
        <f>Daten!B1185</f>
        <v>Eggerding</v>
      </c>
      <c r="C1185" s="15">
        <f t="shared" si="111"/>
        <v>4</v>
      </c>
      <c r="D1185" s="9">
        <f>Daten!E1185</f>
        <v>1359</v>
      </c>
      <c r="E1185" s="10">
        <f>Daten!D1185</f>
        <v>0</v>
      </c>
      <c r="F1185" s="9">
        <f t="shared" si="112"/>
        <v>2190.6268656716416</v>
      </c>
      <c r="H1185" s="26">
        <f t="shared" ca="1" si="113"/>
        <v>7011</v>
      </c>
      <c r="I1185" s="8">
        <f t="shared" ca="1" si="114"/>
        <v>41</v>
      </c>
      <c r="J1185" s="26">
        <f ca="1">IF(I1185=0,0,COUNTIF(I$19:$I1185,C1185*10+1))</f>
        <v>291</v>
      </c>
      <c r="K1185" s="21">
        <f t="shared" ca="1" si="115"/>
        <v>0</v>
      </c>
      <c r="L1185" s="24">
        <f t="shared" ca="1" si="116"/>
        <v>7011</v>
      </c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</row>
    <row r="1186" spans="1:44" x14ac:dyDescent="0.2">
      <c r="A1186" s="15">
        <f>Daten!A1186</f>
        <v>41407</v>
      </c>
      <c r="B1186" s="8" t="str">
        <f>Daten!B1186</f>
        <v>Engelhartszell</v>
      </c>
      <c r="C1186" s="15">
        <f t="shared" si="111"/>
        <v>4</v>
      </c>
      <c r="D1186" s="9">
        <f>Daten!E1186</f>
        <v>914</v>
      </c>
      <c r="E1186" s="10">
        <f>Daten!D1186</f>
        <v>0</v>
      </c>
      <c r="F1186" s="9">
        <f t="shared" si="112"/>
        <v>1473.3134328358208</v>
      </c>
      <c r="H1186" s="26">
        <f t="shared" ca="1" si="113"/>
        <v>4715</v>
      </c>
      <c r="I1186" s="8">
        <f t="shared" ca="1" si="114"/>
        <v>41</v>
      </c>
      <c r="J1186" s="26">
        <f ca="1">IF(I1186=0,0,COUNTIF(I$19:$I1186,C1186*10+1))</f>
        <v>292</v>
      </c>
      <c r="K1186" s="21">
        <f t="shared" ca="1" si="115"/>
        <v>0</v>
      </c>
      <c r="L1186" s="24">
        <f t="shared" ca="1" si="116"/>
        <v>4715</v>
      </c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</row>
    <row r="1187" spans="1:44" x14ac:dyDescent="0.2">
      <c r="A1187" s="15">
        <f>Daten!A1187</f>
        <v>41408</v>
      </c>
      <c r="B1187" s="8" t="str">
        <f>Daten!B1187</f>
        <v>Enzenkirchen</v>
      </c>
      <c r="C1187" s="15">
        <f t="shared" si="111"/>
        <v>4</v>
      </c>
      <c r="D1187" s="9">
        <f>Daten!E1187</f>
        <v>1807</v>
      </c>
      <c r="E1187" s="10">
        <f>Daten!D1187</f>
        <v>0</v>
      </c>
      <c r="F1187" s="9">
        <f t="shared" si="112"/>
        <v>2912.7761194029849</v>
      </c>
      <c r="H1187" s="26">
        <f t="shared" ca="1" si="113"/>
        <v>9323</v>
      </c>
      <c r="I1187" s="8">
        <f t="shared" ca="1" si="114"/>
        <v>41</v>
      </c>
      <c r="J1187" s="26">
        <f ca="1">IF(I1187=0,0,COUNTIF(I$19:$I1187,C1187*10+1))</f>
        <v>293</v>
      </c>
      <c r="K1187" s="21">
        <f t="shared" ca="1" si="115"/>
        <v>0</v>
      </c>
      <c r="L1187" s="24">
        <f t="shared" ca="1" si="116"/>
        <v>9323</v>
      </c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</row>
    <row r="1188" spans="1:44" x14ac:dyDescent="0.2">
      <c r="A1188" s="15">
        <f>Daten!A1188</f>
        <v>41409</v>
      </c>
      <c r="B1188" s="8" t="str">
        <f>Daten!B1188</f>
        <v>Esternberg</v>
      </c>
      <c r="C1188" s="15">
        <f t="shared" si="111"/>
        <v>4</v>
      </c>
      <c r="D1188" s="9">
        <f>Daten!E1188</f>
        <v>2838</v>
      </c>
      <c r="E1188" s="10">
        <f>Daten!D1188</f>
        <v>0</v>
      </c>
      <c r="F1188" s="9">
        <f t="shared" si="112"/>
        <v>4574.686567164179</v>
      </c>
      <c r="H1188" s="26">
        <f t="shared" ca="1" si="113"/>
        <v>14642</v>
      </c>
      <c r="I1188" s="8">
        <f t="shared" ca="1" si="114"/>
        <v>41</v>
      </c>
      <c r="J1188" s="26">
        <f ca="1">IF(I1188=0,0,COUNTIF(I$19:$I1188,C1188*10+1))</f>
        <v>294</v>
      </c>
      <c r="K1188" s="21">
        <f t="shared" ca="1" si="115"/>
        <v>0</v>
      </c>
      <c r="L1188" s="24">
        <f t="shared" ca="1" si="116"/>
        <v>14642</v>
      </c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</row>
    <row r="1189" spans="1:44" x14ac:dyDescent="0.2">
      <c r="A1189" s="15">
        <f>Daten!A1189</f>
        <v>41410</v>
      </c>
      <c r="B1189" s="8" t="str">
        <f>Daten!B1189</f>
        <v>Freinberg</v>
      </c>
      <c r="C1189" s="15">
        <f t="shared" si="111"/>
        <v>4</v>
      </c>
      <c r="D1189" s="9">
        <f>Daten!E1189</f>
        <v>1436</v>
      </c>
      <c r="E1189" s="10">
        <f>Daten!D1189</f>
        <v>0</v>
      </c>
      <c r="F1189" s="9">
        <f t="shared" si="112"/>
        <v>2314.7462686567164</v>
      </c>
      <c r="H1189" s="26">
        <f t="shared" ca="1" si="113"/>
        <v>7409</v>
      </c>
      <c r="I1189" s="8">
        <f t="shared" ca="1" si="114"/>
        <v>41</v>
      </c>
      <c r="J1189" s="26">
        <f ca="1">IF(I1189=0,0,COUNTIF(I$19:$I1189,C1189*10+1))</f>
        <v>295</v>
      </c>
      <c r="K1189" s="21">
        <f t="shared" ca="1" si="115"/>
        <v>0</v>
      </c>
      <c r="L1189" s="24">
        <f t="shared" ca="1" si="116"/>
        <v>7409</v>
      </c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</row>
    <row r="1190" spans="1:44" x14ac:dyDescent="0.2">
      <c r="A1190" s="15">
        <f>Daten!A1190</f>
        <v>41411</v>
      </c>
      <c r="B1190" s="8" t="str">
        <f>Daten!B1190</f>
        <v>Kopfing im Innkreis</v>
      </c>
      <c r="C1190" s="15">
        <f t="shared" si="111"/>
        <v>4</v>
      </c>
      <c r="D1190" s="9">
        <f>Daten!E1190</f>
        <v>1969</v>
      </c>
      <c r="E1190" s="10">
        <f>Daten!D1190</f>
        <v>0</v>
      </c>
      <c r="F1190" s="9">
        <f t="shared" si="112"/>
        <v>3173.9104477611941</v>
      </c>
      <c r="H1190" s="26">
        <f t="shared" ca="1" si="113"/>
        <v>10158</v>
      </c>
      <c r="I1190" s="8">
        <f t="shared" ca="1" si="114"/>
        <v>41</v>
      </c>
      <c r="J1190" s="26">
        <f ca="1">IF(I1190=0,0,COUNTIF(I$19:$I1190,C1190*10+1))</f>
        <v>296</v>
      </c>
      <c r="K1190" s="21">
        <f t="shared" ca="1" si="115"/>
        <v>0</v>
      </c>
      <c r="L1190" s="24">
        <f t="shared" ca="1" si="116"/>
        <v>10158</v>
      </c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</row>
    <row r="1191" spans="1:44" x14ac:dyDescent="0.2">
      <c r="A1191" s="15">
        <f>Daten!A1191</f>
        <v>41412</v>
      </c>
      <c r="B1191" s="8" t="str">
        <f>Daten!B1191</f>
        <v>Mayrhof</v>
      </c>
      <c r="C1191" s="15">
        <f t="shared" si="111"/>
        <v>4</v>
      </c>
      <c r="D1191" s="9">
        <f>Daten!E1191</f>
        <v>316</v>
      </c>
      <c r="E1191" s="10">
        <f>Daten!D1191</f>
        <v>0</v>
      </c>
      <c r="F1191" s="9">
        <f t="shared" si="112"/>
        <v>509.37313432835822</v>
      </c>
      <c r="H1191" s="26">
        <f t="shared" ca="1" si="113"/>
        <v>1630</v>
      </c>
      <c r="I1191" s="8">
        <f t="shared" ca="1" si="114"/>
        <v>41</v>
      </c>
      <c r="J1191" s="26">
        <f ca="1">IF(I1191=0,0,COUNTIF(I$19:$I1191,C1191*10+1))</f>
        <v>297</v>
      </c>
      <c r="K1191" s="21">
        <f t="shared" ca="1" si="115"/>
        <v>0</v>
      </c>
      <c r="L1191" s="24">
        <f t="shared" ca="1" si="116"/>
        <v>1630</v>
      </c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</row>
    <row r="1192" spans="1:44" x14ac:dyDescent="0.2">
      <c r="A1192" s="15">
        <f>Daten!A1192</f>
        <v>41413</v>
      </c>
      <c r="B1192" s="8" t="str">
        <f>Daten!B1192</f>
        <v>Münzkirchen</v>
      </c>
      <c r="C1192" s="15">
        <f t="shared" si="111"/>
        <v>4</v>
      </c>
      <c r="D1192" s="9">
        <f>Daten!E1192</f>
        <v>2571</v>
      </c>
      <c r="E1192" s="10">
        <f>Daten!D1192</f>
        <v>0</v>
      </c>
      <c r="F1192" s="9">
        <f t="shared" si="112"/>
        <v>4144.2985074626868</v>
      </c>
      <c r="H1192" s="26">
        <f t="shared" ca="1" si="113"/>
        <v>13264</v>
      </c>
      <c r="I1192" s="8">
        <f t="shared" ca="1" si="114"/>
        <v>41</v>
      </c>
      <c r="J1192" s="26">
        <f ca="1">IF(I1192=0,0,COUNTIF(I$19:$I1192,C1192*10+1))</f>
        <v>298</v>
      </c>
      <c r="K1192" s="21">
        <f t="shared" ca="1" si="115"/>
        <v>0</v>
      </c>
      <c r="L1192" s="24">
        <f t="shared" ca="1" si="116"/>
        <v>13264</v>
      </c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</row>
    <row r="1193" spans="1:44" x14ac:dyDescent="0.2">
      <c r="A1193" s="15">
        <f>Daten!A1193</f>
        <v>41414</v>
      </c>
      <c r="B1193" s="8" t="str">
        <f>Daten!B1193</f>
        <v>Raab</v>
      </c>
      <c r="C1193" s="15">
        <f t="shared" si="111"/>
        <v>4</v>
      </c>
      <c r="D1193" s="9">
        <f>Daten!E1193</f>
        <v>2282</v>
      </c>
      <c r="E1193" s="10">
        <f>Daten!D1193</f>
        <v>0</v>
      </c>
      <c r="F1193" s="9">
        <f t="shared" si="112"/>
        <v>3678.4477611940297</v>
      </c>
      <c r="H1193" s="26">
        <f t="shared" ca="1" si="113"/>
        <v>11773</v>
      </c>
      <c r="I1193" s="8">
        <f t="shared" ca="1" si="114"/>
        <v>41</v>
      </c>
      <c r="J1193" s="26">
        <f ca="1">IF(I1193=0,0,COUNTIF(I$19:$I1193,C1193*10+1))</f>
        <v>299</v>
      </c>
      <c r="K1193" s="21">
        <f t="shared" ca="1" si="115"/>
        <v>0</v>
      </c>
      <c r="L1193" s="24">
        <f t="shared" ca="1" si="116"/>
        <v>11773</v>
      </c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</row>
    <row r="1194" spans="1:44" x14ac:dyDescent="0.2">
      <c r="A1194" s="15">
        <f>Daten!A1194</f>
        <v>41415</v>
      </c>
      <c r="B1194" s="8" t="str">
        <f>Daten!B1194</f>
        <v>Rainbach im Innkreis</v>
      </c>
      <c r="C1194" s="15">
        <f t="shared" si="111"/>
        <v>4</v>
      </c>
      <c r="D1194" s="9">
        <f>Daten!E1194</f>
        <v>1528</v>
      </c>
      <c r="E1194" s="10">
        <f>Daten!D1194</f>
        <v>0</v>
      </c>
      <c r="F1194" s="9">
        <f t="shared" si="112"/>
        <v>2463.0447761194032</v>
      </c>
      <c r="H1194" s="26">
        <f t="shared" ca="1" si="113"/>
        <v>7883</v>
      </c>
      <c r="I1194" s="8">
        <f t="shared" ca="1" si="114"/>
        <v>41</v>
      </c>
      <c r="J1194" s="26">
        <f ca="1">IF(I1194=0,0,COUNTIF(I$19:$I1194,C1194*10+1))</f>
        <v>300</v>
      </c>
      <c r="K1194" s="21">
        <f t="shared" ca="1" si="115"/>
        <v>0</v>
      </c>
      <c r="L1194" s="24">
        <f t="shared" ca="1" si="116"/>
        <v>7883</v>
      </c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</row>
    <row r="1195" spans="1:44" x14ac:dyDescent="0.2">
      <c r="A1195" s="15">
        <f>Daten!A1195</f>
        <v>41416</v>
      </c>
      <c r="B1195" s="8" t="str">
        <f>Daten!B1195</f>
        <v>Riedau</v>
      </c>
      <c r="C1195" s="15">
        <f t="shared" si="111"/>
        <v>4</v>
      </c>
      <c r="D1195" s="9">
        <f>Daten!E1195</f>
        <v>2056</v>
      </c>
      <c r="E1195" s="10">
        <f>Daten!D1195</f>
        <v>0</v>
      </c>
      <c r="F1195" s="9">
        <f t="shared" si="112"/>
        <v>3314.1492537313434</v>
      </c>
      <c r="H1195" s="26">
        <f t="shared" ca="1" si="113"/>
        <v>10607</v>
      </c>
      <c r="I1195" s="8">
        <f t="shared" ca="1" si="114"/>
        <v>41</v>
      </c>
      <c r="J1195" s="26">
        <f ca="1">IF(I1195=0,0,COUNTIF(I$19:$I1195,C1195*10+1))</f>
        <v>301</v>
      </c>
      <c r="K1195" s="21">
        <f t="shared" ca="1" si="115"/>
        <v>0</v>
      </c>
      <c r="L1195" s="24">
        <f t="shared" ca="1" si="116"/>
        <v>10607</v>
      </c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</row>
    <row r="1196" spans="1:44" x14ac:dyDescent="0.2">
      <c r="A1196" s="15">
        <f>Daten!A1196</f>
        <v>41417</v>
      </c>
      <c r="B1196" s="8" t="str">
        <f>Daten!B1196</f>
        <v>St. Aegidi</v>
      </c>
      <c r="C1196" s="15">
        <f t="shared" si="111"/>
        <v>4</v>
      </c>
      <c r="D1196" s="9">
        <f>Daten!E1196</f>
        <v>1541</v>
      </c>
      <c r="E1196" s="10">
        <f>Daten!D1196</f>
        <v>0</v>
      </c>
      <c r="F1196" s="9">
        <f t="shared" si="112"/>
        <v>2484</v>
      </c>
      <c r="H1196" s="26">
        <f t="shared" ca="1" si="113"/>
        <v>7950</v>
      </c>
      <c r="I1196" s="8">
        <f t="shared" ca="1" si="114"/>
        <v>41</v>
      </c>
      <c r="J1196" s="26">
        <f ca="1">IF(I1196=0,0,COUNTIF(I$19:$I1196,C1196*10+1))</f>
        <v>302</v>
      </c>
      <c r="K1196" s="21">
        <f t="shared" ca="1" si="115"/>
        <v>0</v>
      </c>
      <c r="L1196" s="24">
        <f t="shared" ca="1" si="116"/>
        <v>7950</v>
      </c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</row>
    <row r="1197" spans="1:44" x14ac:dyDescent="0.2">
      <c r="A1197" s="15">
        <f>Daten!A1197</f>
        <v>41418</v>
      </c>
      <c r="B1197" s="8" t="str">
        <f>Daten!B1197</f>
        <v>St. Florian am Inn</v>
      </c>
      <c r="C1197" s="15">
        <f t="shared" si="111"/>
        <v>4</v>
      </c>
      <c r="D1197" s="9">
        <f>Daten!E1197</f>
        <v>3142</v>
      </c>
      <c r="E1197" s="10">
        <f>Daten!D1197</f>
        <v>0</v>
      </c>
      <c r="F1197" s="9">
        <f t="shared" si="112"/>
        <v>5064.7164179104475</v>
      </c>
      <c r="H1197" s="26">
        <f t="shared" ca="1" si="113"/>
        <v>16210</v>
      </c>
      <c r="I1197" s="8">
        <f t="shared" ca="1" si="114"/>
        <v>41</v>
      </c>
      <c r="J1197" s="26">
        <f ca="1">IF(I1197=0,0,COUNTIF(I$19:$I1197,C1197*10+1))</f>
        <v>303</v>
      </c>
      <c r="K1197" s="21">
        <f t="shared" ca="1" si="115"/>
        <v>0</v>
      </c>
      <c r="L1197" s="24">
        <f t="shared" ca="1" si="116"/>
        <v>16210</v>
      </c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</row>
    <row r="1198" spans="1:44" x14ac:dyDescent="0.2">
      <c r="A1198" s="15">
        <f>Daten!A1198</f>
        <v>41419</v>
      </c>
      <c r="B1198" s="8" t="str">
        <f>Daten!B1198</f>
        <v>St. Marienkirchen bei Schärding</v>
      </c>
      <c r="C1198" s="15">
        <f t="shared" si="111"/>
        <v>4</v>
      </c>
      <c r="D1198" s="9">
        <f>Daten!E1198</f>
        <v>1969</v>
      </c>
      <c r="E1198" s="10">
        <f>Daten!D1198</f>
        <v>0</v>
      </c>
      <c r="F1198" s="9">
        <f t="shared" si="112"/>
        <v>3173.9104477611941</v>
      </c>
      <c r="H1198" s="26">
        <f t="shared" ca="1" si="113"/>
        <v>10158</v>
      </c>
      <c r="I1198" s="8">
        <f t="shared" ca="1" si="114"/>
        <v>41</v>
      </c>
      <c r="J1198" s="26">
        <f ca="1">IF(I1198=0,0,COUNTIF(I$19:$I1198,C1198*10+1))</f>
        <v>304</v>
      </c>
      <c r="K1198" s="21">
        <f t="shared" ca="1" si="115"/>
        <v>0</v>
      </c>
      <c r="L1198" s="24">
        <f t="shared" ca="1" si="116"/>
        <v>10158</v>
      </c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</row>
    <row r="1199" spans="1:44" x14ac:dyDescent="0.2">
      <c r="A1199" s="15">
        <f>Daten!A1199</f>
        <v>41420</v>
      </c>
      <c r="B1199" s="8" t="str">
        <f>Daten!B1199</f>
        <v>St. Roman</v>
      </c>
      <c r="C1199" s="15">
        <f t="shared" si="111"/>
        <v>4</v>
      </c>
      <c r="D1199" s="9">
        <f>Daten!E1199</f>
        <v>1756</v>
      </c>
      <c r="E1199" s="10">
        <f>Daten!D1199</f>
        <v>0</v>
      </c>
      <c r="F1199" s="9">
        <f t="shared" si="112"/>
        <v>2830.5671641791046</v>
      </c>
      <c r="H1199" s="26">
        <f t="shared" ca="1" si="113"/>
        <v>9059</v>
      </c>
      <c r="I1199" s="8">
        <f t="shared" ca="1" si="114"/>
        <v>41</v>
      </c>
      <c r="J1199" s="26">
        <f ca="1">IF(I1199=0,0,COUNTIF(I$19:$I1199,C1199*10+1))</f>
        <v>305</v>
      </c>
      <c r="K1199" s="21">
        <f t="shared" ca="1" si="115"/>
        <v>0</v>
      </c>
      <c r="L1199" s="24">
        <f t="shared" ca="1" si="116"/>
        <v>9059</v>
      </c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</row>
    <row r="1200" spans="1:44" x14ac:dyDescent="0.2">
      <c r="A1200" s="15">
        <f>Daten!A1200</f>
        <v>41421</v>
      </c>
      <c r="B1200" s="8" t="str">
        <f>Daten!B1200</f>
        <v>St. Willibald</v>
      </c>
      <c r="C1200" s="15">
        <f t="shared" si="111"/>
        <v>4</v>
      </c>
      <c r="D1200" s="9">
        <f>Daten!E1200</f>
        <v>1118</v>
      </c>
      <c r="E1200" s="10">
        <f>Daten!D1200</f>
        <v>0</v>
      </c>
      <c r="F1200" s="9">
        <f t="shared" si="112"/>
        <v>1802.1492537313434</v>
      </c>
      <c r="H1200" s="26">
        <f t="shared" ca="1" si="113"/>
        <v>5768</v>
      </c>
      <c r="I1200" s="8">
        <f t="shared" ca="1" si="114"/>
        <v>41</v>
      </c>
      <c r="J1200" s="26">
        <f ca="1">IF(I1200=0,0,COUNTIF(I$19:$I1200,C1200*10+1))</f>
        <v>306</v>
      </c>
      <c r="K1200" s="21">
        <f t="shared" ca="1" si="115"/>
        <v>0</v>
      </c>
      <c r="L1200" s="24">
        <f t="shared" ca="1" si="116"/>
        <v>5768</v>
      </c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</row>
    <row r="1201" spans="1:44" x14ac:dyDescent="0.2">
      <c r="A1201" s="15">
        <f>Daten!A1201</f>
        <v>41422</v>
      </c>
      <c r="B1201" s="8" t="str">
        <f>Daten!B1201</f>
        <v>Schärding</v>
      </c>
      <c r="C1201" s="15">
        <f t="shared" si="111"/>
        <v>4</v>
      </c>
      <c r="D1201" s="9">
        <f>Daten!E1201</f>
        <v>5233</v>
      </c>
      <c r="E1201" s="10">
        <f>Daten!D1201</f>
        <v>0</v>
      </c>
      <c r="F1201" s="9">
        <f t="shared" si="112"/>
        <v>8435.2835820895525</v>
      </c>
      <c r="H1201" s="26">
        <f t="shared" ca="1" si="113"/>
        <v>26998</v>
      </c>
      <c r="I1201" s="8">
        <f t="shared" ca="1" si="114"/>
        <v>41</v>
      </c>
      <c r="J1201" s="26">
        <f ca="1">IF(I1201=0,0,COUNTIF(I$19:$I1201,C1201*10+1))</f>
        <v>307</v>
      </c>
      <c r="K1201" s="21">
        <f t="shared" ca="1" si="115"/>
        <v>0</v>
      </c>
      <c r="L1201" s="24">
        <f t="shared" ca="1" si="116"/>
        <v>26998</v>
      </c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</row>
    <row r="1202" spans="1:44" x14ac:dyDescent="0.2">
      <c r="A1202" s="15">
        <f>Daten!A1202</f>
        <v>41423</v>
      </c>
      <c r="B1202" s="8" t="str">
        <f>Daten!B1202</f>
        <v>Schardenberg</v>
      </c>
      <c r="C1202" s="15">
        <f t="shared" si="111"/>
        <v>4</v>
      </c>
      <c r="D1202" s="9">
        <f>Daten!E1202</f>
        <v>2481</v>
      </c>
      <c r="E1202" s="10">
        <f>Daten!D1202</f>
        <v>0</v>
      </c>
      <c r="F1202" s="9">
        <f t="shared" si="112"/>
        <v>3999.2238805970151</v>
      </c>
      <c r="H1202" s="26">
        <f t="shared" ca="1" si="113"/>
        <v>12800</v>
      </c>
      <c r="I1202" s="8">
        <f t="shared" ca="1" si="114"/>
        <v>41</v>
      </c>
      <c r="J1202" s="26">
        <f ca="1">IF(I1202=0,0,COUNTIF(I$19:$I1202,C1202*10+1))</f>
        <v>308</v>
      </c>
      <c r="K1202" s="21">
        <f t="shared" ca="1" si="115"/>
        <v>0</v>
      </c>
      <c r="L1202" s="24">
        <f t="shared" ca="1" si="116"/>
        <v>12800</v>
      </c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</row>
    <row r="1203" spans="1:44" x14ac:dyDescent="0.2">
      <c r="A1203" s="15">
        <f>Daten!A1203</f>
        <v>41424</v>
      </c>
      <c r="B1203" s="8" t="str">
        <f>Daten!B1203</f>
        <v>Sigharting</v>
      </c>
      <c r="C1203" s="15">
        <f t="shared" si="111"/>
        <v>4</v>
      </c>
      <c r="D1203" s="9">
        <f>Daten!E1203</f>
        <v>838</v>
      </c>
      <c r="E1203" s="10">
        <f>Daten!D1203</f>
        <v>0</v>
      </c>
      <c r="F1203" s="9">
        <f t="shared" si="112"/>
        <v>1350.8059701492537</v>
      </c>
      <c r="H1203" s="26">
        <f t="shared" ca="1" si="113"/>
        <v>4323</v>
      </c>
      <c r="I1203" s="8">
        <f t="shared" ca="1" si="114"/>
        <v>41</v>
      </c>
      <c r="J1203" s="26">
        <f ca="1">IF(I1203=0,0,COUNTIF(I$19:$I1203,C1203*10+1))</f>
        <v>309</v>
      </c>
      <c r="K1203" s="21">
        <f t="shared" ca="1" si="115"/>
        <v>0</v>
      </c>
      <c r="L1203" s="24">
        <f t="shared" ca="1" si="116"/>
        <v>4323</v>
      </c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</row>
    <row r="1204" spans="1:44" x14ac:dyDescent="0.2">
      <c r="A1204" s="15">
        <f>Daten!A1204</f>
        <v>41425</v>
      </c>
      <c r="B1204" s="8" t="str">
        <f>Daten!B1204</f>
        <v>Suben</v>
      </c>
      <c r="C1204" s="15">
        <f t="shared" si="111"/>
        <v>4</v>
      </c>
      <c r="D1204" s="9">
        <f>Daten!E1204</f>
        <v>1557</v>
      </c>
      <c r="E1204" s="10">
        <f>Daten!D1204</f>
        <v>0</v>
      </c>
      <c r="F1204" s="9">
        <f t="shared" si="112"/>
        <v>2509.7910447761192</v>
      </c>
      <c r="H1204" s="26">
        <f t="shared" ca="1" si="113"/>
        <v>8033</v>
      </c>
      <c r="I1204" s="8">
        <f t="shared" ca="1" si="114"/>
        <v>41</v>
      </c>
      <c r="J1204" s="26">
        <f ca="1">IF(I1204=0,0,COUNTIF(I$19:$I1204,C1204*10+1))</f>
        <v>310</v>
      </c>
      <c r="K1204" s="21">
        <f t="shared" ca="1" si="115"/>
        <v>0</v>
      </c>
      <c r="L1204" s="24">
        <f t="shared" ca="1" si="116"/>
        <v>8033</v>
      </c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</row>
    <row r="1205" spans="1:44" x14ac:dyDescent="0.2">
      <c r="A1205" s="15">
        <f>Daten!A1205</f>
        <v>41426</v>
      </c>
      <c r="B1205" s="8" t="str">
        <f>Daten!B1205</f>
        <v>Taufkirchen an der Pram</v>
      </c>
      <c r="C1205" s="15">
        <f t="shared" si="111"/>
        <v>4</v>
      </c>
      <c r="D1205" s="9">
        <f>Daten!E1205</f>
        <v>2895</v>
      </c>
      <c r="E1205" s="10">
        <f>Daten!D1205</f>
        <v>0</v>
      </c>
      <c r="F1205" s="9">
        <f t="shared" si="112"/>
        <v>4666.5671641791041</v>
      </c>
      <c r="H1205" s="26">
        <f t="shared" ca="1" si="113"/>
        <v>14936</v>
      </c>
      <c r="I1205" s="8">
        <f t="shared" ca="1" si="114"/>
        <v>41</v>
      </c>
      <c r="J1205" s="26">
        <f ca="1">IF(I1205=0,0,COUNTIF(I$19:$I1205,C1205*10+1))</f>
        <v>311</v>
      </c>
      <c r="K1205" s="21">
        <f t="shared" ca="1" si="115"/>
        <v>0</v>
      </c>
      <c r="L1205" s="24">
        <f t="shared" ca="1" si="116"/>
        <v>14936</v>
      </c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</row>
    <row r="1206" spans="1:44" x14ac:dyDescent="0.2">
      <c r="A1206" s="15">
        <f>Daten!A1206</f>
        <v>41427</v>
      </c>
      <c r="B1206" s="8" t="str">
        <f>Daten!B1206</f>
        <v>Vichtenstein</v>
      </c>
      <c r="C1206" s="15">
        <f t="shared" si="111"/>
        <v>4</v>
      </c>
      <c r="D1206" s="9">
        <f>Daten!E1206</f>
        <v>621</v>
      </c>
      <c r="E1206" s="10">
        <f>Daten!D1206</f>
        <v>0</v>
      </c>
      <c r="F1206" s="9">
        <f t="shared" si="112"/>
        <v>1001.0149253731344</v>
      </c>
      <c r="H1206" s="26">
        <f t="shared" ca="1" si="113"/>
        <v>3204</v>
      </c>
      <c r="I1206" s="8">
        <f t="shared" ca="1" si="114"/>
        <v>41</v>
      </c>
      <c r="J1206" s="26">
        <f ca="1">IF(I1206=0,0,COUNTIF(I$19:$I1206,C1206*10+1))</f>
        <v>312</v>
      </c>
      <c r="K1206" s="21">
        <f t="shared" ca="1" si="115"/>
        <v>0</v>
      </c>
      <c r="L1206" s="24">
        <f t="shared" ca="1" si="116"/>
        <v>3204</v>
      </c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</row>
    <row r="1207" spans="1:44" x14ac:dyDescent="0.2">
      <c r="A1207" s="15">
        <f>Daten!A1207</f>
        <v>41428</v>
      </c>
      <c r="B1207" s="8" t="str">
        <f>Daten!B1207</f>
        <v>Waldkirchen am Wesen</v>
      </c>
      <c r="C1207" s="15">
        <f t="shared" si="111"/>
        <v>4</v>
      </c>
      <c r="D1207" s="9">
        <f>Daten!E1207</f>
        <v>1161</v>
      </c>
      <c r="E1207" s="10">
        <f>Daten!D1207</f>
        <v>0</v>
      </c>
      <c r="F1207" s="9">
        <f t="shared" si="112"/>
        <v>1871.4626865671642</v>
      </c>
      <c r="H1207" s="26">
        <f t="shared" ca="1" si="113"/>
        <v>5990</v>
      </c>
      <c r="I1207" s="8">
        <f t="shared" ca="1" si="114"/>
        <v>41</v>
      </c>
      <c r="J1207" s="26">
        <f ca="1">IF(I1207=0,0,COUNTIF(I$19:$I1207,C1207*10+1))</f>
        <v>313</v>
      </c>
      <c r="K1207" s="21">
        <f t="shared" ca="1" si="115"/>
        <v>0</v>
      </c>
      <c r="L1207" s="24">
        <f t="shared" ca="1" si="116"/>
        <v>5990</v>
      </c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</row>
    <row r="1208" spans="1:44" x14ac:dyDescent="0.2">
      <c r="A1208" s="15">
        <f>Daten!A1208</f>
        <v>41429</v>
      </c>
      <c r="B1208" s="8" t="str">
        <f>Daten!B1208</f>
        <v>Wernstein am Inn</v>
      </c>
      <c r="C1208" s="15">
        <f t="shared" si="111"/>
        <v>4</v>
      </c>
      <c r="D1208" s="9">
        <f>Daten!E1208</f>
        <v>1560</v>
      </c>
      <c r="E1208" s="10">
        <f>Daten!D1208</f>
        <v>0</v>
      </c>
      <c r="F1208" s="9">
        <f t="shared" si="112"/>
        <v>2514.6268656716416</v>
      </c>
      <c r="H1208" s="26">
        <f t="shared" ca="1" si="113"/>
        <v>8048</v>
      </c>
      <c r="I1208" s="8">
        <f t="shared" ca="1" si="114"/>
        <v>41</v>
      </c>
      <c r="J1208" s="26">
        <f ca="1">IF(I1208=0,0,COUNTIF(I$19:$I1208,C1208*10+1))</f>
        <v>314</v>
      </c>
      <c r="K1208" s="21">
        <f t="shared" ca="1" si="115"/>
        <v>0</v>
      </c>
      <c r="L1208" s="24">
        <f t="shared" ca="1" si="116"/>
        <v>8048</v>
      </c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</row>
    <row r="1209" spans="1:44" x14ac:dyDescent="0.2">
      <c r="A1209" s="15">
        <f>Daten!A1209</f>
        <v>41430</v>
      </c>
      <c r="B1209" s="8" t="str">
        <f>Daten!B1209</f>
        <v>Zell an der Pram</v>
      </c>
      <c r="C1209" s="15">
        <f t="shared" si="111"/>
        <v>4</v>
      </c>
      <c r="D1209" s="9">
        <f>Daten!E1209</f>
        <v>2022</v>
      </c>
      <c r="E1209" s="10">
        <f>Daten!D1209</f>
        <v>0</v>
      </c>
      <c r="F1209" s="9">
        <f t="shared" si="112"/>
        <v>3259.3432835820895</v>
      </c>
      <c r="H1209" s="26">
        <f t="shared" ca="1" si="113"/>
        <v>10432</v>
      </c>
      <c r="I1209" s="8">
        <f t="shared" ca="1" si="114"/>
        <v>41</v>
      </c>
      <c r="J1209" s="26">
        <f ca="1">IF(I1209=0,0,COUNTIF(I$19:$I1209,C1209*10+1))</f>
        <v>315</v>
      </c>
      <c r="K1209" s="21">
        <f t="shared" ca="1" si="115"/>
        <v>0</v>
      </c>
      <c r="L1209" s="24">
        <f t="shared" ca="1" si="116"/>
        <v>10432</v>
      </c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</row>
    <row r="1210" spans="1:44" x14ac:dyDescent="0.2">
      <c r="A1210" s="15">
        <f>Daten!A1210</f>
        <v>41501</v>
      </c>
      <c r="B1210" s="8" t="str">
        <f>Daten!B1210</f>
        <v>Adlwang</v>
      </c>
      <c r="C1210" s="15">
        <f t="shared" si="111"/>
        <v>4</v>
      </c>
      <c r="D1210" s="9">
        <f>Daten!E1210</f>
        <v>1960</v>
      </c>
      <c r="E1210" s="10">
        <f>Daten!D1210</f>
        <v>0</v>
      </c>
      <c r="F1210" s="9">
        <f t="shared" si="112"/>
        <v>3159.4029850746269</v>
      </c>
      <c r="H1210" s="26">
        <f t="shared" ca="1" si="113"/>
        <v>10112</v>
      </c>
      <c r="I1210" s="8">
        <f t="shared" ca="1" si="114"/>
        <v>41</v>
      </c>
      <c r="J1210" s="26">
        <f ca="1">IF(I1210=0,0,COUNTIF(I$19:$I1210,C1210*10+1))</f>
        <v>316</v>
      </c>
      <c r="K1210" s="21">
        <f t="shared" ca="1" si="115"/>
        <v>0</v>
      </c>
      <c r="L1210" s="24">
        <f t="shared" ca="1" si="116"/>
        <v>10112</v>
      </c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</row>
    <row r="1211" spans="1:44" x14ac:dyDescent="0.2">
      <c r="A1211" s="15">
        <f>Daten!A1211</f>
        <v>41502</v>
      </c>
      <c r="B1211" s="8" t="str">
        <f>Daten!B1211</f>
        <v>Aschach an der Steyr</v>
      </c>
      <c r="C1211" s="15">
        <f t="shared" si="111"/>
        <v>4</v>
      </c>
      <c r="D1211" s="9">
        <f>Daten!E1211</f>
        <v>2290</v>
      </c>
      <c r="E1211" s="10">
        <f>Daten!D1211</f>
        <v>0</v>
      </c>
      <c r="F1211" s="9">
        <f t="shared" si="112"/>
        <v>3691.3432835820895</v>
      </c>
      <c r="H1211" s="26">
        <f t="shared" ca="1" si="113"/>
        <v>11814</v>
      </c>
      <c r="I1211" s="8">
        <f t="shared" ca="1" si="114"/>
        <v>41</v>
      </c>
      <c r="J1211" s="26">
        <f ca="1">IF(I1211=0,0,COUNTIF(I$19:$I1211,C1211*10+1))</f>
        <v>317</v>
      </c>
      <c r="K1211" s="21">
        <f t="shared" ca="1" si="115"/>
        <v>0</v>
      </c>
      <c r="L1211" s="24">
        <f t="shared" ca="1" si="116"/>
        <v>11814</v>
      </c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</row>
    <row r="1212" spans="1:44" x14ac:dyDescent="0.2">
      <c r="A1212" s="15">
        <f>Daten!A1212</f>
        <v>41503</v>
      </c>
      <c r="B1212" s="8" t="str">
        <f>Daten!B1212</f>
        <v>Bad Hall</v>
      </c>
      <c r="C1212" s="15">
        <f t="shared" si="111"/>
        <v>4</v>
      </c>
      <c r="D1212" s="9">
        <f>Daten!E1212</f>
        <v>5647</v>
      </c>
      <c r="E1212" s="10">
        <f>Daten!D1212</f>
        <v>0</v>
      </c>
      <c r="F1212" s="9">
        <f t="shared" si="112"/>
        <v>9102.626865671642</v>
      </c>
      <c r="H1212" s="26">
        <f t="shared" ca="1" si="113"/>
        <v>29134</v>
      </c>
      <c r="I1212" s="8">
        <f t="shared" ca="1" si="114"/>
        <v>41</v>
      </c>
      <c r="J1212" s="26">
        <f ca="1">IF(I1212=0,0,COUNTIF(I$19:$I1212,C1212*10+1))</f>
        <v>318</v>
      </c>
      <c r="K1212" s="21">
        <f t="shared" ca="1" si="115"/>
        <v>0</v>
      </c>
      <c r="L1212" s="24">
        <f t="shared" ca="1" si="116"/>
        <v>29134</v>
      </c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</row>
    <row r="1213" spans="1:44" x14ac:dyDescent="0.2">
      <c r="A1213" s="15">
        <f>Daten!A1213</f>
        <v>41504</v>
      </c>
      <c r="B1213" s="8" t="str">
        <f>Daten!B1213</f>
        <v>Dietach</v>
      </c>
      <c r="C1213" s="15">
        <f t="shared" si="111"/>
        <v>4</v>
      </c>
      <c r="D1213" s="9">
        <f>Daten!E1213</f>
        <v>3320</v>
      </c>
      <c r="E1213" s="10">
        <f>Daten!D1213</f>
        <v>0</v>
      </c>
      <c r="F1213" s="9">
        <f t="shared" si="112"/>
        <v>5351.6417910447763</v>
      </c>
      <c r="H1213" s="26">
        <f t="shared" ca="1" si="113"/>
        <v>17128</v>
      </c>
      <c r="I1213" s="8">
        <f t="shared" ca="1" si="114"/>
        <v>41</v>
      </c>
      <c r="J1213" s="26">
        <f ca="1">IF(I1213=0,0,COUNTIF(I$19:$I1213,C1213*10+1))</f>
        <v>319</v>
      </c>
      <c r="K1213" s="21">
        <f t="shared" ca="1" si="115"/>
        <v>0</v>
      </c>
      <c r="L1213" s="24">
        <f t="shared" ca="1" si="116"/>
        <v>17128</v>
      </c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</row>
    <row r="1214" spans="1:44" x14ac:dyDescent="0.2">
      <c r="A1214" s="15">
        <f>Daten!A1214</f>
        <v>41505</v>
      </c>
      <c r="B1214" s="8" t="str">
        <f>Daten!B1214</f>
        <v>Gaflenz</v>
      </c>
      <c r="C1214" s="15">
        <f t="shared" si="111"/>
        <v>4</v>
      </c>
      <c r="D1214" s="9">
        <f>Daten!E1214</f>
        <v>1943</v>
      </c>
      <c r="E1214" s="10">
        <f>Daten!D1214</f>
        <v>0</v>
      </c>
      <c r="F1214" s="9">
        <f t="shared" si="112"/>
        <v>3132</v>
      </c>
      <c r="H1214" s="26">
        <f t="shared" ca="1" si="113"/>
        <v>10024</v>
      </c>
      <c r="I1214" s="8">
        <f t="shared" ca="1" si="114"/>
        <v>41</v>
      </c>
      <c r="J1214" s="26">
        <f ca="1">IF(I1214=0,0,COUNTIF(I$19:$I1214,C1214*10+1))</f>
        <v>320</v>
      </c>
      <c r="K1214" s="21">
        <f t="shared" ca="1" si="115"/>
        <v>0</v>
      </c>
      <c r="L1214" s="24">
        <f t="shared" ca="1" si="116"/>
        <v>10024</v>
      </c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</row>
    <row r="1215" spans="1:44" x14ac:dyDescent="0.2">
      <c r="A1215" s="15">
        <f>Daten!A1215</f>
        <v>41506</v>
      </c>
      <c r="B1215" s="8" t="str">
        <f>Daten!B1215</f>
        <v>Garsten</v>
      </c>
      <c r="C1215" s="15">
        <f t="shared" si="111"/>
        <v>4</v>
      </c>
      <c r="D1215" s="9">
        <f>Daten!E1215</f>
        <v>6647</v>
      </c>
      <c r="E1215" s="10">
        <f>Daten!D1215</f>
        <v>0</v>
      </c>
      <c r="F1215" s="9">
        <f t="shared" si="112"/>
        <v>10714.567164179105</v>
      </c>
      <c r="H1215" s="26">
        <f t="shared" ca="1" si="113"/>
        <v>34293</v>
      </c>
      <c r="I1215" s="8">
        <f t="shared" ca="1" si="114"/>
        <v>41</v>
      </c>
      <c r="J1215" s="26">
        <f ca="1">IF(I1215=0,0,COUNTIF(I$19:$I1215,C1215*10+1))</f>
        <v>321</v>
      </c>
      <c r="K1215" s="21">
        <f t="shared" ca="1" si="115"/>
        <v>0</v>
      </c>
      <c r="L1215" s="24">
        <f t="shared" ca="1" si="116"/>
        <v>34293</v>
      </c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</row>
    <row r="1216" spans="1:44" x14ac:dyDescent="0.2">
      <c r="A1216" s="15">
        <f>Daten!A1216</f>
        <v>41507</v>
      </c>
      <c r="B1216" s="8" t="str">
        <f>Daten!B1216</f>
        <v>Großraming</v>
      </c>
      <c r="C1216" s="15">
        <f t="shared" si="111"/>
        <v>4</v>
      </c>
      <c r="D1216" s="9">
        <f>Daten!E1216</f>
        <v>2647</v>
      </c>
      <c r="E1216" s="10">
        <f>Daten!D1216</f>
        <v>0</v>
      </c>
      <c r="F1216" s="9">
        <f t="shared" si="112"/>
        <v>4266.8059701492539</v>
      </c>
      <c r="H1216" s="26">
        <f t="shared" ca="1" si="113"/>
        <v>13656</v>
      </c>
      <c r="I1216" s="8">
        <f t="shared" ca="1" si="114"/>
        <v>41</v>
      </c>
      <c r="J1216" s="26">
        <f ca="1">IF(I1216=0,0,COUNTIF(I$19:$I1216,C1216*10+1))</f>
        <v>322</v>
      </c>
      <c r="K1216" s="21">
        <f t="shared" ca="1" si="115"/>
        <v>0</v>
      </c>
      <c r="L1216" s="24">
        <f t="shared" ca="1" si="116"/>
        <v>13656</v>
      </c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</row>
    <row r="1217" spans="1:44" x14ac:dyDescent="0.2">
      <c r="A1217" s="15">
        <f>Daten!A1217</f>
        <v>41508</v>
      </c>
      <c r="B1217" s="8" t="str">
        <f>Daten!B1217</f>
        <v>Laussa</v>
      </c>
      <c r="C1217" s="15">
        <f t="shared" si="111"/>
        <v>4</v>
      </c>
      <c r="D1217" s="9">
        <f>Daten!E1217</f>
        <v>1228</v>
      </c>
      <c r="E1217" s="10">
        <f>Daten!D1217</f>
        <v>0</v>
      </c>
      <c r="F1217" s="9">
        <f t="shared" si="112"/>
        <v>1979.4626865671642</v>
      </c>
      <c r="H1217" s="26">
        <f t="shared" ca="1" si="113"/>
        <v>6335</v>
      </c>
      <c r="I1217" s="8">
        <f t="shared" ca="1" si="114"/>
        <v>41</v>
      </c>
      <c r="J1217" s="26">
        <f ca="1">IF(I1217=0,0,COUNTIF(I$19:$I1217,C1217*10+1))</f>
        <v>323</v>
      </c>
      <c r="K1217" s="21">
        <f t="shared" ca="1" si="115"/>
        <v>0</v>
      </c>
      <c r="L1217" s="24">
        <f t="shared" ca="1" si="116"/>
        <v>6335</v>
      </c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</row>
    <row r="1218" spans="1:44" x14ac:dyDescent="0.2">
      <c r="A1218" s="15">
        <f>Daten!A1218</f>
        <v>41509</v>
      </c>
      <c r="B1218" s="8" t="str">
        <f>Daten!B1218</f>
        <v>Losenstein</v>
      </c>
      <c r="C1218" s="15">
        <f t="shared" si="111"/>
        <v>4</v>
      </c>
      <c r="D1218" s="9">
        <f>Daten!E1218</f>
        <v>1633</v>
      </c>
      <c r="E1218" s="10">
        <f>Daten!D1218</f>
        <v>0</v>
      </c>
      <c r="F1218" s="9">
        <f t="shared" si="112"/>
        <v>2632.2985074626868</v>
      </c>
      <c r="H1218" s="26">
        <f t="shared" ca="1" si="113"/>
        <v>8425</v>
      </c>
      <c r="I1218" s="8">
        <f t="shared" ca="1" si="114"/>
        <v>41</v>
      </c>
      <c r="J1218" s="26">
        <f ca="1">IF(I1218=0,0,COUNTIF(I$19:$I1218,C1218*10+1))</f>
        <v>324</v>
      </c>
      <c r="K1218" s="21">
        <f t="shared" ca="1" si="115"/>
        <v>0</v>
      </c>
      <c r="L1218" s="24">
        <f t="shared" ca="1" si="116"/>
        <v>8425</v>
      </c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</row>
    <row r="1219" spans="1:44" x14ac:dyDescent="0.2">
      <c r="A1219" s="15">
        <f>Daten!A1219</f>
        <v>41510</v>
      </c>
      <c r="B1219" s="8" t="str">
        <f>Daten!B1219</f>
        <v>Maria Neustift</v>
      </c>
      <c r="C1219" s="15">
        <f t="shared" si="111"/>
        <v>4</v>
      </c>
      <c r="D1219" s="9">
        <f>Daten!E1219</f>
        <v>1643</v>
      </c>
      <c r="E1219" s="10">
        <f>Daten!D1219</f>
        <v>0</v>
      </c>
      <c r="F1219" s="9">
        <f t="shared" si="112"/>
        <v>2648.4179104477612</v>
      </c>
      <c r="H1219" s="26">
        <f t="shared" ca="1" si="113"/>
        <v>8477</v>
      </c>
      <c r="I1219" s="8">
        <f t="shared" ca="1" si="114"/>
        <v>41</v>
      </c>
      <c r="J1219" s="26">
        <f ca="1">IF(I1219=0,0,COUNTIF(I$19:$I1219,C1219*10+1))</f>
        <v>325</v>
      </c>
      <c r="K1219" s="21">
        <f t="shared" ca="1" si="115"/>
        <v>0</v>
      </c>
      <c r="L1219" s="24">
        <f t="shared" ca="1" si="116"/>
        <v>8477</v>
      </c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</row>
    <row r="1220" spans="1:44" x14ac:dyDescent="0.2">
      <c r="A1220" s="15">
        <f>Daten!A1220</f>
        <v>41511</v>
      </c>
      <c r="B1220" s="8" t="str">
        <f>Daten!B1220</f>
        <v>Pfarrkirchen bei Bad Hall</v>
      </c>
      <c r="C1220" s="15">
        <f t="shared" si="111"/>
        <v>4</v>
      </c>
      <c r="D1220" s="9">
        <f>Daten!E1220</f>
        <v>2317</v>
      </c>
      <c r="E1220" s="10">
        <f>Daten!D1220</f>
        <v>0</v>
      </c>
      <c r="F1220" s="9">
        <f t="shared" si="112"/>
        <v>3734.8656716417909</v>
      </c>
      <c r="H1220" s="26">
        <f t="shared" ca="1" si="113"/>
        <v>11954</v>
      </c>
      <c r="I1220" s="8">
        <f t="shared" ca="1" si="114"/>
        <v>41</v>
      </c>
      <c r="J1220" s="26">
        <f ca="1">IF(I1220=0,0,COUNTIF(I$19:$I1220,C1220*10+1))</f>
        <v>326</v>
      </c>
      <c r="K1220" s="21">
        <f t="shared" ca="1" si="115"/>
        <v>0</v>
      </c>
      <c r="L1220" s="24">
        <f t="shared" ca="1" si="116"/>
        <v>11954</v>
      </c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</row>
    <row r="1221" spans="1:44" x14ac:dyDescent="0.2">
      <c r="A1221" s="15">
        <f>Daten!A1221</f>
        <v>41512</v>
      </c>
      <c r="B1221" s="8" t="str">
        <f>Daten!B1221</f>
        <v>Reichraming</v>
      </c>
      <c r="C1221" s="15">
        <f t="shared" si="111"/>
        <v>4</v>
      </c>
      <c r="D1221" s="9">
        <f>Daten!E1221</f>
        <v>1687</v>
      </c>
      <c r="E1221" s="10">
        <f>Daten!D1221</f>
        <v>0</v>
      </c>
      <c r="F1221" s="9">
        <f t="shared" si="112"/>
        <v>2719.3432835820895</v>
      </c>
      <c r="H1221" s="26">
        <f t="shared" ca="1" si="113"/>
        <v>8704</v>
      </c>
      <c r="I1221" s="8">
        <f t="shared" ca="1" si="114"/>
        <v>41</v>
      </c>
      <c r="J1221" s="26">
        <f ca="1">IF(I1221=0,0,COUNTIF(I$19:$I1221,C1221*10+1))</f>
        <v>327</v>
      </c>
      <c r="K1221" s="21">
        <f t="shared" ca="1" si="115"/>
        <v>0</v>
      </c>
      <c r="L1221" s="24">
        <f t="shared" ca="1" si="116"/>
        <v>8704</v>
      </c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</row>
    <row r="1222" spans="1:44" x14ac:dyDescent="0.2">
      <c r="A1222" s="15">
        <f>Daten!A1222</f>
        <v>41513</v>
      </c>
      <c r="B1222" s="8" t="str">
        <f>Daten!B1222</f>
        <v>Rohr im Kremstal</v>
      </c>
      <c r="C1222" s="15">
        <f t="shared" si="111"/>
        <v>4</v>
      </c>
      <c r="D1222" s="9">
        <f>Daten!E1222</f>
        <v>1459</v>
      </c>
      <c r="E1222" s="10">
        <f>Daten!D1222</f>
        <v>0</v>
      </c>
      <c r="F1222" s="9">
        <f t="shared" si="112"/>
        <v>2351.8208955223881</v>
      </c>
      <c r="H1222" s="26">
        <f t="shared" ca="1" si="113"/>
        <v>7527</v>
      </c>
      <c r="I1222" s="8">
        <f t="shared" ca="1" si="114"/>
        <v>41</v>
      </c>
      <c r="J1222" s="26">
        <f ca="1">IF(I1222=0,0,COUNTIF(I$19:$I1222,C1222*10+1))</f>
        <v>328</v>
      </c>
      <c r="K1222" s="21">
        <f t="shared" ca="1" si="115"/>
        <v>0</v>
      </c>
      <c r="L1222" s="24">
        <f t="shared" ca="1" si="116"/>
        <v>7527</v>
      </c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</row>
    <row r="1223" spans="1:44" x14ac:dyDescent="0.2">
      <c r="A1223" s="15">
        <f>Daten!A1223</f>
        <v>41514</v>
      </c>
      <c r="B1223" s="8" t="str">
        <f>Daten!B1223</f>
        <v>St. Ulrich bei Steyr</v>
      </c>
      <c r="C1223" s="15">
        <f t="shared" si="111"/>
        <v>4</v>
      </c>
      <c r="D1223" s="9">
        <f>Daten!E1223</f>
        <v>3110</v>
      </c>
      <c r="E1223" s="10">
        <f>Daten!D1223</f>
        <v>0</v>
      </c>
      <c r="F1223" s="9">
        <f t="shared" si="112"/>
        <v>5013.1343283582091</v>
      </c>
      <c r="H1223" s="26">
        <f t="shared" ca="1" si="113"/>
        <v>16045</v>
      </c>
      <c r="I1223" s="8">
        <f t="shared" ca="1" si="114"/>
        <v>41</v>
      </c>
      <c r="J1223" s="26">
        <f ca="1">IF(I1223=0,0,COUNTIF(I$19:$I1223,C1223*10+1))</f>
        <v>329</v>
      </c>
      <c r="K1223" s="21">
        <f t="shared" ca="1" si="115"/>
        <v>0</v>
      </c>
      <c r="L1223" s="24">
        <f t="shared" ca="1" si="116"/>
        <v>16045</v>
      </c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</row>
    <row r="1224" spans="1:44" x14ac:dyDescent="0.2">
      <c r="A1224" s="15">
        <f>Daten!A1224</f>
        <v>41515</v>
      </c>
      <c r="B1224" s="8" t="str">
        <f>Daten!B1224</f>
        <v>Schiedlberg</v>
      </c>
      <c r="C1224" s="15">
        <f t="shared" si="111"/>
        <v>4</v>
      </c>
      <c r="D1224" s="9">
        <f>Daten!E1224</f>
        <v>1320</v>
      </c>
      <c r="E1224" s="10">
        <f>Daten!D1224</f>
        <v>0</v>
      </c>
      <c r="F1224" s="9">
        <f t="shared" si="112"/>
        <v>2127.7611940298507</v>
      </c>
      <c r="H1224" s="26">
        <f t="shared" ca="1" si="113"/>
        <v>6810</v>
      </c>
      <c r="I1224" s="8">
        <f t="shared" ca="1" si="114"/>
        <v>41</v>
      </c>
      <c r="J1224" s="26">
        <f ca="1">IF(I1224=0,0,COUNTIF(I$19:$I1224,C1224*10+1))</f>
        <v>330</v>
      </c>
      <c r="K1224" s="21">
        <f t="shared" ca="1" si="115"/>
        <v>0</v>
      </c>
      <c r="L1224" s="24">
        <f t="shared" ca="1" si="116"/>
        <v>6810</v>
      </c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</row>
    <row r="1225" spans="1:44" x14ac:dyDescent="0.2">
      <c r="A1225" s="15">
        <f>Daten!A1225</f>
        <v>41516</v>
      </c>
      <c r="B1225" s="8" t="str">
        <f>Daten!B1225</f>
        <v>Sierning</v>
      </c>
      <c r="C1225" s="15">
        <f t="shared" si="111"/>
        <v>4</v>
      </c>
      <c r="D1225" s="9">
        <f>Daten!E1225</f>
        <v>9492</v>
      </c>
      <c r="E1225" s="10">
        <f>Daten!D1225</f>
        <v>0</v>
      </c>
      <c r="F1225" s="9">
        <f t="shared" si="112"/>
        <v>15569.791044776121</v>
      </c>
      <c r="H1225" s="26">
        <f t="shared" ca="1" si="113"/>
        <v>49833</v>
      </c>
      <c r="I1225" s="8">
        <f t="shared" ca="1" si="114"/>
        <v>41</v>
      </c>
      <c r="J1225" s="26">
        <f ca="1">IF(I1225=0,0,COUNTIF(I$19:$I1225,C1225*10+1))</f>
        <v>331</v>
      </c>
      <c r="K1225" s="21">
        <f t="shared" ca="1" si="115"/>
        <v>0</v>
      </c>
      <c r="L1225" s="24">
        <f t="shared" ca="1" si="116"/>
        <v>49833</v>
      </c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</row>
    <row r="1226" spans="1:44" x14ac:dyDescent="0.2">
      <c r="A1226" s="15">
        <f>Daten!A1226</f>
        <v>41517</v>
      </c>
      <c r="B1226" s="8" t="str">
        <f>Daten!B1226</f>
        <v>Ternberg</v>
      </c>
      <c r="C1226" s="15">
        <f t="shared" si="111"/>
        <v>4</v>
      </c>
      <c r="D1226" s="9">
        <f>Daten!E1226</f>
        <v>3366</v>
      </c>
      <c r="E1226" s="10">
        <f>Daten!D1226</f>
        <v>0</v>
      </c>
      <c r="F1226" s="9">
        <f t="shared" si="112"/>
        <v>5425.7910447761196</v>
      </c>
      <c r="H1226" s="26">
        <f t="shared" ca="1" si="113"/>
        <v>17366</v>
      </c>
      <c r="I1226" s="8">
        <f t="shared" ca="1" si="114"/>
        <v>41</v>
      </c>
      <c r="J1226" s="26">
        <f ca="1">IF(I1226=0,0,COUNTIF(I$19:$I1226,C1226*10+1))</f>
        <v>332</v>
      </c>
      <c r="K1226" s="21">
        <f t="shared" ca="1" si="115"/>
        <v>0</v>
      </c>
      <c r="L1226" s="24">
        <f t="shared" ca="1" si="116"/>
        <v>17366</v>
      </c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</row>
    <row r="1227" spans="1:44" x14ac:dyDescent="0.2">
      <c r="A1227" s="15">
        <f>Daten!A1227</f>
        <v>41518</v>
      </c>
      <c r="B1227" s="8" t="str">
        <f>Daten!B1227</f>
        <v>Waldneukirchen</v>
      </c>
      <c r="C1227" s="15">
        <f t="shared" si="111"/>
        <v>4</v>
      </c>
      <c r="D1227" s="9">
        <f>Daten!E1227</f>
        <v>2215</v>
      </c>
      <c r="E1227" s="10">
        <f>Daten!D1227</f>
        <v>0</v>
      </c>
      <c r="F1227" s="9">
        <f t="shared" si="112"/>
        <v>3570.4477611940297</v>
      </c>
      <c r="H1227" s="26">
        <f t="shared" ca="1" si="113"/>
        <v>11428</v>
      </c>
      <c r="I1227" s="8">
        <f t="shared" ca="1" si="114"/>
        <v>41</v>
      </c>
      <c r="J1227" s="26">
        <f ca="1">IF(I1227=0,0,COUNTIF(I$19:$I1227,C1227*10+1))</f>
        <v>333</v>
      </c>
      <c r="K1227" s="21">
        <f t="shared" ca="1" si="115"/>
        <v>0</v>
      </c>
      <c r="L1227" s="24">
        <f t="shared" ca="1" si="116"/>
        <v>11428</v>
      </c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</row>
    <row r="1228" spans="1:44" x14ac:dyDescent="0.2">
      <c r="A1228" s="15">
        <f>Daten!A1228</f>
        <v>41521</v>
      </c>
      <c r="B1228" s="8" t="str">
        <f>Daten!B1228</f>
        <v>Wolfern</v>
      </c>
      <c r="C1228" s="15">
        <f t="shared" si="111"/>
        <v>4</v>
      </c>
      <c r="D1228" s="9">
        <f>Daten!E1228</f>
        <v>3261</v>
      </c>
      <c r="E1228" s="10">
        <f>Daten!D1228</f>
        <v>0</v>
      </c>
      <c r="F1228" s="9">
        <f t="shared" si="112"/>
        <v>5256.5373134328356</v>
      </c>
      <c r="H1228" s="26">
        <f t="shared" ca="1" si="113"/>
        <v>16824</v>
      </c>
      <c r="I1228" s="8">
        <f t="shared" ca="1" si="114"/>
        <v>41</v>
      </c>
      <c r="J1228" s="26">
        <f ca="1">IF(I1228=0,0,COUNTIF(I$19:$I1228,C1228*10+1))</f>
        <v>334</v>
      </c>
      <c r="K1228" s="21">
        <f t="shared" ca="1" si="115"/>
        <v>0</v>
      </c>
      <c r="L1228" s="24">
        <f t="shared" ca="1" si="116"/>
        <v>16824</v>
      </c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</row>
    <row r="1229" spans="1:44" x14ac:dyDescent="0.2">
      <c r="A1229" s="15">
        <f>Daten!A1229</f>
        <v>41522</v>
      </c>
      <c r="B1229" s="8" t="str">
        <f>Daten!B1229</f>
        <v>Weyer</v>
      </c>
      <c r="C1229" s="15">
        <f t="shared" si="111"/>
        <v>4</v>
      </c>
      <c r="D1229" s="9">
        <f>Daten!E1229</f>
        <v>4055</v>
      </c>
      <c r="E1229" s="10">
        <f>Daten!D1229</f>
        <v>0</v>
      </c>
      <c r="F1229" s="9">
        <f t="shared" si="112"/>
        <v>6536.4179104477607</v>
      </c>
      <c r="H1229" s="26">
        <f t="shared" ca="1" si="113"/>
        <v>20920</v>
      </c>
      <c r="I1229" s="8">
        <f t="shared" ca="1" si="114"/>
        <v>41</v>
      </c>
      <c r="J1229" s="26">
        <f ca="1">IF(I1229=0,0,COUNTIF(I$19:$I1229,C1229*10+1))</f>
        <v>335</v>
      </c>
      <c r="K1229" s="21">
        <f t="shared" ca="1" si="115"/>
        <v>0</v>
      </c>
      <c r="L1229" s="24">
        <f t="shared" ca="1" si="116"/>
        <v>20920</v>
      </c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</row>
    <row r="1230" spans="1:44" x14ac:dyDescent="0.2">
      <c r="A1230" s="15">
        <f>Daten!A1230</f>
        <v>41601</v>
      </c>
      <c r="B1230" s="8" t="str">
        <f>Daten!B1230</f>
        <v>Alberndorf in der Riedmark</v>
      </c>
      <c r="C1230" s="15">
        <f t="shared" si="111"/>
        <v>4</v>
      </c>
      <c r="D1230" s="9">
        <f>Daten!E1230</f>
        <v>4210</v>
      </c>
      <c r="E1230" s="10">
        <f>Daten!D1230</f>
        <v>0</v>
      </c>
      <c r="F1230" s="9">
        <f t="shared" si="112"/>
        <v>6786.2686567164183</v>
      </c>
      <c r="H1230" s="26">
        <f t="shared" ca="1" si="113"/>
        <v>21720</v>
      </c>
      <c r="I1230" s="8">
        <f t="shared" ca="1" si="114"/>
        <v>41</v>
      </c>
      <c r="J1230" s="26">
        <f ca="1">IF(I1230=0,0,COUNTIF(I$19:$I1230,C1230*10+1))</f>
        <v>336</v>
      </c>
      <c r="K1230" s="21">
        <f t="shared" ca="1" si="115"/>
        <v>0</v>
      </c>
      <c r="L1230" s="24">
        <f t="shared" ca="1" si="116"/>
        <v>21720</v>
      </c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</row>
    <row r="1231" spans="1:44" x14ac:dyDescent="0.2">
      <c r="A1231" s="15">
        <f>Daten!A1231</f>
        <v>41602</v>
      </c>
      <c r="B1231" s="8" t="str">
        <f>Daten!B1231</f>
        <v>Altenberg bei Linz</v>
      </c>
      <c r="C1231" s="15">
        <f t="shared" si="111"/>
        <v>4</v>
      </c>
      <c r="D1231" s="9">
        <f>Daten!E1231</f>
        <v>4685</v>
      </c>
      <c r="E1231" s="10">
        <f>Daten!D1231</f>
        <v>0</v>
      </c>
      <c r="F1231" s="9">
        <f t="shared" si="112"/>
        <v>7551.940298507463</v>
      </c>
      <c r="H1231" s="26">
        <f t="shared" ca="1" si="113"/>
        <v>24171</v>
      </c>
      <c r="I1231" s="8">
        <f t="shared" ca="1" si="114"/>
        <v>41</v>
      </c>
      <c r="J1231" s="26">
        <f ca="1">IF(I1231=0,0,COUNTIF(I$19:$I1231,C1231*10+1))</f>
        <v>337</v>
      </c>
      <c r="K1231" s="21">
        <f t="shared" ca="1" si="115"/>
        <v>0</v>
      </c>
      <c r="L1231" s="24">
        <f t="shared" ca="1" si="116"/>
        <v>24171</v>
      </c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</row>
    <row r="1232" spans="1:44" x14ac:dyDescent="0.2">
      <c r="A1232" s="15">
        <f>Daten!A1232</f>
        <v>41603</v>
      </c>
      <c r="B1232" s="8" t="str">
        <f>Daten!B1232</f>
        <v>Bad Leonfelden</v>
      </c>
      <c r="C1232" s="15">
        <f t="shared" si="111"/>
        <v>4</v>
      </c>
      <c r="D1232" s="9">
        <f>Daten!E1232</f>
        <v>4307</v>
      </c>
      <c r="E1232" s="10">
        <f>Daten!D1232</f>
        <v>0</v>
      </c>
      <c r="F1232" s="9">
        <f t="shared" si="112"/>
        <v>6942.626865671642</v>
      </c>
      <c r="H1232" s="26">
        <f t="shared" ca="1" si="113"/>
        <v>22221</v>
      </c>
      <c r="I1232" s="8">
        <f t="shared" ca="1" si="114"/>
        <v>41</v>
      </c>
      <c r="J1232" s="26">
        <f ca="1">IF(I1232=0,0,COUNTIF(I$19:$I1232,C1232*10+1))</f>
        <v>338</v>
      </c>
      <c r="K1232" s="21">
        <f t="shared" ca="1" si="115"/>
        <v>0</v>
      </c>
      <c r="L1232" s="24">
        <f t="shared" ca="1" si="116"/>
        <v>22221</v>
      </c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</row>
    <row r="1233" spans="1:44" x14ac:dyDescent="0.2">
      <c r="A1233" s="15">
        <f>Daten!A1233</f>
        <v>41604</v>
      </c>
      <c r="B1233" s="8" t="str">
        <f>Daten!B1233</f>
        <v>Eidenberg</v>
      </c>
      <c r="C1233" s="15">
        <f t="shared" si="111"/>
        <v>4</v>
      </c>
      <c r="D1233" s="9">
        <f>Daten!E1233</f>
        <v>2090</v>
      </c>
      <c r="E1233" s="10">
        <f>Daten!D1233</f>
        <v>0</v>
      </c>
      <c r="F1233" s="9">
        <f t="shared" si="112"/>
        <v>3368.9552238805968</v>
      </c>
      <c r="H1233" s="26">
        <f t="shared" ca="1" si="113"/>
        <v>10783</v>
      </c>
      <c r="I1233" s="8">
        <f t="shared" ca="1" si="114"/>
        <v>41</v>
      </c>
      <c r="J1233" s="26">
        <f ca="1">IF(I1233=0,0,COUNTIF(I$19:$I1233,C1233*10+1))</f>
        <v>339</v>
      </c>
      <c r="K1233" s="21">
        <f t="shared" ca="1" si="115"/>
        <v>0</v>
      </c>
      <c r="L1233" s="24">
        <f t="shared" ca="1" si="116"/>
        <v>10783</v>
      </c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</row>
    <row r="1234" spans="1:44" x14ac:dyDescent="0.2">
      <c r="A1234" s="15">
        <f>Daten!A1234</f>
        <v>41605</v>
      </c>
      <c r="B1234" s="8" t="str">
        <f>Daten!B1234</f>
        <v>Engerwitzdorf</v>
      </c>
      <c r="C1234" s="15">
        <f t="shared" si="111"/>
        <v>4</v>
      </c>
      <c r="D1234" s="9">
        <f>Daten!E1234</f>
        <v>9036</v>
      </c>
      <c r="E1234" s="10">
        <f>Daten!D1234</f>
        <v>0</v>
      </c>
      <c r="F1234" s="9">
        <f t="shared" si="112"/>
        <v>14585.194029850745</v>
      </c>
      <c r="H1234" s="26">
        <f t="shared" ca="1" si="113"/>
        <v>46681</v>
      </c>
      <c r="I1234" s="8">
        <f t="shared" ca="1" si="114"/>
        <v>41</v>
      </c>
      <c r="J1234" s="26">
        <f ca="1">IF(I1234=0,0,COUNTIF(I$19:$I1234,C1234*10+1))</f>
        <v>340</v>
      </c>
      <c r="K1234" s="21">
        <f t="shared" ca="1" si="115"/>
        <v>0</v>
      </c>
      <c r="L1234" s="24">
        <f t="shared" ca="1" si="116"/>
        <v>46681</v>
      </c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</row>
    <row r="1235" spans="1:44" x14ac:dyDescent="0.2">
      <c r="A1235" s="15">
        <f>Daten!A1235</f>
        <v>41606</v>
      </c>
      <c r="B1235" s="8" t="str">
        <f>Daten!B1235</f>
        <v>Feldkirchen an der Donau</v>
      </c>
      <c r="C1235" s="15">
        <f t="shared" ref="C1235:C1298" si="117">INT(A1235/10000)</f>
        <v>4</v>
      </c>
      <c r="D1235" s="9">
        <f>Daten!E1235</f>
        <v>5433</v>
      </c>
      <c r="E1235" s="10">
        <f>Daten!D1235</f>
        <v>0</v>
      </c>
      <c r="F1235" s="9">
        <f t="shared" ref="F1235:F1298" si="118">IF(AND(E1235=1,D1235&lt;=20000),D1235*2,IF(D1235&lt;=10000,D1235*(1+41/67),IF(D1235&lt;=20000,D1235*(1+2/3),IF(D1235&lt;=50000,D1235*(2),D1235*(2+1/3))))+IF(AND(D1235&gt;9000,D1235&lt;=10000),(D1235-9000)*(110/201),0)+IF(AND(D1235&gt;18000,D1235&lt;=20000),(D1235-18000)*(3+1/3),0)+IF(AND(D1235&gt;45000,D1235&lt;=50000),(D1235-45000)*(3+1/3),0))</f>
        <v>8757.6716417910447</v>
      </c>
      <c r="H1235" s="26">
        <f t="shared" ref="H1235:H1298" ca="1" si="119">ROUND(OFFSET($G$6,C1235,0)/OFFSET($F$6,C1235,0)*F1235,0)</f>
        <v>28030</v>
      </c>
      <c r="I1235" s="8">
        <f t="shared" ref="I1235:I1298" ca="1" si="120">IF(H1235&gt;0,C1235*10+1,0)</f>
        <v>41</v>
      </c>
      <c r="J1235" s="26">
        <f ca="1">IF(I1235=0,0,COUNTIF(I$19:$I1235,C1235*10+1))</f>
        <v>341</v>
      </c>
      <c r="K1235" s="21">
        <f t="shared" ref="K1235:K1298" ca="1" si="121">IF(J1235=1,OFFSET($G$6,C1235,0)-OFFSET($H$6,C1235,0),0)</f>
        <v>0</v>
      </c>
      <c r="L1235" s="24">
        <f t="shared" ref="L1235:L1298" ca="1" si="122">H1235+K1235</f>
        <v>28030</v>
      </c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</row>
    <row r="1236" spans="1:44" x14ac:dyDescent="0.2">
      <c r="A1236" s="15">
        <f>Daten!A1236</f>
        <v>41607</v>
      </c>
      <c r="B1236" s="8" t="str">
        <f>Daten!B1236</f>
        <v>Gallneukirchen</v>
      </c>
      <c r="C1236" s="15">
        <f t="shared" si="117"/>
        <v>4</v>
      </c>
      <c r="D1236" s="9">
        <f>Daten!E1236</f>
        <v>6648</v>
      </c>
      <c r="E1236" s="10">
        <f>Daten!D1236</f>
        <v>0</v>
      </c>
      <c r="F1236" s="9">
        <f t="shared" si="118"/>
        <v>10716.179104477613</v>
      </c>
      <c r="H1236" s="26">
        <f t="shared" ca="1" si="119"/>
        <v>34298</v>
      </c>
      <c r="I1236" s="8">
        <f t="shared" ca="1" si="120"/>
        <v>41</v>
      </c>
      <c r="J1236" s="26">
        <f ca="1">IF(I1236=0,0,COUNTIF(I$19:$I1236,C1236*10+1))</f>
        <v>342</v>
      </c>
      <c r="K1236" s="21">
        <f t="shared" ca="1" si="121"/>
        <v>0</v>
      </c>
      <c r="L1236" s="24">
        <f t="shared" ca="1" si="122"/>
        <v>34298</v>
      </c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</row>
    <row r="1237" spans="1:44" x14ac:dyDescent="0.2">
      <c r="A1237" s="15">
        <f>Daten!A1237</f>
        <v>41608</v>
      </c>
      <c r="B1237" s="8" t="str">
        <f>Daten!B1237</f>
        <v>Goldwörth</v>
      </c>
      <c r="C1237" s="15">
        <f t="shared" si="117"/>
        <v>4</v>
      </c>
      <c r="D1237" s="9">
        <f>Daten!E1237</f>
        <v>784</v>
      </c>
      <c r="E1237" s="10">
        <f>Daten!D1237</f>
        <v>0</v>
      </c>
      <c r="F1237" s="9">
        <f t="shared" si="118"/>
        <v>1263.7611940298507</v>
      </c>
      <c r="H1237" s="26">
        <f t="shared" ca="1" si="119"/>
        <v>4045</v>
      </c>
      <c r="I1237" s="8">
        <f t="shared" ca="1" si="120"/>
        <v>41</v>
      </c>
      <c r="J1237" s="26">
        <f ca="1">IF(I1237=0,0,COUNTIF(I$19:$I1237,C1237*10+1))</f>
        <v>343</v>
      </c>
      <c r="K1237" s="21">
        <f t="shared" ca="1" si="121"/>
        <v>0</v>
      </c>
      <c r="L1237" s="24">
        <f t="shared" ca="1" si="122"/>
        <v>4045</v>
      </c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</row>
    <row r="1238" spans="1:44" x14ac:dyDescent="0.2">
      <c r="A1238" s="15">
        <f>Daten!A1238</f>
        <v>41609</v>
      </c>
      <c r="B1238" s="8" t="str">
        <f>Daten!B1238</f>
        <v>Gramastetten</v>
      </c>
      <c r="C1238" s="15">
        <f t="shared" si="117"/>
        <v>4</v>
      </c>
      <c r="D1238" s="9">
        <f>Daten!E1238</f>
        <v>5122</v>
      </c>
      <c r="E1238" s="10">
        <f>Daten!D1238</f>
        <v>0</v>
      </c>
      <c r="F1238" s="9">
        <f t="shared" si="118"/>
        <v>8256.3582089552237</v>
      </c>
      <c r="H1238" s="26">
        <f t="shared" ca="1" si="119"/>
        <v>26425</v>
      </c>
      <c r="I1238" s="8">
        <f t="shared" ca="1" si="120"/>
        <v>41</v>
      </c>
      <c r="J1238" s="26">
        <f ca="1">IF(I1238=0,0,COUNTIF(I$19:$I1238,C1238*10+1))</f>
        <v>344</v>
      </c>
      <c r="K1238" s="21">
        <f t="shared" ca="1" si="121"/>
        <v>0</v>
      </c>
      <c r="L1238" s="24">
        <f t="shared" ca="1" si="122"/>
        <v>26425</v>
      </c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</row>
    <row r="1239" spans="1:44" x14ac:dyDescent="0.2">
      <c r="A1239" s="15">
        <f>Daten!A1239</f>
        <v>41610</v>
      </c>
      <c r="B1239" s="8" t="str">
        <f>Daten!B1239</f>
        <v>Haibach im Mühlkreis</v>
      </c>
      <c r="C1239" s="15">
        <f t="shared" si="117"/>
        <v>4</v>
      </c>
      <c r="D1239" s="9">
        <f>Daten!E1239</f>
        <v>939</v>
      </c>
      <c r="E1239" s="10">
        <f>Daten!D1239</f>
        <v>0</v>
      </c>
      <c r="F1239" s="9">
        <f t="shared" si="118"/>
        <v>1513.6119402985075</v>
      </c>
      <c r="H1239" s="26">
        <f t="shared" ca="1" si="119"/>
        <v>4844</v>
      </c>
      <c r="I1239" s="8">
        <f t="shared" ca="1" si="120"/>
        <v>41</v>
      </c>
      <c r="J1239" s="26">
        <f ca="1">IF(I1239=0,0,COUNTIF(I$19:$I1239,C1239*10+1))</f>
        <v>345</v>
      </c>
      <c r="K1239" s="21">
        <f t="shared" ca="1" si="121"/>
        <v>0</v>
      </c>
      <c r="L1239" s="24">
        <f t="shared" ca="1" si="122"/>
        <v>4844</v>
      </c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</row>
    <row r="1240" spans="1:44" x14ac:dyDescent="0.2">
      <c r="A1240" s="15">
        <f>Daten!A1240</f>
        <v>41611</v>
      </c>
      <c r="B1240" s="8" t="str">
        <f>Daten!B1240</f>
        <v>Hellmonsödt</v>
      </c>
      <c r="C1240" s="15">
        <f t="shared" si="117"/>
        <v>4</v>
      </c>
      <c r="D1240" s="9">
        <f>Daten!E1240</f>
        <v>2367</v>
      </c>
      <c r="E1240" s="10">
        <f>Daten!D1240</f>
        <v>0</v>
      </c>
      <c r="F1240" s="9">
        <f t="shared" si="118"/>
        <v>3815.4626865671644</v>
      </c>
      <c r="H1240" s="26">
        <f t="shared" ca="1" si="119"/>
        <v>12212</v>
      </c>
      <c r="I1240" s="8">
        <f t="shared" ca="1" si="120"/>
        <v>41</v>
      </c>
      <c r="J1240" s="26">
        <f ca="1">IF(I1240=0,0,COUNTIF(I$19:$I1240,C1240*10+1))</f>
        <v>346</v>
      </c>
      <c r="K1240" s="21">
        <f t="shared" ca="1" si="121"/>
        <v>0</v>
      </c>
      <c r="L1240" s="24">
        <f t="shared" ca="1" si="122"/>
        <v>12212</v>
      </c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</row>
    <row r="1241" spans="1:44" x14ac:dyDescent="0.2">
      <c r="A1241" s="15">
        <f>Daten!A1241</f>
        <v>41612</v>
      </c>
      <c r="B1241" s="8" t="str">
        <f>Daten!B1241</f>
        <v>Herzogsdorf</v>
      </c>
      <c r="C1241" s="15">
        <f t="shared" si="117"/>
        <v>4</v>
      </c>
      <c r="D1241" s="9">
        <f>Daten!E1241</f>
        <v>2695</v>
      </c>
      <c r="E1241" s="10">
        <f>Daten!D1241</f>
        <v>0</v>
      </c>
      <c r="F1241" s="9">
        <f t="shared" si="118"/>
        <v>4344.1791044776119</v>
      </c>
      <c r="H1241" s="26">
        <f t="shared" ca="1" si="119"/>
        <v>13904</v>
      </c>
      <c r="I1241" s="8">
        <f t="shared" ca="1" si="120"/>
        <v>41</v>
      </c>
      <c r="J1241" s="26">
        <f ca="1">IF(I1241=0,0,COUNTIF(I$19:$I1241,C1241*10+1))</f>
        <v>347</v>
      </c>
      <c r="K1241" s="21">
        <f t="shared" ca="1" si="121"/>
        <v>0</v>
      </c>
      <c r="L1241" s="24">
        <f t="shared" ca="1" si="122"/>
        <v>13904</v>
      </c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</row>
    <row r="1242" spans="1:44" x14ac:dyDescent="0.2">
      <c r="A1242" s="15">
        <f>Daten!A1242</f>
        <v>41613</v>
      </c>
      <c r="B1242" s="8" t="str">
        <f>Daten!B1242</f>
        <v>Kirchschlag bei Linz</v>
      </c>
      <c r="C1242" s="15">
        <f t="shared" si="117"/>
        <v>4</v>
      </c>
      <c r="D1242" s="9">
        <f>Daten!E1242</f>
        <v>2197</v>
      </c>
      <c r="E1242" s="10">
        <f>Daten!D1242</f>
        <v>0</v>
      </c>
      <c r="F1242" s="9">
        <f t="shared" si="118"/>
        <v>3541.4328358208954</v>
      </c>
      <c r="H1242" s="26">
        <f t="shared" ca="1" si="119"/>
        <v>11335</v>
      </c>
      <c r="I1242" s="8">
        <f t="shared" ca="1" si="120"/>
        <v>41</v>
      </c>
      <c r="J1242" s="26">
        <f ca="1">IF(I1242=0,0,COUNTIF(I$19:$I1242,C1242*10+1))</f>
        <v>348</v>
      </c>
      <c r="K1242" s="21">
        <f t="shared" ca="1" si="121"/>
        <v>0</v>
      </c>
      <c r="L1242" s="24">
        <f t="shared" ca="1" si="122"/>
        <v>11335</v>
      </c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</row>
    <row r="1243" spans="1:44" x14ac:dyDescent="0.2">
      <c r="A1243" s="15">
        <f>Daten!A1243</f>
        <v>41614</v>
      </c>
      <c r="B1243" s="8" t="str">
        <f>Daten!B1243</f>
        <v>Lichtenberg</v>
      </c>
      <c r="C1243" s="15">
        <f t="shared" si="117"/>
        <v>4</v>
      </c>
      <c r="D1243" s="9">
        <f>Daten!E1243</f>
        <v>2845</v>
      </c>
      <c r="E1243" s="10">
        <f>Daten!D1243</f>
        <v>0</v>
      </c>
      <c r="F1243" s="9">
        <f t="shared" si="118"/>
        <v>4585.9701492537315</v>
      </c>
      <c r="H1243" s="26">
        <f t="shared" ca="1" si="119"/>
        <v>14678</v>
      </c>
      <c r="I1243" s="8">
        <f t="shared" ca="1" si="120"/>
        <v>41</v>
      </c>
      <c r="J1243" s="26">
        <f ca="1">IF(I1243=0,0,COUNTIF(I$19:$I1243,C1243*10+1))</f>
        <v>349</v>
      </c>
      <c r="K1243" s="21">
        <f t="shared" ca="1" si="121"/>
        <v>0</v>
      </c>
      <c r="L1243" s="24">
        <f t="shared" ca="1" si="122"/>
        <v>14678</v>
      </c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</row>
    <row r="1244" spans="1:44" x14ac:dyDescent="0.2">
      <c r="A1244" s="15">
        <f>Daten!A1244</f>
        <v>41615</v>
      </c>
      <c r="B1244" s="8" t="str">
        <f>Daten!B1244</f>
        <v>Oberneukirchen</v>
      </c>
      <c r="C1244" s="15">
        <f t="shared" si="117"/>
        <v>4</v>
      </c>
      <c r="D1244" s="9">
        <f>Daten!E1244</f>
        <v>3167</v>
      </c>
      <c r="E1244" s="10">
        <f>Daten!D1244</f>
        <v>0</v>
      </c>
      <c r="F1244" s="9">
        <f t="shared" si="118"/>
        <v>5105.0149253731342</v>
      </c>
      <c r="H1244" s="26">
        <f t="shared" ca="1" si="119"/>
        <v>16339</v>
      </c>
      <c r="I1244" s="8">
        <f t="shared" ca="1" si="120"/>
        <v>41</v>
      </c>
      <c r="J1244" s="26">
        <f ca="1">IF(I1244=0,0,COUNTIF(I$19:$I1244,C1244*10+1))</f>
        <v>350</v>
      </c>
      <c r="K1244" s="21">
        <f t="shared" ca="1" si="121"/>
        <v>0</v>
      </c>
      <c r="L1244" s="24">
        <f t="shared" ca="1" si="122"/>
        <v>16339</v>
      </c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</row>
    <row r="1245" spans="1:44" x14ac:dyDescent="0.2">
      <c r="A1245" s="15">
        <f>Daten!A1245</f>
        <v>41616</v>
      </c>
      <c r="B1245" s="8" t="str">
        <f>Daten!B1245</f>
        <v>Ottenschlag im Mühlkreis</v>
      </c>
      <c r="C1245" s="15">
        <f t="shared" si="117"/>
        <v>4</v>
      </c>
      <c r="D1245" s="9">
        <f>Daten!E1245</f>
        <v>568</v>
      </c>
      <c r="E1245" s="10">
        <f>Daten!D1245</f>
        <v>0</v>
      </c>
      <c r="F1245" s="9">
        <f t="shared" si="118"/>
        <v>915.58208955223881</v>
      </c>
      <c r="H1245" s="26">
        <f t="shared" ca="1" si="119"/>
        <v>2930</v>
      </c>
      <c r="I1245" s="8">
        <f t="shared" ca="1" si="120"/>
        <v>41</v>
      </c>
      <c r="J1245" s="26">
        <f ca="1">IF(I1245=0,0,COUNTIF(I$19:$I1245,C1245*10+1))</f>
        <v>351</v>
      </c>
      <c r="K1245" s="21">
        <f t="shared" ca="1" si="121"/>
        <v>0</v>
      </c>
      <c r="L1245" s="24">
        <f t="shared" ca="1" si="122"/>
        <v>2930</v>
      </c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</row>
    <row r="1246" spans="1:44" x14ac:dyDescent="0.2">
      <c r="A1246" s="15">
        <f>Daten!A1246</f>
        <v>41617</v>
      </c>
      <c r="B1246" s="8" t="str">
        <f>Daten!B1246</f>
        <v>Ottensheim</v>
      </c>
      <c r="C1246" s="15">
        <f t="shared" si="117"/>
        <v>4</v>
      </c>
      <c r="D1246" s="9">
        <f>Daten!E1246</f>
        <v>4824</v>
      </c>
      <c r="E1246" s="10">
        <f>Daten!D1246</f>
        <v>0</v>
      </c>
      <c r="F1246" s="9">
        <f t="shared" si="118"/>
        <v>7776</v>
      </c>
      <c r="H1246" s="26">
        <f t="shared" ca="1" si="119"/>
        <v>24888</v>
      </c>
      <c r="I1246" s="8">
        <f t="shared" ca="1" si="120"/>
        <v>41</v>
      </c>
      <c r="J1246" s="26">
        <f ca="1">IF(I1246=0,0,COUNTIF(I$19:$I1246,C1246*10+1))</f>
        <v>352</v>
      </c>
      <c r="K1246" s="21">
        <f t="shared" ca="1" si="121"/>
        <v>0</v>
      </c>
      <c r="L1246" s="24">
        <f t="shared" ca="1" si="122"/>
        <v>24888</v>
      </c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</row>
    <row r="1247" spans="1:44" x14ac:dyDescent="0.2">
      <c r="A1247" s="15">
        <f>Daten!A1247</f>
        <v>41618</v>
      </c>
      <c r="B1247" s="8" t="str">
        <f>Daten!B1247</f>
        <v>Puchenau</v>
      </c>
      <c r="C1247" s="15">
        <f t="shared" si="117"/>
        <v>4</v>
      </c>
      <c r="D1247" s="9">
        <f>Daten!E1247</f>
        <v>4552</v>
      </c>
      <c r="E1247" s="10">
        <f>Daten!D1247</f>
        <v>0</v>
      </c>
      <c r="F1247" s="9">
        <f t="shared" si="118"/>
        <v>7337.5522388059699</v>
      </c>
      <c r="H1247" s="26">
        <f t="shared" ca="1" si="119"/>
        <v>23485</v>
      </c>
      <c r="I1247" s="8">
        <f t="shared" ca="1" si="120"/>
        <v>41</v>
      </c>
      <c r="J1247" s="26">
        <f ca="1">IF(I1247=0,0,COUNTIF(I$19:$I1247,C1247*10+1))</f>
        <v>353</v>
      </c>
      <c r="K1247" s="21">
        <f t="shared" ca="1" si="121"/>
        <v>0</v>
      </c>
      <c r="L1247" s="24">
        <f t="shared" ca="1" si="122"/>
        <v>23485</v>
      </c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</row>
    <row r="1248" spans="1:44" x14ac:dyDescent="0.2">
      <c r="A1248" s="15">
        <f>Daten!A1248</f>
        <v>41619</v>
      </c>
      <c r="B1248" s="8" t="str">
        <f>Daten!B1248</f>
        <v>Reichenau im Mühlkreis</v>
      </c>
      <c r="C1248" s="15">
        <f t="shared" si="117"/>
        <v>4</v>
      </c>
      <c r="D1248" s="9">
        <f>Daten!E1248</f>
        <v>1327</v>
      </c>
      <c r="E1248" s="10">
        <f>Daten!D1248</f>
        <v>0</v>
      </c>
      <c r="F1248" s="9">
        <f t="shared" si="118"/>
        <v>2139.0447761194032</v>
      </c>
      <c r="H1248" s="26">
        <f t="shared" ca="1" si="119"/>
        <v>6846</v>
      </c>
      <c r="I1248" s="8">
        <f t="shared" ca="1" si="120"/>
        <v>41</v>
      </c>
      <c r="J1248" s="26">
        <f ca="1">IF(I1248=0,0,COUNTIF(I$19:$I1248,C1248*10+1))</f>
        <v>354</v>
      </c>
      <c r="K1248" s="21">
        <f t="shared" ca="1" si="121"/>
        <v>0</v>
      </c>
      <c r="L1248" s="24">
        <f t="shared" ca="1" si="122"/>
        <v>6846</v>
      </c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</row>
    <row r="1249" spans="1:44" x14ac:dyDescent="0.2">
      <c r="A1249" s="15">
        <f>Daten!A1249</f>
        <v>41620</v>
      </c>
      <c r="B1249" s="8" t="str">
        <f>Daten!B1249</f>
        <v>Reichenthal</v>
      </c>
      <c r="C1249" s="15">
        <f t="shared" si="117"/>
        <v>4</v>
      </c>
      <c r="D1249" s="9">
        <f>Daten!E1249</f>
        <v>1499</v>
      </c>
      <c r="E1249" s="10">
        <f>Daten!D1249</f>
        <v>0</v>
      </c>
      <c r="F1249" s="9">
        <f t="shared" si="118"/>
        <v>2416.2985074626868</v>
      </c>
      <c r="H1249" s="26">
        <f t="shared" ca="1" si="119"/>
        <v>7734</v>
      </c>
      <c r="I1249" s="8">
        <f t="shared" ca="1" si="120"/>
        <v>41</v>
      </c>
      <c r="J1249" s="26">
        <f ca="1">IF(I1249=0,0,COUNTIF(I$19:$I1249,C1249*10+1))</f>
        <v>355</v>
      </c>
      <c r="K1249" s="21">
        <f t="shared" ca="1" si="121"/>
        <v>0</v>
      </c>
      <c r="L1249" s="24">
        <f t="shared" ca="1" si="122"/>
        <v>7734</v>
      </c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</row>
    <row r="1250" spans="1:44" x14ac:dyDescent="0.2">
      <c r="A1250" s="15">
        <f>Daten!A1250</f>
        <v>41621</v>
      </c>
      <c r="B1250" s="8" t="str">
        <f>Daten!B1250</f>
        <v>St. Gotthard im Mühlkreis</v>
      </c>
      <c r="C1250" s="15">
        <f t="shared" si="117"/>
        <v>4</v>
      </c>
      <c r="D1250" s="9">
        <f>Daten!E1250</f>
        <v>1338</v>
      </c>
      <c r="E1250" s="10">
        <f>Daten!D1250</f>
        <v>0</v>
      </c>
      <c r="F1250" s="9">
        <f t="shared" si="118"/>
        <v>2156.7761194029849</v>
      </c>
      <c r="H1250" s="26">
        <f t="shared" ca="1" si="119"/>
        <v>6903</v>
      </c>
      <c r="I1250" s="8">
        <f t="shared" ca="1" si="120"/>
        <v>41</v>
      </c>
      <c r="J1250" s="26">
        <f ca="1">IF(I1250=0,0,COUNTIF(I$19:$I1250,C1250*10+1))</f>
        <v>356</v>
      </c>
      <c r="K1250" s="21">
        <f t="shared" ca="1" si="121"/>
        <v>0</v>
      </c>
      <c r="L1250" s="24">
        <f t="shared" ca="1" si="122"/>
        <v>6903</v>
      </c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</row>
    <row r="1251" spans="1:44" x14ac:dyDescent="0.2">
      <c r="A1251" s="15">
        <f>Daten!A1251</f>
        <v>41622</v>
      </c>
      <c r="B1251" s="8" t="str">
        <f>Daten!B1251</f>
        <v>Schenkenfelden</v>
      </c>
      <c r="C1251" s="15">
        <f t="shared" si="117"/>
        <v>4</v>
      </c>
      <c r="D1251" s="9">
        <f>Daten!E1251</f>
        <v>1589</v>
      </c>
      <c r="E1251" s="10">
        <f>Daten!D1251</f>
        <v>0</v>
      </c>
      <c r="F1251" s="9">
        <f t="shared" si="118"/>
        <v>2561.373134328358</v>
      </c>
      <c r="H1251" s="26">
        <f t="shared" ca="1" si="119"/>
        <v>8198</v>
      </c>
      <c r="I1251" s="8">
        <f t="shared" ca="1" si="120"/>
        <v>41</v>
      </c>
      <c r="J1251" s="26">
        <f ca="1">IF(I1251=0,0,COUNTIF(I$19:$I1251,C1251*10+1))</f>
        <v>357</v>
      </c>
      <c r="K1251" s="21">
        <f t="shared" ca="1" si="121"/>
        <v>0</v>
      </c>
      <c r="L1251" s="24">
        <f t="shared" ca="1" si="122"/>
        <v>8198</v>
      </c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</row>
    <row r="1252" spans="1:44" x14ac:dyDescent="0.2">
      <c r="A1252" s="15">
        <f>Daten!A1252</f>
        <v>41623</v>
      </c>
      <c r="B1252" s="8" t="str">
        <f>Daten!B1252</f>
        <v>Sonnberg im Mühlkreis</v>
      </c>
      <c r="C1252" s="15">
        <f t="shared" si="117"/>
        <v>4</v>
      </c>
      <c r="D1252" s="9">
        <f>Daten!E1252</f>
        <v>1086</v>
      </c>
      <c r="E1252" s="10">
        <f>Daten!D1252</f>
        <v>0</v>
      </c>
      <c r="F1252" s="9">
        <f t="shared" si="118"/>
        <v>1750.5671641791046</v>
      </c>
      <c r="H1252" s="26">
        <f t="shared" ca="1" si="119"/>
        <v>5603</v>
      </c>
      <c r="I1252" s="8">
        <f t="shared" ca="1" si="120"/>
        <v>41</v>
      </c>
      <c r="J1252" s="26">
        <f ca="1">IF(I1252=0,0,COUNTIF(I$19:$I1252,C1252*10+1))</f>
        <v>358</v>
      </c>
      <c r="K1252" s="21">
        <f t="shared" ca="1" si="121"/>
        <v>0</v>
      </c>
      <c r="L1252" s="24">
        <f t="shared" ca="1" si="122"/>
        <v>5603</v>
      </c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</row>
    <row r="1253" spans="1:44" x14ac:dyDescent="0.2">
      <c r="A1253" s="15">
        <f>Daten!A1253</f>
        <v>41624</v>
      </c>
      <c r="B1253" s="8" t="str">
        <f>Daten!B1253</f>
        <v>Steyregg</v>
      </c>
      <c r="C1253" s="15">
        <f t="shared" si="117"/>
        <v>4</v>
      </c>
      <c r="D1253" s="9">
        <f>Daten!E1253</f>
        <v>5056</v>
      </c>
      <c r="E1253" s="10">
        <f>Daten!D1253</f>
        <v>0</v>
      </c>
      <c r="F1253" s="9">
        <f t="shared" si="118"/>
        <v>8149.9701492537315</v>
      </c>
      <c r="H1253" s="26">
        <f t="shared" ca="1" si="119"/>
        <v>26085</v>
      </c>
      <c r="I1253" s="8">
        <f t="shared" ca="1" si="120"/>
        <v>41</v>
      </c>
      <c r="J1253" s="26">
        <f ca="1">IF(I1253=0,0,COUNTIF(I$19:$I1253,C1253*10+1))</f>
        <v>359</v>
      </c>
      <c r="K1253" s="21">
        <f t="shared" ca="1" si="121"/>
        <v>0</v>
      </c>
      <c r="L1253" s="24">
        <f t="shared" ca="1" si="122"/>
        <v>26085</v>
      </c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</row>
    <row r="1254" spans="1:44" x14ac:dyDescent="0.2">
      <c r="A1254" s="15">
        <f>Daten!A1254</f>
        <v>41626</v>
      </c>
      <c r="B1254" s="8" t="str">
        <f>Daten!B1254</f>
        <v>Walding</v>
      </c>
      <c r="C1254" s="15">
        <f t="shared" si="117"/>
        <v>4</v>
      </c>
      <c r="D1254" s="9">
        <f>Daten!E1254</f>
        <v>4278</v>
      </c>
      <c r="E1254" s="10">
        <f>Daten!D1254</f>
        <v>0</v>
      </c>
      <c r="F1254" s="9">
        <f t="shared" si="118"/>
        <v>6895.8805970149251</v>
      </c>
      <c r="H1254" s="26">
        <f t="shared" ca="1" si="119"/>
        <v>22071</v>
      </c>
      <c r="I1254" s="8">
        <f t="shared" ca="1" si="120"/>
        <v>41</v>
      </c>
      <c r="J1254" s="26">
        <f ca="1">IF(I1254=0,0,COUNTIF(I$19:$I1254,C1254*10+1))</f>
        <v>360</v>
      </c>
      <c r="K1254" s="21">
        <f t="shared" ca="1" si="121"/>
        <v>0</v>
      </c>
      <c r="L1254" s="24">
        <f t="shared" ca="1" si="122"/>
        <v>22071</v>
      </c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</row>
    <row r="1255" spans="1:44" x14ac:dyDescent="0.2">
      <c r="A1255" s="15">
        <f>Daten!A1255</f>
        <v>41627</v>
      </c>
      <c r="B1255" s="8" t="str">
        <f>Daten!B1255</f>
        <v>Zwettl an der Rodl</v>
      </c>
      <c r="C1255" s="15">
        <f t="shared" si="117"/>
        <v>4</v>
      </c>
      <c r="D1255" s="9">
        <f>Daten!E1255</f>
        <v>1736</v>
      </c>
      <c r="E1255" s="10">
        <f>Daten!D1255</f>
        <v>0</v>
      </c>
      <c r="F1255" s="9">
        <f t="shared" si="118"/>
        <v>2798.3283582089553</v>
      </c>
      <c r="H1255" s="26">
        <f t="shared" ca="1" si="119"/>
        <v>8956</v>
      </c>
      <c r="I1255" s="8">
        <f t="shared" ca="1" si="120"/>
        <v>41</v>
      </c>
      <c r="J1255" s="26">
        <f ca="1">IF(I1255=0,0,COUNTIF(I$19:$I1255,C1255*10+1))</f>
        <v>361</v>
      </c>
      <c r="K1255" s="21">
        <f t="shared" ca="1" si="121"/>
        <v>0</v>
      </c>
      <c r="L1255" s="24">
        <f t="shared" ca="1" si="122"/>
        <v>8956</v>
      </c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</row>
    <row r="1256" spans="1:44" x14ac:dyDescent="0.2">
      <c r="A1256" s="15">
        <f>Daten!A1256</f>
        <v>41628</v>
      </c>
      <c r="B1256" s="8" t="str">
        <f>Daten!B1256</f>
        <v>Vorderweißenbach</v>
      </c>
      <c r="C1256" s="15">
        <f t="shared" si="117"/>
        <v>4</v>
      </c>
      <c r="D1256" s="9">
        <f>Daten!E1256</f>
        <v>2705</v>
      </c>
      <c r="E1256" s="10">
        <f>Daten!D1256</f>
        <v>0</v>
      </c>
      <c r="F1256" s="9">
        <f t="shared" si="118"/>
        <v>4360.2985074626868</v>
      </c>
      <c r="H1256" s="26">
        <f t="shared" ca="1" si="119"/>
        <v>13956</v>
      </c>
      <c r="I1256" s="8">
        <f t="shared" ca="1" si="120"/>
        <v>41</v>
      </c>
      <c r="J1256" s="26">
        <f ca="1">IF(I1256=0,0,COUNTIF(I$19:$I1256,C1256*10+1))</f>
        <v>362</v>
      </c>
      <c r="K1256" s="21">
        <f t="shared" ca="1" si="121"/>
        <v>0</v>
      </c>
      <c r="L1256" s="24">
        <f t="shared" ca="1" si="122"/>
        <v>13956</v>
      </c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</row>
    <row r="1257" spans="1:44" x14ac:dyDescent="0.2">
      <c r="A1257" s="15">
        <f>Daten!A1257</f>
        <v>41701</v>
      </c>
      <c r="B1257" s="8" t="str">
        <f>Daten!B1257</f>
        <v>Ampflwang im Hausruckwald</v>
      </c>
      <c r="C1257" s="15">
        <f t="shared" si="117"/>
        <v>4</v>
      </c>
      <c r="D1257" s="9">
        <f>Daten!E1257</f>
        <v>3385</v>
      </c>
      <c r="E1257" s="10">
        <f>Daten!D1257</f>
        <v>0</v>
      </c>
      <c r="F1257" s="9">
        <f t="shared" si="118"/>
        <v>5456.4179104477607</v>
      </c>
      <c r="H1257" s="26">
        <f t="shared" ca="1" si="119"/>
        <v>17464</v>
      </c>
      <c r="I1257" s="8">
        <f t="shared" ca="1" si="120"/>
        <v>41</v>
      </c>
      <c r="J1257" s="26">
        <f ca="1">IF(I1257=0,0,COUNTIF(I$19:$I1257,C1257*10+1))</f>
        <v>363</v>
      </c>
      <c r="K1257" s="21">
        <f t="shared" ca="1" si="121"/>
        <v>0</v>
      </c>
      <c r="L1257" s="24">
        <f t="shared" ca="1" si="122"/>
        <v>17464</v>
      </c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</row>
    <row r="1258" spans="1:44" x14ac:dyDescent="0.2">
      <c r="A1258" s="15">
        <f>Daten!A1258</f>
        <v>41702</v>
      </c>
      <c r="B1258" s="8" t="str">
        <f>Daten!B1258</f>
        <v>Attersee am Attersee</v>
      </c>
      <c r="C1258" s="15">
        <f t="shared" si="117"/>
        <v>4</v>
      </c>
      <c r="D1258" s="9">
        <f>Daten!E1258</f>
        <v>1636</v>
      </c>
      <c r="E1258" s="10">
        <f>Daten!D1258</f>
        <v>0</v>
      </c>
      <c r="F1258" s="9">
        <f t="shared" si="118"/>
        <v>2637.1343283582091</v>
      </c>
      <c r="H1258" s="26">
        <f t="shared" ca="1" si="119"/>
        <v>8440</v>
      </c>
      <c r="I1258" s="8">
        <f t="shared" ca="1" si="120"/>
        <v>41</v>
      </c>
      <c r="J1258" s="26">
        <f ca="1">IF(I1258=0,0,COUNTIF(I$19:$I1258,C1258*10+1))</f>
        <v>364</v>
      </c>
      <c r="K1258" s="21">
        <f t="shared" ca="1" si="121"/>
        <v>0</v>
      </c>
      <c r="L1258" s="24">
        <f t="shared" ca="1" si="122"/>
        <v>8440</v>
      </c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</row>
    <row r="1259" spans="1:44" x14ac:dyDescent="0.2">
      <c r="A1259" s="15">
        <f>Daten!A1259</f>
        <v>41703</v>
      </c>
      <c r="B1259" s="8" t="str">
        <f>Daten!B1259</f>
        <v>Attnang-Puchheim</v>
      </c>
      <c r="C1259" s="15">
        <f t="shared" si="117"/>
        <v>4</v>
      </c>
      <c r="D1259" s="9">
        <f>Daten!E1259</f>
        <v>9096</v>
      </c>
      <c r="E1259" s="10">
        <f>Daten!D1259</f>
        <v>0</v>
      </c>
      <c r="F1259" s="9">
        <f t="shared" si="118"/>
        <v>14714.746268656718</v>
      </c>
      <c r="H1259" s="26">
        <f t="shared" ca="1" si="119"/>
        <v>47096</v>
      </c>
      <c r="I1259" s="8">
        <f t="shared" ca="1" si="120"/>
        <v>41</v>
      </c>
      <c r="J1259" s="26">
        <f ca="1">IF(I1259=0,0,COUNTIF(I$19:$I1259,C1259*10+1))</f>
        <v>365</v>
      </c>
      <c r="K1259" s="21">
        <f t="shared" ca="1" si="121"/>
        <v>0</v>
      </c>
      <c r="L1259" s="24">
        <f t="shared" ca="1" si="122"/>
        <v>47096</v>
      </c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</row>
    <row r="1260" spans="1:44" x14ac:dyDescent="0.2">
      <c r="A1260" s="15">
        <f>Daten!A1260</f>
        <v>41704</v>
      </c>
      <c r="B1260" s="8" t="str">
        <f>Daten!B1260</f>
        <v>Atzbach</v>
      </c>
      <c r="C1260" s="15">
        <f t="shared" si="117"/>
        <v>4</v>
      </c>
      <c r="D1260" s="9">
        <f>Daten!E1260</f>
        <v>1249</v>
      </c>
      <c r="E1260" s="10">
        <f>Daten!D1260</f>
        <v>0</v>
      </c>
      <c r="F1260" s="9">
        <f t="shared" si="118"/>
        <v>2013.3134328358208</v>
      </c>
      <c r="H1260" s="26">
        <f t="shared" ca="1" si="119"/>
        <v>6444</v>
      </c>
      <c r="I1260" s="8">
        <f t="shared" ca="1" si="120"/>
        <v>41</v>
      </c>
      <c r="J1260" s="26">
        <f ca="1">IF(I1260=0,0,COUNTIF(I$19:$I1260,C1260*10+1))</f>
        <v>366</v>
      </c>
      <c r="K1260" s="21">
        <f t="shared" ca="1" si="121"/>
        <v>0</v>
      </c>
      <c r="L1260" s="24">
        <f t="shared" ca="1" si="122"/>
        <v>6444</v>
      </c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</row>
    <row r="1261" spans="1:44" x14ac:dyDescent="0.2">
      <c r="A1261" s="15">
        <f>Daten!A1261</f>
        <v>41705</v>
      </c>
      <c r="B1261" s="8" t="str">
        <f>Daten!B1261</f>
        <v>Aurach am Hongar</v>
      </c>
      <c r="C1261" s="15">
        <f t="shared" si="117"/>
        <v>4</v>
      </c>
      <c r="D1261" s="9">
        <f>Daten!E1261</f>
        <v>1819</v>
      </c>
      <c r="E1261" s="10">
        <f>Daten!D1261</f>
        <v>0</v>
      </c>
      <c r="F1261" s="9">
        <f t="shared" si="118"/>
        <v>2932.1194029850744</v>
      </c>
      <c r="H1261" s="26">
        <f t="shared" ca="1" si="119"/>
        <v>9385</v>
      </c>
      <c r="I1261" s="8">
        <f t="shared" ca="1" si="120"/>
        <v>41</v>
      </c>
      <c r="J1261" s="26">
        <f ca="1">IF(I1261=0,0,COUNTIF(I$19:$I1261,C1261*10+1))</f>
        <v>367</v>
      </c>
      <c r="K1261" s="21">
        <f t="shared" ca="1" si="121"/>
        <v>0</v>
      </c>
      <c r="L1261" s="24">
        <f t="shared" ca="1" si="122"/>
        <v>9385</v>
      </c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</row>
    <row r="1262" spans="1:44" x14ac:dyDescent="0.2">
      <c r="A1262" s="15">
        <f>Daten!A1262</f>
        <v>41706</v>
      </c>
      <c r="B1262" s="8" t="str">
        <f>Daten!B1262</f>
        <v>Berg im Attergau</v>
      </c>
      <c r="C1262" s="15">
        <f t="shared" si="117"/>
        <v>4</v>
      </c>
      <c r="D1262" s="9">
        <f>Daten!E1262</f>
        <v>1105</v>
      </c>
      <c r="E1262" s="10">
        <f>Daten!D1262</f>
        <v>0</v>
      </c>
      <c r="F1262" s="9">
        <f t="shared" si="118"/>
        <v>1781.1940298507463</v>
      </c>
      <c r="H1262" s="26">
        <f t="shared" ca="1" si="119"/>
        <v>5701</v>
      </c>
      <c r="I1262" s="8">
        <f t="shared" ca="1" si="120"/>
        <v>41</v>
      </c>
      <c r="J1262" s="26">
        <f ca="1">IF(I1262=0,0,COUNTIF(I$19:$I1262,C1262*10+1))</f>
        <v>368</v>
      </c>
      <c r="K1262" s="21">
        <f t="shared" ca="1" si="121"/>
        <v>0</v>
      </c>
      <c r="L1262" s="24">
        <f t="shared" ca="1" si="122"/>
        <v>5701</v>
      </c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</row>
    <row r="1263" spans="1:44" x14ac:dyDescent="0.2">
      <c r="A1263" s="15">
        <f>Daten!A1263</f>
        <v>41707</v>
      </c>
      <c r="B1263" s="8" t="str">
        <f>Daten!B1263</f>
        <v>Desselbrunn</v>
      </c>
      <c r="C1263" s="15">
        <f t="shared" si="117"/>
        <v>4</v>
      </c>
      <c r="D1263" s="9">
        <f>Daten!E1263</f>
        <v>1890</v>
      </c>
      <c r="E1263" s="10">
        <f>Daten!D1263</f>
        <v>0</v>
      </c>
      <c r="F1263" s="9">
        <f t="shared" si="118"/>
        <v>3046.5671641791046</v>
      </c>
      <c r="H1263" s="26">
        <f t="shared" ca="1" si="119"/>
        <v>9751</v>
      </c>
      <c r="I1263" s="8">
        <f t="shared" ca="1" si="120"/>
        <v>41</v>
      </c>
      <c r="J1263" s="26">
        <f ca="1">IF(I1263=0,0,COUNTIF(I$19:$I1263,C1263*10+1))</f>
        <v>369</v>
      </c>
      <c r="K1263" s="21">
        <f t="shared" ca="1" si="121"/>
        <v>0</v>
      </c>
      <c r="L1263" s="24">
        <f t="shared" ca="1" si="122"/>
        <v>9751</v>
      </c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</row>
    <row r="1264" spans="1:44" x14ac:dyDescent="0.2">
      <c r="A1264" s="15">
        <f>Daten!A1264</f>
        <v>41708</v>
      </c>
      <c r="B1264" s="8" t="str">
        <f>Daten!B1264</f>
        <v>Fornach</v>
      </c>
      <c r="C1264" s="15">
        <f t="shared" si="117"/>
        <v>4</v>
      </c>
      <c r="D1264" s="9">
        <f>Daten!E1264</f>
        <v>984</v>
      </c>
      <c r="E1264" s="10">
        <f>Daten!D1264</f>
        <v>0</v>
      </c>
      <c r="F1264" s="9">
        <f t="shared" si="118"/>
        <v>1586.1492537313434</v>
      </c>
      <c r="H1264" s="26">
        <f t="shared" ca="1" si="119"/>
        <v>5077</v>
      </c>
      <c r="I1264" s="8">
        <f t="shared" ca="1" si="120"/>
        <v>41</v>
      </c>
      <c r="J1264" s="26">
        <f ca="1">IF(I1264=0,0,COUNTIF(I$19:$I1264,C1264*10+1))</f>
        <v>370</v>
      </c>
      <c r="K1264" s="21">
        <f t="shared" ca="1" si="121"/>
        <v>0</v>
      </c>
      <c r="L1264" s="24">
        <f t="shared" ca="1" si="122"/>
        <v>5077</v>
      </c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</row>
    <row r="1265" spans="1:44" x14ac:dyDescent="0.2">
      <c r="A1265" s="15">
        <f>Daten!A1265</f>
        <v>41709</v>
      </c>
      <c r="B1265" s="8" t="str">
        <f>Daten!B1265</f>
        <v>Frankenburg am Hausruck</v>
      </c>
      <c r="C1265" s="15">
        <f t="shared" si="117"/>
        <v>4</v>
      </c>
      <c r="D1265" s="9">
        <f>Daten!E1265</f>
        <v>4936</v>
      </c>
      <c r="E1265" s="10">
        <f>Daten!D1265</f>
        <v>0</v>
      </c>
      <c r="F1265" s="9">
        <f t="shared" si="118"/>
        <v>7956.5373134328356</v>
      </c>
      <c r="H1265" s="26">
        <f t="shared" ca="1" si="119"/>
        <v>25466</v>
      </c>
      <c r="I1265" s="8">
        <f t="shared" ca="1" si="120"/>
        <v>41</v>
      </c>
      <c r="J1265" s="26">
        <f ca="1">IF(I1265=0,0,COUNTIF(I$19:$I1265,C1265*10+1))</f>
        <v>371</v>
      </c>
      <c r="K1265" s="21">
        <f t="shared" ca="1" si="121"/>
        <v>0</v>
      </c>
      <c r="L1265" s="24">
        <f t="shared" ca="1" si="122"/>
        <v>25466</v>
      </c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</row>
    <row r="1266" spans="1:44" x14ac:dyDescent="0.2">
      <c r="A1266" s="15">
        <f>Daten!A1266</f>
        <v>41710</v>
      </c>
      <c r="B1266" s="8" t="str">
        <f>Daten!B1266</f>
        <v>Frankenmarkt</v>
      </c>
      <c r="C1266" s="15">
        <f t="shared" si="117"/>
        <v>4</v>
      </c>
      <c r="D1266" s="9">
        <f>Daten!E1266</f>
        <v>3808</v>
      </c>
      <c r="E1266" s="10">
        <f>Daten!D1266</f>
        <v>0</v>
      </c>
      <c r="F1266" s="9">
        <f t="shared" si="118"/>
        <v>6138.2686567164183</v>
      </c>
      <c r="H1266" s="26">
        <f t="shared" ca="1" si="119"/>
        <v>19646</v>
      </c>
      <c r="I1266" s="8">
        <f t="shared" ca="1" si="120"/>
        <v>41</v>
      </c>
      <c r="J1266" s="26">
        <f ca="1">IF(I1266=0,0,COUNTIF(I$19:$I1266,C1266*10+1))</f>
        <v>372</v>
      </c>
      <c r="K1266" s="21">
        <f t="shared" ca="1" si="121"/>
        <v>0</v>
      </c>
      <c r="L1266" s="24">
        <f t="shared" ca="1" si="122"/>
        <v>19646</v>
      </c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</row>
    <row r="1267" spans="1:44" x14ac:dyDescent="0.2">
      <c r="A1267" s="15">
        <f>Daten!A1267</f>
        <v>41711</v>
      </c>
      <c r="B1267" s="8" t="str">
        <f>Daten!B1267</f>
        <v>Gampern</v>
      </c>
      <c r="C1267" s="15">
        <f t="shared" si="117"/>
        <v>4</v>
      </c>
      <c r="D1267" s="9">
        <f>Daten!E1267</f>
        <v>3040</v>
      </c>
      <c r="E1267" s="10">
        <f>Daten!D1267</f>
        <v>0</v>
      </c>
      <c r="F1267" s="9">
        <f t="shared" si="118"/>
        <v>4900.2985074626868</v>
      </c>
      <c r="H1267" s="26">
        <f t="shared" ca="1" si="119"/>
        <v>15684</v>
      </c>
      <c r="I1267" s="8">
        <f t="shared" ca="1" si="120"/>
        <v>41</v>
      </c>
      <c r="J1267" s="26">
        <f ca="1">IF(I1267=0,0,COUNTIF(I$19:$I1267,C1267*10+1))</f>
        <v>373</v>
      </c>
      <c r="K1267" s="21">
        <f t="shared" ca="1" si="121"/>
        <v>0</v>
      </c>
      <c r="L1267" s="24">
        <f t="shared" ca="1" si="122"/>
        <v>15684</v>
      </c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</row>
    <row r="1268" spans="1:44" x14ac:dyDescent="0.2">
      <c r="A1268" s="15">
        <f>Daten!A1268</f>
        <v>41712</v>
      </c>
      <c r="B1268" s="8" t="str">
        <f>Daten!B1268</f>
        <v>Innerschwand am Mondsee</v>
      </c>
      <c r="C1268" s="15">
        <f t="shared" si="117"/>
        <v>4</v>
      </c>
      <c r="D1268" s="9">
        <f>Daten!E1268</f>
        <v>1224</v>
      </c>
      <c r="E1268" s="10">
        <f>Daten!D1268</f>
        <v>0</v>
      </c>
      <c r="F1268" s="9">
        <f t="shared" si="118"/>
        <v>1973.0149253731342</v>
      </c>
      <c r="H1268" s="26">
        <f t="shared" ca="1" si="119"/>
        <v>6315</v>
      </c>
      <c r="I1268" s="8">
        <f t="shared" ca="1" si="120"/>
        <v>41</v>
      </c>
      <c r="J1268" s="26">
        <f ca="1">IF(I1268=0,0,COUNTIF(I$19:$I1268,C1268*10+1))</f>
        <v>374</v>
      </c>
      <c r="K1268" s="21">
        <f t="shared" ca="1" si="121"/>
        <v>0</v>
      </c>
      <c r="L1268" s="24">
        <f t="shared" ca="1" si="122"/>
        <v>6315</v>
      </c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</row>
    <row r="1269" spans="1:44" x14ac:dyDescent="0.2">
      <c r="A1269" s="15">
        <f>Daten!A1269</f>
        <v>41713</v>
      </c>
      <c r="B1269" s="8" t="str">
        <f>Daten!B1269</f>
        <v>Lenzing</v>
      </c>
      <c r="C1269" s="15">
        <f t="shared" si="117"/>
        <v>4</v>
      </c>
      <c r="D1269" s="9">
        <f>Daten!E1269</f>
        <v>5240</v>
      </c>
      <c r="E1269" s="10">
        <f>Daten!D1269</f>
        <v>0</v>
      </c>
      <c r="F1269" s="9">
        <f t="shared" si="118"/>
        <v>8446.567164179105</v>
      </c>
      <c r="H1269" s="26">
        <f t="shared" ca="1" si="119"/>
        <v>27034</v>
      </c>
      <c r="I1269" s="8">
        <f t="shared" ca="1" si="120"/>
        <v>41</v>
      </c>
      <c r="J1269" s="26">
        <f ca="1">IF(I1269=0,0,COUNTIF(I$19:$I1269,C1269*10+1))</f>
        <v>375</v>
      </c>
      <c r="K1269" s="21">
        <f t="shared" ca="1" si="121"/>
        <v>0</v>
      </c>
      <c r="L1269" s="24">
        <f t="shared" ca="1" si="122"/>
        <v>27034</v>
      </c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</row>
    <row r="1270" spans="1:44" x14ac:dyDescent="0.2">
      <c r="A1270" s="15">
        <f>Daten!A1270</f>
        <v>41714</v>
      </c>
      <c r="B1270" s="8" t="str">
        <f>Daten!B1270</f>
        <v>Manning</v>
      </c>
      <c r="C1270" s="15">
        <f t="shared" si="117"/>
        <v>4</v>
      </c>
      <c r="D1270" s="9">
        <f>Daten!E1270</f>
        <v>801</v>
      </c>
      <c r="E1270" s="10">
        <f>Daten!D1270</f>
        <v>0</v>
      </c>
      <c r="F1270" s="9">
        <f t="shared" si="118"/>
        <v>1291.1641791044776</v>
      </c>
      <c r="H1270" s="26">
        <f t="shared" ca="1" si="119"/>
        <v>4132</v>
      </c>
      <c r="I1270" s="8">
        <f t="shared" ca="1" si="120"/>
        <v>41</v>
      </c>
      <c r="J1270" s="26">
        <f ca="1">IF(I1270=0,0,COUNTIF(I$19:$I1270,C1270*10+1))</f>
        <v>376</v>
      </c>
      <c r="K1270" s="21">
        <f t="shared" ca="1" si="121"/>
        <v>0</v>
      </c>
      <c r="L1270" s="24">
        <f t="shared" ca="1" si="122"/>
        <v>4132</v>
      </c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</row>
    <row r="1271" spans="1:44" x14ac:dyDescent="0.2">
      <c r="A1271" s="15">
        <f>Daten!A1271</f>
        <v>41715</v>
      </c>
      <c r="B1271" s="8" t="str">
        <f>Daten!B1271</f>
        <v>Mondsee</v>
      </c>
      <c r="C1271" s="15">
        <f t="shared" si="117"/>
        <v>4</v>
      </c>
      <c r="D1271" s="9">
        <f>Daten!E1271</f>
        <v>4037</v>
      </c>
      <c r="E1271" s="10">
        <f>Daten!D1271</f>
        <v>0</v>
      </c>
      <c r="F1271" s="9">
        <f t="shared" si="118"/>
        <v>6507.4029850746265</v>
      </c>
      <c r="H1271" s="26">
        <f t="shared" ca="1" si="119"/>
        <v>20828</v>
      </c>
      <c r="I1271" s="8">
        <f t="shared" ca="1" si="120"/>
        <v>41</v>
      </c>
      <c r="J1271" s="26">
        <f ca="1">IF(I1271=0,0,COUNTIF(I$19:$I1271,C1271*10+1))</f>
        <v>377</v>
      </c>
      <c r="K1271" s="21">
        <f t="shared" ca="1" si="121"/>
        <v>0</v>
      </c>
      <c r="L1271" s="24">
        <f t="shared" ca="1" si="122"/>
        <v>20828</v>
      </c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</row>
    <row r="1272" spans="1:44" x14ac:dyDescent="0.2">
      <c r="A1272" s="15">
        <f>Daten!A1272</f>
        <v>41716</v>
      </c>
      <c r="B1272" s="8" t="str">
        <f>Daten!B1272</f>
        <v>Neukirchen an der Vöckla</v>
      </c>
      <c r="C1272" s="15">
        <f t="shared" si="117"/>
        <v>4</v>
      </c>
      <c r="D1272" s="9">
        <f>Daten!E1272</f>
        <v>2632</v>
      </c>
      <c r="E1272" s="10">
        <f>Daten!D1272</f>
        <v>0</v>
      </c>
      <c r="F1272" s="9">
        <f t="shared" si="118"/>
        <v>4242.626865671642</v>
      </c>
      <c r="H1272" s="26">
        <f t="shared" ca="1" si="119"/>
        <v>13579</v>
      </c>
      <c r="I1272" s="8">
        <f t="shared" ca="1" si="120"/>
        <v>41</v>
      </c>
      <c r="J1272" s="26">
        <f ca="1">IF(I1272=0,0,COUNTIF(I$19:$I1272,C1272*10+1))</f>
        <v>378</v>
      </c>
      <c r="K1272" s="21">
        <f t="shared" ca="1" si="121"/>
        <v>0</v>
      </c>
      <c r="L1272" s="24">
        <f t="shared" ca="1" si="122"/>
        <v>13579</v>
      </c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</row>
    <row r="1273" spans="1:44" x14ac:dyDescent="0.2">
      <c r="A1273" s="15">
        <f>Daten!A1273</f>
        <v>41717</v>
      </c>
      <c r="B1273" s="8" t="str">
        <f>Daten!B1273</f>
        <v>Niederthalheim</v>
      </c>
      <c r="C1273" s="15">
        <f t="shared" si="117"/>
        <v>4</v>
      </c>
      <c r="D1273" s="9">
        <f>Daten!E1273</f>
        <v>1154</v>
      </c>
      <c r="E1273" s="10">
        <f>Daten!D1273</f>
        <v>0</v>
      </c>
      <c r="F1273" s="9">
        <f t="shared" si="118"/>
        <v>1860.1791044776119</v>
      </c>
      <c r="H1273" s="26">
        <f t="shared" ca="1" si="119"/>
        <v>5954</v>
      </c>
      <c r="I1273" s="8">
        <f t="shared" ca="1" si="120"/>
        <v>41</v>
      </c>
      <c r="J1273" s="26">
        <f ca="1">IF(I1273=0,0,COUNTIF(I$19:$I1273,C1273*10+1))</f>
        <v>379</v>
      </c>
      <c r="K1273" s="21">
        <f t="shared" ca="1" si="121"/>
        <v>0</v>
      </c>
      <c r="L1273" s="24">
        <f t="shared" ca="1" si="122"/>
        <v>5954</v>
      </c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</row>
    <row r="1274" spans="1:44" x14ac:dyDescent="0.2">
      <c r="A1274" s="15">
        <f>Daten!A1274</f>
        <v>41718</v>
      </c>
      <c r="B1274" s="8" t="str">
        <f>Daten!B1274</f>
        <v>Nußdorf am Attersee</v>
      </c>
      <c r="C1274" s="15">
        <f t="shared" si="117"/>
        <v>4</v>
      </c>
      <c r="D1274" s="9">
        <f>Daten!E1274</f>
        <v>1127</v>
      </c>
      <c r="E1274" s="10">
        <f>Daten!D1274</f>
        <v>0</v>
      </c>
      <c r="F1274" s="9">
        <f t="shared" si="118"/>
        <v>1816.6567164179105</v>
      </c>
      <c r="H1274" s="26">
        <f t="shared" ca="1" si="119"/>
        <v>5814</v>
      </c>
      <c r="I1274" s="8">
        <f t="shared" ca="1" si="120"/>
        <v>41</v>
      </c>
      <c r="J1274" s="26">
        <f ca="1">IF(I1274=0,0,COUNTIF(I$19:$I1274,C1274*10+1))</f>
        <v>380</v>
      </c>
      <c r="K1274" s="21">
        <f t="shared" ca="1" si="121"/>
        <v>0</v>
      </c>
      <c r="L1274" s="24">
        <f t="shared" ca="1" si="122"/>
        <v>5814</v>
      </c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</row>
    <row r="1275" spans="1:44" x14ac:dyDescent="0.2">
      <c r="A1275" s="15">
        <f>Daten!A1275</f>
        <v>41719</v>
      </c>
      <c r="B1275" s="8" t="str">
        <f>Daten!B1275</f>
        <v>Oberhofen am Irrsee</v>
      </c>
      <c r="C1275" s="15">
        <f t="shared" si="117"/>
        <v>4</v>
      </c>
      <c r="D1275" s="9">
        <f>Daten!E1275</f>
        <v>1706</v>
      </c>
      <c r="E1275" s="10">
        <f>Daten!D1275</f>
        <v>0</v>
      </c>
      <c r="F1275" s="9">
        <f t="shared" si="118"/>
        <v>2749.9701492537315</v>
      </c>
      <c r="H1275" s="26">
        <f t="shared" ca="1" si="119"/>
        <v>8802</v>
      </c>
      <c r="I1275" s="8">
        <f t="shared" ca="1" si="120"/>
        <v>41</v>
      </c>
      <c r="J1275" s="26">
        <f ca="1">IF(I1275=0,0,COUNTIF(I$19:$I1275,C1275*10+1))</f>
        <v>381</v>
      </c>
      <c r="K1275" s="21">
        <f t="shared" ca="1" si="121"/>
        <v>0</v>
      </c>
      <c r="L1275" s="24">
        <f t="shared" ca="1" si="122"/>
        <v>8802</v>
      </c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</row>
    <row r="1276" spans="1:44" x14ac:dyDescent="0.2">
      <c r="A1276" s="15">
        <f>Daten!A1276</f>
        <v>41720</v>
      </c>
      <c r="B1276" s="8" t="str">
        <f>Daten!B1276</f>
        <v>Oberndorf bei Schwanenstadt</v>
      </c>
      <c r="C1276" s="15">
        <f t="shared" si="117"/>
        <v>4</v>
      </c>
      <c r="D1276" s="9">
        <f>Daten!E1276</f>
        <v>1366</v>
      </c>
      <c r="E1276" s="10">
        <f>Daten!D1276</f>
        <v>0</v>
      </c>
      <c r="F1276" s="9">
        <f t="shared" si="118"/>
        <v>2201.9104477611941</v>
      </c>
      <c r="H1276" s="26">
        <f t="shared" ca="1" si="119"/>
        <v>7047</v>
      </c>
      <c r="I1276" s="8">
        <f t="shared" ca="1" si="120"/>
        <v>41</v>
      </c>
      <c r="J1276" s="26">
        <f ca="1">IF(I1276=0,0,COUNTIF(I$19:$I1276,C1276*10+1))</f>
        <v>382</v>
      </c>
      <c r="K1276" s="21">
        <f t="shared" ca="1" si="121"/>
        <v>0</v>
      </c>
      <c r="L1276" s="24">
        <f t="shared" ca="1" si="122"/>
        <v>7047</v>
      </c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</row>
    <row r="1277" spans="1:44" x14ac:dyDescent="0.2">
      <c r="A1277" s="15">
        <f>Daten!A1277</f>
        <v>41721</v>
      </c>
      <c r="B1277" s="8" t="str">
        <f>Daten!B1277</f>
        <v>Oberwang</v>
      </c>
      <c r="C1277" s="15">
        <f t="shared" si="117"/>
        <v>4</v>
      </c>
      <c r="D1277" s="9">
        <f>Daten!E1277</f>
        <v>1748</v>
      </c>
      <c r="E1277" s="10">
        <f>Daten!D1277</f>
        <v>0</v>
      </c>
      <c r="F1277" s="9">
        <f t="shared" si="118"/>
        <v>2817.6716417910447</v>
      </c>
      <c r="H1277" s="26">
        <f t="shared" ca="1" si="119"/>
        <v>9018</v>
      </c>
      <c r="I1277" s="8">
        <f t="shared" ca="1" si="120"/>
        <v>41</v>
      </c>
      <c r="J1277" s="26">
        <f ca="1">IF(I1277=0,0,COUNTIF(I$19:$I1277,C1277*10+1))</f>
        <v>383</v>
      </c>
      <c r="K1277" s="21">
        <f t="shared" ca="1" si="121"/>
        <v>0</v>
      </c>
      <c r="L1277" s="24">
        <f t="shared" ca="1" si="122"/>
        <v>9018</v>
      </c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</row>
    <row r="1278" spans="1:44" x14ac:dyDescent="0.2">
      <c r="A1278" s="15">
        <f>Daten!A1278</f>
        <v>41722</v>
      </c>
      <c r="B1278" s="8" t="str">
        <f>Daten!B1278</f>
        <v>Ottnang am Hausruck</v>
      </c>
      <c r="C1278" s="15">
        <f t="shared" si="117"/>
        <v>4</v>
      </c>
      <c r="D1278" s="9">
        <f>Daten!E1278</f>
        <v>3889</v>
      </c>
      <c r="E1278" s="10">
        <f>Daten!D1278</f>
        <v>0</v>
      </c>
      <c r="F1278" s="9">
        <f t="shared" si="118"/>
        <v>6268.8358208955224</v>
      </c>
      <c r="H1278" s="26">
        <f t="shared" ca="1" si="119"/>
        <v>20064</v>
      </c>
      <c r="I1278" s="8">
        <f t="shared" ca="1" si="120"/>
        <v>41</v>
      </c>
      <c r="J1278" s="26">
        <f ca="1">IF(I1278=0,0,COUNTIF(I$19:$I1278,C1278*10+1))</f>
        <v>384</v>
      </c>
      <c r="K1278" s="21">
        <f t="shared" ca="1" si="121"/>
        <v>0</v>
      </c>
      <c r="L1278" s="24">
        <f t="shared" ca="1" si="122"/>
        <v>20064</v>
      </c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</row>
    <row r="1279" spans="1:44" x14ac:dyDescent="0.2">
      <c r="A1279" s="15">
        <f>Daten!A1279</f>
        <v>41723</v>
      </c>
      <c r="B1279" s="8" t="str">
        <f>Daten!B1279</f>
        <v>Pfaffing</v>
      </c>
      <c r="C1279" s="15">
        <f t="shared" si="117"/>
        <v>4</v>
      </c>
      <c r="D1279" s="9">
        <f>Daten!E1279</f>
        <v>1541</v>
      </c>
      <c r="E1279" s="10">
        <f>Daten!D1279</f>
        <v>0</v>
      </c>
      <c r="F1279" s="9">
        <f t="shared" si="118"/>
        <v>2484</v>
      </c>
      <c r="H1279" s="26">
        <f t="shared" ca="1" si="119"/>
        <v>7950</v>
      </c>
      <c r="I1279" s="8">
        <f t="shared" ca="1" si="120"/>
        <v>41</v>
      </c>
      <c r="J1279" s="26">
        <f ca="1">IF(I1279=0,0,COUNTIF(I$19:$I1279,C1279*10+1))</f>
        <v>385</v>
      </c>
      <c r="K1279" s="21">
        <f t="shared" ca="1" si="121"/>
        <v>0</v>
      </c>
      <c r="L1279" s="24">
        <f t="shared" ca="1" si="122"/>
        <v>7950</v>
      </c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</row>
    <row r="1280" spans="1:44" x14ac:dyDescent="0.2">
      <c r="A1280" s="15">
        <f>Daten!A1280</f>
        <v>41724</v>
      </c>
      <c r="B1280" s="8" t="str">
        <f>Daten!B1280</f>
        <v>Pilsbach</v>
      </c>
      <c r="C1280" s="15">
        <f t="shared" si="117"/>
        <v>4</v>
      </c>
      <c r="D1280" s="9">
        <f>Daten!E1280</f>
        <v>656</v>
      </c>
      <c r="E1280" s="10">
        <f>Daten!D1280</f>
        <v>0</v>
      </c>
      <c r="F1280" s="9">
        <f t="shared" si="118"/>
        <v>1057.4328358208954</v>
      </c>
      <c r="H1280" s="26">
        <f t="shared" ca="1" si="119"/>
        <v>3384</v>
      </c>
      <c r="I1280" s="8">
        <f t="shared" ca="1" si="120"/>
        <v>41</v>
      </c>
      <c r="J1280" s="26">
        <f ca="1">IF(I1280=0,0,COUNTIF(I$19:$I1280,C1280*10+1))</f>
        <v>386</v>
      </c>
      <c r="K1280" s="21">
        <f t="shared" ca="1" si="121"/>
        <v>0</v>
      </c>
      <c r="L1280" s="24">
        <f t="shared" ca="1" si="122"/>
        <v>3384</v>
      </c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</row>
    <row r="1281" spans="1:44" x14ac:dyDescent="0.2">
      <c r="A1281" s="15">
        <f>Daten!A1281</f>
        <v>41725</v>
      </c>
      <c r="B1281" s="8" t="str">
        <f>Daten!B1281</f>
        <v>Pitzenberg</v>
      </c>
      <c r="C1281" s="15">
        <f t="shared" si="117"/>
        <v>4</v>
      </c>
      <c r="D1281" s="9">
        <f>Daten!E1281</f>
        <v>576</v>
      </c>
      <c r="E1281" s="10">
        <f>Daten!D1281</f>
        <v>0</v>
      </c>
      <c r="F1281" s="9">
        <f t="shared" si="118"/>
        <v>928.47761194029852</v>
      </c>
      <c r="H1281" s="26">
        <f t="shared" ca="1" si="119"/>
        <v>2972</v>
      </c>
      <c r="I1281" s="8">
        <f t="shared" ca="1" si="120"/>
        <v>41</v>
      </c>
      <c r="J1281" s="26">
        <f ca="1">IF(I1281=0,0,COUNTIF(I$19:$I1281,C1281*10+1))</f>
        <v>387</v>
      </c>
      <c r="K1281" s="21">
        <f t="shared" ca="1" si="121"/>
        <v>0</v>
      </c>
      <c r="L1281" s="24">
        <f t="shared" ca="1" si="122"/>
        <v>2972</v>
      </c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</row>
    <row r="1282" spans="1:44" x14ac:dyDescent="0.2">
      <c r="A1282" s="15">
        <f>Daten!A1282</f>
        <v>41726</v>
      </c>
      <c r="B1282" s="8" t="str">
        <f>Daten!B1282</f>
        <v>Pöndorf</v>
      </c>
      <c r="C1282" s="15">
        <f t="shared" si="117"/>
        <v>4</v>
      </c>
      <c r="D1282" s="9">
        <f>Daten!E1282</f>
        <v>2427</v>
      </c>
      <c r="E1282" s="10">
        <f>Daten!D1282</f>
        <v>0</v>
      </c>
      <c r="F1282" s="9">
        <f t="shared" si="118"/>
        <v>3912.1791044776119</v>
      </c>
      <c r="H1282" s="26">
        <f t="shared" ca="1" si="119"/>
        <v>12521</v>
      </c>
      <c r="I1282" s="8">
        <f t="shared" ca="1" si="120"/>
        <v>41</v>
      </c>
      <c r="J1282" s="26">
        <f ca="1">IF(I1282=0,0,COUNTIF(I$19:$I1282,C1282*10+1))</f>
        <v>388</v>
      </c>
      <c r="K1282" s="21">
        <f t="shared" ca="1" si="121"/>
        <v>0</v>
      </c>
      <c r="L1282" s="24">
        <f t="shared" ca="1" si="122"/>
        <v>12521</v>
      </c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</row>
    <row r="1283" spans="1:44" x14ac:dyDescent="0.2">
      <c r="A1283" s="15">
        <f>Daten!A1283</f>
        <v>41727</v>
      </c>
      <c r="B1283" s="8" t="str">
        <f>Daten!B1283</f>
        <v>Puchkirchen am Trattberg</v>
      </c>
      <c r="C1283" s="15">
        <f t="shared" si="117"/>
        <v>4</v>
      </c>
      <c r="D1283" s="9">
        <f>Daten!E1283</f>
        <v>1101</v>
      </c>
      <c r="E1283" s="10">
        <f>Daten!D1283</f>
        <v>0</v>
      </c>
      <c r="F1283" s="9">
        <f t="shared" si="118"/>
        <v>1774.7462686567164</v>
      </c>
      <c r="H1283" s="26">
        <f t="shared" ca="1" si="119"/>
        <v>5680</v>
      </c>
      <c r="I1283" s="8">
        <f t="shared" ca="1" si="120"/>
        <v>41</v>
      </c>
      <c r="J1283" s="26">
        <f ca="1">IF(I1283=0,0,COUNTIF(I$19:$I1283,C1283*10+1))</f>
        <v>389</v>
      </c>
      <c r="K1283" s="21">
        <f t="shared" ca="1" si="121"/>
        <v>0</v>
      </c>
      <c r="L1283" s="24">
        <f t="shared" ca="1" si="122"/>
        <v>5680</v>
      </c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</row>
    <row r="1284" spans="1:44" x14ac:dyDescent="0.2">
      <c r="A1284" s="15">
        <f>Daten!A1284</f>
        <v>41728</v>
      </c>
      <c r="B1284" s="8" t="str">
        <f>Daten!B1284</f>
        <v>Pühret</v>
      </c>
      <c r="C1284" s="15">
        <f t="shared" si="117"/>
        <v>4</v>
      </c>
      <c r="D1284" s="9">
        <f>Daten!E1284</f>
        <v>633</v>
      </c>
      <c r="E1284" s="10">
        <f>Daten!D1284</f>
        <v>0</v>
      </c>
      <c r="F1284" s="9">
        <f t="shared" si="118"/>
        <v>1020.3582089552239</v>
      </c>
      <c r="H1284" s="26">
        <f t="shared" ca="1" si="119"/>
        <v>3266</v>
      </c>
      <c r="I1284" s="8">
        <f t="shared" ca="1" si="120"/>
        <v>41</v>
      </c>
      <c r="J1284" s="26">
        <f ca="1">IF(I1284=0,0,COUNTIF(I$19:$I1284,C1284*10+1))</f>
        <v>390</v>
      </c>
      <c r="K1284" s="21">
        <f t="shared" ca="1" si="121"/>
        <v>0</v>
      </c>
      <c r="L1284" s="24">
        <f t="shared" ca="1" si="122"/>
        <v>3266</v>
      </c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</row>
    <row r="1285" spans="1:44" x14ac:dyDescent="0.2">
      <c r="A1285" s="15">
        <f>Daten!A1285</f>
        <v>41729</v>
      </c>
      <c r="B1285" s="8" t="str">
        <f>Daten!B1285</f>
        <v>Redleiten</v>
      </c>
      <c r="C1285" s="15">
        <f t="shared" si="117"/>
        <v>4</v>
      </c>
      <c r="D1285" s="9">
        <f>Daten!E1285</f>
        <v>534</v>
      </c>
      <c r="E1285" s="10">
        <f>Daten!D1285</f>
        <v>0</v>
      </c>
      <c r="F1285" s="9">
        <f t="shared" si="118"/>
        <v>860.77611940298505</v>
      </c>
      <c r="H1285" s="26">
        <f t="shared" ca="1" si="119"/>
        <v>2755</v>
      </c>
      <c r="I1285" s="8">
        <f t="shared" ca="1" si="120"/>
        <v>41</v>
      </c>
      <c r="J1285" s="26">
        <f ca="1">IF(I1285=0,0,COUNTIF(I$19:$I1285,C1285*10+1))</f>
        <v>391</v>
      </c>
      <c r="K1285" s="21">
        <f t="shared" ca="1" si="121"/>
        <v>0</v>
      </c>
      <c r="L1285" s="24">
        <f t="shared" ca="1" si="122"/>
        <v>2755</v>
      </c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</row>
    <row r="1286" spans="1:44" x14ac:dyDescent="0.2">
      <c r="A1286" s="15">
        <f>Daten!A1286</f>
        <v>41730</v>
      </c>
      <c r="B1286" s="8" t="str">
        <f>Daten!B1286</f>
        <v>Redlham</v>
      </c>
      <c r="C1286" s="15">
        <f t="shared" si="117"/>
        <v>4</v>
      </c>
      <c r="D1286" s="9">
        <f>Daten!E1286</f>
        <v>1620</v>
      </c>
      <c r="E1286" s="10">
        <f>Daten!D1286</f>
        <v>0</v>
      </c>
      <c r="F1286" s="9">
        <f t="shared" si="118"/>
        <v>2611.3432835820895</v>
      </c>
      <c r="H1286" s="26">
        <f t="shared" ca="1" si="119"/>
        <v>8358</v>
      </c>
      <c r="I1286" s="8">
        <f t="shared" ca="1" si="120"/>
        <v>41</v>
      </c>
      <c r="J1286" s="26">
        <f ca="1">IF(I1286=0,0,COUNTIF(I$19:$I1286,C1286*10+1))</f>
        <v>392</v>
      </c>
      <c r="K1286" s="21">
        <f t="shared" ca="1" si="121"/>
        <v>0</v>
      </c>
      <c r="L1286" s="24">
        <f t="shared" ca="1" si="122"/>
        <v>8358</v>
      </c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</row>
    <row r="1287" spans="1:44" x14ac:dyDescent="0.2">
      <c r="A1287" s="15">
        <f>Daten!A1287</f>
        <v>41731</v>
      </c>
      <c r="B1287" s="8" t="str">
        <f>Daten!B1287</f>
        <v>Regau</v>
      </c>
      <c r="C1287" s="15">
        <f t="shared" si="117"/>
        <v>4</v>
      </c>
      <c r="D1287" s="9">
        <f>Daten!E1287</f>
        <v>6828</v>
      </c>
      <c r="E1287" s="10">
        <f>Daten!D1287</f>
        <v>0</v>
      </c>
      <c r="F1287" s="9">
        <f t="shared" si="118"/>
        <v>11006.328358208955</v>
      </c>
      <c r="H1287" s="26">
        <f t="shared" ca="1" si="119"/>
        <v>35227</v>
      </c>
      <c r="I1287" s="8">
        <f t="shared" ca="1" si="120"/>
        <v>41</v>
      </c>
      <c r="J1287" s="26">
        <f ca="1">IF(I1287=0,0,COUNTIF(I$19:$I1287,C1287*10+1))</f>
        <v>393</v>
      </c>
      <c r="K1287" s="21">
        <f t="shared" ca="1" si="121"/>
        <v>0</v>
      </c>
      <c r="L1287" s="24">
        <f t="shared" ca="1" si="122"/>
        <v>35227</v>
      </c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</row>
    <row r="1288" spans="1:44" x14ac:dyDescent="0.2">
      <c r="A1288" s="15">
        <f>Daten!A1288</f>
        <v>41732</v>
      </c>
      <c r="B1288" s="8" t="str">
        <f>Daten!B1288</f>
        <v>Rüstorf</v>
      </c>
      <c r="C1288" s="15">
        <f t="shared" si="117"/>
        <v>4</v>
      </c>
      <c r="D1288" s="9">
        <f>Daten!E1288</f>
        <v>2286</v>
      </c>
      <c r="E1288" s="10">
        <f>Daten!D1288</f>
        <v>0</v>
      </c>
      <c r="F1288" s="9">
        <f t="shared" si="118"/>
        <v>3684.8955223880598</v>
      </c>
      <c r="H1288" s="26">
        <f t="shared" ca="1" si="119"/>
        <v>11794</v>
      </c>
      <c r="I1288" s="8">
        <f t="shared" ca="1" si="120"/>
        <v>41</v>
      </c>
      <c r="J1288" s="26">
        <f ca="1">IF(I1288=0,0,COUNTIF(I$19:$I1288,C1288*10+1))</f>
        <v>394</v>
      </c>
      <c r="K1288" s="21">
        <f t="shared" ca="1" si="121"/>
        <v>0</v>
      </c>
      <c r="L1288" s="24">
        <f t="shared" ca="1" si="122"/>
        <v>11794</v>
      </c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</row>
    <row r="1289" spans="1:44" x14ac:dyDescent="0.2">
      <c r="A1289" s="15">
        <f>Daten!A1289</f>
        <v>41733</v>
      </c>
      <c r="B1289" s="8" t="str">
        <f>Daten!B1289</f>
        <v>Rutzenham</v>
      </c>
      <c r="C1289" s="15">
        <f t="shared" si="117"/>
        <v>4</v>
      </c>
      <c r="D1289" s="9">
        <f>Daten!E1289</f>
        <v>291</v>
      </c>
      <c r="E1289" s="10">
        <f>Daten!D1289</f>
        <v>0</v>
      </c>
      <c r="F1289" s="9">
        <f t="shared" si="118"/>
        <v>469.07462686567163</v>
      </c>
      <c r="H1289" s="26">
        <f t="shared" ca="1" si="119"/>
        <v>1501</v>
      </c>
      <c r="I1289" s="8">
        <f t="shared" ca="1" si="120"/>
        <v>41</v>
      </c>
      <c r="J1289" s="26">
        <f ca="1">IF(I1289=0,0,COUNTIF(I$19:$I1289,C1289*10+1))</f>
        <v>395</v>
      </c>
      <c r="K1289" s="21">
        <f t="shared" ca="1" si="121"/>
        <v>0</v>
      </c>
      <c r="L1289" s="24">
        <f t="shared" ca="1" si="122"/>
        <v>1501</v>
      </c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</row>
    <row r="1290" spans="1:44" x14ac:dyDescent="0.2">
      <c r="A1290" s="15">
        <f>Daten!A1290</f>
        <v>41734</v>
      </c>
      <c r="B1290" s="8" t="str">
        <f>Daten!B1290</f>
        <v>St. Georgen im Attergau</v>
      </c>
      <c r="C1290" s="15">
        <f t="shared" si="117"/>
        <v>4</v>
      </c>
      <c r="D1290" s="9">
        <f>Daten!E1290</f>
        <v>4498</v>
      </c>
      <c r="E1290" s="10">
        <f>Daten!D1290</f>
        <v>0</v>
      </c>
      <c r="F1290" s="9">
        <f t="shared" si="118"/>
        <v>7250.5074626865671</v>
      </c>
      <c r="H1290" s="26">
        <f t="shared" ca="1" si="119"/>
        <v>23206</v>
      </c>
      <c r="I1290" s="8">
        <f t="shared" ca="1" si="120"/>
        <v>41</v>
      </c>
      <c r="J1290" s="26">
        <f ca="1">IF(I1290=0,0,COUNTIF(I$19:$I1290,C1290*10+1))</f>
        <v>396</v>
      </c>
      <c r="K1290" s="21">
        <f t="shared" ca="1" si="121"/>
        <v>0</v>
      </c>
      <c r="L1290" s="24">
        <f t="shared" ca="1" si="122"/>
        <v>23206</v>
      </c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</row>
    <row r="1291" spans="1:44" x14ac:dyDescent="0.2">
      <c r="A1291" s="15">
        <f>Daten!A1291</f>
        <v>41735</v>
      </c>
      <c r="B1291" s="8" t="str">
        <f>Daten!B1291</f>
        <v>St. Lorenz</v>
      </c>
      <c r="C1291" s="15">
        <f t="shared" si="117"/>
        <v>4</v>
      </c>
      <c r="D1291" s="9">
        <f>Daten!E1291</f>
        <v>2522</v>
      </c>
      <c r="E1291" s="10">
        <f>Daten!D1291</f>
        <v>0</v>
      </c>
      <c r="F1291" s="9">
        <f t="shared" si="118"/>
        <v>4065.313432835821</v>
      </c>
      <c r="H1291" s="26">
        <f t="shared" ca="1" si="119"/>
        <v>13011</v>
      </c>
      <c r="I1291" s="8">
        <f t="shared" ca="1" si="120"/>
        <v>41</v>
      </c>
      <c r="J1291" s="26">
        <f ca="1">IF(I1291=0,0,COUNTIF(I$19:$I1291,C1291*10+1))</f>
        <v>397</v>
      </c>
      <c r="K1291" s="21">
        <f t="shared" ca="1" si="121"/>
        <v>0</v>
      </c>
      <c r="L1291" s="24">
        <f t="shared" ca="1" si="122"/>
        <v>13011</v>
      </c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</row>
    <row r="1292" spans="1:44" x14ac:dyDescent="0.2">
      <c r="A1292" s="15">
        <f>Daten!A1292</f>
        <v>41736</v>
      </c>
      <c r="B1292" s="8" t="str">
        <f>Daten!B1292</f>
        <v>Schlatt</v>
      </c>
      <c r="C1292" s="15">
        <f t="shared" si="117"/>
        <v>4</v>
      </c>
      <c r="D1292" s="9">
        <f>Daten!E1292</f>
        <v>1416</v>
      </c>
      <c r="E1292" s="10">
        <f>Daten!D1292</f>
        <v>0</v>
      </c>
      <c r="F1292" s="9">
        <f t="shared" si="118"/>
        <v>2282.5074626865671</v>
      </c>
      <c r="H1292" s="26">
        <f t="shared" ca="1" si="119"/>
        <v>7305</v>
      </c>
      <c r="I1292" s="8">
        <f t="shared" ca="1" si="120"/>
        <v>41</v>
      </c>
      <c r="J1292" s="26">
        <f ca="1">IF(I1292=0,0,COUNTIF(I$19:$I1292,C1292*10+1))</f>
        <v>398</v>
      </c>
      <c r="K1292" s="21">
        <f t="shared" ca="1" si="121"/>
        <v>0</v>
      </c>
      <c r="L1292" s="24">
        <f t="shared" ca="1" si="122"/>
        <v>7305</v>
      </c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</row>
    <row r="1293" spans="1:44" x14ac:dyDescent="0.2">
      <c r="A1293" s="15">
        <f>Daten!A1293</f>
        <v>41737</v>
      </c>
      <c r="B1293" s="8" t="str">
        <f>Daten!B1293</f>
        <v>Schörfling am Attersee</v>
      </c>
      <c r="C1293" s="15">
        <f t="shared" si="117"/>
        <v>4</v>
      </c>
      <c r="D1293" s="9">
        <f>Daten!E1293</f>
        <v>3450</v>
      </c>
      <c r="E1293" s="10">
        <f>Daten!D1293</f>
        <v>0</v>
      </c>
      <c r="F1293" s="9">
        <f t="shared" si="118"/>
        <v>5561.1940298507461</v>
      </c>
      <c r="H1293" s="26">
        <f t="shared" ca="1" si="119"/>
        <v>17799</v>
      </c>
      <c r="I1293" s="8">
        <f t="shared" ca="1" si="120"/>
        <v>41</v>
      </c>
      <c r="J1293" s="26">
        <f ca="1">IF(I1293=0,0,COUNTIF(I$19:$I1293,C1293*10+1))</f>
        <v>399</v>
      </c>
      <c r="K1293" s="21">
        <f t="shared" ca="1" si="121"/>
        <v>0</v>
      </c>
      <c r="L1293" s="24">
        <f t="shared" ca="1" si="122"/>
        <v>17799</v>
      </c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</row>
    <row r="1294" spans="1:44" x14ac:dyDescent="0.2">
      <c r="A1294" s="15">
        <f>Daten!A1294</f>
        <v>41738</v>
      </c>
      <c r="B1294" s="8" t="str">
        <f>Daten!B1294</f>
        <v>Schwanenstadt</v>
      </c>
      <c r="C1294" s="15">
        <f t="shared" si="117"/>
        <v>4</v>
      </c>
      <c r="D1294" s="9">
        <f>Daten!E1294</f>
        <v>4585</v>
      </c>
      <c r="E1294" s="10">
        <f>Daten!D1294</f>
        <v>0</v>
      </c>
      <c r="F1294" s="9">
        <f t="shared" si="118"/>
        <v>7390.746268656716</v>
      </c>
      <c r="H1294" s="26">
        <f t="shared" ca="1" si="119"/>
        <v>23655</v>
      </c>
      <c r="I1294" s="8">
        <f t="shared" ca="1" si="120"/>
        <v>41</v>
      </c>
      <c r="J1294" s="26">
        <f ca="1">IF(I1294=0,0,COUNTIF(I$19:$I1294,C1294*10+1))</f>
        <v>400</v>
      </c>
      <c r="K1294" s="21">
        <f t="shared" ca="1" si="121"/>
        <v>0</v>
      </c>
      <c r="L1294" s="24">
        <f t="shared" ca="1" si="122"/>
        <v>23655</v>
      </c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</row>
    <row r="1295" spans="1:44" x14ac:dyDescent="0.2">
      <c r="A1295" s="15">
        <f>Daten!A1295</f>
        <v>41739</v>
      </c>
      <c r="B1295" s="8" t="str">
        <f>Daten!B1295</f>
        <v>Seewalchen am Attersee</v>
      </c>
      <c r="C1295" s="15">
        <f t="shared" si="117"/>
        <v>4</v>
      </c>
      <c r="D1295" s="9">
        <f>Daten!E1295</f>
        <v>5699</v>
      </c>
      <c r="E1295" s="10">
        <f>Daten!D1295</f>
        <v>0</v>
      </c>
      <c r="F1295" s="9">
        <f t="shared" si="118"/>
        <v>9186.4477611940292</v>
      </c>
      <c r="H1295" s="26">
        <f t="shared" ca="1" si="119"/>
        <v>29402</v>
      </c>
      <c r="I1295" s="8">
        <f t="shared" ca="1" si="120"/>
        <v>41</v>
      </c>
      <c r="J1295" s="26">
        <f ca="1">IF(I1295=0,0,COUNTIF(I$19:$I1295,C1295*10+1))</f>
        <v>401</v>
      </c>
      <c r="K1295" s="21">
        <f t="shared" ca="1" si="121"/>
        <v>0</v>
      </c>
      <c r="L1295" s="24">
        <f t="shared" ca="1" si="122"/>
        <v>29402</v>
      </c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</row>
    <row r="1296" spans="1:44" x14ac:dyDescent="0.2">
      <c r="A1296" s="15">
        <f>Daten!A1296</f>
        <v>41740</v>
      </c>
      <c r="B1296" s="8" t="str">
        <f>Daten!B1296</f>
        <v>Steinbach am Attersee</v>
      </c>
      <c r="C1296" s="15">
        <f t="shared" si="117"/>
        <v>4</v>
      </c>
      <c r="D1296" s="9">
        <f>Daten!E1296</f>
        <v>895</v>
      </c>
      <c r="E1296" s="10">
        <f>Daten!D1296</f>
        <v>0</v>
      </c>
      <c r="F1296" s="9">
        <f t="shared" si="118"/>
        <v>1442.686567164179</v>
      </c>
      <c r="H1296" s="26">
        <f t="shared" ca="1" si="119"/>
        <v>4617</v>
      </c>
      <c r="I1296" s="8">
        <f t="shared" ca="1" si="120"/>
        <v>41</v>
      </c>
      <c r="J1296" s="26">
        <f ca="1">IF(I1296=0,0,COUNTIF(I$19:$I1296,C1296*10+1))</f>
        <v>402</v>
      </c>
      <c r="K1296" s="21">
        <f t="shared" ca="1" si="121"/>
        <v>0</v>
      </c>
      <c r="L1296" s="24">
        <f t="shared" ca="1" si="122"/>
        <v>4617</v>
      </c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</row>
    <row r="1297" spans="1:44" x14ac:dyDescent="0.2">
      <c r="A1297" s="15">
        <f>Daten!A1297</f>
        <v>41741</v>
      </c>
      <c r="B1297" s="8" t="str">
        <f>Daten!B1297</f>
        <v>Straß im Attergau</v>
      </c>
      <c r="C1297" s="15">
        <f t="shared" si="117"/>
        <v>4</v>
      </c>
      <c r="D1297" s="9">
        <f>Daten!E1297</f>
        <v>1542</v>
      </c>
      <c r="E1297" s="10">
        <f>Daten!D1297</f>
        <v>0</v>
      </c>
      <c r="F1297" s="9">
        <f t="shared" si="118"/>
        <v>2485.6119402985073</v>
      </c>
      <c r="H1297" s="26">
        <f t="shared" ca="1" si="119"/>
        <v>7955</v>
      </c>
      <c r="I1297" s="8">
        <f t="shared" ca="1" si="120"/>
        <v>41</v>
      </c>
      <c r="J1297" s="26">
        <f ca="1">IF(I1297=0,0,COUNTIF(I$19:$I1297,C1297*10+1))</f>
        <v>403</v>
      </c>
      <c r="K1297" s="21">
        <f t="shared" ca="1" si="121"/>
        <v>0</v>
      </c>
      <c r="L1297" s="24">
        <f t="shared" ca="1" si="122"/>
        <v>7955</v>
      </c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</row>
    <row r="1298" spans="1:44" x14ac:dyDescent="0.2">
      <c r="A1298" s="15">
        <f>Daten!A1298</f>
        <v>41742</v>
      </c>
      <c r="B1298" s="8" t="str">
        <f>Daten!B1298</f>
        <v>Tiefgraben</v>
      </c>
      <c r="C1298" s="15">
        <f t="shared" si="117"/>
        <v>4</v>
      </c>
      <c r="D1298" s="9">
        <f>Daten!E1298</f>
        <v>4027</v>
      </c>
      <c r="E1298" s="10">
        <f>Daten!D1298</f>
        <v>0</v>
      </c>
      <c r="F1298" s="9">
        <f t="shared" si="118"/>
        <v>6491.2835820895525</v>
      </c>
      <c r="H1298" s="26">
        <f t="shared" ca="1" si="119"/>
        <v>20776</v>
      </c>
      <c r="I1298" s="8">
        <f t="shared" ca="1" si="120"/>
        <v>41</v>
      </c>
      <c r="J1298" s="26">
        <f ca="1">IF(I1298=0,0,COUNTIF(I$19:$I1298,C1298*10+1))</f>
        <v>404</v>
      </c>
      <c r="K1298" s="21">
        <f t="shared" ca="1" si="121"/>
        <v>0</v>
      </c>
      <c r="L1298" s="24">
        <f t="shared" ca="1" si="122"/>
        <v>20776</v>
      </c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</row>
    <row r="1299" spans="1:44" x14ac:dyDescent="0.2">
      <c r="A1299" s="15">
        <f>Daten!A1299</f>
        <v>41743</v>
      </c>
      <c r="B1299" s="8" t="str">
        <f>Daten!B1299</f>
        <v>Timelkam</v>
      </c>
      <c r="C1299" s="15">
        <f t="shared" ref="C1299:C1362" si="123">INT(A1299/10000)</f>
        <v>4</v>
      </c>
      <c r="D1299" s="9">
        <f>Daten!E1299</f>
        <v>5962</v>
      </c>
      <c r="E1299" s="10">
        <f>Daten!D1299</f>
        <v>0</v>
      </c>
      <c r="F1299" s="9">
        <f t="shared" ref="F1299:F1362" si="124">IF(AND(E1299=1,D1299&lt;=20000),D1299*2,IF(D1299&lt;=10000,D1299*(1+41/67),IF(D1299&lt;=20000,D1299*(1+2/3),IF(D1299&lt;=50000,D1299*(2),D1299*(2+1/3))))+IF(AND(D1299&gt;9000,D1299&lt;=10000),(D1299-9000)*(110/201),0)+IF(AND(D1299&gt;18000,D1299&lt;=20000),(D1299-18000)*(3+1/3),0)+IF(AND(D1299&gt;45000,D1299&lt;=50000),(D1299-45000)*(3+1/3),0))</f>
        <v>9610.3880597014922</v>
      </c>
      <c r="H1299" s="26">
        <f t="shared" ref="H1299:H1362" ca="1" si="125">ROUND(OFFSET($G$6,C1299,0)/OFFSET($F$6,C1299,0)*F1299,0)</f>
        <v>30759</v>
      </c>
      <c r="I1299" s="8">
        <f t="shared" ref="I1299:I1362" ca="1" si="126">IF(H1299&gt;0,C1299*10+1,0)</f>
        <v>41</v>
      </c>
      <c r="J1299" s="26">
        <f ca="1">IF(I1299=0,0,COUNTIF(I$19:$I1299,C1299*10+1))</f>
        <v>405</v>
      </c>
      <c r="K1299" s="21">
        <f t="shared" ref="K1299:K1362" ca="1" si="127">IF(J1299=1,OFFSET($G$6,C1299,0)-OFFSET($H$6,C1299,0),0)</f>
        <v>0</v>
      </c>
      <c r="L1299" s="24">
        <f t="shared" ref="L1299:L1362" ca="1" si="128">H1299+K1299</f>
        <v>30759</v>
      </c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</row>
    <row r="1300" spans="1:44" x14ac:dyDescent="0.2">
      <c r="A1300" s="15">
        <f>Daten!A1300</f>
        <v>41744</v>
      </c>
      <c r="B1300" s="8" t="str">
        <f>Daten!B1300</f>
        <v>Ungenach</v>
      </c>
      <c r="C1300" s="15">
        <f t="shared" si="123"/>
        <v>4</v>
      </c>
      <c r="D1300" s="9">
        <f>Daten!E1300</f>
        <v>1484</v>
      </c>
      <c r="E1300" s="10">
        <f>Daten!D1300</f>
        <v>0</v>
      </c>
      <c r="F1300" s="9">
        <f t="shared" si="124"/>
        <v>2392.1194029850744</v>
      </c>
      <c r="H1300" s="26">
        <f t="shared" ca="1" si="125"/>
        <v>7656</v>
      </c>
      <c r="I1300" s="8">
        <f t="shared" ca="1" si="126"/>
        <v>41</v>
      </c>
      <c r="J1300" s="26">
        <f ca="1">IF(I1300=0,0,COUNTIF(I$19:$I1300,C1300*10+1))</f>
        <v>406</v>
      </c>
      <c r="K1300" s="21">
        <f t="shared" ca="1" si="127"/>
        <v>0</v>
      </c>
      <c r="L1300" s="24">
        <f t="shared" ca="1" si="128"/>
        <v>7656</v>
      </c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</row>
    <row r="1301" spans="1:44" x14ac:dyDescent="0.2">
      <c r="A1301" s="15">
        <f>Daten!A1301</f>
        <v>41745</v>
      </c>
      <c r="B1301" s="8" t="str">
        <f>Daten!B1301</f>
        <v>Unterach am Attersee</v>
      </c>
      <c r="C1301" s="15">
        <f t="shared" si="123"/>
        <v>4</v>
      </c>
      <c r="D1301" s="9">
        <f>Daten!E1301</f>
        <v>1546</v>
      </c>
      <c r="E1301" s="10">
        <f>Daten!D1301</f>
        <v>0</v>
      </c>
      <c r="F1301" s="9">
        <f t="shared" si="124"/>
        <v>2492.0597014925374</v>
      </c>
      <c r="H1301" s="26">
        <f t="shared" ca="1" si="125"/>
        <v>7976</v>
      </c>
      <c r="I1301" s="8">
        <f t="shared" ca="1" si="126"/>
        <v>41</v>
      </c>
      <c r="J1301" s="26">
        <f ca="1">IF(I1301=0,0,COUNTIF(I$19:$I1301,C1301*10+1))</f>
        <v>407</v>
      </c>
      <c r="K1301" s="21">
        <f t="shared" ca="1" si="127"/>
        <v>0</v>
      </c>
      <c r="L1301" s="24">
        <f t="shared" ca="1" si="128"/>
        <v>7976</v>
      </c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</row>
    <row r="1302" spans="1:44" x14ac:dyDescent="0.2">
      <c r="A1302" s="15">
        <f>Daten!A1302</f>
        <v>41746</v>
      </c>
      <c r="B1302" s="8" t="str">
        <f>Daten!B1302</f>
        <v>Vöcklabruck</v>
      </c>
      <c r="C1302" s="15">
        <f t="shared" si="123"/>
        <v>4</v>
      </c>
      <c r="D1302" s="9">
        <f>Daten!E1302</f>
        <v>12531</v>
      </c>
      <c r="E1302" s="10">
        <f>Daten!D1302</f>
        <v>0</v>
      </c>
      <c r="F1302" s="9">
        <f t="shared" si="124"/>
        <v>20884.999999999996</v>
      </c>
      <c r="H1302" s="26">
        <f t="shared" ca="1" si="125"/>
        <v>66844</v>
      </c>
      <c r="I1302" s="8">
        <f t="shared" ca="1" si="126"/>
        <v>41</v>
      </c>
      <c r="J1302" s="26">
        <f ca="1">IF(I1302=0,0,COUNTIF(I$19:$I1302,C1302*10+1))</f>
        <v>408</v>
      </c>
      <c r="K1302" s="21">
        <f t="shared" ca="1" si="127"/>
        <v>0</v>
      </c>
      <c r="L1302" s="24">
        <f t="shared" ca="1" si="128"/>
        <v>66844</v>
      </c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</row>
    <row r="1303" spans="1:44" x14ac:dyDescent="0.2">
      <c r="A1303" s="15">
        <f>Daten!A1303</f>
        <v>41747</v>
      </c>
      <c r="B1303" s="8" t="str">
        <f>Daten!B1303</f>
        <v>Vöcklamarkt</v>
      </c>
      <c r="C1303" s="15">
        <f t="shared" si="123"/>
        <v>4</v>
      </c>
      <c r="D1303" s="9">
        <f>Daten!E1303</f>
        <v>5115</v>
      </c>
      <c r="E1303" s="10">
        <f>Daten!D1303</f>
        <v>0</v>
      </c>
      <c r="F1303" s="9">
        <f t="shared" si="124"/>
        <v>8245.0746268656712</v>
      </c>
      <c r="H1303" s="26">
        <f t="shared" ca="1" si="125"/>
        <v>26389</v>
      </c>
      <c r="I1303" s="8">
        <f t="shared" ca="1" si="126"/>
        <v>41</v>
      </c>
      <c r="J1303" s="26">
        <f ca="1">IF(I1303=0,0,COUNTIF(I$19:$I1303,C1303*10+1))</f>
        <v>409</v>
      </c>
      <c r="K1303" s="21">
        <f t="shared" ca="1" si="127"/>
        <v>0</v>
      </c>
      <c r="L1303" s="24">
        <f t="shared" ca="1" si="128"/>
        <v>26389</v>
      </c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</row>
    <row r="1304" spans="1:44" x14ac:dyDescent="0.2">
      <c r="A1304" s="15">
        <f>Daten!A1304</f>
        <v>41748</v>
      </c>
      <c r="B1304" s="8" t="str">
        <f>Daten!B1304</f>
        <v>Weißenkirchen im Attergau</v>
      </c>
      <c r="C1304" s="15">
        <f t="shared" si="123"/>
        <v>4</v>
      </c>
      <c r="D1304" s="9">
        <f>Daten!E1304</f>
        <v>970</v>
      </c>
      <c r="E1304" s="10">
        <f>Daten!D1304</f>
        <v>0</v>
      </c>
      <c r="F1304" s="9">
        <f t="shared" si="124"/>
        <v>1563.5820895522388</v>
      </c>
      <c r="H1304" s="26">
        <f t="shared" ca="1" si="125"/>
        <v>5004</v>
      </c>
      <c r="I1304" s="8">
        <f t="shared" ca="1" si="126"/>
        <v>41</v>
      </c>
      <c r="J1304" s="26">
        <f ca="1">IF(I1304=0,0,COUNTIF(I$19:$I1304,C1304*10+1))</f>
        <v>410</v>
      </c>
      <c r="K1304" s="21">
        <f t="shared" ca="1" si="127"/>
        <v>0</v>
      </c>
      <c r="L1304" s="24">
        <f t="shared" ca="1" si="128"/>
        <v>5004</v>
      </c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</row>
    <row r="1305" spans="1:44" x14ac:dyDescent="0.2">
      <c r="A1305" s="15">
        <f>Daten!A1305</f>
        <v>41749</v>
      </c>
      <c r="B1305" s="8" t="str">
        <f>Daten!B1305</f>
        <v>Weyregg am Attersee</v>
      </c>
      <c r="C1305" s="15">
        <f t="shared" si="123"/>
        <v>4</v>
      </c>
      <c r="D1305" s="9">
        <f>Daten!E1305</f>
        <v>1561</v>
      </c>
      <c r="E1305" s="10">
        <f>Daten!D1305</f>
        <v>0</v>
      </c>
      <c r="F1305" s="9">
        <f t="shared" si="124"/>
        <v>2516.2388059701493</v>
      </c>
      <c r="H1305" s="26">
        <f t="shared" ca="1" si="125"/>
        <v>8053</v>
      </c>
      <c r="I1305" s="8">
        <f t="shared" ca="1" si="126"/>
        <v>41</v>
      </c>
      <c r="J1305" s="26">
        <f ca="1">IF(I1305=0,0,COUNTIF(I$19:$I1305,C1305*10+1))</f>
        <v>411</v>
      </c>
      <c r="K1305" s="21">
        <f t="shared" ca="1" si="127"/>
        <v>0</v>
      </c>
      <c r="L1305" s="24">
        <f t="shared" ca="1" si="128"/>
        <v>8053</v>
      </c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</row>
    <row r="1306" spans="1:44" x14ac:dyDescent="0.2">
      <c r="A1306" s="15">
        <f>Daten!A1306</f>
        <v>41750</v>
      </c>
      <c r="B1306" s="8" t="str">
        <f>Daten!B1306</f>
        <v>Wolfsegg am Hausruck</v>
      </c>
      <c r="C1306" s="15">
        <f t="shared" si="123"/>
        <v>4</v>
      </c>
      <c r="D1306" s="9">
        <f>Daten!E1306</f>
        <v>2008</v>
      </c>
      <c r="E1306" s="10">
        <f>Daten!D1306</f>
        <v>0</v>
      </c>
      <c r="F1306" s="9">
        <f t="shared" si="124"/>
        <v>3236.7761194029849</v>
      </c>
      <c r="H1306" s="26">
        <f t="shared" ca="1" si="125"/>
        <v>10360</v>
      </c>
      <c r="I1306" s="8">
        <f t="shared" ca="1" si="126"/>
        <v>41</v>
      </c>
      <c r="J1306" s="26">
        <f ca="1">IF(I1306=0,0,COUNTIF(I$19:$I1306,C1306*10+1))</f>
        <v>412</v>
      </c>
      <c r="K1306" s="21">
        <f t="shared" ca="1" si="127"/>
        <v>0</v>
      </c>
      <c r="L1306" s="24">
        <f t="shared" ca="1" si="128"/>
        <v>10360</v>
      </c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</row>
    <row r="1307" spans="1:44" x14ac:dyDescent="0.2">
      <c r="A1307" s="15">
        <f>Daten!A1307</f>
        <v>41751</v>
      </c>
      <c r="B1307" s="8" t="str">
        <f>Daten!B1307</f>
        <v>Zell am Moos</v>
      </c>
      <c r="C1307" s="15">
        <f t="shared" si="123"/>
        <v>4</v>
      </c>
      <c r="D1307" s="9">
        <f>Daten!E1307</f>
        <v>1649</v>
      </c>
      <c r="E1307" s="10">
        <f>Daten!D1307</f>
        <v>0</v>
      </c>
      <c r="F1307" s="9">
        <f t="shared" si="124"/>
        <v>2658.0895522388059</v>
      </c>
      <c r="H1307" s="26">
        <f t="shared" ca="1" si="125"/>
        <v>8507</v>
      </c>
      <c r="I1307" s="8">
        <f t="shared" ca="1" si="126"/>
        <v>41</v>
      </c>
      <c r="J1307" s="26">
        <f ca="1">IF(I1307=0,0,COUNTIF(I$19:$I1307,C1307*10+1))</f>
        <v>413</v>
      </c>
      <c r="K1307" s="21">
        <f t="shared" ca="1" si="127"/>
        <v>0</v>
      </c>
      <c r="L1307" s="24">
        <f t="shared" ca="1" si="128"/>
        <v>8507</v>
      </c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</row>
    <row r="1308" spans="1:44" x14ac:dyDescent="0.2">
      <c r="A1308" s="15">
        <f>Daten!A1308</f>
        <v>41752</v>
      </c>
      <c r="B1308" s="8" t="str">
        <f>Daten!B1308</f>
        <v>Zell am Pettenfirst</v>
      </c>
      <c r="C1308" s="15">
        <f t="shared" si="123"/>
        <v>4</v>
      </c>
      <c r="D1308" s="9">
        <f>Daten!E1308</f>
        <v>1221</v>
      </c>
      <c r="E1308" s="10">
        <f>Daten!D1308</f>
        <v>0</v>
      </c>
      <c r="F1308" s="9">
        <f t="shared" si="124"/>
        <v>1968.1791044776119</v>
      </c>
      <c r="H1308" s="26">
        <f t="shared" ca="1" si="125"/>
        <v>6299</v>
      </c>
      <c r="I1308" s="8">
        <f t="shared" ca="1" si="126"/>
        <v>41</v>
      </c>
      <c r="J1308" s="26">
        <f ca="1">IF(I1308=0,0,COUNTIF(I$19:$I1308,C1308*10+1))</f>
        <v>414</v>
      </c>
      <c r="K1308" s="21">
        <f t="shared" ca="1" si="127"/>
        <v>0</v>
      </c>
      <c r="L1308" s="24">
        <f t="shared" ca="1" si="128"/>
        <v>6299</v>
      </c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</row>
    <row r="1309" spans="1:44" x14ac:dyDescent="0.2">
      <c r="A1309" s="15">
        <f>Daten!A1309</f>
        <v>41801</v>
      </c>
      <c r="B1309" s="8" t="str">
        <f>Daten!B1309</f>
        <v>Aichkirchen</v>
      </c>
      <c r="C1309" s="15">
        <f t="shared" si="123"/>
        <v>4</v>
      </c>
      <c r="D1309" s="9">
        <f>Daten!E1309</f>
        <v>635</v>
      </c>
      <c r="E1309" s="10">
        <f>Daten!D1309</f>
        <v>0</v>
      </c>
      <c r="F1309" s="9">
        <f t="shared" si="124"/>
        <v>1023.5820895522388</v>
      </c>
      <c r="H1309" s="26">
        <f t="shared" ca="1" si="125"/>
        <v>3276</v>
      </c>
      <c r="I1309" s="8">
        <f t="shared" ca="1" si="126"/>
        <v>41</v>
      </c>
      <c r="J1309" s="26">
        <f ca="1">IF(I1309=0,0,COUNTIF(I$19:$I1309,C1309*10+1))</f>
        <v>415</v>
      </c>
      <c r="K1309" s="21">
        <f t="shared" ca="1" si="127"/>
        <v>0</v>
      </c>
      <c r="L1309" s="24">
        <f t="shared" ca="1" si="128"/>
        <v>3276</v>
      </c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</row>
    <row r="1310" spans="1:44" x14ac:dyDescent="0.2">
      <c r="A1310" s="15">
        <f>Daten!A1310</f>
        <v>41802</v>
      </c>
      <c r="B1310" s="8" t="str">
        <f>Daten!B1310</f>
        <v>Bachmanning</v>
      </c>
      <c r="C1310" s="15">
        <f t="shared" si="123"/>
        <v>4</v>
      </c>
      <c r="D1310" s="9">
        <f>Daten!E1310</f>
        <v>732</v>
      </c>
      <c r="E1310" s="10">
        <f>Daten!D1310</f>
        <v>0</v>
      </c>
      <c r="F1310" s="9">
        <f t="shared" si="124"/>
        <v>1179.9402985074628</v>
      </c>
      <c r="H1310" s="26">
        <f t="shared" ca="1" si="125"/>
        <v>3777</v>
      </c>
      <c r="I1310" s="8">
        <f t="shared" ca="1" si="126"/>
        <v>41</v>
      </c>
      <c r="J1310" s="26">
        <f ca="1">IF(I1310=0,0,COUNTIF(I$19:$I1310,C1310*10+1))</f>
        <v>416</v>
      </c>
      <c r="K1310" s="21">
        <f t="shared" ca="1" si="127"/>
        <v>0</v>
      </c>
      <c r="L1310" s="24">
        <f t="shared" ca="1" si="128"/>
        <v>3777</v>
      </c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</row>
    <row r="1311" spans="1:44" x14ac:dyDescent="0.2">
      <c r="A1311" s="15">
        <f>Daten!A1311</f>
        <v>41803</v>
      </c>
      <c r="B1311" s="8" t="str">
        <f>Daten!B1311</f>
        <v>Bad Wimsbach-Neydharting</v>
      </c>
      <c r="C1311" s="15">
        <f t="shared" si="123"/>
        <v>4</v>
      </c>
      <c r="D1311" s="9">
        <f>Daten!E1311</f>
        <v>2568</v>
      </c>
      <c r="E1311" s="10">
        <f>Daten!D1311</f>
        <v>0</v>
      </c>
      <c r="F1311" s="9">
        <f t="shared" si="124"/>
        <v>4139.4626865671644</v>
      </c>
      <c r="H1311" s="26">
        <f t="shared" ca="1" si="125"/>
        <v>13249</v>
      </c>
      <c r="I1311" s="8">
        <f t="shared" ca="1" si="126"/>
        <v>41</v>
      </c>
      <c r="J1311" s="26">
        <f ca="1">IF(I1311=0,0,COUNTIF(I$19:$I1311,C1311*10+1))</f>
        <v>417</v>
      </c>
      <c r="K1311" s="21">
        <f t="shared" ca="1" si="127"/>
        <v>0</v>
      </c>
      <c r="L1311" s="24">
        <f t="shared" ca="1" si="128"/>
        <v>13249</v>
      </c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</row>
    <row r="1312" spans="1:44" x14ac:dyDescent="0.2">
      <c r="A1312" s="15">
        <f>Daten!A1312</f>
        <v>41804</v>
      </c>
      <c r="B1312" s="8" t="str">
        <f>Daten!B1312</f>
        <v>Buchkirchen</v>
      </c>
      <c r="C1312" s="15">
        <f t="shared" si="123"/>
        <v>4</v>
      </c>
      <c r="D1312" s="9">
        <f>Daten!E1312</f>
        <v>4011</v>
      </c>
      <c r="E1312" s="10">
        <f>Daten!D1312</f>
        <v>0</v>
      </c>
      <c r="F1312" s="9">
        <f t="shared" si="124"/>
        <v>6465.4925373134329</v>
      </c>
      <c r="H1312" s="26">
        <f t="shared" ca="1" si="125"/>
        <v>20693</v>
      </c>
      <c r="I1312" s="8">
        <f t="shared" ca="1" si="126"/>
        <v>41</v>
      </c>
      <c r="J1312" s="26">
        <f ca="1">IF(I1312=0,0,COUNTIF(I$19:$I1312,C1312*10+1))</f>
        <v>418</v>
      </c>
      <c r="K1312" s="21">
        <f t="shared" ca="1" si="127"/>
        <v>0</v>
      </c>
      <c r="L1312" s="24">
        <f t="shared" ca="1" si="128"/>
        <v>20693</v>
      </c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</row>
    <row r="1313" spans="1:44" x14ac:dyDescent="0.2">
      <c r="A1313" s="15">
        <f>Daten!A1313</f>
        <v>41805</v>
      </c>
      <c r="B1313" s="8" t="str">
        <f>Daten!B1313</f>
        <v>Eberstalzell</v>
      </c>
      <c r="C1313" s="15">
        <f t="shared" si="123"/>
        <v>4</v>
      </c>
      <c r="D1313" s="9">
        <f>Daten!E1313</f>
        <v>2851</v>
      </c>
      <c r="E1313" s="10">
        <f>Daten!D1313</f>
        <v>0</v>
      </c>
      <c r="F1313" s="9">
        <f t="shared" si="124"/>
        <v>4595.6417910447763</v>
      </c>
      <c r="H1313" s="26">
        <f t="shared" ca="1" si="125"/>
        <v>14709</v>
      </c>
      <c r="I1313" s="8">
        <f t="shared" ca="1" si="126"/>
        <v>41</v>
      </c>
      <c r="J1313" s="26">
        <f ca="1">IF(I1313=0,0,COUNTIF(I$19:$I1313,C1313*10+1))</f>
        <v>419</v>
      </c>
      <c r="K1313" s="21">
        <f t="shared" ca="1" si="127"/>
        <v>0</v>
      </c>
      <c r="L1313" s="24">
        <f t="shared" ca="1" si="128"/>
        <v>14709</v>
      </c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</row>
    <row r="1314" spans="1:44" x14ac:dyDescent="0.2">
      <c r="A1314" s="15">
        <f>Daten!A1314</f>
        <v>41806</v>
      </c>
      <c r="B1314" s="8" t="str">
        <f>Daten!B1314</f>
        <v>Edt bei Lambach</v>
      </c>
      <c r="C1314" s="15">
        <f t="shared" si="123"/>
        <v>4</v>
      </c>
      <c r="D1314" s="9">
        <f>Daten!E1314</f>
        <v>2338</v>
      </c>
      <c r="E1314" s="10">
        <f>Daten!D1314</f>
        <v>0</v>
      </c>
      <c r="F1314" s="9">
        <f t="shared" si="124"/>
        <v>3768.7164179104479</v>
      </c>
      <c r="H1314" s="26">
        <f t="shared" ca="1" si="125"/>
        <v>12062</v>
      </c>
      <c r="I1314" s="8">
        <f t="shared" ca="1" si="126"/>
        <v>41</v>
      </c>
      <c r="J1314" s="26">
        <f ca="1">IF(I1314=0,0,COUNTIF(I$19:$I1314,C1314*10+1))</f>
        <v>420</v>
      </c>
      <c r="K1314" s="21">
        <f t="shared" ca="1" si="127"/>
        <v>0</v>
      </c>
      <c r="L1314" s="24">
        <f t="shared" ca="1" si="128"/>
        <v>12062</v>
      </c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</row>
    <row r="1315" spans="1:44" x14ac:dyDescent="0.2">
      <c r="A1315" s="15">
        <f>Daten!A1315</f>
        <v>41807</v>
      </c>
      <c r="B1315" s="8" t="str">
        <f>Daten!B1315</f>
        <v>Fischlham</v>
      </c>
      <c r="C1315" s="15">
        <f t="shared" si="123"/>
        <v>4</v>
      </c>
      <c r="D1315" s="9">
        <f>Daten!E1315</f>
        <v>1342</v>
      </c>
      <c r="E1315" s="10">
        <f>Daten!D1315</f>
        <v>0</v>
      </c>
      <c r="F1315" s="9">
        <f t="shared" si="124"/>
        <v>2163.2238805970151</v>
      </c>
      <c r="H1315" s="26">
        <f t="shared" ca="1" si="125"/>
        <v>6924</v>
      </c>
      <c r="I1315" s="8">
        <f t="shared" ca="1" si="126"/>
        <v>41</v>
      </c>
      <c r="J1315" s="26">
        <f ca="1">IF(I1315=0,0,COUNTIF(I$19:$I1315,C1315*10+1))</f>
        <v>421</v>
      </c>
      <c r="K1315" s="21">
        <f t="shared" ca="1" si="127"/>
        <v>0</v>
      </c>
      <c r="L1315" s="24">
        <f t="shared" ca="1" si="128"/>
        <v>6924</v>
      </c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</row>
    <row r="1316" spans="1:44" x14ac:dyDescent="0.2">
      <c r="A1316" s="15">
        <f>Daten!A1316</f>
        <v>41808</v>
      </c>
      <c r="B1316" s="8" t="str">
        <f>Daten!B1316</f>
        <v>Gunskirchen</v>
      </c>
      <c r="C1316" s="15">
        <f t="shared" si="123"/>
        <v>4</v>
      </c>
      <c r="D1316" s="9">
        <f>Daten!E1316</f>
        <v>6427</v>
      </c>
      <c r="E1316" s="10">
        <f>Daten!D1316</f>
        <v>0</v>
      </c>
      <c r="F1316" s="9">
        <f t="shared" si="124"/>
        <v>10359.940298507463</v>
      </c>
      <c r="H1316" s="26">
        <f t="shared" ca="1" si="125"/>
        <v>33158</v>
      </c>
      <c r="I1316" s="8">
        <f t="shared" ca="1" si="126"/>
        <v>41</v>
      </c>
      <c r="J1316" s="26">
        <f ca="1">IF(I1316=0,0,COUNTIF(I$19:$I1316,C1316*10+1))</f>
        <v>422</v>
      </c>
      <c r="K1316" s="21">
        <f t="shared" ca="1" si="127"/>
        <v>0</v>
      </c>
      <c r="L1316" s="24">
        <f t="shared" ca="1" si="128"/>
        <v>33158</v>
      </c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</row>
    <row r="1317" spans="1:44" x14ac:dyDescent="0.2">
      <c r="A1317" s="15">
        <f>Daten!A1317</f>
        <v>41809</v>
      </c>
      <c r="B1317" s="8" t="str">
        <f>Daten!B1317</f>
        <v>Holzhausen</v>
      </c>
      <c r="C1317" s="15">
        <f t="shared" si="123"/>
        <v>4</v>
      </c>
      <c r="D1317" s="9">
        <f>Daten!E1317</f>
        <v>1027</v>
      </c>
      <c r="E1317" s="10">
        <f>Daten!D1317</f>
        <v>0</v>
      </c>
      <c r="F1317" s="9">
        <f t="shared" si="124"/>
        <v>1655.4626865671642</v>
      </c>
      <c r="H1317" s="26">
        <f t="shared" ca="1" si="125"/>
        <v>5298</v>
      </c>
      <c r="I1317" s="8">
        <f t="shared" ca="1" si="126"/>
        <v>41</v>
      </c>
      <c r="J1317" s="26">
        <f ca="1">IF(I1317=0,0,COUNTIF(I$19:$I1317,C1317*10+1))</f>
        <v>423</v>
      </c>
      <c r="K1317" s="21">
        <f t="shared" ca="1" si="127"/>
        <v>0</v>
      </c>
      <c r="L1317" s="24">
        <f t="shared" ca="1" si="128"/>
        <v>5298</v>
      </c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</row>
    <row r="1318" spans="1:44" x14ac:dyDescent="0.2">
      <c r="A1318" s="15">
        <f>Daten!A1318</f>
        <v>41810</v>
      </c>
      <c r="B1318" s="8" t="str">
        <f>Daten!B1318</f>
        <v>Krenglbach</v>
      </c>
      <c r="C1318" s="15">
        <f t="shared" si="123"/>
        <v>4</v>
      </c>
      <c r="D1318" s="9">
        <f>Daten!E1318</f>
        <v>3218</v>
      </c>
      <c r="E1318" s="10">
        <f>Daten!D1318</f>
        <v>0</v>
      </c>
      <c r="F1318" s="9">
        <f t="shared" si="124"/>
        <v>5187.2238805970146</v>
      </c>
      <c r="H1318" s="26">
        <f t="shared" ca="1" si="125"/>
        <v>16602</v>
      </c>
      <c r="I1318" s="8">
        <f t="shared" ca="1" si="126"/>
        <v>41</v>
      </c>
      <c r="J1318" s="26">
        <f ca="1">IF(I1318=0,0,COUNTIF(I$19:$I1318,C1318*10+1))</f>
        <v>424</v>
      </c>
      <c r="K1318" s="21">
        <f t="shared" ca="1" si="127"/>
        <v>0</v>
      </c>
      <c r="L1318" s="24">
        <f t="shared" ca="1" si="128"/>
        <v>16602</v>
      </c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</row>
    <row r="1319" spans="1:44" x14ac:dyDescent="0.2">
      <c r="A1319" s="15">
        <f>Daten!A1319</f>
        <v>41811</v>
      </c>
      <c r="B1319" s="8" t="str">
        <f>Daten!B1319</f>
        <v>Lambach</v>
      </c>
      <c r="C1319" s="15">
        <f t="shared" si="123"/>
        <v>4</v>
      </c>
      <c r="D1319" s="9">
        <f>Daten!E1319</f>
        <v>3722</v>
      </c>
      <c r="E1319" s="10">
        <f>Daten!D1319</f>
        <v>0</v>
      </c>
      <c r="F1319" s="9">
        <f t="shared" si="124"/>
        <v>5999.6417910447763</v>
      </c>
      <c r="H1319" s="26">
        <f t="shared" ca="1" si="125"/>
        <v>19202</v>
      </c>
      <c r="I1319" s="8">
        <f t="shared" ca="1" si="126"/>
        <v>41</v>
      </c>
      <c r="J1319" s="26">
        <f ca="1">IF(I1319=0,0,COUNTIF(I$19:$I1319,C1319*10+1))</f>
        <v>425</v>
      </c>
      <c r="K1319" s="21">
        <f t="shared" ca="1" si="127"/>
        <v>0</v>
      </c>
      <c r="L1319" s="24">
        <f t="shared" ca="1" si="128"/>
        <v>19202</v>
      </c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</row>
    <row r="1320" spans="1:44" x14ac:dyDescent="0.2">
      <c r="A1320" s="15">
        <f>Daten!A1320</f>
        <v>41812</v>
      </c>
      <c r="B1320" s="8" t="str">
        <f>Daten!B1320</f>
        <v>Marchtrenk</v>
      </c>
      <c r="C1320" s="15">
        <f t="shared" si="123"/>
        <v>4</v>
      </c>
      <c r="D1320" s="9">
        <f>Daten!E1320</f>
        <v>14454</v>
      </c>
      <c r="E1320" s="10">
        <f>Daten!D1320</f>
        <v>0</v>
      </c>
      <c r="F1320" s="9">
        <f t="shared" si="124"/>
        <v>24089.999999999996</v>
      </c>
      <c r="H1320" s="26">
        <f t="shared" ca="1" si="125"/>
        <v>77102</v>
      </c>
      <c r="I1320" s="8">
        <f t="shared" ca="1" si="126"/>
        <v>41</v>
      </c>
      <c r="J1320" s="26">
        <f ca="1">IF(I1320=0,0,COUNTIF(I$19:$I1320,C1320*10+1))</f>
        <v>426</v>
      </c>
      <c r="K1320" s="21">
        <f t="shared" ca="1" si="127"/>
        <v>0</v>
      </c>
      <c r="L1320" s="24">
        <f t="shared" ca="1" si="128"/>
        <v>77102</v>
      </c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</row>
    <row r="1321" spans="1:44" x14ac:dyDescent="0.2">
      <c r="A1321" s="15">
        <f>Daten!A1321</f>
        <v>41813</v>
      </c>
      <c r="B1321" s="8" t="str">
        <f>Daten!B1321</f>
        <v>Neukirchen bei Lambach</v>
      </c>
      <c r="C1321" s="15">
        <f t="shared" si="123"/>
        <v>4</v>
      </c>
      <c r="D1321" s="9">
        <f>Daten!E1321</f>
        <v>962</v>
      </c>
      <c r="E1321" s="10">
        <f>Daten!D1321</f>
        <v>0</v>
      </c>
      <c r="F1321" s="9">
        <f t="shared" si="124"/>
        <v>1550.686567164179</v>
      </c>
      <c r="H1321" s="26">
        <f t="shared" ca="1" si="125"/>
        <v>4963</v>
      </c>
      <c r="I1321" s="8">
        <f t="shared" ca="1" si="126"/>
        <v>41</v>
      </c>
      <c r="J1321" s="26">
        <f ca="1">IF(I1321=0,0,COUNTIF(I$19:$I1321,C1321*10+1))</f>
        <v>427</v>
      </c>
      <c r="K1321" s="21">
        <f t="shared" ca="1" si="127"/>
        <v>0</v>
      </c>
      <c r="L1321" s="24">
        <f t="shared" ca="1" si="128"/>
        <v>4963</v>
      </c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</row>
    <row r="1322" spans="1:44" x14ac:dyDescent="0.2">
      <c r="A1322" s="15">
        <f>Daten!A1322</f>
        <v>41814</v>
      </c>
      <c r="B1322" s="8" t="str">
        <f>Daten!B1322</f>
        <v>Offenhausen</v>
      </c>
      <c r="C1322" s="15">
        <f t="shared" si="123"/>
        <v>4</v>
      </c>
      <c r="D1322" s="9">
        <f>Daten!E1322</f>
        <v>1719</v>
      </c>
      <c r="E1322" s="10">
        <f>Daten!D1322</f>
        <v>0</v>
      </c>
      <c r="F1322" s="9">
        <f t="shared" si="124"/>
        <v>2770.9253731343283</v>
      </c>
      <c r="H1322" s="26">
        <f t="shared" ca="1" si="125"/>
        <v>8869</v>
      </c>
      <c r="I1322" s="8">
        <f t="shared" ca="1" si="126"/>
        <v>41</v>
      </c>
      <c r="J1322" s="26">
        <f ca="1">IF(I1322=0,0,COUNTIF(I$19:$I1322,C1322*10+1))</f>
        <v>428</v>
      </c>
      <c r="K1322" s="21">
        <f t="shared" ca="1" si="127"/>
        <v>0</v>
      </c>
      <c r="L1322" s="24">
        <f t="shared" ca="1" si="128"/>
        <v>8869</v>
      </c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</row>
    <row r="1323" spans="1:44" x14ac:dyDescent="0.2">
      <c r="A1323" s="15">
        <f>Daten!A1323</f>
        <v>41815</v>
      </c>
      <c r="B1323" s="8" t="str">
        <f>Daten!B1323</f>
        <v>Pennewang</v>
      </c>
      <c r="C1323" s="15">
        <f t="shared" si="123"/>
        <v>4</v>
      </c>
      <c r="D1323" s="9">
        <f>Daten!E1323</f>
        <v>950</v>
      </c>
      <c r="E1323" s="10">
        <f>Daten!D1323</f>
        <v>0</v>
      </c>
      <c r="F1323" s="9">
        <f t="shared" si="124"/>
        <v>1531.3432835820895</v>
      </c>
      <c r="H1323" s="26">
        <f t="shared" ca="1" si="125"/>
        <v>4901</v>
      </c>
      <c r="I1323" s="8">
        <f t="shared" ca="1" si="126"/>
        <v>41</v>
      </c>
      <c r="J1323" s="26">
        <f ca="1">IF(I1323=0,0,COUNTIF(I$19:$I1323,C1323*10+1))</f>
        <v>429</v>
      </c>
      <c r="K1323" s="21">
        <f t="shared" ca="1" si="127"/>
        <v>0</v>
      </c>
      <c r="L1323" s="24">
        <f t="shared" ca="1" si="128"/>
        <v>4901</v>
      </c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</row>
    <row r="1324" spans="1:44" x14ac:dyDescent="0.2">
      <c r="A1324" s="15">
        <f>Daten!A1324</f>
        <v>41816</v>
      </c>
      <c r="B1324" s="8" t="str">
        <f>Daten!B1324</f>
        <v>Pichl bei Wels</v>
      </c>
      <c r="C1324" s="15">
        <f t="shared" si="123"/>
        <v>4</v>
      </c>
      <c r="D1324" s="9">
        <f>Daten!E1324</f>
        <v>2968</v>
      </c>
      <c r="E1324" s="10">
        <f>Daten!D1324</f>
        <v>0</v>
      </c>
      <c r="F1324" s="9">
        <f t="shared" si="124"/>
        <v>4784.2388059701489</v>
      </c>
      <c r="H1324" s="26">
        <f t="shared" ca="1" si="125"/>
        <v>15312</v>
      </c>
      <c r="I1324" s="8">
        <f t="shared" ca="1" si="126"/>
        <v>41</v>
      </c>
      <c r="J1324" s="26">
        <f ca="1">IF(I1324=0,0,COUNTIF(I$19:$I1324,C1324*10+1))</f>
        <v>430</v>
      </c>
      <c r="K1324" s="21">
        <f t="shared" ca="1" si="127"/>
        <v>0</v>
      </c>
      <c r="L1324" s="24">
        <f t="shared" ca="1" si="128"/>
        <v>15312</v>
      </c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</row>
    <row r="1325" spans="1:44" x14ac:dyDescent="0.2">
      <c r="A1325" s="15">
        <f>Daten!A1325</f>
        <v>41817</v>
      </c>
      <c r="B1325" s="8" t="str">
        <f>Daten!B1325</f>
        <v>Sattledt</v>
      </c>
      <c r="C1325" s="15">
        <f t="shared" si="123"/>
        <v>4</v>
      </c>
      <c r="D1325" s="9">
        <f>Daten!E1325</f>
        <v>2705</v>
      </c>
      <c r="E1325" s="10">
        <f>Daten!D1325</f>
        <v>0</v>
      </c>
      <c r="F1325" s="9">
        <f t="shared" si="124"/>
        <v>4360.2985074626868</v>
      </c>
      <c r="H1325" s="26">
        <f t="shared" ca="1" si="125"/>
        <v>13956</v>
      </c>
      <c r="I1325" s="8">
        <f t="shared" ca="1" si="126"/>
        <v>41</v>
      </c>
      <c r="J1325" s="26">
        <f ca="1">IF(I1325=0,0,COUNTIF(I$19:$I1325,C1325*10+1))</f>
        <v>431</v>
      </c>
      <c r="K1325" s="21">
        <f t="shared" ca="1" si="127"/>
        <v>0</v>
      </c>
      <c r="L1325" s="24">
        <f t="shared" ca="1" si="128"/>
        <v>13956</v>
      </c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</row>
    <row r="1326" spans="1:44" x14ac:dyDescent="0.2">
      <c r="A1326" s="15">
        <f>Daten!A1326</f>
        <v>41818</v>
      </c>
      <c r="B1326" s="8" t="str">
        <f>Daten!B1326</f>
        <v>Schleißheim</v>
      </c>
      <c r="C1326" s="15">
        <f t="shared" si="123"/>
        <v>4</v>
      </c>
      <c r="D1326" s="9">
        <f>Daten!E1326</f>
        <v>1404</v>
      </c>
      <c r="E1326" s="10">
        <f>Daten!D1326</f>
        <v>0</v>
      </c>
      <c r="F1326" s="9">
        <f t="shared" si="124"/>
        <v>2263.1641791044776</v>
      </c>
      <c r="H1326" s="26">
        <f t="shared" ca="1" si="125"/>
        <v>7243</v>
      </c>
      <c r="I1326" s="8">
        <f t="shared" ca="1" si="126"/>
        <v>41</v>
      </c>
      <c r="J1326" s="26">
        <f ca="1">IF(I1326=0,0,COUNTIF(I$19:$I1326,C1326*10+1))</f>
        <v>432</v>
      </c>
      <c r="K1326" s="21">
        <f t="shared" ca="1" si="127"/>
        <v>0</v>
      </c>
      <c r="L1326" s="24">
        <f t="shared" ca="1" si="128"/>
        <v>7243</v>
      </c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</row>
    <row r="1327" spans="1:44" x14ac:dyDescent="0.2">
      <c r="A1327" s="15">
        <f>Daten!A1327</f>
        <v>41819</v>
      </c>
      <c r="B1327" s="8" t="str">
        <f>Daten!B1327</f>
        <v>Sipbachzell</v>
      </c>
      <c r="C1327" s="15">
        <f t="shared" si="123"/>
        <v>4</v>
      </c>
      <c r="D1327" s="9">
        <f>Daten!E1327</f>
        <v>2193</v>
      </c>
      <c r="E1327" s="10">
        <f>Daten!D1327</f>
        <v>0</v>
      </c>
      <c r="F1327" s="9">
        <f t="shared" si="124"/>
        <v>3534.9850746268658</v>
      </c>
      <c r="H1327" s="26">
        <f t="shared" ca="1" si="125"/>
        <v>11314</v>
      </c>
      <c r="I1327" s="8">
        <f t="shared" ca="1" si="126"/>
        <v>41</v>
      </c>
      <c r="J1327" s="26">
        <f ca="1">IF(I1327=0,0,COUNTIF(I$19:$I1327,C1327*10+1))</f>
        <v>433</v>
      </c>
      <c r="K1327" s="21">
        <f t="shared" ca="1" si="127"/>
        <v>0</v>
      </c>
      <c r="L1327" s="24">
        <f t="shared" ca="1" si="128"/>
        <v>11314</v>
      </c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</row>
    <row r="1328" spans="1:44" x14ac:dyDescent="0.2">
      <c r="A1328" s="15">
        <f>Daten!A1328</f>
        <v>41820</v>
      </c>
      <c r="B1328" s="8" t="str">
        <f>Daten!B1328</f>
        <v>Stadl-Paura</v>
      </c>
      <c r="C1328" s="15">
        <f t="shared" si="123"/>
        <v>4</v>
      </c>
      <c r="D1328" s="9">
        <f>Daten!E1328</f>
        <v>5021</v>
      </c>
      <c r="E1328" s="10">
        <f>Daten!D1328</f>
        <v>0</v>
      </c>
      <c r="F1328" s="9">
        <f t="shared" si="124"/>
        <v>8093.5522388059699</v>
      </c>
      <c r="H1328" s="26">
        <f t="shared" ca="1" si="125"/>
        <v>25904</v>
      </c>
      <c r="I1328" s="8">
        <f t="shared" ca="1" si="126"/>
        <v>41</v>
      </c>
      <c r="J1328" s="26">
        <f ca="1">IF(I1328=0,0,COUNTIF(I$19:$I1328,C1328*10+1))</f>
        <v>434</v>
      </c>
      <c r="K1328" s="21">
        <f t="shared" ca="1" si="127"/>
        <v>0</v>
      </c>
      <c r="L1328" s="24">
        <f t="shared" ca="1" si="128"/>
        <v>25904</v>
      </c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</row>
    <row r="1329" spans="1:44" x14ac:dyDescent="0.2">
      <c r="A1329" s="15">
        <f>Daten!A1329</f>
        <v>41821</v>
      </c>
      <c r="B1329" s="8" t="str">
        <f>Daten!B1329</f>
        <v>Steinerkirchen an der Traun</v>
      </c>
      <c r="C1329" s="15">
        <f t="shared" si="123"/>
        <v>4</v>
      </c>
      <c r="D1329" s="9">
        <f>Daten!E1329</f>
        <v>2442</v>
      </c>
      <c r="E1329" s="10">
        <f>Daten!D1329</f>
        <v>0</v>
      </c>
      <c r="F1329" s="9">
        <f t="shared" si="124"/>
        <v>3936.3582089552237</v>
      </c>
      <c r="H1329" s="26">
        <f t="shared" ca="1" si="125"/>
        <v>12599</v>
      </c>
      <c r="I1329" s="8">
        <f t="shared" ca="1" si="126"/>
        <v>41</v>
      </c>
      <c r="J1329" s="26">
        <f ca="1">IF(I1329=0,0,COUNTIF(I$19:$I1329,C1329*10+1))</f>
        <v>435</v>
      </c>
      <c r="K1329" s="21">
        <f t="shared" ca="1" si="127"/>
        <v>0</v>
      </c>
      <c r="L1329" s="24">
        <f t="shared" ca="1" si="128"/>
        <v>12599</v>
      </c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</row>
    <row r="1330" spans="1:44" x14ac:dyDescent="0.2">
      <c r="A1330" s="15">
        <f>Daten!A1330</f>
        <v>41822</v>
      </c>
      <c r="B1330" s="8" t="str">
        <f>Daten!B1330</f>
        <v>Steinhaus</v>
      </c>
      <c r="C1330" s="15">
        <f t="shared" si="123"/>
        <v>4</v>
      </c>
      <c r="D1330" s="9">
        <f>Daten!E1330</f>
        <v>2479</v>
      </c>
      <c r="E1330" s="10">
        <f>Daten!D1330</f>
        <v>0</v>
      </c>
      <c r="F1330" s="9">
        <f t="shared" si="124"/>
        <v>3996</v>
      </c>
      <c r="H1330" s="26">
        <f t="shared" ca="1" si="125"/>
        <v>12790</v>
      </c>
      <c r="I1330" s="8">
        <f t="shared" ca="1" si="126"/>
        <v>41</v>
      </c>
      <c r="J1330" s="26">
        <f ca="1">IF(I1330=0,0,COUNTIF(I$19:$I1330,C1330*10+1))</f>
        <v>436</v>
      </c>
      <c r="K1330" s="21">
        <f t="shared" ca="1" si="127"/>
        <v>0</v>
      </c>
      <c r="L1330" s="24">
        <f t="shared" ca="1" si="128"/>
        <v>12790</v>
      </c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</row>
    <row r="1331" spans="1:44" x14ac:dyDescent="0.2">
      <c r="A1331" s="15">
        <f>Daten!A1331</f>
        <v>41823</v>
      </c>
      <c r="B1331" s="8" t="str">
        <f>Daten!B1331</f>
        <v>Thalheim bei Wels</v>
      </c>
      <c r="C1331" s="15">
        <f t="shared" si="123"/>
        <v>4</v>
      </c>
      <c r="D1331" s="9">
        <f>Daten!E1331</f>
        <v>5534</v>
      </c>
      <c r="E1331" s="10">
        <f>Daten!D1331</f>
        <v>0</v>
      </c>
      <c r="F1331" s="9">
        <f t="shared" si="124"/>
        <v>8920.4776119402977</v>
      </c>
      <c r="H1331" s="26">
        <f t="shared" ca="1" si="125"/>
        <v>28551</v>
      </c>
      <c r="I1331" s="8">
        <f t="shared" ca="1" si="126"/>
        <v>41</v>
      </c>
      <c r="J1331" s="26">
        <f ca="1">IF(I1331=0,0,COUNTIF(I$19:$I1331,C1331*10+1))</f>
        <v>437</v>
      </c>
      <c r="K1331" s="21">
        <f t="shared" ca="1" si="127"/>
        <v>0</v>
      </c>
      <c r="L1331" s="24">
        <f t="shared" ca="1" si="128"/>
        <v>28551</v>
      </c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</row>
    <row r="1332" spans="1:44" x14ac:dyDescent="0.2">
      <c r="A1332" s="15">
        <f>Daten!A1332</f>
        <v>41824</v>
      </c>
      <c r="B1332" s="8" t="str">
        <f>Daten!B1332</f>
        <v>Weißkirchen an der Traun</v>
      </c>
      <c r="C1332" s="15">
        <f t="shared" si="123"/>
        <v>4</v>
      </c>
      <c r="D1332" s="9">
        <f>Daten!E1332</f>
        <v>3568</v>
      </c>
      <c r="E1332" s="10">
        <f>Daten!D1332</f>
        <v>0</v>
      </c>
      <c r="F1332" s="9">
        <f t="shared" si="124"/>
        <v>5751.4029850746265</v>
      </c>
      <c r="H1332" s="26">
        <f t="shared" ca="1" si="125"/>
        <v>18408</v>
      </c>
      <c r="I1332" s="8">
        <f t="shared" ca="1" si="126"/>
        <v>41</v>
      </c>
      <c r="J1332" s="26">
        <f ca="1">IF(I1332=0,0,COUNTIF(I$19:$I1332,C1332*10+1))</f>
        <v>438</v>
      </c>
      <c r="K1332" s="21">
        <f t="shared" ca="1" si="127"/>
        <v>0</v>
      </c>
      <c r="L1332" s="24">
        <f t="shared" ca="1" si="128"/>
        <v>18408</v>
      </c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</row>
    <row r="1333" spans="1:44" x14ac:dyDescent="0.2">
      <c r="A1333" s="15">
        <f>Daten!A1333</f>
        <v>50101</v>
      </c>
      <c r="B1333" s="8" t="str">
        <f>Daten!B1333</f>
        <v>Salzburg</v>
      </c>
      <c r="C1333" s="15">
        <f t="shared" si="123"/>
        <v>5</v>
      </c>
      <c r="D1333" s="9">
        <f>Daten!E1333</f>
        <v>154604</v>
      </c>
      <c r="E1333" s="10">
        <f>Daten!D1333</f>
        <v>1</v>
      </c>
      <c r="F1333" s="9">
        <f t="shared" si="124"/>
        <v>360742.66666666669</v>
      </c>
      <c r="H1333" s="26">
        <f t="shared" ca="1" si="125"/>
        <v>1234703</v>
      </c>
      <c r="I1333" s="8">
        <f t="shared" ca="1" si="126"/>
        <v>51</v>
      </c>
      <c r="J1333" s="26">
        <f ca="1">IF(I1333=0,0,COUNTIF(I$19:$I1333,C1333*10+1))</f>
        <v>1</v>
      </c>
      <c r="K1333" s="21">
        <f t="shared" ca="1" si="127"/>
        <v>-2</v>
      </c>
      <c r="L1333" s="24">
        <f t="shared" ca="1" si="128"/>
        <v>1234701</v>
      </c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</row>
    <row r="1334" spans="1:44" x14ac:dyDescent="0.2">
      <c r="A1334" s="15">
        <f>Daten!A1334</f>
        <v>50201</v>
      </c>
      <c r="B1334" s="8" t="str">
        <f>Daten!B1334</f>
        <v>Abtenau</v>
      </c>
      <c r="C1334" s="15">
        <f t="shared" si="123"/>
        <v>5</v>
      </c>
      <c r="D1334" s="9">
        <f>Daten!E1334</f>
        <v>5905</v>
      </c>
      <c r="E1334" s="10">
        <f>Daten!D1334</f>
        <v>0</v>
      </c>
      <c r="F1334" s="9">
        <f t="shared" si="124"/>
        <v>9518.5074626865662</v>
      </c>
      <c r="H1334" s="26">
        <f t="shared" ca="1" si="125"/>
        <v>32579</v>
      </c>
      <c r="I1334" s="8">
        <f t="shared" ca="1" si="126"/>
        <v>51</v>
      </c>
      <c r="J1334" s="26">
        <f ca="1">IF(I1334=0,0,COUNTIF(I$19:$I1334,C1334*10+1))</f>
        <v>2</v>
      </c>
      <c r="K1334" s="21">
        <f t="shared" ca="1" si="127"/>
        <v>0</v>
      </c>
      <c r="L1334" s="24">
        <f t="shared" ca="1" si="128"/>
        <v>32579</v>
      </c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</row>
    <row r="1335" spans="1:44" x14ac:dyDescent="0.2">
      <c r="A1335" s="15">
        <f>Daten!A1335</f>
        <v>50202</v>
      </c>
      <c r="B1335" s="8" t="str">
        <f>Daten!B1335</f>
        <v>Adnet</v>
      </c>
      <c r="C1335" s="15">
        <f t="shared" si="123"/>
        <v>5</v>
      </c>
      <c r="D1335" s="9">
        <f>Daten!E1335</f>
        <v>3675</v>
      </c>
      <c r="E1335" s="10">
        <f>Daten!D1335</f>
        <v>0</v>
      </c>
      <c r="F1335" s="9">
        <f t="shared" si="124"/>
        <v>5923.8805970149251</v>
      </c>
      <c r="H1335" s="26">
        <f t="shared" ca="1" si="125"/>
        <v>20275</v>
      </c>
      <c r="I1335" s="8">
        <f t="shared" ca="1" si="126"/>
        <v>51</v>
      </c>
      <c r="J1335" s="26">
        <f ca="1">IF(I1335=0,0,COUNTIF(I$19:$I1335,C1335*10+1))</f>
        <v>3</v>
      </c>
      <c r="K1335" s="21">
        <f t="shared" ca="1" si="127"/>
        <v>0</v>
      </c>
      <c r="L1335" s="24">
        <f t="shared" ca="1" si="128"/>
        <v>20275</v>
      </c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</row>
    <row r="1336" spans="1:44" x14ac:dyDescent="0.2">
      <c r="A1336" s="15">
        <f>Daten!A1336</f>
        <v>50203</v>
      </c>
      <c r="B1336" s="8" t="str">
        <f>Daten!B1336</f>
        <v>Annaberg-Lungötz</v>
      </c>
      <c r="C1336" s="15">
        <f t="shared" si="123"/>
        <v>5</v>
      </c>
      <c r="D1336" s="9">
        <f>Daten!E1336</f>
        <v>2228</v>
      </c>
      <c r="E1336" s="10">
        <f>Daten!D1336</f>
        <v>0</v>
      </c>
      <c r="F1336" s="9">
        <f t="shared" si="124"/>
        <v>3591.4029850746269</v>
      </c>
      <c r="H1336" s="26">
        <f t="shared" ca="1" si="125"/>
        <v>12292</v>
      </c>
      <c r="I1336" s="8">
        <f t="shared" ca="1" si="126"/>
        <v>51</v>
      </c>
      <c r="J1336" s="26">
        <f ca="1">IF(I1336=0,0,COUNTIF(I$19:$I1336,C1336*10+1))</f>
        <v>4</v>
      </c>
      <c r="K1336" s="21">
        <f t="shared" ca="1" si="127"/>
        <v>0</v>
      </c>
      <c r="L1336" s="24">
        <f t="shared" ca="1" si="128"/>
        <v>12292</v>
      </c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</row>
    <row r="1337" spans="1:44" x14ac:dyDescent="0.2">
      <c r="A1337" s="15">
        <f>Daten!A1337</f>
        <v>50204</v>
      </c>
      <c r="B1337" s="8" t="str">
        <f>Daten!B1337</f>
        <v>Golling an der Salzach</v>
      </c>
      <c r="C1337" s="15">
        <f t="shared" si="123"/>
        <v>5</v>
      </c>
      <c r="D1337" s="9">
        <f>Daten!E1337</f>
        <v>4348</v>
      </c>
      <c r="E1337" s="10">
        <f>Daten!D1337</f>
        <v>0</v>
      </c>
      <c r="F1337" s="9">
        <f t="shared" si="124"/>
        <v>7008.7164179104475</v>
      </c>
      <c r="H1337" s="26">
        <f t="shared" ca="1" si="125"/>
        <v>23989</v>
      </c>
      <c r="I1337" s="8">
        <f t="shared" ca="1" si="126"/>
        <v>51</v>
      </c>
      <c r="J1337" s="26">
        <f ca="1">IF(I1337=0,0,COUNTIF(I$19:$I1337,C1337*10+1))</f>
        <v>5</v>
      </c>
      <c r="K1337" s="21">
        <f t="shared" ca="1" si="127"/>
        <v>0</v>
      </c>
      <c r="L1337" s="24">
        <f t="shared" ca="1" si="128"/>
        <v>23989</v>
      </c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</row>
    <row r="1338" spans="1:44" x14ac:dyDescent="0.2">
      <c r="A1338" s="15">
        <f>Daten!A1338</f>
        <v>50205</v>
      </c>
      <c r="B1338" s="8" t="str">
        <f>Daten!B1338</f>
        <v>Hallein</v>
      </c>
      <c r="C1338" s="15">
        <f t="shared" si="123"/>
        <v>5</v>
      </c>
      <c r="D1338" s="9">
        <f>Daten!E1338</f>
        <v>21403</v>
      </c>
      <c r="E1338" s="10">
        <f>Daten!D1338</f>
        <v>0</v>
      </c>
      <c r="F1338" s="9">
        <f t="shared" si="124"/>
        <v>42806</v>
      </c>
      <c r="H1338" s="26">
        <f t="shared" ca="1" si="125"/>
        <v>146511</v>
      </c>
      <c r="I1338" s="8">
        <f t="shared" ca="1" si="126"/>
        <v>51</v>
      </c>
      <c r="J1338" s="26">
        <f ca="1">IF(I1338=0,0,COUNTIF(I$19:$I1338,C1338*10+1))</f>
        <v>6</v>
      </c>
      <c r="K1338" s="21">
        <f t="shared" ca="1" si="127"/>
        <v>0</v>
      </c>
      <c r="L1338" s="24">
        <f t="shared" ca="1" si="128"/>
        <v>146511</v>
      </c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</row>
    <row r="1339" spans="1:44" x14ac:dyDescent="0.2">
      <c r="A1339" s="15">
        <f>Daten!A1339</f>
        <v>50206</v>
      </c>
      <c r="B1339" s="8" t="str">
        <f>Daten!B1339</f>
        <v>Krispl</v>
      </c>
      <c r="C1339" s="15">
        <f t="shared" si="123"/>
        <v>5</v>
      </c>
      <c r="D1339" s="9">
        <f>Daten!E1339</f>
        <v>868</v>
      </c>
      <c r="E1339" s="10">
        <f>Daten!D1339</f>
        <v>0</v>
      </c>
      <c r="F1339" s="9">
        <f t="shared" si="124"/>
        <v>1399.1641791044776</v>
      </c>
      <c r="H1339" s="26">
        <f t="shared" ca="1" si="125"/>
        <v>4789</v>
      </c>
      <c r="I1339" s="8">
        <f t="shared" ca="1" si="126"/>
        <v>51</v>
      </c>
      <c r="J1339" s="26">
        <f ca="1">IF(I1339=0,0,COUNTIF(I$19:$I1339,C1339*10+1))</f>
        <v>7</v>
      </c>
      <c r="K1339" s="21">
        <f t="shared" ca="1" si="127"/>
        <v>0</v>
      </c>
      <c r="L1339" s="24">
        <f t="shared" ca="1" si="128"/>
        <v>4789</v>
      </c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</row>
    <row r="1340" spans="1:44" x14ac:dyDescent="0.2">
      <c r="A1340" s="15">
        <f>Daten!A1340</f>
        <v>50207</v>
      </c>
      <c r="B1340" s="8" t="str">
        <f>Daten!B1340</f>
        <v>Kuchl</v>
      </c>
      <c r="C1340" s="15">
        <f t="shared" si="123"/>
        <v>5</v>
      </c>
      <c r="D1340" s="9">
        <f>Daten!E1340</f>
        <v>7480</v>
      </c>
      <c r="E1340" s="10">
        <f>Daten!D1340</f>
        <v>0</v>
      </c>
      <c r="F1340" s="9">
        <f t="shared" si="124"/>
        <v>12057.313432835821</v>
      </c>
      <c r="H1340" s="26">
        <f t="shared" ca="1" si="125"/>
        <v>41268</v>
      </c>
      <c r="I1340" s="8">
        <f t="shared" ca="1" si="126"/>
        <v>51</v>
      </c>
      <c r="J1340" s="26">
        <f ca="1">IF(I1340=0,0,COUNTIF(I$19:$I1340,C1340*10+1))</f>
        <v>8</v>
      </c>
      <c r="K1340" s="21">
        <f t="shared" ca="1" si="127"/>
        <v>0</v>
      </c>
      <c r="L1340" s="24">
        <f t="shared" ca="1" si="128"/>
        <v>41268</v>
      </c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</row>
    <row r="1341" spans="1:44" x14ac:dyDescent="0.2">
      <c r="A1341" s="15">
        <f>Daten!A1341</f>
        <v>50208</v>
      </c>
      <c r="B1341" s="8" t="str">
        <f>Daten!B1341</f>
        <v>Oberalm</v>
      </c>
      <c r="C1341" s="15">
        <f t="shared" si="123"/>
        <v>5</v>
      </c>
      <c r="D1341" s="9">
        <f>Daten!E1341</f>
        <v>4403</v>
      </c>
      <c r="E1341" s="10">
        <f>Daten!D1341</f>
        <v>0</v>
      </c>
      <c r="F1341" s="9">
        <f t="shared" si="124"/>
        <v>7097.373134328358</v>
      </c>
      <c r="H1341" s="26">
        <f t="shared" ca="1" si="125"/>
        <v>24292</v>
      </c>
      <c r="I1341" s="8">
        <f t="shared" ca="1" si="126"/>
        <v>51</v>
      </c>
      <c r="J1341" s="26">
        <f ca="1">IF(I1341=0,0,COUNTIF(I$19:$I1341,C1341*10+1))</f>
        <v>9</v>
      </c>
      <c r="K1341" s="21">
        <f t="shared" ca="1" si="127"/>
        <v>0</v>
      </c>
      <c r="L1341" s="24">
        <f t="shared" ca="1" si="128"/>
        <v>24292</v>
      </c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</row>
    <row r="1342" spans="1:44" x14ac:dyDescent="0.2">
      <c r="A1342" s="15">
        <f>Daten!A1342</f>
        <v>50209</v>
      </c>
      <c r="B1342" s="8" t="str">
        <f>Daten!B1342</f>
        <v>Puch bei Hallein</v>
      </c>
      <c r="C1342" s="15">
        <f t="shared" si="123"/>
        <v>5</v>
      </c>
      <c r="D1342" s="9">
        <f>Daten!E1342</f>
        <v>4791</v>
      </c>
      <c r="E1342" s="10">
        <f>Daten!D1342</f>
        <v>0</v>
      </c>
      <c r="F1342" s="9">
        <f t="shared" si="124"/>
        <v>7722.8059701492539</v>
      </c>
      <c r="H1342" s="26">
        <f t="shared" ca="1" si="125"/>
        <v>26433</v>
      </c>
      <c r="I1342" s="8">
        <f t="shared" ca="1" si="126"/>
        <v>51</v>
      </c>
      <c r="J1342" s="26">
        <f ca="1">IF(I1342=0,0,COUNTIF(I$19:$I1342,C1342*10+1))</f>
        <v>10</v>
      </c>
      <c r="K1342" s="21">
        <f t="shared" ca="1" si="127"/>
        <v>0</v>
      </c>
      <c r="L1342" s="24">
        <f t="shared" ca="1" si="128"/>
        <v>26433</v>
      </c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</row>
    <row r="1343" spans="1:44" x14ac:dyDescent="0.2">
      <c r="A1343" s="15">
        <f>Daten!A1343</f>
        <v>50210</v>
      </c>
      <c r="B1343" s="8" t="str">
        <f>Daten!B1343</f>
        <v>Rußbach am Paß Gschütt</v>
      </c>
      <c r="C1343" s="15">
        <f t="shared" si="123"/>
        <v>5</v>
      </c>
      <c r="D1343" s="9">
        <f>Daten!E1343</f>
        <v>775</v>
      </c>
      <c r="E1343" s="10">
        <f>Daten!D1343</f>
        <v>0</v>
      </c>
      <c r="F1343" s="9">
        <f t="shared" si="124"/>
        <v>1249.2537313432836</v>
      </c>
      <c r="H1343" s="26">
        <f t="shared" ca="1" si="125"/>
        <v>4276</v>
      </c>
      <c r="I1343" s="8">
        <f t="shared" ca="1" si="126"/>
        <v>51</v>
      </c>
      <c r="J1343" s="26">
        <f ca="1">IF(I1343=0,0,COUNTIF(I$19:$I1343,C1343*10+1))</f>
        <v>11</v>
      </c>
      <c r="K1343" s="21">
        <f t="shared" ca="1" si="127"/>
        <v>0</v>
      </c>
      <c r="L1343" s="24">
        <f t="shared" ca="1" si="128"/>
        <v>4276</v>
      </c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</row>
    <row r="1344" spans="1:44" x14ac:dyDescent="0.2">
      <c r="A1344" s="15">
        <f>Daten!A1344</f>
        <v>50211</v>
      </c>
      <c r="B1344" s="8" t="str">
        <f>Daten!B1344</f>
        <v>Sankt Koloman</v>
      </c>
      <c r="C1344" s="15">
        <f t="shared" si="123"/>
        <v>5</v>
      </c>
      <c r="D1344" s="9">
        <f>Daten!E1344</f>
        <v>1776</v>
      </c>
      <c r="E1344" s="10">
        <f>Daten!D1344</f>
        <v>0</v>
      </c>
      <c r="F1344" s="9">
        <f t="shared" si="124"/>
        <v>2862.8059701492539</v>
      </c>
      <c r="H1344" s="26">
        <f t="shared" ca="1" si="125"/>
        <v>9798</v>
      </c>
      <c r="I1344" s="8">
        <f t="shared" ca="1" si="126"/>
        <v>51</v>
      </c>
      <c r="J1344" s="26">
        <f ca="1">IF(I1344=0,0,COUNTIF(I$19:$I1344,C1344*10+1))</f>
        <v>12</v>
      </c>
      <c r="K1344" s="21">
        <f t="shared" ca="1" si="127"/>
        <v>0</v>
      </c>
      <c r="L1344" s="24">
        <f t="shared" ca="1" si="128"/>
        <v>9798</v>
      </c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</row>
    <row r="1345" spans="1:44" x14ac:dyDescent="0.2">
      <c r="A1345" s="15">
        <f>Daten!A1345</f>
        <v>50212</v>
      </c>
      <c r="B1345" s="8" t="str">
        <f>Daten!B1345</f>
        <v>Scheffau am Tennengebirge</v>
      </c>
      <c r="C1345" s="15">
        <f t="shared" si="123"/>
        <v>5</v>
      </c>
      <c r="D1345" s="9">
        <f>Daten!E1345</f>
        <v>1390</v>
      </c>
      <c r="E1345" s="10">
        <f>Daten!D1345</f>
        <v>0</v>
      </c>
      <c r="F1345" s="9">
        <f t="shared" si="124"/>
        <v>2240.5970149253731</v>
      </c>
      <c r="H1345" s="26">
        <f t="shared" ca="1" si="125"/>
        <v>7669</v>
      </c>
      <c r="I1345" s="8">
        <f t="shared" ca="1" si="126"/>
        <v>51</v>
      </c>
      <c r="J1345" s="26">
        <f ca="1">IF(I1345=0,0,COUNTIF(I$19:$I1345,C1345*10+1))</f>
        <v>13</v>
      </c>
      <c r="K1345" s="21">
        <f t="shared" ca="1" si="127"/>
        <v>0</v>
      </c>
      <c r="L1345" s="24">
        <f t="shared" ca="1" si="128"/>
        <v>7669</v>
      </c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</row>
    <row r="1346" spans="1:44" x14ac:dyDescent="0.2">
      <c r="A1346" s="15">
        <f>Daten!A1346</f>
        <v>50213</v>
      </c>
      <c r="B1346" s="8" t="str">
        <f>Daten!B1346</f>
        <v>Bad Vigaun</v>
      </c>
      <c r="C1346" s="15">
        <f t="shared" si="123"/>
        <v>5</v>
      </c>
      <c r="D1346" s="9">
        <f>Daten!E1346</f>
        <v>2120</v>
      </c>
      <c r="E1346" s="10">
        <f>Daten!D1346</f>
        <v>0</v>
      </c>
      <c r="F1346" s="9">
        <f t="shared" si="124"/>
        <v>3417.313432835821</v>
      </c>
      <c r="H1346" s="26">
        <f t="shared" ca="1" si="125"/>
        <v>11696</v>
      </c>
      <c r="I1346" s="8">
        <f t="shared" ca="1" si="126"/>
        <v>51</v>
      </c>
      <c r="J1346" s="26">
        <f ca="1">IF(I1346=0,0,COUNTIF(I$19:$I1346,C1346*10+1))</f>
        <v>14</v>
      </c>
      <c r="K1346" s="21">
        <f t="shared" ca="1" si="127"/>
        <v>0</v>
      </c>
      <c r="L1346" s="24">
        <f t="shared" ca="1" si="128"/>
        <v>11696</v>
      </c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</row>
    <row r="1347" spans="1:44" x14ac:dyDescent="0.2">
      <c r="A1347" s="15">
        <f>Daten!A1347</f>
        <v>50301</v>
      </c>
      <c r="B1347" s="8" t="str">
        <f>Daten!B1347</f>
        <v>Anif</v>
      </c>
      <c r="C1347" s="15">
        <f t="shared" si="123"/>
        <v>5</v>
      </c>
      <c r="D1347" s="9">
        <f>Daten!E1347</f>
        <v>4306</v>
      </c>
      <c r="E1347" s="10">
        <f>Daten!D1347</f>
        <v>0</v>
      </c>
      <c r="F1347" s="9">
        <f t="shared" si="124"/>
        <v>6941.0149253731342</v>
      </c>
      <c r="H1347" s="26">
        <f t="shared" ca="1" si="125"/>
        <v>23757</v>
      </c>
      <c r="I1347" s="8">
        <f t="shared" ca="1" si="126"/>
        <v>51</v>
      </c>
      <c r="J1347" s="26">
        <f ca="1">IF(I1347=0,0,COUNTIF(I$19:$I1347,C1347*10+1))</f>
        <v>15</v>
      </c>
      <c r="K1347" s="21">
        <f t="shared" ca="1" si="127"/>
        <v>0</v>
      </c>
      <c r="L1347" s="24">
        <f t="shared" ca="1" si="128"/>
        <v>23757</v>
      </c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</row>
    <row r="1348" spans="1:44" x14ac:dyDescent="0.2">
      <c r="A1348" s="15">
        <f>Daten!A1348</f>
        <v>50302</v>
      </c>
      <c r="B1348" s="8" t="str">
        <f>Daten!B1348</f>
        <v>Anthering</v>
      </c>
      <c r="C1348" s="15">
        <f t="shared" si="123"/>
        <v>5</v>
      </c>
      <c r="D1348" s="9">
        <f>Daten!E1348</f>
        <v>3722</v>
      </c>
      <c r="E1348" s="10">
        <f>Daten!D1348</f>
        <v>0</v>
      </c>
      <c r="F1348" s="9">
        <f t="shared" si="124"/>
        <v>5999.6417910447763</v>
      </c>
      <c r="H1348" s="26">
        <f t="shared" ca="1" si="125"/>
        <v>20535</v>
      </c>
      <c r="I1348" s="8">
        <f t="shared" ca="1" si="126"/>
        <v>51</v>
      </c>
      <c r="J1348" s="26">
        <f ca="1">IF(I1348=0,0,COUNTIF(I$19:$I1348,C1348*10+1))</f>
        <v>16</v>
      </c>
      <c r="K1348" s="21">
        <f t="shared" ca="1" si="127"/>
        <v>0</v>
      </c>
      <c r="L1348" s="24">
        <f t="shared" ca="1" si="128"/>
        <v>20535</v>
      </c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</row>
    <row r="1349" spans="1:44" x14ac:dyDescent="0.2">
      <c r="A1349" s="15">
        <f>Daten!A1349</f>
        <v>50303</v>
      </c>
      <c r="B1349" s="8" t="str">
        <f>Daten!B1349</f>
        <v>Bergheim</v>
      </c>
      <c r="C1349" s="15">
        <f t="shared" si="123"/>
        <v>5</v>
      </c>
      <c r="D1349" s="9">
        <f>Daten!E1349</f>
        <v>5813</v>
      </c>
      <c r="E1349" s="10">
        <f>Daten!D1349</f>
        <v>0</v>
      </c>
      <c r="F1349" s="9">
        <f t="shared" si="124"/>
        <v>9370.2089552238813</v>
      </c>
      <c r="H1349" s="26">
        <f t="shared" ca="1" si="125"/>
        <v>32071</v>
      </c>
      <c r="I1349" s="8">
        <f t="shared" ca="1" si="126"/>
        <v>51</v>
      </c>
      <c r="J1349" s="26">
        <f ca="1">IF(I1349=0,0,COUNTIF(I$19:$I1349,C1349*10+1))</f>
        <v>17</v>
      </c>
      <c r="K1349" s="21">
        <f t="shared" ca="1" si="127"/>
        <v>0</v>
      </c>
      <c r="L1349" s="24">
        <f t="shared" ca="1" si="128"/>
        <v>32071</v>
      </c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</row>
    <row r="1350" spans="1:44" x14ac:dyDescent="0.2">
      <c r="A1350" s="15">
        <f>Daten!A1350</f>
        <v>50304</v>
      </c>
      <c r="B1350" s="8" t="str">
        <f>Daten!B1350</f>
        <v>Berndorf bei Salzburg</v>
      </c>
      <c r="C1350" s="15">
        <f t="shared" si="123"/>
        <v>5</v>
      </c>
      <c r="D1350" s="9">
        <f>Daten!E1350</f>
        <v>1729</v>
      </c>
      <c r="E1350" s="10">
        <f>Daten!D1350</f>
        <v>0</v>
      </c>
      <c r="F1350" s="9">
        <f t="shared" si="124"/>
        <v>2787.0447761194027</v>
      </c>
      <c r="H1350" s="26">
        <f t="shared" ca="1" si="125"/>
        <v>9539</v>
      </c>
      <c r="I1350" s="8">
        <f t="shared" ca="1" si="126"/>
        <v>51</v>
      </c>
      <c r="J1350" s="26">
        <f ca="1">IF(I1350=0,0,COUNTIF(I$19:$I1350,C1350*10+1))</f>
        <v>18</v>
      </c>
      <c r="K1350" s="21">
        <f t="shared" ca="1" si="127"/>
        <v>0</v>
      </c>
      <c r="L1350" s="24">
        <f t="shared" ca="1" si="128"/>
        <v>9539</v>
      </c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</row>
    <row r="1351" spans="1:44" x14ac:dyDescent="0.2">
      <c r="A1351" s="15">
        <f>Daten!A1351</f>
        <v>50305</v>
      </c>
      <c r="B1351" s="8" t="str">
        <f>Daten!B1351</f>
        <v>Bürmoos</v>
      </c>
      <c r="C1351" s="15">
        <f t="shared" si="123"/>
        <v>5</v>
      </c>
      <c r="D1351" s="9">
        <f>Daten!E1351</f>
        <v>4983</v>
      </c>
      <c r="E1351" s="10">
        <f>Daten!D1351</f>
        <v>0</v>
      </c>
      <c r="F1351" s="9">
        <f t="shared" si="124"/>
        <v>8032.2985074626868</v>
      </c>
      <c r="H1351" s="26">
        <f t="shared" ca="1" si="125"/>
        <v>27492</v>
      </c>
      <c r="I1351" s="8">
        <f t="shared" ca="1" si="126"/>
        <v>51</v>
      </c>
      <c r="J1351" s="26">
        <f ca="1">IF(I1351=0,0,COUNTIF(I$19:$I1351,C1351*10+1))</f>
        <v>19</v>
      </c>
      <c r="K1351" s="21">
        <f t="shared" ca="1" si="127"/>
        <v>0</v>
      </c>
      <c r="L1351" s="24">
        <f t="shared" ca="1" si="128"/>
        <v>27492</v>
      </c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</row>
    <row r="1352" spans="1:44" x14ac:dyDescent="0.2">
      <c r="A1352" s="15">
        <f>Daten!A1352</f>
        <v>50306</v>
      </c>
      <c r="B1352" s="8" t="str">
        <f>Daten!B1352</f>
        <v>Dorfbeuern</v>
      </c>
      <c r="C1352" s="15">
        <f t="shared" si="123"/>
        <v>5</v>
      </c>
      <c r="D1352" s="9">
        <f>Daten!E1352</f>
        <v>1591</v>
      </c>
      <c r="E1352" s="10">
        <f>Daten!D1352</f>
        <v>0</v>
      </c>
      <c r="F1352" s="9">
        <f t="shared" si="124"/>
        <v>2564.5970149253731</v>
      </c>
      <c r="H1352" s="26">
        <f t="shared" ca="1" si="125"/>
        <v>8778</v>
      </c>
      <c r="I1352" s="8">
        <f t="shared" ca="1" si="126"/>
        <v>51</v>
      </c>
      <c r="J1352" s="26">
        <f ca="1">IF(I1352=0,0,COUNTIF(I$19:$I1352,C1352*10+1))</f>
        <v>20</v>
      </c>
      <c r="K1352" s="21">
        <f t="shared" ca="1" si="127"/>
        <v>0</v>
      </c>
      <c r="L1352" s="24">
        <f t="shared" ca="1" si="128"/>
        <v>8778</v>
      </c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</row>
    <row r="1353" spans="1:44" x14ac:dyDescent="0.2">
      <c r="A1353" s="15">
        <f>Daten!A1353</f>
        <v>50307</v>
      </c>
      <c r="B1353" s="8" t="str">
        <f>Daten!B1353</f>
        <v>Ebenau</v>
      </c>
      <c r="C1353" s="15">
        <f t="shared" si="123"/>
        <v>5</v>
      </c>
      <c r="D1353" s="9">
        <f>Daten!E1353</f>
        <v>1443</v>
      </c>
      <c r="E1353" s="10">
        <f>Daten!D1353</f>
        <v>0</v>
      </c>
      <c r="F1353" s="9">
        <f t="shared" si="124"/>
        <v>2326.0298507462685</v>
      </c>
      <c r="H1353" s="26">
        <f t="shared" ca="1" si="125"/>
        <v>7961</v>
      </c>
      <c r="I1353" s="8">
        <f t="shared" ca="1" si="126"/>
        <v>51</v>
      </c>
      <c r="J1353" s="26">
        <f ca="1">IF(I1353=0,0,COUNTIF(I$19:$I1353,C1353*10+1))</f>
        <v>21</v>
      </c>
      <c r="K1353" s="21">
        <f t="shared" ca="1" si="127"/>
        <v>0</v>
      </c>
      <c r="L1353" s="24">
        <f t="shared" ca="1" si="128"/>
        <v>7961</v>
      </c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</row>
    <row r="1354" spans="1:44" x14ac:dyDescent="0.2">
      <c r="A1354" s="15">
        <f>Daten!A1354</f>
        <v>50308</v>
      </c>
      <c r="B1354" s="8" t="str">
        <f>Daten!B1354</f>
        <v>Elixhausen</v>
      </c>
      <c r="C1354" s="15">
        <f t="shared" si="123"/>
        <v>5</v>
      </c>
      <c r="D1354" s="9">
        <f>Daten!E1354</f>
        <v>3074</v>
      </c>
      <c r="E1354" s="10">
        <f>Daten!D1354</f>
        <v>0</v>
      </c>
      <c r="F1354" s="9">
        <f t="shared" si="124"/>
        <v>4955.1044776119406</v>
      </c>
      <c r="H1354" s="26">
        <f t="shared" ca="1" si="125"/>
        <v>16960</v>
      </c>
      <c r="I1354" s="8">
        <f t="shared" ca="1" si="126"/>
        <v>51</v>
      </c>
      <c r="J1354" s="26">
        <f ca="1">IF(I1354=0,0,COUNTIF(I$19:$I1354,C1354*10+1))</f>
        <v>22</v>
      </c>
      <c r="K1354" s="21">
        <f t="shared" ca="1" si="127"/>
        <v>0</v>
      </c>
      <c r="L1354" s="24">
        <f t="shared" ca="1" si="128"/>
        <v>16960</v>
      </c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</row>
    <row r="1355" spans="1:44" x14ac:dyDescent="0.2">
      <c r="A1355" s="15">
        <f>Daten!A1355</f>
        <v>50309</v>
      </c>
      <c r="B1355" s="8" t="str">
        <f>Daten!B1355</f>
        <v>Elsbethen</v>
      </c>
      <c r="C1355" s="15">
        <f t="shared" si="123"/>
        <v>5</v>
      </c>
      <c r="D1355" s="9">
        <f>Daten!E1355</f>
        <v>5511</v>
      </c>
      <c r="E1355" s="10">
        <f>Daten!D1355</f>
        <v>0</v>
      </c>
      <c r="F1355" s="9">
        <f t="shared" si="124"/>
        <v>8883.4029850746265</v>
      </c>
      <c r="H1355" s="26">
        <f t="shared" ca="1" si="125"/>
        <v>30405</v>
      </c>
      <c r="I1355" s="8">
        <f t="shared" ca="1" si="126"/>
        <v>51</v>
      </c>
      <c r="J1355" s="26">
        <f ca="1">IF(I1355=0,0,COUNTIF(I$19:$I1355,C1355*10+1))</f>
        <v>23</v>
      </c>
      <c r="K1355" s="21">
        <f t="shared" ca="1" si="127"/>
        <v>0</v>
      </c>
      <c r="L1355" s="24">
        <f t="shared" ca="1" si="128"/>
        <v>30405</v>
      </c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</row>
    <row r="1356" spans="1:44" x14ac:dyDescent="0.2">
      <c r="A1356" s="15">
        <f>Daten!A1356</f>
        <v>50310</v>
      </c>
      <c r="B1356" s="8" t="str">
        <f>Daten!B1356</f>
        <v>Eugendorf</v>
      </c>
      <c r="C1356" s="15">
        <f t="shared" si="123"/>
        <v>5</v>
      </c>
      <c r="D1356" s="9">
        <f>Daten!E1356</f>
        <v>7149</v>
      </c>
      <c r="E1356" s="10">
        <f>Daten!D1356</f>
        <v>0</v>
      </c>
      <c r="F1356" s="9">
        <f t="shared" si="124"/>
        <v>11523.76119402985</v>
      </c>
      <c r="H1356" s="26">
        <f t="shared" ca="1" si="125"/>
        <v>39442</v>
      </c>
      <c r="I1356" s="8">
        <f t="shared" ca="1" si="126"/>
        <v>51</v>
      </c>
      <c r="J1356" s="26">
        <f ca="1">IF(I1356=0,0,COUNTIF(I$19:$I1356,C1356*10+1))</f>
        <v>24</v>
      </c>
      <c r="K1356" s="21">
        <f t="shared" ca="1" si="127"/>
        <v>0</v>
      </c>
      <c r="L1356" s="24">
        <f t="shared" ca="1" si="128"/>
        <v>39442</v>
      </c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</row>
    <row r="1357" spans="1:44" x14ac:dyDescent="0.2">
      <c r="A1357" s="15">
        <f>Daten!A1357</f>
        <v>50311</v>
      </c>
      <c r="B1357" s="8" t="str">
        <f>Daten!B1357</f>
        <v>Faistenau</v>
      </c>
      <c r="C1357" s="15">
        <f t="shared" si="123"/>
        <v>5</v>
      </c>
      <c r="D1357" s="9">
        <f>Daten!E1357</f>
        <v>3086</v>
      </c>
      <c r="E1357" s="10">
        <f>Daten!D1357</f>
        <v>0</v>
      </c>
      <c r="F1357" s="9">
        <f t="shared" si="124"/>
        <v>4974.4477611940301</v>
      </c>
      <c r="H1357" s="26">
        <f t="shared" ca="1" si="125"/>
        <v>17026</v>
      </c>
      <c r="I1357" s="8">
        <f t="shared" ca="1" si="126"/>
        <v>51</v>
      </c>
      <c r="J1357" s="26">
        <f ca="1">IF(I1357=0,0,COUNTIF(I$19:$I1357,C1357*10+1))</f>
        <v>25</v>
      </c>
      <c r="K1357" s="21">
        <f t="shared" ca="1" si="127"/>
        <v>0</v>
      </c>
      <c r="L1357" s="24">
        <f t="shared" ca="1" si="128"/>
        <v>17026</v>
      </c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</row>
    <row r="1358" spans="1:44" x14ac:dyDescent="0.2">
      <c r="A1358" s="15">
        <f>Daten!A1358</f>
        <v>50312</v>
      </c>
      <c r="B1358" s="8" t="str">
        <f>Daten!B1358</f>
        <v>Fuschl am See</v>
      </c>
      <c r="C1358" s="15">
        <f t="shared" si="123"/>
        <v>5</v>
      </c>
      <c r="D1358" s="9">
        <f>Daten!E1358</f>
        <v>1628</v>
      </c>
      <c r="E1358" s="10">
        <f>Daten!D1358</f>
        <v>0</v>
      </c>
      <c r="F1358" s="9">
        <f t="shared" si="124"/>
        <v>2624.2388059701493</v>
      </c>
      <c r="H1358" s="26">
        <f t="shared" ca="1" si="125"/>
        <v>8982</v>
      </c>
      <c r="I1358" s="8">
        <f t="shared" ca="1" si="126"/>
        <v>51</v>
      </c>
      <c r="J1358" s="26">
        <f ca="1">IF(I1358=0,0,COUNTIF(I$19:$I1358,C1358*10+1))</f>
        <v>26</v>
      </c>
      <c r="K1358" s="21">
        <f t="shared" ca="1" si="127"/>
        <v>0</v>
      </c>
      <c r="L1358" s="24">
        <f t="shared" ca="1" si="128"/>
        <v>8982</v>
      </c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</row>
    <row r="1359" spans="1:44" x14ac:dyDescent="0.2">
      <c r="A1359" s="15">
        <f>Daten!A1359</f>
        <v>50313</v>
      </c>
      <c r="B1359" s="8" t="str">
        <f>Daten!B1359</f>
        <v>Göming</v>
      </c>
      <c r="C1359" s="15">
        <f t="shared" si="123"/>
        <v>5</v>
      </c>
      <c r="D1359" s="9">
        <f>Daten!E1359</f>
        <v>778</v>
      </c>
      <c r="E1359" s="10">
        <f>Daten!D1359</f>
        <v>0</v>
      </c>
      <c r="F1359" s="9">
        <f t="shared" si="124"/>
        <v>1254.0895522388059</v>
      </c>
      <c r="H1359" s="26">
        <f t="shared" ca="1" si="125"/>
        <v>4292</v>
      </c>
      <c r="I1359" s="8">
        <f t="shared" ca="1" si="126"/>
        <v>51</v>
      </c>
      <c r="J1359" s="26">
        <f ca="1">IF(I1359=0,0,COUNTIF(I$19:$I1359,C1359*10+1))</f>
        <v>27</v>
      </c>
      <c r="K1359" s="21">
        <f t="shared" ca="1" si="127"/>
        <v>0</v>
      </c>
      <c r="L1359" s="24">
        <f t="shared" ca="1" si="128"/>
        <v>4292</v>
      </c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</row>
    <row r="1360" spans="1:44" x14ac:dyDescent="0.2">
      <c r="A1360" s="15">
        <f>Daten!A1360</f>
        <v>50314</v>
      </c>
      <c r="B1360" s="8" t="str">
        <f>Daten!B1360</f>
        <v>Grödig</v>
      </c>
      <c r="C1360" s="15">
        <f t="shared" si="123"/>
        <v>5</v>
      </c>
      <c r="D1360" s="9">
        <f>Daten!E1360</f>
        <v>7424</v>
      </c>
      <c r="E1360" s="10">
        <f>Daten!D1360</f>
        <v>0</v>
      </c>
      <c r="F1360" s="9">
        <f t="shared" si="124"/>
        <v>11967.044776119403</v>
      </c>
      <c r="H1360" s="26">
        <f t="shared" ca="1" si="125"/>
        <v>40959</v>
      </c>
      <c r="I1360" s="8">
        <f t="shared" ca="1" si="126"/>
        <v>51</v>
      </c>
      <c r="J1360" s="26">
        <f ca="1">IF(I1360=0,0,COUNTIF(I$19:$I1360,C1360*10+1))</f>
        <v>28</v>
      </c>
      <c r="K1360" s="21">
        <f t="shared" ca="1" si="127"/>
        <v>0</v>
      </c>
      <c r="L1360" s="24">
        <f t="shared" ca="1" si="128"/>
        <v>40959</v>
      </c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</row>
    <row r="1361" spans="1:44" x14ac:dyDescent="0.2">
      <c r="A1361" s="15">
        <f>Daten!A1361</f>
        <v>50315</v>
      </c>
      <c r="B1361" s="8" t="str">
        <f>Daten!B1361</f>
        <v>Großgmain</v>
      </c>
      <c r="C1361" s="15">
        <f t="shared" si="123"/>
        <v>5</v>
      </c>
      <c r="D1361" s="9">
        <f>Daten!E1361</f>
        <v>2632</v>
      </c>
      <c r="E1361" s="10">
        <f>Daten!D1361</f>
        <v>0</v>
      </c>
      <c r="F1361" s="9">
        <f t="shared" si="124"/>
        <v>4242.626865671642</v>
      </c>
      <c r="H1361" s="26">
        <f t="shared" ca="1" si="125"/>
        <v>14521</v>
      </c>
      <c r="I1361" s="8">
        <f t="shared" ca="1" si="126"/>
        <v>51</v>
      </c>
      <c r="J1361" s="26">
        <f ca="1">IF(I1361=0,0,COUNTIF(I$19:$I1361,C1361*10+1))</f>
        <v>29</v>
      </c>
      <c r="K1361" s="21">
        <f t="shared" ca="1" si="127"/>
        <v>0</v>
      </c>
      <c r="L1361" s="24">
        <f t="shared" ca="1" si="128"/>
        <v>14521</v>
      </c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</row>
    <row r="1362" spans="1:44" x14ac:dyDescent="0.2">
      <c r="A1362" s="15">
        <f>Daten!A1362</f>
        <v>50316</v>
      </c>
      <c r="B1362" s="8" t="str">
        <f>Daten!B1362</f>
        <v>Hallwang</v>
      </c>
      <c r="C1362" s="15">
        <f t="shared" si="123"/>
        <v>5</v>
      </c>
      <c r="D1362" s="9">
        <f>Daten!E1362</f>
        <v>4217</v>
      </c>
      <c r="E1362" s="10">
        <f>Daten!D1362</f>
        <v>0</v>
      </c>
      <c r="F1362" s="9">
        <f t="shared" si="124"/>
        <v>6797.5522388059699</v>
      </c>
      <c r="H1362" s="26">
        <f t="shared" ca="1" si="125"/>
        <v>23266</v>
      </c>
      <c r="I1362" s="8">
        <f t="shared" ca="1" si="126"/>
        <v>51</v>
      </c>
      <c r="J1362" s="26">
        <f ca="1">IF(I1362=0,0,COUNTIF(I$19:$I1362,C1362*10+1))</f>
        <v>30</v>
      </c>
      <c r="K1362" s="21">
        <f t="shared" ca="1" si="127"/>
        <v>0</v>
      </c>
      <c r="L1362" s="24">
        <f t="shared" ca="1" si="128"/>
        <v>23266</v>
      </c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</row>
    <row r="1363" spans="1:44" x14ac:dyDescent="0.2">
      <c r="A1363" s="15">
        <f>Daten!A1363</f>
        <v>50317</v>
      </c>
      <c r="B1363" s="8" t="str">
        <f>Daten!B1363</f>
        <v>Henndorf am Wallersee</v>
      </c>
      <c r="C1363" s="15">
        <f t="shared" ref="C1363:C1426" si="129">INT(A1363/10000)</f>
        <v>5</v>
      </c>
      <c r="D1363" s="9">
        <f>Daten!E1363</f>
        <v>4990</v>
      </c>
      <c r="E1363" s="10">
        <f>Daten!D1363</f>
        <v>0</v>
      </c>
      <c r="F1363" s="9">
        <f t="shared" ref="F1363:F1426" si="130">IF(AND(E1363=1,D1363&lt;=20000),D1363*2,IF(D1363&lt;=10000,D1363*(1+41/67),IF(D1363&lt;=20000,D1363*(1+2/3),IF(D1363&lt;=50000,D1363*(2),D1363*(2+1/3))))+IF(AND(D1363&gt;9000,D1363&lt;=10000),(D1363-9000)*(110/201),0)+IF(AND(D1363&gt;18000,D1363&lt;=20000),(D1363-18000)*(3+1/3),0)+IF(AND(D1363&gt;45000,D1363&lt;=50000),(D1363-45000)*(3+1/3),0))</f>
        <v>8043.5820895522384</v>
      </c>
      <c r="H1363" s="26">
        <f t="shared" ref="H1363:H1426" ca="1" si="131">ROUND(OFFSET($G$6,C1363,0)/OFFSET($F$6,C1363,0)*F1363,0)</f>
        <v>27531</v>
      </c>
      <c r="I1363" s="8">
        <f t="shared" ref="I1363:I1426" ca="1" si="132">IF(H1363&gt;0,C1363*10+1,0)</f>
        <v>51</v>
      </c>
      <c r="J1363" s="26">
        <f ca="1">IF(I1363=0,0,COUNTIF(I$19:$I1363,C1363*10+1))</f>
        <v>31</v>
      </c>
      <c r="K1363" s="21">
        <f t="shared" ref="K1363:K1426" ca="1" si="133">IF(J1363=1,OFFSET($G$6,C1363,0)-OFFSET($H$6,C1363,0),0)</f>
        <v>0</v>
      </c>
      <c r="L1363" s="24">
        <f t="shared" ref="L1363:L1426" ca="1" si="134">H1363+K1363</f>
        <v>27531</v>
      </c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</row>
    <row r="1364" spans="1:44" x14ac:dyDescent="0.2">
      <c r="A1364" s="15">
        <f>Daten!A1364</f>
        <v>50318</v>
      </c>
      <c r="B1364" s="8" t="str">
        <f>Daten!B1364</f>
        <v>Hintersee</v>
      </c>
      <c r="C1364" s="15">
        <f t="shared" si="129"/>
        <v>5</v>
      </c>
      <c r="D1364" s="9">
        <f>Daten!E1364</f>
        <v>465</v>
      </c>
      <c r="E1364" s="10">
        <f>Daten!D1364</f>
        <v>0</v>
      </c>
      <c r="F1364" s="9">
        <f t="shared" si="130"/>
        <v>749.55223880597009</v>
      </c>
      <c r="H1364" s="26">
        <f t="shared" ca="1" si="131"/>
        <v>2565</v>
      </c>
      <c r="I1364" s="8">
        <f t="shared" ca="1" si="132"/>
        <v>51</v>
      </c>
      <c r="J1364" s="26">
        <f ca="1">IF(I1364=0,0,COUNTIF(I$19:$I1364,C1364*10+1))</f>
        <v>32</v>
      </c>
      <c r="K1364" s="21">
        <f t="shared" ca="1" si="133"/>
        <v>0</v>
      </c>
      <c r="L1364" s="24">
        <f t="shared" ca="1" si="134"/>
        <v>2565</v>
      </c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</row>
    <row r="1365" spans="1:44" x14ac:dyDescent="0.2">
      <c r="A1365" s="15">
        <f>Daten!A1365</f>
        <v>50319</v>
      </c>
      <c r="B1365" s="8" t="str">
        <f>Daten!B1365</f>
        <v>Hof bei Salzburg</v>
      </c>
      <c r="C1365" s="15">
        <f t="shared" si="129"/>
        <v>5</v>
      </c>
      <c r="D1365" s="9">
        <f>Daten!E1365</f>
        <v>3574</v>
      </c>
      <c r="E1365" s="10">
        <f>Daten!D1365</f>
        <v>0</v>
      </c>
      <c r="F1365" s="9">
        <f t="shared" si="130"/>
        <v>5761.0746268656712</v>
      </c>
      <c r="H1365" s="26">
        <f t="shared" ca="1" si="131"/>
        <v>19718</v>
      </c>
      <c r="I1365" s="8">
        <f t="shared" ca="1" si="132"/>
        <v>51</v>
      </c>
      <c r="J1365" s="26">
        <f ca="1">IF(I1365=0,0,COUNTIF(I$19:$I1365,C1365*10+1))</f>
        <v>33</v>
      </c>
      <c r="K1365" s="21">
        <f t="shared" ca="1" si="133"/>
        <v>0</v>
      </c>
      <c r="L1365" s="24">
        <f t="shared" ca="1" si="134"/>
        <v>19718</v>
      </c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</row>
    <row r="1366" spans="1:44" x14ac:dyDescent="0.2">
      <c r="A1366" s="15">
        <f>Daten!A1366</f>
        <v>50320</v>
      </c>
      <c r="B1366" s="8" t="str">
        <f>Daten!B1366</f>
        <v>Köstendorf</v>
      </c>
      <c r="C1366" s="15">
        <f t="shared" si="129"/>
        <v>5</v>
      </c>
      <c r="D1366" s="9">
        <f>Daten!E1366</f>
        <v>2661</v>
      </c>
      <c r="E1366" s="10">
        <f>Daten!D1366</f>
        <v>0</v>
      </c>
      <c r="F1366" s="9">
        <f t="shared" si="130"/>
        <v>4289.373134328358</v>
      </c>
      <c r="H1366" s="26">
        <f t="shared" ca="1" si="131"/>
        <v>14681</v>
      </c>
      <c r="I1366" s="8">
        <f t="shared" ca="1" si="132"/>
        <v>51</v>
      </c>
      <c r="J1366" s="26">
        <f ca="1">IF(I1366=0,0,COUNTIF(I$19:$I1366,C1366*10+1))</f>
        <v>34</v>
      </c>
      <c r="K1366" s="21">
        <f t="shared" ca="1" si="133"/>
        <v>0</v>
      </c>
      <c r="L1366" s="24">
        <f t="shared" ca="1" si="134"/>
        <v>14681</v>
      </c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</row>
    <row r="1367" spans="1:44" x14ac:dyDescent="0.2">
      <c r="A1367" s="15">
        <f>Daten!A1367</f>
        <v>50321</v>
      </c>
      <c r="B1367" s="8" t="str">
        <f>Daten!B1367</f>
        <v>Koppl</v>
      </c>
      <c r="C1367" s="15">
        <f t="shared" si="129"/>
        <v>5</v>
      </c>
      <c r="D1367" s="9">
        <f>Daten!E1367</f>
        <v>3642</v>
      </c>
      <c r="E1367" s="10">
        <f>Daten!D1367</f>
        <v>0</v>
      </c>
      <c r="F1367" s="9">
        <f t="shared" si="130"/>
        <v>5870.686567164179</v>
      </c>
      <c r="H1367" s="26">
        <f t="shared" ca="1" si="131"/>
        <v>20093</v>
      </c>
      <c r="I1367" s="8">
        <f t="shared" ca="1" si="132"/>
        <v>51</v>
      </c>
      <c r="J1367" s="26">
        <f ca="1">IF(I1367=0,0,COUNTIF(I$19:$I1367,C1367*10+1))</f>
        <v>35</v>
      </c>
      <c r="K1367" s="21">
        <f t="shared" ca="1" si="133"/>
        <v>0</v>
      </c>
      <c r="L1367" s="24">
        <f t="shared" ca="1" si="134"/>
        <v>20093</v>
      </c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</row>
    <row r="1368" spans="1:44" x14ac:dyDescent="0.2">
      <c r="A1368" s="15">
        <f>Daten!A1368</f>
        <v>50322</v>
      </c>
      <c r="B1368" s="8" t="str">
        <f>Daten!B1368</f>
        <v>Lamprechtshausen</v>
      </c>
      <c r="C1368" s="15">
        <f t="shared" si="129"/>
        <v>5</v>
      </c>
      <c r="D1368" s="9">
        <f>Daten!E1368</f>
        <v>4070</v>
      </c>
      <c r="E1368" s="10">
        <f>Daten!D1368</f>
        <v>0</v>
      </c>
      <c r="F1368" s="9">
        <f t="shared" si="130"/>
        <v>6560.5970149253735</v>
      </c>
      <c r="H1368" s="26">
        <f t="shared" ca="1" si="131"/>
        <v>22455</v>
      </c>
      <c r="I1368" s="8">
        <f t="shared" ca="1" si="132"/>
        <v>51</v>
      </c>
      <c r="J1368" s="26">
        <f ca="1">IF(I1368=0,0,COUNTIF(I$19:$I1368,C1368*10+1))</f>
        <v>36</v>
      </c>
      <c r="K1368" s="21">
        <f t="shared" ca="1" si="133"/>
        <v>0</v>
      </c>
      <c r="L1368" s="24">
        <f t="shared" ca="1" si="134"/>
        <v>22455</v>
      </c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</row>
    <row r="1369" spans="1:44" x14ac:dyDescent="0.2">
      <c r="A1369" s="15">
        <f>Daten!A1369</f>
        <v>50323</v>
      </c>
      <c r="B1369" s="8" t="str">
        <f>Daten!B1369</f>
        <v>Mattsee</v>
      </c>
      <c r="C1369" s="15">
        <f t="shared" si="129"/>
        <v>5</v>
      </c>
      <c r="D1369" s="9">
        <f>Daten!E1369</f>
        <v>3442</v>
      </c>
      <c r="E1369" s="10">
        <f>Daten!D1369</f>
        <v>0</v>
      </c>
      <c r="F1369" s="9">
        <f t="shared" si="130"/>
        <v>5548.2985074626868</v>
      </c>
      <c r="H1369" s="26">
        <f t="shared" ca="1" si="131"/>
        <v>18990</v>
      </c>
      <c r="I1369" s="8">
        <f t="shared" ca="1" si="132"/>
        <v>51</v>
      </c>
      <c r="J1369" s="26">
        <f ca="1">IF(I1369=0,0,COUNTIF(I$19:$I1369,C1369*10+1))</f>
        <v>37</v>
      </c>
      <c r="K1369" s="21">
        <f t="shared" ca="1" si="133"/>
        <v>0</v>
      </c>
      <c r="L1369" s="24">
        <f t="shared" ca="1" si="134"/>
        <v>18990</v>
      </c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</row>
    <row r="1370" spans="1:44" x14ac:dyDescent="0.2">
      <c r="A1370" s="15">
        <f>Daten!A1370</f>
        <v>50324</v>
      </c>
      <c r="B1370" s="8" t="str">
        <f>Daten!B1370</f>
        <v>Neumarkt am Wallersee</v>
      </c>
      <c r="C1370" s="15">
        <f t="shared" si="129"/>
        <v>5</v>
      </c>
      <c r="D1370" s="9">
        <f>Daten!E1370</f>
        <v>6592</v>
      </c>
      <c r="E1370" s="10">
        <f>Daten!D1370</f>
        <v>0</v>
      </c>
      <c r="F1370" s="9">
        <f t="shared" si="130"/>
        <v>10625.910447761195</v>
      </c>
      <c r="H1370" s="26">
        <f t="shared" ca="1" si="131"/>
        <v>36369</v>
      </c>
      <c r="I1370" s="8">
        <f t="shared" ca="1" si="132"/>
        <v>51</v>
      </c>
      <c r="J1370" s="26">
        <f ca="1">IF(I1370=0,0,COUNTIF(I$19:$I1370,C1370*10+1))</f>
        <v>38</v>
      </c>
      <c r="K1370" s="21">
        <f t="shared" ca="1" si="133"/>
        <v>0</v>
      </c>
      <c r="L1370" s="24">
        <f t="shared" ca="1" si="134"/>
        <v>36369</v>
      </c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</row>
    <row r="1371" spans="1:44" x14ac:dyDescent="0.2">
      <c r="A1371" s="15">
        <f>Daten!A1371</f>
        <v>50325</v>
      </c>
      <c r="B1371" s="8" t="str">
        <f>Daten!B1371</f>
        <v>Nußdorf am Haunsberg</v>
      </c>
      <c r="C1371" s="15">
        <f t="shared" si="129"/>
        <v>5</v>
      </c>
      <c r="D1371" s="9">
        <f>Daten!E1371</f>
        <v>2445</v>
      </c>
      <c r="E1371" s="10">
        <f>Daten!D1371</f>
        <v>0</v>
      </c>
      <c r="F1371" s="9">
        <f t="shared" si="130"/>
        <v>3941.1940298507461</v>
      </c>
      <c r="H1371" s="26">
        <f t="shared" ca="1" si="131"/>
        <v>13489</v>
      </c>
      <c r="I1371" s="8">
        <f t="shared" ca="1" si="132"/>
        <v>51</v>
      </c>
      <c r="J1371" s="26">
        <f ca="1">IF(I1371=0,0,COUNTIF(I$19:$I1371,C1371*10+1))</f>
        <v>39</v>
      </c>
      <c r="K1371" s="21">
        <f t="shared" ca="1" si="133"/>
        <v>0</v>
      </c>
      <c r="L1371" s="24">
        <f t="shared" ca="1" si="134"/>
        <v>13489</v>
      </c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</row>
    <row r="1372" spans="1:44" x14ac:dyDescent="0.2">
      <c r="A1372" s="15">
        <f>Daten!A1372</f>
        <v>50326</v>
      </c>
      <c r="B1372" s="8" t="str">
        <f>Daten!B1372</f>
        <v>Oberndorf bei Salzburg</v>
      </c>
      <c r="C1372" s="15">
        <f t="shared" si="129"/>
        <v>5</v>
      </c>
      <c r="D1372" s="9">
        <f>Daten!E1372</f>
        <v>5929</v>
      </c>
      <c r="E1372" s="10">
        <f>Daten!D1372</f>
        <v>0</v>
      </c>
      <c r="F1372" s="9">
        <f t="shared" si="130"/>
        <v>9557.194029850747</v>
      </c>
      <c r="H1372" s="26">
        <f t="shared" ca="1" si="131"/>
        <v>32711</v>
      </c>
      <c r="I1372" s="8">
        <f t="shared" ca="1" si="132"/>
        <v>51</v>
      </c>
      <c r="J1372" s="26">
        <f ca="1">IF(I1372=0,0,COUNTIF(I$19:$I1372,C1372*10+1))</f>
        <v>40</v>
      </c>
      <c r="K1372" s="21">
        <f t="shared" ca="1" si="133"/>
        <v>0</v>
      </c>
      <c r="L1372" s="24">
        <f t="shared" ca="1" si="134"/>
        <v>32711</v>
      </c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</row>
    <row r="1373" spans="1:44" x14ac:dyDescent="0.2">
      <c r="A1373" s="15">
        <f>Daten!A1373</f>
        <v>50327</v>
      </c>
      <c r="B1373" s="8" t="str">
        <f>Daten!B1373</f>
        <v>Obertrum am See</v>
      </c>
      <c r="C1373" s="15">
        <f t="shared" si="129"/>
        <v>5</v>
      </c>
      <c r="D1373" s="9">
        <f>Daten!E1373</f>
        <v>4978</v>
      </c>
      <c r="E1373" s="10">
        <f>Daten!D1373</f>
        <v>0</v>
      </c>
      <c r="F1373" s="9">
        <f t="shared" si="130"/>
        <v>8024.2388059701489</v>
      </c>
      <c r="H1373" s="26">
        <f t="shared" ca="1" si="131"/>
        <v>27464</v>
      </c>
      <c r="I1373" s="8">
        <f t="shared" ca="1" si="132"/>
        <v>51</v>
      </c>
      <c r="J1373" s="26">
        <f ca="1">IF(I1373=0,0,COUNTIF(I$19:$I1373,C1373*10+1))</f>
        <v>41</v>
      </c>
      <c r="K1373" s="21">
        <f t="shared" ca="1" si="133"/>
        <v>0</v>
      </c>
      <c r="L1373" s="24">
        <f t="shared" ca="1" si="134"/>
        <v>27464</v>
      </c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</row>
    <row r="1374" spans="1:44" x14ac:dyDescent="0.2">
      <c r="A1374" s="15">
        <f>Daten!A1374</f>
        <v>50328</v>
      </c>
      <c r="B1374" s="8" t="str">
        <f>Daten!B1374</f>
        <v>Plainfeld</v>
      </c>
      <c r="C1374" s="15">
        <f t="shared" si="129"/>
        <v>5</v>
      </c>
      <c r="D1374" s="9">
        <f>Daten!E1374</f>
        <v>1275</v>
      </c>
      <c r="E1374" s="10">
        <f>Daten!D1374</f>
        <v>0</v>
      </c>
      <c r="F1374" s="9">
        <f t="shared" si="130"/>
        <v>2055.2238805970151</v>
      </c>
      <c r="H1374" s="26">
        <f t="shared" ca="1" si="131"/>
        <v>7034</v>
      </c>
      <c r="I1374" s="8">
        <f t="shared" ca="1" si="132"/>
        <v>51</v>
      </c>
      <c r="J1374" s="26">
        <f ca="1">IF(I1374=0,0,COUNTIF(I$19:$I1374,C1374*10+1))</f>
        <v>42</v>
      </c>
      <c r="K1374" s="21">
        <f t="shared" ca="1" si="133"/>
        <v>0</v>
      </c>
      <c r="L1374" s="24">
        <f t="shared" ca="1" si="134"/>
        <v>7034</v>
      </c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</row>
    <row r="1375" spans="1:44" x14ac:dyDescent="0.2">
      <c r="A1375" s="15">
        <f>Daten!A1375</f>
        <v>50329</v>
      </c>
      <c r="B1375" s="8" t="str">
        <f>Daten!B1375</f>
        <v>Sankt Georgen bei Salzburg</v>
      </c>
      <c r="C1375" s="15">
        <f t="shared" si="129"/>
        <v>5</v>
      </c>
      <c r="D1375" s="9">
        <f>Daten!E1375</f>
        <v>3044</v>
      </c>
      <c r="E1375" s="10">
        <f>Daten!D1375</f>
        <v>0</v>
      </c>
      <c r="F1375" s="9">
        <f t="shared" si="130"/>
        <v>4906.746268656716</v>
      </c>
      <c r="H1375" s="26">
        <f t="shared" ca="1" si="131"/>
        <v>16794</v>
      </c>
      <c r="I1375" s="8">
        <f t="shared" ca="1" si="132"/>
        <v>51</v>
      </c>
      <c r="J1375" s="26">
        <f ca="1">IF(I1375=0,0,COUNTIF(I$19:$I1375,C1375*10+1))</f>
        <v>43</v>
      </c>
      <c r="K1375" s="21">
        <f t="shared" ca="1" si="133"/>
        <v>0</v>
      </c>
      <c r="L1375" s="24">
        <f t="shared" ca="1" si="134"/>
        <v>16794</v>
      </c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</row>
    <row r="1376" spans="1:44" x14ac:dyDescent="0.2">
      <c r="A1376" s="15">
        <f>Daten!A1376</f>
        <v>50330</v>
      </c>
      <c r="B1376" s="8" t="str">
        <f>Daten!B1376</f>
        <v>Sankt Gilgen</v>
      </c>
      <c r="C1376" s="15">
        <f t="shared" si="129"/>
        <v>5</v>
      </c>
      <c r="D1376" s="9">
        <f>Daten!E1376</f>
        <v>4023</v>
      </c>
      <c r="E1376" s="10">
        <f>Daten!D1376</f>
        <v>0</v>
      </c>
      <c r="F1376" s="9">
        <f t="shared" si="130"/>
        <v>6484.8358208955224</v>
      </c>
      <c r="H1376" s="26">
        <f t="shared" ca="1" si="131"/>
        <v>22195</v>
      </c>
      <c r="I1376" s="8">
        <f t="shared" ca="1" si="132"/>
        <v>51</v>
      </c>
      <c r="J1376" s="26">
        <f ca="1">IF(I1376=0,0,COUNTIF(I$19:$I1376,C1376*10+1))</f>
        <v>44</v>
      </c>
      <c r="K1376" s="21">
        <f t="shared" ca="1" si="133"/>
        <v>0</v>
      </c>
      <c r="L1376" s="24">
        <f t="shared" ca="1" si="134"/>
        <v>22195</v>
      </c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</row>
    <row r="1377" spans="1:44" x14ac:dyDescent="0.2">
      <c r="A1377" s="15">
        <f>Daten!A1377</f>
        <v>50331</v>
      </c>
      <c r="B1377" s="8" t="str">
        <f>Daten!B1377</f>
        <v>Schleedorf</v>
      </c>
      <c r="C1377" s="15">
        <f t="shared" si="129"/>
        <v>5</v>
      </c>
      <c r="D1377" s="9">
        <f>Daten!E1377</f>
        <v>1139</v>
      </c>
      <c r="E1377" s="10">
        <f>Daten!D1377</f>
        <v>0</v>
      </c>
      <c r="F1377" s="9">
        <f t="shared" si="130"/>
        <v>1836</v>
      </c>
      <c r="H1377" s="26">
        <f t="shared" ca="1" si="131"/>
        <v>6284</v>
      </c>
      <c r="I1377" s="8">
        <f t="shared" ca="1" si="132"/>
        <v>51</v>
      </c>
      <c r="J1377" s="26">
        <f ca="1">IF(I1377=0,0,COUNTIF(I$19:$I1377,C1377*10+1))</f>
        <v>45</v>
      </c>
      <c r="K1377" s="21">
        <f t="shared" ca="1" si="133"/>
        <v>0</v>
      </c>
      <c r="L1377" s="24">
        <f t="shared" ca="1" si="134"/>
        <v>6284</v>
      </c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</row>
    <row r="1378" spans="1:44" x14ac:dyDescent="0.2">
      <c r="A1378" s="15">
        <f>Daten!A1378</f>
        <v>50332</v>
      </c>
      <c r="B1378" s="8" t="str">
        <f>Daten!B1378</f>
        <v>Seeham</v>
      </c>
      <c r="C1378" s="15">
        <f t="shared" si="129"/>
        <v>5</v>
      </c>
      <c r="D1378" s="9">
        <f>Daten!E1378</f>
        <v>1951</v>
      </c>
      <c r="E1378" s="10">
        <f>Daten!D1378</f>
        <v>0</v>
      </c>
      <c r="F1378" s="9">
        <f t="shared" si="130"/>
        <v>3144.8955223880598</v>
      </c>
      <c r="H1378" s="26">
        <f t="shared" ca="1" si="131"/>
        <v>10764</v>
      </c>
      <c r="I1378" s="8">
        <f t="shared" ca="1" si="132"/>
        <v>51</v>
      </c>
      <c r="J1378" s="26">
        <f ca="1">IF(I1378=0,0,COUNTIF(I$19:$I1378,C1378*10+1))</f>
        <v>46</v>
      </c>
      <c r="K1378" s="21">
        <f t="shared" ca="1" si="133"/>
        <v>0</v>
      </c>
      <c r="L1378" s="24">
        <f t="shared" ca="1" si="134"/>
        <v>10764</v>
      </c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</row>
    <row r="1379" spans="1:44" x14ac:dyDescent="0.2">
      <c r="A1379" s="15">
        <f>Daten!A1379</f>
        <v>50335</v>
      </c>
      <c r="B1379" s="8" t="str">
        <f>Daten!B1379</f>
        <v>Straßwalchen</v>
      </c>
      <c r="C1379" s="15">
        <f t="shared" si="129"/>
        <v>5</v>
      </c>
      <c r="D1379" s="9">
        <f>Daten!E1379</f>
        <v>7903</v>
      </c>
      <c r="E1379" s="10">
        <f>Daten!D1379</f>
        <v>0</v>
      </c>
      <c r="F1379" s="9">
        <f t="shared" si="130"/>
        <v>12739.164179104477</v>
      </c>
      <c r="H1379" s="26">
        <f t="shared" ca="1" si="131"/>
        <v>43602</v>
      </c>
      <c r="I1379" s="8">
        <f t="shared" ca="1" si="132"/>
        <v>51</v>
      </c>
      <c r="J1379" s="26">
        <f ca="1">IF(I1379=0,0,COUNTIF(I$19:$I1379,C1379*10+1))</f>
        <v>47</v>
      </c>
      <c r="K1379" s="21">
        <f t="shared" ca="1" si="133"/>
        <v>0</v>
      </c>
      <c r="L1379" s="24">
        <f t="shared" ca="1" si="134"/>
        <v>43602</v>
      </c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</row>
    <row r="1380" spans="1:44" x14ac:dyDescent="0.2">
      <c r="A1380" s="15">
        <f>Daten!A1380</f>
        <v>50336</v>
      </c>
      <c r="B1380" s="8" t="str">
        <f>Daten!B1380</f>
        <v>Strobl</v>
      </c>
      <c r="C1380" s="15">
        <f t="shared" si="129"/>
        <v>5</v>
      </c>
      <c r="D1380" s="9">
        <f>Daten!E1380</f>
        <v>3704</v>
      </c>
      <c r="E1380" s="10">
        <f>Daten!D1380</f>
        <v>0</v>
      </c>
      <c r="F1380" s="9">
        <f t="shared" si="130"/>
        <v>5970.626865671642</v>
      </c>
      <c r="H1380" s="26">
        <f t="shared" ca="1" si="131"/>
        <v>20435</v>
      </c>
      <c r="I1380" s="8">
        <f t="shared" ca="1" si="132"/>
        <v>51</v>
      </c>
      <c r="J1380" s="26">
        <f ca="1">IF(I1380=0,0,COUNTIF(I$19:$I1380,C1380*10+1))</f>
        <v>48</v>
      </c>
      <c r="K1380" s="21">
        <f t="shared" ca="1" si="133"/>
        <v>0</v>
      </c>
      <c r="L1380" s="24">
        <f t="shared" ca="1" si="134"/>
        <v>20435</v>
      </c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</row>
    <row r="1381" spans="1:44" x14ac:dyDescent="0.2">
      <c r="A1381" s="15">
        <f>Daten!A1381</f>
        <v>50337</v>
      </c>
      <c r="B1381" s="8" t="str">
        <f>Daten!B1381</f>
        <v>Thalgau</v>
      </c>
      <c r="C1381" s="15">
        <f t="shared" si="129"/>
        <v>5</v>
      </c>
      <c r="D1381" s="9">
        <f>Daten!E1381</f>
        <v>5998</v>
      </c>
      <c r="E1381" s="10">
        <f>Daten!D1381</f>
        <v>0</v>
      </c>
      <c r="F1381" s="9">
        <f t="shared" si="130"/>
        <v>9668.4179104477607</v>
      </c>
      <c r="H1381" s="26">
        <f t="shared" ca="1" si="131"/>
        <v>33092</v>
      </c>
      <c r="I1381" s="8">
        <f t="shared" ca="1" si="132"/>
        <v>51</v>
      </c>
      <c r="J1381" s="26">
        <f ca="1">IF(I1381=0,0,COUNTIF(I$19:$I1381,C1381*10+1))</f>
        <v>49</v>
      </c>
      <c r="K1381" s="21">
        <f t="shared" ca="1" si="133"/>
        <v>0</v>
      </c>
      <c r="L1381" s="24">
        <f t="shared" ca="1" si="134"/>
        <v>33092</v>
      </c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</row>
    <row r="1382" spans="1:44" x14ac:dyDescent="0.2">
      <c r="A1382" s="15">
        <f>Daten!A1382</f>
        <v>50338</v>
      </c>
      <c r="B1382" s="8" t="str">
        <f>Daten!B1382</f>
        <v>Wals-Siezenheim</v>
      </c>
      <c r="C1382" s="15">
        <f t="shared" si="129"/>
        <v>5</v>
      </c>
      <c r="D1382" s="9">
        <f>Daten!E1382</f>
        <v>13731</v>
      </c>
      <c r="E1382" s="10">
        <f>Daten!D1382</f>
        <v>0</v>
      </c>
      <c r="F1382" s="9">
        <f t="shared" si="130"/>
        <v>22884.999999999996</v>
      </c>
      <c r="H1382" s="26">
        <f t="shared" ca="1" si="131"/>
        <v>78328</v>
      </c>
      <c r="I1382" s="8">
        <f t="shared" ca="1" si="132"/>
        <v>51</v>
      </c>
      <c r="J1382" s="26">
        <f ca="1">IF(I1382=0,0,COUNTIF(I$19:$I1382,C1382*10+1))</f>
        <v>50</v>
      </c>
      <c r="K1382" s="21">
        <f t="shared" ca="1" si="133"/>
        <v>0</v>
      </c>
      <c r="L1382" s="24">
        <f t="shared" ca="1" si="134"/>
        <v>78328</v>
      </c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</row>
    <row r="1383" spans="1:44" x14ac:dyDescent="0.2">
      <c r="A1383" s="15">
        <f>Daten!A1383</f>
        <v>50339</v>
      </c>
      <c r="B1383" s="8" t="str">
        <f>Daten!B1383</f>
        <v>Seekirchen am Wallersee</v>
      </c>
      <c r="C1383" s="15">
        <f t="shared" si="129"/>
        <v>5</v>
      </c>
      <c r="D1383" s="9">
        <f>Daten!E1383</f>
        <v>11053</v>
      </c>
      <c r="E1383" s="10">
        <f>Daten!D1383</f>
        <v>0</v>
      </c>
      <c r="F1383" s="9">
        <f t="shared" si="130"/>
        <v>18421.666666666664</v>
      </c>
      <c r="H1383" s="26">
        <f t="shared" ca="1" si="131"/>
        <v>63051</v>
      </c>
      <c r="I1383" s="8">
        <f t="shared" ca="1" si="132"/>
        <v>51</v>
      </c>
      <c r="J1383" s="26">
        <f ca="1">IF(I1383=0,0,COUNTIF(I$19:$I1383,C1383*10+1))</f>
        <v>51</v>
      </c>
      <c r="K1383" s="21">
        <f t="shared" ca="1" si="133"/>
        <v>0</v>
      </c>
      <c r="L1383" s="24">
        <f t="shared" ca="1" si="134"/>
        <v>63051</v>
      </c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</row>
    <row r="1384" spans="1:44" x14ac:dyDescent="0.2">
      <c r="A1384" s="15">
        <f>Daten!A1384</f>
        <v>50401</v>
      </c>
      <c r="B1384" s="8" t="str">
        <f>Daten!B1384</f>
        <v>Altenmarkt im Pongau</v>
      </c>
      <c r="C1384" s="15">
        <f t="shared" si="129"/>
        <v>5</v>
      </c>
      <c r="D1384" s="9">
        <f>Daten!E1384</f>
        <v>4584</v>
      </c>
      <c r="E1384" s="10">
        <f>Daten!D1384</f>
        <v>0</v>
      </c>
      <c r="F1384" s="9">
        <f t="shared" si="130"/>
        <v>7389.1343283582091</v>
      </c>
      <c r="H1384" s="26">
        <f t="shared" ca="1" si="131"/>
        <v>25291</v>
      </c>
      <c r="I1384" s="8">
        <f t="shared" ca="1" si="132"/>
        <v>51</v>
      </c>
      <c r="J1384" s="26">
        <f ca="1">IF(I1384=0,0,COUNTIF(I$19:$I1384,C1384*10+1))</f>
        <v>52</v>
      </c>
      <c r="K1384" s="21">
        <f t="shared" ca="1" si="133"/>
        <v>0</v>
      </c>
      <c r="L1384" s="24">
        <f t="shared" ca="1" si="134"/>
        <v>25291</v>
      </c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</row>
    <row r="1385" spans="1:44" x14ac:dyDescent="0.2">
      <c r="A1385" s="15">
        <f>Daten!A1385</f>
        <v>50402</v>
      </c>
      <c r="B1385" s="8" t="str">
        <f>Daten!B1385</f>
        <v>Bad Hofgastein</v>
      </c>
      <c r="C1385" s="15">
        <f t="shared" si="129"/>
        <v>5</v>
      </c>
      <c r="D1385" s="9">
        <f>Daten!E1385</f>
        <v>6748</v>
      </c>
      <c r="E1385" s="10">
        <f>Daten!D1385</f>
        <v>0</v>
      </c>
      <c r="F1385" s="9">
        <f t="shared" si="130"/>
        <v>10877.373134328358</v>
      </c>
      <c r="H1385" s="26">
        <f t="shared" ca="1" si="131"/>
        <v>37230</v>
      </c>
      <c r="I1385" s="8">
        <f t="shared" ca="1" si="132"/>
        <v>51</v>
      </c>
      <c r="J1385" s="26">
        <f ca="1">IF(I1385=0,0,COUNTIF(I$19:$I1385,C1385*10+1))</f>
        <v>53</v>
      </c>
      <c r="K1385" s="21">
        <f t="shared" ca="1" si="133"/>
        <v>0</v>
      </c>
      <c r="L1385" s="24">
        <f t="shared" ca="1" si="134"/>
        <v>37230</v>
      </c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</row>
    <row r="1386" spans="1:44" x14ac:dyDescent="0.2">
      <c r="A1386" s="15">
        <f>Daten!A1386</f>
        <v>50403</v>
      </c>
      <c r="B1386" s="8" t="str">
        <f>Daten!B1386</f>
        <v>Bad Gastein</v>
      </c>
      <c r="C1386" s="15">
        <f t="shared" si="129"/>
        <v>5</v>
      </c>
      <c r="D1386" s="9">
        <f>Daten!E1386</f>
        <v>3921</v>
      </c>
      <c r="E1386" s="10">
        <f>Daten!D1386</f>
        <v>0</v>
      </c>
      <c r="F1386" s="9">
        <f t="shared" si="130"/>
        <v>6320.4179104477607</v>
      </c>
      <c r="H1386" s="26">
        <f t="shared" ca="1" si="131"/>
        <v>21633</v>
      </c>
      <c r="I1386" s="8">
        <f t="shared" ca="1" si="132"/>
        <v>51</v>
      </c>
      <c r="J1386" s="26">
        <f ca="1">IF(I1386=0,0,COUNTIF(I$19:$I1386,C1386*10+1))</f>
        <v>54</v>
      </c>
      <c r="K1386" s="21">
        <f t="shared" ca="1" si="133"/>
        <v>0</v>
      </c>
      <c r="L1386" s="24">
        <f t="shared" ca="1" si="134"/>
        <v>21633</v>
      </c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</row>
    <row r="1387" spans="1:44" x14ac:dyDescent="0.2">
      <c r="A1387" s="15">
        <f>Daten!A1387</f>
        <v>50404</v>
      </c>
      <c r="B1387" s="8" t="str">
        <f>Daten!B1387</f>
        <v>Bischofshofen</v>
      </c>
      <c r="C1387" s="15">
        <f t="shared" si="129"/>
        <v>5</v>
      </c>
      <c r="D1387" s="9">
        <f>Daten!E1387</f>
        <v>10506</v>
      </c>
      <c r="E1387" s="10">
        <f>Daten!D1387</f>
        <v>0</v>
      </c>
      <c r="F1387" s="9">
        <f t="shared" si="130"/>
        <v>17510</v>
      </c>
      <c r="H1387" s="26">
        <f t="shared" ca="1" si="131"/>
        <v>59931</v>
      </c>
      <c r="I1387" s="8">
        <f t="shared" ca="1" si="132"/>
        <v>51</v>
      </c>
      <c r="J1387" s="26">
        <f ca="1">IF(I1387=0,0,COUNTIF(I$19:$I1387,C1387*10+1))</f>
        <v>55</v>
      </c>
      <c r="K1387" s="21">
        <f t="shared" ca="1" si="133"/>
        <v>0</v>
      </c>
      <c r="L1387" s="24">
        <f t="shared" ca="1" si="134"/>
        <v>59931</v>
      </c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</row>
    <row r="1388" spans="1:44" x14ac:dyDescent="0.2">
      <c r="A1388" s="15">
        <f>Daten!A1388</f>
        <v>50405</v>
      </c>
      <c r="B1388" s="8" t="str">
        <f>Daten!B1388</f>
        <v>Dorfgastein</v>
      </c>
      <c r="C1388" s="15">
        <f t="shared" si="129"/>
        <v>5</v>
      </c>
      <c r="D1388" s="9">
        <f>Daten!E1388</f>
        <v>1665</v>
      </c>
      <c r="E1388" s="10">
        <f>Daten!D1388</f>
        <v>0</v>
      </c>
      <c r="F1388" s="9">
        <f t="shared" si="130"/>
        <v>2683.8805970149256</v>
      </c>
      <c r="H1388" s="26">
        <f t="shared" ca="1" si="131"/>
        <v>9186</v>
      </c>
      <c r="I1388" s="8">
        <f t="shared" ca="1" si="132"/>
        <v>51</v>
      </c>
      <c r="J1388" s="26">
        <f ca="1">IF(I1388=0,0,COUNTIF(I$19:$I1388,C1388*10+1))</f>
        <v>56</v>
      </c>
      <c r="K1388" s="21">
        <f t="shared" ca="1" si="133"/>
        <v>0</v>
      </c>
      <c r="L1388" s="24">
        <f t="shared" ca="1" si="134"/>
        <v>9186</v>
      </c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</row>
    <row r="1389" spans="1:44" x14ac:dyDescent="0.2">
      <c r="A1389" s="15">
        <f>Daten!A1389</f>
        <v>50406</v>
      </c>
      <c r="B1389" s="8" t="str">
        <f>Daten!B1389</f>
        <v>Eben im Pongau</v>
      </c>
      <c r="C1389" s="15">
        <f t="shared" si="129"/>
        <v>5</v>
      </c>
      <c r="D1389" s="9">
        <f>Daten!E1389</f>
        <v>2602</v>
      </c>
      <c r="E1389" s="10">
        <f>Daten!D1389</f>
        <v>0</v>
      </c>
      <c r="F1389" s="9">
        <f t="shared" si="130"/>
        <v>4194.2686567164183</v>
      </c>
      <c r="H1389" s="26">
        <f t="shared" ca="1" si="131"/>
        <v>14356</v>
      </c>
      <c r="I1389" s="8">
        <f t="shared" ca="1" si="132"/>
        <v>51</v>
      </c>
      <c r="J1389" s="26">
        <f ca="1">IF(I1389=0,0,COUNTIF(I$19:$I1389,C1389*10+1))</f>
        <v>57</v>
      </c>
      <c r="K1389" s="21">
        <f t="shared" ca="1" si="133"/>
        <v>0</v>
      </c>
      <c r="L1389" s="24">
        <f t="shared" ca="1" si="134"/>
        <v>14356</v>
      </c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</row>
    <row r="1390" spans="1:44" x14ac:dyDescent="0.2">
      <c r="A1390" s="15">
        <f>Daten!A1390</f>
        <v>50407</v>
      </c>
      <c r="B1390" s="8" t="str">
        <f>Daten!B1390</f>
        <v>Filzmoos</v>
      </c>
      <c r="C1390" s="15">
        <f t="shared" si="129"/>
        <v>5</v>
      </c>
      <c r="D1390" s="9">
        <f>Daten!E1390</f>
        <v>1494</v>
      </c>
      <c r="E1390" s="10">
        <f>Daten!D1390</f>
        <v>0</v>
      </c>
      <c r="F1390" s="9">
        <f t="shared" si="130"/>
        <v>2408.2388059701493</v>
      </c>
      <c r="H1390" s="26">
        <f t="shared" ca="1" si="131"/>
        <v>8243</v>
      </c>
      <c r="I1390" s="8">
        <f t="shared" ca="1" si="132"/>
        <v>51</v>
      </c>
      <c r="J1390" s="26">
        <f ca="1">IF(I1390=0,0,COUNTIF(I$19:$I1390,C1390*10+1))</f>
        <v>58</v>
      </c>
      <c r="K1390" s="21">
        <f t="shared" ca="1" si="133"/>
        <v>0</v>
      </c>
      <c r="L1390" s="24">
        <f t="shared" ca="1" si="134"/>
        <v>8243</v>
      </c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</row>
    <row r="1391" spans="1:44" x14ac:dyDescent="0.2">
      <c r="A1391" s="15">
        <f>Daten!A1391</f>
        <v>50408</v>
      </c>
      <c r="B1391" s="8" t="str">
        <f>Daten!B1391</f>
        <v>Flachau</v>
      </c>
      <c r="C1391" s="15">
        <f t="shared" si="129"/>
        <v>5</v>
      </c>
      <c r="D1391" s="9">
        <f>Daten!E1391</f>
        <v>2980</v>
      </c>
      <c r="E1391" s="10">
        <f>Daten!D1391</f>
        <v>0</v>
      </c>
      <c r="F1391" s="9">
        <f t="shared" si="130"/>
        <v>4803.5820895522384</v>
      </c>
      <c r="H1391" s="26">
        <f t="shared" ca="1" si="131"/>
        <v>16441</v>
      </c>
      <c r="I1391" s="8">
        <f t="shared" ca="1" si="132"/>
        <v>51</v>
      </c>
      <c r="J1391" s="26">
        <f ca="1">IF(I1391=0,0,COUNTIF(I$19:$I1391,C1391*10+1))</f>
        <v>59</v>
      </c>
      <c r="K1391" s="21">
        <f t="shared" ca="1" si="133"/>
        <v>0</v>
      </c>
      <c r="L1391" s="24">
        <f t="shared" ca="1" si="134"/>
        <v>16441</v>
      </c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</row>
    <row r="1392" spans="1:44" x14ac:dyDescent="0.2">
      <c r="A1392" s="15">
        <f>Daten!A1392</f>
        <v>50409</v>
      </c>
      <c r="B1392" s="8" t="str">
        <f>Daten!B1392</f>
        <v>Forstau</v>
      </c>
      <c r="C1392" s="15">
        <f t="shared" si="129"/>
        <v>5</v>
      </c>
      <c r="D1392" s="9">
        <f>Daten!E1392</f>
        <v>551</v>
      </c>
      <c r="E1392" s="10">
        <f>Daten!D1392</f>
        <v>0</v>
      </c>
      <c r="F1392" s="9">
        <f t="shared" si="130"/>
        <v>888.17910447761199</v>
      </c>
      <c r="H1392" s="26">
        <f t="shared" ca="1" si="131"/>
        <v>3040</v>
      </c>
      <c r="I1392" s="8">
        <f t="shared" ca="1" si="132"/>
        <v>51</v>
      </c>
      <c r="J1392" s="26">
        <f ca="1">IF(I1392=0,0,COUNTIF(I$19:$I1392,C1392*10+1))</f>
        <v>60</v>
      </c>
      <c r="K1392" s="21">
        <f t="shared" ca="1" si="133"/>
        <v>0</v>
      </c>
      <c r="L1392" s="24">
        <f t="shared" ca="1" si="134"/>
        <v>3040</v>
      </c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</row>
    <row r="1393" spans="1:44" x14ac:dyDescent="0.2">
      <c r="A1393" s="15">
        <f>Daten!A1393</f>
        <v>50410</v>
      </c>
      <c r="B1393" s="8" t="str">
        <f>Daten!B1393</f>
        <v>Goldegg</v>
      </c>
      <c r="C1393" s="15">
        <f t="shared" si="129"/>
        <v>5</v>
      </c>
      <c r="D1393" s="9">
        <f>Daten!E1393</f>
        <v>2609</v>
      </c>
      <c r="E1393" s="10">
        <f>Daten!D1393</f>
        <v>0</v>
      </c>
      <c r="F1393" s="9">
        <f t="shared" si="130"/>
        <v>4205.5522388059699</v>
      </c>
      <c r="H1393" s="26">
        <f t="shared" ca="1" si="131"/>
        <v>14394</v>
      </c>
      <c r="I1393" s="8">
        <f t="shared" ca="1" si="132"/>
        <v>51</v>
      </c>
      <c r="J1393" s="26">
        <f ca="1">IF(I1393=0,0,COUNTIF(I$19:$I1393,C1393*10+1))</f>
        <v>61</v>
      </c>
      <c r="K1393" s="21">
        <f t="shared" ca="1" si="133"/>
        <v>0</v>
      </c>
      <c r="L1393" s="24">
        <f t="shared" ca="1" si="134"/>
        <v>14394</v>
      </c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</row>
    <row r="1394" spans="1:44" x14ac:dyDescent="0.2">
      <c r="A1394" s="15">
        <f>Daten!A1394</f>
        <v>50411</v>
      </c>
      <c r="B1394" s="8" t="str">
        <f>Daten!B1394</f>
        <v>Großarl</v>
      </c>
      <c r="C1394" s="15">
        <f t="shared" si="129"/>
        <v>5</v>
      </c>
      <c r="D1394" s="9">
        <f>Daten!E1394</f>
        <v>3772</v>
      </c>
      <c r="E1394" s="10">
        <f>Daten!D1394</f>
        <v>0</v>
      </c>
      <c r="F1394" s="9">
        <f t="shared" si="130"/>
        <v>6080.2388059701489</v>
      </c>
      <c r="H1394" s="26">
        <f t="shared" ca="1" si="131"/>
        <v>20811</v>
      </c>
      <c r="I1394" s="8">
        <f t="shared" ca="1" si="132"/>
        <v>51</v>
      </c>
      <c r="J1394" s="26">
        <f ca="1">IF(I1394=0,0,COUNTIF(I$19:$I1394,C1394*10+1))</f>
        <v>62</v>
      </c>
      <c r="K1394" s="21">
        <f t="shared" ca="1" si="133"/>
        <v>0</v>
      </c>
      <c r="L1394" s="24">
        <f t="shared" ca="1" si="134"/>
        <v>20811</v>
      </c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</row>
    <row r="1395" spans="1:44" x14ac:dyDescent="0.2">
      <c r="A1395" s="15">
        <f>Daten!A1395</f>
        <v>50412</v>
      </c>
      <c r="B1395" s="8" t="str">
        <f>Daten!B1395</f>
        <v>Hüttau</v>
      </c>
      <c r="C1395" s="15">
        <f t="shared" si="129"/>
        <v>5</v>
      </c>
      <c r="D1395" s="9">
        <f>Daten!E1395</f>
        <v>1467</v>
      </c>
      <c r="E1395" s="10">
        <f>Daten!D1395</f>
        <v>0</v>
      </c>
      <c r="F1395" s="9">
        <f t="shared" si="130"/>
        <v>2364.7164179104479</v>
      </c>
      <c r="H1395" s="26">
        <f t="shared" ca="1" si="131"/>
        <v>8094</v>
      </c>
      <c r="I1395" s="8">
        <f t="shared" ca="1" si="132"/>
        <v>51</v>
      </c>
      <c r="J1395" s="26">
        <f ca="1">IF(I1395=0,0,COUNTIF(I$19:$I1395,C1395*10+1))</f>
        <v>63</v>
      </c>
      <c r="K1395" s="21">
        <f t="shared" ca="1" si="133"/>
        <v>0</v>
      </c>
      <c r="L1395" s="24">
        <f t="shared" ca="1" si="134"/>
        <v>8094</v>
      </c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</row>
    <row r="1396" spans="1:44" x14ac:dyDescent="0.2">
      <c r="A1396" s="15">
        <f>Daten!A1396</f>
        <v>50413</v>
      </c>
      <c r="B1396" s="8" t="str">
        <f>Daten!B1396</f>
        <v>Hüttschlag</v>
      </c>
      <c r="C1396" s="15">
        <f t="shared" si="129"/>
        <v>5</v>
      </c>
      <c r="D1396" s="9">
        <f>Daten!E1396</f>
        <v>909</v>
      </c>
      <c r="E1396" s="10">
        <f>Daten!D1396</f>
        <v>0</v>
      </c>
      <c r="F1396" s="9">
        <f t="shared" si="130"/>
        <v>1465.2537313432836</v>
      </c>
      <c r="H1396" s="26">
        <f t="shared" ca="1" si="131"/>
        <v>5015</v>
      </c>
      <c r="I1396" s="8">
        <f t="shared" ca="1" si="132"/>
        <v>51</v>
      </c>
      <c r="J1396" s="26">
        <f ca="1">IF(I1396=0,0,COUNTIF(I$19:$I1396,C1396*10+1))</f>
        <v>64</v>
      </c>
      <c r="K1396" s="21">
        <f t="shared" ca="1" si="133"/>
        <v>0</v>
      </c>
      <c r="L1396" s="24">
        <f t="shared" ca="1" si="134"/>
        <v>5015</v>
      </c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</row>
    <row r="1397" spans="1:44" x14ac:dyDescent="0.2">
      <c r="A1397" s="15">
        <f>Daten!A1397</f>
        <v>50414</v>
      </c>
      <c r="B1397" s="8" t="str">
        <f>Daten!B1397</f>
        <v>Kleinarl</v>
      </c>
      <c r="C1397" s="15">
        <f t="shared" si="129"/>
        <v>5</v>
      </c>
      <c r="D1397" s="9">
        <f>Daten!E1397</f>
        <v>811</v>
      </c>
      <c r="E1397" s="10">
        <f>Daten!D1397</f>
        <v>0</v>
      </c>
      <c r="F1397" s="9">
        <f t="shared" si="130"/>
        <v>1307.2835820895523</v>
      </c>
      <c r="H1397" s="26">
        <f t="shared" ca="1" si="131"/>
        <v>4474</v>
      </c>
      <c r="I1397" s="8">
        <f t="shared" ca="1" si="132"/>
        <v>51</v>
      </c>
      <c r="J1397" s="26">
        <f ca="1">IF(I1397=0,0,COUNTIF(I$19:$I1397,C1397*10+1))</f>
        <v>65</v>
      </c>
      <c r="K1397" s="21">
        <f t="shared" ca="1" si="133"/>
        <v>0</v>
      </c>
      <c r="L1397" s="24">
        <f t="shared" ca="1" si="134"/>
        <v>4474</v>
      </c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</row>
    <row r="1398" spans="1:44" x14ac:dyDescent="0.2">
      <c r="A1398" s="15">
        <f>Daten!A1398</f>
        <v>50415</v>
      </c>
      <c r="B1398" s="8" t="str">
        <f>Daten!B1398</f>
        <v>Mühlbach am Hochkönig</v>
      </c>
      <c r="C1398" s="15">
        <f t="shared" si="129"/>
        <v>5</v>
      </c>
      <c r="D1398" s="9">
        <f>Daten!E1398</f>
        <v>1429</v>
      </c>
      <c r="E1398" s="10">
        <f>Daten!D1398</f>
        <v>0</v>
      </c>
      <c r="F1398" s="9">
        <f t="shared" si="130"/>
        <v>2303.4626865671644</v>
      </c>
      <c r="H1398" s="26">
        <f t="shared" ca="1" si="131"/>
        <v>7884</v>
      </c>
      <c r="I1398" s="8">
        <f t="shared" ca="1" si="132"/>
        <v>51</v>
      </c>
      <c r="J1398" s="26">
        <f ca="1">IF(I1398=0,0,COUNTIF(I$19:$I1398,C1398*10+1))</f>
        <v>66</v>
      </c>
      <c r="K1398" s="21">
        <f t="shared" ca="1" si="133"/>
        <v>0</v>
      </c>
      <c r="L1398" s="24">
        <f t="shared" ca="1" si="134"/>
        <v>7884</v>
      </c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</row>
    <row r="1399" spans="1:44" x14ac:dyDescent="0.2">
      <c r="A1399" s="15">
        <f>Daten!A1399</f>
        <v>50416</v>
      </c>
      <c r="B1399" s="8" t="str">
        <f>Daten!B1399</f>
        <v>Pfarrwerfen</v>
      </c>
      <c r="C1399" s="15">
        <f t="shared" si="129"/>
        <v>5</v>
      </c>
      <c r="D1399" s="9">
        <f>Daten!E1399</f>
        <v>2529</v>
      </c>
      <c r="E1399" s="10">
        <f>Daten!D1399</f>
        <v>0</v>
      </c>
      <c r="F1399" s="9">
        <f t="shared" si="130"/>
        <v>4076.5970149253731</v>
      </c>
      <c r="H1399" s="26">
        <f t="shared" ca="1" si="131"/>
        <v>13953</v>
      </c>
      <c r="I1399" s="8">
        <f t="shared" ca="1" si="132"/>
        <v>51</v>
      </c>
      <c r="J1399" s="26">
        <f ca="1">IF(I1399=0,0,COUNTIF(I$19:$I1399,C1399*10+1))</f>
        <v>67</v>
      </c>
      <c r="K1399" s="21">
        <f t="shared" ca="1" si="133"/>
        <v>0</v>
      </c>
      <c r="L1399" s="24">
        <f t="shared" ca="1" si="134"/>
        <v>13953</v>
      </c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</row>
    <row r="1400" spans="1:44" x14ac:dyDescent="0.2">
      <c r="A1400" s="15">
        <f>Daten!A1400</f>
        <v>50417</v>
      </c>
      <c r="B1400" s="8" t="str">
        <f>Daten!B1400</f>
        <v>Radstadt</v>
      </c>
      <c r="C1400" s="15">
        <f t="shared" si="129"/>
        <v>5</v>
      </c>
      <c r="D1400" s="9">
        <f>Daten!E1400</f>
        <v>4851</v>
      </c>
      <c r="E1400" s="10">
        <f>Daten!D1400</f>
        <v>0</v>
      </c>
      <c r="F1400" s="9">
        <f t="shared" si="130"/>
        <v>7819.5223880597014</v>
      </c>
      <c r="H1400" s="26">
        <f t="shared" ca="1" si="131"/>
        <v>26764</v>
      </c>
      <c r="I1400" s="8">
        <f t="shared" ca="1" si="132"/>
        <v>51</v>
      </c>
      <c r="J1400" s="26">
        <f ca="1">IF(I1400=0,0,COUNTIF(I$19:$I1400,C1400*10+1))</f>
        <v>68</v>
      </c>
      <c r="K1400" s="21">
        <f t="shared" ca="1" si="133"/>
        <v>0</v>
      </c>
      <c r="L1400" s="24">
        <f t="shared" ca="1" si="134"/>
        <v>26764</v>
      </c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</row>
    <row r="1401" spans="1:44" x14ac:dyDescent="0.2">
      <c r="A1401" s="15">
        <f>Daten!A1401</f>
        <v>50418</v>
      </c>
      <c r="B1401" s="8" t="str">
        <f>Daten!B1401</f>
        <v>Sankt Johann im Pongau</v>
      </c>
      <c r="C1401" s="15">
        <f t="shared" si="129"/>
        <v>5</v>
      </c>
      <c r="D1401" s="9">
        <f>Daten!E1401</f>
        <v>11371</v>
      </c>
      <c r="E1401" s="10">
        <f>Daten!D1401</f>
        <v>0</v>
      </c>
      <c r="F1401" s="9">
        <f t="shared" si="130"/>
        <v>18951.666666666664</v>
      </c>
      <c r="H1401" s="26">
        <f t="shared" ca="1" si="131"/>
        <v>64865</v>
      </c>
      <c r="I1401" s="8">
        <f t="shared" ca="1" si="132"/>
        <v>51</v>
      </c>
      <c r="J1401" s="26">
        <f ca="1">IF(I1401=0,0,COUNTIF(I$19:$I1401,C1401*10+1))</f>
        <v>69</v>
      </c>
      <c r="K1401" s="21">
        <f t="shared" ca="1" si="133"/>
        <v>0</v>
      </c>
      <c r="L1401" s="24">
        <f t="shared" ca="1" si="134"/>
        <v>64865</v>
      </c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</row>
    <row r="1402" spans="1:44" x14ac:dyDescent="0.2">
      <c r="A1402" s="15">
        <f>Daten!A1402</f>
        <v>50419</v>
      </c>
      <c r="B1402" s="8" t="str">
        <f>Daten!B1402</f>
        <v>Sankt Martin am Tennengebirge</v>
      </c>
      <c r="C1402" s="15">
        <f t="shared" si="129"/>
        <v>5</v>
      </c>
      <c r="D1402" s="9">
        <f>Daten!E1402</f>
        <v>1753</v>
      </c>
      <c r="E1402" s="10">
        <f>Daten!D1402</f>
        <v>0</v>
      </c>
      <c r="F1402" s="9">
        <f t="shared" si="130"/>
        <v>2825.7313432835822</v>
      </c>
      <c r="H1402" s="26">
        <f t="shared" ca="1" si="131"/>
        <v>9672</v>
      </c>
      <c r="I1402" s="8">
        <f t="shared" ca="1" si="132"/>
        <v>51</v>
      </c>
      <c r="J1402" s="26">
        <f ca="1">IF(I1402=0,0,COUNTIF(I$19:$I1402,C1402*10+1))</f>
        <v>70</v>
      </c>
      <c r="K1402" s="21">
        <f t="shared" ca="1" si="133"/>
        <v>0</v>
      </c>
      <c r="L1402" s="24">
        <f t="shared" ca="1" si="134"/>
        <v>9672</v>
      </c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</row>
    <row r="1403" spans="1:44" x14ac:dyDescent="0.2">
      <c r="A1403" s="15">
        <f>Daten!A1403</f>
        <v>50420</v>
      </c>
      <c r="B1403" s="8" t="str">
        <f>Daten!B1403</f>
        <v>Sankt Veit im Pongau</v>
      </c>
      <c r="C1403" s="15">
        <f t="shared" si="129"/>
        <v>5</v>
      </c>
      <c r="D1403" s="9">
        <f>Daten!E1403</f>
        <v>3906</v>
      </c>
      <c r="E1403" s="10">
        <f>Daten!D1403</f>
        <v>0</v>
      </c>
      <c r="F1403" s="9">
        <f t="shared" si="130"/>
        <v>6296.2388059701489</v>
      </c>
      <c r="H1403" s="26">
        <f t="shared" ca="1" si="131"/>
        <v>21550</v>
      </c>
      <c r="I1403" s="8">
        <f t="shared" ca="1" si="132"/>
        <v>51</v>
      </c>
      <c r="J1403" s="26">
        <f ca="1">IF(I1403=0,0,COUNTIF(I$19:$I1403,C1403*10+1))</f>
        <v>71</v>
      </c>
      <c r="K1403" s="21">
        <f t="shared" ca="1" si="133"/>
        <v>0</v>
      </c>
      <c r="L1403" s="24">
        <f t="shared" ca="1" si="134"/>
        <v>21550</v>
      </c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</row>
    <row r="1404" spans="1:44" x14ac:dyDescent="0.2">
      <c r="A1404" s="15">
        <f>Daten!A1404</f>
        <v>50421</v>
      </c>
      <c r="B1404" s="8" t="str">
        <f>Daten!B1404</f>
        <v>Schwarzach im Pongau</v>
      </c>
      <c r="C1404" s="15">
        <f t="shared" si="129"/>
        <v>5</v>
      </c>
      <c r="D1404" s="9">
        <f>Daten!E1404</f>
        <v>3491</v>
      </c>
      <c r="E1404" s="10">
        <f>Daten!D1404</f>
        <v>0</v>
      </c>
      <c r="F1404" s="9">
        <f t="shared" si="130"/>
        <v>5627.2835820895525</v>
      </c>
      <c r="H1404" s="26">
        <f t="shared" ca="1" si="131"/>
        <v>19260</v>
      </c>
      <c r="I1404" s="8">
        <f t="shared" ca="1" si="132"/>
        <v>51</v>
      </c>
      <c r="J1404" s="26">
        <f ca="1">IF(I1404=0,0,COUNTIF(I$19:$I1404,C1404*10+1))</f>
        <v>72</v>
      </c>
      <c r="K1404" s="21">
        <f t="shared" ca="1" si="133"/>
        <v>0</v>
      </c>
      <c r="L1404" s="24">
        <f t="shared" ca="1" si="134"/>
        <v>19260</v>
      </c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</row>
    <row r="1405" spans="1:44" x14ac:dyDescent="0.2">
      <c r="A1405" s="15">
        <f>Daten!A1405</f>
        <v>50422</v>
      </c>
      <c r="B1405" s="8" t="str">
        <f>Daten!B1405</f>
        <v>Untertauern</v>
      </c>
      <c r="C1405" s="15">
        <f t="shared" si="129"/>
        <v>5</v>
      </c>
      <c r="D1405" s="9">
        <f>Daten!E1405</f>
        <v>458</v>
      </c>
      <c r="E1405" s="10">
        <f>Daten!D1405</f>
        <v>0</v>
      </c>
      <c r="F1405" s="9">
        <f t="shared" si="130"/>
        <v>738.26865671641792</v>
      </c>
      <c r="H1405" s="26">
        <f t="shared" ca="1" si="131"/>
        <v>2527</v>
      </c>
      <c r="I1405" s="8">
        <f t="shared" ca="1" si="132"/>
        <v>51</v>
      </c>
      <c r="J1405" s="26">
        <f ca="1">IF(I1405=0,0,COUNTIF(I$19:$I1405,C1405*10+1))</f>
        <v>73</v>
      </c>
      <c r="K1405" s="21">
        <f t="shared" ca="1" si="133"/>
        <v>0</v>
      </c>
      <c r="L1405" s="24">
        <f t="shared" ca="1" si="134"/>
        <v>2527</v>
      </c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</row>
    <row r="1406" spans="1:44" x14ac:dyDescent="0.2">
      <c r="A1406" s="15">
        <f>Daten!A1406</f>
        <v>50423</v>
      </c>
      <c r="B1406" s="8" t="str">
        <f>Daten!B1406</f>
        <v>Wagrain</v>
      </c>
      <c r="C1406" s="15">
        <f t="shared" si="129"/>
        <v>5</v>
      </c>
      <c r="D1406" s="9">
        <f>Daten!E1406</f>
        <v>3138</v>
      </c>
      <c r="E1406" s="10">
        <f>Daten!D1406</f>
        <v>0</v>
      </c>
      <c r="F1406" s="9">
        <f t="shared" si="130"/>
        <v>5058.2686567164183</v>
      </c>
      <c r="H1406" s="26">
        <f t="shared" ca="1" si="131"/>
        <v>17313</v>
      </c>
      <c r="I1406" s="8">
        <f t="shared" ca="1" si="132"/>
        <v>51</v>
      </c>
      <c r="J1406" s="26">
        <f ca="1">IF(I1406=0,0,COUNTIF(I$19:$I1406,C1406*10+1))</f>
        <v>74</v>
      </c>
      <c r="K1406" s="21">
        <f t="shared" ca="1" si="133"/>
        <v>0</v>
      </c>
      <c r="L1406" s="24">
        <f t="shared" ca="1" si="134"/>
        <v>17313</v>
      </c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</row>
    <row r="1407" spans="1:44" x14ac:dyDescent="0.2">
      <c r="A1407" s="15">
        <f>Daten!A1407</f>
        <v>50424</v>
      </c>
      <c r="B1407" s="8" t="str">
        <f>Daten!B1407</f>
        <v>Werfen</v>
      </c>
      <c r="C1407" s="15">
        <f t="shared" si="129"/>
        <v>5</v>
      </c>
      <c r="D1407" s="9">
        <f>Daten!E1407</f>
        <v>3070</v>
      </c>
      <c r="E1407" s="10">
        <f>Daten!D1407</f>
        <v>0</v>
      </c>
      <c r="F1407" s="9">
        <f t="shared" si="130"/>
        <v>4948.6567164179105</v>
      </c>
      <c r="H1407" s="26">
        <f t="shared" ca="1" si="131"/>
        <v>16938</v>
      </c>
      <c r="I1407" s="8">
        <f t="shared" ca="1" si="132"/>
        <v>51</v>
      </c>
      <c r="J1407" s="26">
        <f ca="1">IF(I1407=0,0,COUNTIF(I$19:$I1407,C1407*10+1))</f>
        <v>75</v>
      </c>
      <c r="K1407" s="21">
        <f t="shared" ca="1" si="133"/>
        <v>0</v>
      </c>
      <c r="L1407" s="24">
        <f t="shared" ca="1" si="134"/>
        <v>16938</v>
      </c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</row>
    <row r="1408" spans="1:44" x14ac:dyDescent="0.2">
      <c r="A1408" s="15">
        <f>Daten!A1408</f>
        <v>50425</v>
      </c>
      <c r="B1408" s="8" t="str">
        <f>Daten!B1408</f>
        <v>Werfenweng</v>
      </c>
      <c r="C1408" s="15">
        <f t="shared" si="129"/>
        <v>5</v>
      </c>
      <c r="D1408" s="9">
        <f>Daten!E1408</f>
        <v>1071</v>
      </c>
      <c r="E1408" s="10">
        <f>Daten!D1408</f>
        <v>0</v>
      </c>
      <c r="F1408" s="9">
        <f t="shared" si="130"/>
        <v>1726.3880597014925</v>
      </c>
      <c r="H1408" s="26">
        <f t="shared" ca="1" si="131"/>
        <v>5909</v>
      </c>
      <c r="I1408" s="8">
        <f t="shared" ca="1" si="132"/>
        <v>51</v>
      </c>
      <c r="J1408" s="26">
        <f ca="1">IF(I1408=0,0,COUNTIF(I$19:$I1408,C1408*10+1))</f>
        <v>76</v>
      </c>
      <c r="K1408" s="21">
        <f t="shared" ca="1" si="133"/>
        <v>0</v>
      </c>
      <c r="L1408" s="24">
        <f t="shared" ca="1" si="134"/>
        <v>5909</v>
      </c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</row>
    <row r="1409" spans="1:44" x14ac:dyDescent="0.2">
      <c r="A1409" s="15">
        <f>Daten!A1409</f>
        <v>50501</v>
      </c>
      <c r="B1409" s="8" t="str">
        <f>Daten!B1409</f>
        <v>Göriach</v>
      </c>
      <c r="C1409" s="15">
        <f t="shared" si="129"/>
        <v>5</v>
      </c>
      <c r="D1409" s="9">
        <f>Daten!E1409</f>
        <v>347</v>
      </c>
      <c r="E1409" s="10">
        <f>Daten!D1409</f>
        <v>0</v>
      </c>
      <c r="F1409" s="9">
        <f t="shared" si="130"/>
        <v>559.3432835820895</v>
      </c>
      <c r="H1409" s="26">
        <f t="shared" ca="1" si="131"/>
        <v>1914</v>
      </c>
      <c r="I1409" s="8">
        <f t="shared" ca="1" si="132"/>
        <v>51</v>
      </c>
      <c r="J1409" s="26">
        <f ca="1">IF(I1409=0,0,COUNTIF(I$19:$I1409,C1409*10+1))</f>
        <v>77</v>
      </c>
      <c r="K1409" s="21">
        <f t="shared" ca="1" si="133"/>
        <v>0</v>
      </c>
      <c r="L1409" s="24">
        <f t="shared" ca="1" si="134"/>
        <v>1914</v>
      </c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</row>
    <row r="1410" spans="1:44" x14ac:dyDescent="0.2">
      <c r="A1410" s="15">
        <f>Daten!A1410</f>
        <v>50502</v>
      </c>
      <c r="B1410" s="8" t="str">
        <f>Daten!B1410</f>
        <v>Lessach</v>
      </c>
      <c r="C1410" s="15">
        <f t="shared" si="129"/>
        <v>5</v>
      </c>
      <c r="D1410" s="9">
        <f>Daten!E1410</f>
        <v>548</v>
      </c>
      <c r="E1410" s="10">
        <f>Daten!D1410</f>
        <v>0</v>
      </c>
      <c r="F1410" s="9">
        <f t="shared" si="130"/>
        <v>883.3432835820895</v>
      </c>
      <c r="H1410" s="26">
        <f t="shared" ca="1" si="131"/>
        <v>3023</v>
      </c>
      <c r="I1410" s="8">
        <f t="shared" ca="1" si="132"/>
        <v>51</v>
      </c>
      <c r="J1410" s="26">
        <f ca="1">IF(I1410=0,0,COUNTIF(I$19:$I1410,C1410*10+1))</f>
        <v>78</v>
      </c>
      <c r="K1410" s="21">
        <f t="shared" ca="1" si="133"/>
        <v>0</v>
      </c>
      <c r="L1410" s="24">
        <f t="shared" ca="1" si="134"/>
        <v>3023</v>
      </c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</row>
    <row r="1411" spans="1:44" x14ac:dyDescent="0.2">
      <c r="A1411" s="15">
        <f>Daten!A1411</f>
        <v>50503</v>
      </c>
      <c r="B1411" s="8" t="str">
        <f>Daten!B1411</f>
        <v>Mariapfarr</v>
      </c>
      <c r="C1411" s="15">
        <f t="shared" si="129"/>
        <v>5</v>
      </c>
      <c r="D1411" s="9">
        <f>Daten!E1411</f>
        <v>2455</v>
      </c>
      <c r="E1411" s="10">
        <f>Daten!D1411</f>
        <v>0</v>
      </c>
      <c r="F1411" s="9">
        <f t="shared" si="130"/>
        <v>3957.313432835821</v>
      </c>
      <c r="H1411" s="26">
        <f t="shared" ca="1" si="131"/>
        <v>13545</v>
      </c>
      <c r="I1411" s="8">
        <f t="shared" ca="1" si="132"/>
        <v>51</v>
      </c>
      <c r="J1411" s="26">
        <f ca="1">IF(I1411=0,0,COUNTIF(I$19:$I1411,C1411*10+1))</f>
        <v>79</v>
      </c>
      <c r="K1411" s="21">
        <f t="shared" ca="1" si="133"/>
        <v>0</v>
      </c>
      <c r="L1411" s="24">
        <f t="shared" ca="1" si="134"/>
        <v>13545</v>
      </c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</row>
    <row r="1412" spans="1:44" x14ac:dyDescent="0.2">
      <c r="A1412" s="15">
        <f>Daten!A1412</f>
        <v>50504</v>
      </c>
      <c r="B1412" s="8" t="str">
        <f>Daten!B1412</f>
        <v>Mauterndorf</v>
      </c>
      <c r="C1412" s="15">
        <f t="shared" si="129"/>
        <v>5</v>
      </c>
      <c r="D1412" s="9">
        <f>Daten!E1412</f>
        <v>1609</v>
      </c>
      <c r="E1412" s="10">
        <f>Daten!D1412</f>
        <v>0</v>
      </c>
      <c r="F1412" s="9">
        <f t="shared" si="130"/>
        <v>2593.6119402985073</v>
      </c>
      <c r="H1412" s="26">
        <f t="shared" ca="1" si="131"/>
        <v>8877</v>
      </c>
      <c r="I1412" s="8">
        <f t="shared" ca="1" si="132"/>
        <v>51</v>
      </c>
      <c r="J1412" s="26">
        <f ca="1">IF(I1412=0,0,COUNTIF(I$19:$I1412,C1412*10+1))</f>
        <v>80</v>
      </c>
      <c r="K1412" s="21">
        <f t="shared" ca="1" si="133"/>
        <v>0</v>
      </c>
      <c r="L1412" s="24">
        <f t="shared" ca="1" si="134"/>
        <v>8877</v>
      </c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</row>
    <row r="1413" spans="1:44" x14ac:dyDescent="0.2">
      <c r="A1413" s="15">
        <f>Daten!A1413</f>
        <v>50505</v>
      </c>
      <c r="B1413" s="8" t="str">
        <f>Daten!B1413</f>
        <v>Muhr</v>
      </c>
      <c r="C1413" s="15">
        <f t="shared" si="129"/>
        <v>5</v>
      </c>
      <c r="D1413" s="9">
        <f>Daten!E1413</f>
        <v>479</v>
      </c>
      <c r="E1413" s="10">
        <f>Daten!D1413</f>
        <v>0</v>
      </c>
      <c r="F1413" s="9">
        <f t="shared" si="130"/>
        <v>772.11940298507466</v>
      </c>
      <c r="H1413" s="26">
        <f t="shared" ca="1" si="131"/>
        <v>2643</v>
      </c>
      <c r="I1413" s="8">
        <f t="shared" ca="1" si="132"/>
        <v>51</v>
      </c>
      <c r="J1413" s="26">
        <f ca="1">IF(I1413=0,0,COUNTIF(I$19:$I1413,C1413*10+1))</f>
        <v>81</v>
      </c>
      <c r="K1413" s="21">
        <f t="shared" ca="1" si="133"/>
        <v>0</v>
      </c>
      <c r="L1413" s="24">
        <f t="shared" ca="1" si="134"/>
        <v>2643</v>
      </c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</row>
    <row r="1414" spans="1:44" x14ac:dyDescent="0.2">
      <c r="A1414" s="15">
        <f>Daten!A1414</f>
        <v>50506</v>
      </c>
      <c r="B1414" s="8" t="str">
        <f>Daten!B1414</f>
        <v>Ramingstein</v>
      </c>
      <c r="C1414" s="15">
        <f t="shared" si="129"/>
        <v>5</v>
      </c>
      <c r="D1414" s="9">
        <f>Daten!E1414</f>
        <v>1034</v>
      </c>
      <c r="E1414" s="10">
        <f>Daten!D1414</f>
        <v>0</v>
      </c>
      <c r="F1414" s="9">
        <f t="shared" si="130"/>
        <v>1666.7462686567164</v>
      </c>
      <c r="H1414" s="26">
        <f t="shared" ca="1" si="131"/>
        <v>5705</v>
      </c>
      <c r="I1414" s="8">
        <f t="shared" ca="1" si="132"/>
        <v>51</v>
      </c>
      <c r="J1414" s="26">
        <f ca="1">IF(I1414=0,0,COUNTIF(I$19:$I1414,C1414*10+1))</f>
        <v>82</v>
      </c>
      <c r="K1414" s="21">
        <f t="shared" ca="1" si="133"/>
        <v>0</v>
      </c>
      <c r="L1414" s="24">
        <f t="shared" ca="1" si="134"/>
        <v>5705</v>
      </c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</row>
    <row r="1415" spans="1:44" x14ac:dyDescent="0.2">
      <c r="A1415" s="15">
        <f>Daten!A1415</f>
        <v>50507</v>
      </c>
      <c r="B1415" s="8" t="str">
        <f>Daten!B1415</f>
        <v>Sankt Andrä im Lungau</v>
      </c>
      <c r="C1415" s="15">
        <f t="shared" si="129"/>
        <v>5</v>
      </c>
      <c r="D1415" s="9">
        <f>Daten!E1415</f>
        <v>761</v>
      </c>
      <c r="E1415" s="10">
        <f>Daten!D1415</f>
        <v>0</v>
      </c>
      <c r="F1415" s="9">
        <f t="shared" si="130"/>
        <v>1226.686567164179</v>
      </c>
      <c r="H1415" s="26">
        <f t="shared" ca="1" si="131"/>
        <v>4199</v>
      </c>
      <c r="I1415" s="8">
        <f t="shared" ca="1" si="132"/>
        <v>51</v>
      </c>
      <c r="J1415" s="26">
        <f ca="1">IF(I1415=0,0,COUNTIF(I$19:$I1415,C1415*10+1))</f>
        <v>83</v>
      </c>
      <c r="K1415" s="21">
        <f t="shared" ca="1" si="133"/>
        <v>0</v>
      </c>
      <c r="L1415" s="24">
        <f t="shared" ca="1" si="134"/>
        <v>4199</v>
      </c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</row>
    <row r="1416" spans="1:44" x14ac:dyDescent="0.2">
      <c r="A1416" s="15">
        <f>Daten!A1416</f>
        <v>50508</v>
      </c>
      <c r="B1416" s="8" t="str">
        <f>Daten!B1416</f>
        <v>Sankt Margarethen im Lungau</v>
      </c>
      <c r="C1416" s="15">
        <f t="shared" si="129"/>
        <v>5</v>
      </c>
      <c r="D1416" s="9">
        <f>Daten!E1416</f>
        <v>711</v>
      </c>
      <c r="E1416" s="10">
        <f>Daten!D1416</f>
        <v>0</v>
      </c>
      <c r="F1416" s="9">
        <f t="shared" si="130"/>
        <v>1146.0895522388059</v>
      </c>
      <c r="H1416" s="26">
        <f t="shared" ca="1" si="131"/>
        <v>3923</v>
      </c>
      <c r="I1416" s="8">
        <f t="shared" ca="1" si="132"/>
        <v>51</v>
      </c>
      <c r="J1416" s="26">
        <f ca="1">IF(I1416=0,0,COUNTIF(I$19:$I1416,C1416*10+1))</f>
        <v>84</v>
      </c>
      <c r="K1416" s="21">
        <f t="shared" ca="1" si="133"/>
        <v>0</v>
      </c>
      <c r="L1416" s="24">
        <f t="shared" ca="1" si="134"/>
        <v>3923</v>
      </c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</row>
    <row r="1417" spans="1:44" x14ac:dyDescent="0.2">
      <c r="A1417" s="15">
        <f>Daten!A1417</f>
        <v>50509</v>
      </c>
      <c r="B1417" s="8" t="str">
        <f>Daten!B1417</f>
        <v>Sankt Michael im Lungau</v>
      </c>
      <c r="C1417" s="15">
        <f t="shared" si="129"/>
        <v>5</v>
      </c>
      <c r="D1417" s="9">
        <f>Daten!E1417</f>
        <v>3496</v>
      </c>
      <c r="E1417" s="10">
        <f>Daten!D1417</f>
        <v>0</v>
      </c>
      <c r="F1417" s="9">
        <f t="shared" si="130"/>
        <v>5635.3432835820895</v>
      </c>
      <c r="H1417" s="26">
        <f t="shared" ca="1" si="131"/>
        <v>19288</v>
      </c>
      <c r="I1417" s="8">
        <f t="shared" ca="1" si="132"/>
        <v>51</v>
      </c>
      <c r="J1417" s="26">
        <f ca="1">IF(I1417=0,0,COUNTIF(I$19:$I1417,C1417*10+1))</f>
        <v>85</v>
      </c>
      <c r="K1417" s="21">
        <f t="shared" ca="1" si="133"/>
        <v>0</v>
      </c>
      <c r="L1417" s="24">
        <f t="shared" ca="1" si="134"/>
        <v>19288</v>
      </c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</row>
    <row r="1418" spans="1:44" x14ac:dyDescent="0.2">
      <c r="A1418" s="15">
        <f>Daten!A1418</f>
        <v>50510</v>
      </c>
      <c r="B1418" s="8" t="str">
        <f>Daten!B1418</f>
        <v>Tamsweg</v>
      </c>
      <c r="C1418" s="15">
        <f t="shared" si="129"/>
        <v>5</v>
      </c>
      <c r="D1418" s="9">
        <f>Daten!E1418</f>
        <v>5669</v>
      </c>
      <c r="E1418" s="10">
        <f>Daten!D1418</f>
        <v>0</v>
      </c>
      <c r="F1418" s="9">
        <f t="shared" si="130"/>
        <v>9138.0895522388055</v>
      </c>
      <c r="H1418" s="26">
        <f t="shared" ca="1" si="131"/>
        <v>31277</v>
      </c>
      <c r="I1418" s="8">
        <f t="shared" ca="1" si="132"/>
        <v>51</v>
      </c>
      <c r="J1418" s="26">
        <f ca="1">IF(I1418=0,0,COUNTIF(I$19:$I1418,C1418*10+1))</f>
        <v>86</v>
      </c>
      <c r="K1418" s="21">
        <f t="shared" ca="1" si="133"/>
        <v>0</v>
      </c>
      <c r="L1418" s="24">
        <f t="shared" ca="1" si="134"/>
        <v>31277</v>
      </c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</row>
    <row r="1419" spans="1:44" x14ac:dyDescent="0.2">
      <c r="A1419" s="15">
        <f>Daten!A1419</f>
        <v>50511</v>
      </c>
      <c r="B1419" s="8" t="str">
        <f>Daten!B1419</f>
        <v>Thomatal</v>
      </c>
      <c r="C1419" s="15">
        <f t="shared" si="129"/>
        <v>5</v>
      </c>
      <c r="D1419" s="9">
        <f>Daten!E1419</f>
        <v>347</v>
      </c>
      <c r="E1419" s="10">
        <f>Daten!D1419</f>
        <v>0</v>
      </c>
      <c r="F1419" s="9">
        <f t="shared" si="130"/>
        <v>559.3432835820895</v>
      </c>
      <c r="H1419" s="26">
        <f t="shared" ca="1" si="131"/>
        <v>1914</v>
      </c>
      <c r="I1419" s="8">
        <f t="shared" ca="1" si="132"/>
        <v>51</v>
      </c>
      <c r="J1419" s="26">
        <f ca="1">IF(I1419=0,0,COUNTIF(I$19:$I1419,C1419*10+1))</f>
        <v>87</v>
      </c>
      <c r="K1419" s="21">
        <f t="shared" ca="1" si="133"/>
        <v>0</v>
      </c>
      <c r="L1419" s="24">
        <f t="shared" ca="1" si="134"/>
        <v>1914</v>
      </c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</row>
    <row r="1420" spans="1:44" x14ac:dyDescent="0.2">
      <c r="A1420" s="15">
        <f>Daten!A1420</f>
        <v>50512</v>
      </c>
      <c r="B1420" s="8" t="str">
        <f>Daten!B1420</f>
        <v>Tweng</v>
      </c>
      <c r="C1420" s="15">
        <f t="shared" si="129"/>
        <v>5</v>
      </c>
      <c r="D1420" s="9">
        <f>Daten!E1420</f>
        <v>235</v>
      </c>
      <c r="E1420" s="10">
        <f>Daten!D1420</f>
        <v>0</v>
      </c>
      <c r="F1420" s="9">
        <f t="shared" si="130"/>
        <v>378.80597014925371</v>
      </c>
      <c r="H1420" s="26">
        <f t="shared" ca="1" si="131"/>
        <v>1297</v>
      </c>
      <c r="I1420" s="8">
        <f t="shared" ca="1" si="132"/>
        <v>51</v>
      </c>
      <c r="J1420" s="26">
        <f ca="1">IF(I1420=0,0,COUNTIF(I$19:$I1420,C1420*10+1))</f>
        <v>88</v>
      </c>
      <c r="K1420" s="21">
        <f t="shared" ca="1" si="133"/>
        <v>0</v>
      </c>
      <c r="L1420" s="24">
        <f t="shared" ca="1" si="134"/>
        <v>1297</v>
      </c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</row>
    <row r="1421" spans="1:44" x14ac:dyDescent="0.2">
      <c r="A1421" s="15">
        <f>Daten!A1421</f>
        <v>50513</v>
      </c>
      <c r="B1421" s="8" t="str">
        <f>Daten!B1421</f>
        <v>Unternberg</v>
      </c>
      <c r="C1421" s="15">
        <f t="shared" si="129"/>
        <v>5</v>
      </c>
      <c r="D1421" s="9">
        <f>Daten!E1421</f>
        <v>1001</v>
      </c>
      <c r="E1421" s="10">
        <f>Daten!D1421</f>
        <v>0</v>
      </c>
      <c r="F1421" s="9">
        <f t="shared" si="130"/>
        <v>1613.5522388059701</v>
      </c>
      <c r="H1421" s="26">
        <f t="shared" ca="1" si="131"/>
        <v>5523</v>
      </c>
      <c r="I1421" s="8">
        <f t="shared" ca="1" si="132"/>
        <v>51</v>
      </c>
      <c r="J1421" s="26">
        <f ca="1">IF(I1421=0,0,COUNTIF(I$19:$I1421,C1421*10+1))</f>
        <v>89</v>
      </c>
      <c r="K1421" s="21">
        <f t="shared" ca="1" si="133"/>
        <v>0</v>
      </c>
      <c r="L1421" s="24">
        <f t="shared" ca="1" si="134"/>
        <v>5523</v>
      </c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</row>
    <row r="1422" spans="1:44" x14ac:dyDescent="0.2">
      <c r="A1422" s="15">
        <f>Daten!A1422</f>
        <v>50514</v>
      </c>
      <c r="B1422" s="8" t="str">
        <f>Daten!B1422</f>
        <v>Weißpriach</v>
      </c>
      <c r="C1422" s="15">
        <f t="shared" si="129"/>
        <v>5</v>
      </c>
      <c r="D1422" s="9">
        <f>Daten!E1422</f>
        <v>306</v>
      </c>
      <c r="E1422" s="10">
        <f>Daten!D1422</f>
        <v>0</v>
      </c>
      <c r="F1422" s="9">
        <f t="shared" si="130"/>
        <v>493.25373134328356</v>
      </c>
      <c r="H1422" s="26">
        <f t="shared" ca="1" si="131"/>
        <v>1688</v>
      </c>
      <c r="I1422" s="8">
        <f t="shared" ca="1" si="132"/>
        <v>51</v>
      </c>
      <c r="J1422" s="26">
        <f ca="1">IF(I1422=0,0,COUNTIF(I$19:$I1422,C1422*10+1))</f>
        <v>90</v>
      </c>
      <c r="K1422" s="21">
        <f t="shared" ca="1" si="133"/>
        <v>0</v>
      </c>
      <c r="L1422" s="24">
        <f t="shared" ca="1" si="134"/>
        <v>1688</v>
      </c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</row>
    <row r="1423" spans="1:44" x14ac:dyDescent="0.2">
      <c r="A1423" s="15">
        <f>Daten!A1423</f>
        <v>50515</v>
      </c>
      <c r="B1423" s="8" t="str">
        <f>Daten!B1423</f>
        <v>Zederhaus</v>
      </c>
      <c r="C1423" s="15">
        <f t="shared" si="129"/>
        <v>5</v>
      </c>
      <c r="D1423" s="9">
        <f>Daten!E1423</f>
        <v>1171</v>
      </c>
      <c r="E1423" s="10">
        <f>Daten!D1423</f>
        <v>0</v>
      </c>
      <c r="F1423" s="9">
        <f t="shared" si="130"/>
        <v>1887.5820895522388</v>
      </c>
      <c r="H1423" s="26">
        <f t="shared" ca="1" si="131"/>
        <v>6461</v>
      </c>
      <c r="I1423" s="8">
        <f t="shared" ca="1" si="132"/>
        <v>51</v>
      </c>
      <c r="J1423" s="26">
        <f ca="1">IF(I1423=0,0,COUNTIF(I$19:$I1423,C1423*10+1))</f>
        <v>91</v>
      </c>
      <c r="K1423" s="21">
        <f t="shared" ca="1" si="133"/>
        <v>0</v>
      </c>
      <c r="L1423" s="24">
        <f t="shared" ca="1" si="134"/>
        <v>6461</v>
      </c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</row>
    <row r="1424" spans="1:44" x14ac:dyDescent="0.2">
      <c r="A1424" s="15">
        <f>Daten!A1424</f>
        <v>50601</v>
      </c>
      <c r="B1424" s="8" t="str">
        <f>Daten!B1424</f>
        <v>Bramberg am Wildkogel</v>
      </c>
      <c r="C1424" s="15">
        <f t="shared" si="129"/>
        <v>5</v>
      </c>
      <c r="D1424" s="9">
        <f>Daten!E1424</f>
        <v>3985</v>
      </c>
      <c r="E1424" s="10">
        <f>Daten!D1424</f>
        <v>0</v>
      </c>
      <c r="F1424" s="9">
        <f t="shared" si="130"/>
        <v>6423.5820895522384</v>
      </c>
      <c r="H1424" s="26">
        <f t="shared" ca="1" si="131"/>
        <v>21986</v>
      </c>
      <c r="I1424" s="8">
        <f t="shared" ca="1" si="132"/>
        <v>51</v>
      </c>
      <c r="J1424" s="26">
        <f ca="1">IF(I1424=0,0,COUNTIF(I$19:$I1424,C1424*10+1))</f>
        <v>92</v>
      </c>
      <c r="K1424" s="21">
        <f t="shared" ca="1" si="133"/>
        <v>0</v>
      </c>
      <c r="L1424" s="24">
        <f t="shared" ca="1" si="134"/>
        <v>21986</v>
      </c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</row>
    <row r="1425" spans="1:44" x14ac:dyDescent="0.2">
      <c r="A1425" s="15">
        <f>Daten!A1425</f>
        <v>50602</v>
      </c>
      <c r="B1425" s="8" t="str">
        <f>Daten!B1425</f>
        <v>Bruck an der Großglocknerstraße</v>
      </c>
      <c r="C1425" s="15">
        <f t="shared" si="129"/>
        <v>5</v>
      </c>
      <c r="D1425" s="9">
        <f>Daten!E1425</f>
        <v>4881</v>
      </c>
      <c r="E1425" s="10">
        <f>Daten!D1425</f>
        <v>0</v>
      </c>
      <c r="F1425" s="9">
        <f t="shared" si="130"/>
        <v>7867.8805970149251</v>
      </c>
      <c r="H1425" s="26">
        <f t="shared" ca="1" si="131"/>
        <v>26929</v>
      </c>
      <c r="I1425" s="8">
        <f t="shared" ca="1" si="132"/>
        <v>51</v>
      </c>
      <c r="J1425" s="26">
        <f ca="1">IF(I1425=0,0,COUNTIF(I$19:$I1425,C1425*10+1))</f>
        <v>93</v>
      </c>
      <c r="K1425" s="21">
        <f t="shared" ca="1" si="133"/>
        <v>0</v>
      </c>
      <c r="L1425" s="24">
        <f t="shared" ca="1" si="134"/>
        <v>26929</v>
      </c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</row>
    <row r="1426" spans="1:44" x14ac:dyDescent="0.2">
      <c r="A1426" s="15">
        <f>Daten!A1426</f>
        <v>50603</v>
      </c>
      <c r="B1426" s="8" t="str">
        <f>Daten!B1426</f>
        <v>Dienten am Hochkönig</v>
      </c>
      <c r="C1426" s="15">
        <f t="shared" si="129"/>
        <v>5</v>
      </c>
      <c r="D1426" s="9">
        <f>Daten!E1426</f>
        <v>723</v>
      </c>
      <c r="E1426" s="10">
        <f>Daten!D1426</f>
        <v>0</v>
      </c>
      <c r="F1426" s="9">
        <f t="shared" si="130"/>
        <v>1165.4328358208954</v>
      </c>
      <c r="H1426" s="26">
        <f t="shared" ca="1" si="131"/>
        <v>3989</v>
      </c>
      <c r="I1426" s="8">
        <f t="shared" ca="1" si="132"/>
        <v>51</v>
      </c>
      <c r="J1426" s="26">
        <f ca="1">IF(I1426=0,0,COUNTIF(I$19:$I1426,C1426*10+1))</f>
        <v>94</v>
      </c>
      <c r="K1426" s="21">
        <f t="shared" ca="1" si="133"/>
        <v>0</v>
      </c>
      <c r="L1426" s="24">
        <f t="shared" ca="1" si="134"/>
        <v>3989</v>
      </c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</row>
    <row r="1427" spans="1:44" x14ac:dyDescent="0.2">
      <c r="A1427" s="15">
        <f>Daten!A1427</f>
        <v>50604</v>
      </c>
      <c r="B1427" s="8" t="str">
        <f>Daten!B1427</f>
        <v>Fusch an der Großglocknerstraße</v>
      </c>
      <c r="C1427" s="15">
        <f t="shared" ref="C1427:C1490" si="135">INT(A1427/10000)</f>
        <v>5</v>
      </c>
      <c r="D1427" s="9">
        <f>Daten!E1427</f>
        <v>751</v>
      </c>
      <c r="E1427" s="10">
        <f>Daten!D1427</f>
        <v>0</v>
      </c>
      <c r="F1427" s="9">
        <f t="shared" ref="F1427:F1490" si="136">IF(AND(E1427=1,D1427&lt;=20000),D1427*2,IF(D1427&lt;=10000,D1427*(1+41/67),IF(D1427&lt;=20000,D1427*(1+2/3),IF(D1427&lt;=50000,D1427*(2),D1427*(2+1/3))))+IF(AND(D1427&gt;9000,D1427&lt;=10000),(D1427-9000)*(110/201),0)+IF(AND(D1427&gt;18000,D1427&lt;=20000),(D1427-18000)*(3+1/3),0)+IF(AND(D1427&gt;45000,D1427&lt;=50000),(D1427-45000)*(3+1/3),0))</f>
        <v>1210.5671641791046</v>
      </c>
      <c r="H1427" s="26">
        <f t="shared" ref="H1427:H1490" ca="1" si="137">ROUND(OFFSET($G$6,C1427,0)/OFFSET($F$6,C1427,0)*F1427,0)</f>
        <v>4143</v>
      </c>
      <c r="I1427" s="8">
        <f t="shared" ref="I1427:I1490" ca="1" si="138">IF(H1427&gt;0,C1427*10+1,0)</f>
        <v>51</v>
      </c>
      <c r="J1427" s="26">
        <f ca="1">IF(I1427=0,0,COUNTIF(I$19:$I1427,C1427*10+1))</f>
        <v>95</v>
      </c>
      <c r="K1427" s="21">
        <f t="shared" ref="K1427:K1490" ca="1" si="139">IF(J1427=1,OFFSET($G$6,C1427,0)-OFFSET($H$6,C1427,0),0)</f>
        <v>0</v>
      </c>
      <c r="L1427" s="24">
        <f t="shared" ref="L1427:L1490" ca="1" si="140">H1427+K1427</f>
        <v>4143</v>
      </c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</row>
    <row r="1428" spans="1:44" x14ac:dyDescent="0.2">
      <c r="A1428" s="15">
        <f>Daten!A1428</f>
        <v>50605</v>
      </c>
      <c r="B1428" s="8" t="str">
        <f>Daten!B1428</f>
        <v>Hollersbach im Pinzgau</v>
      </c>
      <c r="C1428" s="15">
        <f t="shared" si="135"/>
        <v>5</v>
      </c>
      <c r="D1428" s="9">
        <f>Daten!E1428</f>
        <v>1223</v>
      </c>
      <c r="E1428" s="10">
        <f>Daten!D1428</f>
        <v>0</v>
      </c>
      <c r="F1428" s="9">
        <f t="shared" si="136"/>
        <v>1971.4029850746269</v>
      </c>
      <c r="H1428" s="26">
        <f t="shared" ca="1" si="137"/>
        <v>6747</v>
      </c>
      <c r="I1428" s="8">
        <f t="shared" ca="1" si="138"/>
        <v>51</v>
      </c>
      <c r="J1428" s="26">
        <f ca="1">IF(I1428=0,0,COUNTIF(I$19:$I1428,C1428*10+1))</f>
        <v>96</v>
      </c>
      <c r="K1428" s="21">
        <f t="shared" ca="1" si="139"/>
        <v>0</v>
      </c>
      <c r="L1428" s="24">
        <f t="shared" ca="1" si="140"/>
        <v>6747</v>
      </c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</row>
    <row r="1429" spans="1:44" x14ac:dyDescent="0.2">
      <c r="A1429" s="15">
        <f>Daten!A1429</f>
        <v>50606</v>
      </c>
      <c r="B1429" s="8" t="str">
        <f>Daten!B1429</f>
        <v>Kaprun</v>
      </c>
      <c r="C1429" s="15">
        <f t="shared" si="135"/>
        <v>5</v>
      </c>
      <c r="D1429" s="9">
        <f>Daten!E1429</f>
        <v>3085</v>
      </c>
      <c r="E1429" s="10">
        <f>Daten!D1429</f>
        <v>0</v>
      </c>
      <c r="F1429" s="9">
        <f t="shared" si="136"/>
        <v>4972.8358208955224</v>
      </c>
      <c r="H1429" s="26">
        <f t="shared" ca="1" si="137"/>
        <v>17020</v>
      </c>
      <c r="I1429" s="8">
        <f t="shared" ca="1" si="138"/>
        <v>51</v>
      </c>
      <c r="J1429" s="26">
        <f ca="1">IF(I1429=0,0,COUNTIF(I$19:$I1429,C1429*10+1))</f>
        <v>97</v>
      </c>
      <c r="K1429" s="21">
        <f t="shared" ca="1" si="139"/>
        <v>0</v>
      </c>
      <c r="L1429" s="24">
        <f t="shared" ca="1" si="140"/>
        <v>17020</v>
      </c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</row>
    <row r="1430" spans="1:44" x14ac:dyDescent="0.2">
      <c r="A1430" s="15">
        <f>Daten!A1430</f>
        <v>50607</v>
      </c>
      <c r="B1430" s="8" t="str">
        <f>Daten!B1430</f>
        <v>Krimml</v>
      </c>
      <c r="C1430" s="15">
        <f t="shared" si="135"/>
        <v>5</v>
      </c>
      <c r="D1430" s="9">
        <f>Daten!E1430</f>
        <v>837</v>
      </c>
      <c r="E1430" s="10">
        <f>Daten!D1430</f>
        <v>0</v>
      </c>
      <c r="F1430" s="9">
        <f t="shared" si="136"/>
        <v>1349.1940298507463</v>
      </c>
      <c r="H1430" s="26">
        <f t="shared" ca="1" si="137"/>
        <v>4618</v>
      </c>
      <c r="I1430" s="8">
        <f t="shared" ca="1" si="138"/>
        <v>51</v>
      </c>
      <c r="J1430" s="26">
        <f ca="1">IF(I1430=0,0,COUNTIF(I$19:$I1430,C1430*10+1))</f>
        <v>98</v>
      </c>
      <c r="K1430" s="21">
        <f t="shared" ca="1" si="139"/>
        <v>0</v>
      </c>
      <c r="L1430" s="24">
        <f t="shared" ca="1" si="140"/>
        <v>4618</v>
      </c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</row>
    <row r="1431" spans="1:44" x14ac:dyDescent="0.2">
      <c r="A1431" s="15">
        <f>Daten!A1431</f>
        <v>50608</v>
      </c>
      <c r="B1431" s="8" t="str">
        <f>Daten!B1431</f>
        <v>Lend</v>
      </c>
      <c r="C1431" s="15">
        <f t="shared" si="135"/>
        <v>5</v>
      </c>
      <c r="D1431" s="9">
        <f>Daten!E1431</f>
        <v>1279</v>
      </c>
      <c r="E1431" s="10">
        <f>Daten!D1431</f>
        <v>0</v>
      </c>
      <c r="F1431" s="9">
        <f t="shared" si="136"/>
        <v>2061.6716417910447</v>
      </c>
      <c r="H1431" s="26">
        <f t="shared" ca="1" si="137"/>
        <v>7056</v>
      </c>
      <c r="I1431" s="8">
        <f t="shared" ca="1" si="138"/>
        <v>51</v>
      </c>
      <c r="J1431" s="26">
        <f ca="1">IF(I1431=0,0,COUNTIF(I$19:$I1431,C1431*10+1))</f>
        <v>99</v>
      </c>
      <c r="K1431" s="21">
        <f t="shared" ca="1" si="139"/>
        <v>0</v>
      </c>
      <c r="L1431" s="24">
        <f t="shared" ca="1" si="140"/>
        <v>7056</v>
      </c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</row>
    <row r="1432" spans="1:44" x14ac:dyDescent="0.2">
      <c r="A1432" s="15">
        <f>Daten!A1432</f>
        <v>50609</v>
      </c>
      <c r="B1432" s="8" t="str">
        <f>Daten!B1432</f>
        <v>Leogang</v>
      </c>
      <c r="C1432" s="15">
        <f t="shared" si="135"/>
        <v>5</v>
      </c>
      <c r="D1432" s="9">
        <f>Daten!E1432</f>
        <v>3430</v>
      </c>
      <c r="E1432" s="10">
        <f>Daten!D1432</f>
        <v>0</v>
      </c>
      <c r="F1432" s="9">
        <f t="shared" si="136"/>
        <v>5528.9552238805973</v>
      </c>
      <c r="H1432" s="26">
        <f t="shared" ca="1" si="137"/>
        <v>18924</v>
      </c>
      <c r="I1432" s="8">
        <f t="shared" ca="1" si="138"/>
        <v>51</v>
      </c>
      <c r="J1432" s="26">
        <f ca="1">IF(I1432=0,0,COUNTIF(I$19:$I1432,C1432*10+1))</f>
        <v>100</v>
      </c>
      <c r="K1432" s="21">
        <f t="shared" ca="1" si="139"/>
        <v>0</v>
      </c>
      <c r="L1432" s="24">
        <f t="shared" ca="1" si="140"/>
        <v>18924</v>
      </c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</row>
    <row r="1433" spans="1:44" x14ac:dyDescent="0.2">
      <c r="A1433" s="15">
        <f>Daten!A1433</f>
        <v>50610</v>
      </c>
      <c r="B1433" s="8" t="str">
        <f>Daten!B1433</f>
        <v>Lofer</v>
      </c>
      <c r="C1433" s="15">
        <f t="shared" si="135"/>
        <v>5</v>
      </c>
      <c r="D1433" s="9">
        <f>Daten!E1433</f>
        <v>2111</v>
      </c>
      <c r="E1433" s="10">
        <f>Daten!D1433</f>
        <v>0</v>
      </c>
      <c r="F1433" s="9">
        <f t="shared" si="136"/>
        <v>3402.8059701492539</v>
      </c>
      <c r="H1433" s="26">
        <f t="shared" ca="1" si="137"/>
        <v>11647</v>
      </c>
      <c r="I1433" s="8">
        <f t="shared" ca="1" si="138"/>
        <v>51</v>
      </c>
      <c r="J1433" s="26">
        <f ca="1">IF(I1433=0,0,COUNTIF(I$19:$I1433,C1433*10+1))</f>
        <v>101</v>
      </c>
      <c r="K1433" s="21">
        <f t="shared" ca="1" si="139"/>
        <v>0</v>
      </c>
      <c r="L1433" s="24">
        <f t="shared" ca="1" si="140"/>
        <v>11647</v>
      </c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</row>
    <row r="1434" spans="1:44" x14ac:dyDescent="0.2">
      <c r="A1434" s="15">
        <f>Daten!A1434</f>
        <v>50611</v>
      </c>
      <c r="B1434" s="8" t="str">
        <f>Daten!B1434</f>
        <v>Maishofen</v>
      </c>
      <c r="C1434" s="15">
        <f t="shared" si="135"/>
        <v>5</v>
      </c>
      <c r="D1434" s="9">
        <f>Daten!E1434</f>
        <v>3641</v>
      </c>
      <c r="E1434" s="10">
        <f>Daten!D1434</f>
        <v>0</v>
      </c>
      <c r="F1434" s="9">
        <f t="shared" si="136"/>
        <v>5869.0746268656712</v>
      </c>
      <c r="H1434" s="26">
        <f t="shared" ca="1" si="137"/>
        <v>20088</v>
      </c>
      <c r="I1434" s="8">
        <f t="shared" ca="1" si="138"/>
        <v>51</v>
      </c>
      <c r="J1434" s="26">
        <f ca="1">IF(I1434=0,0,COUNTIF(I$19:$I1434,C1434*10+1))</f>
        <v>102</v>
      </c>
      <c r="K1434" s="21">
        <f t="shared" ca="1" si="139"/>
        <v>0</v>
      </c>
      <c r="L1434" s="24">
        <f t="shared" ca="1" si="140"/>
        <v>20088</v>
      </c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</row>
    <row r="1435" spans="1:44" x14ac:dyDescent="0.2">
      <c r="A1435" s="15">
        <f>Daten!A1435</f>
        <v>50612</v>
      </c>
      <c r="B1435" s="8" t="str">
        <f>Daten!B1435</f>
        <v>Maria Alm am Steinernen Meer</v>
      </c>
      <c r="C1435" s="15">
        <f t="shared" si="135"/>
        <v>5</v>
      </c>
      <c r="D1435" s="9">
        <f>Daten!E1435</f>
        <v>2220</v>
      </c>
      <c r="E1435" s="10">
        <f>Daten!D1435</f>
        <v>0</v>
      </c>
      <c r="F1435" s="9">
        <f t="shared" si="136"/>
        <v>3578.5074626865671</v>
      </c>
      <c r="H1435" s="26">
        <f t="shared" ca="1" si="137"/>
        <v>12248</v>
      </c>
      <c r="I1435" s="8">
        <f t="shared" ca="1" si="138"/>
        <v>51</v>
      </c>
      <c r="J1435" s="26">
        <f ca="1">IF(I1435=0,0,COUNTIF(I$19:$I1435,C1435*10+1))</f>
        <v>103</v>
      </c>
      <c r="K1435" s="21">
        <f t="shared" ca="1" si="139"/>
        <v>0</v>
      </c>
      <c r="L1435" s="24">
        <f t="shared" ca="1" si="140"/>
        <v>12248</v>
      </c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</row>
    <row r="1436" spans="1:44" x14ac:dyDescent="0.2">
      <c r="A1436" s="15">
        <f>Daten!A1436</f>
        <v>50613</v>
      </c>
      <c r="B1436" s="8" t="str">
        <f>Daten!B1436</f>
        <v>Mittersill</v>
      </c>
      <c r="C1436" s="15">
        <f t="shared" si="135"/>
        <v>5</v>
      </c>
      <c r="D1436" s="9">
        <f>Daten!E1436</f>
        <v>5708</v>
      </c>
      <c r="E1436" s="10">
        <f>Daten!D1436</f>
        <v>0</v>
      </c>
      <c r="F1436" s="9">
        <f t="shared" si="136"/>
        <v>9200.9552238805973</v>
      </c>
      <c r="H1436" s="26">
        <f t="shared" ca="1" si="137"/>
        <v>31492</v>
      </c>
      <c r="I1436" s="8">
        <f t="shared" ca="1" si="138"/>
        <v>51</v>
      </c>
      <c r="J1436" s="26">
        <f ca="1">IF(I1436=0,0,COUNTIF(I$19:$I1436,C1436*10+1))</f>
        <v>104</v>
      </c>
      <c r="K1436" s="21">
        <f t="shared" ca="1" si="139"/>
        <v>0</v>
      </c>
      <c r="L1436" s="24">
        <f t="shared" ca="1" si="140"/>
        <v>31492</v>
      </c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</row>
    <row r="1437" spans="1:44" x14ac:dyDescent="0.2">
      <c r="A1437" s="15">
        <f>Daten!A1437</f>
        <v>50614</v>
      </c>
      <c r="B1437" s="8" t="str">
        <f>Daten!B1437</f>
        <v>Neukirchen am Großvenediger</v>
      </c>
      <c r="C1437" s="15">
        <f t="shared" si="135"/>
        <v>5</v>
      </c>
      <c r="D1437" s="9">
        <f>Daten!E1437</f>
        <v>2578</v>
      </c>
      <c r="E1437" s="10">
        <f>Daten!D1437</f>
        <v>0</v>
      </c>
      <c r="F1437" s="9">
        <f t="shared" si="136"/>
        <v>4155.5820895522384</v>
      </c>
      <c r="H1437" s="26">
        <f t="shared" ca="1" si="137"/>
        <v>14223</v>
      </c>
      <c r="I1437" s="8">
        <f t="shared" ca="1" si="138"/>
        <v>51</v>
      </c>
      <c r="J1437" s="26">
        <f ca="1">IF(I1437=0,0,COUNTIF(I$19:$I1437,C1437*10+1))</f>
        <v>105</v>
      </c>
      <c r="K1437" s="21">
        <f t="shared" ca="1" si="139"/>
        <v>0</v>
      </c>
      <c r="L1437" s="24">
        <f t="shared" ca="1" si="140"/>
        <v>14223</v>
      </c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</row>
    <row r="1438" spans="1:44" x14ac:dyDescent="0.2">
      <c r="A1438" s="15">
        <f>Daten!A1438</f>
        <v>50615</v>
      </c>
      <c r="B1438" s="8" t="str">
        <f>Daten!B1438</f>
        <v>Niedernsill</v>
      </c>
      <c r="C1438" s="15">
        <f t="shared" si="135"/>
        <v>5</v>
      </c>
      <c r="D1438" s="9">
        <f>Daten!E1438</f>
        <v>2770</v>
      </c>
      <c r="E1438" s="10">
        <f>Daten!D1438</f>
        <v>0</v>
      </c>
      <c r="F1438" s="9">
        <f t="shared" si="136"/>
        <v>4465.0746268656712</v>
      </c>
      <c r="H1438" s="26">
        <f t="shared" ca="1" si="137"/>
        <v>15282</v>
      </c>
      <c r="I1438" s="8">
        <f t="shared" ca="1" si="138"/>
        <v>51</v>
      </c>
      <c r="J1438" s="26">
        <f ca="1">IF(I1438=0,0,COUNTIF(I$19:$I1438,C1438*10+1))</f>
        <v>106</v>
      </c>
      <c r="K1438" s="21">
        <f t="shared" ca="1" si="139"/>
        <v>0</v>
      </c>
      <c r="L1438" s="24">
        <f t="shared" ca="1" si="140"/>
        <v>15282</v>
      </c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</row>
    <row r="1439" spans="1:44" x14ac:dyDescent="0.2">
      <c r="A1439" s="15">
        <f>Daten!A1439</f>
        <v>50616</v>
      </c>
      <c r="B1439" s="8" t="str">
        <f>Daten!B1439</f>
        <v>Piesendorf</v>
      </c>
      <c r="C1439" s="15">
        <f t="shared" si="135"/>
        <v>5</v>
      </c>
      <c r="D1439" s="9">
        <f>Daten!E1439</f>
        <v>3790</v>
      </c>
      <c r="E1439" s="10">
        <f>Daten!D1439</f>
        <v>0</v>
      </c>
      <c r="F1439" s="9">
        <f t="shared" si="136"/>
        <v>6109.2537313432831</v>
      </c>
      <c r="H1439" s="26">
        <f t="shared" ca="1" si="137"/>
        <v>20910</v>
      </c>
      <c r="I1439" s="8">
        <f t="shared" ca="1" si="138"/>
        <v>51</v>
      </c>
      <c r="J1439" s="26">
        <f ca="1">IF(I1439=0,0,COUNTIF(I$19:$I1439,C1439*10+1))</f>
        <v>107</v>
      </c>
      <c r="K1439" s="21">
        <f t="shared" ca="1" si="139"/>
        <v>0</v>
      </c>
      <c r="L1439" s="24">
        <f t="shared" ca="1" si="140"/>
        <v>20910</v>
      </c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</row>
    <row r="1440" spans="1:44" x14ac:dyDescent="0.2">
      <c r="A1440" s="15">
        <f>Daten!A1440</f>
        <v>50617</v>
      </c>
      <c r="B1440" s="8" t="str">
        <f>Daten!B1440</f>
        <v>Rauris</v>
      </c>
      <c r="C1440" s="15">
        <f t="shared" si="135"/>
        <v>5</v>
      </c>
      <c r="D1440" s="9">
        <f>Daten!E1440</f>
        <v>3077</v>
      </c>
      <c r="E1440" s="10">
        <f>Daten!D1440</f>
        <v>0</v>
      </c>
      <c r="F1440" s="9">
        <f t="shared" si="136"/>
        <v>4959.940298507463</v>
      </c>
      <c r="H1440" s="26">
        <f t="shared" ca="1" si="137"/>
        <v>16976</v>
      </c>
      <c r="I1440" s="8">
        <f t="shared" ca="1" si="138"/>
        <v>51</v>
      </c>
      <c r="J1440" s="26">
        <f ca="1">IF(I1440=0,0,COUNTIF(I$19:$I1440,C1440*10+1))</f>
        <v>108</v>
      </c>
      <c r="K1440" s="21">
        <f t="shared" ca="1" si="139"/>
        <v>0</v>
      </c>
      <c r="L1440" s="24">
        <f t="shared" ca="1" si="140"/>
        <v>16976</v>
      </c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</row>
    <row r="1441" spans="1:44" x14ac:dyDescent="0.2">
      <c r="A1441" s="15">
        <f>Daten!A1441</f>
        <v>50618</v>
      </c>
      <c r="B1441" s="8" t="str">
        <f>Daten!B1441</f>
        <v>Saalbach-Hinterglemm</v>
      </c>
      <c r="C1441" s="15">
        <f t="shared" si="135"/>
        <v>5</v>
      </c>
      <c r="D1441" s="9">
        <f>Daten!E1441</f>
        <v>2814</v>
      </c>
      <c r="E1441" s="10">
        <f>Daten!D1441</f>
        <v>0</v>
      </c>
      <c r="F1441" s="9">
        <f t="shared" si="136"/>
        <v>4536</v>
      </c>
      <c r="H1441" s="26">
        <f t="shared" ca="1" si="137"/>
        <v>15525</v>
      </c>
      <c r="I1441" s="8">
        <f t="shared" ca="1" si="138"/>
        <v>51</v>
      </c>
      <c r="J1441" s="26">
        <f ca="1">IF(I1441=0,0,COUNTIF(I$19:$I1441,C1441*10+1))</f>
        <v>109</v>
      </c>
      <c r="K1441" s="21">
        <f t="shared" ca="1" si="139"/>
        <v>0</v>
      </c>
      <c r="L1441" s="24">
        <f t="shared" ca="1" si="140"/>
        <v>15525</v>
      </c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</row>
    <row r="1442" spans="1:44" x14ac:dyDescent="0.2">
      <c r="A1442" s="15">
        <f>Daten!A1442</f>
        <v>50619</v>
      </c>
      <c r="B1442" s="8" t="str">
        <f>Daten!B1442</f>
        <v>Saalfelden am Steinernen Meer</v>
      </c>
      <c r="C1442" s="15">
        <f t="shared" si="135"/>
        <v>5</v>
      </c>
      <c r="D1442" s="9">
        <f>Daten!E1442</f>
        <v>16911</v>
      </c>
      <c r="E1442" s="10">
        <f>Daten!D1442</f>
        <v>0</v>
      </c>
      <c r="F1442" s="9">
        <f t="shared" si="136"/>
        <v>28184.999999999996</v>
      </c>
      <c r="H1442" s="26">
        <f t="shared" ca="1" si="137"/>
        <v>96468</v>
      </c>
      <c r="I1442" s="8">
        <f t="shared" ca="1" si="138"/>
        <v>51</v>
      </c>
      <c r="J1442" s="26">
        <f ca="1">IF(I1442=0,0,COUNTIF(I$19:$I1442,C1442*10+1))</f>
        <v>110</v>
      </c>
      <c r="K1442" s="21">
        <f t="shared" ca="1" si="139"/>
        <v>0</v>
      </c>
      <c r="L1442" s="24">
        <f t="shared" ca="1" si="140"/>
        <v>96468</v>
      </c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</row>
    <row r="1443" spans="1:44" x14ac:dyDescent="0.2">
      <c r="A1443" s="15">
        <f>Daten!A1443</f>
        <v>50620</v>
      </c>
      <c r="B1443" s="8" t="str">
        <f>Daten!B1443</f>
        <v>Sankt Martin bei Lofer</v>
      </c>
      <c r="C1443" s="15">
        <f t="shared" si="135"/>
        <v>5</v>
      </c>
      <c r="D1443" s="9">
        <f>Daten!E1443</f>
        <v>1200</v>
      </c>
      <c r="E1443" s="10">
        <f>Daten!D1443</f>
        <v>0</v>
      </c>
      <c r="F1443" s="9">
        <f t="shared" si="136"/>
        <v>1934.3283582089553</v>
      </c>
      <c r="H1443" s="26">
        <f t="shared" ca="1" si="137"/>
        <v>6621</v>
      </c>
      <c r="I1443" s="8">
        <f t="shared" ca="1" si="138"/>
        <v>51</v>
      </c>
      <c r="J1443" s="26">
        <f ca="1">IF(I1443=0,0,COUNTIF(I$19:$I1443,C1443*10+1))</f>
        <v>111</v>
      </c>
      <c r="K1443" s="21">
        <f t="shared" ca="1" si="139"/>
        <v>0</v>
      </c>
      <c r="L1443" s="24">
        <f t="shared" ca="1" si="140"/>
        <v>6621</v>
      </c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</row>
    <row r="1444" spans="1:44" x14ac:dyDescent="0.2">
      <c r="A1444" s="15">
        <f>Daten!A1444</f>
        <v>50621</v>
      </c>
      <c r="B1444" s="8" t="str">
        <f>Daten!B1444</f>
        <v>Stuhlfelden</v>
      </c>
      <c r="C1444" s="15">
        <f t="shared" si="135"/>
        <v>5</v>
      </c>
      <c r="D1444" s="9">
        <f>Daten!E1444</f>
        <v>1558</v>
      </c>
      <c r="E1444" s="10">
        <f>Daten!D1444</f>
        <v>0</v>
      </c>
      <c r="F1444" s="9">
        <f t="shared" si="136"/>
        <v>2511.4029850746269</v>
      </c>
      <c r="H1444" s="26">
        <f t="shared" ca="1" si="137"/>
        <v>8596</v>
      </c>
      <c r="I1444" s="8">
        <f t="shared" ca="1" si="138"/>
        <v>51</v>
      </c>
      <c r="J1444" s="26">
        <f ca="1">IF(I1444=0,0,COUNTIF(I$19:$I1444,C1444*10+1))</f>
        <v>112</v>
      </c>
      <c r="K1444" s="21">
        <f t="shared" ca="1" si="139"/>
        <v>0</v>
      </c>
      <c r="L1444" s="24">
        <f t="shared" ca="1" si="140"/>
        <v>8596</v>
      </c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</row>
    <row r="1445" spans="1:44" x14ac:dyDescent="0.2">
      <c r="A1445" s="15">
        <f>Daten!A1445</f>
        <v>50622</v>
      </c>
      <c r="B1445" s="8" t="str">
        <f>Daten!B1445</f>
        <v>Taxenbach</v>
      </c>
      <c r="C1445" s="15">
        <f t="shared" si="135"/>
        <v>5</v>
      </c>
      <c r="D1445" s="9">
        <f>Daten!E1445</f>
        <v>2714</v>
      </c>
      <c r="E1445" s="10">
        <f>Daten!D1445</f>
        <v>0</v>
      </c>
      <c r="F1445" s="9">
        <f t="shared" si="136"/>
        <v>4374.8059701492539</v>
      </c>
      <c r="H1445" s="26">
        <f t="shared" ca="1" si="137"/>
        <v>14974</v>
      </c>
      <c r="I1445" s="8">
        <f t="shared" ca="1" si="138"/>
        <v>51</v>
      </c>
      <c r="J1445" s="26">
        <f ca="1">IF(I1445=0,0,COUNTIF(I$19:$I1445,C1445*10+1))</f>
        <v>113</v>
      </c>
      <c r="K1445" s="21">
        <f t="shared" ca="1" si="139"/>
        <v>0</v>
      </c>
      <c r="L1445" s="24">
        <f t="shared" ca="1" si="140"/>
        <v>14974</v>
      </c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</row>
    <row r="1446" spans="1:44" x14ac:dyDescent="0.2">
      <c r="A1446" s="15">
        <f>Daten!A1446</f>
        <v>50623</v>
      </c>
      <c r="B1446" s="8" t="str">
        <f>Daten!B1446</f>
        <v>Unken</v>
      </c>
      <c r="C1446" s="15">
        <f t="shared" si="135"/>
        <v>5</v>
      </c>
      <c r="D1446" s="9">
        <f>Daten!E1446</f>
        <v>1947</v>
      </c>
      <c r="E1446" s="10">
        <f>Daten!D1446</f>
        <v>0</v>
      </c>
      <c r="F1446" s="9">
        <f t="shared" si="136"/>
        <v>3138.4477611940297</v>
      </c>
      <c r="H1446" s="26">
        <f t="shared" ca="1" si="137"/>
        <v>10742</v>
      </c>
      <c r="I1446" s="8">
        <f t="shared" ca="1" si="138"/>
        <v>51</v>
      </c>
      <c r="J1446" s="26">
        <f ca="1">IF(I1446=0,0,COUNTIF(I$19:$I1446,C1446*10+1))</f>
        <v>114</v>
      </c>
      <c r="K1446" s="21">
        <f t="shared" ca="1" si="139"/>
        <v>0</v>
      </c>
      <c r="L1446" s="24">
        <f t="shared" ca="1" si="140"/>
        <v>10742</v>
      </c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</row>
    <row r="1447" spans="1:44" x14ac:dyDescent="0.2">
      <c r="A1447" s="15">
        <f>Daten!A1447</f>
        <v>50624</v>
      </c>
      <c r="B1447" s="8" t="str">
        <f>Daten!B1447</f>
        <v>Uttendorf</v>
      </c>
      <c r="C1447" s="15">
        <f t="shared" si="135"/>
        <v>5</v>
      </c>
      <c r="D1447" s="9">
        <f>Daten!E1447</f>
        <v>3014</v>
      </c>
      <c r="E1447" s="10">
        <f>Daten!D1447</f>
        <v>0</v>
      </c>
      <c r="F1447" s="9">
        <f t="shared" si="136"/>
        <v>4858.3880597014922</v>
      </c>
      <c r="H1447" s="26">
        <f t="shared" ca="1" si="137"/>
        <v>16629</v>
      </c>
      <c r="I1447" s="8">
        <f t="shared" ca="1" si="138"/>
        <v>51</v>
      </c>
      <c r="J1447" s="26">
        <f ca="1">IF(I1447=0,0,COUNTIF(I$19:$I1447,C1447*10+1))</f>
        <v>115</v>
      </c>
      <c r="K1447" s="21">
        <f t="shared" ca="1" si="139"/>
        <v>0</v>
      </c>
      <c r="L1447" s="24">
        <f t="shared" ca="1" si="140"/>
        <v>16629</v>
      </c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</row>
    <row r="1448" spans="1:44" x14ac:dyDescent="0.2">
      <c r="A1448" s="15">
        <f>Daten!A1448</f>
        <v>50625</v>
      </c>
      <c r="B1448" s="8" t="str">
        <f>Daten!B1448</f>
        <v>Viehhofen</v>
      </c>
      <c r="C1448" s="15">
        <f t="shared" si="135"/>
        <v>5</v>
      </c>
      <c r="D1448" s="9">
        <f>Daten!E1448</f>
        <v>589</v>
      </c>
      <c r="E1448" s="10">
        <f>Daten!D1448</f>
        <v>0</v>
      </c>
      <c r="F1448" s="9">
        <f t="shared" si="136"/>
        <v>949.43283582089555</v>
      </c>
      <c r="H1448" s="26">
        <f t="shared" ca="1" si="137"/>
        <v>3250</v>
      </c>
      <c r="I1448" s="8">
        <f t="shared" ca="1" si="138"/>
        <v>51</v>
      </c>
      <c r="J1448" s="26">
        <f ca="1">IF(I1448=0,0,COUNTIF(I$19:$I1448,C1448*10+1))</f>
        <v>116</v>
      </c>
      <c r="K1448" s="21">
        <f t="shared" ca="1" si="139"/>
        <v>0</v>
      </c>
      <c r="L1448" s="24">
        <f t="shared" ca="1" si="140"/>
        <v>3250</v>
      </c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</row>
    <row r="1449" spans="1:44" x14ac:dyDescent="0.2">
      <c r="A1449" s="15">
        <f>Daten!A1449</f>
        <v>50626</v>
      </c>
      <c r="B1449" s="8" t="str">
        <f>Daten!B1449</f>
        <v>Wald im Pinzgau</v>
      </c>
      <c r="C1449" s="15">
        <f t="shared" si="135"/>
        <v>5</v>
      </c>
      <c r="D1449" s="9">
        <f>Daten!E1449</f>
        <v>1128</v>
      </c>
      <c r="E1449" s="10">
        <f>Daten!D1449</f>
        <v>0</v>
      </c>
      <c r="F1449" s="9">
        <f t="shared" si="136"/>
        <v>1818.2686567164178</v>
      </c>
      <c r="H1449" s="26">
        <f t="shared" ca="1" si="137"/>
        <v>6223</v>
      </c>
      <c r="I1449" s="8">
        <f t="shared" ca="1" si="138"/>
        <v>51</v>
      </c>
      <c r="J1449" s="26">
        <f ca="1">IF(I1449=0,0,COUNTIF(I$19:$I1449,C1449*10+1))</f>
        <v>117</v>
      </c>
      <c r="K1449" s="21">
        <f t="shared" ca="1" si="139"/>
        <v>0</v>
      </c>
      <c r="L1449" s="24">
        <f t="shared" ca="1" si="140"/>
        <v>6223</v>
      </c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</row>
    <row r="1450" spans="1:44" x14ac:dyDescent="0.2">
      <c r="A1450" s="15">
        <f>Daten!A1450</f>
        <v>50627</v>
      </c>
      <c r="B1450" s="8" t="str">
        <f>Daten!B1450</f>
        <v>Weißbach bei Lofer</v>
      </c>
      <c r="C1450" s="15">
        <f t="shared" si="135"/>
        <v>5</v>
      </c>
      <c r="D1450" s="9">
        <f>Daten!E1450</f>
        <v>403</v>
      </c>
      <c r="E1450" s="10">
        <f>Daten!D1450</f>
        <v>0</v>
      </c>
      <c r="F1450" s="9">
        <f t="shared" si="136"/>
        <v>649.61194029850742</v>
      </c>
      <c r="H1450" s="26">
        <f t="shared" ca="1" si="137"/>
        <v>2223</v>
      </c>
      <c r="I1450" s="8">
        <f t="shared" ca="1" si="138"/>
        <v>51</v>
      </c>
      <c r="J1450" s="26">
        <f ca="1">IF(I1450=0,0,COUNTIF(I$19:$I1450,C1450*10+1))</f>
        <v>118</v>
      </c>
      <c r="K1450" s="21">
        <f t="shared" ca="1" si="139"/>
        <v>0</v>
      </c>
      <c r="L1450" s="24">
        <f t="shared" ca="1" si="140"/>
        <v>2223</v>
      </c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</row>
    <row r="1451" spans="1:44" x14ac:dyDescent="0.2">
      <c r="A1451" s="15">
        <f>Daten!A1451</f>
        <v>50628</v>
      </c>
      <c r="B1451" s="8" t="str">
        <f>Daten!B1451</f>
        <v>Zell am See</v>
      </c>
      <c r="C1451" s="15">
        <f t="shared" si="135"/>
        <v>5</v>
      </c>
      <c r="D1451" s="9">
        <f>Daten!E1451</f>
        <v>10031</v>
      </c>
      <c r="E1451" s="10">
        <f>Daten!D1451</f>
        <v>0</v>
      </c>
      <c r="F1451" s="9">
        <f t="shared" si="136"/>
        <v>16718.333333333332</v>
      </c>
      <c r="H1451" s="26">
        <f t="shared" ca="1" si="137"/>
        <v>57221</v>
      </c>
      <c r="I1451" s="8">
        <f t="shared" ca="1" si="138"/>
        <v>51</v>
      </c>
      <c r="J1451" s="26">
        <f ca="1">IF(I1451=0,0,COUNTIF(I$19:$I1451,C1451*10+1))</f>
        <v>119</v>
      </c>
      <c r="K1451" s="21">
        <f t="shared" ca="1" si="139"/>
        <v>0</v>
      </c>
      <c r="L1451" s="24">
        <f t="shared" ca="1" si="140"/>
        <v>57221</v>
      </c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</row>
    <row r="1452" spans="1:44" x14ac:dyDescent="0.2">
      <c r="A1452" s="15">
        <f>Daten!A1452</f>
        <v>60101</v>
      </c>
      <c r="B1452" s="8" t="str">
        <f>Daten!B1452</f>
        <v>Graz</v>
      </c>
      <c r="C1452" s="15">
        <f t="shared" si="135"/>
        <v>6</v>
      </c>
      <c r="D1452" s="9">
        <f>Daten!E1452</f>
        <v>291731</v>
      </c>
      <c r="E1452" s="10">
        <f>Daten!D1452</f>
        <v>1</v>
      </c>
      <c r="F1452" s="9">
        <f t="shared" si="136"/>
        <v>680705.66666666674</v>
      </c>
      <c r="H1452" s="26">
        <f t="shared" ca="1" si="137"/>
        <v>2025013</v>
      </c>
      <c r="I1452" s="8">
        <f t="shared" ca="1" si="138"/>
        <v>61</v>
      </c>
      <c r="J1452" s="26">
        <f ca="1">IF(I1452=0,0,COUNTIF(I$19:$I1452,C1452*10+1))</f>
        <v>1</v>
      </c>
      <c r="K1452" s="21">
        <f t="shared" ca="1" si="139"/>
        <v>-7</v>
      </c>
      <c r="L1452" s="24">
        <f t="shared" ca="1" si="140"/>
        <v>2025006</v>
      </c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</row>
    <row r="1453" spans="1:44" x14ac:dyDescent="0.2">
      <c r="A1453" s="15">
        <f>Daten!A1453</f>
        <v>60305</v>
      </c>
      <c r="B1453" s="8" t="str">
        <f>Daten!B1453</f>
        <v>Frauental an der Laßnitz</v>
      </c>
      <c r="C1453" s="15">
        <f t="shared" si="135"/>
        <v>6</v>
      </c>
      <c r="D1453" s="9">
        <f>Daten!E1453</f>
        <v>3043</v>
      </c>
      <c r="E1453" s="10">
        <f>Daten!D1453</f>
        <v>0</v>
      </c>
      <c r="F1453" s="9">
        <f t="shared" si="136"/>
        <v>4905.1343283582091</v>
      </c>
      <c r="H1453" s="26">
        <f t="shared" ca="1" si="137"/>
        <v>14592</v>
      </c>
      <c r="I1453" s="8">
        <f t="shared" ca="1" si="138"/>
        <v>61</v>
      </c>
      <c r="J1453" s="26">
        <f ca="1">IF(I1453=0,0,COUNTIF(I$19:$I1453,C1453*10+1))</f>
        <v>2</v>
      </c>
      <c r="K1453" s="21">
        <f t="shared" ca="1" si="139"/>
        <v>0</v>
      </c>
      <c r="L1453" s="24">
        <f t="shared" ca="1" si="140"/>
        <v>14592</v>
      </c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</row>
    <row r="1454" spans="1:44" x14ac:dyDescent="0.2">
      <c r="A1454" s="15">
        <f>Daten!A1454</f>
        <v>60318</v>
      </c>
      <c r="B1454" s="8" t="str">
        <f>Daten!B1454</f>
        <v>Lannach</v>
      </c>
      <c r="C1454" s="15">
        <f t="shared" si="135"/>
        <v>6</v>
      </c>
      <c r="D1454" s="9">
        <f>Daten!E1454</f>
        <v>3648</v>
      </c>
      <c r="E1454" s="10">
        <f>Daten!D1454</f>
        <v>0</v>
      </c>
      <c r="F1454" s="9">
        <f t="shared" si="136"/>
        <v>5880.3582089552237</v>
      </c>
      <c r="H1454" s="26">
        <f t="shared" ca="1" si="137"/>
        <v>17493</v>
      </c>
      <c r="I1454" s="8">
        <f t="shared" ca="1" si="138"/>
        <v>61</v>
      </c>
      <c r="J1454" s="26">
        <f ca="1">IF(I1454=0,0,COUNTIF(I$19:$I1454,C1454*10+1))</f>
        <v>3</v>
      </c>
      <c r="K1454" s="21">
        <f t="shared" ca="1" si="139"/>
        <v>0</v>
      </c>
      <c r="L1454" s="24">
        <f t="shared" ca="1" si="140"/>
        <v>17493</v>
      </c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</row>
    <row r="1455" spans="1:44" x14ac:dyDescent="0.2">
      <c r="A1455" s="15">
        <f>Daten!A1455</f>
        <v>60323</v>
      </c>
      <c r="B1455" s="8" t="str">
        <f>Daten!B1455</f>
        <v>Pölfing-Brunn</v>
      </c>
      <c r="C1455" s="15">
        <f t="shared" si="135"/>
        <v>6</v>
      </c>
      <c r="D1455" s="9">
        <f>Daten!E1455</f>
        <v>1594</v>
      </c>
      <c r="E1455" s="10">
        <f>Daten!D1455</f>
        <v>0</v>
      </c>
      <c r="F1455" s="9">
        <f t="shared" si="136"/>
        <v>2569.4328358208954</v>
      </c>
      <c r="H1455" s="26">
        <f t="shared" ca="1" si="137"/>
        <v>7644</v>
      </c>
      <c r="I1455" s="8">
        <f t="shared" ca="1" si="138"/>
        <v>61</v>
      </c>
      <c r="J1455" s="26">
        <f ca="1">IF(I1455=0,0,COUNTIF(I$19:$I1455,C1455*10+1))</f>
        <v>4</v>
      </c>
      <c r="K1455" s="21">
        <f t="shared" ca="1" si="139"/>
        <v>0</v>
      </c>
      <c r="L1455" s="24">
        <f t="shared" ca="1" si="140"/>
        <v>7644</v>
      </c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</row>
    <row r="1456" spans="1:44" x14ac:dyDescent="0.2">
      <c r="A1456" s="15">
        <f>Daten!A1456</f>
        <v>60324</v>
      </c>
      <c r="B1456" s="8" t="str">
        <f>Daten!B1456</f>
        <v>Preding</v>
      </c>
      <c r="C1456" s="15">
        <f t="shared" si="135"/>
        <v>6</v>
      </c>
      <c r="D1456" s="9">
        <f>Daten!E1456</f>
        <v>1885</v>
      </c>
      <c r="E1456" s="10">
        <f>Daten!D1456</f>
        <v>0</v>
      </c>
      <c r="F1456" s="9">
        <f t="shared" si="136"/>
        <v>3038.5074626865671</v>
      </c>
      <c r="H1456" s="26">
        <f t="shared" ca="1" si="137"/>
        <v>9039</v>
      </c>
      <c r="I1456" s="8">
        <f t="shared" ca="1" si="138"/>
        <v>61</v>
      </c>
      <c r="J1456" s="26">
        <f ca="1">IF(I1456=0,0,COUNTIF(I$19:$I1456,C1456*10+1))</f>
        <v>5</v>
      </c>
      <c r="K1456" s="21">
        <f t="shared" ca="1" si="139"/>
        <v>0</v>
      </c>
      <c r="L1456" s="24">
        <f t="shared" ca="1" si="140"/>
        <v>9039</v>
      </c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</row>
    <row r="1457" spans="1:44" x14ac:dyDescent="0.2">
      <c r="A1457" s="15">
        <f>Daten!A1457</f>
        <v>60326</v>
      </c>
      <c r="B1457" s="8" t="str">
        <f>Daten!B1457</f>
        <v>Sankt Josef (Weststeiermark)</v>
      </c>
      <c r="C1457" s="15">
        <f t="shared" si="135"/>
        <v>6</v>
      </c>
      <c r="D1457" s="9">
        <f>Daten!E1457</f>
        <v>1687</v>
      </c>
      <c r="E1457" s="10">
        <f>Daten!D1457</f>
        <v>0</v>
      </c>
      <c r="F1457" s="9">
        <f t="shared" si="136"/>
        <v>2719.3432835820895</v>
      </c>
      <c r="H1457" s="26">
        <f t="shared" ca="1" si="137"/>
        <v>8090</v>
      </c>
      <c r="I1457" s="8">
        <f t="shared" ca="1" si="138"/>
        <v>61</v>
      </c>
      <c r="J1457" s="26">
        <f ca="1">IF(I1457=0,0,COUNTIF(I$19:$I1457,C1457*10+1))</f>
        <v>6</v>
      </c>
      <c r="K1457" s="21">
        <f t="shared" ca="1" si="139"/>
        <v>0</v>
      </c>
      <c r="L1457" s="24">
        <f t="shared" ca="1" si="140"/>
        <v>8090</v>
      </c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</row>
    <row r="1458" spans="1:44" x14ac:dyDescent="0.2">
      <c r="A1458" s="15">
        <f>Daten!A1458</f>
        <v>60329</v>
      </c>
      <c r="B1458" s="8" t="str">
        <f>Daten!B1458</f>
        <v>Sankt Peter im Sulmtal</v>
      </c>
      <c r="C1458" s="15">
        <f t="shared" si="135"/>
        <v>6</v>
      </c>
      <c r="D1458" s="9">
        <f>Daten!E1458</f>
        <v>1241</v>
      </c>
      <c r="E1458" s="10">
        <f>Daten!D1458</f>
        <v>0</v>
      </c>
      <c r="F1458" s="9">
        <f t="shared" si="136"/>
        <v>2000.4179104477612</v>
      </c>
      <c r="H1458" s="26">
        <f t="shared" ca="1" si="137"/>
        <v>5951</v>
      </c>
      <c r="I1458" s="8">
        <f t="shared" ca="1" si="138"/>
        <v>61</v>
      </c>
      <c r="J1458" s="26">
        <f ca="1">IF(I1458=0,0,COUNTIF(I$19:$I1458,C1458*10+1))</f>
        <v>7</v>
      </c>
      <c r="K1458" s="21">
        <f t="shared" ca="1" si="139"/>
        <v>0</v>
      </c>
      <c r="L1458" s="24">
        <f t="shared" ca="1" si="140"/>
        <v>5951</v>
      </c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</row>
    <row r="1459" spans="1:44" x14ac:dyDescent="0.2">
      <c r="A1459" s="15">
        <f>Daten!A1459</f>
        <v>60341</v>
      </c>
      <c r="B1459" s="8" t="str">
        <f>Daten!B1459</f>
        <v>Wettmannstätten</v>
      </c>
      <c r="C1459" s="15">
        <f t="shared" si="135"/>
        <v>6</v>
      </c>
      <c r="D1459" s="9">
        <f>Daten!E1459</f>
        <v>1654</v>
      </c>
      <c r="E1459" s="10">
        <f>Daten!D1459</f>
        <v>0</v>
      </c>
      <c r="F1459" s="9">
        <f t="shared" si="136"/>
        <v>2666.1492537313434</v>
      </c>
      <c r="H1459" s="26">
        <f t="shared" ca="1" si="137"/>
        <v>7931</v>
      </c>
      <c r="I1459" s="8">
        <f t="shared" ca="1" si="138"/>
        <v>61</v>
      </c>
      <c r="J1459" s="26">
        <f ca="1">IF(I1459=0,0,COUNTIF(I$19:$I1459,C1459*10+1))</f>
        <v>8</v>
      </c>
      <c r="K1459" s="21">
        <f t="shared" ca="1" si="139"/>
        <v>0</v>
      </c>
      <c r="L1459" s="24">
        <f t="shared" ca="1" si="140"/>
        <v>7931</v>
      </c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</row>
    <row r="1460" spans="1:44" x14ac:dyDescent="0.2">
      <c r="A1460" s="15">
        <f>Daten!A1460</f>
        <v>60344</v>
      </c>
      <c r="B1460" s="8" t="str">
        <f>Daten!B1460</f>
        <v>Deutschlandsberg</v>
      </c>
      <c r="C1460" s="15">
        <f t="shared" si="135"/>
        <v>6</v>
      </c>
      <c r="D1460" s="9">
        <f>Daten!E1460</f>
        <v>11691</v>
      </c>
      <c r="E1460" s="10">
        <f>Daten!D1460</f>
        <v>0</v>
      </c>
      <c r="F1460" s="9">
        <f t="shared" si="136"/>
        <v>19485</v>
      </c>
      <c r="H1460" s="26">
        <f t="shared" ca="1" si="137"/>
        <v>57965</v>
      </c>
      <c r="I1460" s="8">
        <f t="shared" ca="1" si="138"/>
        <v>61</v>
      </c>
      <c r="J1460" s="26">
        <f ca="1">IF(I1460=0,0,COUNTIF(I$19:$I1460,C1460*10+1))</f>
        <v>9</v>
      </c>
      <c r="K1460" s="21">
        <f t="shared" ca="1" si="139"/>
        <v>0</v>
      </c>
      <c r="L1460" s="24">
        <f t="shared" ca="1" si="140"/>
        <v>57965</v>
      </c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</row>
    <row r="1461" spans="1:44" x14ac:dyDescent="0.2">
      <c r="A1461" s="15">
        <f>Daten!A1461</f>
        <v>60345</v>
      </c>
      <c r="B1461" s="8" t="str">
        <f>Daten!B1461</f>
        <v>Eibiswald</v>
      </c>
      <c r="C1461" s="15">
        <f t="shared" si="135"/>
        <v>6</v>
      </c>
      <c r="D1461" s="9">
        <f>Daten!E1461</f>
        <v>6377</v>
      </c>
      <c r="E1461" s="10">
        <f>Daten!D1461</f>
        <v>0</v>
      </c>
      <c r="F1461" s="9">
        <f t="shared" si="136"/>
        <v>10279.343283582089</v>
      </c>
      <c r="H1461" s="26">
        <f t="shared" ca="1" si="137"/>
        <v>30580</v>
      </c>
      <c r="I1461" s="8">
        <f t="shared" ca="1" si="138"/>
        <v>61</v>
      </c>
      <c r="J1461" s="26">
        <f ca="1">IF(I1461=0,0,COUNTIF(I$19:$I1461,C1461*10+1))</f>
        <v>10</v>
      </c>
      <c r="K1461" s="21">
        <f t="shared" ca="1" si="139"/>
        <v>0</v>
      </c>
      <c r="L1461" s="24">
        <f t="shared" ca="1" si="140"/>
        <v>30580</v>
      </c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</row>
    <row r="1462" spans="1:44" x14ac:dyDescent="0.2">
      <c r="A1462" s="15">
        <f>Daten!A1462</f>
        <v>60346</v>
      </c>
      <c r="B1462" s="8" t="str">
        <f>Daten!B1462</f>
        <v>Groß Sankt Florian</v>
      </c>
      <c r="C1462" s="15">
        <f t="shared" si="135"/>
        <v>6</v>
      </c>
      <c r="D1462" s="9">
        <f>Daten!E1462</f>
        <v>4116</v>
      </c>
      <c r="E1462" s="10">
        <f>Daten!D1462</f>
        <v>0</v>
      </c>
      <c r="F1462" s="9">
        <f t="shared" si="136"/>
        <v>6634.746268656716</v>
      </c>
      <c r="H1462" s="26">
        <f t="shared" ca="1" si="137"/>
        <v>19738</v>
      </c>
      <c r="I1462" s="8">
        <f t="shared" ca="1" si="138"/>
        <v>61</v>
      </c>
      <c r="J1462" s="26">
        <f ca="1">IF(I1462=0,0,COUNTIF(I$19:$I1462,C1462*10+1))</f>
        <v>11</v>
      </c>
      <c r="K1462" s="21">
        <f t="shared" ca="1" si="139"/>
        <v>0</v>
      </c>
      <c r="L1462" s="24">
        <f t="shared" ca="1" si="140"/>
        <v>19738</v>
      </c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</row>
    <row r="1463" spans="1:44" x14ac:dyDescent="0.2">
      <c r="A1463" s="15">
        <f>Daten!A1463</f>
        <v>60347</v>
      </c>
      <c r="B1463" s="8" t="str">
        <f>Daten!B1463</f>
        <v>Sankt Martin im Sulmtal</v>
      </c>
      <c r="C1463" s="15">
        <f t="shared" si="135"/>
        <v>6</v>
      </c>
      <c r="D1463" s="9">
        <f>Daten!E1463</f>
        <v>3084</v>
      </c>
      <c r="E1463" s="10">
        <f>Daten!D1463</f>
        <v>0</v>
      </c>
      <c r="F1463" s="9">
        <f t="shared" si="136"/>
        <v>4971.2238805970146</v>
      </c>
      <c r="H1463" s="26">
        <f t="shared" ca="1" si="137"/>
        <v>14789</v>
      </c>
      <c r="I1463" s="8">
        <f t="shared" ca="1" si="138"/>
        <v>61</v>
      </c>
      <c r="J1463" s="26">
        <f ca="1">IF(I1463=0,0,COUNTIF(I$19:$I1463,C1463*10+1))</f>
        <v>12</v>
      </c>
      <c r="K1463" s="21">
        <f t="shared" ca="1" si="139"/>
        <v>0</v>
      </c>
      <c r="L1463" s="24">
        <f t="shared" ca="1" si="140"/>
        <v>14789</v>
      </c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</row>
    <row r="1464" spans="1:44" x14ac:dyDescent="0.2">
      <c r="A1464" s="15">
        <f>Daten!A1464</f>
        <v>60348</v>
      </c>
      <c r="B1464" s="8" t="str">
        <f>Daten!B1464</f>
        <v>Sankt Stefan ob Stainz</v>
      </c>
      <c r="C1464" s="15">
        <f t="shared" si="135"/>
        <v>6</v>
      </c>
      <c r="D1464" s="9">
        <f>Daten!E1464</f>
        <v>3604</v>
      </c>
      <c r="E1464" s="10">
        <f>Daten!D1464</f>
        <v>0</v>
      </c>
      <c r="F1464" s="9">
        <f t="shared" si="136"/>
        <v>5809.4328358208959</v>
      </c>
      <c r="H1464" s="26">
        <f t="shared" ca="1" si="137"/>
        <v>17282</v>
      </c>
      <c r="I1464" s="8">
        <f t="shared" ca="1" si="138"/>
        <v>61</v>
      </c>
      <c r="J1464" s="26">
        <f ca="1">IF(I1464=0,0,COUNTIF(I$19:$I1464,C1464*10+1))</f>
        <v>13</v>
      </c>
      <c r="K1464" s="21">
        <f t="shared" ca="1" si="139"/>
        <v>0</v>
      </c>
      <c r="L1464" s="24">
        <f t="shared" ca="1" si="140"/>
        <v>17282</v>
      </c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</row>
    <row r="1465" spans="1:44" x14ac:dyDescent="0.2">
      <c r="A1465" s="15">
        <f>Daten!A1465</f>
        <v>60349</v>
      </c>
      <c r="B1465" s="8" t="str">
        <f>Daten!B1465</f>
        <v>Bad Schwanberg</v>
      </c>
      <c r="C1465" s="15">
        <f t="shared" si="135"/>
        <v>6</v>
      </c>
      <c r="D1465" s="9">
        <f>Daten!E1465</f>
        <v>4473</v>
      </c>
      <c r="E1465" s="10">
        <f>Daten!D1465</f>
        <v>0</v>
      </c>
      <c r="F1465" s="9">
        <f t="shared" si="136"/>
        <v>7210.2089552238804</v>
      </c>
      <c r="H1465" s="26">
        <f t="shared" ca="1" si="137"/>
        <v>21449</v>
      </c>
      <c r="I1465" s="8">
        <f t="shared" ca="1" si="138"/>
        <v>61</v>
      </c>
      <c r="J1465" s="26">
        <f ca="1">IF(I1465=0,0,COUNTIF(I$19:$I1465,C1465*10+1))</f>
        <v>14</v>
      </c>
      <c r="K1465" s="21">
        <f t="shared" ca="1" si="139"/>
        <v>0</v>
      </c>
      <c r="L1465" s="24">
        <f t="shared" ca="1" si="140"/>
        <v>21449</v>
      </c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</row>
    <row r="1466" spans="1:44" x14ac:dyDescent="0.2">
      <c r="A1466" s="15">
        <f>Daten!A1466</f>
        <v>60350</v>
      </c>
      <c r="B1466" s="8" t="str">
        <f>Daten!B1466</f>
        <v>Stainz</v>
      </c>
      <c r="C1466" s="15">
        <f t="shared" si="135"/>
        <v>6</v>
      </c>
      <c r="D1466" s="9">
        <f>Daten!E1466</f>
        <v>8712</v>
      </c>
      <c r="E1466" s="10">
        <f>Daten!D1466</f>
        <v>0</v>
      </c>
      <c r="F1466" s="9">
        <f t="shared" si="136"/>
        <v>14043.223880597016</v>
      </c>
      <c r="H1466" s="26">
        <f t="shared" ca="1" si="137"/>
        <v>41777</v>
      </c>
      <c r="I1466" s="8">
        <f t="shared" ca="1" si="138"/>
        <v>61</v>
      </c>
      <c r="J1466" s="26">
        <f ca="1">IF(I1466=0,0,COUNTIF(I$19:$I1466,C1466*10+1))</f>
        <v>15</v>
      </c>
      <c r="K1466" s="21">
        <f t="shared" ca="1" si="139"/>
        <v>0</v>
      </c>
      <c r="L1466" s="24">
        <f t="shared" ca="1" si="140"/>
        <v>41777</v>
      </c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</row>
    <row r="1467" spans="1:44" x14ac:dyDescent="0.2">
      <c r="A1467" s="15">
        <f>Daten!A1467</f>
        <v>60351</v>
      </c>
      <c r="B1467" s="8" t="str">
        <f>Daten!B1467</f>
        <v>Wies</v>
      </c>
      <c r="C1467" s="15">
        <f t="shared" si="135"/>
        <v>6</v>
      </c>
      <c r="D1467" s="9">
        <f>Daten!E1467</f>
        <v>4266</v>
      </c>
      <c r="E1467" s="10">
        <f>Daten!D1467</f>
        <v>0</v>
      </c>
      <c r="F1467" s="9">
        <f t="shared" si="136"/>
        <v>6876.5373134328356</v>
      </c>
      <c r="H1467" s="26">
        <f t="shared" ca="1" si="137"/>
        <v>20457</v>
      </c>
      <c r="I1467" s="8">
        <f t="shared" ca="1" si="138"/>
        <v>61</v>
      </c>
      <c r="J1467" s="26">
        <f ca="1">IF(I1467=0,0,COUNTIF(I$19:$I1467,C1467*10+1))</f>
        <v>16</v>
      </c>
      <c r="K1467" s="21">
        <f t="shared" ca="1" si="139"/>
        <v>0</v>
      </c>
      <c r="L1467" s="24">
        <f t="shared" ca="1" si="140"/>
        <v>20457</v>
      </c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</row>
    <row r="1468" spans="1:44" x14ac:dyDescent="0.2">
      <c r="A1468" s="15">
        <f>Daten!A1468</f>
        <v>60608</v>
      </c>
      <c r="B1468" s="8" t="str">
        <f>Daten!B1468</f>
        <v>Feldkirchen bei Graz</v>
      </c>
      <c r="C1468" s="15">
        <f t="shared" si="135"/>
        <v>6</v>
      </c>
      <c r="D1468" s="9">
        <f>Daten!E1468</f>
        <v>7104</v>
      </c>
      <c r="E1468" s="10">
        <f>Daten!D1468</f>
        <v>0</v>
      </c>
      <c r="F1468" s="9">
        <f t="shared" si="136"/>
        <v>11451.223880597016</v>
      </c>
      <c r="H1468" s="26">
        <f t="shared" ca="1" si="137"/>
        <v>34066</v>
      </c>
      <c r="I1468" s="8">
        <f t="shared" ca="1" si="138"/>
        <v>61</v>
      </c>
      <c r="J1468" s="26">
        <f ca="1">IF(I1468=0,0,COUNTIF(I$19:$I1468,C1468*10+1))</f>
        <v>17</v>
      </c>
      <c r="K1468" s="21">
        <f t="shared" ca="1" si="139"/>
        <v>0</v>
      </c>
      <c r="L1468" s="24">
        <f t="shared" ca="1" si="140"/>
        <v>34066</v>
      </c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</row>
    <row r="1469" spans="1:44" x14ac:dyDescent="0.2">
      <c r="A1469" s="15">
        <f>Daten!A1469</f>
        <v>60611</v>
      </c>
      <c r="B1469" s="8" t="str">
        <f>Daten!B1469</f>
        <v>Gössendorf</v>
      </c>
      <c r="C1469" s="15">
        <f t="shared" si="135"/>
        <v>6</v>
      </c>
      <c r="D1469" s="9">
        <f>Daten!E1469</f>
        <v>4235</v>
      </c>
      <c r="E1469" s="10">
        <f>Daten!D1469</f>
        <v>0</v>
      </c>
      <c r="F1469" s="9">
        <f t="shared" si="136"/>
        <v>6826.5671641791041</v>
      </c>
      <c r="H1469" s="26">
        <f t="shared" ca="1" si="137"/>
        <v>20308</v>
      </c>
      <c r="I1469" s="8">
        <f t="shared" ca="1" si="138"/>
        <v>61</v>
      </c>
      <c r="J1469" s="26">
        <f ca="1">IF(I1469=0,0,COUNTIF(I$19:$I1469,C1469*10+1))</f>
        <v>18</v>
      </c>
      <c r="K1469" s="21">
        <f t="shared" ca="1" si="139"/>
        <v>0</v>
      </c>
      <c r="L1469" s="24">
        <f t="shared" ca="1" si="140"/>
        <v>20308</v>
      </c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</row>
    <row r="1470" spans="1:44" x14ac:dyDescent="0.2">
      <c r="A1470" s="15">
        <f>Daten!A1470</f>
        <v>60613</v>
      </c>
      <c r="B1470" s="8" t="str">
        <f>Daten!B1470</f>
        <v>Gratkorn</v>
      </c>
      <c r="C1470" s="15">
        <f t="shared" si="135"/>
        <v>6</v>
      </c>
      <c r="D1470" s="9">
        <f>Daten!E1470</f>
        <v>8381</v>
      </c>
      <c r="E1470" s="10">
        <f>Daten!D1470</f>
        <v>0</v>
      </c>
      <c r="F1470" s="9">
        <f t="shared" si="136"/>
        <v>13509.671641791045</v>
      </c>
      <c r="H1470" s="26">
        <f t="shared" ca="1" si="137"/>
        <v>40190</v>
      </c>
      <c r="I1470" s="8">
        <f t="shared" ca="1" si="138"/>
        <v>61</v>
      </c>
      <c r="J1470" s="26">
        <f ca="1">IF(I1470=0,0,COUNTIF(I$19:$I1470,C1470*10+1))</f>
        <v>19</v>
      </c>
      <c r="K1470" s="21">
        <f t="shared" ca="1" si="139"/>
        <v>0</v>
      </c>
      <c r="L1470" s="24">
        <f t="shared" ca="1" si="140"/>
        <v>40190</v>
      </c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</row>
    <row r="1471" spans="1:44" x14ac:dyDescent="0.2">
      <c r="A1471" s="15">
        <f>Daten!A1471</f>
        <v>60617</v>
      </c>
      <c r="B1471" s="8" t="str">
        <f>Daten!B1471</f>
        <v>Hart bei Graz</v>
      </c>
      <c r="C1471" s="15">
        <f t="shared" si="135"/>
        <v>6</v>
      </c>
      <c r="D1471" s="9">
        <f>Daten!E1471</f>
        <v>5346</v>
      </c>
      <c r="E1471" s="10">
        <f>Daten!D1471</f>
        <v>0</v>
      </c>
      <c r="F1471" s="9">
        <f t="shared" si="136"/>
        <v>8617.432835820895</v>
      </c>
      <c r="H1471" s="26">
        <f t="shared" ca="1" si="137"/>
        <v>25636</v>
      </c>
      <c r="I1471" s="8">
        <f t="shared" ca="1" si="138"/>
        <v>61</v>
      </c>
      <c r="J1471" s="26">
        <f ca="1">IF(I1471=0,0,COUNTIF(I$19:$I1471,C1471*10+1))</f>
        <v>20</v>
      </c>
      <c r="K1471" s="21">
        <f t="shared" ca="1" si="139"/>
        <v>0</v>
      </c>
      <c r="L1471" s="24">
        <f t="shared" ca="1" si="140"/>
        <v>25636</v>
      </c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</row>
    <row r="1472" spans="1:44" x14ac:dyDescent="0.2">
      <c r="A1472" s="15">
        <f>Daten!A1472</f>
        <v>60618</v>
      </c>
      <c r="B1472" s="8" t="str">
        <f>Daten!B1472</f>
        <v>Haselsdorf-Tobelbad</v>
      </c>
      <c r="C1472" s="15">
        <f t="shared" si="135"/>
        <v>6</v>
      </c>
      <c r="D1472" s="9">
        <f>Daten!E1472</f>
        <v>1574</v>
      </c>
      <c r="E1472" s="10">
        <f>Daten!D1472</f>
        <v>0</v>
      </c>
      <c r="F1472" s="9">
        <f t="shared" si="136"/>
        <v>2537.1940298507461</v>
      </c>
      <c r="H1472" s="26">
        <f t="shared" ca="1" si="137"/>
        <v>7548</v>
      </c>
      <c r="I1472" s="8">
        <f t="shared" ca="1" si="138"/>
        <v>61</v>
      </c>
      <c r="J1472" s="26">
        <f ca="1">IF(I1472=0,0,COUNTIF(I$19:$I1472,C1472*10+1))</f>
        <v>21</v>
      </c>
      <c r="K1472" s="21">
        <f t="shared" ca="1" si="139"/>
        <v>0</v>
      </c>
      <c r="L1472" s="24">
        <f t="shared" ca="1" si="140"/>
        <v>7548</v>
      </c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</row>
    <row r="1473" spans="1:44" x14ac:dyDescent="0.2">
      <c r="A1473" s="15">
        <f>Daten!A1473</f>
        <v>60619</v>
      </c>
      <c r="B1473" s="8" t="str">
        <f>Daten!B1473</f>
        <v>Hausmannstätten</v>
      </c>
      <c r="C1473" s="15">
        <f t="shared" si="135"/>
        <v>6</v>
      </c>
      <c r="D1473" s="9">
        <f>Daten!E1473</f>
        <v>3709</v>
      </c>
      <c r="E1473" s="10">
        <f>Daten!D1473</f>
        <v>0</v>
      </c>
      <c r="F1473" s="9">
        <f t="shared" si="136"/>
        <v>5978.686567164179</v>
      </c>
      <c r="H1473" s="26">
        <f t="shared" ca="1" si="137"/>
        <v>17786</v>
      </c>
      <c r="I1473" s="8">
        <f t="shared" ca="1" si="138"/>
        <v>61</v>
      </c>
      <c r="J1473" s="26">
        <f ca="1">IF(I1473=0,0,COUNTIF(I$19:$I1473,C1473*10+1))</f>
        <v>22</v>
      </c>
      <c r="K1473" s="21">
        <f t="shared" ca="1" si="139"/>
        <v>0</v>
      </c>
      <c r="L1473" s="24">
        <f t="shared" ca="1" si="140"/>
        <v>17786</v>
      </c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</row>
    <row r="1474" spans="1:44" x14ac:dyDescent="0.2">
      <c r="A1474" s="15">
        <f>Daten!A1474</f>
        <v>60623</v>
      </c>
      <c r="B1474" s="8" t="str">
        <f>Daten!B1474</f>
        <v>Kainbach bei Graz</v>
      </c>
      <c r="C1474" s="15">
        <f t="shared" si="135"/>
        <v>6</v>
      </c>
      <c r="D1474" s="9">
        <f>Daten!E1474</f>
        <v>2856</v>
      </c>
      <c r="E1474" s="10">
        <f>Daten!D1474</f>
        <v>0</v>
      </c>
      <c r="F1474" s="9">
        <f t="shared" si="136"/>
        <v>4603.7014925373132</v>
      </c>
      <c r="H1474" s="26">
        <f t="shared" ca="1" si="137"/>
        <v>13695</v>
      </c>
      <c r="I1474" s="8">
        <f t="shared" ca="1" si="138"/>
        <v>61</v>
      </c>
      <c r="J1474" s="26">
        <f ca="1">IF(I1474=0,0,COUNTIF(I$19:$I1474,C1474*10+1))</f>
        <v>23</v>
      </c>
      <c r="K1474" s="21">
        <f t="shared" ca="1" si="139"/>
        <v>0</v>
      </c>
      <c r="L1474" s="24">
        <f t="shared" ca="1" si="140"/>
        <v>13695</v>
      </c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</row>
    <row r="1475" spans="1:44" x14ac:dyDescent="0.2">
      <c r="A1475" s="15">
        <f>Daten!A1475</f>
        <v>60624</v>
      </c>
      <c r="B1475" s="8" t="str">
        <f>Daten!B1475</f>
        <v>Kalsdorf bei Graz</v>
      </c>
      <c r="C1475" s="15">
        <f t="shared" si="135"/>
        <v>6</v>
      </c>
      <c r="D1475" s="9">
        <f>Daten!E1475</f>
        <v>8017</v>
      </c>
      <c r="E1475" s="10">
        <f>Daten!D1475</f>
        <v>0</v>
      </c>
      <c r="F1475" s="9">
        <f t="shared" si="136"/>
        <v>12922.925373134329</v>
      </c>
      <c r="H1475" s="26">
        <f t="shared" ca="1" si="137"/>
        <v>38444</v>
      </c>
      <c r="I1475" s="8">
        <f t="shared" ca="1" si="138"/>
        <v>61</v>
      </c>
      <c r="J1475" s="26">
        <f ca="1">IF(I1475=0,0,COUNTIF(I$19:$I1475,C1475*10+1))</f>
        <v>24</v>
      </c>
      <c r="K1475" s="21">
        <f t="shared" ca="1" si="139"/>
        <v>0</v>
      </c>
      <c r="L1475" s="24">
        <f t="shared" ca="1" si="140"/>
        <v>38444</v>
      </c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</row>
    <row r="1476" spans="1:44" x14ac:dyDescent="0.2">
      <c r="A1476" s="15">
        <f>Daten!A1476</f>
        <v>60626</v>
      </c>
      <c r="B1476" s="8" t="str">
        <f>Daten!B1476</f>
        <v>Kumberg</v>
      </c>
      <c r="C1476" s="15">
        <f t="shared" si="135"/>
        <v>6</v>
      </c>
      <c r="D1476" s="9">
        <f>Daten!E1476</f>
        <v>3900</v>
      </c>
      <c r="E1476" s="10">
        <f>Daten!D1476</f>
        <v>0</v>
      </c>
      <c r="F1476" s="9">
        <f t="shared" si="136"/>
        <v>6286.5671641791041</v>
      </c>
      <c r="H1476" s="26">
        <f t="shared" ca="1" si="137"/>
        <v>18702</v>
      </c>
      <c r="I1476" s="8">
        <f t="shared" ca="1" si="138"/>
        <v>61</v>
      </c>
      <c r="J1476" s="26">
        <f ca="1">IF(I1476=0,0,COUNTIF(I$19:$I1476,C1476*10+1))</f>
        <v>25</v>
      </c>
      <c r="K1476" s="21">
        <f t="shared" ca="1" si="139"/>
        <v>0</v>
      </c>
      <c r="L1476" s="24">
        <f t="shared" ca="1" si="140"/>
        <v>18702</v>
      </c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</row>
    <row r="1477" spans="1:44" x14ac:dyDescent="0.2">
      <c r="A1477" s="15">
        <f>Daten!A1477</f>
        <v>60628</v>
      </c>
      <c r="B1477" s="8" t="str">
        <f>Daten!B1477</f>
        <v>Laßnitzhöhe</v>
      </c>
      <c r="C1477" s="15">
        <f t="shared" si="135"/>
        <v>6</v>
      </c>
      <c r="D1477" s="9">
        <f>Daten!E1477</f>
        <v>2792</v>
      </c>
      <c r="E1477" s="10">
        <f>Daten!D1477</f>
        <v>0</v>
      </c>
      <c r="F1477" s="9">
        <f t="shared" si="136"/>
        <v>4500.5373134328356</v>
      </c>
      <c r="H1477" s="26">
        <f t="shared" ca="1" si="137"/>
        <v>13389</v>
      </c>
      <c r="I1477" s="8">
        <f t="shared" ca="1" si="138"/>
        <v>61</v>
      </c>
      <c r="J1477" s="26">
        <f ca="1">IF(I1477=0,0,COUNTIF(I$19:$I1477,C1477*10+1))</f>
        <v>26</v>
      </c>
      <c r="K1477" s="21">
        <f t="shared" ca="1" si="139"/>
        <v>0</v>
      </c>
      <c r="L1477" s="24">
        <f t="shared" ca="1" si="140"/>
        <v>13389</v>
      </c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</row>
    <row r="1478" spans="1:44" x14ac:dyDescent="0.2">
      <c r="A1478" s="15">
        <f>Daten!A1478</f>
        <v>60629</v>
      </c>
      <c r="B1478" s="8" t="str">
        <f>Daten!B1478</f>
        <v>Lieboch</v>
      </c>
      <c r="C1478" s="15">
        <f t="shared" si="135"/>
        <v>6</v>
      </c>
      <c r="D1478" s="9">
        <f>Daten!E1478</f>
        <v>5438</v>
      </c>
      <c r="E1478" s="10">
        <f>Daten!D1478</f>
        <v>0</v>
      </c>
      <c r="F1478" s="9">
        <f t="shared" si="136"/>
        <v>8765.7313432835817</v>
      </c>
      <c r="H1478" s="26">
        <f t="shared" ca="1" si="137"/>
        <v>26077</v>
      </c>
      <c r="I1478" s="8">
        <f t="shared" ca="1" si="138"/>
        <v>61</v>
      </c>
      <c r="J1478" s="26">
        <f ca="1">IF(I1478=0,0,COUNTIF(I$19:$I1478,C1478*10+1))</f>
        <v>27</v>
      </c>
      <c r="K1478" s="21">
        <f t="shared" ca="1" si="139"/>
        <v>0</v>
      </c>
      <c r="L1478" s="24">
        <f t="shared" ca="1" si="140"/>
        <v>26077</v>
      </c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</row>
    <row r="1479" spans="1:44" x14ac:dyDescent="0.2">
      <c r="A1479" s="15">
        <f>Daten!A1479</f>
        <v>60632</v>
      </c>
      <c r="B1479" s="8" t="str">
        <f>Daten!B1479</f>
        <v>Peggau</v>
      </c>
      <c r="C1479" s="15">
        <f t="shared" si="135"/>
        <v>6</v>
      </c>
      <c r="D1479" s="9">
        <f>Daten!E1479</f>
        <v>2368</v>
      </c>
      <c r="E1479" s="10">
        <f>Daten!D1479</f>
        <v>0</v>
      </c>
      <c r="F1479" s="9">
        <f t="shared" si="136"/>
        <v>3817.0746268656717</v>
      </c>
      <c r="H1479" s="26">
        <f t="shared" ca="1" si="137"/>
        <v>11355</v>
      </c>
      <c r="I1479" s="8">
        <f t="shared" ca="1" si="138"/>
        <v>61</v>
      </c>
      <c r="J1479" s="26">
        <f ca="1">IF(I1479=0,0,COUNTIF(I$19:$I1479,C1479*10+1))</f>
        <v>28</v>
      </c>
      <c r="K1479" s="21">
        <f t="shared" ca="1" si="139"/>
        <v>0</v>
      </c>
      <c r="L1479" s="24">
        <f t="shared" ca="1" si="140"/>
        <v>11355</v>
      </c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</row>
    <row r="1480" spans="1:44" x14ac:dyDescent="0.2">
      <c r="A1480" s="15">
        <f>Daten!A1480</f>
        <v>60639</v>
      </c>
      <c r="B1480" s="8" t="str">
        <f>Daten!B1480</f>
        <v>Sankt Bartholomä</v>
      </c>
      <c r="C1480" s="15">
        <f t="shared" si="135"/>
        <v>6</v>
      </c>
      <c r="D1480" s="9">
        <f>Daten!E1480</f>
        <v>1475</v>
      </c>
      <c r="E1480" s="10">
        <f>Daten!D1480</f>
        <v>0</v>
      </c>
      <c r="F1480" s="9">
        <f t="shared" si="136"/>
        <v>2377.6119402985073</v>
      </c>
      <c r="H1480" s="26">
        <f t="shared" ca="1" si="137"/>
        <v>7073</v>
      </c>
      <c r="I1480" s="8">
        <f t="shared" ca="1" si="138"/>
        <v>61</v>
      </c>
      <c r="J1480" s="26">
        <f ca="1">IF(I1480=0,0,COUNTIF(I$19:$I1480,C1480*10+1))</f>
        <v>29</v>
      </c>
      <c r="K1480" s="21">
        <f t="shared" ca="1" si="139"/>
        <v>0</v>
      </c>
      <c r="L1480" s="24">
        <f t="shared" ca="1" si="140"/>
        <v>7073</v>
      </c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</row>
    <row r="1481" spans="1:44" x14ac:dyDescent="0.2">
      <c r="A1481" s="15">
        <f>Daten!A1481</f>
        <v>60641</v>
      </c>
      <c r="B1481" s="8" t="str">
        <f>Daten!B1481</f>
        <v>Sankt Oswald bei Plankenwarth</v>
      </c>
      <c r="C1481" s="15">
        <f t="shared" si="135"/>
        <v>6</v>
      </c>
      <c r="D1481" s="9">
        <f>Daten!E1481</f>
        <v>1283</v>
      </c>
      <c r="E1481" s="10">
        <f>Daten!D1481</f>
        <v>0</v>
      </c>
      <c r="F1481" s="9">
        <f t="shared" si="136"/>
        <v>2068.1194029850744</v>
      </c>
      <c r="H1481" s="26">
        <f t="shared" ca="1" si="137"/>
        <v>6152</v>
      </c>
      <c r="I1481" s="8">
        <f t="shared" ca="1" si="138"/>
        <v>61</v>
      </c>
      <c r="J1481" s="26">
        <f ca="1">IF(I1481=0,0,COUNTIF(I$19:$I1481,C1481*10+1))</f>
        <v>30</v>
      </c>
      <c r="K1481" s="21">
        <f t="shared" ca="1" si="139"/>
        <v>0</v>
      </c>
      <c r="L1481" s="24">
        <f t="shared" ca="1" si="140"/>
        <v>6152</v>
      </c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</row>
    <row r="1482" spans="1:44" x14ac:dyDescent="0.2">
      <c r="A1482" s="15">
        <f>Daten!A1482</f>
        <v>60642</v>
      </c>
      <c r="B1482" s="8" t="str">
        <f>Daten!B1482</f>
        <v>Sankt Radegund bei Graz</v>
      </c>
      <c r="C1482" s="15">
        <f t="shared" si="135"/>
        <v>6</v>
      </c>
      <c r="D1482" s="9">
        <f>Daten!E1482</f>
        <v>2147</v>
      </c>
      <c r="E1482" s="10">
        <f>Daten!D1482</f>
        <v>0</v>
      </c>
      <c r="F1482" s="9">
        <f t="shared" si="136"/>
        <v>3460.8358208955224</v>
      </c>
      <c r="H1482" s="26">
        <f t="shared" ca="1" si="137"/>
        <v>10296</v>
      </c>
      <c r="I1482" s="8">
        <f t="shared" ca="1" si="138"/>
        <v>61</v>
      </c>
      <c r="J1482" s="26">
        <f ca="1">IF(I1482=0,0,COUNTIF(I$19:$I1482,C1482*10+1))</f>
        <v>31</v>
      </c>
      <c r="K1482" s="21">
        <f t="shared" ca="1" si="139"/>
        <v>0</v>
      </c>
      <c r="L1482" s="24">
        <f t="shared" ca="1" si="140"/>
        <v>10296</v>
      </c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</row>
    <row r="1483" spans="1:44" x14ac:dyDescent="0.2">
      <c r="A1483" s="15">
        <f>Daten!A1483</f>
        <v>60645</v>
      </c>
      <c r="B1483" s="8" t="str">
        <f>Daten!B1483</f>
        <v>Semriach</v>
      </c>
      <c r="C1483" s="15">
        <f t="shared" si="135"/>
        <v>6</v>
      </c>
      <c r="D1483" s="9">
        <f>Daten!E1483</f>
        <v>3275</v>
      </c>
      <c r="E1483" s="10">
        <f>Daten!D1483</f>
        <v>0</v>
      </c>
      <c r="F1483" s="9">
        <f t="shared" si="136"/>
        <v>5279.1044776119406</v>
      </c>
      <c r="H1483" s="26">
        <f t="shared" ca="1" si="137"/>
        <v>15705</v>
      </c>
      <c r="I1483" s="8">
        <f t="shared" ca="1" si="138"/>
        <v>61</v>
      </c>
      <c r="J1483" s="26">
        <f ca="1">IF(I1483=0,0,COUNTIF(I$19:$I1483,C1483*10+1))</f>
        <v>32</v>
      </c>
      <c r="K1483" s="21">
        <f t="shared" ca="1" si="139"/>
        <v>0</v>
      </c>
      <c r="L1483" s="24">
        <f t="shared" ca="1" si="140"/>
        <v>15705</v>
      </c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</row>
    <row r="1484" spans="1:44" x14ac:dyDescent="0.2">
      <c r="A1484" s="15">
        <f>Daten!A1484</f>
        <v>60646</v>
      </c>
      <c r="B1484" s="8" t="str">
        <f>Daten!B1484</f>
        <v>Stattegg</v>
      </c>
      <c r="C1484" s="15">
        <f t="shared" si="135"/>
        <v>6</v>
      </c>
      <c r="D1484" s="9">
        <f>Daten!E1484</f>
        <v>3004</v>
      </c>
      <c r="E1484" s="10">
        <f>Daten!D1484</f>
        <v>0</v>
      </c>
      <c r="F1484" s="9">
        <f t="shared" si="136"/>
        <v>4842.2686567164183</v>
      </c>
      <c r="H1484" s="26">
        <f t="shared" ca="1" si="137"/>
        <v>14405</v>
      </c>
      <c r="I1484" s="8">
        <f t="shared" ca="1" si="138"/>
        <v>61</v>
      </c>
      <c r="J1484" s="26">
        <f ca="1">IF(I1484=0,0,COUNTIF(I$19:$I1484,C1484*10+1))</f>
        <v>33</v>
      </c>
      <c r="K1484" s="21">
        <f t="shared" ca="1" si="139"/>
        <v>0</v>
      </c>
      <c r="L1484" s="24">
        <f t="shared" ca="1" si="140"/>
        <v>14405</v>
      </c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</row>
    <row r="1485" spans="1:44" x14ac:dyDescent="0.2">
      <c r="A1485" s="15">
        <f>Daten!A1485</f>
        <v>60647</v>
      </c>
      <c r="B1485" s="8" t="str">
        <f>Daten!B1485</f>
        <v>Stiwoll</v>
      </c>
      <c r="C1485" s="15">
        <f t="shared" si="135"/>
        <v>6</v>
      </c>
      <c r="D1485" s="9">
        <f>Daten!E1485</f>
        <v>713</v>
      </c>
      <c r="E1485" s="10">
        <f>Daten!D1485</f>
        <v>0</v>
      </c>
      <c r="F1485" s="9">
        <f t="shared" si="136"/>
        <v>1149.3134328358208</v>
      </c>
      <c r="H1485" s="26">
        <f t="shared" ca="1" si="137"/>
        <v>3419</v>
      </c>
      <c r="I1485" s="8">
        <f t="shared" ca="1" si="138"/>
        <v>61</v>
      </c>
      <c r="J1485" s="26">
        <f ca="1">IF(I1485=0,0,COUNTIF(I$19:$I1485,C1485*10+1))</f>
        <v>34</v>
      </c>
      <c r="K1485" s="21">
        <f t="shared" ca="1" si="139"/>
        <v>0</v>
      </c>
      <c r="L1485" s="24">
        <f t="shared" ca="1" si="140"/>
        <v>3419</v>
      </c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</row>
    <row r="1486" spans="1:44" x14ac:dyDescent="0.2">
      <c r="A1486" s="15">
        <f>Daten!A1486</f>
        <v>60648</v>
      </c>
      <c r="B1486" s="8" t="str">
        <f>Daten!B1486</f>
        <v>Thal</v>
      </c>
      <c r="C1486" s="15">
        <f t="shared" si="135"/>
        <v>6</v>
      </c>
      <c r="D1486" s="9">
        <f>Daten!E1486</f>
        <v>2406</v>
      </c>
      <c r="E1486" s="10">
        <f>Daten!D1486</f>
        <v>0</v>
      </c>
      <c r="F1486" s="9">
        <f t="shared" si="136"/>
        <v>3878.3283582089553</v>
      </c>
      <c r="H1486" s="26">
        <f t="shared" ca="1" si="137"/>
        <v>11538</v>
      </c>
      <c r="I1486" s="8">
        <f t="shared" ca="1" si="138"/>
        <v>61</v>
      </c>
      <c r="J1486" s="26">
        <f ca="1">IF(I1486=0,0,COUNTIF(I$19:$I1486,C1486*10+1))</f>
        <v>35</v>
      </c>
      <c r="K1486" s="21">
        <f t="shared" ca="1" si="139"/>
        <v>0</v>
      </c>
      <c r="L1486" s="24">
        <f t="shared" ca="1" si="140"/>
        <v>11538</v>
      </c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</row>
    <row r="1487" spans="1:44" x14ac:dyDescent="0.2">
      <c r="A1487" s="15">
        <f>Daten!A1487</f>
        <v>60651</v>
      </c>
      <c r="B1487" s="8" t="str">
        <f>Daten!B1487</f>
        <v>Übelbach</v>
      </c>
      <c r="C1487" s="15">
        <f t="shared" si="135"/>
        <v>6</v>
      </c>
      <c r="D1487" s="9">
        <f>Daten!E1487</f>
        <v>2066</v>
      </c>
      <c r="E1487" s="10">
        <f>Daten!D1487</f>
        <v>0</v>
      </c>
      <c r="F1487" s="9">
        <f t="shared" si="136"/>
        <v>3330.2686567164178</v>
      </c>
      <c r="H1487" s="26">
        <f t="shared" ca="1" si="137"/>
        <v>9907</v>
      </c>
      <c r="I1487" s="8">
        <f t="shared" ca="1" si="138"/>
        <v>61</v>
      </c>
      <c r="J1487" s="26">
        <f ca="1">IF(I1487=0,0,COUNTIF(I$19:$I1487,C1487*10+1))</f>
        <v>36</v>
      </c>
      <c r="K1487" s="21">
        <f t="shared" ca="1" si="139"/>
        <v>0</v>
      </c>
      <c r="L1487" s="24">
        <f t="shared" ca="1" si="140"/>
        <v>9907</v>
      </c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</row>
    <row r="1488" spans="1:44" x14ac:dyDescent="0.2">
      <c r="A1488" s="15">
        <f>Daten!A1488</f>
        <v>60653</v>
      </c>
      <c r="B1488" s="8" t="str">
        <f>Daten!B1488</f>
        <v>Vasoldsberg</v>
      </c>
      <c r="C1488" s="15">
        <f t="shared" si="135"/>
        <v>6</v>
      </c>
      <c r="D1488" s="9">
        <f>Daten!E1488</f>
        <v>4726</v>
      </c>
      <c r="E1488" s="10">
        <f>Daten!D1488</f>
        <v>0</v>
      </c>
      <c r="F1488" s="9">
        <f t="shared" si="136"/>
        <v>7618.0298507462685</v>
      </c>
      <c r="H1488" s="26">
        <f t="shared" ca="1" si="137"/>
        <v>22663</v>
      </c>
      <c r="I1488" s="8">
        <f t="shared" ca="1" si="138"/>
        <v>61</v>
      </c>
      <c r="J1488" s="26">
        <f ca="1">IF(I1488=0,0,COUNTIF(I$19:$I1488,C1488*10+1))</f>
        <v>37</v>
      </c>
      <c r="K1488" s="21">
        <f t="shared" ca="1" si="139"/>
        <v>0</v>
      </c>
      <c r="L1488" s="24">
        <f t="shared" ca="1" si="140"/>
        <v>22663</v>
      </c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</row>
    <row r="1489" spans="1:44" x14ac:dyDescent="0.2">
      <c r="A1489" s="15">
        <f>Daten!A1489</f>
        <v>60654</v>
      </c>
      <c r="B1489" s="8" t="str">
        <f>Daten!B1489</f>
        <v>Weinitzen</v>
      </c>
      <c r="C1489" s="15">
        <f t="shared" si="135"/>
        <v>6</v>
      </c>
      <c r="D1489" s="9">
        <f>Daten!E1489</f>
        <v>2740</v>
      </c>
      <c r="E1489" s="10">
        <f>Daten!D1489</f>
        <v>0</v>
      </c>
      <c r="F1489" s="9">
        <f t="shared" si="136"/>
        <v>4416.7164179104475</v>
      </c>
      <c r="H1489" s="26">
        <f t="shared" ca="1" si="137"/>
        <v>13139</v>
      </c>
      <c r="I1489" s="8">
        <f t="shared" ca="1" si="138"/>
        <v>61</v>
      </c>
      <c r="J1489" s="26">
        <f ca="1">IF(I1489=0,0,COUNTIF(I$19:$I1489,C1489*10+1))</f>
        <v>38</v>
      </c>
      <c r="K1489" s="21">
        <f t="shared" ca="1" si="139"/>
        <v>0</v>
      </c>
      <c r="L1489" s="24">
        <f t="shared" ca="1" si="140"/>
        <v>13139</v>
      </c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</row>
    <row r="1490" spans="1:44" x14ac:dyDescent="0.2">
      <c r="A1490" s="15">
        <f>Daten!A1490</f>
        <v>60655</v>
      </c>
      <c r="B1490" s="8" t="str">
        <f>Daten!B1490</f>
        <v>Werndorf</v>
      </c>
      <c r="C1490" s="15">
        <f t="shared" si="135"/>
        <v>6</v>
      </c>
      <c r="D1490" s="9">
        <f>Daten!E1490</f>
        <v>2559</v>
      </c>
      <c r="E1490" s="10">
        <f>Daten!D1490</f>
        <v>0</v>
      </c>
      <c r="F1490" s="9">
        <f t="shared" si="136"/>
        <v>4124.9552238805973</v>
      </c>
      <c r="H1490" s="26">
        <f t="shared" ca="1" si="137"/>
        <v>12271</v>
      </c>
      <c r="I1490" s="8">
        <f t="shared" ca="1" si="138"/>
        <v>61</v>
      </c>
      <c r="J1490" s="26">
        <f ca="1">IF(I1490=0,0,COUNTIF(I$19:$I1490,C1490*10+1))</f>
        <v>39</v>
      </c>
      <c r="K1490" s="21">
        <f t="shared" ca="1" si="139"/>
        <v>0</v>
      </c>
      <c r="L1490" s="24">
        <f t="shared" ca="1" si="140"/>
        <v>12271</v>
      </c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</row>
    <row r="1491" spans="1:44" x14ac:dyDescent="0.2">
      <c r="A1491" s="15">
        <f>Daten!A1491</f>
        <v>60656</v>
      </c>
      <c r="B1491" s="8" t="str">
        <f>Daten!B1491</f>
        <v>Wundschuh</v>
      </c>
      <c r="C1491" s="15">
        <f t="shared" ref="C1491:C1554" si="141">INT(A1491/10000)</f>
        <v>6</v>
      </c>
      <c r="D1491" s="9">
        <f>Daten!E1491</f>
        <v>1645</v>
      </c>
      <c r="E1491" s="10">
        <f>Daten!D1491</f>
        <v>0</v>
      </c>
      <c r="F1491" s="9">
        <f t="shared" ref="F1491:F1554" si="142">IF(AND(E1491=1,D1491&lt;=20000),D1491*2,IF(D1491&lt;=10000,D1491*(1+41/67),IF(D1491&lt;=20000,D1491*(1+2/3),IF(D1491&lt;=50000,D1491*(2),D1491*(2+1/3))))+IF(AND(D1491&gt;9000,D1491&lt;=10000),(D1491-9000)*(110/201),0)+IF(AND(D1491&gt;18000,D1491&lt;=20000),(D1491-18000)*(3+1/3),0)+IF(AND(D1491&gt;45000,D1491&lt;=50000),(D1491-45000)*(3+1/3),0))</f>
        <v>2651.6417910447763</v>
      </c>
      <c r="H1491" s="26">
        <f t="shared" ref="H1491:H1554" ca="1" si="143">ROUND(OFFSET($G$6,C1491,0)/OFFSET($F$6,C1491,0)*F1491,0)</f>
        <v>7888</v>
      </c>
      <c r="I1491" s="8">
        <f t="shared" ref="I1491:I1554" ca="1" si="144">IF(H1491&gt;0,C1491*10+1,0)</f>
        <v>61</v>
      </c>
      <c r="J1491" s="26">
        <f ca="1">IF(I1491=0,0,COUNTIF(I$19:$I1491,C1491*10+1))</f>
        <v>40</v>
      </c>
      <c r="K1491" s="21">
        <f t="shared" ref="K1491:K1554" ca="1" si="145">IF(J1491=1,OFFSET($G$6,C1491,0)-OFFSET($H$6,C1491,0),0)</f>
        <v>0</v>
      </c>
      <c r="L1491" s="24">
        <f t="shared" ref="L1491:L1554" ca="1" si="146">H1491+K1491</f>
        <v>7888</v>
      </c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</row>
    <row r="1492" spans="1:44" x14ac:dyDescent="0.2">
      <c r="A1492" s="15">
        <f>Daten!A1492</f>
        <v>60659</v>
      </c>
      <c r="B1492" s="8" t="str">
        <f>Daten!B1492</f>
        <v>Deutschfeistritz</v>
      </c>
      <c r="C1492" s="15">
        <f t="shared" si="141"/>
        <v>6</v>
      </c>
      <c r="D1492" s="9">
        <f>Daten!E1492</f>
        <v>4419</v>
      </c>
      <c r="E1492" s="10">
        <f>Daten!D1492</f>
        <v>0</v>
      </c>
      <c r="F1492" s="9">
        <f t="shared" si="142"/>
        <v>7123.1641791044776</v>
      </c>
      <c r="H1492" s="26">
        <f t="shared" ca="1" si="143"/>
        <v>21191</v>
      </c>
      <c r="I1492" s="8">
        <f t="shared" ca="1" si="144"/>
        <v>61</v>
      </c>
      <c r="J1492" s="26">
        <f ca="1">IF(I1492=0,0,COUNTIF(I$19:$I1492,C1492*10+1))</f>
        <v>41</v>
      </c>
      <c r="K1492" s="21">
        <f t="shared" ca="1" si="145"/>
        <v>0</v>
      </c>
      <c r="L1492" s="24">
        <f t="shared" ca="1" si="146"/>
        <v>21191</v>
      </c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</row>
    <row r="1493" spans="1:44" x14ac:dyDescent="0.2">
      <c r="A1493" s="15">
        <f>Daten!A1493</f>
        <v>60660</v>
      </c>
      <c r="B1493" s="8" t="str">
        <f>Daten!B1493</f>
        <v>Dobl-Zwaring</v>
      </c>
      <c r="C1493" s="15">
        <f t="shared" si="141"/>
        <v>6</v>
      </c>
      <c r="D1493" s="9">
        <f>Daten!E1493</f>
        <v>3702</v>
      </c>
      <c r="E1493" s="10">
        <f>Daten!D1493</f>
        <v>0</v>
      </c>
      <c r="F1493" s="9">
        <f t="shared" si="142"/>
        <v>5967.4029850746265</v>
      </c>
      <c r="H1493" s="26">
        <f t="shared" ca="1" si="143"/>
        <v>17752</v>
      </c>
      <c r="I1493" s="8">
        <f t="shared" ca="1" si="144"/>
        <v>61</v>
      </c>
      <c r="J1493" s="26">
        <f ca="1">IF(I1493=0,0,COUNTIF(I$19:$I1493,C1493*10+1))</f>
        <v>42</v>
      </c>
      <c r="K1493" s="21">
        <f t="shared" ca="1" si="145"/>
        <v>0</v>
      </c>
      <c r="L1493" s="24">
        <f t="shared" ca="1" si="146"/>
        <v>17752</v>
      </c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</row>
    <row r="1494" spans="1:44" x14ac:dyDescent="0.2">
      <c r="A1494" s="15">
        <f>Daten!A1494</f>
        <v>60661</v>
      </c>
      <c r="B1494" s="8" t="str">
        <f>Daten!B1494</f>
        <v>Eggersdorf bei Graz</v>
      </c>
      <c r="C1494" s="15">
        <f t="shared" si="141"/>
        <v>6</v>
      </c>
      <c r="D1494" s="9">
        <f>Daten!E1494</f>
        <v>6982</v>
      </c>
      <c r="E1494" s="10">
        <f>Daten!D1494</f>
        <v>0</v>
      </c>
      <c r="F1494" s="9">
        <f t="shared" si="142"/>
        <v>11254.567164179105</v>
      </c>
      <c r="H1494" s="26">
        <f t="shared" ca="1" si="143"/>
        <v>33481</v>
      </c>
      <c r="I1494" s="8">
        <f t="shared" ca="1" si="144"/>
        <v>61</v>
      </c>
      <c r="J1494" s="26">
        <f ca="1">IF(I1494=0,0,COUNTIF(I$19:$I1494,C1494*10+1))</f>
        <v>43</v>
      </c>
      <c r="K1494" s="21">
        <f t="shared" ca="1" si="145"/>
        <v>0</v>
      </c>
      <c r="L1494" s="24">
        <f t="shared" ca="1" si="146"/>
        <v>33481</v>
      </c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</row>
    <row r="1495" spans="1:44" x14ac:dyDescent="0.2">
      <c r="A1495" s="15">
        <f>Daten!A1495</f>
        <v>60662</v>
      </c>
      <c r="B1495" s="8" t="str">
        <f>Daten!B1495</f>
        <v>Fernitz-Mellach</v>
      </c>
      <c r="C1495" s="15">
        <f t="shared" si="141"/>
        <v>6</v>
      </c>
      <c r="D1495" s="9">
        <f>Daten!E1495</f>
        <v>4908</v>
      </c>
      <c r="E1495" s="10">
        <f>Daten!D1495</f>
        <v>0</v>
      </c>
      <c r="F1495" s="9">
        <f t="shared" si="142"/>
        <v>7911.4029850746265</v>
      </c>
      <c r="H1495" s="26">
        <f t="shared" ca="1" si="143"/>
        <v>23535</v>
      </c>
      <c r="I1495" s="8">
        <f t="shared" ca="1" si="144"/>
        <v>61</v>
      </c>
      <c r="J1495" s="26">
        <f ca="1">IF(I1495=0,0,COUNTIF(I$19:$I1495,C1495*10+1))</f>
        <v>44</v>
      </c>
      <c r="K1495" s="21">
        <f t="shared" ca="1" si="145"/>
        <v>0</v>
      </c>
      <c r="L1495" s="24">
        <f t="shared" ca="1" si="146"/>
        <v>23535</v>
      </c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</row>
    <row r="1496" spans="1:44" x14ac:dyDescent="0.2">
      <c r="A1496" s="15">
        <f>Daten!A1496</f>
        <v>60663</v>
      </c>
      <c r="B1496" s="8" t="str">
        <f>Daten!B1496</f>
        <v>Frohnleiten</v>
      </c>
      <c r="C1496" s="15">
        <f t="shared" si="141"/>
        <v>6</v>
      </c>
      <c r="D1496" s="9">
        <f>Daten!E1496</f>
        <v>6514</v>
      </c>
      <c r="E1496" s="10">
        <f>Daten!D1496</f>
        <v>0</v>
      </c>
      <c r="F1496" s="9">
        <f t="shared" si="142"/>
        <v>10500.179104477613</v>
      </c>
      <c r="H1496" s="26">
        <f t="shared" ca="1" si="143"/>
        <v>31237</v>
      </c>
      <c r="I1496" s="8">
        <f t="shared" ca="1" si="144"/>
        <v>61</v>
      </c>
      <c r="J1496" s="26">
        <f ca="1">IF(I1496=0,0,COUNTIF(I$19:$I1496,C1496*10+1))</f>
        <v>45</v>
      </c>
      <c r="K1496" s="21">
        <f t="shared" ca="1" si="145"/>
        <v>0</v>
      </c>
      <c r="L1496" s="24">
        <f t="shared" ca="1" si="146"/>
        <v>31237</v>
      </c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</row>
    <row r="1497" spans="1:44" x14ac:dyDescent="0.2">
      <c r="A1497" s="15">
        <f>Daten!A1497</f>
        <v>60664</v>
      </c>
      <c r="B1497" s="8" t="str">
        <f>Daten!B1497</f>
        <v>Gratwein-Straßengel</v>
      </c>
      <c r="C1497" s="15">
        <f t="shared" si="141"/>
        <v>6</v>
      </c>
      <c r="D1497" s="9">
        <f>Daten!E1497</f>
        <v>12762</v>
      </c>
      <c r="E1497" s="10">
        <f>Daten!D1497</f>
        <v>0</v>
      </c>
      <c r="F1497" s="9">
        <f t="shared" si="142"/>
        <v>21269.999999999996</v>
      </c>
      <c r="H1497" s="26">
        <f t="shared" ca="1" si="143"/>
        <v>63276</v>
      </c>
      <c r="I1497" s="8">
        <f t="shared" ca="1" si="144"/>
        <v>61</v>
      </c>
      <c r="J1497" s="26">
        <f ca="1">IF(I1497=0,0,COUNTIF(I$19:$I1497,C1497*10+1))</f>
        <v>46</v>
      </c>
      <c r="K1497" s="21">
        <f t="shared" ca="1" si="145"/>
        <v>0</v>
      </c>
      <c r="L1497" s="24">
        <f t="shared" ca="1" si="146"/>
        <v>63276</v>
      </c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</row>
    <row r="1498" spans="1:44" x14ac:dyDescent="0.2">
      <c r="A1498" s="15">
        <f>Daten!A1498</f>
        <v>60665</v>
      </c>
      <c r="B1498" s="8" t="str">
        <f>Daten!B1498</f>
        <v>Hitzendorf</v>
      </c>
      <c r="C1498" s="15">
        <f t="shared" si="141"/>
        <v>6</v>
      </c>
      <c r="D1498" s="9">
        <f>Daten!E1498</f>
        <v>7316</v>
      </c>
      <c r="E1498" s="10">
        <f>Daten!D1498</f>
        <v>0</v>
      </c>
      <c r="F1498" s="9">
        <f t="shared" si="142"/>
        <v>11792.955223880597</v>
      </c>
      <c r="H1498" s="26">
        <f t="shared" ca="1" si="143"/>
        <v>35083</v>
      </c>
      <c r="I1498" s="8">
        <f t="shared" ca="1" si="144"/>
        <v>61</v>
      </c>
      <c r="J1498" s="26">
        <f ca="1">IF(I1498=0,0,COUNTIF(I$19:$I1498,C1498*10+1))</f>
        <v>47</v>
      </c>
      <c r="K1498" s="21">
        <f t="shared" ca="1" si="145"/>
        <v>0</v>
      </c>
      <c r="L1498" s="24">
        <f t="shared" ca="1" si="146"/>
        <v>35083</v>
      </c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</row>
    <row r="1499" spans="1:44" x14ac:dyDescent="0.2">
      <c r="A1499" s="15">
        <f>Daten!A1499</f>
        <v>60666</v>
      </c>
      <c r="B1499" s="8" t="str">
        <f>Daten!B1499</f>
        <v>Nestelbach bei Graz</v>
      </c>
      <c r="C1499" s="15">
        <f t="shared" si="141"/>
        <v>6</v>
      </c>
      <c r="D1499" s="9">
        <f>Daten!E1499</f>
        <v>2742</v>
      </c>
      <c r="E1499" s="10">
        <f>Daten!D1499</f>
        <v>0</v>
      </c>
      <c r="F1499" s="9">
        <f t="shared" si="142"/>
        <v>4419.940298507463</v>
      </c>
      <c r="H1499" s="26">
        <f t="shared" ca="1" si="143"/>
        <v>13149</v>
      </c>
      <c r="I1499" s="8">
        <f t="shared" ca="1" si="144"/>
        <v>61</v>
      </c>
      <c r="J1499" s="26">
        <f ca="1">IF(I1499=0,0,COUNTIF(I$19:$I1499,C1499*10+1))</f>
        <v>48</v>
      </c>
      <c r="K1499" s="21">
        <f t="shared" ca="1" si="145"/>
        <v>0</v>
      </c>
      <c r="L1499" s="24">
        <f t="shared" ca="1" si="146"/>
        <v>13149</v>
      </c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</row>
    <row r="1500" spans="1:44" x14ac:dyDescent="0.2">
      <c r="A1500" s="15">
        <f>Daten!A1500</f>
        <v>60667</v>
      </c>
      <c r="B1500" s="8" t="str">
        <f>Daten!B1500</f>
        <v>Raaba-Grambach</v>
      </c>
      <c r="C1500" s="15">
        <f t="shared" si="141"/>
        <v>6</v>
      </c>
      <c r="D1500" s="9">
        <f>Daten!E1500</f>
        <v>4732</v>
      </c>
      <c r="E1500" s="10">
        <f>Daten!D1500</f>
        <v>0</v>
      </c>
      <c r="F1500" s="9">
        <f t="shared" si="142"/>
        <v>7627.7014925373132</v>
      </c>
      <c r="H1500" s="26">
        <f t="shared" ca="1" si="143"/>
        <v>22691</v>
      </c>
      <c r="I1500" s="8">
        <f t="shared" ca="1" si="144"/>
        <v>61</v>
      </c>
      <c r="J1500" s="26">
        <f ca="1">IF(I1500=0,0,COUNTIF(I$19:$I1500,C1500*10+1))</f>
        <v>49</v>
      </c>
      <c r="K1500" s="21">
        <f t="shared" ca="1" si="145"/>
        <v>0</v>
      </c>
      <c r="L1500" s="24">
        <f t="shared" ca="1" si="146"/>
        <v>22691</v>
      </c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</row>
    <row r="1501" spans="1:44" x14ac:dyDescent="0.2">
      <c r="A1501" s="15">
        <f>Daten!A1501</f>
        <v>60668</v>
      </c>
      <c r="B1501" s="8" t="str">
        <f>Daten!B1501</f>
        <v>Sankt Marein bei Graz</v>
      </c>
      <c r="C1501" s="15">
        <f t="shared" si="141"/>
        <v>6</v>
      </c>
      <c r="D1501" s="9">
        <f>Daten!E1501</f>
        <v>3723</v>
      </c>
      <c r="E1501" s="10">
        <f>Daten!D1501</f>
        <v>0</v>
      </c>
      <c r="F1501" s="9">
        <f t="shared" si="142"/>
        <v>6001.2537313432831</v>
      </c>
      <c r="H1501" s="26">
        <f t="shared" ca="1" si="143"/>
        <v>17853</v>
      </c>
      <c r="I1501" s="8">
        <f t="shared" ca="1" si="144"/>
        <v>61</v>
      </c>
      <c r="J1501" s="26">
        <f ca="1">IF(I1501=0,0,COUNTIF(I$19:$I1501,C1501*10+1))</f>
        <v>50</v>
      </c>
      <c r="K1501" s="21">
        <f t="shared" ca="1" si="145"/>
        <v>0</v>
      </c>
      <c r="L1501" s="24">
        <f t="shared" ca="1" si="146"/>
        <v>17853</v>
      </c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</row>
    <row r="1502" spans="1:44" x14ac:dyDescent="0.2">
      <c r="A1502" s="15">
        <f>Daten!A1502</f>
        <v>60669</v>
      </c>
      <c r="B1502" s="8" t="str">
        <f>Daten!B1502</f>
        <v>Seiersberg-Pirka</v>
      </c>
      <c r="C1502" s="15">
        <f t="shared" si="141"/>
        <v>6</v>
      </c>
      <c r="D1502" s="9">
        <f>Daten!E1502</f>
        <v>11983</v>
      </c>
      <c r="E1502" s="10">
        <f>Daten!D1502</f>
        <v>0</v>
      </c>
      <c r="F1502" s="9">
        <f t="shared" si="142"/>
        <v>19971.666666666664</v>
      </c>
      <c r="H1502" s="26">
        <f t="shared" ca="1" si="143"/>
        <v>59413</v>
      </c>
      <c r="I1502" s="8">
        <f t="shared" ca="1" si="144"/>
        <v>61</v>
      </c>
      <c r="J1502" s="26">
        <f ca="1">IF(I1502=0,0,COUNTIF(I$19:$I1502,C1502*10+1))</f>
        <v>51</v>
      </c>
      <c r="K1502" s="21">
        <f t="shared" ca="1" si="145"/>
        <v>0</v>
      </c>
      <c r="L1502" s="24">
        <f t="shared" ca="1" si="146"/>
        <v>59413</v>
      </c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</row>
    <row r="1503" spans="1:44" x14ac:dyDescent="0.2">
      <c r="A1503" s="15">
        <f>Daten!A1503</f>
        <v>60670</v>
      </c>
      <c r="B1503" s="8" t="str">
        <f>Daten!B1503</f>
        <v>Premstätten</v>
      </c>
      <c r="C1503" s="15">
        <f t="shared" si="141"/>
        <v>6</v>
      </c>
      <c r="D1503" s="9">
        <f>Daten!E1503</f>
        <v>6600</v>
      </c>
      <c r="E1503" s="10">
        <f>Daten!D1503</f>
        <v>0</v>
      </c>
      <c r="F1503" s="9">
        <f t="shared" si="142"/>
        <v>10638.805970149253</v>
      </c>
      <c r="H1503" s="26">
        <f t="shared" ca="1" si="143"/>
        <v>31649</v>
      </c>
      <c r="I1503" s="8">
        <f t="shared" ca="1" si="144"/>
        <v>61</v>
      </c>
      <c r="J1503" s="26">
        <f ca="1">IF(I1503=0,0,COUNTIF(I$19:$I1503,C1503*10+1))</f>
        <v>52</v>
      </c>
      <c r="K1503" s="21">
        <f t="shared" ca="1" si="145"/>
        <v>0</v>
      </c>
      <c r="L1503" s="24">
        <f t="shared" ca="1" si="146"/>
        <v>31649</v>
      </c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</row>
    <row r="1504" spans="1:44" x14ac:dyDescent="0.2">
      <c r="A1504" s="15">
        <f>Daten!A1504</f>
        <v>61001</v>
      </c>
      <c r="B1504" s="8" t="str">
        <f>Daten!B1504</f>
        <v>Allerheiligen bei Wildon</v>
      </c>
      <c r="C1504" s="15">
        <f t="shared" si="141"/>
        <v>6</v>
      </c>
      <c r="D1504" s="9">
        <f>Daten!E1504</f>
        <v>1596</v>
      </c>
      <c r="E1504" s="10">
        <f>Daten!D1504</f>
        <v>0</v>
      </c>
      <c r="F1504" s="9">
        <f t="shared" si="142"/>
        <v>2572.6567164179105</v>
      </c>
      <c r="H1504" s="26">
        <f t="shared" ca="1" si="143"/>
        <v>7653</v>
      </c>
      <c r="I1504" s="8">
        <f t="shared" ca="1" si="144"/>
        <v>61</v>
      </c>
      <c r="J1504" s="26">
        <f ca="1">IF(I1504=0,0,COUNTIF(I$19:$I1504,C1504*10+1))</f>
        <v>53</v>
      </c>
      <c r="K1504" s="21">
        <f t="shared" ca="1" si="145"/>
        <v>0</v>
      </c>
      <c r="L1504" s="24">
        <f t="shared" ca="1" si="146"/>
        <v>7653</v>
      </c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</row>
    <row r="1505" spans="1:44" x14ac:dyDescent="0.2">
      <c r="A1505" s="15">
        <f>Daten!A1505</f>
        <v>61002</v>
      </c>
      <c r="B1505" s="8" t="str">
        <f>Daten!B1505</f>
        <v>Arnfels</v>
      </c>
      <c r="C1505" s="15">
        <f t="shared" si="141"/>
        <v>6</v>
      </c>
      <c r="D1505" s="9">
        <f>Daten!E1505</f>
        <v>974</v>
      </c>
      <c r="E1505" s="10">
        <f>Daten!D1505</f>
        <v>0</v>
      </c>
      <c r="F1505" s="9">
        <f t="shared" si="142"/>
        <v>1570.0298507462687</v>
      </c>
      <c r="H1505" s="26">
        <f t="shared" ca="1" si="143"/>
        <v>4671</v>
      </c>
      <c r="I1505" s="8">
        <f t="shared" ca="1" si="144"/>
        <v>61</v>
      </c>
      <c r="J1505" s="26">
        <f ca="1">IF(I1505=0,0,COUNTIF(I$19:$I1505,C1505*10+1))</f>
        <v>54</v>
      </c>
      <c r="K1505" s="21">
        <f t="shared" ca="1" si="145"/>
        <v>0</v>
      </c>
      <c r="L1505" s="24">
        <f t="shared" ca="1" si="146"/>
        <v>4671</v>
      </c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</row>
    <row r="1506" spans="1:44" x14ac:dyDescent="0.2">
      <c r="A1506" s="15">
        <f>Daten!A1506</f>
        <v>61007</v>
      </c>
      <c r="B1506" s="8" t="str">
        <f>Daten!B1506</f>
        <v>Empersdorf</v>
      </c>
      <c r="C1506" s="15">
        <f t="shared" si="141"/>
        <v>6</v>
      </c>
      <c r="D1506" s="9">
        <f>Daten!E1506</f>
        <v>1422</v>
      </c>
      <c r="E1506" s="10">
        <f>Daten!D1506</f>
        <v>0</v>
      </c>
      <c r="F1506" s="9">
        <f t="shared" si="142"/>
        <v>2292.1791044776119</v>
      </c>
      <c r="H1506" s="26">
        <f t="shared" ca="1" si="143"/>
        <v>6819</v>
      </c>
      <c r="I1506" s="8">
        <f t="shared" ca="1" si="144"/>
        <v>61</v>
      </c>
      <c r="J1506" s="26">
        <f ca="1">IF(I1506=0,0,COUNTIF(I$19:$I1506,C1506*10+1))</f>
        <v>55</v>
      </c>
      <c r="K1506" s="21">
        <f t="shared" ca="1" si="145"/>
        <v>0</v>
      </c>
      <c r="L1506" s="24">
        <f t="shared" ca="1" si="146"/>
        <v>6819</v>
      </c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</row>
    <row r="1507" spans="1:44" x14ac:dyDescent="0.2">
      <c r="A1507" s="15">
        <f>Daten!A1507</f>
        <v>61008</v>
      </c>
      <c r="B1507" s="8" t="str">
        <f>Daten!B1507</f>
        <v>Gabersdorf</v>
      </c>
      <c r="C1507" s="15">
        <f t="shared" si="141"/>
        <v>6</v>
      </c>
      <c r="D1507" s="9">
        <f>Daten!E1507</f>
        <v>1261</v>
      </c>
      <c r="E1507" s="10">
        <f>Daten!D1507</f>
        <v>0</v>
      </c>
      <c r="F1507" s="9">
        <f t="shared" si="142"/>
        <v>2032.6567164179105</v>
      </c>
      <c r="H1507" s="26">
        <f t="shared" ca="1" si="143"/>
        <v>6047</v>
      </c>
      <c r="I1507" s="8">
        <f t="shared" ca="1" si="144"/>
        <v>61</v>
      </c>
      <c r="J1507" s="26">
        <f ca="1">IF(I1507=0,0,COUNTIF(I$19:$I1507,C1507*10+1))</f>
        <v>56</v>
      </c>
      <c r="K1507" s="21">
        <f t="shared" ca="1" si="145"/>
        <v>0</v>
      </c>
      <c r="L1507" s="24">
        <f t="shared" ca="1" si="146"/>
        <v>6047</v>
      </c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</row>
    <row r="1508" spans="1:44" x14ac:dyDescent="0.2">
      <c r="A1508" s="15">
        <f>Daten!A1508</f>
        <v>61012</v>
      </c>
      <c r="B1508" s="8" t="str">
        <f>Daten!B1508</f>
        <v>Gralla</v>
      </c>
      <c r="C1508" s="15">
        <f t="shared" si="141"/>
        <v>6</v>
      </c>
      <c r="D1508" s="9">
        <f>Daten!E1508</f>
        <v>2708</v>
      </c>
      <c r="E1508" s="10">
        <f>Daten!D1508</f>
        <v>0</v>
      </c>
      <c r="F1508" s="9">
        <f t="shared" si="142"/>
        <v>4365.1343283582091</v>
      </c>
      <c r="H1508" s="26">
        <f t="shared" ca="1" si="143"/>
        <v>12986</v>
      </c>
      <c r="I1508" s="8">
        <f t="shared" ca="1" si="144"/>
        <v>61</v>
      </c>
      <c r="J1508" s="26">
        <f ca="1">IF(I1508=0,0,COUNTIF(I$19:$I1508,C1508*10+1))</f>
        <v>57</v>
      </c>
      <c r="K1508" s="21">
        <f t="shared" ca="1" si="145"/>
        <v>0</v>
      </c>
      <c r="L1508" s="24">
        <f t="shared" ca="1" si="146"/>
        <v>12986</v>
      </c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</row>
    <row r="1509" spans="1:44" x14ac:dyDescent="0.2">
      <c r="A1509" s="15">
        <f>Daten!A1509</f>
        <v>61013</v>
      </c>
      <c r="B1509" s="8" t="str">
        <f>Daten!B1509</f>
        <v>Großklein</v>
      </c>
      <c r="C1509" s="15">
        <f t="shared" si="141"/>
        <v>6</v>
      </c>
      <c r="D1509" s="9">
        <f>Daten!E1509</f>
        <v>2268</v>
      </c>
      <c r="E1509" s="10">
        <f>Daten!D1509</f>
        <v>0</v>
      </c>
      <c r="F1509" s="9">
        <f t="shared" si="142"/>
        <v>3655.8805970149256</v>
      </c>
      <c r="H1509" s="26">
        <f t="shared" ca="1" si="143"/>
        <v>10876</v>
      </c>
      <c r="I1509" s="8">
        <f t="shared" ca="1" si="144"/>
        <v>61</v>
      </c>
      <c r="J1509" s="26">
        <f ca="1">IF(I1509=0,0,COUNTIF(I$19:$I1509,C1509*10+1))</f>
        <v>58</v>
      </c>
      <c r="K1509" s="21">
        <f t="shared" ca="1" si="145"/>
        <v>0</v>
      </c>
      <c r="L1509" s="24">
        <f t="shared" ca="1" si="146"/>
        <v>10876</v>
      </c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</row>
    <row r="1510" spans="1:44" x14ac:dyDescent="0.2">
      <c r="A1510" s="15">
        <f>Daten!A1510</f>
        <v>61016</v>
      </c>
      <c r="B1510" s="8" t="str">
        <f>Daten!B1510</f>
        <v>Heimschuh</v>
      </c>
      <c r="C1510" s="15">
        <f t="shared" si="141"/>
        <v>6</v>
      </c>
      <c r="D1510" s="9">
        <f>Daten!E1510</f>
        <v>1970</v>
      </c>
      <c r="E1510" s="10">
        <f>Daten!D1510</f>
        <v>0</v>
      </c>
      <c r="F1510" s="9">
        <f t="shared" si="142"/>
        <v>3175.5223880597014</v>
      </c>
      <c r="H1510" s="26">
        <f t="shared" ca="1" si="143"/>
        <v>9447</v>
      </c>
      <c r="I1510" s="8">
        <f t="shared" ca="1" si="144"/>
        <v>61</v>
      </c>
      <c r="J1510" s="26">
        <f ca="1">IF(I1510=0,0,COUNTIF(I$19:$I1510,C1510*10+1))</f>
        <v>59</v>
      </c>
      <c r="K1510" s="21">
        <f t="shared" ca="1" si="145"/>
        <v>0</v>
      </c>
      <c r="L1510" s="24">
        <f t="shared" ca="1" si="146"/>
        <v>9447</v>
      </c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</row>
    <row r="1511" spans="1:44" x14ac:dyDescent="0.2">
      <c r="A1511" s="15">
        <f>Daten!A1511</f>
        <v>61017</v>
      </c>
      <c r="B1511" s="8" t="str">
        <f>Daten!B1511</f>
        <v>Hengsberg</v>
      </c>
      <c r="C1511" s="15">
        <f t="shared" si="141"/>
        <v>6</v>
      </c>
      <c r="D1511" s="9">
        <f>Daten!E1511</f>
        <v>1490</v>
      </c>
      <c r="E1511" s="10">
        <f>Daten!D1511</f>
        <v>0</v>
      </c>
      <c r="F1511" s="9">
        <f t="shared" si="142"/>
        <v>2401.7910447761192</v>
      </c>
      <c r="H1511" s="26">
        <f t="shared" ca="1" si="143"/>
        <v>7145</v>
      </c>
      <c r="I1511" s="8">
        <f t="shared" ca="1" si="144"/>
        <v>61</v>
      </c>
      <c r="J1511" s="26">
        <f ca="1">IF(I1511=0,0,COUNTIF(I$19:$I1511,C1511*10+1))</f>
        <v>60</v>
      </c>
      <c r="K1511" s="21">
        <f t="shared" ca="1" si="145"/>
        <v>0</v>
      </c>
      <c r="L1511" s="24">
        <f t="shared" ca="1" si="146"/>
        <v>7145</v>
      </c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</row>
    <row r="1512" spans="1:44" x14ac:dyDescent="0.2">
      <c r="A1512" s="15">
        <f>Daten!A1512</f>
        <v>61019</v>
      </c>
      <c r="B1512" s="8" t="str">
        <f>Daten!B1512</f>
        <v>Kitzeck im Sausal</v>
      </c>
      <c r="C1512" s="15">
        <f t="shared" si="141"/>
        <v>6</v>
      </c>
      <c r="D1512" s="9">
        <f>Daten!E1512</f>
        <v>1190</v>
      </c>
      <c r="E1512" s="10">
        <f>Daten!D1512</f>
        <v>0</v>
      </c>
      <c r="F1512" s="9">
        <f t="shared" si="142"/>
        <v>1918.2089552238806</v>
      </c>
      <c r="H1512" s="26">
        <f t="shared" ca="1" si="143"/>
        <v>5706</v>
      </c>
      <c r="I1512" s="8">
        <f t="shared" ca="1" si="144"/>
        <v>61</v>
      </c>
      <c r="J1512" s="26">
        <f ca="1">IF(I1512=0,0,COUNTIF(I$19:$I1512,C1512*10+1))</f>
        <v>61</v>
      </c>
      <c r="K1512" s="21">
        <f t="shared" ca="1" si="145"/>
        <v>0</v>
      </c>
      <c r="L1512" s="24">
        <f t="shared" ca="1" si="146"/>
        <v>5706</v>
      </c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</row>
    <row r="1513" spans="1:44" x14ac:dyDescent="0.2">
      <c r="A1513" s="15">
        <f>Daten!A1513</f>
        <v>61020</v>
      </c>
      <c r="B1513" s="8" t="str">
        <f>Daten!B1513</f>
        <v>Lang</v>
      </c>
      <c r="C1513" s="15">
        <f t="shared" si="141"/>
        <v>6</v>
      </c>
      <c r="D1513" s="9">
        <f>Daten!E1513</f>
        <v>1348</v>
      </c>
      <c r="E1513" s="10">
        <f>Daten!D1513</f>
        <v>0</v>
      </c>
      <c r="F1513" s="9">
        <f t="shared" si="142"/>
        <v>2172.8955223880598</v>
      </c>
      <c r="H1513" s="26">
        <f t="shared" ca="1" si="143"/>
        <v>6464</v>
      </c>
      <c r="I1513" s="8">
        <f t="shared" ca="1" si="144"/>
        <v>61</v>
      </c>
      <c r="J1513" s="26">
        <f ca="1">IF(I1513=0,0,COUNTIF(I$19:$I1513,C1513*10+1))</f>
        <v>62</v>
      </c>
      <c r="K1513" s="21">
        <f t="shared" ca="1" si="145"/>
        <v>0</v>
      </c>
      <c r="L1513" s="24">
        <f t="shared" ca="1" si="146"/>
        <v>6464</v>
      </c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</row>
    <row r="1514" spans="1:44" x14ac:dyDescent="0.2">
      <c r="A1514" s="15">
        <f>Daten!A1514</f>
        <v>61021</v>
      </c>
      <c r="B1514" s="8" t="str">
        <f>Daten!B1514</f>
        <v>Lebring-Sankt Margarethen</v>
      </c>
      <c r="C1514" s="15">
        <f t="shared" si="141"/>
        <v>6</v>
      </c>
      <c r="D1514" s="9">
        <f>Daten!E1514</f>
        <v>2185</v>
      </c>
      <c r="E1514" s="10">
        <f>Daten!D1514</f>
        <v>0</v>
      </c>
      <c r="F1514" s="9">
        <f t="shared" si="142"/>
        <v>3522.0895522388059</v>
      </c>
      <c r="H1514" s="26">
        <f t="shared" ca="1" si="143"/>
        <v>10478</v>
      </c>
      <c r="I1514" s="8">
        <f t="shared" ca="1" si="144"/>
        <v>61</v>
      </c>
      <c r="J1514" s="26">
        <f ca="1">IF(I1514=0,0,COUNTIF(I$19:$I1514,C1514*10+1))</f>
        <v>63</v>
      </c>
      <c r="K1514" s="21">
        <f t="shared" ca="1" si="145"/>
        <v>0</v>
      </c>
      <c r="L1514" s="24">
        <f t="shared" ca="1" si="146"/>
        <v>10478</v>
      </c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</row>
    <row r="1515" spans="1:44" x14ac:dyDescent="0.2">
      <c r="A1515" s="15">
        <f>Daten!A1515</f>
        <v>61024</v>
      </c>
      <c r="B1515" s="8" t="str">
        <f>Daten!B1515</f>
        <v>Oberhaag</v>
      </c>
      <c r="C1515" s="15">
        <f t="shared" si="141"/>
        <v>6</v>
      </c>
      <c r="D1515" s="9">
        <f>Daten!E1515</f>
        <v>2064</v>
      </c>
      <c r="E1515" s="10">
        <f>Daten!D1515</f>
        <v>0</v>
      </c>
      <c r="F1515" s="9">
        <f t="shared" si="142"/>
        <v>3327.0447761194027</v>
      </c>
      <c r="H1515" s="26">
        <f t="shared" ca="1" si="143"/>
        <v>9898</v>
      </c>
      <c r="I1515" s="8">
        <f t="shared" ca="1" si="144"/>
        <v>61</v>
      </c>
      <c r="J1515" s="26">
        <f ca="1">IF(I1515=0,0,COUNTIF(I$19:$I1515,C1515*10+1))</f>
        <v>64</v>
      </c>
      <c r="K1515" s="21">
        <f t="shared" ca="1" si="145"/>
        <v>0</v>
      </c>
      <c r="L1515" s="24">
        <f t="shared" ca="1" si="146"/>
        <v>9898</v>
      </c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</row>
    <row r="1516" spans="1:44" x14ac:dyDescent="0.2">
      <c r="A1516" s="15">
        <f>Daten!A1516</f>
        <v>61027</v>
      </c>
      <c r="B1516" s="8" t="str">
        <f>Daten!B1516</f>
        <v>Ragnitz</v>
      </c>
      <c r="C1516" s="15">
        <f t="shared" si="141"/>
        <v>6</v>
      </c>
      <c r="D1516" s="9">
        <f>Daten!E1516</f>
        <v>1529</v>
      </c>
      <c r="E1516" s="10">
        <f>Daten!D1516</f>
        <v>0</v>
      </c>
      <c r="F1516" s="9">
        <f t="shared" si="142"/>
        <v>2464.6567164179105</v>
      </c>
      <c r="H1516" s="26">
        <f t="shared" ca="1" si="143"/>
        <v>7332</v>
      </c>
      <c r="I1516" s="8">
        <f t="shared" ca="1" si="144"/>
        <v>61</v>
      </c>
      <c r="J1516" s="26">
        <f ca="1">IF(I1516=0,0,COUNTIF(I$19:$I1516,C1516*10+1))</f>
        <v>65</v>
      </c>
      <c r="K1516" s="21">
        <f t="shared" ca="1" si="145"/>
        <v>0</v>
      </c>
      <c r="L1516" s="24">
        <f t="shared" ca="1" si="146"/>
        <v>7332</v>
      </c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</row>
    <row r="1517" spans="1:44" x14ac:dyDescent="0.2">
      <c r="A1517" s="15">
        <f>Daten!A1517</f>
        <v>61030</v>
      </c>
      <c r="B1517" s="8" t="str">
        <f>Daten!B1517</f>
        <v>Sankt Andrä-Höch</v>
      </c>
      <c r="C1517" s="15">
        <f t="shared" si="141"/>
        <v>6</v>
      </c>
      <c r="D1517" s="9">
        <f>Daten!E1517</f>
        <v>1700</v>
      </c>
      <c r="E1517" s="10">
        <f>Daten!D1517</f>
        <v>0</v>
      </c>
      <c r="F1517" s="9">
        <f t="shared" si="142"/>
        <v>2740.2985074626868</v>
      </c>
      <c r="H1517" s="26">
        <f t="shared" ca="1" si="143"/>
        <v>8152</v>
      </c>
      <c r="I1517" s="8">
        <f t="shared" ca="1" si="144"/>
        <v>61</v>
      </c>
      <c r="J1517" s="26">
        <f ca="1">IF(I1517=0,0,COUNTIF(I$19:$I1517,C1517*10+1))</f>
        <v>66</v>
      </c>
      <c r="K1517" s="21">
        <f t="shared" ca="1" si="145"/>
        <v>0</v>
      </c>
      <c r="L1517" s="24">
        <f t="shared" ca="1" si="146"/>
        <v>8152</v>
      </c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</row>
    <row r="1518" spans="1:44" x14ac:dyDescent="0.2">
      <c r="A1518" s="15">
        <f>Daten!A1518</f>
        <v>61032</v>
      </c>
      <c r="B1518" s="8" t="str">
        <f>Daten!B1518</f>
        <v>Sankt Johann im Saggautal</v>
      </c>
      <c r="C1518" s="15">
        <f t="shared" si="141"/>
        <v>6</v>
      </c>
      <c r="D1518" s="9">
        <f>Daten!E1518</f>
        <v>2002</v>
      </c>
      <c r="E1518" s="10">
        <f>Daten!D1518</f>
        <v>0</v>
      </c>
      <c r="F1518" s="9">
        <f t="shared" si="142"/>
        <v>3227.1044776119402</v>
      </c>
      <c r="H1518" s="26">
        <f t="shared" ca="1" si="143"/>
        <v>9600</v>
      </c>
      <c r="I1518" s="8">
        <f t="shared" ca="1" si="144"/>
        <v>61</v>
      </c>
      <c r="J1518" s="26">
        <f ca="1">IF(I1518=0,0,COUNTIF(I$19:$I1518,C1518*10+1))</f>
        <v>67</v>
      </c>
      <c r="K1518" s="21">
        <f t="shared" ca="1" si="145"/>
        <v>0</v>
      </c>
      <c r="L1518" s="24">
        <f t="shared" ca="1" si="146"/>
        <v>9600</v>
      </c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</row>
    <row r="1519" spans="1:44" x14ac:dyDescent="0.2">
      <c r="A1519" s="15">
        <f>Daten!A1519</f>
        <v>61033</v>
      </c>
      <c r="B1519" s="8" t="str">
        <f>Daten!B1519</f>
        <v>Sankt Nikolai im Sausal</v>
      </c>
      <c r="C1519" s="15">
        <f t="shared" si="141"/>
        <v>6</v>
      </c>
      <c r="D1519" s="9">
        <f>Daten!E1519</f>
        <v>2329</v>
      </c>
      <c r="E1519" s="10">
        <f>Daten!D1519</f>
        <v>0</v>
      </c>
      <c r="F1519" s="9">
        <f t="shared" si="142"/>
        <v>3754.2089552238804</v>
      </c>
      <c r="H1519" s="26">
        <f t="shared" ca="1" si="143"/>
        <v>11168</v>
      </c>
      <c r="I1519" s="8">
        <f t="shared" ca="1" si="144"/>
        <v>61</v>
      </c>
      <c r="J1519" s="26">
        <f ca="1">IF(I1519=0,0,COUNTIF(I$19:$I1519,C1519*10+1))</f>
        <v>68</v>
      </c>
      <c r="K1519" s="21">
        <f t="shared" ca="1" si="145"/>
        <v>0</v>
      </c>
      <c r="L1519" s="24">
        <f t="shared" ca="1" si="146"/>
        <v>11168</v>
      </c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</row>
    <row r="1520" spans="1:44" x14ac:dyDescent="0.2">
      <c r="A1520" s="15">
        <f>Daten!A1520</f>
        <v>61043</v>
      </c>
      <c r="B1520" s="8" t="str">
        <f>Daten!B1520</f>
        <v>Tillmitsch</v>
      </c>
      <c r="C1520" s="15">
        <f t="shared" si="141"/>
        <v>6</v>
      </c>
      <c r="D1520" s="9">
        <f>Daten!E1520</f>
        <v>3575</v>
      </c>
      <c r="E1520" s="10">
        <f>Daten!D1520</f>
        <v>0</v>
      </c>
      <c r="F1520" s="9">
        <f t="shared" si="142"/>
        <v>5762.686567164179</v>
      </c>
      <c r="H1520" s="26">
        <f t="shared" ca="1" si="143"/>
        <v>17143</v>
      </c>
      <c r="I1520" s="8">
        <f t="shared" ca="1" si="144"/>
        <v>61</v>
      </c>
      <c r="J1520" s="26">
        <f ca="1">IF(I1520=0,0,COUNTIF(I$19:$I1520,C1520*10+1))</f>
        <v>69</v>
      </c>
      <c r="K1520" s="21">
        <f t="shared" ca="1" si="145"/>
        <v>0</v>
      </c>
      <c r="L1520" s="24">
        <f t="shared" ca="1" si="146"/>
        <v>17143</v>
      </c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</row>
    <row r="1521" spans="1:44" x14ac:dyDescent="0.2">
      <c r="A1521" s="15">
        <f>Daten!A1521</f>
        <v>61045</v>
      </c>
      <c r="B1521" s="8" t="str">
        <f>Daten!B1521</f>
        <v>Wagna</v>
      </c>
      <c r="C1521" s="15">
        <f t="shared" si="141"/>
        <v>6</v>
      </c>
      <c r="D1521" s="9">
        <f>Daten!E1521</f>
        <v>6465</v>
      </c>
      <c r="E1521" s="10">
        <f>Daten!D1521</f>
        <v>0</v>
      </c>
      <c r="F1521" s="9">
        <f t="shared" si="142"/>
        <v>10421.194029850747</v>
      </c>
      <c r="H1521" s="26">
        <f t="shared" ca="1" si="143"/>
        <v>31002</v>
      </c>
      <c r="I1521" s="8">
        <f t="shared" ca="1" si="144"/>
        <v>61</v>
      </c>
      <c r="J1521" s="26">
        <f ca="1">IF(I1521=0,0,COUNTIF(I$19:$I1521,C1521*10+1))</f>
        <v>70</v>
      </c>
      <c r="K1521" s="21">
        <f t="shared" ca="1" si="145"/>
        <v>0</v>
      </c>
      <c r="L1521" s="24">
        <f t="shared" ca="1" si="146"/>
        <v>31002</v>
      </c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</row>
    <row r="1522" spans="1:44" x14ac:dyDescent="0.2">
      <c r="A1522" s="15">
        <f>Daten!A1522</f>
        <v>61049</v>
      </c>
      <c r="B1522" s="8" t="str">
        <f>Daten!B1522</f>
        <v>Ehrenhausen an der Weinstraße</v>
      </c>
      <c r="C1522" s="15">
        <f t="shared" si="141"/>
        <v>6</v>
      </c>
      <c r="D1522" s="9">
        <f>Daten!E1522</f>
        <v>2476</v>
      </c>
      <c r="E1522" s="10">
        <f>Daten!D1522</f>
        <v>0</v>
      </c>
      <c r="F1522" s="9">
        <f t="shared" si="142"/>
        <v>3991.1641791044776</v>
      </c>
      <c r="H1522" s="26">
        <f t="shared" ca="1" si="143"/>
        <v>11873</v>
      </c>
      <c r="I1522" s="8">
        <f t="shared" ca="1" si="144"/>
        <v>61</v>
      </c>
      <c r="J1522" s="26">
        <f ca="1">IF(I1522=0,0,COUNTIF(I$19:$I1522,C1522*10+1))</f>
        <v>71</v>
      </c>
      <c r="K1522" s="21">
        <f t="shared" ca="1" si="145"/>
        <v>0</v>
      </c>
      <c r="L1522" s="24">
        <f t="shared" ca="1" si="146"/>
        <v>11873</v>
      </c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</row>
    <row r="1523" spans="1:44" x14ac:dyDescent="0.2">
      <c r="A1523" s="15">
        <f>Daten!A1523</f>
        <v>61050</v>
      </c>
      <c r="B1523" s="8" t="str">
        <f>Daten!B1523</f>
        <v>Gamlitz</v>
      </c>
      <c r="C1523" s="15">
        <f t="shared" si="141"/>
        <v>6</v>
      </c>
      <c r="D1523" s="9">
        <f>Daten!E1523</f>
        <v>3210</v>
      </c>
      <c r="E1523" s="10">
        <f>Daten!D1523</f>
        <v>0</v>
      </c>
      <c r="F1523" s="9">
        <f t="shared" si="142"/>
        <v>5174.3283582089553</v>
      </c>
      <c r="H1523" s="26">
        <f t="shared" ca="1" si="143"/>
        <v>15393</v>
      </c>
      <c r="I1523" s="8">
        <f t="shared" ca="1" si="144"/>
        <v>61</v>
      </c>
      <c r="J1523" s="26">
        <f ca="1">IF(I1523=0,0,COUNTIF(I$19:$I1523,C1523*10+1))</f>
        <v>72</v>
      </c>
      <c r="K1523" s="21">
        <f t="shared" ca="1" si="145"/>
        <v>0</v>
      </c>
      <c r="L1523" s="24">
        <f t="shared" ca="1" si="146"/>
        <v>15393</v>
      </c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</row>
    <row r="1524" spans="1:44" x14ac:dyDescent="0.2">
      <c r="A1524" s="15">
        <f>Daten!A1524</f>
        <v>61051</v>
      </c>
      <c r="B1524" s="8" t="str">
        <f>Daten!B1524</f>
        <v>Gleinstätten</v>
      </c>
      <c r="C1524" s="15">
        <f t="shared" si="141"/>
        <v>6</v>
      </c>
      <c r="D1524" s="9">
        <f>Daten!E1524</f>
        <v>2764</v>
      </c>
      <c r="E1524" s="10">
        <f>Daten!D1524</f>
        <v>0</v>
      </c>
      <c r="F1524" s="9">
        <f t="shared" si="142"/>
        <v>4455.4029850746265</v>
      </c>
      <c r="H1524" s="26">
        <f t="shared" ca="1" si="143"/>
        <v>13254</v>
      </c>
      <c r="I1524" s="8">
        <f t="shared" ca="1" si="144"/>
        <v>61</v>
      </c>
      <c r="J1524" s="26">
        <f ca="1">IF(I1524=0,0,COUNTIF(I$19:$I1524,C1524*10+1))</f>
        <v>73</v>
      </c>
      <c r="K1524" s="21">
        <f t="shared" ca="1" si="145"/>
        <v>0</v>
      </c>
      <c r="L1524" s="24">
        <f t="shared" ca="1" si="146"/>
        <v>13254</v>
      </c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</row>
    <row r="1525" spans="1:44" x14ac:dyDescent="0.2">
      <c r="A1525" s="15">
        <f>Daten!A1525</f>
        <v>61052</v>
      </c>
      <c r="B1525" s="8" t="str">
        <f>Daten!B1525</f>
        <v>Heiligenkreuz am Waasen</v>
      </c>
      <c r="C1525" s="15">
        <f t="shared" si="141"/>
        <v>6</v>
      </c>
      <c r="D1525" s="9">
        <f>Daten!E1525</f>
        <v>2874</v>
      </c>
      <c r="E1525" s="10">
        <f>Daten!D1525</f>
        <v>0</v>
      </c>
      <c r="F1525" s="9">
        <f t="shared" si="142"/>
        <v>4632.7164179104475</v>
      </c>
      <c r="H1525" s="26">
        <f t="shared" ca="1" si="143"/>
        <v>13782</v>
      </c>
      <c r="I1525" s="8">
        <f t="shared" ca="1" si="144"/>
        <v>61</v>
      </c>
      <c r="J1525" s="26">
        <f ca="1">IF(I1525=0,0,COUNTIF(I$19:$I1525,C1525*10+1))</f>
        <v>74</v>
      </c>
      <c r="K1525" s="21">
        <f t="shared" ca="1" si="145"/>
        <v>0</v>
      </c>
      <c r="L1525" s="24">
        <f t="shared" ca="1" si="146"/>
        <v>13782</v>
      </c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</row>
    <row r="1526" spans="1:44" x14ac:dyDescent="0.2">
      <c r="A1526" s="15">
        <f>Daten!A1526</f>
        <v>61053</v>
      </c>
      <c r="B1526" s="8" t="str">
        <f>Daten!B1526</f>
        <v>Leibnitz</v>
      </c>
      <c r="C1526" s="15">
        <f t="shared" si="141"/>
        <v>6</v>
      </c>
      <c r="D1526" s="9">
        <f>Daten!E1526</f>
        <v>12864</v>
      </c>
      <c r="E1526" s="10">
        <f>Daten!D1526</f>
        <v>0</v>
      </c>
      <c r="F1526" s="9">
        <f t="shared" si="142"/>
        <v>21439.999999999996</v>
      </c>
      <c r="H1526" s="26">
        <f t="shared" ca="1" si="143"/>
        <v>63781</v>
      </c>
      <c r="I1526" s="8">
        <f t="shared" ca="1" si="144"/>
        <v>61</v>
      </c>
      <c r="J1526" s="26">
        <f ca="1">IF(I1526=0,0,COUNTIF(I$19:$I1526,C1526*10+1))</f>
        <v>75</v>
      </c>
      <c r="K1526" s="21">
        <f t="shared" ca="1" si="145"/>
        <v>0</v>
      </c>
      <c r="L1526" s="24">
        <f t="shared" ca="1" si="146"/>
        <v>63781</v>
      </c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</row>
    <row r="1527" spans="1:44" x14ac:dyDescent="0.2">
      <c r="A1527" s="15">
        <f>Daten!A1527</f>
        <v>61054</v>
      </c>
      <c r="B1527" s="8" t="str">
        <f>Daten!B1527</f>
        <v>Leutschach an der Weinstraße</v>
      </c>
      <c r="C1527" s="15">
        <f t="shared" si="141"/>
        <v>6</v>
      </c>
      <c r="D1527" s="9">
        <f>Daten!E1527</f>
        <v>3574</v>
      </c>
      <c r="E1527" s="10">
        <f>Daten!D1527</f>
        <v>0</v>
      </c>
      <c r="F1527" s="9">
        <f t="shared" si="142"/>
        <v>5761.0746268656712</v>
      </c>
      <c r="H1527" s="26">
        <f t="shared" ca="1" si="143"/>
        <v>17138</v>
      </c>
      <c r="I1527" s="8">
        <f t="shared" ca="1" si="144"/>
        <v>61</v>
      </c>
      <c r="J1527" s="26">
        <f ca="1">IF(I1527=0,0,COUNTIF(I$19:$I1527,C1527*10+1))</f>
        <v>76</v>
      </c>
      <c r="K1527" s="21">
        <f t="shared" ca="1" si="145"/>
        <v>0</v>
      </c>
      <c r="L1527" s="24">
        <f t="shared" ca="1" si="146"/>
        <v>17138</v>
      </c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</row>
    <row r="1528" spans="1:44" x14ac:dyDescent="0.2">
      <c r="A1528" s="15">
        <f>Daten!A1528</f>
        <v>61055</v>
      </c>
      <c r="B1528" s="8" t="str">
        <f>Daten!B1528</f>
        <v>Sankt Georgen an der Stiefing</v>
      </c>
      <c r="C1528" s="15">
        <f t="shared" si="141"/>
        <v>6</v>
      </c>
      <c r="D1528" s="9">
        <f>Daten!E1528</f>
        <v>1605</v>
      </c>
      <c r="E1528" s="10">
        <f>Daten!D1528</f>
        <v>0</v>
      </c>
      <c r="F1528" s="9">
        <f t="shared" si="142"/>
        <v>2587.1641791044776</v>
      </c>
      <c r="H1528" s="26">
        <f t="shared" ca="1" si="143"/>
        <v>7696</v>
      </c>
      <c r="I1528" s="8">
        <f t="shared" ca="1" si="144"/>
        <v>61</v>
      </c>
      <c r="J1528" s="26">
        <f ca="1">IF(I1528=0,0,COUNTIF(I$19:$I1528,C1528*10+1))</f>
        <v>77</v>
      </c>
      <c r="K1528" s="21">
        <f t="shared" ca="1" si="145"/>
        <v>0</v>
      </c>
      <c r="L1528" s="24">
        <f t="shared" ca="1" si="146"/>
        <v>7696</v>
      </c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</row>
    <row r="1529" spans="1:44" x14ac:dyDescent="0.2">
      <c r="A1529" s="15">
        <f>Daten!A1529</f>
        <v>61057</v>
      </c>
      <c r="B1529" s="8" t="str">
        <f>Daten!B1529</f>
        <v>Schwarzautal</v>
      </c>
      <c r="C1529" s="15">
        <f t="shared" si="141"/>
        <v>6</v>
      </c>
      <c r="D1529" s="9">
        <f>Daten!E1529</f>
        <v>2322</v>
      </c>
      <c r="E1529" s="10">
        <f>Daten!D1529</f>
        <v>0</v>
      </c>
      <c r="F1529" s="9">
        <f t="shared" si="142"/>
        <v>3742.9253731343283</v>
      </c>
      <c r="H1529" s="26">
        <f t="shared" ca="1" si="143"/>
        <v>11135</v>
      </c>
      <c r="I1529" s="8">
        <f t="shared" ca="1" si="144"/>
        <v>61</v>
      </c>
      <c r="J1529" s="26">
        <f ca="1">IF(I1529=0,0,COUNTIF(I$19:$I1529,C1529*10+1))</f>
        <v>78</v>
      </c>
      <c r="K1529" s="21">
        <f t="shared" ca="1" si="145"/>
        <v>0</v>
      </c>
      <c r="L1529" s="24">
        <f t="shared" ca="1" si="146"/>
        <v>11135</v>
      </c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</row>
    <row r="1530" spans="1:44" x14ac:dyDescent="0.2">
      <c r="A1530" s="15">
        <f>Daten!A1530</f>
        <v>61059</v>
      </c>
      <c r="B1530" s="8" t="str">
        <f>Daten!B1530</f>
        <v>Wildon</v>
      </c>
      <c r="C1530" s="15">
        <f t="shared" si="141"/>
        <v>6</v>
      </c>
      <c r="D1530" s="9">
        <f>Daten!E1530</f>
        <v>5586</v>
      </c>
      <c r="E1530" s="10">
        <f>Daten!D1530</f>
        <v>0</v>
      </c>
      <c r="F1530" s="9">
        <f t="shared" si="142"/>
        <v>9004.2985074626868</v>
      </c>
      <c r="H1530" s="26">
        <f t="shared" ca="1" si="143"/>
        <v>26787</v>
      </c>
      <c r="I1530" s="8">
        <f t="shared" ca="1" si="144"/>
        <v>61</v>
      </c>
      <c r="J1530" s="26">
        <f ca="1">IF(I1530=0,0,COUNTIF(I$19:$I1530,C1530*10+1))</f>
        <v>79</v>
      </c>
      <c r="K1530" s="21">
        <f t="shared" ca="1" si="145"/>
        <v>0</v>
      </c>
      <c r="L1530" s="24">
        <f t="shared" ca="1" si="146"/>
        <v>26787</v>
      </c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</row>
    <row r="1531" spans="1:44" x14ac:dyDescent="0.2">
      <c r="A1531" s="15">
        <f>Daten!A1531</f>
        <v>61060</v>
      </c>
      <c r="B1531" s="8" t="str">
        <f>Daten!B1531</f>
        <v>Sankt Veit in der Südsteiermark</v>
      </c>
      <c r="C1531" s="15">
        <f t="shared" si="141"/>
        <v>6</v>
      </c>
      <c r="D1531" s="9">
        <f>Daten!E1531</f>
        <v>4415</v>
      </c>
      <c r="E1531" s="10">
        <f>Daten!D1531</f>
        <v>0</v>
      </c>
      <c r="F1531" s="9">
        <f t="shared" si="142"/>
        <v>7116.7164179104475</v>
      </c>
      <c r="H1531" s="26">
        <f t="shared" ca="1" si="143"/>
        <v>21171</v>
      </c>
      <c r="I1531" s="8">
        <f t="shared" ca="1" si="144"/>
        <v>61</v>
      </c>
      <c r="J1531" s="26">
        <f ca="1">IF(I1531=0,0,COUNTIF(I$19:$I1531,C1531*10+1))</f>
        <v>80</v>
      </c>
      <c r="K1531" s="21">
        <f t="shared" ca="1" si="145"/>
        <v>0</v>
      </c>
      <c r="L1531" s="24">
        <f t="shared" ca="1" si="146"/>
        <v>21171</v>
      </c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</row>
    <row r="1532" spans="1:44" x14ac:dyDescent="0.2">
      <c r="A1532" s="15">
        <f>Daten!A1532</f>
        <v>61061</v>
      </c>
      <c r="B1532" s="8" t="str">
        <f>Daten!B1532</f>
        <v>Straß in Steiermark</v>
      </c>
      <c r="C1532" s="15">
        <f t="shared" si="141"/>
        <v>6</v>
      </c>
      <c r="D1532" s="9">
        <f>Daten!E1532</f>
        <v>6309</v>
      </c>
      <c r="E1532" s="10">
        <f>Daten!D1532</f>
        <v>0</v>
      </c>
      <c r="F1532" s="9">
        <f t="shared" si="142"/>
        <v>10169.731343283582</v>
      </c>
      <c r="H1532" s="26">
        <f t="shared" ca="1" si="143"/>
        <v>30254</v>
      </c>
      <c r="I1532" s="8">
        <f t="shared" ca="1" si="144"/>
        <v>61</v>
      </c>
      <c r="J1532" s="26">
        <f ca="1">IF(I1532=0,0,COUNTIF(I$19:$I1532,C1532*10+1))</f>
        <v>81</v>
      </c>
      <c r="K1532" s="21">
        <f t="shared" ca="1" si="145"/>
        <v>0</v>
      </c>
      <c r="L1532" s="24">
        <f t="shared" ca="1" si="146"/>
        <v>30254</v>
      </c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</row>
    <row r="1533" spans="1:44" x14ac:dyDescent="0.2">
      <c r="A1533" s="15">
        <f>Daten!A1533</f>
        <v>61101</v>
      </c>
      <c r="B1533" s="8" t="str">
        <f>Daten!B1533</f>
        <v>Eisenerz</v>
      </c>
      <c r="C1533" s="15">
        <f t="shared" si="141"/>
        <v>6</v>
      </c>
      <c r="D1533" s="9">
        <f>Daten!E1533</f>
        <v>3625</v>
      </c>
      <c r="E1533" s="10">
        <f>Daten!D1533</f>
        <v>0</v>
      </c>
      <c r="F1533" s="9">
        <f t="shared" si="142"/>
        <v>5843.2835820895525</v>
      </c>
      <c r="H1533" s="26">
        <f t="shared" ca="1" si="143"/>
        <v>17383</v>
      </c>
      <c r="I1533" s="8">
        <f t="shared" ca="1" si="144"/>
        <v>61</v>
      </c>
      <c r="J1533" s="26">
        <f ca="1">IF(I1533=0,0,COUNTIF(I$19:$I1533,C1533*10+1))</f>
        <v>82</v>
      </c>
      <c r="K1533" s="21">
        <f t="shared" ca="1" si="145"/>
        <v>0</v>
      </c>
      <c r="L1533" s="24">
        <f t="shared" ca="1" si="146"/>
        <v>17383</v>
      </c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</row>
    <row r="1534" spans="1:44" x14ac:dyDescent="0.2">
      <c r="A1534" s="15">
        <f>Daten!A1534</f>
        <v>61105</v>
      </c>
      <c r="B1534" s="8" t="str">
        <f>Daten!B1534</f>
        <v>Kalwang</v>
      </c>
      <c r="C1534" s="15">
        <f t="shared" si="141"/>
        <v>6</v>
      </c>
      <c r="D1534" s="9">
        <f>Daten!E1534</f>
        <v>957</v>
      </c>
      <c r="E1534" s="10">
        <f>Daten!D1534</f>
        <v>0</v>
      </c>
      <c r="F1534" s="9">
        <f t="shared" si="142"/>
        <v>1542.6268656716418</v>
      </c>
      <c r="H1534" s="26">
        <f t="shared" ca="1" si="143"/>
        <v>4589</v>
      </c>
      <c r="I1534" s="8">
        <f t="shared" ca="1" si="144"/>
        <v>61</v>
      </c>
      <c r="J1534" s="26">
        <f ca="1">IF(I1534=0,0,COUNTIF(I$19:$I1534,C1534*10+1))</f>
        <v>83</v>
      </c>
      <c r="K1534" s="21">
        <f t="shared" ca="1" si="145"/>
        <v>0</v>
      </c>
      <c r="L1534" s="24">
        <f t="shared" ca="1" si="146"/>
        <v>4589</v>
      </c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</row>
    <row r="1535" spans="1:44" x14ac:dyDescent="0.2">
      <c r="A1535" s="15">
        <f>Daten!A1535</f>
        <v>61106</v>
      </c>
      <c r="B1535" s="8" t="str">
        <f>Daten!B1535</f>
        <v>Kammern im Liesingtal</v>
      </c>
      <c r="C1535" s="15">
        <f t="shared" si="141"/>
        <v>6</v>
      </c>
      <c r="D1535" s="9">
        <f>Daten!E1535</f>
        <v>1616</v>
      </c>
      <c r="E1535" s="10">
        <f>Daten!D1535</f>
        <v>0</v>
      </c>
      <c r="F1535" s="9">
        <f t="shared" si="142"/>
        <v>2604.8955223880598</v>
      </c>
      <c r="H1535" s="26">
        <f t="shared" ca="1" si="143"/>
        <v>7749</v>
      </c>
      <c r="I1535" s="8">
        <f t="shared" ca="1" si="144"/>
        <v>61</v>
      </c>
      <c r="J1535" s="26">
        <f ca="1">IF(I1535=0,0,COUNTIF(I$19:$I1535,C1535*10+1))</f>
        <v>84</v>
      </c>
      <c r="K1535" s="21">
        <f t="shared" ca="1" si="145"/>
        <v>0</v>
      </c>
      <c r="L1535" s="24">
        <f t="shared" ca="1" si="146"/>
        <v>7749</v>
      </c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</row>
    <row r="1536" spans="1:44" x14ac:dyDescent="0.2">
      <c r="A1536" s="15">
        <f>Daten!A1536</f>
        <v>61107</v>
      </c>
      <c r="B1536" s="8" t="str">
        <f>Daten!B1536</f>
        <v>Kraubath an der Mur</v>
      </c>
      <c r="C1536" s="15">
        <f t="shared" si="141"/>
        <v>6</v>
      </c>
      <c r="D1536" s="9">
        <f>Daten!E1536</f>
        <v>1331</v>
      </c>
      <c r="E1536" s="10">
        <f>Daten!D1536</f>
        <v>0</v>
      </c>
      <c r="F1536" s="9">
        <f t="shared" si="142"/>
        <v>2145.4925373134329</v>
      </c>
      <c r="H1536" s="26">
        <f t="shared" ca="1" si="143"/>
        <v>6383</v>
      </c>
      <c r="I1536" s="8">
        <f t="shared" ca="1" si="144"/>
        <v>61</v>
      </c>
      <c r="J1536" s="26">
        <f ca="1">IF(I1536=0,0,COUNTIF(I$19:$I1536,C1536*10+1))</f>
        <v>85</v>
      </c>
      <c r="K1536" s="21">
        <f t="shared" ca="1" si="145"/>
        <v>0</v>
      </c>
      <c r="L1536" s="24">
        <f t="shared" ca="1" si="146"/>
        <v>6383</v>
      </c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</row>
    <row r="1537" spans="1:44" x14ac:dyDescent="0.2">
      <c r="A1537" s="15">
        <f>Daten!A1537</f>
        <v>61108</v>
      </c>
      <c r="B1537" s="8" t="str">
        <f>Daten!B1537</f>
        <v>Leoben</v>
      </c>
      <c r="C1537" s="15">
        <f t="shared" si="141"/>
        <v>6</v>
      </c>
      <c r="D1537" s="9">
        <f>Daten!E1537</f>
        <v>24132</v>
      </c>
      <c r="E1537" s="10">
        <f>Daten!D1537</f>
        <v>0</v>
      </c>
      <c r="F1537" s="9">
        <f t="shared" si="142"/>
        <v>48264</v>
      </c>
      <c r="H1537" s="26">
        <f t="shared" ca="1" si="143"/>
        <v>143579</v>
      </c>
      <c r="I1537" s="8">
        <f t="shared" ca="1" si="144"/>
        <v>61</v>
      </c>
      <c r="J1537" s="26">
        <f ca="1">IF(I1537=0,0,COUNTIF(I$19:$I1537,C1537*10+1))</f>
        <v>86</v>
      </c>
      <c r="K1537" s="21">
        <f t="shared" ca="1" si="145"/>
        <v>0</v>
      </c>
      <c r="L1537" s="24">
        <f t="shared" ca="1" si="146"/>
        <v>143579</v>
      </c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</row>
    <row r="1538" spans="1:44" x14ac:dyDescent="0.2">
      <c r="A1538" s="15">
        <f>Daten!A1538</f>
        <v>61109</v>
      </c>
      <c r="B1538" s="8" t="str">
        <f>Daten!B1538</f>
        <v>Mautern in Steiermark</v>
      </c>
      <c r="C1538" s="15">
        <f t="shared" si="141"/>
        <v>6</v>
      </c>
      <c r="D1538" s="9">
        <f>Daten!E1538</f>
        <v>1709</v>
      </c>
      <c r="E1538" s="10">
        <f>Daten!D1538</f>
        <v>0</v>
      </c>
      <c r="F1538" s="9">
        <f t="shared" si="142"/>
        <v>2754.8059701492539</v>
      </c>
      <c r="H1538" s="26">
        <f t="shared" ca="1" si="143"/>
        <v>8195</v>
      </c>
      <c r="I1538" s="8">
        <f t="shared" ca="1" si="144"/>
        <v>61</v>
      </c>
      <c r="J1538" s="26">
        <f ca="1">IF(I1538=0,0,COUNTIF(I$19:$I1538,C1538*10+1))</f>
        <v>87</v>
      </c>
      <c r="K1538" s="21">
        <f t="shared" ca="1" si="145"/>
        <v>0</v>
      </c>
      <c r="L1538" s="24">
        <f t="shared" ca="1" si="146"/>
        <v>8195</v>
      </c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</row>
    <row r="1539" spans="1:44" x14ac:dyDescent="0.2">
      <c r="A1539" s="15">
        <f>Daten!A1539</f>
        <v>61110</v>
      </c>
      <c r="B1539" s="8" t="str">
        <f>Daten!B1539</f>
        <v>Niklasdorf</v>
      </c>
      <c r="C1539" s="15">
        <f t="shared" si="141"/>
        <v>6</v>
      </c>
      <c r="D1539" s="9">
        <f>Daten!E1539</f>
        <v>2358</v>
      </c>
      <c r="E1539" s="10">
        <f>Daten!D1539</f>
        <v>0</v>
      </c>
      <c r="F1539" s="9">
        <f t="shared" si="142"/>
        <v>3800.9552238805968</v>
      </c>
      <c r="H1539" s="26">
        <f t="shared" ca="1" si="143"/>
        <v>11307</v>
      </c>
      <c r="I1539" s="8">
        <f t="shared" ca="1" si="144"/>
        <v>61</v>
      </c>
      <c r="J1539" s="26">
        <f ca="1">IF(I1539=0,0,COUNTIF(I$19:$I1539,C1539*10+1))</f>
        <v>88</v>
      </c>
      <c r="K1539" s="21">
        <f t="shared" ca="1" si="145"/>
        <v>0</v>
      </c>
      <c r="L1539" s="24">
        <f t="shared" ca="1" si="146"/>
        <v>11307</v>
      </c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</row>
    <row r="1540" spans="1:44" x14ac:dyDescent="0.2">
      <c r="A1540" s="15">
        <f>Daten!A1540</f>
        <v>61111</v>
      </c>
      <c r="B1540" s="8" t="str">
        <f>Daten!B1540</f>
        <v>Proleb</v>
      </c>
      <c r="C1540" s="15">
        <f t="shared" si="141"/>
        <v>6</v>
      </c>
      <c r="D1540" s="9">
        <f>Daten!E1540</f>
        <v>1595</v>
      </c>
      <c r="E1540" s="10">
        <f>Daten!D1540</f>
        <v>0</v>
      </c>
      <c r="F1540" s="9">
        <f t="shared" si="142"/>
        <v>2571.0447761194032</v>
      </c>
      <c r="H1540" s="26">
        <f t="shared" ca="1" si="143"/>
        <v>7649</v>
      </c>
      <c r="I1540" s="8">
        <f t="shared" ca="1" si="144"/>
        <v>61</v>
      </c>
      <c r="J1540" s="26">
        <f ca="1">IF(I1540=0,0,COUNTIF(I$19:$I1540,C1540*10+1))</f>
        <v>89</v>
      </c>
      <c r="K1540" s="21">
        <f t="shared" ca="1" si="145"/>
        <v>0</v>
      </c>
      <c r="L1540" s="24">
        <f t="shared" ca="1" si="146"/>
        <v>7649</v>
      </c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</row>
    <row r="1541" spans="1:44" x14ac:dyDescent="0.2">
      <c r="A1541" s="15">
        <f>Daten!A1541</f>
        <v>61112</v>
      </c>
      <c r="B1541" s="8" t="str">
        <f>Daten!B1541</f>
        <v>Radmer</v>
      </c>
      <c r="C1541" s="15">
        <f t="shared" si="141"/>
        <v>6</v>
      </c>
      <c r="D1541" s="9">
        <f>Daten!E1541</f>
        <v>498</v>
      </c>
      <c r="E1541" s="10">
        <f>Daten!D1541</f>
        <v>0</v>
      </c>
      <c r="F1541" s="9">
        <f t="shared" si="142"/>
        <v>802.74626865671644</v>
      </c>
      <c r="H1541" s="26">
        <f t="shared" ca="1" si="143"/>
        <v>2388</v>
      </c>
      <c r="I1541" s="8">
        <f t="shared" ca="1" si="144"/>
        <v>61</v>
      </c>
      <c r="J1541" s="26">
        <f ca="1">IF(I1541=0,0,COUNTIF(I$19:$I1541,C1541*10+1))</f>
        <v>90</v>
      </c>
      <c r="K1541" s="21">
        <f t="shared" ca="1" si="145"/>
        <v>0</v>
      </c>
      <c r="L1541" s="24">
        <f t="shared" ca="1" si="146"/>
        <v>2388</v>
      </c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</row>
    <row r="1542" spans="1:44" x14ac:dyDescent="0.2">
      <c r="A1542" s="15">
        <f>Daten!A1542</f>
        <v>61113</v>
      </c>
      <c r="B1542" s="8" t="str">
        <f>Daten!B1542</f>
        <v>Sankt Michael in Obersteiermark</v>
      </c>
      <c r="C1542" s="15">
        <f t="shared" si="141"/>
        <v>6</v>
      </c>
      <c r="D1542" s="9">
        <f>Daten!E1542</f>
        <v>3075</v>
      </c>
      <c r="E1542" s="10">
        <f>Daten!D1542</f>
        <v>0</v>
      </c>
      <c r="F1542" s="9">
        <f t="shared" si="142"/>
        <v>4956.7164179104475</v>
      </c>
      <c r="H1542" s="26">
        <f t="shared" ca="1" si="143"/>
        <v>14746</v>
      </c>
      <c r="I1542" s="8">
        <f t="shared" ca="1" si="144"/>
        <v>61</v>
      </c>
      <c r="J1542" s="26">
        <f ca="1">IF(I1542=0,0,COUNTIF(I$19:$I1542,C1542*10+1))</f>
        <v>91</v>
      </c>
      <c r="K1542" s="21">
        <f t="shared" ca="1" si="145"/>
        <v>0</v>
      </c>
      <c r="L1542" s="24">
        <f t="shared" ca="1" si="146"/>
        <v>14746</v>
      </c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</row>
    <row r="1543" spans="1:44" x14ac:dyDescent="0.2">
      <c r="A1543" s="15">
        <f>Daten!A1543</f>
        <v>61114</v>
      </c>
      <c r="B1543" s="8" t="str">
        <f>Daten!B1543</f>
        <v>Sankt Peter-Freienstein</v>
      </c>
      <c r="C1543" s="15">
        <f t="shared" si="141"/>
        <v>6</v>
      </c>
      <c r="D1543" s="9">
        <f>Daten!E1543</f>
        <v>2326</v>
      </c>
      <c r="E1543" s="10">
        <f>Daten!D1543</f>
        <v>0</v>
      </c>
      <c r="F1543" s="9">
        <f t="shared" si="142"/>
        <v>3749.373134328358</v>
      </c>
      <c r="H1543" s="26">
        <f t="shared" ca="1" si="143"/>
        <v>11154</v>
      </c>
      <c r="I1543" s="8">
        <f t="shared" ca="1" si="144"/>
        <v>61</v>
      </c>
      <c r="J1543" s="26">
        <f ca="1">IF(I1543=0,0,COUNTIF(I$19:$I1543,C1543*10+1))</f>
        <v>92</v>
      </c>
      <c r="K1543" s="21">
        <f t="shared" ca="1" si="145"/>
        <v>0</v>
      </c>
      <c r="L1543" s="24">
        <f t="shared" ca="1" si="146"/>
        <v>11154</v>
      </c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</row>
    <row r="1544" spans="1:44" x14ac:dyDescent="0.2">
      <c r="A1544" s="15">
        <f>Daten!A1544</f>
        <v>61115</v>
      </c>
      <c r="B1544" s="8" t="str">
        <f>Daten!B1544</f>
        <v>Sankt Stefan ob Leoben</v>
      </c>
      <c r="C1544" s="15">
        <f t="shared" si="141"/>
        <v>6</v>
      </c>
      <c r="D1544" s="9">
        <f>Daten!E1544</f>
        <v>1857</v>
      </c>
      <c r="E1544" s="10">
        <f>Daten!D1544</f>
        <v>0</v>
      </c>
      <c r="F1544" s="9">
        <f t="shared" si="142"/>
        <v>2993.373134328358</v>
      </c>
      <c r="H1544" s="26">
        <f t="shared" ca="1" si="143"/>
        <v>8905</v>
      </c>
      <c r="I1544" s="8">
        <f t="shared" ca="1" si="144"/>
        <v>61</v>
      </c>
      <c r="J1544" s="26">
        <f ca="1">IF(I1544=0,0,COUNTIF(I$19:$I1544,C1544*10+1))</f>
        <v>93</v>
      </c>
      <c r="K1544" s="21">
        <f t="shared" ca="1" si="145"/>
        <v>0</v>
      </c>
      <c r="L1544" s="24">
        <f t="shared" ca="1" si="146"/>
        <v>8905</v>
      </c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</row>
    <row r="1545" spans="1:44" x14ac:dyDescent="0.2">
      <c r="A1545" s="15">
        <f>Daten!A1545</f>
        <v>61116</v>
      </c>
      <c r="B1545" s="8" t="str">
        <f>Daten!B1545</f>
        <v>Traboch</v>
      </c>
      <c r="C1545" s="15">
        <f t="shared" si="141"/>
        <v>6</v>
      </c>
      <c r="D1545" s="9">
        <f>Daten!E1545</f>
        <v>1419</v>
      </c>
      <c r="E1545" s="10">
        <f>Daten!D1545</f>
        <v>0</v>
      </c>
      <c r="F1545" s="9">
        <f t="shared" si="142"/>
        <v>2287.3432835820895</v>
      </c>
      <c r="H1545" s="26">
        <f t="shared" ca="1" si="143"/>
        <v>6805</v>
      </c>
      <c r="I1545" s="8">
        <f t="shared" ca="1" si="144"/>
        <v>61</v>
      </c>
      <c r="J1545" s="26">
        <f ca="1">IF(I1545=0,0,COUNTIF(I$19:$I1545,C1545*10+1))</f>
        <v>94</v>
      </c>
      <c r="K1545" s="21">
        <f t="shared" ca="1" si="145"/>
        <v>0</v>
      </c>
      <c r="L1545" s="24">
        <f t="shared" ca="1" si="146"/>
        <v>6805</v>
      </c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</row>
    <row r="1546" spans="1:44" x14ac:dyDescent="0.2">
      <c r="A1546" s="15">
        <f>Daten!A1546</f>
        <v>61118</v>
      </c>
      <c r="B1546" s="8" t="str">
        <f>Daten!B1546</f>
        <v>Vordernberg</v>
      </c>
      <c r="C1546" s="15">
        <f t="shared" si="141"/>
        <v>6</v>
      </c>
      <c r="D1546" s="9">
        <f>Daten!E1546</f>
        <v>895</v>
      </c>
      <c r="E1546" s="10">
        <f>Daten!D1546</f>
        <v>0</v>
      </c>
      <c r="F1546" s="9">
        <f t="shared" si="142"/>
        <v>1442.686567164179</v>
      </c>
      <c r="H1546" s="26">
        <f t="shared" ca="1" si="143"/>
        <v>4292</v>
      </c>
      <c r="I1546" s="8">
        <f t="shared" ca="1" si="144"/>
        <v>61</v>
      </c>
      <c r="J1546" s="26">
        <f ca="1">IF(I1546=0,0,COUNTIF(I$19:$I1546,C1546*10+1))</f>
        <v>95</v>
      </c>
      <c r="K1546" s="21">
        <f t="shared" ca="1" si="145"/>
        <v>0</v>
      </c>
      <c r="L1546" s="24">
        <f t="shared" ca="1" si="146"/>
        <v>4292</v>
      </c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</row>
    <row r="1547" spans="1:44" x14ac:dyDescent="0.2">
      <c r="A1547" s="15">
        <f>Daten!A1547</f>
        <v>61119</v>
      </c>
      <c r="B1547" s="8" t="str">
        <f>Daten!B1547</f>
        <v>Wald am Schoberpaß</v>
      </c>
      <c r="C1547" s="15">
        <f t="shared" si="141"/>
        <v>6</v>
      </c>
      <c r="D1547" s="9">
        <f>Daten!E1547</f>
        <v>544</v>
      </c>
      <c r="E1547" s="10">
        <f>Daten!D1547</f>
        <v>0</v>
      </c>
      <c r="F1547" s="9">
        <f t="shared" si="142"/>
        <v>876.8955223880597</v>
      </c>
      <c r="H1547" s="26">
        <f t="shared" ca="1" si="143"/>
        <v>2609</v>
      </c>
      <c r="I1547" s="8">
        <f t="shared" ca="1" si="144"/>
        <v>61</v>
      </c>
      <c r="J1547" s="26">
        <f ca="1">IF(I1547=0,0,COUNTIF(I$19:$I1547,C1547*10+1))</f>
        <v>96</v>
      </c>
      <c r="K1547" s="21">
        <f t="shared" ca="1" si="145"/>
        <v>0</v>
      </c>
      <c r="L1547" s="24">
        <f t="shared" ca="1" si="146"/>
        <v>2609</v>
      </c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</row>
    <row r="1548" spans="1:44" x14ac:dyDescent="0.2">
      <c r="A1548" s="15">
        <f>Daten!A1548</f>
        <v>61120</v>
      </c>
      <c r="B1548" s="8" t="str">
        <f>Daten!B1548</f>
        <v>Trofaiach</v>
      </c>
      <c r="C1548" s="15">
        <f t="shared" si="141"/>
        <v>6</v>
      </c>
      <c r="D1548" s="9">
        <f>Daten!E1548</f>
        <v>11004</v>
      </c>
      <c r="E1548" s="10">
        <f>Daten!D1548</f>
        <v>0</v>
      </c>
      <c r="F1548" s="9">
        <f t="shared" si="142"/>
        <v>18340</v>
      </c>
      <c r="H1548" s="26">
        <f t="shared" ca="1" si="143"/>
        <v>54559</v>
      </c>
      <c r="I1548" s="8">
        <f t="shared" ca="1" si="144"/>
        <v>61</v>
      </c>
      <c r="J1548" s="26">
        <f ca="1">IF(I1548=0,0,COUNTIF(I$19:$I1548,C1548*10+1))</f>
        <v>97</v>
      </c>
      <c r="K1548" s="21">
        <f t="shared" ca="1" si="145"/>
        <v>0</v>
      </c>
      <c r="L1548" s="24">
        <f t="shared" ca="1" si="146"/>
        <v>54559</v>
      </c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</row>
    <row r="1549" spans="1:44" x14ac:dyDescent="0.2">
      <c r="A1549" s="15">
        <f>Daten!A1549</f>
        <v>61203</v>
      </c>
      <c r="B1549" s="8" t="str">
        <f>Daten!B1549</f>
        <v>Aigen im Ennstal</v>
      </c>
      <c r="C1549" s="15">
        <f t="shared" si="141"/>
        <v>6</v>
      </c>
      <c r="D1549" s="9">
        <f>Daten!E1549</f>
        <v>2706</v>
      </c>
      <c r="E1549" s="10">
        <f>Daten!D1549</f>
        <v>0</v>
      </c>
      <c r="F1549" s="9">
        <f t="shared" si="142"/>
        <v>4361.9104477611936</v>
      </c>
      <c r="H1549" s="26">
        <f t="shared" ca="1" si="143"/>
        <v>12976</v>
      </c>
      <c r="I1549" s="8">
        <f t="shared" ca="1" si="144"/>
        <v>61</v>
      </c>
      <c r="J1549" s="26">
        <f ca="1">IF(I1549=0,0,COUNTIF(I$19:$I1549,C1549*10+1))</f>
        <v>98</v>
      </c>
      <c r="K1549" s="21">
        <f t="shared" ca="1" si="145"/>
        <v>0</v>
      </c>
      <c r="L1549" s="24">
        <f t="shared" ca="1" si="146"/>
        <v>12976</v>
      </c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</row>
    <row r="1550" spans="1:44" x14ac:dyDescent="0.2">
      <c r="A1550" s="15">
        <f>Daten!A1550</f>
        <v>61204</v>
      </c>
      <c r="B1550" s="8" t="str">
        <f>Daten!B1550</f>
        <v>Altaussee</v>
      </c>
      <c r="C1550" s="15">
        <f t="shared" si="141"/>
        <v>6</v>
      </c>
      <c r="D1550" s="9">
        <f>Daten!E1550</f>
        <v>1868</v>
      </c>
      <c r="E1550" s="10">
        <f>Daten!D1550</f>
        <v>0</v>
      </c>
      <c r="F1550" s="9">
        <f t="shared" si="142"/>
        <v>3011.1044776119402</v>
      </c>
      <c r="H1550" s="26">
        <f t="shared" ca="1" si="143"/>
        <v>8958</v>
      </c>
      <c r="I1550" s="8">
        <f t="shared" ca="1" si="144"/>
        <v>61</v>
      </c>
      <c r="J1550" s="26">
        <f ca="1">IF(I1550=0,0,COUNTIF(I$19:$I1550,C1550*10+1))</f>
        <v>99</v>
      </c>
      <c r="K1550" s="21">
        <f t="shared" ca="1" si="145"/>
        <v>0</v>
      </c>
      <c r="L1550" s="24">
        <f t="shared" ca="1" si="146"/>
        <v>8958</v>
      </c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</row>
    <row r="1551" spans="1:44" x14ac:dyDescent="0.2">
      <c r="A1551" s="15">
        <f>Daten!A1551</f>
        <v>61205</v>
      </c>
      <c r="B1551" s="8" t="str">
        <f>Daten!B1551</f>
        <v>Altenmarkt bei Sankt Gallen</v>
      </c>
      <c r="C1551" s="15">
        <f t="shared" si="141"/>
        <v>6</v>
      </c>
      <c r="D1551" s="9">
        <f>Daten!E1551</f>
        <v>813</v>
      </c>
      <c r="E1551" s="10">
        <f>Daten!D1551</f>
        <v>0</v>
      </c>
      <c r="F1551" s="9">
        <f t="shared" si="142"/>
        <v>1310.5074626865671</v>
      </c>
      <c r="H1551" s="26">
        <f t="shared" ca="1" si="143"/>
        <v>3899</v>
      </c>
      <c r="I1551" s="8">
        <f t="shared" ca="1" si="144"/>
        <v>61</v>
      </c>
      <c r="J1551" s="26">
        <f ca="1">IF(I1551=0,0,COUNTIF(I$19:$I1551,C1551*10+1))</f>
        <v>100</v>
      </c>
      <c r="K1551" s="21">
        <f t="shared" ca="1" si="145"/>
        <v>0</v>
      </c>
      <c r="L1551" s="24">
        <f t="shared" ca="1" si="146"/>
        <v>3899</v>
      </c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</row>
    <row r="1552" spans="1:44" x14ac:dyDescent="0.2">
      <c r="A1552" s="15">
        <f>Daten!A1552</f>
        <v>61206</v>
      </c>
      <c r="B1552" s="8" t="str">
        <f>Daten!B1552</f>
        <v>Ardning</v>
      </c>
      <c r="C1552" s="15">
        <f t="shared" si="141"/>
        <v>6</v>
      </c>
      <c r="D1552" s="9">
        <f>Daten!E1552</f>
        <v>1279</v>
      </c>
      <c r="E1552" s="10">
        <f>Daten!D1552</f>
        <v>0</v>
      </c>
      <c r="F1552" s="9">
        <f t="shared" si="142"/>
        <v>2061.6716417910447</v>
      </c>
      <c r="H1552" s="26">
        <f t="shared" ca="1" si="143"/>
        <v>6133</v>
      </c>
      <c r="I1552" s="8">
        <f t="shared" ca="1" si="144"/>
        <v>61</v>
      </c>
      <c r="J1552" s="26">
        <f ca="1">IF(I1552=0,0,COUNTIF(I$19:$I1552,C1552*10+1))</f>
        <v>101</v>
      </c>
      <c r="K1552" s="21">
        <f t="shared" ca="1" si="145"/>
        <v>0</v>
      </c>
      <c r="L1552" s="24">
        <f t="shared" ca="1" si="146"/>
        <v>6133</v>
      </c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</row>
    <row r="1553" spans="1:44" x14ac:dyDescent="0.2">
      <c r="A1553" s="15">
        <f>Daten!A1553</f>
        <v>61207</v>
      </c>
      <c r="B1553" s="8" t="str">
        <f>Daten!B1553</f>
        <v>Bad Aussee</v>
      </c>
      <c r="C1553" s="15">
        <f t="shared" si="141"/>
        <v>6</v>
      </c>
      <c r="D1553" s="9">
        <f>Daten!E1553</f>
        <v>4940</v>
      </c>
      <c r="E1553" s="10">
        <f>Daten!D1553</f>
        <v>0</v>
      </c>
      <c r="F1553" s="9">
        <f t="shared" si="142"/>
        <v>7962.9850746268658</v>
      </c>
      <c r="H1553" s="26">
        <f t="shared" ca="1" si="143"/>
        <v>23689</v>
      </c>
      <c r="I1553" s="8">
        <f t="shared" ca="1" si="144"/>
        <v>61</v>
      </c>
      <c r="J1553" s="26">
        <f ca="1">IF(I1553=0,0,COUNTIF(I$19:$I1553,C1553*10+1))</f>
        <v>102</v>
      </c>
      <c r="K1553" s="21">
        <f t="shared" ca="1" si="145"/>
        <v>0</v>
      </c>
      <c r="L1553" s="24">
        <f t="shared" ca="1" si="146"/>
        <v>23689</v>
      </c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</row>
    <row r="1554" spans="1:44" x14ac:dyDescent="0.2">
      <c r="A1554" s="15">
        <f>Daten!A1554</f>
        <v>61213</v>
      </c>
      <c r="B1554" s="8" t="str">
        <f>Daten!B1554</f>
        <v>Gröbming</v>
      </c>
      <c r="C1554" s="15">
        <f t="shared" si="141"/>
        <v>6</v>
      </c>
      <c r="D1554" s="9">
        <f>Daten!E1554</f>
        <v>3108</v>
      </c>
      <c r="E1554" s="10">
        <f>Daten!D1554</f>
        <v>0</v>
      </c>
      <c r="F1554" s="9">
        <f t="shared" si="142"/>
        <v>5009.9104477611936</v>
      </c>
      <c r="H1554" s="26">
        <f t="shared" ca="1" si="143"/>
        <v>14904</v>
      </c>
      <c r="I1554" s="8">
        <f t="shared" ca="1" si="144"/>
        <v>61</v>
      </c>
      <c r="J1554" s="26">
        <f ca="1">IF(I1554=0,0,COUNTIF(I$19:$I1554,C1554*10+1))</f>
        <v>103</v>
      </c>
      <c r="K1554" s="21">
        <f t="shared" ca="1" si="145"/>
        <v>0</v>
      </c>
      <c r="L1554" s="24">
        <f t="shared" ca="1" si="146"/>
        <v>14904</v>
      </c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</row>
    <row r="1555" spans="1:44" x14ac:dyDescent="0.2">
      <c r="A1555" s="15">
        <f>Daten!A1555</f>
        <v>61215</v>
      </c>
      <c r="B1555" s="8" t="str">
        <f>Daten!B1555</f>
        <v>Grundlsee</v>
      </c>
      <c r="C1555" s="15">
        <f t="shared" ref="C1555:C1618" si="147">INT(A1555/10000)</f>
        <v>6</v>
      </c>
      <c r="D1555" s="9">
        <f>Daten!E1555</f>
        <v>1176</v>
      </c>
      <c r="E1555" s="10">
        <f>Daten!D1555</f>
        <v>0</v>
      </c>
      <c r="F1555" s="9">
        <f t="shared" ref="F1555:F1618" si="148">IF(AND(E1555=1,D1555&lt;=20000),D1555*2,IF(D1555&lt;=10000,D1555*(1+41/67),IF(D1555&lt;=20000,D1555*(1+2/3),IF(D1555&lt;=50000,D1555*(2),D1555*(2+1/3))))+IF(AND(D1555&gt;9000,D1555&lt;=10000),(D1555-9000)*(110/201),0)+IF(AND(D1555&gt;18000,D1555&lt;=20000),(D1555-18000)*(3+1/3),0)+IF(AND(D1555&gt;45000,D1555&lt;=50000),(D1555-45000)*(3+1/3),0))</f>
        <v>1895.641791044776</v>
      </c>
      <c r="H1555" s="26">
        <f t="shared" ref="H1555:H1618" ca="1" si="149">ROUND(OFFSET($G$6,C1555,0)/OFFSET($F$6,C1555,0)*F1555,0)</f>
        <v>5639</v>
      </c>
      <c r="I1555" s="8">
        <f t="shared" ref="I1555:I1618" ca="1" si="150">IF(H1555&gt;0,C1555*10+1,0)</f>
        <v>61</v>
      </c>
      <c r="J1555" s="26">
        <f ca="1">IF(I1555=0,0,COUNTIF(I$19:$I1555,C1555*10+1))</f>
        <v>104</v>
      </c>
      <c r="K1555" s="21">
        <f t="shared" ref="K1555:K1618" ca="1" si="151">IF(J1555=1,OFFSET($G$6,C1555,0)-OFFSET($H$6,C1555,0),0)</f>
        <v>0</v>
      </c>
      <c r="L1555" s="24">
        <f t="shared" ref="L1555:L1618" ca="1" si="152">H1555+K1555</f>
        <v>5639</v>
      </c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</row>
    <row r="1556" spans="1:44" x14ac:dyDescent="0.2">
      <c r="A1556" s="15">
        <f>Daten!A1556</f>
        <v>61217</v>
      </c>
      <c r="B1556" s="8" t="str">
        <f>Daten!B1556</f>
        <v>Haus</v>
      </c>
      <c r="C1556" s="15">
        <f t="shared" si="147"/>
        <v>6</v>
      </c>
      <c r="D1556" s="9">
        <f>Daten!E1556</f>
        <v>2472</v>
      </c>
      <c r="E1556" s="10">
        <f>Daten!D1556</f>
        <v>0</v>
      </c>
      <c r="F1556" s="9">
        <f t="shared" si="148"/>
        <v>3984.7164179104479</v>
      </c>
      <c r="H1556" s="26">
        <f t="shared" ca="1" si="149"/>
        <v>11854</v>
      </c>
      <c r="I1556" s="8">
        <f t="shared" ca="1" si="150"/>
        <v>61</v>
      </c>
      <c r="J1556" s="26">
        <f ca="1">IF(I1556=0,0,COUNTIF(I$19:$I1556,C1556*10+1))</f>
        <v>105</v>
      </c>
      <c r="K1556" s="21">
        <f t="shared" ca="1" si="151"/>
        <v>0</v>
      </c>
      <c r="L1556" s="24">
        <f t="shared" ca="1" si="152"/>
        <v>11854</v>
      </c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</row>
    <row r="1557" spans="1:44" x14ac:dyDescent="0.2">
      <c r="A1557" s="15">
        <f>Daten!A1557</f>
        <v>61222</v>
      </c>
      <c r="B1557" s="8" t="str">
        <f>Daten!B1557</f>
        <v>Lassing</v>
      </c>
      <c r="C1557" s="15">
        <f t="shared" si="147"/>
        <v>6</v>
      </c>
      <c r="D1557" s="9">
        <f>Daten!E1557</f>
        <v>1701</v>
      </c>
      <c r="E1557" s="10">
        <f>Daten!D1557</f>
        <v>0</v>
      </c>
      <c r="F1557" s="9">
        <f t="shared" si="148"/>
        <v>2741.9104477611941</v>
      </c>
      <c r="H1557" s="26">
        <f t="shared" ca="1" si="149"/>
        <v>8157</v>
      </c>
      <c r="I1557" s="8">
        <f t="shared" ca="1" si="150"/>
        <v>61</v>
      </c>
      <c r="J1557" s="26">
        <f ca="1">IF(I1557=0,0,COUNTIF(I$19:$I1557,C1557*10+1))</f>
        <v>106</v>
      </c>
      <c r="K1557" s="21">
        <f t="shared" ca="1" si="151"/>
        <v>0</v>
      </c>
      <c r="L1557" s="24">
        <f t="shared" ca="1" si="152"/>
        <v>8157</v>
      </c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</row>
    <row r="1558" spans="1:44" x14ac:dyDescent="0.2">
      <c r="A1558" s="15">
        <f>Daten!A1558</f>
        <v>61236</v>
      </c>
      <c r="B1558" s="8" t="str">
        <f>Daten!B1558</f>
        <v>Ramsau am Dachstein</v>
      </c>
      <c r="C1558" s="15">
        <f t="shared" si="147"/>
        <v>6</v>
      </c>
      <c r="D1558" s="9">
        <f>Daten!E1558</f>
        <v>2849</v>
      </c>
      <c r="E1558" s="10">
        <f>Daten!D1558</f>
        <v>0</v>
      </c>
      <c r="F1558" s="9">
        <f t="shared" si="148"/>
        <v>4592.4179104477607</v>
      </c>
      <c r="H1558" s="26">
        <f t="shared" ca="1" si="149"/>
        <v>13662</v>
      </c>
      <c r="I1558" s="8">
        <f t="shared" ca="1" si="150"/>
        <v>61</v>
      </c>
      <c r="J1558" s="26">
        <f ca="1">IF(I1558=0,0,COUNTIF(I$19:$I1558,C1558*10+1))</f>
        <v>107</v>
      </c>
      <c r="K1558" s="21">
        <f t="shared" ca="1" si="151"/>
        <v>0</v>
      </c>
      <c r="L1558" s="24">
        <f t="shared" ca="1" si="152"/>
        <v>13662</v>
      </c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</row>
    <row r="1559" spans="1:44" x14ac:dyDescent="0.2">
      <c r="A1559" s="15">
        <f>Daten!A1559</f>
        <v>61243</v>
      </c>
      <c r="B1559" s="8" t="str">
        <f>Daten!B1559</f>
        <v>Selzthal</v>
      </c>
      <c r="C1559" s="15">
        <f t="shared" si="147"/>
        <v>6</v>
      </c>
      <c r="D1559" s="9">
        <f>Daten!E1559</f>
        <v>1526</v>
      </c>
      <c r="E1559" s="10">
        <f>Daten!D1559</f>
        <v>0</v>
      </c>
      <c r="F1559" s="9">
        <f t="shared" si="148"/>
        <v>2459.8208955223881</v>
      </c>
      <c r="H1559" s="26">
        <f t="shared" ca="1" si="149"/>
        <v>7318</v>
      </c>
      <c r="I1559" s="8">
        <f t="shared" ca="1" si="150"/>
        <v>61</v>
      </c>
      <c r="J1559" s="26">
        <f ca="1">IF(I1559=0,0,COUNTIF(I$19:$I1559,C1559*10+1))</f>
        <v>108</v>
      </c>
      <c r="K1559" s="21">
        <f t="shared" ca="1" si="151"/>
        <v>0</v>
      </c>
      <c r="L1559" s="24">
        <f t="shared" ca="1" si="152"/>
        <v>7318</v>
      </c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</row>
    <row r="1560" spans="1:44" x14ac:dyDescent="0.2">
      <c r="A1560" s="15">
        <f>Daten!A1560</f>
        <v>61247</v>
      </c>
      <c r="B1560" s="8" t="str">
        <f>Daten!B1560</f>
        <v>Trieben</v>
      </c>
      <c r="C1560" s="15">
        <f t="shared" si="147"/>
        <v>6</v>
      </c>
      <c r="D1560" s="9">
        <f>Daten!E1560</f>
        <v>3357</v>
      </c>
      <c r="E1560" s="10">
        <f>Daten!D1560</f>
        <v>0</v>
      </c>
      <c r="F1560" s="9">
        <f t="shared" si="148"/>
        <v>5411.2835820895525</v>
      </c>
      <c r="H1560" s="26">
        <f t="shared" ca="1" si="149"/>
        <v>16098</v>
      </c>
      <c r="I1560" s="8">
        <f t="shared" ca="1" si="150"/>
        <v>61</v>
      </c>
      <c r="J1560" s="26">
        <f ca="1">IF(I1560=0,0,COUNTIF(I$19:$I1560,C1560*10+1))</f>
        <v>109</v>
      </c>
      <c r="K1560" s="21">
        <f t="shared" ca="1" si="151"/>
        <v>0</v>
      </c>
      <c r="L1560" s="24">
        <f t="shared" ca="1" si="152"/>
        <v>16098</v>
      </c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</row>
    <row r="1561" spans="1:44" x14ac:dyDescent="0.2">
      <c r="A1561" s="15">
        <f>Daten!A1561</f>
        <v>61251</v>
      </c>
      <c r="B1561" s="8" t="str">
        <f>Daten!B1561</f>
        <v>Wildalpen</v>
      </c>
      <c r="C1561" s="15">
        <f t="shared" si="147"/>
        <v>6</v>
      </c>
      <c r="D1561" s="9">
        <f>Daten!E1561</f>
        <v>442</v>
      </c>
      <c r="E1561" s="10">
        <f>Daten!D1561</f>
        <v>0</v>
      </c>
      <c r="F1561" s="9">
        <f t="shared" si="148"/>
        <v>712.47761194029852</v>
      </c>
      <c r="H1561" s="26">
        <f t="shared" ca="1" si="149"/>
        <v>2120</v>
      </c>
      <c r="I1561" s="8">
        <f t="shared" ca="1" si="150"/>
        <v>61</v>
      </c>
      <c r="J1561" s="26">
        <f ca="1">IF(I1561=0,0,COUNTIF(I$19:$I1561,C1561*10+1))</f>
        <v>110</v>
      </c>
      <c r="K1561" s="21">
        <f t="shared" ca="1" si="151"/>
        <v>0</v>
      </c>
      <c r="L1561" s="24">
        <f t="shared" ca="1" si="152"/>
        <v>2120</v>
      </c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</row>
    <row r="1562" spans="1:44" x14ac:dyDescent="0.2">
      <c r="A1562" s="15">
        <f>Daten!A1562</f>
        <v>61252</v>
      </c>
      <c r="B1562" s="8" t="str">
        <f>Daten!B1562</f>
        <v>Wörschach</v>
      </c>
      <c r="C1562" s="15">
        <f t="shared" si="147"/>
        <v>6</v>
      </c>
      <c r="D1562" s="9">
        <f>Daten!E1562</f>
        <v>1151</v>
      </c>
      <c r="E1562" s="10">
        <f>Daten!D1562</f>
        <v>0</v>
      </c>
      <c r="F1562" s="9">
        <f t="shared" si="148"/>
        <v>1855.3432835820895</v>
      </c>
      <c r="H1562" s="26">
        <f t="shared" ca="1" si="149"/>
        <v>5519</v>
      </c>
      <c r="I1562" s="8">
        <f t="shared" ca="1" si="150"/>
        <v>61</v>
      </c>
      <c r="J1562" s="26">
        <f ca="1">IF(I1562=0,0,COUNTIF(I$19:$I1562,C1562*10+1))</f>
        <v>111</v>
      </c>
      <c r="K1562" s="21">
        <f t="shared" ca="1" si="151"/>
        <v>0</v>
      </c>
      <c r="L1562" s="24">
        <f t="shared" ca="1" si="152"/>
        <v>5519</v>
      </c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</row>
    <row r="1563" spans="1:44" x14ac:dyDescent="0.2">
      <c r="A1563" s="15">
        <f>Daten!A1563</f>
        <v>61253</v>
      </c>
      <c r="B1563" s="8" t="str">
        <f>Daten!B1563</f>
        <v>Admont</v>
      </c>
      <c r="C1563" s="15">
        <f t="shared" si="147"/>
        <v>6</v>
      </c>
      <c r="D1563" s="9">
        <f>Daten!E1563</f>
        <v>4962</v>
      </c>
      <c r="E1563" s="10">
        <f>Daten!D1563</f>
        <v>0</v>
      </c>
      <c r="F1563" s="9">
        <f t="shared" si="148"/>
        <v>7998.4477611940301</v>
      </c>
      <c r="H1563" s="26">
        <f t="shared" ca="1" si="149"/>
        <v>23794</v>
      </c>
      <c r="I1563" s="8">
        <f t="shared" ca="1" si="150"/>
        <v>61</v>
      </c>
      <c r="J1563" s="26">
        <f ca="1">IF(I1563=0,0,COUNTIF(I$19:$I1563,C1563*10+1))</f>
        <v>112</v>
      </c>
      <c r="K1563" s="21">
        <f t="shared" ca="1" si="151"/>
        <v>0</v>
      </c>
      <c r="L1563" s="24">
        <f t="shared" ca="1" si="152"/>
        <v>23794</v>
      </c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</row>
    <row r="1564" spans="1:44" x14ac:dyDescent="0.2">
      <c r="A1564" s="15">
        <f>Daten!A1564</f>
        <v>61254</v>
      </c>
      <c r="B1564" s="8" t="str">
        <f>Daten!B1564</f>
        <v>Aich</v>
      </c>
      <c r="C1564" s="15">
        <f t="shared" si="147"/>
        <v>6</v>
      </c>
      <c r="D1564" s="9">
        <f>Daten!E1564</f>
        <v>1312</v>
      </c>
      <c r="E1564" s="10">
        <f>Daten!D1564</f>
        <v>0</v>
      </c>
      <c r="F1564" s="9">
        <f t="shared" si="148"/>
        <v>2114.8656716417909</v>
      </c>
      <c r="H1564" s="26">
        <f t="shared" ca="1" si="149"/>
        <v>6291</v>
      </c>
      <c r="I1564" s="8">
        <f t="shared" ca="1" si="150"/>
        <v>61</v>
      </c>
      <c r="J1564" s="26">
        <f ca="1">IF(I1564=0,0,COUNTIF(I$19:$I1564,C1564*10+1))</f>
        <v>113</v>
      </c>
      <c r="K1564" s="21">
        <f t="shared" ca="1" si="151"/>
        <v>0</v>
      </c>
      <c r="L1564" s="24">
        <f t="shared" ca="1" si="152"/>
        <v>6291</v>
      </c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</row>
    <row r="1565" spans="1:44" x14ac:dyDescent="0.2">
      <c r="A1565" s="15">
        <f>Daten!A1565</f>
        <v>61255</v>
      </c>
      <c r="B1565" s="8" t="str">
        <f>Daten!B1565</f>
        <v>Bad Mitterndorf</v>
      </c>
      <c r="C1565" s="15">
        <f t="shared" si="147"/>
        <v>6</v>
      </c>
      <c r="D1565" s="9">
        <f>Daten!E1565</f>
        <v>4929</v>
      </c>
      <c r="E1565" s="10">
        <f>Daten!D1565</f>
        <v>0</v>
      </c>
      <c r="F1565" s="9">
        <f t="shared" si="148"/>
        <v>7945.2537313432831</v>
      </c>
      <c r="H1565" s="26">
        <f t="shared" ca="1" si="149"/>
        <v>23636</v>
      </c>
      <c r="I1565" s="8">
        <f t="shared" ca="1" si="150"/>
        <v>61</v>
      </c>
      <c r="J1565" s="26">
        <f ca="1">IF(I1565=0,0,COUNTIF(I$19:$I1565,C1565*10+1))</f>
        <v>114</v>
      </c>
      <c r="K1565" s="21">
        <f t="shared" ca="1" si="151"/>
        <v>0</v>
      </c>
      <c r="L1565" s="24">
        <f t="shared" ca="1" si="152"/>
        <v>23636</v>
      </c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</row>
    <row r="1566" spans="1:44" x14ac:dyDescent="0.2">
      <c r="A1566" s="15">
        <f>Daten!A1566</f>
        <v>61256</v>
      </c>
      <c r="B1566" s="8" t="str">
        <f>Daten!B1566</f>
        <v>Gaishorn am See</v>
      </c>
      <c r="C1566" s="15">
        <f t="shared" si="147"/>
        <v>6</v>
      </c>
      <c r="D1566" s="9">
        <f>Daten!E1566</f>
        <v>1313</v>
      </c>
      <c r="E1566" s="10">
        <f>Daten!D1566</f>
        <v>0</v>
      </c>
      <c r="F1566" s="9">
        <f t="shared" si="148"/>
        <v>2116.4776119402986</v>
      </c>
      <c r="H1566" s="26">
        <f t="shared" ca="1" si="149"/>
        <v>6296</v>
      </c>
      <c r="I1566" s="8">
        <f t="shared" ca="1" si="150"/>
        <v>61</v>
      </c>
      <c r="J1566" s="26">
        <f ca="1">IF(I1566=0,0,COUNTIF(I$19:$I1566,C1566*10+1))</f>
        <v>115</v>
      </c>
      <c r="K1566" s="21">
        <f t="shared" ca="1" si="151"/>
        <v>0</v>
      </c>
      <c r="L1566" s="24">
        <f t="shared" ca="1" si="152"/>
        <v>6296</v>
      </c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</row>
    <row r="1567" spans="1:44" x14ac:dyDescent="0.2">
      <c r="A1567" s="15">
        <f>Daten!A1567</f>
        <v>61257</v>
      </c>
      <c r="B1567" s="8" t="str">
        <f>Daten!B1567</f>
        <v>Irdning-Donnersbachtal</v>
      </c>
      <c r="C1567" s="15">
        <f t="shared" si="147"/>
        <v>6</v>
      </c>
      <c r="D1567" s="9">
        <f>Daten!E1567</f>
        <v>4138</v>
      </c>
      <c r="E1567" s="10">
        <f>Daten!D1567</f>
        <v>0</v>
      </c>
      <c r="F1567" s="9">
        <f t="shared" si="148"/>
        <v>6670.2089552238804</v>
      </c>
      <c r="H1567" s="26">
        <f t="shared" ca="1" si="149"/>
        <v>19843</v>
      </c>
      <c r="I1567" s="8">
        <f t="shared" ca="1" si="150"/>
        <v>61</v>
      </c>
      <c r="J1567" s="26">
        <f ca="1">IF(I1567=0,0,COUNTIF(I$19:$I1567,C1567*10+1))</f>
        <v>116</v>
      </c>
      <c r="K1567" s="21">
        <f t="shared" ca="1" si="151"/>
        <v>0</v>
      </c>
      <c r="L1567" s="24">
        <f t="shared" ca="1" si="152"/>
        <v>19843</v>
      </c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</row>
    <row r="1568" spans="1:44" x14ac:dyDescent="0.2">
      <c r="A1568" s="15">
        <f>Daten!A1568</f>
        <v>61258</v>
      </c>
      <c r="B1568" s="8" t="str">
        <f>Daten!B1568</f>
        <v>Landl</v>
      </c>
      <c r="C1568" s="15">
        <f t="shared" si="147"/>
        <v>6</v>
      </c>
      <c r="D1568" s="9">
        <f>Daten!E1568</f>
        <v>2567</v>
      </c>
      <c r="E1568" s="10">
        <f>Daten!D1568</f>
        <v>0</v>
      </c>
      <c r="F1568" s="9">
        <f t="shared" si="148"/>
        <v>4137.8507462686566</v>
      </c>
      <c r="H1568" s="26">
        <f t="shared" ca="1" si="149"/>
        <v>12310</v>
      </c>
      <c r="I1568" s="8">
        <f t="shared" ca="1" si="150"/>
        <v>61</v>
      </c>
      <c r="J1568" s="26">
        <f ca="1">IF(I1568=0,0,COUNTIF(I$19:$I1568,C1568*10+1))</f>
        <v>117</v>
      </c>
      <c r="K1568" s="21">
        <f t="shared" ca="1" si="151"/>
        <v>0</v>
      </c>
      <c r="L1568" s="24">
        <f t="shared" ca="1" si="152"/>
        <v>12310</v>
      </c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</row>
    <row r="1569" spans="1:44" x14ac:dyDescent="0.2">
      <c r="A1569" s="15">
        <f>Daten!A1569</f>
        <v>61259</v>
      </c>
      <c r="B1569" s="8" t="str">
        <f>Daten!B1569</f>
        <v>Liezen</v>
      </c>
      <c r="C1569" s="15">
        <f t="shared" si="147"/>
        <v>6</v>
      </c>
      <c r="D1569" s="9">
        <f>Daten!E1569</f>
        <v>8246</v>
      </c>
      <c r="E1569" s="10">
        <f>Daten!D1569</f>
        <v>0</v>
      </c>
      <c r="F1569" s="9">
        <f t="shared" si="148"/>
        <v>13292.059701492537</v>
      </c>
      <c r="H1569" s="26">
        <f t="shared" ca="1" si="149"/>
        <v>39542</v>
      </c>
      <c r="I1569" s="8">
        <f t="shared" ca="1" si="150"/>
        <v>61</v>
      </c>
      <c r="J1569" s="26">
        <f ca="1">IF(I1569=0,0,COUNTIF(I$19:$I1569,C1569*10+1))</f>
        <v>118</v>
      </c>
      <c r="K1569" s="21">
        <f t="shared" ca="1" si="151"/>
        <v>0</v>
      </c>
      <c r="L1569" s="24">
        <f t="shared" ca="1" si="152"/>
        <v>39542</v>
      </c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</row>
    <row r="1570" spans="1:44" x14ac:dyDescent="0.2">
      <c r="A1570" s="15">
        <f>Daten!A1570</f>
        <v>61260</v>
      </c>
      <c r="B1570" s="8" t="str">
        <f>Daten!B1570</f>
        <v>Michaelerberg-Pruggern</v>
      </c>
      <c r="C1570" s="15">
        <f t="shared" si="147"/>
        <v>6</v>
      </c>
      <c r="D1570" s="9">
        <f>Daten!E1570</f>
        <v>1209</v>
      </c>
      <c r="E1570" s="10">
        <f>Daten!D1570</f>
        <v>0</v>
      </c>
      <c r="F1570" s="9">
        <f t="shared" si="148"/>
        <v>1948.8358208955224</v>
      </c>
      <c r="H1570" s="26">
        <f t="shared" ca="1" si="149"/>
        <v>5798</v>
      </c>
      <c r="I1570" s="8">
        <f t="shared" ca="1" si="150"/>
        <v>61</v>
      </c>
      <c r="J1570" s="26">
        <f ca="1">IF(I1570=0,0,COUNTIF(I$19:$I1570,C1570*10+1))</f>
        <v>119</v>
      </c>
      <c r="K1570" s="21">
        <f t="shared" ca="1" si="151"/>
        <v>0</v>
      </c>
      <c r="L1570" s="24">
        <f t="shared" ca="1" si="152"/>
        <v>5798</v>
      </c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</row>
    <row r="1571" spans="1:44" x14ac:dyDescent="0.2">
      <c r="A1571" s="15">
        <f>Daten!A1571</f>
        <v>61261</v>
      </c>
      <c r="B1571" s="8" t="str">
        <f>Daten!B1571</f>
        <v>Mitterberg-Sankt Martin</v>
      </c>
      <c r="C1571" s="15">
        <f t="shared" si="147"/>
        <v>6</v>
      </c>
      <c r="D1571" s="9">
        <f>Daten!E1571</f>
        <v>1933</v>
      </c>
      <c r="E1571" s="10">
        <f>Daten!D1571</f>
        <v>0</v>
      </c>
      <c r="F1571" s="9">
        <f t="shared" si="148"/>
        <v>3115.8805970149256</v>
      </c>
      <c r="H1571" s="26">
        <f t="shared" ca="1" si="149"/>
        <v>9269</v>
      </c>
      <c r="I1571" s="8">
        <f t="shared" ca="1" si="150"/>
        <v>61</v>
      </c>
      <c r="J1571" s="26">
        <f ca="1">IF(I1571=0,0,COUNTIF(I$19:$I1571,C1571*10+1))</f>
        <v>120</v>
      </c>
      <c r="K1571" s="21">
        <f t="shared" ca="1" si="151"/>
        <v>0</v>
      </c>
      <c r="L1571" s="24">
        <f t="shared" ca="1" si="152"/>
        <v>9269</v>
      </c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</row>
    <row r="1572" spans="1:44" x14ac:dyDescent="0.2">
      <c r="A1572" s="15">
        <f>Daten!A1572</f>
        <v>61262</v>
      </c>
      <c r="B1572" s="8" t="str">
        <f>Daten!B1572</f>
        <v>Öblarn</v>
      </c>
      <c r="C1572" s="15">
        <f t="shared" si="147"/>
        <v>6</v>
      </c>
      <c r="D1572" s="9">
        <f>Daten!E1572</f>
        <v>1981</v>
      </c>
      <c r="E1572" s="10">
        <f>Daten!D1572</f>
        <v>0</v>
      </c>
      <c r="F1572" s="9">
        <f t="shared" si="148"/>
        <v>3193.2537313432836</v>
      </c>
      <c r="H1572" s="26">
        <f t="shared" ca="1" si="149"/>
        <v>9500</v>
      </c>
      <c r="I1572" s="8">
        <f t="shared" ca="1" si="150"/>
        <v>61</v>
      </c>
      <c r="J1572" s="26">
        <f ca="1">IF(I1572=0,0,COUNTIF(I$19:$I1572,C1572*10+1))</f>
        <v>121</v>
      </c>
      <c r="K1572" s="21">
        <f t="shared" ca="1" si="151"/>
        <v>0</v>
      </c>
      <c r="L1572" s="24">
        <f t="shared" ca="1" si="152"/>
        <v>9500</v>
      </c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</row>
    <row r="1573" spans="1:44" x14ac:dyDescent="0.2">
      <c r="A1573" s="15">
        <f>Daten!A1573</f>
        <v>61263</v>
      </c>
      <c r="B1573" s="8" t="str">
        <f>Daten!B1573</f>
        <v>Rottenmann</v>
      </c>
      <c r="C1573" s="15">
        <f t="shared" si="147"/>
        <v>6</v>
      </c>
      <c r="D1573" s="9">
        <f>Daten!E1573</f>
        <v>5097</v>
      </c>
      <c r="E1573" s="10">
        <f>Daten!D1573</f>
        <v>0</v>
      </c>
      <c r="F1573" s="9">
        <f t="shared" si="148"/>
        <v>8216.059701492537</v>
      </c>
      <c r="H1573" s="26">
        <f t="shared" ca="1" si="149"/>
        <v>24442</v>
      </c>
      <c r="I1573" s="8">
        <f t="shared" ca="1" si="150"/>
        <v>61</v>
      </c>
      <c r="J1573" s="26">
        <f ca="1">IF(I1573=0,0,COUNTIF(I$19:$I1573,C1573*10+1))</f>
        <v>122</v>
      </c>
      <c r="K1573" s="21">
        <f t="shared" ca="1" si="151"/>
        <v>0</v>
      </c>
      <c r="L1573" s="24">
        <f t="shared" ca="1" si="152"/>
        <v>24442</v>
      </c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</row>
    <row r="1574" spans="1:44" x14ac:dyDescent="0.2">
      <c r="A1574" s="15">
        <f>Daten!A1574</f>
        <v>61264</v>
      </c>
      <c r="B1574" s="8" t="str">
        <f>Daten!B1574</f>
        <v>Sankt Gallen</v>
      </c>
      <c r="C1574" s="15">
        <f t="shared" si="147"/>
        <v>6</v>
      </c>
      <c r="D1574" s="9">
        <f>Daten!E1574</f>
        <v>1772</v>
      </c>
      <c r="E1574" s="10">
        <f>Daten!D1574</f>
        <v>0</v>
      </c>
      <c r="F1574" s="9">
        <f t="shared" si="148"/>
        <v>2856.3582089552237</v>
      </c>
      <c r="H1574" s="26">
        <f t="shared" ca="1" si="149"/>
        <v>8497</v>
      </c>
      <c r="I1574" s="8">
        <f t="shared" ca="1" si="150"/>
        <v>61</v>
      </c>
      <c r="J1574" s="26">
        <f ca="1">IF(I1574=0,0,COUNTIF(I$19:$I1574,C1574*10+1))</f>
        <v>123</v>
      </c>
      <c r="K1574" s="21">
        <f t="shared" ca="1" si="151"/>
        <v>0</v>
      </c>
      <c r="L1574" s="24">
        <f t="shared" ca="1" si="152"/>
        <v>8497</v>
      </c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</row>
    <row r="1575" spans="1:44" x14ac:dyDescent="0.2">
      <c r="A1575" s="15">
        <f>Daten!A1575</f>
        <v>61265</v>
      </c>
      <c r="B1575" s="8" t="str">
        <f>Daten!B1575</f>
        <v>Schladming</v>
      </c>
      <c r="C1575" s="15">
        <f t="shared" si="147"/>
        <v>6</v>
      </c>
      <c r="D1575" s="9">
        <f>Daten!E1575</f>
        <v>6539</v>
      </c>
      <c r="E1575" s="10">
        <f>Daten!D1575</f>
        <v>0</v>
      </c>
      <c r="F1575" s="9">
        <f t="shared" si="148"/>
        <v>10540.477611940298</v>
      </c>
      <c r="H1575" s="26">
        <f t="shared" ca="1" si="149"/>
        <v>31357</v>
      </c>
      <c r="I1575" s="8">
        <f t="shared" ca="1" si="150"/>
        <v>61</v>
      </c>
      <c r="J1575" s="26">
        <f ca="1">IF(I1575=0,0,COUNTIF(I$19:$I1575,C1575*10+1))</f>
        <v>124</v>
      </c>
      <c r="K1575" s="21">
        <f t="shared" ca="1" si="151"/>
        <v>0</v>
      </c>
      <c r="L1575" s="24">
        <f t="shared" ca="1" si="152"/>
        <v>31357</v>
      </c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</row>
    <row r="1576" spans="1:44" x14ac:dyDescent="0.2">
      <c r="A1576" s="15">
        <f>Daten!A1576</f>
        <v>61266</v>
      </c>
      <c r="B1576" s="8" t="str">
        <f>Daten!B1576</f>
        <v>Sölk</v>
      </c>
      <c r="C1576" s="15">
        <f t="shared" si="147"/>
        <v>6</v>
      </c>
      <c r="D1576" s="9">
        <f>Daten!E1576</f>
        <v>1480</v>
      </c>
      <c r="E1576" s="10">
        <f>Daten!D1576</f>
        <v>0</v>
      </c>
      <c r="F1576" s="9">
        <f t="shared" si="148"/>
        <v>2385.6716417910447</v>
      </c>
      <c r="H1576" s="26">
        <f t="shared" ca="1" si="149"/>
        <v>7097</v>
      </c>
      <c r="I1576" s="8">
        <f t="shared" ca="1" si="150"/>
        <v>61</v>
      </c>
      <c r="J1576" s="26">
        <f ca="1">IF(I1576=0,0,COUNTIF(I$19:$I1576,C1576*10+1))</f>
        <v>125</v>
      </c>
      <c r="K1576" s="21">
        <f t="shared" ca="1" si="151"/>
        <v>0</v>
      </c>
      <c r="L1576" s="24">
        <f t="shared" ca="1" si="152"/>
        <v>7097</v>
      </c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</row>
    <row r="1577" spans="1:44" x14ac:dyDescent="0.2">
      <c r="A1577" s="15">
        <f>Daten!A1577</f>
        <v>61267</v>
      </c>
      <c r="B1577" s="8" t="str">
        <f>Daten!B1577</f>
        <v>Stainach-Pürgg</v>
      </c>
      <c r="C1577" s="15">
        <f t="shared" si="147"/>
        <v>6</v>
      </c>
      <c r="D1577" s="9">
        <f>Daten!E1577</f>
        <v>2757</v>
      </c>
      <c r="E1577" s="10">
        <f>Daten!D1577</f>
        <v>0</v>
      </c>
      <c r="F1577" s="9">
        <f t="shared" si="148"/>
        <v>4444.1194029850749</v>
      </c>
      <c r="H1577" s="26">
        <f t="shared" ca="1" si="149"/>
        <v>13221</v>
      </c>
      <c r="I1577" s="8">
        <f t="shared" ca="1" si="150"/>
        <v>61</v>
      </c>
      <c r="J1577" s="26">
        <f ca="1">IF(I1577=0,0,COUNTIF(I$19:$I1577,C1577*10+1))</f>
        <v>126</v>
      </c>
      <c r="K1577" s="21">
        <f t="shared" ca="1" si="151"/>
        <v>0</v>
      </c>
      <c r="L1577" s="24">
        <f t="shared" ca="1" si="152"/>
        <v>13221</v>
      </c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</row>
    <row r="1578" spans="1:44" x14ac:dyDescent="0.2">
      <c r="A1578" s="15">
        <f>Daten!A1578</f>
        <v>61410</v>
      </c>
      <c r="B1578" s="8" t="str">
        <f>Daten!B1578</f>
        <v>Mühlen</v>
      </c>
      <c r="C1578" s="15">
        <f t="shared" si="147"/>
        <v>6</v>
      </c>
      <c r="D1578" s="9">
        <f>Daten!E1578</f>
        <v>888</v>
      </c>
      <c r="E1578" s="10">
        <f>Daten!D1578</f>
        <v>0</v>
      </c>
      <c r="F1578" s="9">
        <f t="shared" si="148"/>
        <v>1431.4029850746269</v>
      </c>
      <c r="H1578" s="26">
        <f t="shared" ca="1" si="149"/>
        <v>4258</v>
      </c>
      <c r="I1578" s="8">
        <f t="shared" ca="1" si="150"/>
        <v>61</v>
      </c>
      <c r="J1578" s="26">
        <f ca="1">IF(I1578=0,0,COUNTIF(I$19:$I1578,C1578*10+1))</f>
        <v>127</v>
      </c>
      <c r="K1578" s="21">
        <f t="shared" ca="1" si="151"/>
        <v>0</v>
      </c>
      <c r="L1578" s="24">
        <f t="shared" ca="1" si="152"/>
        <v>4258</v>
      </c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</row>
    <row r="1579" spans="1:44" x14ac:dyDescent="0.2">
      <c r="A1579" s="15">
        <f>Daten!A1579</f>
        <v>61413</v>
      </c>
      <c r="B1579" s="8" t="str">
        <f>Daten!B1579</f>
        <v>Niederwölz</v>
      </c>
      <c r="C1579" s="15">
        <f t="shared" si="147"/>
        <v>6</v>
      </c>
      <c r="D1579" s="9">
        <f>Daten!E1579</f>
        <v>598</v>
      </c>
      <c r="E1579" s="10">
        <f>Daten!D1579</f>
        <v>0</v>
      </c>
      <c r="F1579" s="9">
        <f t="shared" si="148"/>
        <v>963.94029850746267</v>
      </c>
      <c r="H1579" s="26">
        <f t="shared" ca="1" si="149"/>
        <v>2868</v>
      </c>
      <c r="I1579" s="8">
        <f t="shared" ca="1" si="150"/>
        <v>61</v>
      </c>
      <c r="J1579" s="26">
        <f ca="1">IF(I1579=0,0,COUNTIF(I$19:$I1579,C1579*10+1))</f>
        <v>128</v>
      </c>
      <c r="K1579" s="21">
        <f t="shared" ca="1" si="151"/>
        <v>0</v>
      </c>
      <c r="L1579" s="24">
        <f t="shared" ca="1" si="152"/>
        <v>2868</v>
      </c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</row>
    <row r="1580" spans="1:44" x14ac:dyDescent="0.2">
      <c r="A1580" s="15">
        <f>Daten!A1580</f>
        <v>61425</v>
      </c>
      <c r="B1580" s="8" t="str">
        <f>Daten!B1580</f>
        <v>St. Peter am Kammersberg</v>
      </c>
      <c r="C1580" s="15">
        <f t="shared" si="147"/>
        <v>6</v>
      </c>
      <c r="D1580" s="9">
        <f>Daten!E1580</f>
        <v>2006</v>
      </c>
      <c r="E1580" s="10">
        <f>Daten!D1580</f>
        <v>0</v>
      </c>
      <c r="F1580" s="9">
        <f t="shared" si="148"/>
        <v>3233.5522388059703</v>
      </c>
      <c r="H1580" s="26">
        <f t="shared" ca="1" si="149"/>
        <v>9619</v>
      </c>
      <c r="I1580" s="8">
        <f t="shared" ca="1" si="150"/>
        <v>61</v>
      </c>
      <c r="J1580" s="26">
        <f ca="1">IF(I1580=0,0,COUNTIF(I$19:$I1580,C1580*10+1))</f>
        <v>129</v>
      </c>
      <c r="K1580" s="21">
        <f t="shared" ca="1" si="151"/>
        <v>0</v>
      </c>
      <c r="L1580" s="24">
        <f t="shared" ca="1" si="152"/>
        <v>9619</v>
      </c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</row>
    <row r="1581" spans="1:44" x14ac:dyDescent="0.2">
      <c r="A1581" s="15">
        <f>Daten!A1581</f>
        <v>61428</v>
      </c>
      <c r="B1581" s="8" t="str">
        <f>Daten!B1581</f>
        <v>Schöder</v>
      </c>
      <c r="C1581" s="15">
        <f t="shared" si="147"/>
        <v>6</v>
      </c>
      <c r="D1581" s="9">
        <f>Daten!E1581</f>
        <v>916</v>
      </c>
      <c r="E1581" s="10">
        <f>Daten!D1581</f>
        <v>0</v>
      </c>
      <c r="F1581" s="9">
        <f t="shared" si="148"/>
        <v>1476.5373134328358</v>
      </c>
      <c r="H1581" s="26">
        <f t="shared" ca="1" si="149"/>
        <v>4393</v>
      </c>
      <c r="I1581" s="8">
        <f t="shared" ca="1" si="150"/>
        <v>61</v>
      </c>
      <c r="J1581" s="26">
        <f ca="1">IF(I1581=0,0,COUNTIF(I$19:$I1581,C1581*10+1))</f>
        <v>130</v>
      </c>
      <c r="K1581" s="21">
        <f t="shared" ca="1" si="151"/>
        <v>0</v>
      </c>
      <c r="L1581" s="24">
        <f t="shared" ca="1" si="152"/>
        <v>4393</v>
      </c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</row>
    <row r="1582" spans="1:44" x14ac:dyDescent="0.2">
      <c r="A1582" s="15">
        <f>Daten!A1582</f>
        <v>61437</v>
      </c>
      <c r="B1582" s="8" t="str">
        <f>Daten!B1582</f>
        <v>Krakau</v>
      </c>
      <c r="C1582" s="15">
        <f t="shared" si="147"/>
        <v>6</v>
      </c>
      <c r="D1582" s="9">
        <f>Daten!E1582</f>
        <v>1378</v>
      </c>
      <c r="E1582" s="10">
        <f>Daten!D1582</f>
        <v>0</v>
      </c>
      <c r="F1582" s="9">
        <f t="shared" si="148"/>
        <v>2221.2537313432836</v>
      </c>
      <c r="H1582" s="26">
        <f t="shared" ca="1" si="149"/>
        <v>6608</v>
      </c>
      <c r="I1582" s="8">
        <f t="shared" ca="1" si="150"/>
        <v>61</v>
      </c>
      <c r="J1582" s="26">
        <f ca="1">IF(I1582=0,0,COUNTIF(I$19:$I1582,C1582*10+1))</f>
        <v>131</v>
      </c>
      <c r="K1582" s="21">
        <f t="shared" ca="1" si="151"/>
        <v>0</v>
      </c>
      <c r="L1582" s="24">
        <f t="shared" ca="1" si="152"/>
        <v>6608</v>
      </c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</row>
    <row r="1583" spans="1:44" x14ac:dyDescent="0.2">
      <c r="A1583" s="15">
        <f>Daten!A1583</f>
        <v>61438</v>
      </c>
      <c r="B1583" s="8" t="str">
        <f>Daten!B1583</f>
        <v>Murau</v>
      </c>
      <c r="C1583" s="15">
        <f t="shared" si="147"/>
        <v>6</v>
      </c>
      <c r="D1583" s="9">
        <f>Daten!E1583</f>
        <v>3428</v>
      </c>
      <c r="E1583" s="10">
        <f>Daten!D1583</f>
        <v>0</v>
      </c>
      <c r="F1583" s="9">
        <f t="shared" si="148"/>
        <v>5525.7313432835817</v>
      </c>
      <c r="H1583" s="26">
        <f t="shared" ca="1" si="149"/>
        <v>16438</v>
      </c>
      <c r="I1583" s="8">
        <f t="shared" ca="1" si="150"/>
        <v>61</v>
      </c>
      <c r="J1583" s="26">
        <f ca="1">IF(I1583=0,0,COUNTIF(I$19:$I1583,C1583*10+1))</f>
        <v>132</v>
      </c>
      <c r="K1583" s="21">
        <f t="shared" ca="1" si="151"/>
        <v>0</v>
      </c>
      <c r="L1583" s="24">
        <f t="shared" ca="1" si="152"/>
        <v>16438</v>
      </c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</row>
    <row r="1584" spans="1:44" x14ac:dyDescent="0.2">
      <c r="A1584" s="15">
        <f>Daten!A1584</f>
        <v>61439</v>
      </c>
      <c r="B1584" s="8" t="str">
        <f>Daten!B1584</f>
        <v>Neumarkt in der Steiermark</v>
      </c>
      <c r="C1584" s="15">
        <f t="shared" si="147"/>
        <v>6</v>
      </c>
      <c r="D1584" s="9">
        <f>Daten!E1584</f>
        <v>4871</v>
      </c>
      <c r="E1584" s="10">
        <f>Daten!D1584</f>
        <v>0</v>
      </c>
      <c r="F1584" s="9">
        <f t="shared" si="148"/>
        <v>7851.7611940298511</v>
      </c>
      <c r="H1584" s="26">
        <f t="shared" ca="1" si="149"/>
        <v>23358</v>
      </c>
      <c r="I1584" s="8">
        <f t="shared" ca="1" si="150"/>
        <v>61</v>
      </c>
      <c r="J1584" s="26">
        <f ca="1">IF(I1584=0,0,COUNTIF(I$19:$I1584,C1584*10+1))</f>
        <v>133</v>
      </c>
      <c r="K1584" s="21">
        <f t="shared" ca="1" si="151"/>
        <v>0</v>
      </c>
      <c r="L1584" s="24">
        <f t="shared" ca="1" si="152"/>
        <v>23358</v>
      </c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</row>
    <row r="1585" spans="1:44" x14ac:dyDescent="0.2">
      <c r="A1585" s="15">
        <f>Daten!A1585</f>
        <v>61440</v>
      </c>
      <c r="B1585" s="8" t="str">
        <f>Daten!B1585</f>
        <v>Oberwölz</v>
      </c>
      <c r="C1585" s="15">
        <f t="shared" si="147"/>
        <v>6</v>
      </c>
      <c r="D1585" s="9">
        <f>Daten!E1585</f>
        <v>2933</v>
      </c>
      <c r="E1585" s="10">
        <f>Daten!D1585</f>
        <v>0</v>
      </c>
      <c r="F1585" s="9">
        <f t="shared" si="148"/>
        <v>4727.8208955223881</v>
      </c>
      <c r="H1585" s="26">
        <f t="shared" ca="1" si="149"/>
        <v>14065</v>
      </c>
      <c r="I1585" s="8">
        <f t="shared" ca="1" si="150"/>
        <v>61</v>
      </c>
      <c r="J1585" s="26">
        <f ca="1">IF(I1585=0,0,COUNTIF(I$19:$I1585,C1585*10+1))</f>
        <v>134</v>
      </c>
      <c r="K1585" s="21">
        <f t="shared" ca="1" si="151"/>
        <v>0</v>
      </c>
      <c r="L1585" s="24">
        <f t="shared" ca="1" si="152"/>
        <v>14065</v>
      </c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</row>
    <row r="1586" spans="1:44" x14ac:dyDescent="0.2">
      <c r="A1586" s="15">
        <f>Daten!A1586</f>
        <v>61441</v>
      </c>
      <c r="B1586" s="8" t="str">
        <f>Daten!B1586</f>
        <v>Ranten</v>
      </c>
      <c r="C1586" s="15">
        <f t="shared" si="147"/>
        <v>6</v>
      </c>
      <c r="D1586" s="9">
        <f>Daten!E1586</f>
        <v>1133</v>
      </c>
      <c r="E1586" s="10">
        <f>Daten!D1586</f>
        <v>0</v>
      </c>
      <c r="F1586" s="9">
        <f t="shared" si="148"/>
        <v>1826.3283582089553</v>
      </c>
      <c r="H1586" s="26">
        <f t="shared" ca="1" si="149"/>
        <v>5433</v>
      </c>
      <c r="I1586" s="8">
        <f t="shared" ca="1" si="150"/>
        <v>61</v>
      </c>
      <c r="J1586" s="26">
        <f ca="1">IF(I1586=0,0,COUNTIF(I$19:$I1586,C1586*10+1))</f>
        <v>135</v>
      </c>
      <c r="K1586" s="21">
        <f t="shared" ca="1" si="151"/>
        <v>0</v>
      </c>
      <c r="L1586" s="24">
        <f t="shared" ca="1" si="152"/>
        <v>5433</v>
      </c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</row>
    <row r="1587" spans="1:44" x14ac:dyDescent="0.2">
      <c r="A1587" s="15">
        <f>Daten!A1587</f>
        <v>61442</v>
      </c>
      <c r="B1587" s="8" t="str">
        <f>Daten!B1587</f>
        <v>Sankt Georgen am Kreischberg</v>
      </c>
      <c r="C1587" s="15">
        <f t="shared" si="147"/>
        <v>6</v>
      </c>
      <c r="D1587" s="9">
        <f>Daten!E1587</f>
        <v>1715</v>
      </c>
      <c r="E1587" s="10">
        <f>Daten!D1587</f>
        <v>0</v>
      </c>
      <c r="F1587" s="9">
        <f t="shared" si="148"/>
        <v>2764.4776119402986</v>
      </c>
      <c r="H1587" s="26">
        <f t="shared" ca="1" si="149"/>
        <v>8224</v>
      </c>
      <c r="I1587" s="8">
        <f t="shared" ca="1" si="150"/>
        <v>61</v>
      </c>
      <c r="J1587" s="26">
        <f ca="1">IF(I1587=0,0,COUNTIF(I$19:$I1587,C1587*10+1))</f>
        <v>136</v>
      </c>
      <c r="K1587" s="21">
        <f t="shared" ca="1" si="151"/>
        <v>0</v>
      </c>
      <c r="L1587" s="24">
        <f t="shared" ca="1" si="152"/>
        <v>8224</v>
      </c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</row>
    <row r="1588" spans="1:44" x14ac:dyDescent="0.2">
      <c r="A1588" s="15">
        <f>Daten!A1588</f>
        <v>61443</v>
      </c>
      <c r="B1588" s="8" t="str">
        <f>Daten!B1588</f>
        <v>Sankt Lambrecht</v>
      </c>
      <c r="C1588" s="15">
        <f t="shared" si="147"/>
        <v>6</v>
      </c>
      <c r="D1588" s="9">
        <f>Daten!E1588</f>
        <v>1752</v>
      </c>
      <c r="E1588" s="10">
        <f>Daten!D1588</f>
        <v>0</v>
      </c>
      <c r="F1588" s="9">
        <f t="shared" si="148"/>
        <v>2824.1194029850744</v>
      </c>
      <c r="H1588" s="26">
        <f t="shared" ca="1" si="149"/>
        <v>8401</v>
      </c>
      <c r="I1588" s="8">
        <f t="shared" ca="1" si="150"/>
        <v>61</v>
      </c>
      <c r="J1588" s="26">
        <f ca="1">IF(I1588=0,0,COUNTIF(I$19:$I1588,C1588*10+1))</f>
        <v>137</v>
      </c>
      <c r="K1588" s="21">
        <f t="shared" ca="1" si="151"/>
        <v>0</v>
      </c>
      <c r="L1588" s="24">
        <f t="shared" ca="1" si="152"/>
        <v>8401</v>
      </c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</row>
    <row r="1589" spans="1:44" x14ac:dyDescent="0.2">
      <c r="A1589" s="15">
        <f>Daten!A1589</f>
        <v>61444</v>
      </c>
      <c r="B1589" s="8" t="str">
        <f>Daten!B1589</f>
        <v>Scheifling</v>
      </c>
      <c r="C1589" s="15">
        <f t="shared" si="147"/>
        <v>6</v>
      </c>
      <c r="D1589" s="9">
        <f>Daten!E1589</f>
        <v>2156</v>
      </c>
      <c r="E1589" s="10">
        <f>Daten!D1589</f>
        <v>0</v>
      </c>
      <c r="F1589" s="9">
        <f t="shared" si="148"/>
        <v>3475.3432835820895</v>
      </c>
      <c r="H1589" s="26">
        <f t="shared" ca="1" si="149"/>
        <v>10339</v>
      </c>
      <c r="I1589" s="8">
        <f t="shared" ca="1" si="150"/>
        <v>61</v>
      </c>
      <c r="J1589" s="26">
        <f ca="1">IF(I1589=0,0,COUNTIF(I$19:$I1589,C1589*10+1))</f>
        <v>138</v>
      </c>
      <c r="K1589" s="21">
        <f t="shared" ca="1" si="151"/>
        <v>0</v>
      </c>
      <c r="L1589" s="24">
        <f t="shared" ca="1" si="152"/>
        <v>10339</v>
      </c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</row>
    <row r="1590" spans="1:44" x14ac:dyDescent="0.2">
      <c r="A1590" s="15">
        <f>Daten!A1590</f>
        <v>61445</v>
      </c>
      <c r="B1590" s="8" t="str">
        <f>Daten!B1590</f>
        <v>Stadl-Predlitz</v>
      </c>
      <c r="C1590" s="15">
        <f t="shared" si="147"/>
        <v>6</v>
      </c>
      <c r="D1590" s="9">
        <f>Daten!E1590</f>
        <v>1665</v>
      </c>
      <c r="E1590" s="10">
        <f>Daten!D1590</f>
        <v>0</v>
      </c>
      <c r="F1590" s="9">
        <f t="shared" si="148"/>
        <v>2683.8805970149256</v>
      </c>
      <c r="H1590" s="26">
        <f t="shared" ca="1" si="149"/>
        <v>7984</v>
      </c>
      <c r="I1590" s="8">
        <f t="shared" ca="1" si="150"/>
        <v>61</v>
      </c>
      <c r="J1590" s="26">
        <f ca="1">IF(I1590=0,0,COUNTIF(I$19:$I1590,C1590*10+1))</f>
        <v>139</v>
      </c>
      <c r="K1590" s="21">
        <f t="shared" ca="1" si="151"/>
        <v>0</v>
      </c>
      <c r="L1590" s="24">
        <f t="shared" ca="1" si="152"/>
        <v>7984</v>
      </c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</row>
    <row r="1591" spans="1:44" x14ac:dyDescent="0.2">
      <c r="A1591" s="15">
        <f>Daten!A1591</f>
        <v>61446</v>
      </c>
      <c r="B1591" s="8" t="str">
        <f>Daten!B1591</f>
        <v>Teufenbach-Katsch</v>
      </c>
      <c r="C1591" s="15">
        <f t="shared" si="147"/>
        <v>6</v>
      </c>
      <c r="D1591" s="9">
        <f>Daten!E1591</f>
        <v>1845</v>
      </c>
      <c r="E1591" s="10">
        <f>Daten!D1591</f>
        <v>0</v>
      </c>
      <c r="F1591" s="9">
        <f t="shared" si="148"/>
        <v>2974.0298507462685</v>
      </c>
      <c r="H1591" s="26">
        <f t="shared" ca="1" si="149"/>
        <v>8847</v>
      </c>
      <c r="I1591" s="8">
        <f t="shared" ca="1" si="150"/>
        <v>61</v>
      </c>
      <c r="J1591" s="26">
        <f ca="1">IF(I1591=0,0,COUNTIF(I$19:$I1591,C1591*10+1))</f>
        <v>140</v>
      </c>
      <c r="K1591" s="21">
        <f t="shared" ca="1" si="151"/>
        <v>0</v>
      </c>
      <c r="L1591" s="24">
        <f t="shared" ca="1" si="152"/>
        <v>8847</v>
      </c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</row>
    <row r="1592" spans="1:44" x14ac:dyDescent="0.2">
      <c r="A1592" s="15">
        <f>Daten!A1592</f>
        <v>61611</v>
      </c>
      <c r="B1592" s="8" t="str">
        <f>Daten!B1592</f>
        <v>Krottendorf-Gaisfeld</v>
      </c>
      <c r="C1592" s="15">
        <f t="shared" si="147"/>
        <v>6</v>
      </c>
      <c r="D1592" s="9">
        <f>Daten!E1592</f>
        <v>2458</v>
      </c>
      <c r="E1592" s="10">
        <f>Daten!D1592</f>
        <v>0</v>
      </c>
      <c r="F1592" s="9">
        <f t="shared" si="148"/>
        <v>3962.1492537313434</v>
      </c>
      <c r="H1592" s="26">
        <f t="shared" ca="1" si="149"/>
        <v>11787</v>
      </c>
      <c r="I1592" s="8">
        <f t="shared" ca="1" si="150"/>
        <v>61</v>
      </c>
      <c r="J1592" s="26">
        <f ca="1">IF(I1592=0,0,COUNTIF(I$19:$I1592,C1592*10+1))</f>
        <v>141</v>
      </c>
      <c r="K1592" s="21">
        <f t="shared" ca="1" si="151"/>
        <v>0</v>
      </c>
      <c r="L1592" s="24">
        <f t="shared" ca="1" si="152"/>
        <v>11787</v>
      </c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</row>
    <row r="1593" spans="1:44" x14ac:dyDescent="0.2">
      <c r="A1593" s="15">
        <f>Daten!A1593</f>
        <v>61612</v>
      </c>
      <c r="B1593" s="8" t="str">
        <f>Daten!B1593</f>
        <v>Ligist</v>
      </c>
      <c r="C1593" s="15">
        <f t="shared" si="147"/>
        <v>6</v>
      </c>
      <c r="D1593" s="9">
        <f>Daten!E1593</f>
        <v>3236</v>
      </c>
      <c r="E1593" s="10">
        <f>Daten!D1593</f>
        <v>0</v>
      </c>
      <c r="F1593" s="9">
        <f t="shared" si="148"/>
        <v>5216.2388059701489</v>
      </c>
      <c r="H1593" s="26">
        <f t="shared" ca="1" si="149"/>
        <v>15518</v>
      </c>
      <c r="I1593" s="8">
        <f t="shared" ca="1" si="150"/>
        <v>61</v>
      </c>
      <c r="J1593" s="26">
        <f ca="1">IF(I1593=0,0,COUNTIF(I$19:$I1593,C1593*10+1))</f>
        <v>142</v>
      </c>
      <c r="K1593" s="21">
        <f t="shared" ca="1" si="151"/>
        <v>0</v>
      </c>
      <c r="L1593" s="24">
        <f t="shared" ca="1" si="152"/>
        <v>15518</v>
      </c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</row>
    <row r="1594" spans="1:44" x14ac:dyDescent="0.2">
      <c r="A1594" s="15">
        <f>Daten!A1594</f>
        <v>61615</v>
      </c>
      <c r="B1594" s="8" t="str">
        <f>Daten!B1594</f>
        <v>Mooskirchen</v>
      </c>
      <c r="C1594" s="15">
        <f t="shared" si="147"/>
        <v>6</v>
      </c>
      <c r="D1594" s="9">
        <f>Daten!E1594</f>
        <v>2190</v>
      </c>
      <c r="E1594" s="10">
        <f>Daten!D1594</f>
        <v>0</v>
      </c>
      <c r="F1594" s="9">
        <f t="shared" si="148"/>
        <v>3530.1492537313434</v>
      </c>
      <c r="H1594" s="26">
        <f t="shared" ca="1" si="149"/>
        <v>10502</v>
      </c>
      <c r="I1594" s="8">
        <f t="shared" ca="1" si="150"/>
        <v>61</v>
      </c>
      <c r="J1594" s="26">
        <f ca="1">IF(I1594=0,0,COUNTIF(I$19:$I1594,C1594*10+1))</f>
        <v>143</v>
      </c>
      <c r="K1594" s="21">
        <f t="shared" ca="1" si="151"/>
        <v>0</v>
      </c>
      <c r="L1594" s="24">
        <f t="shared" ca="1" si="152"/>
        <v>10502</v>
      </c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</row>
    <row r="1595" spans="1:44" x14ac:dyDescent="0.2">
      <c r="A1595" s="15">
        <f>Daten!A1595</f>
        <v>61618</v>
      </c>
      <c r="B1595" s="8" t="str">
        <f>Daten!B1595</f>
        <v>Rosental an der Kainach</v>
      </c>
      <c r="C1595" s="15">
        <f t="shared" si="147"/>
        <v>6</v>
      </c>
      <c r="D1595" s="9">
        <f>Daten!E1595</f>
        <v>1584</v>
      </c>
      <c r="E1595" s="10">
        <f>Daten!D1595</f>
        <v>0</v>
      </c>
      <c r="F1595" s="9">
        <f t="shared" si="148"/>
        <v>2553.313432835821</v>
      </c>
      <c r="H1595" s="26">
        <f t="shared" ca="1" si="149"/>
        <v>7596</v>
      </c>
      <c r="I1595" s="8">
        <f t="shared" ca="1" si="150"/>
        <v>61</v>
      </c>
      <c r="J1595" s="26">
        <f ca="1">IF(I1595=0,0,COUNTIF(I$19:$I1595,C1595*10+1))</f>
        <v>144</v>
      </c>
      <c r="K1595" s="21">
        <f t="shared" ca="1" si="151"/>
        <v>0</v>
      </c>
      <c r="L1595" s="24">
        <f t="shared" ca="1" si="152"/>
        <v>7596</v>
      </c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</row>
    <row r="1596" spans="1:44" x14ac:dyDescent="0.2">
      <c r="A1596" s="15">
        <f>Daten!A1596</f>
        <v>61621</v>
      </c>
      <c r="B1596" s="8" t="str">
        <f>Daten!B1596</f>
        <v>Sankt Martin am Wöllmißberg</v>
      </c>
      <c r="C1596" s="15">
        <f t="shared" si="147"/>
        <v>6</v>
      </c>
      <c r="D1596" s="9">
        <f>Daten!E1596</f>
        <v>804</v>
      </c>
      <c r="E1596" s="10">
        <f>Daten!D1596</f>
        <v>0</v>
      </c>
      <c r="F1596" s="9">
        <f t="shared" si="148"/>
        <v>1296</v>
      </c>
      <c r="H1596" s="26">
        <f t="shared" ca="1" si="149"/>
        <v>3855</v>
      </c>
      <c r="I1596" s="8">
        <f t="shared" ca="1" si="150"/>
        <v>61</v>
      </c>
      <c r="J1596" s="26">
        <f ca="1">IF(I1596=0,0,COUNTIF(I$19:$I1596,C1596*10+1))</f>
        <v>145</v>
      </c>
      <c r="K1596" s="21">
        <f t="shared" ca="1" si="151"/>
        <v>0</v>
      </c>
      <c r="L1596" s="24">
        <f t="shared" ca="1" si="152"/>
        <v>3855</v>
      </c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</row>
    <row r="1597" spans="1:44" x14ac:dyDescent="0.2">
      <c r="A1597" s="15">
        <f>Daten!A1597</f>
        <v>61624</v>
      </c>
      <c r="B1597" s="8" t="str">
        <f>Daten!B1597</f>
        <v>Stallhofen</v>
      </c>
      <c r="C1597" s="15">
        <f t="shared" si="147"/>
        <v>6</v>
      </c>
      <c r="D1597" s="9">
        <f>Daten!E1597</f>
        <v>3186</v>
      </c>
      <c r="E1597" s="10">
        <f>Daten!D1597</f>
        <v>0</v>
      </c>
      <c r="F1597" s="9">
        <f t="shared" si="148"/>
        <v>5135.6417910447763</v>
      </c>
      <c r="H1597" s="26">
        <f t="shared" ca="1" si="149"/>
        <v>15278</v>
      </c>
      <c r="I1597" s="8">
        <f t="shared" ca="1" si="150"/>
        <v>61</v>
      </c>
      <c r="J1597" s="26">
        <f ca="1">IF(I1597=0,0,COUNTIF(I$19:$I1597,C1597*10+1))</f>
        <v>146</v>
      </c>
      <c r="K1597" s="21">
        <f t="shared" ca="1" si="151"/>
        <v>0</v>
      </c>
      <c r="L1597" s="24">
        <f t="shared" ca="1" si="152"/>
        <v>15278</v>
      </c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</row>
    <row r="1598" spans="1:44" x14ac:dyDescent="0.2">
      <c r="A1598" s="15">
        <f>Daten!A1598</f>
        <v>61625</v>
      </c>
      <c r="B1598" s="8" t="str">
        <f>Daten!B1598</f>
        <v>Voitsberg</v>
      </c>
      <c r="C1598" s="15">
        <f t="shared" si="147"/>
        <v>6</v>
      </c>
      <c r="D1598" s="9">
        <f>Daten!E1598</f>
        <v>9492</v>
      </c>
      <c r="E1598" s="10">
        <f>Daten!D1598</f>
        <v>0</v>
      </c>
      <c r="F1598" s="9">
        <f t="shared" si="148"/>
        <v>15569.791044776121</v>
      </c>
      <c r="H1598" s="26">
        <f t="shared" ca="1" si="149"/>
        <v>46318</v>
      </c>
      <c r="I1598" s="8">
        <f t="shared" ca="1" si="150"/>
        <v>61</v>
      </c>
      <c r="J1598" s="26">
        <f ca="1">IF(I1598=0,0,COUNTIF(I$19:$I1598,C1598*10+1))</f>
        <v>147</v>
      </c>
      <c r="K1598" s="21">
        <f t="shared" ca="1" si="151"/>
        <v>0</v>
      </c>
      <c r="L1598" s="24">
        <f t="shared" ca="1" si="152"/>
        <v>46318</v>
      </c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</row>
    <row r="1599" spans="1:44" x14ac:dyDescent="0.2">
      <c r="A1599" s="15">
        <f>Daten!A1599</f>
        <v>61626</v>
      </c>
      <c r="B1599" s="8" t="str">
        <f>Daten!B1599</f>
        <v>Bärnbach</v>
      </c>
      <c r="C1599" s="15">
        <f t="shared" si="147"/>
        <v>6</v>
      </c>
      <c r="D1599" s="9">
        <f>Daten!E1599</f>
        <v>5748</v>
      </c>
      <c r="E1599" s="10">
        <f>Daten!D1599</f>
        <v>0</v>
      </c>
      <c r="F1599" s="9">
        <f t="shared" si="148"/>
        <v>9265.432835820895</v>
      </c>
      <c r="H1599" s="26">
        <f t="shared" ca="1" si="149"/>
        <v>27563</v>
      </c>
      <c r="I1599" s="8">
        <f t="shared" ca="1" si="150"/>
        <v>61</v>
      </c>
      <c r="J1599" s="26">
        <f ca="1">IF(I1599=0,0,COUNTIF(I$19:$I1599,C1599*10+1))</f>
        <v>148</v>
      </c>
      <c r="K1599" s="21">
        <f t="shared" ca="1" si="151"/>
        <v>0</v>
      </c>
      <c r="L1599" s="24">
        <f t="shared" ca="1" si="152"/>
        <v>27563</v>
      </c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</row>
    <row r="1600" spans="1:44" x14ac:dyDescent="0.2">
      <c r="A1600" s="15">
        <f>Daten!A1600</f>
        <v>61627</v>
      </c>
      <c r="B1600" s="8" t="str">
        <f>Daten!B1600</f>
        <v>Edelschrott</v>
      </c>
      <c r="C1600" s="15">
        <f t="shared" si="147"/>
        <v>6</v>
      </c>
      <c r="D1600" s="9">
        <f>Daten!E1600</f>
        <v>1664</v>
      </c>
      <c r="E1600" s="10">
        <f>Daten!D1600</f>
        <v>0</v>
      </c>
      <c r="F1600" s="9">
        <f t="shared" si="148"/>
        <v>2682.2686567164178</v>
      </c>
      <c r="H1600" s="26">
        <f t="shared" ca="1" si="149"/>
        <v>7979</v>
      </c>
      <c r="I1600" s="8">
        <f t="shared" ca="1" si="150"/>
        <v>61</v>
      </c>
      <c r="J1600" s="26">
        <f ca="1">IF(I1600=0,0,COUNTIF(I$19:$I1600,C1600*10+1))</f>
        <v>149</v>
      </c>
      <c r="K1600" s="21">
        <f t="shared" ca="1" si="151"/>
        <v>0</v>
      </c>
      <c r="L1600" s="24">
        <f t="shared" ca="1" si="152"/>
        <v>7979</v>
      </c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</row>
    <row r="1601" spans="1:44" x14ac:dyDescent="0.2">
      <c r="A1601" s="15">
        <f>Daten!A1601</f>
        <v>61628</v>
      </c>
      <c r="B1601" s="8" t="str">
        <f>Daten!B1601</f>
        <v>Geistthal-Södingberg</v>
      </c>
      <c r="C1601" s="15">
        <f t="shared" si="147"/>
        <v>6</v>
      </c>
      <c r="D1601" s="9">
        <f>Daten!E1601</f>
        <v>1494</v>
      </c>
      <c r="E1601" s="10">
        <f>Daten!D1601</f>
        <v>0</v>
      </c>
      <c r="F1601" s="9">
        <f t="shared" si="148"/>
        <v>2408.2388059701493</v>
      </c>
      <c r="H1601" s="26">
        <f t="shared" ca="1" si="149"/>
        <v>7164</v>
      </c>
      <c r="I1601" s="8">
        <f t="shared" ca="1" si="150"/>
        <v>61</v>
      </c>
      <c r="J1601" s="26">
        <f ca="1">IF(I1601=0,0,COUNTIF(I$19:$I1601,C1601*10+1))</f>
        <v>150</v>
      </c>
      <c r="K1601" s="21">
        <f t="shared" ca="1" si="151"/>
        <v>0</v>
      </c>
      <c r="L1601" s="24">
        <f t="shared" ca="1" si="152"/>
        <v>7164</v>
      </c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</row>
    <row r="1602" spans="1:44" x14ac:dyDescent="0.2">
      <c r="A1602" s="15">
        <f>Daten!A1602</f>
        <v>61629</v>
      </c>
      <c r="B1602" s="8" t="str">
        <f>Daten!B1602</f>
        <v>Hirschegg-Pack</v>
      </c>
      <c r="C1602" s="15">
        <f t="shared" si="147"/>
        <v>6</v>
      </c>
      <c r="D1602" s="9">
        <f>Daten!E1602</f>
        <v>985</v>
      </c>
      <c r="E1602" s="10">
        <f>Daten!D1602</f>
        <v>0</v>
      </c>
      <c r="F1602" s="9">
        <f t="shared" si="148"/>
        <v>1587.7611940298507</v>
      </c>
      <c r="H1602" s="26">
        <f t="shared" ca="1" si="149"/>
        <v>4723</v>
      </c>
      <c r="I1602" s="8">
        <f t="shared" ca="1" si="150"/>
        <v>61</v>
      </c>
      <c r="J1602" s="26">
        <f ca="1">IF(I1602=0,0,COUNTIF(I$19:$I1602,C1602*10+1))</f>
        <v>151</v>
      </c>
      <c r="K1602" s="21">
        <f t="shared" ca="1" si="151"/>
        <v>0</v>
      </c>
      <c r="L1602" s="24">
        <f t="shared" ca="1" si="152"/>
        <v>4723</v>
      </c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</row>
    <row r="1603" spans="1:44" x14ac:dyDescent="0.2">
      <c r="A1603" s="15">
        <f>Daten!A1603</f>
        <v>61630</v>
      </c>
      <c r="B1603" s="8" t="str">
        <f>Daten!B1603</f>
        <v>Kainach bei Voitsberg</v>
      </c>
      <c r="C1603" s="15">
        <f t="shared" si="147"/>
        <v>6</v>
      </c>
      <c r="D1603" s="9">
        <f>Daten!E1603</f>
        <v>1603</v>
      </c>
      <c r="E1603" s="10">
        <f>Daten!D1603</f>
        <v>0</v>
      </c>
      <c r="F1603" s="9">
        <f t="shared" si="148"/>
        <v>2583.9402985074626</v>
      </c>
      <c r="H1603" s="26">
        <f t="shared" ca="1" si="149"/>
        <v>7687</v>
      </c>
      <c r="I1603" s="8">
        <f t="shared" ca="1" si="150"/>
        <v>61</v>
      </c>
      <c r="J1603" s="26">
        <f ca="1">IF(I1603=0,0,COUNTIF(I$19:$I1603,C1603*10+1))</f>
        <v>152</v>
      </c>
      <c r="K1603" s="21">
        <f t="shared" ca="1" si="151"/>
        <v>0</v>
      </c>
      <c r="L1603" s="24">
        <f t="shared" ca="1" si="152"/>
        <v>7687</v>
      </c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</row>
    <row r="1604" spans="1:44" x14ac:dyDescent="0.2">
      <c r="A1604" s="15">
        <f>Daten!A1604</f>
        <v>61631</v>
      </c>
      <c r="B1604" s="8" t="str">
        <f>Daten!B1604</f>
        <v>Köflach</v>
      </c>
      <c r="C1604" s="15">
        <f t="shared" si="147"/>
        <v>6</v>
      </c>
      <c r="D1604" s="9">
        <f>Daten!E1604</f>
        <v>9686</v>
      </c>
      <c r="E1604" s="10">
        <f>Daten!D1604</f>
        <v>0</v>
      </c>
      <c r="F1604" s="9">
        <f t="shared" si="148"/>
        <v>15988.676616915423</v>
      </c>
      <c r="H1604" s="26">
        <f t="shared" ca="1" si="149"/>
        <v>47564</v>
      </c>
      <c r="I1604" s="8">
        <f t="shared" ca="1" si="150"/>
        <v>61</v>
      </c>
      <c r="J1604" s="26">
        <f ca="1">IF(I1604=0,0,COUNTIF(I$19:$I1604,C1604*10+1))</f>
        <v>153</v>
      </c>
      <c r="K1604" s="21">
        <f t="shared" ca="1" si="151"/>
        <v>0</v>
      </c>
      <c r="L1604" s="24">
        <f t="shared" ca="1" si="152"/>
        <v>47564</v>
      </c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</row>
    <row r="1605" spans="1:44" x14ac:dyDescent="0.2">
      <c r="A1605" s="15">
        <f>Daten!A1605</f>
        <v>61632</v>
      </c>
      <c r="B1605" s="8" t="str">
        <f>Daten!B1605</f>
        <v>Maria Lankowitz</v>
      </c>
      <c r="C1605" s="15">
        <f t="shared" si="147"/>
        <v>6</v>
      </c>
      <c r="D1605" s="9">
        <f>Daten!E1605</f>
        <v>2764</v>
      </c>
      <c r="E1605" s="10">
        <f>Daten!D1605</f>
        <v>0</v>
      </c>
      <c r="F1605" s="9">
        <f t="shared" si="148"/>
        <v>4455.4029850746265</v>
      </c>
      <c r="H1605" s="26">
        <f t="shared" ca="1" si="149"/>
        <v>13254</v>
      </c>
      <c r="I1605" s="8">
        <f t="shared" ca="1" si="150"/>
        <v>61</v>
      </c>
      <c r="J1605" s="26">
        <f ca="1">IF(I1605=0,0,COUNTIF(I$19:$I1605,C1605*10+1))</f>
        <v>154</v>
      </c>
      <c r="K1605" s="21">
        <f t="shared" ca="1" si="151"/>
        <v>0</v>
      </c>
      <c r="L1605" s="24">
        <f t="shared" ca="1" si="152"/>
        <v>13254</v>
      </c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</row>
    <row r="1606" spans="1:44" x14ac:dyDescent="0.2">
      <c r="A1606" s="15">
        <f>Daten!A1606</f>
        <v>61633</v>
      </c>
      <c r="B1606" s="8" t="str">
        <f>Daten!B1606</f>
        <v>Söding-Sankt Johann</v>
      </c>
      <c r="C1606" s="15">
        <f t="shared" si="147"/>
        <v>6</v>
      </c>
      <c r="D1606" s="9">
        <f>Daten!E1606</f>
        <v>4179</v>
      </c>
      <c r="E1606" s="10">
        <f>Daten!D1606</f>
        <v>0</v>
      </c>
      <c r="F1606" s="9">
        <f t="shared" si="148"/>
        <v>6736.2985074626868</v>
      </c>
      <c r="H1606" s="26">
        <f t="shared" ca="1" si="149"/>
        <v>20040</v>
      </c>
      <c r="I1606" s="8">
        <f t="shared" ca="1" si="150"/>
        <v>61</v>
      </c>
      <c r="J1606" s="26">
        <f ca="1">IF(I1606=0,0,COUNTIF(I$19:$I1606,C1606*10+1))</f>
        <v>155</v>
      </c>
      <c r="K1606" s="21">
        <f t="shared" ca="1" si="151"/>
        <v>0</v>
      </c>
      <c r="L1606" s="24">
        <f t="shared" ca="1" si="152"/>
        <v>20040</v>
      </c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</row>
    <row r="1607" spans="1:44" x14ac:dyDescent="0.2">
      <c r="A1607" s="15">
        <f>Daten!A1607</f>
        <v>61701</v>
      </c>
      <c r="B1607" s="8" t="str">
        <f>Daten!B1607</f>
        <v>Albersdorf-Prebuch</v>
      </c>
      <c r="C1607" s="15">
        <f t="shared" si="147"/>
        <v>6</v>
      </c>
      <c r="D1607" s="9">
        <f>Daten!E1607</f>
        <v>2294</v>
      </c>
      <c r="E1607" s="10">
        <f>Daten!D1607</f>
        <v>0</v>
      </c>
      <c r="F1607" s="9">
        <f t="shared" si="148"/>
        <v>3697.7910447761192</v>
      </c>
      <c r="H1607" s="26">
        <f t="shared" ca="1" si="149"/>
        <v>11000</v>
      </c>
      <c r="I1607" s="8">
        <f t="shared" ca="1" si="150"/>
        <v>61</v>
      </c>
      <c r="J1607" s="26">
        <f ca="1">IF(I1607=0,0,COUNTIF(I$19:$I1607,C1607*10+1))</f>
        <v>156</v>
      </c>
      <c r="K1607" s="21">
        <f t="shared" ca="1" si="151"/>
        <v>0</v>
      </c>
      <c r="L1607" s="24">
        <f t="shared" ca="1" si="152"/>
        <v>11000</v>
      </c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</row>
    <row r="1608" spans="1:44" x14ac:dyDescent="0.2">
      <c r="A1608" s="15">
        <f>Daten!A1608</f>
        <v>61708</v>
      </c>
      <c r="B1608" s="8" t="str">
        <f>Daten!B1608</f>
        <v>Fischbach</v>
      </c>
      <c r="C1608" s="15">
        <f t="shared" si="147"/>
        <v>6</v>
      </c>
      <c r="D1608" s="9">
        <f>Daten!E1608</f>
        <v>1531</v>
      </c>
      <c r="E1608" s="10">
        <f>Daten!D1608</f>
        <v>0</v>
      </c>
      <c r="F1608" s="9">
        <f t="shared" si="148"/>
        <v>2467.8805970149256</v>
      </c>
      <c r="H1608" s="26">
        <f t="shared" ca="1" si="149"/>
        <v>7342</v>
      </c>
      <c r="I1608" s="8">
        <f t="shared" ca="1" si="150"/>
        <v>61</v>
      </c>
      <c r="J1608" s="26">
        <f ca="1">IF(I1608=0,0,COUNTIF(I$19:$I1608,C1608*10+1))</f>
        <v>157</v>
      </c>
      <c r="K1608" s="21">
        <f t="shared" ca="1" si="151"/>
        <v>0</v>
      </c>
      <c r="L1608" s="24">
        <f t="shared" ca="1" si="152"/>
        <v>7342</v>
      </c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</row>
    <row r="1609" spans="1:44" x14ac:dyDescent="0.2">
      <c r="A1609" s="15">
        <f>Daten!A1609</f>
        <v>61710</v>
      </c>
      <c r="B1609" s="8" t="str">
        <f>Daten!B1609</f>
        <v>Floing</v>
      </c>
      <c r="C1609" s="15">
        <f t="shared" si="147"/>
        <v>6</v>
      </c>
      <c r="D1609" s="9">
        <f>Daten!E1609</f>
        <v>1207</v>
      </c>
      <c r="E1609" s="10">
        <f>Daten!D1609</f>
        <v>0</v>
      </c>
      <c r="F1609" s="9">
        <f t="shared" si="148"/>
        <v>1945.6119402985075</v>
      </c>
      <c r="H1609" s="26">
        <f t="shared" ca="1" si="149"/>
        <v>5788</v>
      </c>
      <c r="I1609" s="8">
        <f t="shared" ca="1" si="150"/>
        <v>61</v>
      </c>
      <c r="J1609" s="26">
        <f ca="1">IF(I1609=0,0,COUNTIF(I$19:$I1609,C1609*10+1))</f>
        <v>158</v>
      </c>
      <c r="K1609" s="21">
        <f t="shared" ca="1" si="151"/>
        <v>0</v>
      </c>
      <c r="L1609" s="24">
        <f t="shared" ca="1" si="152"/>
        <v>5788</v>
      </c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</row>
    <row r="1610" spans="1:44" x14ac:dyDescent="0.2">
      <c r="A1610" s="15">
        <f>Daten!A1610</f>
        <v>61711</v>
      </c>
      <c r="B1610" s="8" t="str">
        <f>Daten!B1610</f>
        <v>Gasen</v>
      </c>
      <c r="C1610" s="15">
        <f t="shared" si="147"/>
        <v>6</v>
      </c>
      <c r="D1610" s="9">
        <f>Daten!E1610</f>
        <v>870</v>
      </c>
      <c r="E1610" s="10">
        <f>Daten!D1610</f>
        <v>0</v>
      </c>
      <c r="F1610" s="9">
        <f t="shared" si="148"/>
        <v>1402.3880597014925</v>
      </c>
      <c r="H1610" s="26">
        <f t="shared" ca="1" si="149"/>
        <v>4172</v>
      </c>
      <c r="I1610" s="8">
        <f t="shared" ca="1" si="150"/>
        <v>61</v>
      </c>
      <c r="J1610" s="26">
        <f ca="1">IF(I1610=0,0,COUNTIF(I$19:$I1610,C1610*10+1))</f>
        <v>159</v>
      </c>
      <c r="K1610" s="21">
        <f t="shared" ca="1" si="151"/>
        <v>0</v>
      </c>
      <c r="L1610" s="24">
        <f t="shared" ca="1" si="152"/>
        <v>4172</v>
      </c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</row>
    <row r="1611" spans="1:44" x14ac:dyDescent="0.2">
      <c r="A1611" s="15">
        <f>Daten!A1611</f>
        <v>61716</v>
      </c>
      <c r="B1611" s="8" t="str">
        <f>Daten!B1611</f>
        <v>Markt Hartmannsdorf</v>
      </c>
      <c r="C1611" s="15">
        <f t="shared" si="147"/>
        <v>6</v>
      </c>
      <c r="D1611" s="9">
        <f>Daten!E1611</f>
        <v>2975</v>
      </c>
      <c r="E1611" s="10">
        <f>Daten!D1611</f>
        <v>0</v>
      </c>
      <c r="F1611" s="9">
        <f t="shared" si="148"/>
        <v>4795.5223880597014</v>
      </c>
      <c r="H1611" s="26">
        <f t="shared" ca="1" si="149"/>
        <v>14266</v>
      </c>
      <c r="I1611" s="8">
        <f t="shared" ca="1" si="150"/>
        <v>61</v>
      </c>
      <c r="J1611" s="26">
        <f ca="1">IF(I1611=0,0,COUNTIF(I$19:$I1611,C1611*10+1))</f>
        <v>160</v>
      </c>
      <c r="K1611" s="21">
        <f t="shared" ca="1" si="151"/>
        <v>0</v>
      </c>
      <c r="L1611" s="24">
        <f t="shared" ca="1" si="152"/>
        <v>14266</v>
      </c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</row>
    <row r="1612" spans="1:44" x14ac:dyDescent="0.2">
      <c r="A1612" s="15">
        <f>Daten!A1612</f>
        <v>61719</v>
      </c>
      <c r="B1612" s="8" t="str">
        <f>Daten!B1612</f>
        <v>Hofstätten an der Raab</v>
      </c>
      <c r="C1612" s="15">
        <f t="shared" si="147"/>
        <v>6</v>
      </c>
      <c r="D1612" s="9">
        <f>Daten!E1612</f>
        <v>2327</v>
      </c>
      <c r="E1612" s="10">
        <f>Daten!D1612</f>
        <v>0</v>
      </c>
      <c r="F1612" s="9">
        <f t="shared" si="148"/>
        <v>3750.9850746268658</v>
      </c>
      <c r="H1612" s="26">
        <f t="shared" ca="1" si="149"/>
        <v>11159</v>
      </c>
      <c r="I1612" s="8">
        <f t="shared" ca="1" si="150"/>
        <v>61</v>
      </c>
      <c r="J1612" s="26">
        <f ca="1">IF(I1612=0,0,COUNTIF(I$19:$I1612,C1612*10+1))</f>
        <v>161</v>
      </c>
      <c r="K1612" s="21">
        <f t="shared" ca="1" si="151"/>
        <v>0</v>
      </c>
      <c r="L1612" s="24">
        <f t="shared" ca="1" si="152"/>
        <v>11159</v>
      </c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</row>
    <row r="1613" spans="1:44" x14ac:dyDescent="0.2">
      <c r="A1613" s="15">
        <f>Daten!A1613</f>
        <v>61727</v>
      </c>
      <c r="B1613" s="8" t="str">
        <f>Daten!B1613</f>
        <v>Ludersdorf-Wilfersdorf</v>
      </c>
      <c r="C1613" s="15">
        <f t="shared" si="147"/>
        <v>6</v>
      </c>
      <c r="D1613" s="9">
        <f>Daten!E1613</f>
        <v>2517</v>
      </c>
      <c r="E1613" s="10">
        <f>Daten!D1613</f>
        <v>0</v>
      </c>
      <c r="F1613" s="9">
        <f t="shared" si="148"/>
        <v>4057.2537313432836</v>
      </c>
      <c r="H1613" s="26">
        <f t="shared" ca="1" si="149"/>
        <v>12070</v>
      </c>
      <c r="I1613" s="8">
        <f t="shared" ca="1" si="150"/>
        <v>61</v>
      </c>
      <c r="J1613" s="26">
        <f ca="1">IF(I1613=0,0,COUNTIF(I$19:$I1613,C1613*10+1))</f>
        <v>162</v>
      </c>
      <c r="K1613" s="21">
        <f t="shared" ca="1" si="151"/>
        <v>0</v>
      </c>
      <c r="L1613" s="24">
        <f t="shared" ca="1" si="152"/>
        <v>12070</v>
      </c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</row>
    <row r="1614" spans="1:44" x14ac:dyDescent="0.2">
      <c r="A1614" s="15">
        <f>Daten!A1614</f>
        <v>61728</v>
      </c>
      <c r="B1614" s="8" t="str">
        <f>Daten!B1614</f>
        <v>Miesenbach bei Birkfeld</v>
      </c>
      <c r="C1614" s="15">
        <f t="shared" si="147"/>
        <v>6</v>
      </c>
      <c r="D1614" s="9">
        <f>Daten!E1614</f>
        <v>667</v>
      </c>
      <c r="E1614" s="10">
        <f>Daten!D1614</f>
        <v>0</v>
      </c>
      <c r="F1614" s="9">
        <f t="shared" si="148"/>
        <v>1075.1641791044776</v>
      </c>
      <c r="H1614" s="26">
        <f t="shared" ca="1" si="149"/>
        <v>3198</v>
      </c>
      <c r="I1614" s="8">
        <f t="shared" ca="1" si="150"/>
        <v>61</v>
      </c>
      <c r="J1614" s="26">
        <f ca="1">IF(I1614=0,0,COUNTIF(I$19:$I1614,C1614*10+1))</f>
        <v>163</v>
      </c>
      <c r="K1614" s="21">
        <f t="shared" ca="1" si="151"/>
        <v>0</v>
      </c>
      <c r="L1614" s="24">
        <f t="shared" ca="1" si="152"/>
        <v>3198</v>
      </c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</row>
    <row r="1615" spans="1:44" x14ac:dyDescent="0.2">
      <c r="A1615" s="15">
        <f>Daten!A1615</f>
        <v>61729</v>
      </c>
      <c r="B1615" s="8" t="str">
        <f>Daten!B1615</f>
        <v>Mitterdorf an der Raab</v>
      </c>
      <c r="C1615" s="15">
        <f t="shared" si="147"/>
        <v>6</v>
      </c>
      <c r="D1615" s="9">
        <f>Daten!E1615</f>
        <v>2132</v>
      </c>
      <c r="E1615" s="10">
        <f>Daten!D1615</f>
        <v>0</v>
      </c>
      <c r="F1615" s="9">
        <f t="shared" si="148"/>
        <v>3436.6567164179105</v>
      </c>
      <c r="H1615" s="26">
        <f t="shared" ca="1" si="149"/>
        <v>10224</v>
      </c>
      <c r="I1615" s="8">
        <f t="shared" ca="1" si="150"/>
        <v>61</v>
      </c>
      <c r="J1615" s="26">
        <f ca="1">IF(I1615=0,0,COUNTIF(I$19:$I1615,C1615*10+1))</f>
        <v>164</v>
      </c>
      <c r="K1615" s="21">
        <f t="shared" ca="1" si="151"/>
        <v>0</v>
      </c>
      <c r="L1615" s="24">
        <f t="shared" ca="1" si="152"/>
        <v>10224</v>
      </c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</row>
    <row r="1616" spans="1:44" x14ac:dyDescent="0.2">
      <c r="A1616" s="15">
        <f>Daten!A1616</f>
        <v>61730</v>
      </c>
      <c r="B1616" s="8" t="str">
        <f>Daten!B1616</f>
        <v>Mortantsch</v>
      </c>
      <c r="C1616" s="15">
        <f t="shared" si="147"/>
        <v>6</v>
      </c>
      <c r="D1616" s="9">
        <f>Daten!E1616</f>
        <v>2236</v>
      </c>
      <c r="E1616" s="10">
        <f>Daten!D1616</f>
        <v>0</v>
      </c>
      <c r="F1616" s="9">
        <f t="shared" si="148"/>
        <v>3604.2985074626868</v>
      </c>
      <c r="H1616" s="26">
        <f t="shared" ca="1" si="149"/>
        <v>10722</v>
      </c>
      <c r="I1616" s="8">
        <f t="shared" ca="1" si="150"/>
        <v>61</v>
      </c>
      <c r="J1616" s="26">
        <f ca="1">IF(I1616=0,0,COUNTIF(I$19:$I1616,C1616*10+1))</f>
        <v>165</v>
      </c>
      <c r="K1616" s="21">
        <f t="shared" ca="1" si="151"/>
        <v>0</v>
      </c>
      <c r="L1616" s="24">
        <f t="shared" ca="1" si="152"/>
        <v>10722</v>
      </c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</row>
    <row r="1617" spans="1:44" x14ac:dyDescent="0.2">
      <c r="A1617" s="15">
        <f>Daten!A1617</f>
        <v>61731</v>
      </c>
      <c r="B1617" s="8" t="str">
        <f>Daten!B1617</f>
        <v>Naas</v>
      </c>
      <c r="C1617" s="15">
        <f t="shared" si="147"/>
        <v>6</v>
      </c>
      <c r="D1617" s="9">
        <f>Daten!E1617</f>
        <v>1342</v>
      </c>
      <c r="E1617" s="10">
        <f>Daten!D1617</f>
        <v>0</v>
      </c>
      <c r="F1617" s="9">
        <f t="shared" si="148"/>
        <v>2163.2238805970151</v>
      </c>
      <c r="H1617" s="26">
        <f t="shared" ca="1" si="149"/>
        <v>6435</v>
      </c>
      <c r="I1617" s="8">
        <f t="shared" ca="1" si="150"/>
        <v>61</v>
      </c>
      <c r="J1617" s="26">
        <f ca="1">IF(I1617=0,0,COUNTIF(I$19:$I1617,C1617*10+1))</f>
        <v>166</v>
      </c>
      <c r="K1617" s="21">
        <f t="shared" ca="1" si="151"/>
        <v>0</v>
      </c>
      <c r="L1617" s="24">
        <f t="shared" ca="1" si="152"/>
        <v>6435</v>
      </c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</row>
    <row r="1618" spans="1:44" x14ac:dyDescent="0.2">
      <c r="A1618" s="15">
        <f>Daten!A1618</f>
        <v>61740</v>
      </c>
      <c r="B1618" s="8" t="str">
        <f>Daten!B1618</f>
        <v>Puch bei Weiz</v>
      </c>
      <c r="C1618" s="15">
        <f t="shared" si="147"/>
        <v>6</v>
      </c>
      <c r="D1618" s="9">
        <f>Daten!E1618</f>
        <v>2053</v>
      </c>
      <c r="E1618" s="10">
        <f>Daten!D1618</f>
        <v>0</v>
      </c>
      <c r="F1618" s="9">
        <f t="shared" si="148"/>
        <v>3309.313432835821</v>
      </c>
      <c r="H1618" s="26">
        <f t="shared" ca="1" si="149"/>
        <v>9845</v>
      </c>
      <c r="I1618" s="8">
        <f t="shared" ca="1" si="150"/>
        <v>61</v>
      </c>
      <c r="J1618" s="26">
        <f ca="1">IF(I1618=0,0,COUNTIF(I$19:$I1618,C1618*10+1))</f>
        <v>167</v>
      </c>
      <c r="K1618" s="21">
        <f t="shared" ca="1" si="151"/>
        <v>0</v>
      </c>
      <c r="L1618" s="24">
        <f t="shared" ca="1" si="152"/>
        <v>9845</v>
      </c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</row>
    <row r="1619" spans="1:44" x14ac:dyDescent="0.2">
      <c r="A1619" s="15">
        <f>Daten!A1619</f>
        <v>61741</v>
      </c>
      <c r="B1619" s="8" t="str">
        <f>Daten!B1619</f>
        <v>Ratten</v>
      </c>
      <c r="C1619" s="15">
        <f t="shared" ref="C1619:C1682" si="153">INT(A1619/10000)</f>
        <v>6</v>
      </c>
      <c r="D1619" s="9">
        <f>Daten!E1619</f>
        <v>1082</v>
      </c>
      <c r="E1619" s="10">
        <f>Daten!D1619</f>
        <v>0</v>
      </c>
      <c r="F1619" s="9">
        <f t="shared" ref="F1619:F1682" si="154">IF(AND(E1619=1,D1619&lt;=20000),D1619*2,IF(D1619&lt;=10000,D1619*(1+41/67),IF(D1619&lt;=20000,D1619*(1+2/3),IF(D1619&lt;=50000,D1619*(2),D1619*(2+1/3))))+IF(AND(D1619&gt;9000,D1619&lt;=10000),(D1619-9000)*(110/201),0)+IF(AND(D1619&gt;18000,D1619&lt;=20000),(D1619-18000)*(3+1/3),0)+IF(AND(D1619&gt;45000,D1619&lt;=50000),(D1619-45000)*(3+1/3),0))</f>
        <v>1744.1194029850747</v>
      </c>
      <c r="H1619" s="26">
        <f t="shared" ref="H1619:H1682" ca="1" si="155">ROUND(OFFSET($G$6,C1619,0)/OFFSET($F$6,C1619,0)*F1619,0)</f>
        <v>5189</v>
      </c>
      <c r="I1619" s="8">
        <f t="shared" ref="I1619:I1682" ca="1" si="156">IF(H1619&gt;0,C1619*10+1,0)</f>
        <v>61</v>
      </c>
      <c r="J1619" s="26">
        <f ca="1">IF(I1619=0,0,COUNTIF(I$19:$I1619,C1619*10+1))</f>
        <v>168</v>
      </c>
      <c r="K1619" s="21">
        <f t="shared" ref="K1619:K1682" ca="1" si="157">IF(J1619=1,OFFSET($G$6,C1619,0)-OFFSET($H$6,C1619,0),0)</f>
        <v>0</v>
      </c>
      <c r="L1619" s="24">
        <f t="shared" ref="L1619:L1682" ca="1" si="158">H1619+K1619</f>
        <v>5189</v>
      </c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</row>
    <row r="1620" spans="1:44" x14ac:dyDescent="0.2">
      <c r="A1620" s="15">
        <f>Daten!A1620</f>
        <v>61743</v>
      </c>
      <c r="B1620" s="8" t="str">
        <f>Daten!B1620</f>
        <v>Rettenegg</v>
      </c>
      <c r="C1620" s="15">
        <f t="shared" si="153"/>
        <v>6</v>
      </c>
      <c r="D1620" s="9">
        <f>Daten!E1620</f>
        <v>707</v>
      </c>
      <c r="E1620" s="10">
        <f>Daten!D1620</f>
        <v>0</v>
      </c>
      <c r="F1620" s="9">
        <f t="shared" si="154"/>
        <v>1139.641791044776</v>
      </c>
      <c r="H1620" s="26">
        <f t="shared" ca="1" si="155"/>
        <v>3390</v>
      </c>
      <c r="I1620" s="8">
        <f t="shared" ca="1" si="156"/>
        <v>61</v>
      </c>
      <c r="J1620" s="26">
        <f ca="1">IF(I1620=0,0,COUNTIF(I$19:$I1620,C1620*10+1))</f>
        <v>169</v>
      </c>
      <c r="K1620" s="21">
        <f t="shared" ca="1" si="157"/>
        <v>0</v>
      </c>
      <c r="L1620" s="24">
        <f t="shared" ca="1" si="158"/>
        <v>3390</v>
      </c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</row>
    <row r="1621" spans="1:44" x14ac:dyDescent="0.2">
      <c r="A1621" s="15">
        <f>Daten!A1621</f>
        <v>61744</v>
      </c>
      <c r="B1621" s="8" t="str">
        <f>Daten!B1621</f>
        <v>St. Kathrein am Hauenstein</v>
      </c>
      <c r="C1621" s="15">
        <f t="shared" si="153"/>
        <v>6</v>
      </c>
      <c r="D1621" s="9">
        <f>Daten!E1621</f>
        <v>623</v>
      </c>
      <c r="E1621" s="10">
        <f>Daten!D1621</f>
        <v>0</v>
      </c>
      <c r="F1621" s="9">
        <f t="shared" si="154"/>
        <v>1004.2388059701492</v>
      </c>
      <c r="H1621" s="26">
        <f t="shared" ca="1" si="155"/>
        <v>2987</v>
      </c>
      <c r="I1621" s="8">
        <f t="shared" ca="1" si="156"/>
        <v>61</v>
      </c>
      <c r="J1621" s="26">
        <f ca="1">IF(I1621=0,0,COUNTIF(I$19:$I1621,C1621*10+1))</f>
        <v>170</v>
      </c>
      <c r="K1621" s="21">
        <f t="shared" ca="1" si="157"/>
        <v>0</v>
      </c>
      <c r="L1621" s="24">
        <f t="shared" ca="1" si="158"/>
        <v>2987</v>
      </c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</row>
    <row r="1622" spans="1:44" x14ac:dyDescent="0.2">
      <c r="A1622" s="15">
        <f>Daten!A1622</f>
        <v>61745</v>
      </c>
      <c r="B1622" s="8" t="str">
        <f>Daten!B1622</f>
        <v>Sankt Kathrein am Offenegg</v>
      </c>
      <c r="C1622" s="15">
        <f t="shared" si="153"/>
        <v>6</v>
      </c>
      <c r="D1622" s="9">
        <f>Daten!E1622</f>
        <v>1061</v>
      </c>
      <c r="E1622" s="10">
        <f>Daten!D1622</f>
        <v>0</v>
      </c>
      <c r="F1622" s="9">
        <f t="shared" si="154"/>
        <v>1710.2686567164178</v>
      </c>
      <c r="H1622" s="26">
        <f t="shared" ca="1" si="155"/>
        <v>5088</v>
      </c>
      <c r="I1622" s="8">
        <f t="shared" ca="1" si="156"/>
        <v>61</v>
      </c>
      <c r="J1622" s="26">
        <f ca="1">IF(I1622=0,0,COUNTIF(I$19:$I1622,C1622*10+1))</f>
        <v>171</v>
      </c>
      <c r="K1622" s="21">
        <f t="shared" ca="1" si="157"/>
        <v>0</v>
      </c>
      <c r="L1622" s="24">
        <f t="shared" ca="1" si="158"/>
        <v>5088</v>
      </c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</row>
    <row r="1623" spans="1:44" x14ac:dyDescent="0.2">
      <c r="A1623" s="15">
        <f>Daten!A1623</f>
        <v>61746</v>
      </c>
      <c r="B1623" s="8" t="str">
        <f>Daten!B1623</f>
        <v>St. Margarethen an der Raab</v>
      </c>
      <c r="C1623" s="15">
        <f t="shared" si="153"/>
        <v>6</v>
      </c>
      <c r="D1623" s="9">
        <f>Daten!E1623</f>
        <v>4140</v>
      </c>
      <c r="E1623" s="10">
        <f>Daten!D1623</f>
        <v>0</v>
      </c>
      <c r="F1623" s="9">
        <f t="shared" si="154"/>
        <v>6673.4328358208959</v>
      </c>
      <c r="H1623" s="26">
        <f t="shared" ca="1" si="155"/>
        <v>19853</v>
      </c>
      <c r="I1623" s="8">
        <f t="shared" ca="1" si="156"/>
        <v>61</v>
      </c>
      <c r="J1623" s="26">
        <f ca="1">IF(I1623=0,0,COUNTIF(I$19:$I1623,C1623*10+1))</f>
        <v>172</v>
      </c>
      <c r="K1623" s="21">
        <f t="shared" ca="1" si="157"/>
        <v>0</v>
      </c>
      <c r="L1623" s="24">
        <f t="shared" ca="1" si="158"/>
        <v>19853</v>
      </c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</row>
    <row r="1624" spans="1:44" x14ac:dyDescent="0.2">
      <c r="A1624" s="15">
        <f>Daten!A1624</f>
        <v>61748</v>
      </c>
      <c r="B1624" s="8" t="str">
        <f>Daten!B1624</f>
        <v>Sinabelkirchen</v>
      </c>
      <c r="C1624" s="15">
        <f t="shared" si="153"/>
        <v>6</v>
      </c>
      <c r="D1624" s="9">
        <f>Daten!E1624</f>
        <v>4461</v>
      </c>
      <c r="E1624" s="10">
        <f>Daten!D1624</f>
        <v>0</v>
      </c>
      <c r="F1624" s="9">
        <f t="shared" si="154"/>
        <v>7190.8656716417909</v>
      </c>
      <c r="H1624" s="26">
        <f t="shared" ca="1" si="155"/>
        <v>21392</v>
      </c>
      <c r="I1624" s="8">
        <f t="shared" ca="1" si="156"/>
        <v>61</v>
      </c>
      <c r="J1624" s="26">
        <f ca="1">IF(I1624=0,0,COUNTIF(I$19:$I1624,C1624*10+1))</f>
        <v>173</v>
      </c>
      <c r="K1624" s="21">
        <f t="shared" ca="1" si="157"/>
        <v>0</v>
      </c>
      <c r="L1624" s="24">
        <f t="shared" ca="1" si="158"/>
        <v>21392</v>
      </c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</row>
    <row r="1625" spans="1:44" x14ac:dyDescent="0.2">
      <c r="A1625" s="15">
        <f>Daten!A1625</f>
        <v>61750</v>
      </c>
      <c r="B1625" s="8" t="str">
        <f>Daten!B1625</f>
        <v>Strallegg</v>
      </c>
      <c r="C1625" s="15">
        <f t="shared" si="153"/>
        <v>6</v>
      </c>
      <c r="D1625" s="9">
        <f>Daten!E1625</f>
        <v>1907</v>
      </c>
      <c r="E1625" s="10">
        <f>Daten!D1625</f>
        <v>0</v>
      </c>
      <c r="F1625" s="9">
        <f t="shared" si="154"/>
        <v>3073.9701492537315</v>
      </c>
      <c r="H1625" s="26">
        <f t="shared" ca="1" si="155"/>
        <v>9145</v>
      </c>
      <c r="I1625" s="8">
        <f t="shared" ca="1" si="156"/>
        <v>61</v>
      </c>
      <c r="J1625" s="26">
        <f ca="1">IF(I1625=0,0,COUNTIF(I$19:$I1625,C1625*10+1))</f>
        <v>174</v>
      </c>
      <c r="K1625" s="21">
        <f t="shared" ca="1" si="157"/>
        <v>0</v>
      </c>
      <c r="L1625" s="24">
        <f t="shared" ca="1" si="158"/>
        <v>9145</v>
      </c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</row>
    <row r="1626" spans="1:44" x14ac:dyDescent="0.2">
      <c r="A1626" s="15">
        <f>Daten!A1626</f>
        <v>61751</v>
      </c>
      <c r="B1626" s="8" t="str">
        <f>Daten!B1626</f>
        <v>Thannhausen</v>
      </c>
      <c r="C1626" s="15">
        <f t="shared" si="153"/>
        <v>6</v>
      </c>
      <c r="D1626" s="9">
        <f>Daten!E1626</f>
        <v>2491</v>
      </c>
      <c r="E1626" s="10">
        <f>Daten!D1626</f>
        <v>0</v>
      </c>
      <c r="F1626" s="9">
        <f t="shared" si="154"/>
        <v>4015.3432835820895</v>
      </c>
      <c r="H1626" s="26">
        <f t="shared" ca="1" si="155"/>
        <v>11945</v>
      </c>
      <c r="I1626" s="8">
        <f t="shared" ca="1" si="156"/>
        <v>61</v>
      </c>
      <c r="J1626" s="26">
        <f ca="1">IF(I1626=0,0,COUNTIF(I$19:$I1626,C1626*10+1))</f>
        <v>175</v>
      </c>
      <c r="K1626" s="21">
        <f t="shared" ca="1" si="157"/>
        <v>0</v>
      </c>
      <c r="L1626" s="24">
        <f t="shared" ca="1" si="158"/>
        <v>11945</v>
      </c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</row>
    <row r="1627" spans="1:44" x14ac:dyDescent="0.2">
      <c r="A1627" s="15">
        <f>Daten!A1627</f>
        <v>61756</v>
      </c>
      <c r="B1627" s="8" t="str">
        <f>Daten!B1627</f>
        <v>Anger</v>
      </c>
      <c r="C1627" s="15">
        <f t="shared" si="153"/>
        <v>6</v>
      </c>
      <c r="D1627" s="9">
        <f>Daten!E1627</f>
        <v>3951</v>
      </c>
      <c r="E1627" s="10">
        <f>Daten!D1627</f>
        <v>0</v>
      </c>
      <c r="F1627" s="9">
        <f t="shared" si="154"/>
        <v>6368.7761194029854</v>
      </c>
      <c r="H1627" s="26">
        <f t="shared" ca="1" si="155"/>
        <v>18946</v>
      </c>
      <c r="I1627" s="8">
        <f t="shared" ca="1" si="156"/>
        <v>61</v>
      </c>
      <c r="J1627" s="26">
        <f ca="1">IF(I1627=0,0,COUNTIF(I$19:$I1627,C1627*10+1))</f>
        <v>176</v>
      </c>
      <c r="K1627" s="21">
        <f t="shared" ca="1" si="157"/>
        <v>0</v>
      </c>
      <c r="L1627" s="24">
        <f t="shared" ca="1" si="158"/>
        <v>18946</v>
      </c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</row>
    <row r="1628" spans="1:44" x14ac:dyDescent="0.2">
      <c r="A1628" s="15">
        <f>Daten!A1628</f>
        <v>61757</v>
      </c>
      <c r="B1628" s="8" t="str">
        <f>Daten!B1628</f>
        <v>Birkfeld</v>
      </c>
      <c r="C1628" s="15">
        <f t="shared" si="153"/>
        <v>6</v>
      </c>
      <c r="D1628" s="9">
        <f>Daten!E1628</f>
        <v>4953</v>
      </c>
      <c r="E1628" s="10">
        <f>Daten!D1628</f>
        <v>0</v>
      </c>
      <c r="F1628" s="9">
        <f t="shared" si="154"/>
        <v>7983.940298507463</v>
      </c>
      <c r="H1628" s="26">
        <f t="shared" ca="1" si="155"/>
        <v>23751</v>
      </c>
      <c r="I1628" s="8">
        <f t="shared" ca="1" si="156"/>
        <v>61</v>
      </c>
      <c r="J1628" s="26">
        <f ca="1">IF(I1628=0,0,COUNTIF(I$19:$I1628,C1628*10+1))</f>
        <v>177</v>
      </c>
      <c r="K1628" s="21">
        <f t="shared" ca="1" si="157"/>
        <v>0</v>
      </c>
      <c r="L1628" s="24">
        <f t="shared" ca="1" si="158"/>
        <v>23751</v>
      </c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</row>
    <row r="1629" spans="1:44" x14ac:dyDescent="0.2">
      <c r="A1629" s="15">
        <f>Daten!A1629</f>
        <v>61758</v>
      </c>
      <c r="B1629" s="8" t="str">
        <f>Daten!B1629</f>
        <v>Fladnitz an der Teichalm</v>
      </c>
      <c r="C1629" s="15">
        <f t="shared" si="153"/>
        <v>6</v>
      </c>
      <c r="D1629" s="9">
        <f>Daten!E1629</f>
        <v>1789</v>
      </c>
      <c r="E1629" s="10">
        <f>Daten!D1629</f>
        <v>0</v>
      </c>
      <c r="F1629" s="9">
        <f t="shared" si="154"/>
        <v>2883.7611940298507</v>
      </c>
      <c r="H1629" s="26">
        <f t="shared" ca="1" si="155"/>
        <v>8579</v>
      </c>
      <c r="I1629" s="8">
        <f t="shared" ca="1" si="156"/>
        <v>61</v>
      </c>
      <c r="J1629" s="26">
        <f ca="1">IF(I1629=0,0,COUNTIF(I$19:$I1629,C1629*10+1))</f>
        <v>178</v>
      </c>
      <c r="K1629" s="21">
        <f t="shared" ca="1" si="157"/>
        <v>0</v>
      </c>
      <c r="L1629" s="24">
        <f t="shared" ca="1" si="158"/>
        <v>8579</v>
      </c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</row>
    <row r="1630" spans="1:44" x14ac:dyDescent="0.2">
      <c r="A1630" s="15">
        <f>Daten!A1630</f>
        <v>61759</v>
      </c>
      <c r="B1630" s="8" t="str">
        <f>Daten!B1630</f>
        <v>Gersdorf an der Feistritz</v>
      </c>
      <c r="C1630" s="15">
        <f t="shared" si="153"/>
        <v>6</v>
      </c>
      <c r="D1630" s="9">
        <f>Daten!E1630</f>
        <v>1740</v>
      </c>
      <c r="E1630" s="10">
        <f>Daten!D1630</f>
        <v>0</v>
      </c>
      <c r="F1630" s="9">
        <f t="shared" si="154"/>
        <v>2804.7761194029849</v>
      </c>
      <c r="H1630" s="26">
        <f t="shared" ca="1" si="155"/>
        <v>8344</v>
      </c>
      <c r="I1630" s="8">
        <f t="shared" ca="1" si="156"/>
        <v>61</v>
      </c>
      <c r="J1630" s="26">
        <f ca="1">IF(I1630=0,0,COUNTIF(I$19:$I1630,C1630*10+1))</f>
        <v>179</v>
      </c>
      <c r="K1630" s="21">
        <f t="shared" ca="1" si="157"/>
        <v>0</v>
      </c>
      <c r="L1630" s="24">
        <f t="shared" ca="1" si="158"/>
        <v>8344</v>
      </c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</row>
    <row r="1631" spans="1:44" x14ac:dyDescent="0.2">
      <c r="A1631" s="15">
        <f>Daten!A1631</f>
        <v>61760</v>
      </c>
      <c r="B1631" s="8" t="str">
        <f>Daten!B1631</f>
        <v>Gleisdorf</v>
      </c>
      <c r="C1631" s="15">
        <f t="shared" si="153"/>
        <v>6</v>
      </c>
      <c r="D1631" s="9">
        <f>Daten!E1631</f>
        <v>11205</v>
      </c>
      <c r="E1631" s="10">
        <f>Daten!D1631</f>
        <v>0</v>
      </c>
      <c r="F1631" s="9">
        <f t="shared" si="154"/>
        <v>18675</v>
      </c>
      <c r="H1631" s="26">
        <f t="shared" ca="1" si="155"/>
        <v>55556</v>
      </c>
      <c r="I1631" s="8">
        <f t="shared" ca="1" si="156"/>
        <v>61</v>
      </c>
      <c r="J1631" s="26">
        <f ca="1">IF(I1631=0,0,COUNTIF(I$19:$I1631,C1631*10+1))</f>
        <v>180</v>
      </c>
      <c r="K1631" s="21">
        <f t="shared" ca="1" si="157"/>
        <v>0</v>
      </c>
      <c r="L1631" s="24">
        <f t="shared" ca="1" si="158"/>
        <v>55556</v>
      </c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</row>
    <row r="1632" spans="1:44" x14ac:dyDescent="0.2">
      <c r="A1632" s="15">
        <f>Daten!A1632</f>
        <v>61761</v>
      </c>
      <c r="B1632" s="8" t="str">
        <f>Daten!B1632</f>
        <v>Gutenberg-Stenzengreith</v>
      </c>
      <c r="C1632" s="15">
        <f t="shared" si="153"/>
        <v>6</v>
      </c>
      <c r="D1632" s="9">
        <f>Daten!E1632</f>
        <v>1626</v>
      </c>
      <c r="E1632" s="10">
        <f>Daten!D1632</f>
        <v>0</v>
      </c>
      <c r="F1632" s="9">
        <f t="shared" si="154"/>
        <v>2621.0149253731342</v>
      </c>
      <c r="H1632" s="26">
        <f t="shared" ca="1" si="155"/>
        <v>7797</v>
      </c>
      <c r="I1632" s="8">
        <f t="shared" ca="1" si="156"/>
        <v>61</v>
      </c>
      <c r="J1632" s="26">
        <f ca="1">IF(I1632=0,0,COUNTIF(I$19:$I1632,C1632*10+1))</f>
        <v>181</v>
      </c>
      <c r="K1632" s="21">
        <f t="shared" ca="1" si="157"/>
        <v>0</v>
      </c>
      <c r="L1632" s="24">
        <f t="shared" ca="1" si="158"/>
        <v>7797</v>
      </c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</row>
    <row r="1633" spans="1:44" x14ac:dyDescent="0.2">
      <c r="A1633" s="15">
        <f>Daten!A1633</f>
        <v>61762</v>
      </c>
      <c r="B1633" s="8" t="str">
        <f>Daten!B1633</f>
        <v>Ilztal</v>
      </c>
      <c r="C1633" s="15">
        <f t="shared" si="153"/>
        <v>6</v>
      </c>
      <c r="D1633" s="9">
        <f>Daten!E1633</f>
        <v>2172</v>
      </c>
      <c r="E1633" s="10">
        <f>Daten!D1633</f>
        <v>0</v>
      </c>
      <c r="F1633" s="9">
        <f t="shared" si="154"/>
        <v>3501.1343283582091</v>
      </c>
      <c r="H1633" s="26">
        <f t="shared" ca="1" si="155"/>
        <v>10415</v>
      </c>
      <c r="I1633" s="8">
        <f t="shared" ca="1" si="156"/>
        <v>61</v>
      </c>
      <c r="J1633" s="26">
        <f ca="1">IF(I1633=0,0,COUNTIF(I$19:$I1633,C1633*10+1))</f>
        <v>182</v>
      </c>
      <c r="K1633" s="21">
        <f t="shared" ca="1" si="157"/>
        <v>0</v>
      </c>
      <c r="L1633" s="24">
        <f t="shared" ca="1" si="158"/>
        <v>10415</v>
      </c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</row>
    <row r="1634" spans="1:44" x14ac:dyDescent="0.2">
      <c r="A1634" s="15">
        <f>Daten!A1634</f>
        <v>61763</v>
      </c>
      <c r="B1634" s="8" t="str">
        <f>Daten!B1634</f>
        <v>Passail</v>
      </c>
      <c r="C1634" s="15">
        <f t="shared" si="153"/>
        <v>6</v>
      </c>
      <c r="D1634" s="9">
        <f>Daten!E1634</f>
        <v>4426</v>
      </c>
      <c r="E1634" s="10">
        <f>Daten!D1634</f>
        <v>0</v>
      </c>
      <c r="F1634" s="9">
        <f t="shared" si="154"/>
        <v>7134.4477611940301</v>
      </c>
      <c r="H1634" s="26">
        <f t="shared" ca="1" si="155"/>
        <v>21224</v>
      </c>
      <c r="I1634" s="8">
        <f t="shared" ca="1" si="156"/>
        <v>61</v>
      </c>
      <c r="J1634" s="26">
        <f ca="1">IF(I1634=0,0,COUNTIF(I$19:$I1634,C1634*10+1))</f>
        <v>183</v>
      </c>
      <c r="K1634" s="21">
        <f t="shared" ca="1" si="157"/>
        <v>0</v>
      </c>
      <c r="L1634" s="24">
        <f t="shared" ca="1" si="158"/>
        <v>21224</v>
      </c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</row>
    <row r="1635" spans="1:44" x14ac:dyDescent="0.2">
      <c r="A1635" s="15">
        <f>Daten!A1635</f>
        <v>61764</v>
      </c>
      <c r="B1635" s="8" t="str">
        <f>Daten!B1635</f>
        <v>Pischelsdorf am Kulm</v>
      </c>
      <c r="C1635" s="15">
        <f t="shared" si="153"/>
        <v>6</v>
      </c>
      <c r="D1635" s="9">
        <f>Daten!E1635</f>
        <v>3674</v>
      </c>
      <c r="E1635" s="10">
        <f>Daten!D1635</f>
        <v>0</v>
      </c>
      <c r="F1635" s="9">
        <f t="shared" si="154"/>
        <v>5922.2686567164183</v>
      </c>
      <c r="H1635" s="26">
        <f t="shared" ca="1" si="155"/>
        <v>17618</v>
      </c>
      <c r="I1635" s="8">
        <f t="shared" ca="1" si="156"/>
        <v>61</v>
      </c>
      <c r="J1635" s="26">
        <f ca="1">IF(I1635=0,0,COUNTIF(I$19:$I1635,C1635*10+1))</f>
        <v>184</v>
      </c>
      <c r="K1635" s="21">
        <f t="shared" ca="1" si="157"/>
        <v>0</v>
      </c>
      <c r="L1635" s="24">
        <f t="shared" ca="1" si="158"/>
        <v>17618</v>
      </c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</row>
    <row r="1636" spans="1:44" x14ac:dyDescent="0.2">
      <c r="A1636" s="15">
        <f>Daten!A1636</f>
        <v>61765</v>
      </c>
      <c r="B1636" s="8" t="str">
        <f>Daten!B1636</f>
        <v>Sankt Ruprecht an der Raab</v>
      </c>
      <c r="C1636" s="15">
        <f t="shared" si="153"/>
        <v>6</v>
      </c>
      <c r="D1636" s="9">
        <f>Daten!E1636</f>
        <v>5533</v>
      </c>
      <c r="E1636" s="10">
        <f>Daten!D1636</f>
        <v>0</v>
      </c>
      <c r="F1636" s="9">
        <f t="shared" si="154"/>
        <v>8918.8656716417918</v>
      </c>
      <c r="H1636" s="26">
        <f t="shared" ca="1" si="155"/>
        <v>26532</v>
      </c>
      <c r="I1636" s="8">
        <f t="shared" ca="1" si="156"/>
        <v>61</v>
      </c>
      <c r="J1636" s="26">
        <f ca="1">IF(I1636=0,0,COUNTIF(I$19:$I1636,C1636*10+1))</f>
        <v>185</v>
      </c>
      <c r="K1636" s="21">
        <f t="shared" ca="1" si="157"/>
        <v>0</v>
      </c>
      <c r="L1636" s="24">
        <f t="shared" ca="1" si="158"/>
        <v>26532</v>
      </c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</row>
    <row r="1637" spans="1:44" x14ac:dyDescent="0.2">
      <c r="A1637" s="15">
        <f>Daten!A1637</f>
        <v>61766</v>
      </c>
      <c r="B1637" s="8" t="str">
        <f>Daten!B1637</f>
        <v>Weiz</v>
      </c>
      <c r="C1637" s="15">
        <f t="shared" si="153"/>
        <v>6</v>
      </c>
      <c r="D1637" s="9">
        <f>Daten!E1637</f>
        <v>11808</v>
      </c>
      <c r="E1637" s="10">
        <f>Daten!D1637</f>
        <v>0</v>
      </c>
      <c r="F1637" s="9">
        <f t="shared" si="154"/>
        <v>19680</v>
      </c>
      <c r="H1637" s="26">
        <f t="shared" ca="1" si="155"/>
        <v>58546</v>
      </c>
      <c r="I1637" s="8">
        <f t="shared" ca="1" si="156"/>
        <v>61</v>
      </c>
      <c r="J1637" s="26">
        <f ca="1">IF(I1637=0,0,COUNTIF(I$19:$I1637,C1637*10+1))</f>
        <v>186</v>
      </c>
      <c r="K1637" s="21">
        <f t="shared" ca="1" si="157"/>
        <v>0</v>
      </c>
      <c r="L1637" s="24">
        <f t="shared" ca="1" si="158"/>
        <v>58546</v>
      </c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</row>
    <row r="1638" spans="1:44" x14ac:dyDescent="0.2">
      <c r="A1638" s="15">
        <f>Daten!A1638</f>
        <v>62007</v>
      </c>
      <c r="B1638" s="8" t="str">
        <f>Daten!B1638</f>
        <v>Fohnsdorf</v>
      </c>
      <c r="C1638" s="15">
        <f t="shared" si="153"/>
        <v>6</v>
      </c>
      <c r="D1638" s="9">
        <f>Daten!E1638</f>
        <v>7566</v>
      </c>
      <c r="E1638" s="10">
        <f>Daten!D1638</f>
        <v>0</v>
      </c>
      <c r="F1638" s="9">
        <f t="shared" si="154"/>
        <v>12195.940298507463</v>
      </c>
      <c r="H1638" s="26">
        <f t="shared" ca="1" si="155"/>
        <v>36281</v>
      </c>
      <c r="I1638" s="8">
        <f t="shared" ca="1" si="156"/>
        <v>61</v>
      </c>
      <c r="J1638" s="26">
        <f ca="1">IF(I1638=0,0,COUNTIF(I$19:$I1638,C1638*10+1))</f>
        <v>187</v>
      </c>
      <c r="K1638" s="21">
        <f t="shared" ca="1" si="157"/>
        <v>0</v>
      </c>
      <c r="L1638" s="24">
        <f t="shared" ca="1" si="158"/>
        <v>36281</v>
      </c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</row>
    <row r="1639" spans="1:44" x14ac:dyDescent="0.2">
      <c r="A1639" s="15">
        <f>Daten!A1639</f>
        <v>62008</v>
      </c>
      <c r="B1639" s="8" t="str">
        <f>Daten!B1639</f>
        <v>Gaal</v>
      </c>
      <c r="C1639" s="15">
        <f t="shared" si="153"/>
        <v>6</v>
      </c>
      <c r="D1639" s="9">
        <f>Daten!E1639</f>
        <v>1323</v>
      </c>
      <c r="E1639" s="10">
        <f>Daten!D1639</f>
        <v>0</v>
      </c>
      <c r="F1639" s="9">
        <f t="shared" si="154"/>
        <v>2132.5970149253731</v>
      </c>
      <c r="H1639" s="26">
        <f t="shared" ca="1" si="155"/>
        <v>6344</v>
      </c>
      <c r="I1639" s="8">
        <f t="shared" ca="1" si="156"/>
        <v>61</v>
      </c>
      <c r="J1639" s="26">
        <f ca="1">IF(I1639=0,0,COUNTIF(I$19:$I1639,C1639*10+1))</f>
        <v>188</v>
      </c>
      <c r="K1639" s="21">
        <f t="shared" ca="1" si="157"/>
        <v>0</v>
      </c>
      <c r="L1639" s="24">
        <f t="shared" ca="1" si="158"/>
        <v>6344</v>
      </c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</row>
    <row r="1640" spans="1:44" x14ac:dyDescent="0.2">
      <c r="A1640" s="15">
        <f>Daten!A1640</f>
        <v>62010</v>
      </c>
      <c r="B1640" s="8" t="str">
        <f>Daten!B1640</f>
        <v>Hohentauern</v>
      </c>
      <c r="C1640" s="15">
        <f t="shared" si="153"/>
        <v>6</v>
      </c>
      <c r="D1640" s="9">
        <f>Daten!E1640</f>
        <v>384</v>
      </c>
      <c r="E1640" s="10">
        <f>Daten!D1640</f>
        <v>0</v>
      </c>
      <c r="F1640" s="9">
        <f t="shared" si="154"/>
        <v>618.98507462686564</v>
      </c>
      <c r="H1640" s="26">
        <f t="shared" ca="1" si="155"/>
        <v>1841</v>
      </c>
      <c r="I1640" s="8">
        <f t="shared" ca="1" si="156"/>
        <v>61</v>
      </c>
      <c r="J1640" s="26">
        <f ca="1">IF(I1640=0,0,COUNTIF(I$19:$I1640,C1640*10+1))</f>
        <v>189</v>
      </c>
      <c r="K1640" s="21">
        <f t="shared" ca="1" si="157"/>
        <v>0</v>
      </c>
      <c r="L1640" s="24">
        <f t="shared" ca="1" si="158"/>
        <v>1841</v>
      </c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</row>
    <row r="1641" spans="1:44" x14ac:dyDescent="0.2">
      <c r="A1641" s="15">
        <f>Daten!A1641</f>
        <v>62014</v>
      </c>
      <c r="B1641" s="8" t="str">
        <f>Daten!B1641</f>
        <v>Kobenz</v>
      </c>
      <c r="C1641" s="15">
        <f t="shared" si="153"/>
        <v>6</v>
      </c>
      <c r="D1641" s="9">
        <f>Daten!E1641</f>
        <v>1924</v>
      </c>
      <c r="E1641" s="10">
        <f>Daten!D1641</f>
        <v>0</v>
      </c>
      <c r="F1641" s="9">
        <f t="shared" si="154"/>
        <v>3101.373134328358</v>
      </c>
      <c r="H1641" s="26">
        <f t="shared" ca="1" si="155"/>
        <v>9226</v>
      </c>
      <c r="I1641" s="8">
        <f t="shared" ca="1" si="156"/>
        <v>61</v>
      </c>
      <c r="J1641" s="26">
        <f ca="1">IF(I1641=0,0,COUNTIF(I$19:$I1641,C1641*10+1))</f>
        <v>190</v>
      </c>
      <c r="K1641" s="21">
        <f t="shared" ca="1" si="157"/>
        <v>0</v>
      </c>
      <c r="L1641" s="24">
        <f t="shared" ca="1" si="158"/>
        <v>9226</v>
      </c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</row>
    <row r="1642" spans="1:44" x14ac:dyDescent="0.2">
      <c r="A1642" s="15">
        <f>Daten!A1642</f>
        <v>62021</v>
      </c>
      <c r="B1642" s="8" t="str">
        <f>Daten!B1642</f>
        <v>Pusterwald</v>
      </c>
      <c r="C1642" s="15">
        <f t="shared" si="153"/>
        <v>6</v>
      </c>
      <c r="D1642" s="9">
        <f>Daten!E1642</f>
        <v>439</v>
      </c>
      <c r="E1642" s="10">
        <f>Daten!D1642</f>
        <v>0</v>
      </c>
      <c r="F1642" s="9">
        <f t="shared" si="154"/>
        <v>707.64179104477614</v>
      </c>
      <c r="H1642" s="26">
        <f t="shared" ca="1" si="155"/>
        <v>2105</v>
      </c>
      <c r="I1642" s="8">
        <f t="shared" ca="1" si="156"/>
        <v>61</v>
      </c>
      <c r="J1642" s="26">
        <f ca="1">IF(I1642=0,0,COUNTIF(I$19:$I1642,C1642*10+1))</f>
        <v>191</v>
      </c>
      <c r="K1642" s="21">
        <f t="shared" ca="1" si="157"/>
        <v>0</v>
      </c>
      <c r="L1642" s="24">
        <f t="shared" ca="1" si="158"/>
        <v>2105</v>
      </c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</row>
    <row r="1643" spans="1:44" x14ac:dyDescent="0.2">
      <c r="A1643" s="15">
        <f>Daten!A1643</f>
        <v>62026</v>
      </c>
      <c r="B1643" s="8" t="str">
        <f>Daten!B1643</f>
        <v>Sankt Georgen ob Judenburg</v>
      </c>
      <c r="C1643" s="15">
        <f t="shared" si="153"/>
        <v>6</v>
      </c>
      <c r="D1643" s="9">
        <f>Daten!E1643</f>
        <v>861</v>
      </c>
      <c r="E1643" s="10">
        <f>Daten!D1643</f>
        <v>0</v>
      </c>
      <c r="F1643" s="9">
        <f t="shared" si="154"/>
        <v>1387.8805970149253</v>
      </c>
      <c r="H1643" s="26">
        <f t="shared" ca="1" si="155"/>
        <v>4129</v>
      </c>
      <c r="I1643" s="8">
        <f t="shared" ca="1" si="156"/>
        <v>61</v>
      </c>
      <c r="J1643" s="26">
        <f ca="1">IF(I1643=0,0,COUNTIF(I$19:$I1643,C1643*10+1))</f>
        <v>192</v>
      </c>
      <c r="K1643" s="21">
        <f t="shared" ca="1" si="157"/>
        <v>0</v>
      </c>
      <c r="L1643" s="24">
        <f t="shared" ca="1" si="158"/>
        <v>4129</v>
      </c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</row>
    <row r="1644" spans="1:44" x14ac:dyDescent="0.2">
      <c r="A1644" s="15">
        <f>Daten!A1644</f>
        <v>62032</v>
      </c>
      <c r="B1644" s="8" t="str">
        <f>Daten!B1644</f>
        <v>Sankt Peter ob Judenburg</v>
      </c>
      <c r="C1644" s="15">
        <f t="shared" si="153"/>
        <v>6</v>
      </c>
      <c r="D1644" s="9">
        <f>Daten!E1644</f>
        <v>1065</v>
      </c>
      <c r="E1644" s="10">
        <f>Daten!D1644</f>
        <v>0</v>
      </c>
      <c r="F1644" s="9">
        <f t="shared" si="154"/>
        <v>1716.7164179104477</v>
      </c>
      <c r="H1644" s="26">
        <f t="shared" ca="1" si="155"/>
        <v>5107</v>
      </c>
      <c r="I1644" s="8">
        <f t="shared" ca="1" si="156"/>
        <v>61</v>
      </c>
      <c r="J1644" s="26">
        <f ca="1">IF(I1644=0,0,COUNTIF(I$19:$I1644,C1644*10+1))</f>
        <v>193</v>
      </c>
      <c r="K1644" s="21">
        <f t="shared" ca="1" si="157"/>
        <v>0</v>
      </c>
      <c r="L1644" s="24">
        <f t="shared" ca="1" si="158"/>
        <v>5107</v>
      </c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</row>
    <row r="1645" spans="1:44" x14ac:dyDescent="0.2">
      <c r="A1645" s="15">
        <f>Daten!A1645</f>
        <v>62034</v>
      </c>
      <c r="B1645" s="8" t="str">
        <f>Daten!B1645</f>
        <v>Seckau</v>
      </c>
      <c r="C1645" s="15">
        <f t="shared" si="153"/>
        <v>6</v>
      </c>
      <c r="D1645" s="9">
        <f>Daten!E1645</f>
        <v>1314</v>
      </c>
      <c r="E1645" s="10">
        <f>Daten!D1645</f>
        <v>0</v>
      </c>
      <c r="F1645" s="9">
        <f t="shared" si="154"/>
        <v>2118.0895522388059</v>
      </c>
      <c r="H1645" s="26">
        <f t="shared" ca="1" si="155"/>
        <v>6301</v>
      </c>
      <c r="I1645" s="8">
        <f t="shared" ca="1" si="156"/>
        <v>61</v>
      </c>
      <c r="J1645" s="26">
        <f ca="1">IF(I1645=0,0,COUNTIF(I$19:$I1645,C1645*10+1))</f>
        <v>194</v>
      </c>
      <c r="K1645" s="21">
        <f t="shared" ca="1" si="157"/>
        <v>0</v>
      </c>
      <c r="L1645" s="24">
        <f t="shared" ca="1" si="158"/>
        <v>6301</v>
      </c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</row>
    <row r="1646" spans="1:44" x14ac:dyDescent="0.2">
      <c r="A1646" s="15">
        <f>Daten!A1646</f>
        <v>62036</v>
      </c>
      <c r="B1646" s="8" t="str">
        <f>Daten!B1646</f>
        <v>Unzmarkt-Frauenburg</v>
      </c>
      <c r="C1646" s="15">
        <f t="shared" si="153"/>
        <v>6</v>
      </c>
      <c r="D1646" s="9">
        <f>Daten!E1646</f>
        <v>1256</v>
      </c>
      <c r="E1646" s="10">
        <f>Daten!D1646</f>
        <v>0</v>
      </c>
      <c r="F1646" s="9">
        <f t="shared" si="154"/>
        <v>2024.5970149253731</v>
      </c>
      <c r="H1646" s="26">
        <f t="shared" ca="1" si="155"/>
        <v>6023</v>
      </c>
      <c r="I1646" s="8">
        <f t="shared" ca="1" si="156"/>
        <v>61</v>
      </c>
      <c r="J1646" s="26">
        <f ca="1">IF(I1646=0,0,COUNTIF(I$19:$I1646,C1646*10+1))</f>
        <v>195</v>
      </c>
      <c r="K1646" s="21">
        <f t="shared" ca="1" si="157"/>
        <v>0</v>
      </c>
      <c r="L1646" s="24">
        <f t="shared" ca="1" si="158"/>
        <v>6023</v>
      </c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</row>
    <row r="1647" spans="1:44" x14ac:dyDescent="0.2">
      <c r="A1647" s="15">
        <f>Daten!A1647</f>
        <v>62038</v>
      </c>
      <c r="B1647" s="8" t="str">
        <f>Daten!B1647</f>
        <v>Zeltweg</v>
      </c>
      <c r="C1647" s="15">
        <f t="shared" si="153"/>
        <v>6</v>
      </c>
      <c r="D1647" s="9">
        <f>Daten!E1647</f>
        <v>6948</v>
      </c>
      <c r="E1647" s="10">
        <f>Daten!D1647</f>
        <v>0</v>
      </c>
      <c r="F1647" s="9">
        <f t="shared" si="154"/>
        <v>11199.76119402985</v>
      </c>
      <c r="H1647" s="26">
        <f t="shared" ca="1" si="155"/>
        <v>33318</v>
      </c>
      <c r="I1647" s="8">
        <f t="shared" ca="1" si="156"/>
        <v>61</v>
      </c>
      <c r="J1647" s="26">
        <f ca="1">IF(I1647=0,0,COUNTIF(I$19:$I1647,C1647*10+1))</f>
        <v>196</v>
      </c>
      <c r="K1647" s="21">
        <f t="shared" ca="1" si="157"/>
        <v>0</v>
      </c>
      <c r="L1647" s="24">
        <f t="shared" ca="1" si="158"/>
        <v>33318</v>
      </c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</row>
    <row r="1648" spans="1:44" x14ac:dyDescent="0.2">
      <c r="A1648" s="15">
        <f>Daten!A1648</f>
        <v>62039</v>
      </c>
      <c r="B1648" s="8" t="str">
        <f>Daten!B1648</f>
        <v>Lobmingtal</v>
      </c>
      <c r="C1648" s="15">
        <f t="shared" si="153"/>
        <v>6</v>
      </c>
      <c r="D1648" s="9">
        <f>Daten!E1648</f>
        <v>1860</v>
      </c>
      <c r="E1648" s="10">
        <f>Daten!D1648</f>
        <v>0</v>
      </c>
      <c r="F1648" s="9">
        <f t="shared" si="154"/>
        <v>2998.2089552238804</v>
      </c>
      <c r="H1648" s="26">
        <f t="shared" ca="1" si="155"/>
        <v>8919</v>
      </c>
      <c r="I1648" s="8">
        <f t="shared" ca="1" si="156"/>
        <v>61</v>
      </c>
      <c r="J1648" s="26">
        <f ca="1">IF(I1648=0,0,COUNTIF(I$19:$I1648,C1648*10+1))</f>
        <v>197</v>
      </c>
      <c r="K1648" s="21">
        <f t="shared" ca="1" si="157"/>
        <v>0</v>
      </c>
      <c r="L1648" s="24">
        <f t="shared" ca="1" si="158"/>
        <v>8919</v>
      </c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</row>
    <row r="1649" spans="1:44" x14ac:dyDescent="0.2">
      <c r="A1649" s="15">
        <f>Daten!A1649</f>
        <v>62040</v>
      </c>
      <c r="B1649" s="8" t="str">
        <f>Daten!B1649</f>
        <v>Judenburg</v>
      </c>
      <c r="C1649" s="15">
        <f t="shared" si="153"/>
        <v>6</v>
      </c>
      <c r="D1649" s="9">
        <f>Daten!E1649</f>
        <v>9605</v>
      </c>
      <c r="E1649" s="10">
        <f>Daten!D1649</f>
        <v>0</v>
      </c>
      <c r="F1649" s="9">
        <f t="shared" si="154"/>
        <v>15813.781094527363</v>
      </c>
      <c r="H1649" s="26">
        <f t="shared" ca="1" si="155"/>
        <v>47044</v>
      </c>
      <c r="I1649" s="8">
        <f t="shared" ca="1" si="156"/>
        <v>61</v>
      </c>
      <c r="J1649" s="26">
        <f ca="1">IF(I1649=0,0,COUNTIF(I$19:$I1649,C1649*10+1))</f>
        <v>198</v>
      </c>
      <c r="K1649" s="21">
        <f t="shared" ca="1" si="157"/>
        <v>0</v>
      </c>
      <c r="L1649" s="24">
        <f t="shared" ca="1" si="158"/>
        <v>47044</v>
      </c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</row>
    <row r="1650" spans="1:44" x14ac:dyDescent="0.2">
      <c r="A1650" s="15">
        <f>Daten!A1650</f>
        <v>62041</v>
      </c>
      <c r="B1650" s="8" t="str">
        <f>Daten!B1650</f>
        <v>Knittelfeld</v>
      </c>
      <c r="C1650" s="15">
        <f t="shared" si="153"/>
        <v>6</v>
      </c>
      <c r="D1650" s="9">
        <f>Daten!E1650</f>
        <v>12617</v>
      </c>
      <c r="E1650" s="10">
        <f>Daten!D1650</f>
        <v>0</v>
      </c>
      <c r="F1650" s="9">
        <f t="shared" si="154"/>
        <v>21028.333333333332</v>
      </c>
      <c r="H1650" s="26">
        <f t="shared" ca="1" si="155"/>
        <v>62557</v>
      </c>
      <c r="I1650" s="8">
        <f t="shared" ca="1" si="156"/>
        <v>61</v>
      </c>
      <c r="J1650" s="26">
        <f ca="1">IF(I1650=0,0,COUNTIF(I$19:$I1650,C1650*10+1))</f>
        <v>199</v>
      </c>
      <c r="K1650" s="21">
        <f t="shared" ca="1" si="157"/>
        <v>0</v>
      </c>
      <c r="L1650" s="24">
        <f t="shared" ca="1" si="158"/>
        <v>62557</v>
      </c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</row>
    <row r="1651" spans="1:44" x14ac:dyDescent="0.2">
      <c r="A1651" s="15">
        <f>Daten!A1651</f>
        <v>62042</v>
      </c>
      <c r="B1651" s="8" t="str">
        <f>Daten!B1651</f>
        <v>Obdach</v>
      </c>
      <c r="C1651" s="15">
        <f t="shared" si="153"/>
        <v>6</v>
      </c>
      <c r="D1651" s="9">
        <f>Daten!E1651</f>
        <v>3774</v>
      </c>
      <c r="E1651" s="10">
        <f>Daten!D1651</f>
        <v>0</v>
      </c>
      <c r="F1651" s="9">
        <f t="shared" si="154"/>
        <v>6083.4626865671644</v>
      </c>
      <c r="H1651" s="26">
        <f t="shared" ca="1" si="155"/>
        <v>18098</v>
      </c>
      <c r="I1651" s="8">
        <f t="shared" ca="1" si="156"/>
        <v>61</v>
      </c>
      <c r="J1651" s="26">
        <f ca="1">IF(I1651=0,0,COUNTIF(I$19:$I1651,C1651*10+1))</f>
        <v>200</v>
      </c>
      <c r="K1651" s="21">
        <f t="shared" ca="1" si="157"/>
        <v>0</v>
      </c>
      <c r="L1651" s="24">
        <f t="shared" ca="1" si="158"/>
        <v>18098</v>
      </c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</row>
    <row r="1652" spans="1:44" x14ac:dyDescent="0.2">
      <c r="A1652" s="15">
        <f>Daten!A1652</f>
        <v>62043</v>
      </c>
      <c r="B1652" s="8" t="str">
        <f>Daten!B1652</f>
        <v>Pöls-Oberkurzheim</v>
      </c>
      <c r="C1652" s="15">
        <f t="shared" si="153"/>
        <v>6</v>
      </c>
      <c r="D1652" s="9">
        <f>Daten!E1652</f>
        <v>2921</v>
      </c>
      <c r="E1652" s="10">
        <f>Daten!D1652</f>
        <v>0</v>
      </c>
      <c r="F1652" s="9">
        <f t="shared" si="154"/>
        <v>4708.4776119402986</v>
      </c>
      <c r="H1652" s="26">
        <f t="shared" ca="1" si="155"/>
        <v>14007</v>
      </c>
      <c r="I1652" s="8">
        <f t="shared" ca="1" si="156"/>
        <v>61</v>
      </c>
      <c r="J1652" s="26">
        <f ca="1">IF(I1652=0,0,COUNTIF(I$19:$I1652,C1652*10+1))</f>
        <v>201</v>
      </c>
      <c r="K1652" s="21">
        <f t="shared" ca="1" si="157"/>
        <v>0</v>
      </c>
      <c r="L1652" s="24">
        <f t="shared" ca="1" si="158"/>
        <v>14007</v>
      </c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</row>
    <row r="1653" spans="1:44" x14ac:dyDescent="0.2">
      <c r="A1653" s="15">
        <f>Daten!A1653</f>
        <v>62044</v>
      </c>
      <c r="B1653" s="8" t="str">
        <f>Daten!B1653</f>
        <v>Pölstal</v>
      </c>
      <c r="C1653" s="15">
        <f t="shared" si="153"/>
        <v>6</v>
      </c>
      <c r="D1653" s="9">
        <f>Daten!E1653</f>
        <v>2528</v>
      </c>
      <c r="E1653" s="10">
        <f>Daten!D1653</f>
        <v>0</v>
      </c>
      <c r="F1653" s="9">
        <f t="shared" si="154"/>
        <v>4074.9850746268658</v>
      </c>
      <c r="H1653" s="26">
        <f t="shared" ca="1" si="155"/>
        <v>12123</v>
      </c>
      <c r="I1653" s="8">
        <f t="shared" ca="1" si="156"/>
        <v>61</v>
      </c>
      <c r="J1653" s="26">
        <f ca="1">IF(I1653=0,0,COUNTIF(I$19:$I1653,C1653*10+1))</f>
        <v>202</v>
      </c>
      <c r="K1653" s="21">
        <f t="shared" ca="1" si="157"/>
        <v>0</v>
      </c>
      <c r="L1653" s="24">
        <f t="shared" ca="1" si="158"/>
        <v>12123</v>
      </c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</row>
    <row r="1654" spans="1:44" x14ac:dyDescent="0.2">
      <c r="A1654" s="15">
        <f>Daten!A1654</f>
        <v>62045</v>
      </c>
      <c r="B1654" s="8" t="str">
        <f>Daten!B1654</f>
        <v>Sankt Marein-Feistritz</v>
      </c>
      <c r="C1654" s="15">
        <f t="shared" si="153"/>
        <v>6</v>
      </c>
      <c r="D1654" s="9">
        <f>Daten!E1654</f>
        <v>2053</v>
      </c>
      <c r="E1654" s="10">
        <f>Daten!D1654</f>
        <v>0</v>
      </c>
      <c r="F1654" s="9">
        <f t="shared" si="154"/>
        <v>3309.313432835821</v>
      </c>
      <c r="H1654" s="26">
        <f t="shared" ca="1" si="155"/>
        <v>9845</v>
      </c>
      <c r="I1654" s="8">
        <f t="shared" ca="1" si="156"/>
        <v>61</v>
      </c>
      <c r="J1654" s="26">
        <f ca="1">IF(I1654=0,0,COUNTIF(I$19:$I1654,C1654*10+1))</f>
        <v>203</v>
      </c>
      <c r="K1654" s="21">
        <f t="shared" ca="1" si="157"/>
        <v>0</v>
      </c>
      <c r="L1654" s="24">
        <f t="shared" ca="1" si="158"/>
        <v>9845</v>
      </c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</row>
    <row r="1655" spans="1:44" x14ac:dyDescent="0.2">
      <c r="A1655" s="15">
        <f>Daten!A1655</f>
        <v>62046</v>
      </c>
      <c r="B1655" s="8" t="str">
        <f>Daten!B1655</f>
        <v>Sankt Margarethen bei Knittelfeld</v>
      </c>
      <c r="C1655" s="15">
        <f t="shared" si="153"/>
        <v>6</v>
      </c>
      <c r="D1655" s="9">
        <f>Daten!E1655</f>
        <v>2654</v>
      </c>
      <c r="E1655" s="10">
        <f>Daten!D1655</f>
        <v>0</v>
      </c>
      <c r="F1655" s="9">
        <f t="shared" si="154"/>
        <v>4278.0895522388064</v>
      </c>
      <c r="H1655" s="26">
        <f t="shared" ca="1" si="155"/>
        <v>12727</v>
      </c>
      <c r="I1655" s="8">
        <f t="shared" ca="1" si="156"/>
        <v>61</v>
      </c>
      <c r="J1655" s="26">
        <f ca="1">IF(I1655=0,0,COUNTIF(I$19:$I1655,C1655*10+1))</f>
        <v>204</v>
      </c>
      <c r="K1655" s="21">
        <f t="shared" ca="1" si="157"/>
        <v>0</v>
      </c>
      <c r="L1655" s="24">
        <f t="shared" ca="1" si="158"/>
        <v>12727</v>
      </c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</row>
    <row r="1656" spans="1:44" x14ac:dyDescent="0.2">
      <c r="A1656" s="15">
        <f>Daten!A1656</f>
        <v>62047</v>
      </c>
      <c r="B1656" s="8" t="str">
        <f>Daten!B1656</f>
        <v>Spielberg</v>
      </c>
      <c r="C1656" s="15">
        <f t="shared" si="153"/>
        <v>6</v>
      </c>
      <c r="D1656" s="9">
        <f>Daten!E1656</f>
        <v>5357</v>
      </c>
      <c r="E1656" s="10">
        <f>Daten!D1656</f>
        <v>0</v>
      </c>
      <c r="F1656" s="9">
        <f t="shared" si="154"/>
        <v>8635.1641791044767</v>
      </c>
      <c r="H1656" s="26">
        <f t="shared" ca="1" si="155"/>
        <v>25689</v>
      </c>
      <c r="I1656" s="8">
        <f t="shared" ca="1" si="156"/>
        <v>61</v>
      </c>
      <c r="J1656" s="26">
        <f ca="1">IF(I1656=0,0,COUNTIF(I$19:$I1656,C1656*10+1))</f>
        <v>205</v>
      </c>
      <c r="K1656" s="21">
        <f t="shared" ca="1" si="157"/>
        <v>0</v>
      </c>
      <c r="L1656" s="24">
        <f t="shared" ca="1" si="158"/>
        <v>25689</v>
      </c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</row>
    <row r="1657" spans="1:44" x14ac:dyDescent="0.2">
      <c r="A1657" s="15">
        <f>Daten!A1657</f>
        <v>62048</v>
      </c>
      <c r="B1657" s="8" t="str">
        <f>Daten!B1657</f>
        <v>Weißkirchen in Steiermark</v>
      </c>
      <c r="C1657" s="15">
        <f t="shared" si="153"/>
        <v>6</v>
      </c>
      <c r="D1657" s="9">
        <f>Daten!E1657</f>
        <v>4842</v>
      </c>
      <c r="E1657" s="10">
        <f>Daten!D1657</f>
        <v>0</v>
      </c>
      <c r="F1657" s="9">
        <f t="shared" si="154"/>
        <v>7805.0149253731342</v>
      </c>
      <c r="H1657" s="26">
        <f t="shared" ca="1" si="155"/>
        <v>23219</v>
      </c>
      <c r="I1657" s="8">
        <f t="shared" ca="1" si="156"/>
        <v>61</v>
      </c>
      <c r="J1657" s="26">
        <f ca="1">IF(I1657=0,0,COUNTIF(I$19:$I1657,C1657*10+1))</f>
        <v>206</v>
      </c>
      <c r="K1657" s="21">
        <f t="shared" ca="1" si="157"/>
        <v>0</v>
      </c>
      <c r="L1657" s="24">
        <f t="shared" ca="1" si="158"/>
        <v>23219</v>
      </c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</row>
    <row r="1658" spans="1:44" x14ac:dyDescent="0.2">
      <c r="A1658" s="15">
        <f>Daten!A1658</f>
        <v>62105</v>
      </c>
      <c r="B1658" s="8" t="str">
        <f>Daten!B1658</f>
        <v>Breitenau am Hochlantsch</v>
      </c>
      <c r="C1658" s="15">
        <f t="shared" si="153"/>
        <v>6</v>
      </c>
      <c r="D1658" s="9">
        <f>Daten!E1658</f>
        <v>1613</v>
      </c>
      <c r="E1658" s="10">
        <f>Daten!D1658</f>
        <v>0</v>
      </c>
      <c r="F1658" s="9">
        <f t="shared" si="154"/>
        <v>2600.0597014925374</v>
      </c>
      <c r="H1658" s="26">
        <f t="shared" ca="1" si="155"/>
        <v>7735</v>
      </c>
      <c r="I1658" s="8">
        <f t="shared" ca="1" si="156"/>
        <v>61</v>
      </c>
      <c r="J1658" s="26">
        <f ca="1">IF(I1658=0,0,COUNTIF(I$19:$I1658,C1658*10+1))</f>
        <v>207</v>
      </c>
      <c r="K1658" s="21">
        <f t="shared" ca="1" si="157"/>
        <v>0</v>
      </c>
      <c r="L1658" s="24">
        <f t="shared" ca="1" si="158"/>
        <v>7735</v>
      </c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</row>
    <row r="1659" spans="1:44" x14ac:dyDescent="0.2">
      <c r="A1659" s="15">
        <f>Daten!A1659</f>
        <v>62115</v>
      </c>
      <c r="B1659" s="8" t="str">
        <f>Daten!B1659</f>
        <v>Krieglach</v>
      </c>
      <c r="C1659" s="15">
        <f t="shared" si="153"/>
        <v>6</v>
      </c>
      <c r="D1659" s="9">
        <f>Daten!E1659</f>
        <v>5356</v>
      </c>
      <c r="E1659" s="10">
        <f>Daten!D1659</f>
        <v>0</v>
      </c>
      <c r="F1659" s="9">
        <f t="shared" si="154"/>
        <v>8633.5522388059708</v>
      </c>
      <c r="H1659" s="26">
        <f t="shared" ca="1" si="155"/>
        <v>25684</v>
      </c>
      <c r="I1659" s="8">
        <f t="shared" ca="1" si="156"/>
        <v>61</v>
      </c>
      <c r="J1659" s="26">
        <f ca="1">IF(I1659=0,0,COUNTIF(I$19:$I1659,C1659*10+1))</f>
        <v>208</v>
      </c>
      <c r="K1659" s="21">
        <f t="shared" ca="1" si="157"/>
        <v>0</v>
      </c>
      <c r="L1659" s="24">
        <f t="shared" ca="1" si="158"/>
        <v>25684</v>
      </c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</row>
    <row r="1660" spans="1:44" x14ac:dyDescent="0.2">
      <c r="A1660" s="15">
        <f>Daten!A1660</f>
        <v>62116</v>
      </c>
      <c r="B1660" s="8" t="str">
        <f>Daten!B1660</f>
        <v>Langenwang</v>
      </c>
      <c r="C1660" s="15">
        <f t="shared" si="153"/>
        <v>6</v>
      </c>
      <c r="D1660" s="9">
        <f>Daten!E1660</f>
        <v>3877</v>
      </c>
      <c r="E1660" s="10">
        <f>Daten!D1660</f>
        <v>0</v>
      </c>
      <c r="F1660" s="9">
        <f t="shared" si="154"/>
        <v>6249.4925373134329</v>
      </c>
      <c r="H1660" s="26">
        <f t="shared" ca="1" si="155"/>
        <v>18591</v>
      </c>
      <c r="I1660" s="8">
        <f t="shared" ca="1" si="156"/>
        <v>61</v>
      </c>
      <c r="J1660" s="26">
        <f ca="1">IF(I1660=0,0,COUNTIF(I$19:$I1660,C1660*10+1))</f>
        <v>209</v>
      </c>
      <c r="K1660" s="21">
        <f t="shared" ca="1" si="157"/>
        <v>0</v>
      </c>
      <c r="L1660" s="24">
        <f t="shared" ca="1" si="158"/>
        <v>18591</v>
      </c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</row>
    <row r="1661" spans="1:44" x14ac:dyDescent="0.2">
      <c r="A1661" s="15">
        <f>Daten!A1661</f>
        <v>62125</v>
      </c>
      <c r="B1661" s="8" t="str">
        <f>Daten!B1661</f>
        <v>Pernegg an der Mur</v>
      </c>
      <c r="C1661" s="15">
        <f t="shared" si="153"/>
        <v>6</v>
      </c>
      <c r="D1661" s="9">
        <f>Daten!E1661</f>
        <v>2489</v>
      </c>
      <c r="E1661" s="10">
        <f>Daten!D1661</f>
        <v>0</v>
      </c>
      <c r="F1661" s="9">
        <f t="shared" si="154"/>
        <v>4012.1194029850744</v>
      </c>
      <c r="H1661" s="26">
        <f t="shared" ca="1" si="155"/>
        <v>11936</v>
      </c>
      <c r="I1661" s="8">
        <f t="shared" ca="1" si="156"/>
        <v>61</v>
      </c>
      <c r="J1661" s="26">
        <f ca="1">IF(I1661=0,0,COUNTIF(I$19:$I1661,C1661*10+1))</f>
        <v>210</v>
      </c>
      <c r="K1661" s="21">
        <f t="shared" ca="1" si="157"/>
        <v>0</v>
      </c>
      <c r="L1661" s="24">
        <f t="shared" ca="1" si="158"/>
        <v>11936</v>
      </c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</row>
    <row r="1662" spans="1:44" x14ac:dyDescent="0.2">
      <c r="A1662" s="15">
        <f>Daten!A1662</f>
        <v>62128</v>
      </c>
      <c r="B1662" s="8" t="str">
        <f>Daten!B1662</f>
        <v>Sankt Lorenzen im Mürztal</v>
      </c>
      <c r="C1662" s="15">
        <f t="shared" si="153"/>
        <v>6</v>
      </c>
      <c r="D1662" s="9">
        <f>Daten!E1662</f>
        <v>3726</v>
      </c>
      <c r="E1662" s="10">
        <f>Daten!D1662</f>
        <v>0</v>
      </c>
      <c r="F1662" s="9">
        <f t="shared" si="154"/>
        <v>6006.0895522388055</v>
      </c>
      <c r="H1662" s="26">
        <f t="shared" ca="1" si="155"/>
        <v>17867</v>
      </c>
      <c r="I1662" s="8">
        <f t="shared" ca="1" si="156"/>
        <v>61</v>
      </c>
      <c r="J1662" s="26">
        <f ca="1">IF(I1662=0,0,COUNTIF(I$19:$I1662,C1662*10+1))</f>
        <v>211</v>
      </c>
      <c r="K1662" s="21">
        <f t="shared" ca="1" si="157"/>
        <v>0</v>
      </c>
      <c r="L1662" s="24">
        <f t="shared" ca="1" si="158"/>
        <v>17867</v>
      </c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</row>
    <row r="1663" spans="1:44" x14ac:dyDescent="0.2">
      <c r="A1663" s="15">
        <f>Daten!A1663</f>
        <v>62131</v>
      </c>
      <c r="B1663" s="8" t="str">
        <f>Daten!B1663</f>
        <v>Spital am Semmering</v>
      </c>
      <c r="C1663" s="15">
        <f t="shared" si="153"/>
        <v>6</v>
      </c>
      <c r="D1663" s="9">
        <f>Daten!E1663</f>
        <v>1683</v>
      </c>
      <c r="E1663" s="10">
        <f>Daten!D1663</f>
        <v>0</v>
      </c>
      <c r="F1663" s="9">
        <f t="shared" si="154"/>
        <v>2712.8955223880598</v>
      </c>
      <c r="H1663" s="26">
        <f t="shared" ca="1" si="155"/>
        <v>8071</v>
      </c>
      <c r="I1663" s="8">
        <f t="shared" ca="1" si="156"/>
        <v>61</v>
      </c>
      <c r="J1663" s="26">
        <f ca="1">IF(I1663=0,0,COUNTIF(I$19:$I1663,C1663*10+1))</f>
        <v>212</v>
      </c>
      <c r="K1663" s="21">
        <f t="shared" ca="1" si="157"/>
        <v>0</v>
      </c>
      <c r="L1663" s="24">
        <f t="shared" ca="1" si="158"/>
        <v>8071</v>
      </c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</row>
    <row r="1664" spans="1:44" x14ac:dyDescent="0.2">
      <c r="A1664" s="15">
        <f>Daten!A1664</f>
        <v>62132</v>
      </c>
      <c r="B1664" s="8" t="str">
        <f>Daten!B1664</f>
        <v>Stanz im Mürztal</v>
      </c>
      <c r="C1664" s="15">
        <f t="shared" si="153"/>
        <v>6</v>
      </c>
      <c r="D1664" s="9">
        <f>Daten!E1664</f>
        <v>1815</v>
      </c>
      <c r="E1664" s="10">
        <f>Daten!D1664</f>
        <v>0</v>
      </c>
      <c r="F1664" s="9">
        <f t="shared" si="154"/>
        <v>2925.6716417910447</v>
      </c>
      <c r="H1664" s="26">
        <f t="shared" ca="1" si="155"/>
        <v>8704</v>
      </c>
      <c r="I1664" s="8">
        <f t="shared" ca="1" si="156"/>
        <v>61</v>
      </c>
      <c r="J1664" s="26">
        <f ca="1">IF(I1664=0,0,COUNTIF(I$19:$I1664,C1664*10+1))</f>
        <v>213</v>
      </c>
      <c r="K1664" s="21">
        <f t="shared" ca="1" si="157"/>
        <v>0</v>
      </c>
      <c r="L1664" s="24">
        <f t="shared" ca="1" si="158"/>
        <v>8704</v>
      </c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</row>
    <row r="1665" spans="1:44" x14ac:dyDescent="0.2">
      <c r="A1665" s="15">
        <f>Daten!A1665</f>
        <v>62135</v>
      </c>
      <c r="B1665" s="8" t="str">
        <f>Daten!B1665</f>
        <v>Turnau</v>
      </c>
      <c r="C1665" s="15">
        <f t="shared" si="153"/>
        <v>6</v>
      </c>
      <c r="D1665" s="9">
        <f>Daten!E1665</f>
        <v>1568</v>
      </c>
      <c r="E1665" s="10">
        <f>Daten!D1665</f>
        <v>0</v>
      </c>
      <c r="F1665" s="9">
        <f t="shared" si="154"/>
        <v>2527.5223880597014</v>
      </c>
      <c r="H1665" s="26">
        <f t="shared" ca="1" si="155"/>
        <v>7519</v>
      </c>
      <c r="I1665" s="8">
        <f t="shared" ca="1" si="156"/>
        <v>61</v>
      </c>
      <c r="J1665" s="26">
        <f ca="1">IF(I1665=0,0,COUNTIF(I$19:$I1665,C1665*10+1))</f>
        <v>214</v>
      </c>
      <c r="K1665" s="21">
        <f t="shared" ca="1" si="157"/>
        <v>0</v>
      </c>
      <c r="L1665" s="24">
        <f t="shared" ca="1" si="158"/>
        <v>7519</v>
      </c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</row>
    <row r="1666" spans="1:44" x14ac:dyDescent="0.2">
      <c r="A1666" s="15">
        <f>Daten!A1666</f>
        <v>62138</v>
      </c>
      <c r="B1666" s="8" t="str">
        <f>Daten!B1666</f>
        <v>Aflenz</v>
      </c>
      <c r="C1666" s="15">
        <f t="shared" si="153"/>
        <v>6</v>
      </c>
      <c r="D1666" s="9">
        <f>Daten!E1666</f>
        <v>2444</v>
      </c>
      <c r="E1666" s="10">
        <f>Daten!D1666</f>
        <v>0</v>
      </c>
      <c r="F1666" s="9">
        <f t="shared" si="154"/>
        <v>3939.5820895522388</v>
      </c>
      <c r="H1666" s="26">
        <f t="shared" ca="1" si="155"/>
        <v>11720</v>
      </c>
      <c r="I1666" s="8">
        <f t="shared" ca="1" si="156"/>
        <v>61</v>
      </c>
      <c r="J1666" s="26">
        <f ca="1">IF(I1666=0,0,COUNTIF(I$19:$I1666,C1666*10+1))</f>
        <v>215</v>
      </c>
      <c r="K1666" s="21">
        <f t="shared" ca="1" si="157"/>
        <v>0</v>
      </c>
      <c r="L1666" s="24">
        <f t="shared" ca="1" si="158"/>
        <v>11720</v>
      </c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</row>
    <row r="1667" spans="1:44" x14ac:dyDescent="0.2">
      <c r="A1667" s="15">
        <f>Daten!A1667</f>
        <v>62139</v>
      </c>
      <c r="B1667" s="8" t="str">
        <f>Daten!B1667</f>
        <v>Bruck an der Mur</v>
      </c>
      <c r="C1667" s="15">
        <f t="shared" si="153"/>
        <v>6</v>
      </c>
      <c r="D1667" s="9">
        <f>Daten!E1667</f>
        <v>15755</v>
      </c>
      <c r="E1667" s="10">
        <f>Daten!D1667</f>
        <v>0</v>
      </c>
      <c r="F1667" s="9">
        <f t="shared" si="154"/>
        <v>26258.333333333332</v>
      </c>
      <c r="H1667" s="26">
        <f t="shared" ca="1" si="155"/>
        <v>78115</v>
      </c>
      <c r="I1667" s="8">
        <f t="shared" ca="1" si="156"/>
        <v>61</v>
      </c>
      <c r="J1667" s="26">
        <f ca="1">IF(I1667=0,0,COUNTIF(I$19:$I1667,C1667*10+1))</f>
        <v>216</v>
      </c>
      <c r="K1667" s="21">
        <f t="shared" ca="1" si="157"/>
        <v>0</v>
      </c>
      <c r="L1667" s="24">
        <f t="shared" ca="1" si="158"/>
        <v>78115</v>
      </c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</row>
    <row r="1668" spans="1:44" x14ac:dyDescent="0.2">
      <c r="A1668" s="15">
        <f>Daten!A1668</f>
        <v>62140</v>
      </c>
      <c r="B1668" s="8" t="str">
        <f>Daten!B1668</f>
        <v>Kapfenberg</v>
      </c>
      <c r="C1668" s="15">
        <f t="shared" si="153"/>
        <v>6</v>
      </c>
      <c r="D1668" s="9">
        <f>Daten!E1668</f>
        <v>22170</v>
      </c>
      <c r="E1668" s="10">
        <f>Daten!D1668</f>
        <v>0</v>
      </c>
      <c r="F1668" s="9">
        <f t="shared" si="154"/>
        <v>44340</v>
      </c>
      <c r="H1668" s="26">
        <f t="shared" ca="1" si="155"/>
        <v>131906</v>
      </c>
      <c r="I1668" s="8">
        <f t="shared" ca="1" si="156"/>
        <v>61</v>
      </c>
      <c r="J1668" s="26">
        <f ca="1">IF(I1668=0,0,COUNTIF(I$19:$I1668,C1668*10+1))</f>
        <v>217</v>
      </c>
      <c r="K1668" s="21">
        <f t="shared" ca="1" si="157"/>
        <v>0</v>
      </c>
      <c r="L1668" s="24">
        <f t="shared" ca="1" si="158"/>
        <v>131906</v>
      </c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</row>
    <row r="1669" spans="1:44" x14ac:dyDescent="0.2">
      <c r="A1669" s="15">
        <f>Daten!A1669</f>
        <v>62141</v>
      </c>
      <c r="B1669" s="8" t="str">
        <f>Daten!B1669</f>
        <v>Kindberg</v>
      </c>
      <c r="C1669" s="15">
        <f t="shared" si="153"/>
        <v>6</v>
      </c>
      <c r="D1669" s="9">
        <f>Daten!E1669</f>
        <v>8178</v>
      </c>
      <c r="E1669" s="10">
        <f>Daten!D1669</f>
        <v>0</v>
      </c>
      <c r="F1669" s="9">
        <f t="shared" si="154"/>
        <v>13182.447761194029</v>
      </c>
      <c r="H1669" s="26">
        <f t="shared" ca="1" si="155"/>
        <v>39216</v>
      </c>
      <c r="I1669" s="8">
        <f t="shared" ca="1" si="156"/>
        <v>61</v>
      </c>
      <c r="J1669" s="26">
        <f ca="1">IF(I1669=0,0,COUNTIF(I$19:$I1669,C1669*10+1))</f>
        <v>218</v>
      </c>
      <c r="K1669" s="21">
        <f t="shared" ca="1" si="157"/>
        <v>0</v>
      </c>
      <c r="L1669" s="24">
        <f t="shared" ca="1" si="158"/>
        <v>39216</v>
      </c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</row>
    <row r="1670" spans="1:44" x14ac:dyDescent="0.2">
      <c r="A1670" s="15">
        <f>Daten!A1670</f>
        <v>62142</v>
      </c>
      <c r="B1670" s="8" t="str">
        <f>Daten!B1670</f>
        <v>Mariazell</v>
      </c>
      <c r="C1670" s="15">
        <f t="shared" si="153"/>
        <v>6</v>
      </c>
      <c r="D1670" s="9">
        <f>Daten!E1670</f>
        <v>3588</v>
      </c>
      <c r="E1670" s="10">
        <f>Daten!D1670</f>
        <v>0</v>
      </c>
      <c r="F1670" s="9">
        <f t="shared" si="154"/>
        <v>5783.6417910447763</v>
      </c>
      <c r="H1670" s="26">
        <f t="shared" ca="1" si="155"/>
        <v>17206</v>
      </c>
      <c r="I1670" s="8">
        <f t="shared" ca="1" si="156"/>
        <v>61</v>
      </c>
      <c r="J1670" s="26">
        <f ca="1">IF(I1670=0,0,COUNTIF(I$19:$I1670,C1670*10+1))</f>
        <v>219</v>
      </c>
      <c r="K1670" s="21">
        <f t="shared" ca="1" si="157"/>
        <v>0</v>
      </c>
      <c r="L1670" s="24">
        <f t="shared" ca="1" si="158"/>
        <v>17206</v>
      </c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</row>
    <row r="1671" spans="1:44" x14ac:dyDescent="0.2">
      <c r="A1671" s="15">
        <f>Daten!A1671</f>
        <v>62143</v>
      </c>
      <c r="B1671" s="8" t="str">
        <f>Daten!B1671</f>
        <v>Mürzzuschlag</v>
      </c>
      <c r="C1671" s="15">
        <f t="shared" si="153"/>
        <v>6</v>
      </c>
      <c r="D1671" s="9">
        <f>Daten!E1671</f>
        <v>8160</v>
      </c>
      <c r="E1671" s="10">
        <f>Daten!D1671</f>
        <v>0</v>
      </c>
      <c r="F1671" s="9">
        <f t="shared" si="154"/>
        <v>13153.432835820895</v>
      </c>
      <c r="H1671" s="26">
        <f t="shared" ca="1" si="155"/>
        <v>39130</v>
      </c>
      <c r="I1671" s="8">
        <f t="shared" ca="1" si="156"/>
        <v>61</v>
      </c>
      <c r="J1671" s="26">
        <f ca="1">IF(I1671=0,0,COUNTIF(I$19:$I1671,C1671*10+1))</f>
        <v>220</v>
      </c>
      <c r="K1671" s="21">
        <f t="shared" ca="1" si="157"/>
        <v>0</v>
      </c>
      <c r="L1671" s="24">
        <f t="shared" ca="1" si="158"/>
        <v>39130</v>
      </c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</row>
    <row r="1672" spans="1:44" x14ac:dyDescent="0.2">
      <c r="A1672" s="15">
        <f>Daten!A1672</f>
        <v>62144</v>
      </c>
      <c r="B1672" s="8" t="str">
        <f>Daten!B1672</f>
        <v>Neuberg an der Mürz</v>
      </c>
      <c r="C1672" s="15">
        <f t="shared" si="153"/>
        <v>6</v>
      </c>
      <c r="D1672" s="9">
        <f>Daten!E1672</f>
        <v>2360</v>
      </c>
      <c r="E1672" s="10">
        <f>Daten!D1672</f>
        <v>0</v>
      </c>
      <c r="F1672" s="9">
        <f t="shared" si="154"/>
        <v>3804.1791044776119</v>
      </c>
      <c r="H1672" s="26">
        <f t="shared" ca="1" si="155"/>
        <v>11317</v>
      </c>
      <c r="I1672" s="8">
        <f t="shared" ca="1" si="156"/>
        <v>61</v>
      </c>
      <c r="J1672" s="26">
        <f ca="1">IF(I1672=0,0,COUNTIF(I$19:$I1672,C1672*10+1))</f>
        <v>221</v>
      </c>
      <c r="K1672" s="21">
        <f t="shared" ca="1" si="157"/>
        <v>0</v>
      </c>
      <c r="L1672" s="24">
        <f t="shared" ca="1" si="158"/>
        <v>11317</v>
      </c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</row>
    <row r="1673" spans="1:44" x14ac:dyDescent="0.2">
      <c r="A1673" s="15">
        <f>Daten!A1673</f>
        <v>62145</v>
      </c>
      <c r="B1673" s="8" t="str">
        <f>Daten!B1673</f>
        <v>Sankt Barbara im Mürztal</v>
      </c>
      <c r="C1673" s="15">
        <f t="shared" si="153"/>
        <v>6</v>
      </c>
      <c r="D1673" s="9">
        <f>Daten!E1673</f>
        <v>6556</v>
      </c>
      <c r="E1673" s="10">
        <f>Daten!D1673</f>
        <v>0</v>
      </c>
      <c r="F1673" s="9">
        <f t="shared" si="154"/>
        <v>10567.880597014926</v>
      </c>
      <c r="H1673" s="26">
        <f t="shared" ca="1" si="155"/>
        <v>31438</v>
      </c>
      <c r="I1673" s="8">
        <f t="shared" ca="1" si="156"/>
        <v>61</v>
      </c>
      <c r="J1673" s="26">
        <f ca="1">IF(I1673=0,0,COUNTIF(I$19:$I1673,C1673*10+1))</f>
        <v>222</v>
      </c>
      <c r="K1673" s="21">
        <f t="shared" ca="1" si="157"/>
        <v>0</v>
      </c>
      <c r="L1673" s="24">
        <f t="shared" ca="1" si="158"/>
        <v>31438</v>
      </c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</row>
    <row r="1674" spans="1:44" x14ac:dyDescent="0.2">
      <c r="A1674" s="15">
        <f>Daten!A1674</f>
        <v>62146</v>
      </c>
      <c r="B1674" s="8" t="str">
        <f>Daten!B1674</f>
        <v>Sankt Marein im Mürztal</v>
      </c>
      <c r="C1674" s="15">
        <f t="shared" si="153"/>
        <v>6</v>
      </c>
      <c r="D1674" s="9">
        <f>Daten!E1674</f>
        <v>2870</v>
      </c>
      <c r="E1674" s="10">
        <f>Daten!D1674</f>
        <v>0</v>
      </c>
      <c r="F1674" s="9">
        <f t="shared" si="154"/>
        <v>4626.2686567164183</v>
      </c>
      <c r="H1674" s="26">
        <f t="shared" ca="1" si="155"/>
        <v>13763</v>
      </c>
      <c r="I1674" s="8">
        <f t="shared" ca="1" si="156"/>
        <v>61</v>
      </c>
      <c r="J1674" s="26">
        <f ca="1">IF(I1674=0,0,COUNTIF(I$19:$I1674,C1674*10+1))</f>
        <v>223</v>
      </c>
      <c r="K1674" s="21">
        <f t="shared" ca="1" si="157"/>
        <v>0</v>
      </c>
      <c r="L1674" s="24">
        <f t="shared" ca="1" si="158"/>
        <v>13763</v>
      </c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</row>
    <row r="1675" spans="1:44" x14ac:dyDescent="0.2">
      <c r="A1675" s="15">
        <f>Daten!A1675</f>
        <v>62147</v>
      </c>
      <c r="B1675" s="8" t="str">
        <f>Daten!B1675</f>
        <v>Thörl</v>
      </c>
      <c r="C1675" s="15">
        <f t="shared" si="153"/>
        <v>6</v>
      </c>
      <c r="D1675" s="9">
        <f>Daten!E1675</f>
        <v>2229</v>
      </c>
      <c r="E1675" s="10">
        <f>Daten!D1675</f>
        <v>0</v>
      </c>
      <c r="F1675" s="9">
        <f t="shared" si="154"/>
        <v>3593.0149253731342</v>
      </c>
      <c r="H1675" s="26">
        <f t="shared" ca="1" si="155"/>
        <v>10689</v>
      </c>
      <c r="I1675" s="8">
        <f t="shared" ca="1" si="156"/>
        <v>61</v>
      </c>
      <c r="J1675" s="26">
        <f ca="1">IF(I1675=0,0,COUNTIF(I$19:$I1675,C1675*10+1))</f>
        <v>224</v>
      </c>
      <c r="K1675" s="21">
        <f t="shared" ca="1" si="157"/>
        <v>0</v>
      </c>
      <c r="L1675" s="24">
        <f t="shared" ca="1" si="158"/>
        <v>10689</v>
      </c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</row>
    <row r="1676" spans="1:44" x14ac:dyDescent="0.2">
      <c r="A1676" s="15">
        <f>Daten!A1676</f>
        <v>62148</v>
      </c>
      <c r="B1676" s="8" t="str">
        <f>Daten!B1676</f>
        <v>Tragöß-Sankt Katharein</v>
      </c>
      <c r="C1676" s="15">
        <f t="shared" si="153"/>
        <v>6</v>
      </c>
      <c r="D1676" s="9">
        <f>Daten!E1676</f>
        <v>1828</v>
      </c>
      <c r="E1676" s="10">
        <f>Daten!D1676</f>
        <v>0</v>
      </c>
      <c r="F1676" s="9">
        <f t="shared" si="154"/>
        <v>2946.6268656716416</v>
      </c>
      <c r="H1676" s="26">
        <f t="shared" ca="1" si="155"/>
        <v>8766</v>
      </c>
      <c r="I1676" s="8">
        <f t="shared" ca="1" si="156"/>
        <v>61</v>
      </c>
      <c r="J1676" s="26">
        <f ca="1">IF(I1676=0,0,COUNTIF(I$19:$I1676,C1676*10+1))</f>
        <v>225</v>
      </c>
      <c r="K1676" s="21">
        <f t="shared" ca="1" si="157"/>
        <v>0</v>
      </c>
      <c r="L1676" s="24">
        <f t="shared" ca="1" si="158"/>
        <v>8766</v>
      </c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</row>
    <row r="1677" spans="1:44" x14ac:dyDescent="0.2">
      <c r="A1677" s="15">
        <f>Daten!A1677</f>
        <v>62202</v>
      </c>
      <c r="B1677" s="8" t="str">
        <f>Daten!B1677</f>
        <v>Bad Blumau</v>
      </c>
      <c r="C1677" s="15">
        <f t="shared" si="153"/>
        <v>6</v>
      </c>
      <c r="D1677" s="9">
        <f>Daten!E1677</f>
        <v>1591</v>
      </c>
      <c r="E1677" s="10">
        <f>Daten!D1677</f>
        <v>0</v>
      </c>
      <c r="F1677" s="9">
        <f t="shared" si="154"/>
        <v>2564.5970149253731</v>
      </c>
      <c r="H1677" s="26">
        <f t="shared" ca="1" si="155"/>
        <v>7629</v>
      </c>
      <c r="I1677" s="8">
        <f t="shared" ca="1" si="156"/>
        <v>61</v>
      </c>
      <c r="J1677" s="26">
        <f ca="1">IF(I1677=0,0,COUNTIF(I$19:$I1677,C1677*10+1))</f>
        <v>226</v>
      </c>
      <c r="K1677" s="21">
        <f t="shared" ca="1" si="157"/>
        <v>0</v>
      </c>
      <c r="L1677" s="24">
        <f t="shared" ca="1" si="158"/>
        <v>7629</v>
      </c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</row>
    <row r="1678" spans="1:44" x14ac:dyDescent="0.2">
      <c r="A1678" s="15">
        <f>Daten!A1678</f>
        <v>62205</v>
      </c>
      <c r="B1678" s="8" t="str">
        <f>Daten!B1678</f>
        <v>Buch-St. Magdalena</v>
      </c>
      <c r="C1678" s="15">
        <f t="shared" si="153"/>
        <v>6</v>
      </c>
      <c r="D1678" s="9">
        <f>Daten!E1678</f>
        <v>2161</v>
      </c>
      <c r="E1678" s="10">
        <f>Daten!D1678</f>
        <v>0</v>
      </c>
      <c r="F1678" s="9">
        <f t="shared" si="154"/>
        <v>3483.4029850746269</v>
      </c>
      <c r="H1678" s="26">
        <f t="shared" ca="1" si="155"/>
        <v>10363</v>
      </c>
      <c r="I1678" s="8">
        <f t="shared" ca="1" si="156"/>
        <v>61</v>
      </c>
      <c r="J1678" s="26">
        <f ca="1">IF(I1678=0,0,COUNTIF(I$19:$I1678,C1678*10+1))</f>
        <v>227</v>
      </c>
      <c r="K1678" s="21">
        <f t="shared" ca="1" si="157"/>
        <v>0</v>
      </c>
      <c r="L1678" s="24">
        <f t="shared" ca="1" si="158"/>
        <v>10363</v>
      </c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</row>
    <row r="1679" spans="1:44" x14ac:dyDescent="0.2">
      <c r="A1679" s="15">
        <f>Daten!A1679</f>
        <v>62206</v>
      </c>
      <c r="B1679" s="8" t="str">
        <f>Daten!B1679</f>
        <v>Burgau</v>
      </c>
      <c r="C1679" s="15">
        <f t="shared" si="153"/>
        <v>6</v>
      </c>
      <c r="D1679" s="9">
        <f>Daten!E1679</f>
        <v>1066</v>
      </c>
      <c r="E1679" s="10">
        <f>Daten!D1679</f>
        <v>0</v>
      </c>
      <c r="F1679" s="9">
        <f t="shared" si="154"/>
        <v>1718.3283582089553</v>
      </c>
      <c r="H1679" s="26">
        <f t="shared" ca="1" si="155"/>
        <v>5112</v>
      </c>
      <c r="I1679" s="8">
        <f t="shared" ca="1" si="156"/>
        <v>61</v>
      </c>
      <c r="J1679" s="26">
        <f ca="1">IF(I1679=0,0,COUNTIF(I$19:$I1679,C1679*10+1))</f>
        <v>228</v>
      </c>
      <c r="K1679" s="21">
        <f t="shared" ca="1" si="157"/>
        <v>0</v>
      </c>
      <c r="L1679" s="24">
        <f t="shared" ca="1" si="158"/>
        <v>5112</v>
      </c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</row>
    <row r="1680" spans="1:44" x14ac:dyDescent="0.2">
      <c r="A1680" s="15">
        <f>Daten!A1680</f>
        <v>62209</v>
      </c>
      <c r="B1680" s="8" t="str">
        <f>Daten!B1680</f>
        <v>Ebersdorf</v>
      </c>
      <c r="C1680" s="15">
        <f t="shared" si="153"/>
        <v>6</v>
      </c>
      <c r="D1680" s="9">
        <f>Daten!E1680</f>
        <v>1284</v>
      </c>
      <c r="E1680" s="10">
        <f>Daten!D1680</f>
        <v>0</v>
      </c>
      <c r="F1680" s="9">
        <f t="shared" si="154"/>
        <v>2069.7313432835822</v>
      </c>
      <c r="H1680" s="26">
        <f t="shared" ca="1" si="155"/>
        <v>6157</v>
      </c>
      <c r="I1680" s="8">
        <f t="shared" ca="1" si="156"/>
        <v>61</v>
      </c>
      <c r="J1680" s="26">
        <f ca="1">IF(I1680=0,0,COUNTIF(I$19:$I1680,C1680*10+1))</f>
        <v>229</v>
      </c>
      <c r="K1680" s="21">
        <f t="shared" ca="1" si="157"/>
        <v>0</v>
      </c>
      <c r="L1680" s="24">
        <f t="shared" ca="1" si="158"/>
        <v>6157</v>
      </c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</row>
    <row r="1681" spans="1:44" x14ac:dyDescent="0.2">
      <c r="A1681" s="15">
        <f>Daten!A1681</f>
        <v>62211</v>
      </c>
      <c r="B1681" s="8" t="str">
        <f>Daten!B1681</f>
        <v>Friedberg</v>
      </c>
      <c r="C1681" s="15">
        <f t="shared" si="153"/>
        <v>6</v>
      </c>
      <c r="D1681" s="9">
        <f>Daten!E1681</f>
        <v>2649</v>
      </c>
      <c r="E1681" s="10">
        <f>Daten!D1681</f>
        <v>0</v>
      </c>
      <c r="F1681" s="9">
        <f t="shared" si="154"/>
        <v>4270.0298507462685</v>
      </c>
      <c r="H1681" s="26">
        <f t="shared" ca="1" si="155"/>
        <v>12703</v>
      </c>
      <c r="I1681" s="8">
        <f t="shared" ca="1" si="156"/>
        <v>61</v>
      </c>
      <c r="J1681" s="26">
        <f ca="1">IF(I1681=0,0,COUNTIF(I$19:$I1681,C1681*10+1))</f>
        <v>230</v>
      </c>
      <c r="K1681" s="21">
        <f t="shared" ca="1" si="157"/>
        <v>0</v>
      </c>
      <c r="L1681" s="24">
        <f t="shared" ca="1" si="158"/>
        <v>12703</v>
      </c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</row>
    <row r="1682" spans="1:44" x14ac:dyDescent="0.2">
      <c r="A1682" s="15">
        <f>Daten!A1682</f>
        <v>62214</v>
      </c>
      <c r="B1682" s="8" t="str">
        <f>Daten!B1682</f>
        <v>Greinbach</v>
      </c>
      <c r="C1682" s="15">
        <f t="shared" si="153"/>
        <v>6</v>
      </c>
      <c r="D1682" s="9">
        <f>Daten!E1682</f>
        <v>1892</v>
      </c>
      <c r="E1682" s="10">
        <f>Daten!D1682</f>
        <v>0</v>
      </c>
      <c r="F1682" s="9">
        <f t="shared" si="154"/>
        <v>3049.7910447761192</v>
      </c>
      <c r="H1682" s="26">
        <f t="shared" ca="1" si="155"/>
        <v>9073</v>
      </c>
      <c r="I1682" s="8">
        <f t="shared" ca="1" si="156"/>
        <v>61</v>
      </c>
      <c r="J1682" s="26">
        <f ca="1">IF(I1682=0,0,COUNTIF(I$19:$I1682,C1682*10+1))</f>
        <v>231</v>
      </c>
      <c r="K1682" s="21">
        <f t="shared" ca="1" si="157"/>
        <v>0</v>
      </c>
      <c r="L1682" s="24">
        <f t="shared" ca="1" si="158"/>
        <v>9073</v>
      </c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</row>
    <row r="1683" spans="1:44" x14ac:dyDescent="0.2">
      <c r="A1683" s="15">
        <f>Daten!A1683</f>
        <v>62216</v>
      </c>
      <c r="B1683" s="8" t="str">
        <f>Daten!B1683</f>
        <v>Großsteinbach</v>
      </c>
      <c r="C1683" s="15">
        <f t="shared" ref="C1683:C1746" si="159">INT(A1683/10000)</f>
        <v>6</v>
      </c>
      <c r="D1683" s="9">
        <f>Daten!E1683</f>
        <v>1268</v>
      </c>
      <c r="E1683" s="10">
        <f>Daten!D1683</f>
        <v>0</v>
      </c>
      <c r="F1683" s="9">
        <f t="shared" ref="F1683:F1746" si="160">IF(AND(E1683=1,D1683&lt;=20000),D1683*2,IF(D1683&lt;=10000,D1683*(1+41/67),IF(D1683&lt;=20000,D1683*(1+2/3),IF(D1683&lt;=50000,D1683*(2),D1683*(2+1/3))))+IF(AND(D1683&gt;9000,D1683&lt;=10000),(D1683-9000)*(110/201),0)+IF(AND(D1683&gt;18000,D1683&lt;=20000),(D1683-18000)*(3+1/3),0)+IF(AND(D1683&gt;45000,D1683&lt;=50000),(D1683-45000)*(3+1/3),0))</f>
        <v>2043.9402985074628</v>
      </c>
      <c r="H1683" s="26">
        <f t="shared" ref="H1683:H1746" ca="1" si="161">ROUND(OFFSET($G$6,C1683,0)/OFFSET($F$6,C1683,0)*F1683,0)</f>
        <v>6080</v>
      </c>
      <c r="I1683" s="8">
        <f t="shared" ref="I1683:I1746" ca="1" si="162">IF(H1683&gt;0,C1683*10+1,0)</f>
        <v>61</v>
      </c>
      <c r="J1683" s="26">
        <f ca="1">IF(I1683=0,0,COUNTIF(I$19:$I1683,C1683*10+1))</f>
        <v>232</v>
      </c>
      <c r="K1683" s="21">
        <f t="shared" ref="K1683:K1746" ca="1" si="163">IF(J1683=1,OFFSET($G$6,C1683,0)-OFFSET($H$6,C1683,0),0)</f>
        <v>0</v>
      </c>
      <c r="L1683" s="24">
        <f t="shared" ref="L1683:L1746" ca="1" si="164">H1683+K1683</f>
        <v>6080</v>
      </c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</row>
    <row r="1684" spans="1:44" x14ac:dyDescent="0.2">
      <c r="A1684" s="15">
        <f>Daten!A1684</f>
        <v>62219</v>
      </c>
      <c r="B1684" s="8" t="str">
        <f>Daten!B1684</f>
        <v>Hartberg</v>
      </c>
      <c r="C1684" s="15">
        <f t="shared" si="159"/>
        <v>6</v>
      </c>
      <c r="D1684" s="9">
        <f>Daten!E1684</f>
        <v>6787</v>
      </c>
      <c r="E1684" s="10">
        <f>Daten!D1684</f>
        <v>0</v>
      </c>
      <c r="F1684" s="9">
        <f t="shared" si="160"/>
        <v>10940.23880597015</v>
      </c>
      <c r="H1684" s="26">
        <f t="shared" ca="1" si="161"/>
        <v>32546</v>
      </c>
      <c r="I1684" s="8">
        <f t="shared" ca="1" si="162"/>
        <v>61</v>
      </c>
      <c r="J1684" s="26">
        <f ca="1">IF(I1684=0,0,COUNTIF(I$19:$I1684,C1684*10+1))</f>
        <v>233</v>
      </c>
      <c r="K1684" s="21">
        <f t="shared" ca="1" si="163"/>
        <v>0</v>
      </c>
      <c r="L1684" s="24">
        <f t="shared" ca="1" si="164"/>
        <v>32546</v>
      </c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</row>
    <row r="1685" spans="1:44" x14ac:dyDescent="0.2">
      <c r="A1685" s="15">
        <f>Daten!A1685</f>
        <v>62220</v>
      </c>
      <c r="B1685" s="8" t="str">
        <f>Daten!B1685</f>
        <v>Hartberg Umgebung</v>
      </c>
      <c r="C1685" s="15">
        <f t="shared" si="159"/>
        <v>6</v>
      </c>
      <c r="D1685" s="9">
        <f>Daten!E1685</f>
        <v>2205</v>
      </c>
      <c r="E1685" s="10">
        <f>Daten!D1685</f>
        <v>0</v>
      </c>
      <c r="F1685" s="9">
        <f t="shared" si="160"/>
        <v>3554.3283582089553</v>
      </c>
      <c r="H1685" s="26">
        <f t="shared" ca="1" si="161"/>
        <v>10574</v>
      </c>
      <c r="I1685" s="8">
        <f t="shared" ca="1" si="162"/>
        <v>61</v>
      </c>
      <c r="J1685" s="26">
        <f ca="1">IF(I1685=0,0,COUNTIF(I$19:$I1685,C1685*10+1))</f>
        <v>234</v>
      </c>
      <c r="K1685" s="21">
        <f t="shared" ca="1" si="163"/>
        <v>0</v>
      </c>
      <c r="L1685" s="24">
        <f t="shared" ca="1" si="164"/>
        <v>10574</v>
      </c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</row>
    <row r="1686" spans="1:44" x14ac:dyDescent="0.2">
      <c r="A1686" s="15">
        <f>Daten!A1686</f>
        <v>62226</v>
      </c>
      <c r="B1686" s="8" t="str">
        <f>Daten!B1686</f>
        <v>Lafnitz</v>
      </c>
      <c r="C1686" s="15">
        <f t="shared" si="159"/>
        <v>6</v>
      </c>
      <c r="D1686" s="9">
        <f>Daten!E1686</f>
        <v>1451</v>
      </c>
      <c r="E1686" s="10">
        <f>Daten!D1686</f>
        <v>0</v>
      </c>
      <c r="F1686" s="9">
        <f t="shared" si="160"/>
        <v>2338.9253731343283</v>
      </c>
      <c r="H1686" s="26">
        <f t="shared" ca="1" si="161"/>
        <v>6958</v>
      </c>
      <c r="I1686" s="8">
        <f t="shared" ca="1" si="162"/>
        <v>61</v>
      </c>
      <c r="J1686" s="26">
        <f ca="1">IF(I1686=0,0,COUNTIF(I$19:$I1686,C1686*10+1))</f>
        <v>235</v>
      </c>
      <c r="K1686" s="21">
        <f t="shared" ca="1" si="163"/>
        <v>0</v>
      </c>
      <c r="L1686" s="24">
        <f t="shared" ca="1" si="164"/>
        <v>6958</v>
      </c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</row>
    <row r="1687" spans="1:44" x14ac:dyDescent="0.2">
      <c r="A1687" s="15">
        <f>Daten!A1687</f>
        <v>62232</v>
      </c>
      <c r="B1687" s="8" t="str">
        <f>Daten!B1687</f>
        <v>Ottendorf an der Rittschein</v>
      </c>
      <c r="C1687" s="15">
        <f t="shared" si="159"/>
        <v>6</v>
      </c>
      <c r="D1687" s="9">
        <f>Daten!E1687</f>
        <v>1584</v>
      </c>
      <c r="E1687" s="10">
        <f>Daten!D1687</f>
        <v>0</v>
      </c>
      <c r="F1687" s="9">
        <f t="shared" si="160"/>
        <v>2553.313432835821</v>
      </c>
      <c r="H1687" s="26">
        <f t="shared" ca="1" si="161"/>
        <v>7596</v>
      </c>
      <c r="I1687" s="8">
        <f t="shared" ca="1" si="162"/>
        <v>61</v>
      </c>
      <c r="J1687" s="26">
        <f ca="1">IF(I1687=0,0,COUNTIF(I$19:$I1687,C1687*10+1))</f>
        <v>236</v>
      </c>
      <c r="K1687" s="21">
        <f t="shared" ca="1" si="163"/>
        <v>0</v>
      </c>
      <c r="L1687" s="24">
        <f t="shared" ca="1" si="164"/>
        <v>7596</v>
      </c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</row>
    <row r="1688" spans="1:44" x14ac:dyDescent="0.2">
      <c r="A1688" s="15">
        <f>Daten!A1688</f>
        <v>62233</v>
      </c>
      <c r="B1688" s="8" t="str">
        <f>Daten!B1688</f>
        <v>Pinggau</v>
      </c>
      <c r="C1688" s="15">
        <f t="shared" si="159"/>
        <v>6</v>
      </c>
      <c r="D1688" s="9">
        <f>Daten!E1688</f>
        <v>3142</v>
      </c>
      <c r="E1688" s="10">
        <f>Daten!D1688</f>
        <v>0</v>
      </c>
      <c r="F1688" s="9">
        <f t="shared" si="160"/>
        <v>5064.7164179104475</v>
      </c>
      <c r="H1688" s="26">
        <f t="shared" ca="1" si="161"/>
        <v>15067</v>
      </c>
      <c r="I1688" s="8">
        <f t="shared" ca="1" si="162"/>
        <v>61</v>
      </c>
      <c r="J1688" s="26">
        <f ca="1">IF(I1688=0,0,COUNTIF(I$19:$I1688,C1688*10+1))</f>
        <v>237</v>
      </c>
      <c r="K1688" s="21">
        <f t="shared" ca="1" si="163"/>
        <v>0</v>
      </c>
      <c r="L1688" s="24">
        <f t="shared" ca="1" si="164"/>
        <v>15067</v>
      </c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</row>
    <row r="1689" spans="1:44" x14ac:dyDescent="0.2">
      <c r="A1689" s="15">
        <f>Daten!A1689</f>
        <v>62235</v>
      </c>
      <c r="B1689" s="8" t="str">
        <f>Daten!B1689</f>
        <v>Pöllauberg</v>
      </c>
      <c r="C1689" s="15">
        <f t="shared" si="159"/>
        <v>6</v>
      </c>
      <c r="D1689" s="9">
        <f>Daten!E1689</f>
        <v>2039</v>
      </c>
      <c r="E1689" s="10">
        <f>Daten!D1689</f>
        <v>0</v>
      </c>
      <c r="F1689" s="9">
        <f t="shared" si="160"/>
        <v>3286.7462686567164</v>
      </c>
      <c r="H1689" s="26">
        <f t="shared" ca="1" si="161"/>
        <v>9778</v>
      </c>
      <c r="I1689" s="8">
        <f t="shared" ca="1" si="162"/>
        <v>61</v>
      </c>
      <c r="J1689" s="26">
        <f ca="1">IF(I1689=0,0,COUNTIF(I$19:$I1689,C1689*10+1))</f>
        <v>238</v>
      </c>
      <c r="K1689" s="21">
        <f t="shared" ca="1" si="163"/>
        <v>0</v>
      </c>
      <c r="L1689" s="24">
        <f t="shared" ca="1" si="164"/>
        <v>9778</v>
      </c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</row>
    <row r="1690" spans="1:44" x14ac:dyDescent="0.2">
      <c r="A1690" s="15">
        <f>Daten!A1690</f>
        <v>62242</v>
      </c>
      <c r="B1690" s="8" t="str">
        <f>Daten!B1690</f>
        <v>Sankt Jakob im Walde</v>
      </c>
      <c r="C1690" s="15">
        <f t="shared" si="159"/>
        <v>6</v>
      </c>
      <c r="D1690" s="9">
        <f>Daten!E1690</f>
        <v>1017</v>
      </c>
      <c r="E1690" s="10">
        <f>Daten!D1690</f>
        <v>0</v>
      </c>
      <c r="F1690" s="9">
        <f t="shared" si="160"/>
        <v>1639.3432835820895</v>
      </c>
      <c r="H1690" s="26">
        <f t="shared" ca="1" si="161"/>
        <v>4877</v>
      </c>
      <c r="I1690" s="8">
        <f t="shared" ca="1" si="162"/>
        <v>61</v>
      </c>
      <c r="J1690" s="26">
        <f ca="1">IF(I1690=0,0,COUNTIF(I$19:$I1690,C1690*10+1))</f>
        <v>239</v>
      </c>
      <c r="K1690" s="21">
        <f t="shared" ca="1" si="163"/>
        <v>0</v>
      </c>
      <c r="L1690" s="24">
        <f t="shared" ca="1" si="164"/>
        <v>4877</v>
      </c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</row>
    <row r="1691" spans="1:44" x14ac:dyDescent="0.2">
      <c r="A1691" s="15">
        <f>Daten!A1691</f>
        <v>62244</v>
      </c>
      <c r="B1691" s="8" t="str">
        <f>Daten!B1691</f>
        <v>Sankt Johann in der Haide</v>
      </c>
      <c r="C1691" s="15">
        <f t="shared" si="159"/>
        <v>6</v>
      </c>
      <c r="D1691" s="9">
        <f>Daten!E1691</f>
        <v>2223</v>
      </c>
      <c r="E1691" s="10">
        <f>Daten!D1691</f>
        <v>0</v>
      </c>
      <c r="F1691" s="9">
        <f t="shared" si="160"/>
        <v>3583.3432835820895</v>
      </c>
      <c r="H1691" s="26">
        <f t="shared" ca="1" si="161"/>
        <v>10660</v>
      </c>
      <c r="I1691" s="8">
        <f t="shared" ca="1" si="162"/>
        <v>61</v>
      </c>
      <c r="J1691" s="26">
        <f ca="1">IF(I1691=0,0,COUNTIF(I$19:$I1691,C1691*10+1))</f>
        <v>240</v>
      </c>
      <c r="K1691" s="21">
        <f t="shared" ca="1" si="163"/>
        <v>0</v>
      </c>
      <c r="L1691" s="24">
        <f t="shared" ca="1" si="164"/>
        <v>10660</v>
      </c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</row>
    <row r="1692" spans="1:44" x14ac:dyDescent="0.2">
      <c r="A1692" s="15">
        <f>Daten!A1692</f>
        <v>62245</v>
      </c>
      <c r="B1692" s="8" t="str">
        <f>Daten!B1692</f>
        <v>Sankt Lorenzen am Wechsel</v>
      </c>
      <c r="C1692" s="15">
        <f t="shared" si="159"/>
        <v>6</v>
      </c>
      <c r="D1692" s="9">
        <f>Daten!E1692</f>
        <v>1423</v>
      </c>
      <c r="E1692" s="10">
        <f>Daten!D1692</f>
        <v>0</v>
      </c>
      <c r="F1692" s="9">
        <f t="shared" si="160"/>
        <v>2293.7910447761192</v>
      </c>
      <c r="H1692" s="26">
        <f t="shared" ca="1" si="161"/>
        <v>6824</v>
      </c>
      <c r="I1692" s="8">
        <f t="shared" ca="1" si="162"/>
        <v>61</v>
      </c>
      <c r="J1692" s="26">
        <f ca="1">IF(I1692=0,0,COUNTIF(I$19:$I1692,C1692*10+1))</f>
        <v>241</v>
      </c>
      <c r="K1692" s="21">
        <f t="shared" ca="1" si="163"/>
        <v>0</v>
      </c>
      <c r="L1692" s="24">
        <f t="shared" ca="1" si="164"/>
        <v>6824</v>
      </c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</row>
    <row r="1693" spans="1:44" x14ac:dyDescent="0.2">
      <c r="A1693" s="15">
        <f>Daten!A1693</f>
        <v>62247</v>
      </c>
      <c r="B1693" s="8" t="str">
        <f>Daten!B1693</f>
        <v>Schäffern</v>
      </c>
      <c r="C1693" s="15">
        <f t="shared" si="159"/>
        <v>6</v>
      </c>
      <c r="D1693" s="9">
        <f>Daten!E1693</f>
        <v>1338</v>
      </c>
      <c r="E1693" s="10">
        <f>Daten!D1693</f>
        <v>0</v>
      </c>
      <c r="F1693" s="9">
        <f t="shared" si="160"/>
        <v>2156.7761194029849</v>
      </c>
      <c r="H1693" s="26">
        <f t="shared" ca="1" si="161"/>
        <v>6416</v>
      </c>
      <c r="I1693" s="8">
        <f t="shared" ca="1" si="162"/>
        <v>61</v>
      </c>
      <c r="J1693" s="26">
        <f ca="1">IF(I1693=0,0,COUNTIF(I$19:$I1693,C1693*10+1))</f>
        <v>242</v>
      </c>
      <c r="K1693" s="21">
        <f t="shared" ca="1" si="163"/>
        <v>0</v>
      </c>
      <c r="L1693" s="24">
        <f t="shared" ca="1" si="164"/>
        <v>6416</v>
      </c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</row>
    <row r="1694" spans="1:44" x14ac:dyDescent="0.2">
      <c r="A1694" s="15">
        <f>Daten!A1694</f>
        <v>62252</v>
      </c>
      <c r="B1694" s="8" t="str">
        <f>Daten!B1694</f>
        <v>Söchau</v>
      </c>
      <c r="C1694" s="15">
        <f t="shared" si="159"/>
        <v>6</v>
      </c>
      <c r="D1694" s="9">
        <f>Daten!E1694</f>
        <v>1465</v>
      </c>
      <c r="E1694" s="10">
        <f>Daten!D1694</f>
        <v>0</v>
      </c>
      <c r="F1694" s="9">
        <f t="shared" si="160"/>
        <v>2361.4925373134329</v>
      </c>
      <c r="H1694" s="26">
        <f t="shared" ca="1" si="161"/>
        <v>7025</v>
      </c>
      <c r="I1694" s="8">
        <f t="shared" ca="1" si="162"/>
        <v>61</v>
      </c>
      <c r="J1694" s="26">
        <f ca="1">IF(I1694=0,0,COUNTIF(I$19:$I1694,C1694*10+1))</f>
        <v>243</v>
      </c>
      <c r="K1694" s="21">
        <f t="shared" ca="1" si="163"/>
        <v>0</v>
      </c>
      <c r="L1694" s="24">
        <f t="shared" ca="1" si="164"/>
        <v>7025</v>
      </c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</row>
    <row r="1695" spans="1:44" x14ac:dyDescent="0.2">
      <c r="A1695" s="15">
        <f>Daten!A1695</f>
        <v>62256</v>
      </c>
      <c r="B1695" s="8" t="str">
        <f>Daten!B1695</f>
        <v>Stubenberg</v>
      </c>
      <c r="C1695" s="15">
        <f t="shared" si="159"/>
        <v>6</v>
      </c>
      <c r="D1695" s="9">
        <f>Daten!E1695</f>
        <v>2196</v>
      </c>
      <c r="E1695" s="10">
        <f>Daten!D1695</f>
        <v>0</v>
      </c>
      <c r="F1695" s="9">
        <f t="shared" si="160"/>
        <v>3539.8208955223881</v>
      </c>
      <c r="H1695" s="26">
        <f t="shared" ca="1" si="161"/>
        <v>10531</v>
      </c>
      <c r="I1695" s="8">
        <f t="shared" ca="1" si="162"/>
        <v>61</v>
      </c>
      <c r="J1695" s="26">
        <f ca="1">IF(I1695=0,0,COUNTIF(I$19:$I1695,C1695*10+1))</f>
        <v>244</v>
      </c>
      <c r="K1695" s="21">
        <f t="shared" ca="1" si="163"/>
        <v>0</v>
      </c>
      <c r="L1695" s="24">
        <f t="shared" ca="1" si="164"/>
        <v>10531</v>
      </c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</row>
    <row r="1696" spans="1:44" x14ac:dyDescent="0.2">
      <c r="A1696" s="15">
        <f>Daten!A1696</f>
        <v>62262</v>
      </c>
      <c r="B1696" s="8" t="str">
        <f>Daten!B1696</f>
        <v>Wenigzell</v>
      </c>
      <c r="C1696" s="15">
        <f t="shared" si="159"/>
        <v>6</v>
      </c>
      <c r="D1696" s="9">
        <f>Daten!E1696</f>
        <v>1400</v>
      </c>
      <c r="E1696" s="10">
        <f>Daten!D1696</f>
        <v>0</v>
      </c>
      <c r="F1696" s="9">
        <f t="shared" si="160"/>
        <v>2256.7164179104479</v>
      </c>
      <c r="H1696" s="26">
        <f t="shared" ca="1" si="161"/>
        <v>6713</v>
      </c>
      <c r="I1696" s="8">
        <f t="shared" ca="1" si="162"/>
        <v>61</v>
      </c>
      <c r="J1696" s="26">
        <f ca="1">IF(I1696=0,0,COUNTIF(I$19:$I1696,C1696*10+1))</f>
        <v>245</v>
      </c>
      <c r="K1696" s="21">
        <f t="shared" ca="1" si="163"/>
        <v>0</v>
      </c>
      <c r="L1696" s="24">
        <f t="shared" ca="1" si="164"/>
        <v>6713</v>
      </c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</row>
    <row r="1697" spans="1:44" x14ac:dyDescent="0.2">
      <c r="A1697" s="15">
        <f>Daten!A1697</f>
        <v>62264</v>
      </c>
      <c r="B1697" s="8" t="str">
        <f>Daten!B1697</f>
        <v>Bad Waltersdorf</v>
      </c>
      <c r="C1697" s="15">
        <f t="shared" si="159"/>
        <v>6</v>
      </c>
      <c r="D1697" s="9">
        <f>Daten!E1697</f>
        <v>3949</v>
      </c>
      <c r="E1697" s="10">
        <f>Daten!D1697</f>
        <v>0</v>
      </c>
      <c r="F1697" s="9">
        <f t="shared" si="160"/>
        <v>6365.5522388059699</v>
      </c>
      <c r="H1697" s="26">
        <f t="shared" ca="1" si="161"/>
        <v>18937</v>
      </c>
      <c r="I1697" s="8">
        <f t="shared" ca="1" si="162"/>
        <v>61</v>
      </c>
      <c r="J1697" s="26">
        <f ca="1">IF(I1697=0,0,COUNTIF(I$19:$I1697,C1697*10+1))</f>
        <v>246</v>
      </c>
      <c r="K1697" s="21">
        <f t="shared" ca="1" si="163"/>
        <v>0</v>
      </c>
      <c r="L1697" s="24">
        <f t="shared" ca="1" si="164"/>
        <v>18937</v>
      </c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</row>
    <row r="1698" spans="1:44" x14ac:dyDescent="0.2">
      <c r="A1698" s="15">
        <f>Daten!A1698</f>
        <v>62265</v>
      </c>
      <c r="B1698" s="8" t="str">
        <f>Daten!B1698</f>
        <v>Dechantskirchen</v>
      </c>
      <c r="C1698" s="15">
        <f t="shared" si="159"/>
        <v>6</v>
      </c>
      <c r="D1698" s="9">
        <f>Daten!E1698</f>
        <v>2012</v>
      </c>
      <c r="E1698" s="10">
        <f>Daten!D1698</f>
        <v>0</v>
      </c>
      <c r="F1698" s="9">
        <f t="shared" si="160"/>
        <v>3243.2238805970151</v>
      </c>
      <c r="H1698" s="26">
        <f t="shared" ca="1" si="161"/>
        <v>9648</v>
      </c>
      <c r="I1698" s="8">
        <f t="shared" ca="1" si="162"/>
        <v>61</v>
      </c>
      <c r="J1698" s="26">
        <f ca="1">IF(I1698=0,0,COUNTIF(I$19:$I1698,C1698*10+1))</f>
        <v>247</v>
      </c>
      <c r="K1698" s="21">
        <f t="shared" ca="1" si="163"/>
        <v>0</v>
      </c>
      <c r="L1698" s="24">
        <f t="shared" ca="1" si="164"/>
        <v>9648</v>
      </c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</row>
    <row r="1699" spans="1:44" x14ac:dyDescent="0.2">
      <c r="A1699" s="15">
        <f>Daten!A1699</f>
        <v>62266</v>
      </c>
      <c r="B1699" s="8" t="str">
        <f>Daten!B1699</f>
        <v>Feistritztal</v>
      </c>
      <c r="C1699" s="15">
        <f t="shared" si="159"/>
        <v>6</v>
      </c>
      <c r="D1699" s="9">
        <f>Daten!E1699</f>
        <v>2418</v>
      </c>
      <c r="E1699" s="10">
        <f>Daten!D1699</f>
        <v>0</v>
      </c>
      <c r="F1699" s="9">
        <f t="shared" si="160"/>
        <v>3897.6716417910447</v>
      </c>
      <c r="H1699" s="26">
        <f t="shared" ca="1" si="161"/>
        <v>11595</v>
      </c>
      <c r="I1699" s="8">
        <f t="shared" ca="1" si="162"/>
        <v>61</v>
      </c>
      <c r="J1699" s="26">
        <f ca="1">IF(I1699=0,0,COUNTIF(I$19:$I1699,C1699*10+1))</f>
        <v>248</v>
      </c>
      <c r="K1699" s="21">
        <f t="shared" ca="1" si="163"/>
        <v>0</v>
      </c>
      <c r="L1699" s="24">
        <f t="shared" ca="1" si="164"/>
        <v>11595</v>
      </c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</row>
    <row r="1700" spans="1:44" x14ac:dyDescent="0.2">
      <c r="A1700" s="15">
        <f>Daten!A1700</f>
        <v>62267</v>
      </c>
      <c r="B1700" s="8" t="str">
        <f>Daten!B1700</f>
        <v>Fürstenfeld</v>
      </c>
      <c r="C1700" s="15">
        <f t="shared" si="159"/>
        <v>6</v>
      </c>
      <c r="D1700" s="9">
        <f>Daten!E1700</f>
        <v>8749</v>
      </c>
      <c r="E1700" s="10">
        <f>Daten!D1700</f>
        <v>0</v>
      </c>
      <c r="F1700" s="9">
        <f t="shared" si="160"/>
        <v>14102.865671641792</v>
      </c>
      <c r="H1700" s="26">
        <f t="shared" ca="1" si="161"/>
        <v>41954</v>
      </c>
      <c r="I1700" s="8">
        <f t="shared" ca="1" si="162"/>
        <v>61</v>
      </c>
      <c r="J1700" s="26">
        <f ca="1">IF(I1700=0,0,COUNTIF(I$19:$I1700,C1700*10+1))</f>
        <v>249</v>
      </c>
      <c r="K1700" s="21">
        <f t="shared" ca="1" si="163"/>
        <v>0</v>
      </c>
      <c r="L1700" s="24">
        <f t="shared" ca="1" si="164"/>
        <v>41954</v>
      </c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</row>
    <row r="1701" spans="1:44" x14ac:dyDescent="0.2">
      <c r="A1701" s="15">
        <f>Daten!A1701</f>
        <v>62268</v>
      </c>
      <c r="B1701" s="8" t="str">
        <f>Daten!B1701</f>
        <v>Grafendorf bei Hartberg</v>
      </c>
      <c r="C1701" s="15">
        <f t="shared" si="159"/>
        <v>6</v>
      </c>
      <c r="D1701" s="9">
        <f>Daten!E1701</f>
        <v>3197</v>
      </c>
      <c r="E1701" s="10">
        <f>Daten!D1701</f>
        <v>0</v>
      </c>
      <c r="F1701" s="9">
        <f t="shared" si="160"/>
        <v>5153.373134328358</v>
      </c>
      <c r="H1701" s="26">
        <f t="shared" ca="1" si="161"/>
        <v>15331</v>
      </c>
      <c r="I1701" s="8">
        <f t="shared" ca="1" si="162"/>
        <v>61</v>
      </c>
      <c r="J1701" s="26">
        <f ca="1">IF(I1701=0,0,COUNTIF(I$19:$I1701,C1701*10+1))</f>
        <v>250</v>
      </c>
      <c r="K1701" s="21">
        <f t="shared" ca="1" si="163"/>
        <v>0</v>
      </c>
      <c r="L1701" s="24">
        <f t="shared" ca="1" si="164"/>
        <v>15331</v>
      </c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</row>
    <row r="1702" spans="1:44" x14ac:dyDescent="0.2">
      <c r="A1702" s="15">
        <f>Daten!A1702</f>
        <v>62269</v>
      </c>
      <c r="B1702" s="8" t="str">
        <f>Daten!B1702</f>
        <v>Großwilfersdorf</v>
      </c>
      <c r="C1702" s="15">
        <f t="shared" si="159"/>
        <v>6</v>
      </c>
      <c r="D1702" s="9">
        <f>Daten!E1702</f>
        <v>2097</v>
      </c>
      <c r="E1702" s="10">
        <f>Daten!D1702</f>
        <v>0</v>
      </c>
      <c r="F1702" s="9">
        <f t="shared" si="160"/>
        <v>3380.2388059701493</v>
      </c>
      <c r="H1702" s="26">
        <f t="shared" ca="1" si="161"/>
        <v>10056</v>
      </c>
      <c r="I1702" s="8">
        <f t="shared" ca="1" si="162"/>
        <v>61</v>
      </c>
      <c r="J1702" s="26">
        <f ca="1">IF(I1702=0,0,COUNTIF(I$19:$I1702,C1702*10+1))</f>
        <v>251</v>
      </c>
      <c r="K1702" s="21">
        <f t="shared" ca="1" si="163"/>
        <v>0</v>
      </c>
      <c r="L1702" s="24">
        <f t="shared" ca="1" si="164"/>
        <v>10056</v>
      </c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</row>
    <row r="1703" spans="1:44" x14ac:dyDescent="0.2">
      <c r="A1703" s="15">
        <f>Daten!A1703</f>
        <v>62270</v>
      </c>
      <c r="B1703" s="8" t="str">
        <f>Daten!B1703</f>
        <v>Hartl</v>
      </c>
      <c r="C1703" s="15">
        <f t="shared" si="159"/>
        <v>6</v>
      </c>
      <c r="D1703" s="9">
        <f>Daten!E1703</f>
        <v>2126</v>
      </c>
      <c r="E1703" s="10">
        <f>Daten!D1703</f>
        <v>0</v>
      </c>
      <c r="F1703" s="9">
        <f t="shared" si="160"/>
        <v>3426.9850746268658</v>
      </c>
      <c r="H1703" s="26">
        <f t="shared" ca="1" si="161"/>
        <v>10195</v>
      </c>
      <c r="I1703" s="8">
        <f t="shared" ca="1" si="162"/>
        <v>61</v>
      </c>
      <c r="J1703" s="26">
        <f ca="1">IF(I1703=0,0,COUNTIF(I$19:$I1703,C1703*10+1))</f>
        <v>252</v>
      </c>
      <c r="K1703" s="21">
        <f t="shared" ca="1" si="163"/>
        <v>0</v>
      </c>
      <c r="L1703" s="24">
        <f t="shared" ca="1" si="164"/>
        <v>10195</v>
      </c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</row>
    <row r="1704" spans="1:44" x14ac:dyDescent="0.2">
      <c r="A1704" s="15">
        <f>Daten!A1704</f>
        <v>62271</v>
      </c>
      <c r="B1704" s="8" t="str">
        <f>Daten!B1704</f>
        <v>Ilz</v>
      </c>
      <c r="C1704" s="15">
        <f t="shared" si="159"/>
        <v>6</v>
      </c>
      <c r="D1704" s="9">
        <f>Daten!E1704</f>
        <v>3729</v>
      </c>
      <c r="E1704" s="10">
        <f>Daten!D1704</f>
        <v>0</v>
      </c>
      <c r="F1704" s="9">
        <f t="shared" si="160"/>
        <v>6010.9253731343288</v>
      </c>
      <c r="H1704" s="26">
        <f t="shared" ca="1" si="161"/>
        <v>17882</v>
      </c>
      <c r="I1704" s="8">
        <f t="shared" ca="1" si="162"/>
        <v>61</v>
      </c>
      <c r="J1704" s="26">
        <f ca="1">IF(I1704=0,0,COUNTIF(I$19:$I1704,C1704*10+1))</f>
        <v>253</v>
      </c>
      <c r="K1704" s="21">
        <f t="shared" ca="1" si="163"/>
        <v>0</v>
      </c>
      <c r="L1704" s="24">
        <f t="shared" ca="1" si="164"/>
        <v>17882</v>
      </c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</row>
    <row r="1705" spans="1:44" x14ac:dyDescent="0.2">
      <c r="A1705" s="15">
        <f>Daten!A1705</f>
        <v>62272</v>
      </c>
      <c r="B1705" s="8" t="str">
        <f>Daten!B1705</f>
        <v>Kaindorf</v>
      </c>
      <c r="C1705" s="15">
        <f t="shared" si="159"/>
        <v>6</v>
      </c>
      <c r="D1705" s="9">
        <f>Daten!E1705</f>
        <v>3014</v>
      </c>
      <c r="E1705" s="10">
        <f>Daten!D1705</f>
        <v>0</v>
      </c>
      <c r="F1705" s="9">
        <f t="shared" si="160"/>
        <v>4858.3880597014922</v>
      </c>
      <c r="H1705" s="26">
        <f t="shared" ca="1" si="161"/>
        <v>14453</v>
      </c>
      <c r="I1705" s="8">
        <f t="shared" ca="1" si="162"/>
        <v>61</v>
      </c>
      <c r="J1705" s="26">
        <f ca="1">IF(I1705=0,0,COUNTIF(I$19:$I1705,C1705*10+1))</f>
        <v>254</v>
      </c>
      <c r="K1705" s="21">
        <f t="shared" ca="1" si="163"/>
        <v>0</v>
      </c>
      <c r="L1705" s="24">
        <f t="shared" ca="1" si="164"/>
        <v>14453</v>
      </c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</row>
    <row r="1706" spans="1:44" x14ac:dyDescent="0.2">
      <c r="A1706" s="15">
        <f>Daten!A1706</f>
        <v>62273</v>
      </c>
      <c r="B1706" s="8" t="str">
        <f>Daten!B1706</f>
        <v>Bad Loipersdorf</v>
      </c>
      <c r="C1706" s="15">
        <f t="shared" si="159"/>
        <v>6</v>
      </c>
      <c r="D1706" s="9">
        <f>Daten!E1706</f>
        <v>1821</v>
      </c>
      <c r="E1706" s="10">
        <f>Daten!D1706</f>
        <v>0</v>
      </c>
      <c r="F1706" s="9">
        <f t="shared" si="160"/>
        <v>2935.3432835820895</v>
      </c>
      <c r="H1706" s="26">
        <f t="shared" ca="1" si="161"/>
        <v>8732</v>
      </c>
      <c r="I1706" s="8">
        <f t="shared" ca="1" si="162"/>
        <v>61</v>
      </c>
      <c r="J1706" s="26">
        <f ca="1">IF(I1706=0,0,COUNTIF(I$19:$I1706,C1706*10+1))</f>
        <v>255</v>
      </c>
      <c r="K1706" s="21">
        <f t="shared" ca="1" si="163"/>
        <v>0</v>
      </c>
      <c r="L1706" s="24">
        <f t="shared" ca="1" si="164"/>
        <v>8732</v>
      </c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</row>
    <row r="1707" spans="1:44" x14ac:dyDescent="0.2">
      <c r="A1707" s="15">
        <f>Daten!A1707</f>
        <v>62274</v>
      </c>
      <c r="B1707" s="8" t="str">
        <f>Daten!B1707</f>
        <v>Neudau</v>
      </c>
      <c r="C1707" s="15">
        <f t="shared" si="159"/>
        <v>6</v>
      </c>
      <c r="D1707" s="9">
        <f>Daten!E1707</f>
        <v>1500</v>
      </c>
      <c r="E1707" s="10">
        <f>Daten!D1707</f>
        <v>0</v>
      </c>
      <c r="F1707" s="9">
        <f t="shared" si="160"/>
        <v>2417.9104477611941</v>
      </c>
      <c r="H1707" s="26">
        <f t="shared" ca="1" si="161"/>
        <v>7193</v>
      </c>
      <c r="I1707" s="8">
        <f t="shared" ca="1" si="162"/>
        <v>61</v>
      </c>
      <c r="J1707" s="26">
        <f ca="1">IF(I1707=0,0,COUNTIF(I$19:$I1707,C1707*10+1))</f>
        <v>256</v>
      </c>
      <c r="K1707" s="21">
        <f t="shared" ca="1" si="163"/>
        <v>0</v>
      </c>
      <c r="L1707" s="24">
        <f t="shared" ca="1" si="164"/>
        <v>7193</v>
      </c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</row>
    <row r="1708" spans="1:44" x14ac:dyDescent="0.2">
      <c r="A1708" s="15">
        <f>Daten!A1708</f>
        <v>62275</v>
      </c>
      <c r="B1708" s="8" t="str">
        <f>Daten!B1708</f>
        <v>Pöllau</v>
      </c>
      <c r="C1708" s="15">
        <f t="shared" si="159"/>
        <v>6</v>
      </c>
      <c r="D1708" s="9">
        <f>Daten!E1708</f>
        <v>5950</v>
      </c>
      <c r="E1708" s="10">
        <f>Daten!D1708</f>
        <v>0</v>
      </c>
      <c r="F1708" s="9">
        <f t="shared" si="160"/>
        <v>9591.0447761194027</v>
      </c>
      <c r="H1708" s="26">
        <f t="shared" ca="1" si="161"/>
        <v>28532</v>
      </c>
      <c r="I1708" s="8">
        <f t="shared" ca="1" si="162"/>
        <v>61</v>
      </c>
      <c r="J1708" s="26">
        <f ca="1">IF(I1708=0,0,COUNTIF(I$19:$I1708,C1708*10+1))</f>
        <v>257</v>
      </c>
      <c r="K1708" s="21">
        <f t="shared" ca="1" si="163"/>
        <v>0</v>
      </c>
      <c r="L1708" s="24">
        <f t="shared" ca="1" si="164"/>
        <v>28532</v>
      </c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</row>
    <row r="1709" spans="1:44" x14ac:dyDescent="0.2">
      <c r="A1709" s="15">
        <f>Daten!A1709</f>
        <v>62276</v>
      </c>
      <c r="B1709" s="8" t="str">
        <f>Daten!B1709</f>
        <v>Rohr bei Hartberg</v>
      </c>
      <c r="C1709" s="15">
        <f t="shared" si="159"/>
        <v>6</v>
      </c>
      <c r="D1709" s="9">
        <f>Daten!E1709</f>
        <v>1404</v>
      </c>
      <c r="E1709" s="10">
        <f>Daten!D1709</f>
        <v>0</v>
      </c>
      <c r="F1709" s="9">
        <f t="shared" si="160"/>
        <v>2263.1641791044776</v>
      </c>
      <c r="H1709" s="26">
        <f t="shared" ca="1" si="161"/>
        <v>6733</v>
      </c>
      <c r="I1709" s="8">
        <f t="shared" ca="1" si="162"/>
        <v>61</v>
      </c>
      <c r="J1709" s="26">
        <f ca="1">IF(I1709=0,0,COUNTIF(I$19:$I1709,C1709*10+1))</f>
        <v>258</v>
      </c>
      <c r="K1709" s="21">
        <f t="shared" ca="1" si="163"/>
        <v>0</v>
      </c>
      <c r="L1709" s="24">
        <f t="shared" ca="1" si="164"/>
        <v>6733</v>
      </c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</row>
    <row r="1710" spans="1:44" x14ac:dyDescent="0.2">
      <c r="A1710" s="15">
        <f>Daten!A1710</f>
        <v>62277</v>
      </c>
      <c r="B1710" s="8" t="str">
        <f>Daten!B1710</f>
        <v>Rohrbach an der Lafnitz</v>
      </c>
      <c r="C1710" s="15">
        <f t="shared" si="159"/>
        <v>6</v>
      </c>
      <c r="D1710" s="9">
        <f>Daten!E1710</f>
        <v>2649</v>
      </c>
      <c r="E1710" s="10">
        <f>Daten!D1710</f>
        <v>0</v>
      </c>
      <c r="F1710" s="9">
        <f t="shared" si="160"/>
        <v>4270.0298507462685</v>
      </c>
      <c r="H1710" s="26">
        <f t="shared" ca="1" si="161"/>
        <v>12703</v>
      </c>
      <c r="I1710" s="8">
        <f t="shared" ca="1" si="162"/>
        <v>61</v>
      </c>
      <c r="J1710" s="26">
        <f ca="1">IF(I1710=0,0,COUNTIF(I$19:$I1710,C1710*10+1))</f>
        <v>259</v>
      </c>
      <c r="K1710" s="21">
        <f t="shared" ca="1" si="163"/>
        <v>0</v>
      </c>
      <c r="L1710" s="24">
        <f t="shared" ca="1" si="164"/>
        <v>12703</v>
      </c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</row>
    <row r="1711" spans="1:44" x14ac:dyDescent="0.2">
      <c r="A1711" s="15">
        <f>Daten!A1711</f>
        <v>62278</v>
      </c>
      <c r="B1711" s="8" t="str">
        <f>Daten!B1711</f>
        <v>Vorau</v>
      </c>
      <c r="C1711" s="15">
        <f t="shared" si="159"/>
        <v>6</v>
      </c>
      <c r="D1711" s="9">
        <f>Daten!E1711</f>
        <v>4648</v>
      </c>
      <c r="E1711" s="10">
        <f>Daten!D1711</f>
        <v>0</v>
      </c>
      <c r="F1711" s="9">
        <f t="shared" si="160"/>
        <v>7492.2985074626868</v>
      </c>
      <c r="H1711" s="26">
        <f t="shared" ca="1" si="161"/>
        <v>22289</v>
      </c>
      <c r="I1711" s="8">
        <f t="shared" ca="1" si="162"/>
        <v>61</v>
      </c>
      <c r="J1711" s="26">
        <f ca="1">IF(I1711=0,0,COUNTIF(I$19:$I1711,C1711*10+1))</f>
        <v>260</v>
      </c>
      <c r="K1711" s="21">
        <f t="shared" ca="1" si="163"/>
        <v>0</v>
      </c>
      <c r="L1711" s="24">
        <f t="shared" ca="1" si="164"/>
        <v>22289</v>
      </c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</row>
    <row r="1712" spans="1:44" x14ac:dyDescent="0.2">
      <c r="A1712" s="15">
        <f>Daten!A1712</f>
        <v>62279</v>
      </c>
      <c r="B1712" s="8" t="str">
        <f>Daten!B1712</f>
        <v>Waldbach-Mönichwald</v>
      </c>
      <c r="C1712" s="15">
        <f t="shared" si="159"/>
        <v>6</v>
      </c>
      <c r="D1712" s="9">
        <f>Daten!E1712</f>
        <v>1440</v>
      </c>
      <c r="E1712" s="10">
        <f>Daten!D1712</f>
        <v>0</v>
      </c>
      <c r="F1712" s="9">
        <f t="shared" si="160"/>
        <v>2321.1940298507461</v>
      </c>
      <c r="H1712" s="26">
        <f t="shared" ca="1" si="161"/>
        <v>6905</v>
      </c>
      <c r="I1712" s="8">
        <f t="shared" ca="1" si="162"/>
        <v>61</v>
      </c>
      <c r="J1712" s="26">
        <f ca="1">IF(I1712=0,0,COUNTIF(I$19:$I1712,C1712*10+1))</f>
        <v>261</v>
      </c>
      <c r="K1712" s="21">
        <f t="shared" ca="1" si="163"/>
        <v>0</v>
      </c>
      <c r="L1712" s="24">
        <f t="shared" ca="1" si="164"/>
        <v>6905</v>
      </c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</row>
    <row r="1713" spans="1:44" x14ac:dyDescent="0.2">
      <c r="A1713" s="15">
        <f>Daten!A1713</f>
        <v>62311</v>
      </c>
      <c r="B1713" s="8" t="str">
        <f>Daten!B1713</f>
        <v>Edelsbach bei Feldbach</v>
      </c>
      <c r="C1713" s="15">
        <f t="shared" si="159"/>
        <v>6</v>
      </c>
      <c r="D1713" s="9">
        <f>Daten!E1713</f>
        <v>1343</v>
      </c>
      <c r="E1713" s="10">
        <f>Daten!D1713</f>
        <v>0</v>
      </c>
      <c r="F1713" s="9">
        <f t="shared" si="160"/>
        <v>2164.8358208955224</v>
      </c>
      <c r="H1713" s="26">
        <f t="shared" ca="1" si="161"/>
        <v>6440</v>
      </c>
      <c r="I1713" s="8">
        <f t="shared" ca="1" si="162"/>
        <v>61</v>
      </c>
      <c r="J1713" s="26">
        <f ca="1">IF(I1713=0,0,COUNTIF(I$19:$I1713,C1713*10+1))</f>
        <v>262</v>
      </c>
      <c r="K1713" s="21">
        <f t="shared" ca="1" si="163"/>
        <v>0</v>
      </c>
      <c r="L1713" s="24">
        <f t="shared" ca="1" si="164"/>
        <v>6440</v>
      </c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</row>
    <row r="1714" spans="1:44" x14ac:dyDescent="0.2">
      <c r="A1714" s="15">
        <f>Daten!A1714</f>
        <v>62314</v>
      </c>
      <c r="B1714" s="8" t="str">
        <f>Daten!B1714</f>
        <v>Eichkögl</v>
      </c>
      <c r="C1714" s="15">
        <f t="shared" si="159"/>
        <v>6</v>
      </c>
      <c r="D1714" s="9">
        <f>Daten!E1714</f>
        <v>1370</v>
      </c>
      <c r="E1714" s="10">
        <f>Daten!D1714</f>
        <v>0</v>
      </c>
      <c r="F1714" s="9">
        <f t="shared" si="160"/>
        <v>2208.3582089552237</v>
      </c>
      <c r="H1714" s="26">
        <f t="shared" ca="1" si="161"/>
        <v>6570</v>
      </c>
      <c r="I1714" s="8">
        <f t="shared" ca="1" si="162"/>
        <v>61</v>
      </c>
      <c r="J1714" s="26">
        <f ca="1">IF(I1714=0,0,COUNTIF(I$19:$I1714,C1714*10+1))</f>
        <v>263</v>
      </c>
      <c r="K1714" s="21">
        <f t="shared" ca="1" si="163"/>
        <v>0</v>
      </c>
      <c r="L1714" s="24">
        <f t="shared" ca="1" si="164"/>
        <v>6570</v>
      </c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</row>
    <row r="1715" spans="1:44" x14ac:dyDescent="0.2">
      <c r="A1715" s="15">
        <f>Daten!A1715</f>
        <v>62326</v>
      </c>
      <c r="B1715" s="8" t="str">
        <f>Daten!B1715</f>
        <v>Halbenrain</v>
      </c>
      <c r="C1715" s="15">
        <f t="shared" si="159"/>
        <v>6</v>
      </c>
      <c r="D1715" s="9">
        <f>Daten!E1715</f>
        <v>1731</v>
      </c>
      <c r="E1715" s="10">
        <f>Daten!D1715</f>
        <v>0</v>
      </c>
      <c r="F1715" s="9">
        <f t="shared" si="160"/>
        <v>2790.2686567164178</v>
      </c>
      <c r="H1715" s="26">
        <f t="shared" ca="1" si="161"/>
        <v>8301</v>
      </c>
      <c r="I1715" s="8">
        <f t="shared" ca="1" si="162"/>
        <v>61</v>
      </c>
      <c r="J1715" s="26">
        <f ca="1">IF(I1715=0,0,COUNTIF(I$19:$I1715,C1715*10+1))</f>
        <v>264</v>
      </c>
      <c r="K1715" s="21">
        <f t="shared" ca="1" si="163"/>
        <v>0</v>
      </c>
      <c r="L1715" s="24">
        <f t="shared" ca="1" si="164"/>
        <v>8301</v>
      </c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</row>
    <row r="1716" spans="1:44" x14ac:dyDescent="0.2">
      <c r="A1716" s="15">
        <f>Daten!A1716</f>
        <v>62330</v>
      </c>
      <c r="B1716" s="8" t="str">
        <f>Daten!B1716</f>
        <v>Jagerberg</v>
      </c>
      <c r="C1716" s="15">
        <f t="shared" si="159"/>
        <v>6</v>
      </c>
      <c r="D1716" s="9">
        <f>Daten!E1716</f>
        <v>1628</v>
      </c>
      <c r="E1716" s="10">
        <f>Daten!D1716</f>
        <v>0</v>
      </c>
      <c r="F1716" s="9">
        <f t="shared" si="160"/>
        <v>2624.2388059701493</v>
      </c>
      <c r="H1716" s="26">
        <f t="shared" ca="1" si="161"/>
        <v>7807</v>
      </c>
      <c r="I1716" s="8">
        <f t="shared" ca="1" si="162"/>
        <v>61</v>
      </c>
      <c r="J1716" s="26">
        <f ca="1">IF(I1716=0,0,COUNTIF(I$19:$I1716,C1716*10+1))</f>
        <v>265</v>
      </c>
      <c r="K1716" s="21">
        <f t="shared" ca="1" si="163"/>
        <v>0</v>
      </c>
      <c r="L1716" s="24">
        <f t="shared" ca="1" si="164"/>
        <v>7807</v>
      </c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</row>
    <row r="1717" spans="1:44" x14ac:dyDescent="0.2">
      <c r="A1717" s="15">
        <f>Daten!A1717</f>
        <v>62332</v>
      </c>
      <c r="B1717" s="8" t="str">
        <f>Daten!B1717</f>
        <v>Kapfenstein</v>
      </c>
      <c r="C1717" s="15">
        <f t="shared" si="159"/>
        <v>6</v>
      </c>
      <c r="D1717" s="9">
        <f>Daten!E1717</f>
        <v>1543</v>
      </c>
      <c r="E1717" s="10">
        <f>Daten!D1717</f>
        <v>0</v>
      </c>
      <c r="F1717" s="9">
        <f t="shared" si="160"/>
        <v>2487.2238805970151</v>
      </c>
      <c r="H1717" s="26">
        <f t="shared" ca="1" si="161"/>
        <v>7399</v>
      </c>
      <c r="I1717" s="8">
        <f t="shared" ca="1" si="162"/>
        <v>61</v>
      </c>
      <c r="J1717" s="26">
        <f ca="1">IF(I1717=0,0,COUNTIF(I$19:$I1717,C1717*10+1))</f>
        <v>266</v>
      </c>
      <c r="K1717" s="21">
        <f t="shared" ca="1" si="163"/>
        <v>0</v>
      </c>
      <c r="L1717" s="24">
        <f t="shared" ca="1" si="164"/>
        <v>7399</v>
      </c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</row>
    <row r="1718" spans="1:44" x14ac:dyDescent="0.2">
      <c r="A1718" s="15">
        <f>Daten!A1718</f>
        <v>62335</v>
      </c>
      <c r="B1718" s="8" t="str">
        <f>Daten!B1718</f>
        <v>Klöch</v>
      </c>
      <c r="C1718" s="15">
        <f t="shared" si="159"/>
        <v>6</v>
      </c>
      <c r="D1718" s="9">
        <f>Daten!E1718</f>
        <v>1159</v>
      </c>
      <c r="E1718" s="10">
        <f>Daten!D1718</f>
        <v>0</v>
      </c>
      <c r="F1718" s="9">
        <f t="shared" si="160"/>
        <v>1868.2388059701493</v>
      </c>
      <c r="H1718" s="26">
        <f t="shared" ca="1" si="161"/>
        <v>5558</v>
      </c>
      <c r="I1718" s="8">
        <f t="shared" ca="1" si="162"/>
        <v>61</v>
      </c>
      <c r="J1718" s="26">
        <f ca="1">IF(I1718=0,0,COUNTIF(I$19:$I1718,C1718*10+1))</f>
        <v>267</v>
      </c>
      <c r="K1718" s="21">
        <f t="shared" ca="1" si="163"/>
        <v>0</v>
      </c>
      <c r="L1718" s="24">
        <f t="shared" ca="1" si="164"/>
        <v>5558</v>
      </c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</row>
    <row r="1719" spans="1:44" x14ac:dyDescent="0.2">
      <c r="A1719" s="15">
        <f>Daten!A1719</f>
        <v>62343</v>
      </c>
      <c r="B1719" s="8" t="str">
        <f>Daten!B1719</f>
        <v>Mettersdorf am Saßbach</v>
      </c>
      <c r="C1719" s="15">
        <f t="shared" si="159"/>
        <v>6</v>
      </c>
      <c r="D1719" s="9">
        <f>Daten!E1719</f>
        <v>1355</v>
      </c>
      <c r="E1719" s="10">
        <f>Daten!D1719</f>
        <v>0</v>
      </c>
      <c r="F1719" s="9">
        <f t="shared" si="160"/>
        <v>2184.1791044776119</v>
      </c>
      <c r="H1719" s="26">
        <f t="shared" ca="1" si="161"/>
        <v>6498</v>
      </c>
      <c r="I1719" s="8">
        <f t="shared" ca="1" si="162"/>
        <v>61</v>
      </c>
      <c r="J1719" s="26">
        <f ca="1">IF(I1719=0,0,COUNTIF(I$19:$I1719,C1719*10+1))</f>
        <v>268</v>
      </c>
      <c r="K1719" s="21">
        <f t="shared" ca="1" si="163"/>
        <v>0</v>
      </c>
      <c r="L1719" s="24">
        <f t="shared" ca="1" si="164"/>
        <v>6498</v>
      </c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</row>
    <row r="1720" spans="1:44" x14ac:dyDescent="0.2">
      <c r="A1720" s="15">
        <f>Daten!A1720</f>
        <v>62368</v>
      </c>
      <c r="B1720" s="8" t="str">
        <f>Daten!B1720</f>
        <v>Tieschen</v>
      </c>
      <c r="C1720" s="15">
        <f t="shared" si="159"/>
        <v>6</v>
      </c>
      <c r="D1720" s="9">
        <f>Daten!E1720</f>
        <v>1202</v>
      </c>
      <c r="E1720" s="10">
        <f>Daten!D1720</f>
        <v>0</v>
      </c>
      <c r="F1720" s="9">
        <f t="shared" si="160"/>
        <v>1937.5522388059701</v>
      </c>
      <c r="H1720" s="26">
        <f t="shared" ca="1" si="161"/>
        <v>5764</v>
      </c>
      <c r="I1720" s="8">
        <f t="shared" ca="1" si="162"/>
        <v>61</v>
      </c>
      <c r="J1720" s="26">
        <f ca="1">IF(I1720=0,0,COUNTIF(I$19:$I1720,C1720*10+1))</f>
        <v>269</v>
      </c>
      <c r="K1720" s="21">
        <f t="shared" ca="1" si="163"/>
        <v>0</v>
      </c>
      <c r="L1720" s="24">
        <f t="shared" ca="1" si="164"/>
        <v>5764</v>
      </c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</row>
    <row r="1721" spans="1:44" x14ac:dyDescent="0.2">
      <c r="A1721" s="15">
        <f>Daten!A1721</f>
        <v>62372</v>
      </c>
      <c r="B1721" s="8" t="str">
        <f>Daten!B1721</f>
        <v>Unterlamm</v>
      </c>
      <c r="C1721" s="15">
        <f t="shared" si="159"/>
        <v>6</v>
      </c>
      <c r="D1721" s="9">
        <f>Daten!E1721</f>
        <v>1254</v>
      </c>
      <c r="E1721" s="10">
        <f>Daten!D1721</f>
        <v>0</v>
      </c>
      <c r="F1721" s="9">
        <f t="shared" si="160"/>
        <v>2021.3731343283582</v>
      </c>
      <c r="H1721" s="26">
        <f t="shared" ca="1" si="161"/>
        <v>6013</v>
      </c>
      <c r="I1721" s="8">
        <f t="shared" ca="1" si="162"/>
        <v>61</v>
      </c>
      <c r="J1721" s="26">
        <f ca="1">IF(I1721=0,0,COUNTIF(I$19:$I1721,C1721*10+1))</f>
        <v>270</v>
      </c>
      <c r="K1721" s="21">
        <f t="shared" ca="1" si="163"/>
        <v>0</v>
      </c>
      <c r="L1721" s="24">
        <f t="shared" ca="1" si="164"/>
        <v>6013</v>
      </c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</row>
    <row r="1722" spans="1:44" x14ac:dyDescent="0.2">
      <c r="A1722" s="15">
        <f>Daten!A1722</f>
        <v>62375</v>
      </c>
      <c r="B1722" s="8" t="str">
        <f>Daten!B1722</f>
        <v>Bad Gleichenberg</v>
      </c>
      <c r="C1722" s="15">
        <f t="shared" si="159"/>
        <v>6</v>
      </c>
      <c r="D1722" s="9">
        <f>Daten!E1722</f>
        <v>5209</v>
      </c>
      <c r="E1722" s="10">
        <f>Daten!D1722</f>
        <v>0</v>
      </c>
      <c r="F1722" s="9">
        <f t="shared" si="160"/>
        <v>8396.5970149253735</v>
      </c>
      <c r="H1722" s="26">
        <f t="shared" ca="1" si="161"/>
        <v>24979</v>
      </c>
      <c r="I1722" s="8">
        <f t="shared" ca="1" si="162"/>
        <v>61</v>
      </c>
      <c r="J1722" s="26">
        <f ca="1">IF(I1722=0,0,COUNTIF(I$19:$I1722,C1722*10+1))</f>
        <v>271</v>
      </c>
      <c r="K1722" s="21">
        <f t="shared" ca="1" si="163"/>
        <v>0</v>
      </c>
      <c r="L1722" s="24">
        <f t="shared" ca="1" si="164"/>
        <v>24979</v>
      </c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</row>
    <row r="1723" spans="1:44" x14ac:dyDescent="0.2">
      <c r="A1723" s="15">
        <f>Daten!A1723</f>
        <v>62376</v>
      </c>
      <c r="B1723" s="8" t="str">
        <f>Daten!B1723</f>
        <v>Bad Radkersburg</v>
      </c>
      <c r="C1723" s="15">
        <f t="shared" si="159"/>
        <v>6</v>
      </c>
      <c r="D1723" s="9">
        <f>Daten!E1723</f>
        <v>3177</v>
      </c>
      <c r="E1723" s="10">
        <f>Daten!D1723</f>
        <v>0</v>
      </c>
      <c r="F1723" s="9">
        <f t="shared" si="160"/>
        <v>5121.1343283582091</v>
      </c>
      <c r="H1723" s="26">
        <f t="shared" ca="1" si="161"/>
        <v>15235</v>
      </c>
      <c r="I1723" s="8">
        <f t="shared" ca="1" si="162"/>
        <v>61</v>
      </c>
      <c r="J1723" s="26">
        <f ca="1">IF(I1723=0,0,COUNTIF(I$19:$I1723,C1723*10+1))</f>
        <v>272</v>
      </c>
      <c r="K1723" s="21">
        <f t="shared" ca="1" si="163"/>
        <v>0</v>
      </c>
      <c r="L1723" s="24">
        <f t="shared" ca="1" si="164"/>
        <v>15235</v>
      </c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</row>
    <row r="1724" spans="1:44" x14ac:dyDescent="0.2">
      <c r="A1724" s="15">
        <f>Daten!A1724</f>
        <v>62377</v>
      </c>
      <c r="B1724" s="8" t="str">
        <f>Daten!B1724</f>
        <v>Deutsch Goritz</v>
      </c>
      <c r="C1724" s="15">
        <f t="shared" si="159"/>
        <v>6</v>
      </c>
      <c r="D1724" s="9">
        <f>Daten!E1724</f>
        <v>1781</v>
      </c>
      <c r="E1724" s="10">
        <f>Daten!D1724</f>
        <v>0</v>
      </c>
      <c r="F1724" s="9">
        <f t="shared" si="160"/>
        <v>2870.8656716417909</v>
      </c>
      <c r="H1724" s="26">
        <f t="shared" ca="1" si="161"/>
        <v>8540</v>
      </c>
      <c r="I1724" s="8">
        <f t="shared" ca="1" si="162"/>
        <v>61</v>
      </c>
      <c r="J1724" s="26">
        <f ca="1">IF(I1724=0,0,COUNTIF(I$19:$I1724,C1724*10+1))</f>
        <v>273</v>
      </c>
      <c r="K1724" s="21">
        <f t="shared" ca="1" si="163"/>
        <v>0</v>
      </c>
      <c r="L1724" s="24">
        <f t="shared" ca="1" si="164"/>
        <v>8540</v>
      </c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</row>
    <row r="1725" spans="1:44" x14ac:dyDescent="0.2">
      <c r="A1725" s="15">
        <f>Daten!A1725</f>
        <v>62378</v>
      </c>
      <c r="B1725" s="8" t="str">
        <f>Daten!B1725</f>
        <v>Fehring</v>
      </c>
      <c r="C1725" s="15">
        <f t="shared" si="159"/>
        <v>6</v>
      </c>
      <c r="D1725" s="9">
        <f>Daten!E1725</f>
        <v>7167</v>
      </c>
      <c r="E1725" s="10">
        <f>Daten!D1725</f>
        <v>0</v>
      </c>
      <c r="F1725" s="9">
        <f t="shared" si="160"/>
        <v>11552.776119402984</v>
      </c>
      <c r="H1725" s="26">
        <f t="shared" ca="1" si="161"/>
        <v>34368</v>
      </c>
      <c r="I1725" s="8">
        <f t="shared" ca="1" si="162"/>
        <v>61</v>
      </c>
      <c r="J1725" s="26">
        <f ca="1">IF(I1725=0,0,COUNTIF(I$19:$I1725,C1725*10+1))</f>
        <v>274</v>
      </c>
      <c r="K1725" s="21">
        <f t="shared" ca="1" si="163"/>
        <v>0</v>
      </c>
      <c r="L1725" s="24">
        <f t="shared" ca="1" si="164"/>
        <v>34368</v>
      </c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</row>
    <row r="1726" spans="1:44" x14ac:dyDescent="0.2">
      <c r="A1726" s="15">
        <f>Daten!A1726</f>
        <v>62379</v>
      </c>
      <c r="B1726" s="8" t="str">
        <f>Daten!B1726</f>
        <v>Feldbach</v>
      </c>
      <c r="C1726" s="15">
        <f t="shared" si="159"/>
        <v>6</v>
      </c>
      <c r="D1726" s="9">
        <f>Daten!E1726</f>
        <v>13345</v>
      </c>
      <c r="E1726" s="10">
        <f>Daten!D1726</f>
        <v>0</v>
      </c>
      <c r="F1726" s="9">
        <f t="shared" si="160"/>
        <v>22241.666666666664</v>
      </c>
      <c r="H1726" s="26">
        <f t="shared" ca="1" si="161"/>
        <v>66166</v>
      </c>
      <c r="I1726" s="8">
        <f t="shared" ca="1" si="162"/>
        <v>61</v>
      </c>
      <c r="J1726" s="26">
        <f ca="1">IF(I1726=0,0,COUNTIF(I$19:$I1726,C1726*10+1))</f>
        <v>275</v>
      </c>
      <c r="K1726" s="21">
        <f t="shared" ca="1" si="163"/>
        <v>0</v>
      </c>
      <c r="L1726" s="24">
        <f t="shared" ca="1" si="164"/>
        <v>66166</v>
      </c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</row>
    <row r="1727" spans="1:44" x14ac:dyDescent="0.2">
      <c r="A1727" s="15">
        <f>Daten!A1727</f>
        <v>62380</v>
      </c>
      <c r="B1727" s="8" t="str">
        <f>Daten!B1727</f>
        <v>Gnas</v>
      </c>
      <c r="C1727" s="15">
        <f t="shared" si="159"/>
        <v>6</v>
      </c>
      <c r="D1727" s="9">
        <f>Daten!E1727</f>
        <v>5995</v>
      </c>
      <c r="E1727" s="10">
        <f>Daten!D1727</f>
        <v>0</v>
      </c>
      <c r="F1727" s="9">
        <f t="shared" si="160"/>
        <v>9663.5820895522393</v>
      </c>
      <c r="H1727" s="26">
        <f t="shared" ca="1" si="161"/>
        <v>28748</v>
      </c>
      <c r="I1727" s="8">
        <f t="shared" ca="1" si="162"/>
        <v>61</v>
      </c>
      <c r="J1727" s="26">
        <f ca="1">IF(I1727=0,0,COUNTIF(I$19:$I1727,C1727*10+1))</f>
        <v>276</v>
      </c>
      <c r="K1727" s="21">
        <f t="shared" ca="1" si="163"/>
        <v>0</v>
      </c>
      <c r="L1727" s="24">
        <f t="shared" ca="1" si="164"/>
        <v>28748</v>
      </c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</row>
    <row r="1728" spans="1:44" x14ac:dyDescent="0.2">
      <c r="A1728" s="15">
        <f>Daten!A1728</f>
        <v>62381</v>
      </c>
      <c r="B1728" s="8" t="str">
        <f>Daten!B1728</f>
        <v>Kirchbach-Zerlach</v>
      </c>
      <c r="C1728" s="15">
        <f t="shared" si="159"/>
        <v>6</v>
      </c>
      <c r="D1728" s="9">
        <f>Daten!E1728</f>
        <v>3249</v>
      </c>
      <c r="E1728" s="10">
        <f>Daten!D1728</f>
        <v>0</v>
      </c>
      <c r="F1728" s="9">
        <f t="shared" si="160"/>
        <v>5237.1940298507461</v>
      </c>
      <c r="H1728" s="26">
        <f t="shared" ca="1" si="161"/>
        <v>15580</v>
      </c>
      <c r="I1728" s="8">
        <f t="shared" ca="1" si="162"/>
        <v>61</v>
      </c>
      <c r="J1728" s="26">
        <f ca="1">IF(I1728=0,0,COUNTIF(I$19:$I1728,C1728*10+1))</f>
        <v>277</v>
      </c>
      <c r="K1728" s="21">
        <f t="shared" ca="1" si="163"/>
        <v>0</v>
      </c>
      <c r="L1728" s="24">
        <f t="shared" ca="1" si="164"/>
        <v>15580</v>
      </c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</row>
    <row r="1729" spans="1:44" x14ac:dyDescent="0.2">
      <c r="A1729" s="15">
        <f>Daten!A1729</f>
        <v>62382</v>
      </c>
      <c r="B1729" s="8" t="str">
        <f>Daten!B1729</f>
        <v>Kirchberg an der Raab</v>
      </c>
      <c r="C1729" s="15">
        <f t="shared" si="159"/>
        <v>6</v>
      </c>
      <c r="D1729" s="9">
        <f>Daten!E1729</f>
        <v>4557</v>
      </c>
      <c r="E1729" s="10">
        <f>Daten!D1729</f>
        <v>0</v>
      </c>
      <c r="F1729" s="9">
        <f t="shared" si="160"/>
        <v>7345.6119402985078</v>
      </c>
      <c r="H1729" s="26">
        <f t="shared" ca="1" si="161"/>
        <v>21852</v>
      </c>
      <c r="I1729" s="8">
        <f t="shared" ca="1" si="162"/>
        <v>61</v>
      </c>
      <c r="J1729" s="26">
        <f ca="1">IF(I1729=0,0,COUNTIF(I$19:$I1729,C1729*10+1))</f>
        <v>278</v>
      </c>
      <c r="K1729" s="21">
        <f t="shared" ca="1" si="163"/>
        <v>0</v>
      </c>
      <c r="L1729" s="24">
        <f t="shared" ca="1" si="164"/>
        <v>21852</v>
      </c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</row>
    <row r="1730" spans="1:44" x14ac:dyDescent="0.2">
      <c r="A1730" s="15">
        <f>Daten!A1730</f>
        <v>62383</v>
      </c>
      <c r="B1730" s="8" t="str">
        <f>Daten!B1730</f>
        <v>Mureck</v>
      </c>
      <c r="C1730" s="15">
        <f t="shared" si="159"/>
        <v>6</v>
      </c>
      <c r="D1730" s="9">
        <f>Daten!E1730</f>
        <v>3465</v>
      </c>
      <c r="E1730" s="10">
        <f>Daten!D1730</f>
        <v>0</v>
      </c>
      <c r="F1730" s="9">
        <f t="shared" si="160"/>
        <v>5585.373134328358</v>
      </c>
      <c r="H1730" s="26">
        <f t="shared" ca="1" si="161"/>
        <v>16616</v>
      </c>
      <c r="I1730" s="8">
        <f t="shared" ca="1" si="162"/>
        <v>61</v>
      </c>
      <c r="J1730" s="26">
        <f ca="1">IF(I1730=0,0,COUNTIF(I$19:$I1730,C1730*10+1))</f>
        <v>279</v>
      </c>
      <c r="K1730" s="21">
        <f t="shared" ca="1" si="163"/>
        <v>0</v>
      </c>
      <c r="L1730" s="24">
        <f t="shared" ca="1" si="164"/>
        <v>16616</v>
      </c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</row>
    <row r="1731" spans="1:44" x14ac:dyDescent="0.2">
      <c r="A1731" s="15">
        <f>Daten!A1731</f>
        <v>62384</v>
      </c>
      <c r="B1731" s="8" t="str">
        <f>Daten!B1731</f>
        <v>Paldau</v>
      </c>
      <c r="C1731" s="15">
        <f t="shared" si="159"/>
        <v>6</v>
      </c>
      <c r="D1731" s="9">
        <f>Daten!E1731</f>
        <v>3152</v>
      </c>
      <c r="E1731" s="10">
        <f>Daten!D1731</f>
        <v>0</v>
      </c>
      <c r="F1731" s="9">
        <f t="shared" si="160"/>
        <v>5080.8358208955224</v>
      </c>
      <c r="H1731" s="26">
        <f t="shared" ca="1" si="161"/>
        <v>15115</v>
      </c>
      <c r="I1731" s="8">
        <f t="shared" ca="1" si="162"/>
        <v>61</v>
      </c>
      <c r="J1731" s="26">
        <f ca="1">IF(I1731=0,0,COUNTIF(I$19:$I1731,C1731*10+1))</f>
        <v>280</v>
      </c>
      <c r="K1731" s="21">
        <f t="shared" ca="1" si="163"/>
        <v>0</v>
      </c>
      <c r="L1731" s="24">
        <f t="shared" ca="1" si="164"/>
        <v>15115</v>
      </c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</row>
    <row r="1732" spans="1:44" x14ac:dyDescent="0.2">
      <c r="A1732" s="15">
        <f>Daten!A1732</f>
        <v>62385</v>
      </c>
      <c r="B1732" s="8" t="str">
        <f>Daten!B1732</f>
        <v>Pirching am Traubenberg</v>
      </c>
      <c r="C1732" s="15">
        <f t="shared" si="159"/>
        <v>6</v>
      </c>
      <c r="D1732" s="9">
        <f>Daten!E1732</f>
        <v>2539</v>
      </c>
      <c r="E1732" s="10">
        <f>Daten!D1732</f>
        <v>0</v>
      </c>
      <c r="F1732" s="9">
        <f t="shared" si="160"/>
        <v>4092.7164179104479</v>
      </c>
      <c r="H1732" s="26">
        <f t="shared" ca="1" si="161"/>
        <v>12175</v>
      </c>
      <c r="I1732" s="8">
        <f t="shared" ca="1" si="162"/>
        <v>61</v>
      </c>
      <c r="J1732" s="26">
        <f ca="1">IF(I1732=0,0,COUNTIF(I$19:$I1732,C1732*10+1))</f>
        <v>281</v>
      </c>
      <c r="K1732" s="21">
        <f t="shared" ca="1" si="163"/>
        <v>0</v>
      </c>
      <c r="L1732" s="24">
        <f t="shared" ca="1" si="164"/>
        <v>12175</v>
      </c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</row>
    <row r="1733" spans="1:44" x14ac:dyDescent="0.2">
      <c r="A1733" s="15">
        <f>Daten!A1733</f>
        <v>62386</v>
      </c>
      <c r="B1733" s="8" t="str">
        <f>Daten!B1733</f>
        <v>Riegersburg</v>
      </c>
      <c r="C1733" s="15">
        <f t="shared" si="159"/>
        <v>6</v>
      </c>
      <c r="D1733" s="9">
        <f>Daten!E1733</f>
        <v>4955</v>
      </c>
      <c r="E1733" s="10">
        <f>Daten!D1733</f>
        <v>0</v>
      </c>
      <c r="F1733" s="9">
        <f t="shared" si="160"/>
        <v>7987.1641791044776</v>
      </c>
      <c r="H1733" s="26">
        <f t="shared" ca="1" si="161"/>
        <v>23761</v>
      </c>
      <c r="I1733" s="8">
        <f t="shared" ca="1" si="162"/>
        <v>61</v>
      </c>
      <c r="J1733" s="26">
        <f ca="1">IF(I1733=0,0,COUNTIF(I$19:$I1733,C1733*10+1))</f>
        <v>282</v>
      </c>
      <c r="K1733" s="21">
        <f t="shared" ca="1" si="163"/>
        <v>0</v>
      </c>
      <c r="L1733" s="24">
        <f t="shared" ca="1" si="164"/>
        <v>23761</v>
      </c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</row>
    <row r="1734" spans="1:44" x14ac:dyDescent="0.2">
      <c r="A1734" s="15">
        <f>Daten!A1734</f>
        <v>62387</v>
      </c>
      <c r="B1734" s="8" t="str">
        <f>Daten!B1734</f>
        <v>Sankt Anna am Aigen</v>
      </c>
      <c r="C1734" s="15">
        <f t="shared" si="159"/>
        <v>6</v>
      </c>
      <c r="D1734" s="9">
        <f>Daten!E1734</f>
        <v>2364</v>
      </c>
      <c r="E1734" s="10">
        <f>Daten!D1734</f>
        <v>0</v>
      </c>
      <c r="F1734" s="9">
        <f t="shared" si="160"/>
        <v>3810.6268656716416</v>
      </c>
      <c r="H1734" s="26">
        <f t="shared" ca="1" si="161"/>
        <v>11336</v>
      </c>
      <c r="I1734" s="8">
        <f t="shared" ca="1" si="162"/>
        <v>61</v>
      </c>
      <c r="J1734" s="26">
        <f ca="1">IF(I1734=0,0,COUNTIF(I$19:$I1734,C1734*10+1))</f>
        <v>283</v>
      </c>
      <c r="K1734" s="21">
        <f t="shared" ca="1" si="163"/>
        <v>0</v>
      </c>
      <c r="L1734" s="24">
        <f t="shared" ca="1" si="164"/>
        <v>11336</v>
      </c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</row>
    <row r="1735" spans="1:44" x14ac:dyDescent="0.2">
      <c r="A1735" s="15">
        <f>Daten!A1735</f>
        <v>62388</v>
      </c>
      <c r="B1735" s="8" t="str">
        <f>Daten!B1735</f>
        <v>Sankt Peter am Ottersbach</v>
      </c>
      <c r="C1735" s="15">
        <f t="shared" si="159"/>
        <v>6</v>
      </c>
      <c r="D1735" s="9">
        <f>Daten!E1735</f>
        <v>2911</v>
      </c>
      <c r="E1735" s="10">
        <f>Daten!D1735</f>
        <v>0</v>
      </c>
      <c r="F1735" s="9">
        <f t="shared" si="160"/>
        <v>4692.3582089552237</v>
      </c>
      <c r="H1735" s="26">
        <f t="shared" ca="1" si="161"/>
        <v>13959</v>
      </c>
      <c r="I1735" s="8">
        <f t="shared" ca="1" si="162"/>
        <v>61</v>
      </c>
      <c r="J1735" s="26">
        <f ca="1">IF(I1735=0,0,COUNTIF(I$19:$I1735,C1735*10+1))</f>
        <v>284</v>
      </c>
      <c r="K1735" s="21">
        <f t="shared" ca="1" si="163"/>
        <v>0</v>
      </c>
      <c r="L1735" s="24">
        <f t="shared" ca="1" si="164"/>
        <v>13959</v>
      </c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</row>
    <row r="1736" spans="1:44" x14ac:dyDescent="0.2">
      <c r="A1736" s="15">
        <f>Daten!A1736</f>
        <v>62389</v>
      </c>
      <c r="B1736" s="8" t="str">
        <f>Daten!B1736</f>
        <v>Sankt Stefan im Rosental</v>
      </c>
      <c r="C1736" s="15">
        <f t="shared" si="159"/>
        <v>6</v>
      </c>
      <c r="D1736" s="9">
        <f>Daten!E1736</f>
        <v>3855</v>
      </c>
      <c r="E1736" s="10">
        <f>Daten!D1736</f>
        <v>0</v>
      </c>
      <c r="F1736" s="9">
        <f t="shared" si="160"/>
        <v>6214.0298507462685</v>
      </c>
      <c r="H1736" s="26">
        <f t="shared" ca="1" si="161"/>
        <v>18486</v>
      </c>
      <c r="I1736" s="8">
        <f t="shared" ca="1" si="162"/>
        <v>61</v>
      </c>
      <c r="J1736" s="26">
        <f ca="1">IF(I1736=0,0,COUNTIF(I$19:$I1736,C1736*10+1))</f>
        <v>285</v>
      </c>
      <c r="K1736" s="21">
        <f t="shared" ca="1" si="163"/>
        <v>0</v>
      </c>
      <c r="L1736" s="24">
        <f t="shared" ca="1" si="164"/>
        <v>18486</v>
      </c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</row>
    <row r="1737" spans="1:44" x14ac:dyDescent="0.2">
      <c r="A1737" s="15">
        <f>Daten!A1737</f>
        <v>62390</v>
      </c>
      <c r="B1737" s="8" t="str">
        <f>Daten!B1737</f>
        <v>Straden</v>
      </c>
      <c r="C1737" s="15">
        <f t="shared" si="159"/>
        <v>6</v>
      </c>
      <c r="D1737" s="9">
        <f>Daten!E1737</f>
        <v>3493</v>
      </c>
      <c r="E1737" s="10">
        <f>Daten!D1737</f>
        <v>0</v>
      </c>
      <c r="F1737" s="9">
        <f t="shared" si="160"/>
        <v>5630.5074626865671</v>
      </c>
      <c r="H1737" s="26">
        <f t="shared" ca="1" si="161"/>
        <v>16750</v>
      </c>
      <c r="I1737" s="8">
        <f t="shared" ca="1" si="162"/>
        <v>61</v>
      </c>
      <c r="J1737" s="26">
        <f ca="1">IF(I1737=0,0,COUNTIF(I$19:$I1737,C1737*10+1))</f>
        <v>286</v>
      </c>
      <c r="K1737" s="21">
        <f t="shared" ca="1" si="163"/>
        <v>0</v>
      </c>
      <c r="L1737" s="24">
        <f t="shared" ca="1" si="164"/>
        <v>16750</v>
      </c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</row>
    <row r="1738" spans="1:44" x14ac:dyDescent="0.2">
      <c r="A1738" s="15">
        <f>Daten!A1738</f>
        <v>70101</v>
      </c>
      <c r="B1738" s="8" t="str">
        <f>Daten!B1738</f>
        <v>Innsbruck</v>
      </c>
      <c r="C1738" s="15">
        <f t="shared" si="159"/>
        <v>7</v>
      </c>
      <c r="D1738" s="9">
        <f>Daten!E1738</f>
        <v>130385</v>
      </c>
      <c r="E1738" s="10">
        <f>Daten!D1738</f>
        <v>1</v>
      </c>
      <c r="F1738" s="9">
        <f t="shared" si="160"/>
        <v>304231.66666666669</v>
      </c>
      <c r="H1738" s="26">
        <f t="shared" ca="1" si="161"/>
        <v>994121</v>
      </c>
      <c r="I1738" s="8">
        <f t="shared" ca="1" si="162"/>
        <v>71</v>
      </c>
      <c r="J1738" s="26">
        <f ca="1">IF(I1738=0,0,COUNTIF(I$19:$I1738,C1738*10+1))</f>
        <v>1</v>
      </c>
      <c r="K1738" s="21">
        <f t="shared" ca="1" si="163"/>
        <v>0</v>
      </c>
      <c r="L1738" s="24">
        <f t="shared" ca="1" si="164"/>
        <v>994121</v>
      </c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</row>
    <row r="1739" spans="1:44" x14ac:dyDescent="0.2">
      <c r="A1739" s="15">
        <f>Daten!A1739</f>
        <v>70201</v>
      </c>
      <c r="B1739" s="8" t="str">
        <f>Daten!B1739</f>
        <v>Arzl im Pitztal</v>
      </c>
      <c r="C1739" s="15">
        <f t="shared" si="159"/>
        <v>7</v>
      </c>
      <c r="D1739" s="9">
        <f>Daten!E1739</f>
        <v>3165</v>
      </c>
      <c r="E1739" s="10">
        <f>Daten!D1739</f>
        <v>0</v>
      </c>
      <c r="F1739" s="9">
        <f t="shared" si="160"/>
        <v>5101.7910447761196</v>
      </c>
      <c r="H1739" s="26">
        <f t="shared" ca="1" si="161"/>
        <v>16671</v>
      </c>
      <c r="I1739" s="8">
        <f t="shared" ca="1" si="162"/>
        <v>71</v>
      </c>
      <c r="J1739" s="26">
        <f ca="1">IF(I1739=0,0,COUNTIF(I$19:$I1739,C1739*10+1))</f>
        <v>2</v>
      </c>
      <c r="K1739" s="21">
        <f t="shared" ca="1" si="163"/>
        <v>0</v>
      </c>
      <c r="L1739" s="24">
        <f t="shared" ca="1" si="164"/>
        <v>16671</v>
      </c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</row>
    <row r="1740" spans="1:44" x14ac:dyDescent="0.2">
      <c r="A1740" s="15">
        <f>Daten!A1740</f>
        <v>70202</v>
      </c>
      <c r="B1740" s="8" t="str">
        <f>Daten!B1740</f>
        <v>Haiming</v>
      </c>
      <c r="C1740" s="15">
        <f t="shared" si="159"/>
        <v>7</v>
      </c>
      <c r="D1740" s="9">
        <f>Daten!E1740</f>
        <v>4807</v>
      </c>
      <c r="E1740" s="10">
        <f>Daten!D1740</f>
        <v>0</v>
      </c>
      <c r="F1740" s="9">
        <f t="shared" si="160"/>
        <v>7748.5970149253735</v>
      </c>
      <c r="H1740" s="26">
        <f t="shared" ca="1" si="161"/>
        <v>25320</v>
      </c>
      <c r="I1740" s="8">
        <f t="shared" ca="1" si="162"/>
        <v>71</v>
      </c>
      <c r="J1740" s="26">
        <f ca="1">IF(I1740=0,0,COUNTIF(I$19:$I1740,C1740*10+1))</f>
        <v>3</v>
      </c>
      <c r="K1740" s="21">
        <f t="shared" ca="1" si="163"/>
        <v>0</v>
      </c>
      <c r="L1740" s="24">
        <f t="shared" ca="1" si="164"/>
        <v>25320</v>
      </c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</row>
    <row r="1741" spans="1:44" x14ac:dyDescent="0.2">
      <c r="A1741" s="15">
        <f>Daten!A1741</f>
        <v>70203</v>
      </c>
      <c r="B1741" s="8" t="str">
        <f>Daten!B1741</f>
        <v>Imst</v>
      </c>
      <c r="C1741" s="15">
        <f t="shared" si="159"/>
        <v>7</v>
      </c>
      <c r="D1741" s="9">
        <f>Daten!E1741</f>
        <v>10936</v>
      </c>
      <c r="E1741" s="10">
        <f>Daten!D1741</f>
        <v>0</v>
      </c>
      <c r="F1741" s="9">
        <f t="shared" si="160"/>
        <v>18226.666666666664</v>
      </c>
      <c r="H1741" s="26">
        <f t="shared" ca="1" si="161"/>
        <v>59558</v>
      </c>
      <c r="I1741" s="8">
        <f t="shared" ca="1" si="162"/>
        <v>71</v>
      </c>
      <c r="J1741" s="26">
        <f ca="1">IF(I1741=0,0,COUNTIF(I$19:$I1741,C1741*10+1))</f>
        <v>4</v>
      </c>
      <c r="K1741" s="21">
        <f t="shared" ca="1" si="163"/>
        <v>0</v>
      </c>
      <c r="L1741" s="24">
        <f t="shared" ca="1" si="164"/>
        <v>59558</v>
      </c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</row>
    <row r="1742" spans="1:44" x14ac:dyDescent="0.2">
      <c r="A1742" s="15">
        <f>Daten!A1742</f>
        <v>70204</v>
      </c>
      <c r="B1742" s="8" t="str">
        <f>Daten!B1742</f>
        <v>Imsterberg</v>
      </c>
      <c r="C1742" s="15">
        <f t="shared" si="159"/>
        <v>7</v>
      </c>
      <c r="D1742" s="9">
        <f>Daten!E1742</f>
        <v>820</v>
      </c>
      <c r="E1742" s="10">
        <f>Daten!D1742</f>
        <v>0</v>
      </c>
      <c r="F1742" s="9">
        <f t="shared" si="160"/>
        <v>1321.7910447761194</v>
      </c>
      <c r="H1742" s="26">
        <f t="shared" ca="1" si="161"/>
        <v>4319</v>
      </c>
      <c r="I1742" s="8">
        <f t="shared" ca="1" si="162"/>
        <v>71</v>
      </c>
      <c r="J1742" s="26">
        <f ca="1">IF(I1742=0,0,COUNTIF(I$19:$I1742,C1742*10+1))</f>
        <v>5</v>
      </c>
      <c r="K1742" s="21">
        <f t="shared" ca="1" si="163"/>
        <v>0</v>
      </c>
      <c r="L1742" s="24">
        <f t="shared" ca="1" si="164"/>
        <v>4319</v>
      </c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</row>
    <row r="1743" spans="1:44" x14ac:dyDescent="0.2">
      <c r="A1743" s="15">
        <f>Daten!A1743</f>
        <v>70205</v>
      </c>
      <c r="B1743" s="8" t="str">
        <f>Daten!B1743</f>
        <v>Jerzens</v>
      </c>
      <c r="C1743" s="15">
        <f t="shared" si="159"/>
        <v>7</v>
      </c>
      <c r="D1743" s="9">
        <f>Daten!E1743</f>
        <v>921</v>
      </c>
      <c r="E1743" s="10">
        <f>Daten!D1743</f>
        <v>0</v>
      </c>
      <c r="F1743" s="9">
        <f t="shared" si="160"/>
        <v>1484.5970149253731</v>
      </c>
      <c r="H1743" s="26">
        <f t="shared" ca="1" si="161"/>
        <v>4851</v>
      </c>
      <c r="I1743" s="8">
        <f t="shared" ca="1" si="162"/>
        <v>71</v>
      </c>
      <c r="J1743" s="26">
        <f ca="1">IF(I1743=0,0,COUNTIF(I$19:$I1743,C1743*10+1))</f>
        <v>6</v>
      </c>
      <c r="K1743" s="21">
        <f t="shared" ca="1" si="163"/>
        <v>0</v>
      </c>
      <c r="L1743" s="24">
        <f t="shared" ca="1" si="164"/>
        <v>4851</v>
      </c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</row>
    <row r="1744" spans="1:44" x14ac:dyDescent="0.2">
      <c r="A1744" s="15">
        <f>Daten!A1744</f>
        <v>70206</v>
      </c>
      <c r="B1744" s="8" t="str">
        <f>Daten!B1744</f>
        <v>Karres</v>
      </c>
      <c r="C1744" s="15">
        <f t="shared" si="159"/>
        <v>7</v>
      </c>
      <c r="D1744" s="9">
        <f>Daten!E1744</f>
        <v>622</v>
      </c>
      <c r="E1744" s="10">
        <f>Daten!D1744</f>
        <v>0</v>
      </c>
      <c r="F1744" s="9">
        <f t="shared" si="160"/>
        <v>1002.6268656716418</v>
      </c>
      <c r="H1744" s="26">
        <f t="shared" ca="1" si="161"/>
        <v>3276</v>
      </c>
      <c r="I1744" s="8">
        <f t="shared" ca="1" si="162"/>
        <v>71</v>
      </c>
      <c r="J1744" s="26">
        <f ca="1">IF(I1744=0,0,COUNTIF(I$19:$I1744,C1744*10+1))</f>
        <v>7</v>
      </c>
      <c r="K1744" s="21">
        <f t="shared" ca="1" si="163"/>
        <v>0</v>
      </c>
      <c r="L1744" s="24">
        <f t="shared" ca="1" si="164"/>
        <v>3276</v>
      </c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</row>
    <row r="1745" spans="1:44" x14ac:dyDescent="0.2">
      <c r="A1745" s="15">
        <f>Daten!A1745</f>
        <v>70207</v>
      </c>
      <c r="B1745" s="8" t="str">
        <f>Daten!B1745</f>
        <v>Karrösten</v>
      </c>
      <c r="C1745" s="15">
        <f t="shared" si="159"/>
        <v>7</v>
      </c>
      <c r="D1745" s="9">
        <f>Daten!E1745</f>
        <v>699</v>
      </c>
      <c r="E1745" s="10">
        <f>Daten!D1745</f>
        <v>0</v>
      </c>
      <c r="F1745" s="9">
        <f t="shared" si="160"/>
        <v>1126.7462686567164</v>
      </c>
      <c r="H1745" s="26">
        <f t="shared" ca="1" si="161"/>
        <v>3682</v>
      </c>
      <c r="I1745" s="8">
        <f t="shared" ca="1" si="162"/>
        <v>71</v>
      </c>
      <c r="J1745" s="26">
        <f ca="1">IF(I1745=0,0,COUNTIF(I$19:$I1745,C1745*10+1))</f>
        <v>8</v>
      </c>
      <c r="K1745" s="21">
        <f t="shared" ca="1" si="163"/>
        <v>0</v>
      </c>
      <c r="L1745" s="24">
        <f t="shared" ca="1" si="164"/>
        <v>3682</v>
      </c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</row>
    <row r="1746" spans="1:44" x14ac:dyDescent="0.2">
      <c r="A1746" s="15">
        <f>Daten!A1746</f>
        <v>70208</v>
      </c>
      <c r="B1746" s="8" t="str">
        <f>Daten!B1746</f>
        <v>Längenfeld</v>
      </c>
      <c r="C1746" s="15">
        <f t="shared" si="159"/>
        <v>7</v>
      </c>
      <c r="D1746" s="9">
        <f>Daten!E1746</f>
        <v>4811</v>
      </c>
      <c r="E1746" s="10">
        <f>Daten!D1746</f>
        <v>0</v>
      </c>
      <c r="F1746" s="9">
        <f t="shared" si="160"/>
        <v>7755.0447761194027</v>
      </c>
      <c r="H1746" s="26">
        <f t="shared" ca="1" si="161"/>
        <v>25341</v>
      </c>
      <c r="I1746" s="8">
        <f t="shared" ca="1" si="162"/>
        <v>71</v>
      </c>
      <c r="J1746" s="26">
        <f ca="1">IF(I1746=0,0,COUNTIF(I$19:$I1746,C1746*10+1))</f>
        <v>9</v>
      </c>
      <c r="K1746" s="21">
        <f t="shared" ca="1" si="163"/>
        <v>0</v>
      </c>
      <c r="L1746" s="24">
        <f t="shared" ca="1" si="164"/>
        <v>25341</v>
      </c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</row>
    <row r="1747" spans="1:44" x14ac:dyDescent="0.2">
      <c r="A1747" s="15">
        <f>Daten!A1747</f>
        <v>70209</v>
      </c>
      <c r="B1747" s="8" t="str">
        <f>Daten!B1747</f>
        <v>Mieming</v>
      </c>
      <c r="C1747" s="15">
        <f t="shared" ref="C1747:C1810" si="165">INT(A1747/10000)</f>
        <v>7</v>
      </c>
      <c r="D1747" s="9">
        <f>Daten!E1747</f>
        <v>3923</v>
      </c>
      <c r="E1747" s="10">
        <f>Daten!D1747</f>
        <v>0</v>
      </c>
      <c r="F1747" s="9">
        <f t="shared" ref="F1747:F1810" si="166">IF(AND(E1747=1,D1747&lt;=20000),D1747*2,IF(D1747&lt;=10000,D1747*(1+41/67),IF(D1747&lt;=20000,D1747*(1+2/3),IF(D1747&lt;=50000,D1747*(2),D1747*(2+1/3))))+IF(AND(D1747&gt;9000,D1747&lt;=10000),(D1747-9000)*(110/201),0)+IF(AND(D1747&gt;18000,D1747&lt;=20000),(D1747-18000)*(3+1/3),0)+IF(AND(D1747&gt;45000,D1747&lt;=50000),(D1747-45000)*(3+1/3),0))</f>
        <v>6323.6417910447763</v>
      </c>
      <c r="H1747" s="26">
        <f t="shared" ref="H1747:H1810" ca="1" si="167">ROUND(OFFSET($G$6,C1747,0)/OFFSET($F$6,C1747,0)*F1747,0)</f>
        <v>20663</v>
      </c>
      <c r="I1747" s="8">
        <f t="shared" ref="I1747:I1810" ca="1" si="168">IF(H1747&gt;0,C1747*10+1,0)</f>
        <v>71</v>
      </c>
      <c r="J1747" s="26">
        <f ca="1">IF(I1747=0,0,COUNTIF(I$19:$I1747,C1747*10+1))</f>
        <v>10</v>
      </c>
      <c r="K1747" s="21">
        <f t="shared" ref="K1747:K1810" ca="1" si="169">IF(J1747=1,OFFSET($G$6,C1747,0)-OFFSET($H$6,C1747,0),0)</f>
        <v>0</v>
      </c>
      <c r="L1747" s="24">
        <f t="shared" ref="L1747:L1810" ca="1" si="170">H1747+K1747</f>
        <v>20663</v>
      </c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</row>
    <row r="1748" spans="1:44" x14ac:dyDescent="0.2">
      <c r="A1748" s="15">
        <f>Daten!A1748</f>
        <v>70210</v>
      </c>
      <c r="B1748" s="8" t="str">
        <f>Daten!B1748</f>
        <v>Mils bei Imst</v>
      </c>
      <c r="C1748" s="15">
        <f t="shared" si="165"/>
        <v>7</v>
      </c>
      <c r="D1748" s="9">
        <f>Daten!E1748</f>
        <v>624</v>
      </c>
      <c r="E1748" s="10">
        <f>Daten!D1748</f>
        <v>0</v>
      </c>
      <c r="F1748" s="9">
        <f t="shared" si="166"/>
        <v>1005.8507462686567</v>
      </c>
      <c r="H1748" s="26">
        <f t="shared" ca="1" si="167"/>
        <v>3287</v>
      </c>
      <c r="I1748" s="8">
        <f t="shared" ca="1" si="168"/>
        <v>71</v>
      </c>
      <c r="J1748" s="26">
        <f ca="1">IF(I1748=0,0,COUNTIF(I$19:$I1748,C1748*10+1))</f>
        <v>11</v>
      </c>
      <c r="K1748" s="21">
        <f t="shared" ca="1" si="169"/>
        <v>0</v>
      </c>
      <c r="L1748" s="24">
        <f t="shared" ca="1" si="170"/>
        <v>3287</v>
      </c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</row>
    <row r="1749" spans="1:44" x14ac:dyDescent="0.2">
      <c r="A1749" s="15">
        <f>Daten!A1749</f>
        <v>70211</v>
      </c>
      <c r="B1749" s="8" t="str">
        <f>Daten!B1749</f>
        <v>Mötz</v>
      </c>
      <c r="C1749" s="15">
        <f t="shared" si="165"/>
        <v>7</v>
      </c>
      <c r="D1749" s="9">
        <f>Daten!E1749</f>
        <v>1336</v>
      </c>
      <c r="E1749" s="10">
        <f>Daten!D1749</f>
        <v>0</v>
      </c>
      <c r="F1749" s="9">
        <f t="shared" si="166"/>
        <v>2153.5522388059703</v>
      </c>
      <c r="H1749" s="26">
        <f t="shared" ca="1" si="167"/>
        <v>7037</v>
      </c>
      <c r="I1749" s="8">
        <f t="shared" ca="1" si="168"/>
        <v>71</v>
      </c>
      <c r="J1749" s="26">
        <f ca="1">IF(I1749=0,0,COUNTIF(I$19:$I1749,C1749*10+1))</f>
        <v>12</v>
      </c>
      <c r="K1749" s="21">
        <f t="shared" ca="1" si="169"/>
        <v>0</v>
      </c>
      <c r="L1749" s="24">
        <f t="shared" ca="1" si="170"/>
        <v>7037</v>
      </c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</row>
    <row r="1750" spans="1:44" x14ac:dyDescent="0.2">
      <c r="A1750" s="15">
        <f>Daten!A1750</f>
        <v>70212</v>
      </c>
      <c r="B1750" s="8" t="str">
        <f>Daten!B1750</f>
        <v>Nassereith</v>
      </c>
      <c r="C1750" s="15">
        <f t="shared" si="165"/>
        <v>7</v>
      </c>
      <c r="D1750" s="9">
        <f>Daten!E1750</f>
        <v>2184</v>
      </c>
      <c r="E1750" s="10">
        <f>Daten!D1750</f>
        <v>0</v>
      </c>
      <c r="F1750" s="9">
        <f t="shared" si="166"/>
        <v>3520.4776119402986</v>
      </c>
      <c r="H1750" s="26">
        <f t="shared" ca="1" si="167"/>
        <v>11504</v>
      </c>
      <c r="I1750" s="8">
        <f t="shared" ca="1" si="168"/>
        <v>71</v>
      </c>
      <c r="J1750" s="26">
        <f ca="1">IF(I1750=0,0,COUNTIF(I$19:$I1750,C1750*10+1))</f>
        <v>13</v>
      </c>
      <c r="K1750" s="21">
        <f t="shared" ca="1" si="169"/>
        <v>0</v>
      </c>
      <c r="L1750" s="24">
        <f t="shared" ca="1" si="170"/>
        <v>11504</v>
      </c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</row>
    <row r="1751" spans="1:44" x14ac:dyDescent="0.2">
      <c r="A1751" s="15">
        <f>Daten!A1751</f>
        <v>70213</v>
      </c>
      <c r="B1751" s="8" t="str">
        <f>Daten!B1751</f>
        <v>Obsteig</v>
      </c>
      <c r="C1751" s="15">
        <f t="shared" si="165"/>
        <v>7</v>
      </c>
      <c r="D1751" s="9">
        <f>Daten!E1751</f>
        <v>1402</v>
      </c>
      <c r="E1751" s="10">
        <f>Daten!D1751</f>
        <v>0</v>
      </c>
      <c r="F1751" s="9">
        <f t="shared" si="166"/>
        <v>2259.9402985074626</v>
      </c>
      <c r="H1751" s="26">
        <f t="shared" ca="1" si="167"/>
        <v>7385</v>
      </c>
      <c r="I1751" s="8">
        <f t="shared" ca="1" si="168"/>
        <v>71</v>
      </c>
      <c r="J1751" s="26">
        <f ca="1">IF(I1751=0,0,COUNTIF(I$19:$I1751,C1751*10+1))</f>
        <v>14</v>
      </c>
      <c r="K1751" s="21">
        <f t="shared" ca="1" si="169"/>
        <v>0</v>
      </c>
      <c r="L1751" s="24">
        <f t="shared" ca="1" si="170"/>
        <v>7385</v>
      </c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</row>
    <row r="1752" spans="1:44" x14ac:dyDescent="0.2">
      <c r="A1752" s="15">
        <f>Daten!A1752</f>
        <v>70214</v>
      </c>
      <c r="B1752" s="8" t="str">
        <f>Daten!B1752</f>
        <v>Oetz</v>
      </c>
      <c r="C1752" s="15">
        <f t="shared" si="165"/>
        <v>7</v>
      </c>
      <c r="D1752" s="9">
        <f>Daten!E1752</f>
        <v>2339</v>
      </c>
      <c r="E1752" s="10">
        <f>Daten!D1752</f>
        <v>0</v>
      </c>
      <c r="F1752" s="9">
        <f t="shared" si="166"/>
        <v>3770.3283582089553</v>
      </c>
      <c r="H1752" s="26">
        <f t="shared" ca="1" si="167"/>
        <v>12320</v>
      </c>
      <c r="I1752" s="8">
        <f t="shared" ca="1" si="168"/>
        <v>71</v>
      </c>
      <c r="J1752" s="26">
        <f ca="1">IF(I1752=0,0,COUNTIF(I$19:$I1752,C1752*10+1))</f>
        <v>15</v>
      </c>
      <c r="K1752" s="21">
        <f t="shared" ca="1" si="169"/>
        <v>0</v>
      </c>
      <c r="L1752" s="24">
        <f t="shared" ca="1" si="170"/>
        <v>12320</v>
      </c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</row>
    <row r="1753" spans="1:44" x14ac:dyDescent="0.2">
      <c r="A1753" s="15">
        <f>Daten!A1753</f>
        <v>70215</v>
      </c>
      <c r="B1753" s="8" t="str">
        <f>Daten!B1753</f>
        <v>Rietz</v>
      </c>
      <c r="C1753" s="15">
        <f t="shared" si="165"/>
        <v>7</v>
      </c>
      <c r="D1753" s="9">
        <f>Daten!E1753</f>
        <v>2471</v>
      </c>
      <c r="E1753" s="10">
        <f>Daten!D1753</f>
        <v>0</v>
      </c>
      <c r="F1753" s="9">
        <f t="shared" si="166"/>
        <v>3983.1044776119402</v>
      </c>
      <c r="H1753" s="26">
        <f t="shared" ca="1" si="167"/>
        <v>13015</v>
      </c>
      <c r="I1753" s="8">
        <f t="shared" ca="1" si="168"/>
        <v>71</v>
      </c>
      <c r="J1753" s="26">
        <f ca="1">IF(I1753=0,0,COUNTIF(I$19:$I1753,C1753*10+1))</f>
        <v>16</v>
      </c>
      <c r="K1753" s="21">
        <f t="shared" ca="1" si="169"/>
        <v>0</v>
      </c>
      <c r="L1753" s="24">
        <f t="shared" ca="1" si="170"/>
        <v>13015</v>
      </c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</row>
    <row r="1754" spans="1:44" x14ac:dyDescent="0.2">
      <c r="A1754" s="15">
        <f>Daten!A1754</f>
        <v>70216</v>
      </c>
      <c r="B1754" s="8" t="str">
        <f>Daten!B1754</f>
        <v>Roppen</v>
      </c>
      <c r="C1754" s="15">
        <f t="shared" si="165"/>
        <v>7</v>
      </c>
      <c r="D1754" s="9">
        <f>Daten!E1754</f>
        <v>1893</v>
      </c>
      <c r="E1754" s="10">
        <f>Daten!D1754</f>
        <v>0</v>
      </c>
      <c r="F1754" s="9">
        <f t="shared" si="166"/>
        <v>3051.4029850746269</v>
      </c>
      <c r="H1754" s="26">
        <f t="shared" ca="1" si="167"/>
        <v>9971</v>
      </c>
      <c r="I1754" s="8">
        <f t="shared" ca="1" si="168"/>
        <v>71</v>
      </c>
      <c r="J1754" s="26">
        <f ca="1">IF(I1754=0,0,COUNTIF(I$19:$I1754,C1754*10+1))</f>
        <v>17</v>
      </c>
      <c r="K1754" s="21">
        <f t="shared" ca="1" si="169"/>
        <v>0</v>
      </c>
      <c r="L1754" s="24">
        <f t="shared" ca="1" si="170"/>
        <v>9971</v>
      </c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</row>
    <row r="1755" spans="1:44" x14ac:dyDescent="0.2">
      <c r="A1755" s="15">
        <f>Daten!A1755</f>
        <v>70217</v>
      </c>
      <c r="B1755" s="8" t="str">
        <f>Daten!B1755</f>
        <v>St. Leonhard im Pitztal</v>
      </c>
      <c r="C1755" s="15">
        <f t="shared" si="165"/>
        <v>7</v>
      </c>
      <c r="D1755" s="9">
        <f>Daten!E1755</f>
        <v>1397</v>
      </c>
      <c r="E1755" s="10">
        <f>Daten!D1755</f>
        <v>0</v>
      </c>
      <c r="F1755" s="9">
        <f t="shared" si="166"/>
        <v>2251.8805970149256</v>
      </c>
      <c r="H1755" s="26">
        <f t="shared" ca="1" si="167"/>
        <v>7358</v>
      </c>
      <c r="I1755" s="8">
        <f t="shared" ca="1" si="168"/>
        <v>71</v>
      </c>
      <c r="J1755" s="26">
        <f ca="1">IF(I1755=0,0,COUNTIF(I$19:$I1755,C1755*10+1))</f>
        <v>18</v>
      </c>
      <c r="K1755" s="21">
        <f t="shared" ca="1" si="169"/>
        <v>0</v>
      </c>
      <c r="L1755" s="24">
        <f t="shared" ca="1" si="170"/>
        <v>7358</v>
      </c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</row>
    <row r="1756" spans="1:44" x14ac:dyDescent="0.2">
      <c r="A1756" s="15">
        <f>Daten!A1756</f>
        <v>70218</v>
      </c>
      <c r="B1756" s="8" t="str">
        <f>Daten!B1756</f>
        <v>Sautens</v>
      </c>
      <c r="C1756" s="15">
        <f t="shared" si="165"/>
        <v>7</v>
      </c>
      <c r="D1756" s="9">
        <f>Daten!E1756</f>
        <v>1631</v>
      </c>
      <c r="E1756" s="10">
        <f>Daten!D1756</f>
        <v>0</v>
      </c>
      <c r="F1756" s="9">
        <f t="shared" si="166"/>
        <v>2629.0746268656717</v>
      </c>
      <c r="H1756" s="26">
        <f t="shared" ca="1" si="167"/>
        <v>8591</v>
      </c>
      <c r="I1756" s="8">
        <f t="shared" ca="1" si="168"/>
        <v>71</v>
      </c>
      <c r="J1756" s="26">
        <f ca="1">IF(I1756=0,0,COUNTIF(I$19:$I1756,C1756*10+1))</f>
        <v>19</v>
      </c>
      <c r="K1756" s="21">
        <f t="shared" ca="1" si="169"/>
        <v>0</v>
      </c>
      <c r="L1756" s="24">
        <f t="shared" ca="1" si="170"/>
        <v>8591</v>
      </c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</row>
    <row r="1757" spans="1:44" x14ac:dyDescent="0.2">
      <c r="A1757" s="15">
        <f>Daten!A1757</f>
        <v>70219</v>
      </c>
      <c r="B1757" s="8" t="str">
        <f>Daten!B1757</f>
        <v>Silz</v>
      </c>
      <c r="C1757" s="15">
        <f t="shared" si="165"/>
        <v>7</v>
      </c>
      <c r="D1757" s="9">
        <f>Daten!E1757</f>
        <v>2560</v>
      </c>
      <c r="E1757" s="10">
        <f>Daten!D1757</f>
        <v>0</v>
      </c>
      <c r="F1757" s="9">
        <f t="shared" si="166"/>
        <v>4126.5671641791041</v>
      </c>
      <c r="H1757" s="26">
        <f t="shared" ca="1" si="167"/>
        <v>13484</v>
      </c>
      <c r="I1757" s="8">
        <f t="shared" ca="1" si="168"/>
        <v>71</v>
      </c>
      <c r="J1757" s="26">
        <f ca="1">IF(I1757=0,0,COUNTIF(I$19:$I1757,C1757*10+1))</f>
        <v>20</v>
      </c>
      <c r="K1757" s="21">
        <f t="shared" ca="1" si="169"/>
        <v>0</v>
      </c>
      <c r="L1757" s="24">
        <f t="shared" ca="1" si="170"/>
        <v>13484</v>
      </c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</row>
    <row r="1758" spans="1:44" x14ac:dyDescent="0.2">
      <c r="A1758" s="15">
        <f>Daten!A1758</f>
        <v>70220</v>
      </c>
      <c r="B1758" s="8" t="str">
        <f>Daten!B1758</f>
        <v>Sölden</v>
      </c>
      <c r="C1758" s="15">
        <f t="shared" si="165"/>
        <v>7</v>
      </c>
      <c r="D1758" s="9">
        <f>Daten!E1758</f>
        <v>2981</v>
      </c>
      <c r="E1758" s="10">
        <f>Daten!D1758</f>
        <v>0</v>
      </c>
      <c r="F1758" s="9">
        <f t="shared" si="166"/>
        <v>4805.1940298507461</v>
      </c>
      <c r="H1758" s="26">
        <f t="shared" ca="1" si="167"/>
        <v>15702</v>
      </c>
      <c r="I1758" s="8">
        <f t="shared" ca="1" si="168"/>
        <v>71</v>
      </c>
      <c r="J1758" s="26">
        <f ca="1">IF(I1758=0,0,COUNTIF(I$19:$I1758,C1758*10+1))</f>
        <v>21</v>
      </c>
      <c r="K1758" s="21">
        <f t="shared" ca="1" si="169"/>
        <v>0</v>
      </c>
      <c r="L1758" s="24">
        <f t="shared" ca="1" si="170"/>
        <v>15702</v>
      </c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</row>
    <row r="1759" spans="1:44" x14ac:dyDescent="0.2">
      <c r="A1759" s="15">
        <f>Daten!A1759</f>
        <v>70221</v>
      </c>
      <c r="B1759" s="8" t="str">
        <f>Daten!B1759</f>
        <v>Stams</v>
      </c>
      <c r="C1759" s="15">
        <f t="shared" si="165"/>
        <v>7</v>
      </c>
      <c r="D1759" s="9">
        <f>Daten!E1759</f>
        <v>1553</v>
      </c>
      <c r="E1759" s="10">
        <f>Daten!D1759</f>
        <v>0</v>
      </c>
      <c r="F1759" s="9">
        <f t="shared" si="166"/>
        <v>2503.3432835820895</v>
      </c>
      <c r="H1759" s="26">
        <f t="shared" ca="1" si="167"/>
        <v>8180</v>
      </c>
      <c r="I1759" s="8">
        <f t="shared" ca="1" si="168"/>
        <v>71</v>
      </c>
      <c r="J1759" s="26">
        <f ca="1">IF(I1759=0,0,COUNTIF(I$19:$I1759,C1759*10+1))</f>
        <v>22</v>
      </c>
      <c r="K1759" s="21">
        <f t="shared" ca="1" si="169"/>
        <v>0</v>
      </c>
      <c r="L1759" s="24">
        <f t="shared" ca="1" si="170"/>
        <v>8180</v>
      </c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</row>
    <row r="1760" spans="1:44" x14ac:dyDescent="0.2">
      <c r="A1760" s="15">
        <f>Daten!A1760</f>
        <v>70222</v>
      </c>
      <c r="B1760" s="8" t="str">
        <f>Daten!B1760</f>
        <v>Tarrenz</v>
      </c>
      <c r="C1760" s="15">
        <f t="shared" si="165"/>
        <v>7</v>
      </c>
      <c r="D1760" s="9">
        <f>Daten!E1760</f>
        <v>2781</v>
      </c>
      <c r="E1760" s="10">
        <f>Daten!D1760</f>
        <v>0</v>
      </c>
      <c r="F1760" s="9">
        <f t="shared" si="166"/>
        <v>4482.8059701492539</v>
      </c>
      <c r="H1760" s="26">
        <f t="shared" ca="1" si="167"/>
        <v>14648</v>
      </c>
      <c r="I1760" s="8">
        <f t="shared" ca="1" si="168"/>
        <v>71</v>
      </c>
      <c r="J1760" s="26">
        <f ca="1">IF(I1760=0,0,COUNTIF(I$19:$I1760,C1760*10+1))</f>
        <v>23</v>
      </c>
      <c r="K1760" s="21">
        <f t="shared" ca="1" si="169"/>
        <v>0</v>
      </c>
      <c r="L1760" s="24">
        <f t="shared" ca="1" si="170"/>
        <v>14648</v>
      </c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</row>
    <row r="1761" spans="1:44" x14ac:dyDescent="0.2">
      <c r="A1761" s="15">
        <f>Daten!A1761</f>
        <v>70223</v>
      </c>
      <c r="B1761" s="8" t="str">
        <f>Daten!B1761</f>
        <v>Umhausen</v>
      </c>
      <c r="C1761" s="15">
        <f t="shared" si="165"/>
        <v>7</v>
      </c>
      <c r="D1761" s="9">
        <f>Daten!E1761</f>
        <v>3398</v>
      </c>
      <c r="E1761" s="10">
        <f>Daten!D1761</f>
        <v>0</v>
      </c>
      <c r="F1761" s="9">
        <f t="shared" si="166"/>
        <v>5477.373134328358</v>
      </c>
      <c r="H1761" s="26">
        <f t="shared" ca="1" si="167"/>
        <v>17898</v>
      </c>
      <c r="I1761" s="8">
        <f t="shared" ca="1" si="168"/>
        <v>71</v>
      </c>
      <c r="J1761" s="26">
        <f ca="1">IF(I1761=0,0,COUNTIF(I$19:$I1761,C1761*10+1))</f>
        <v>24</v>
      </c>
      <c r="K1761" s="21">
        <f t="shared" ca="1" si="169"/>
        <v>0</v>
      </c>
      <c r="L1761" s="24">
        <f t="shared" ca="1" si="170"/>
        <v>17898</v>
      </c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</row>
    <row r="1762" spans="1:44" x14ac:dyDescent="0.2">
      <c r="A1762" s="15">
        <f>Daten!A1762</f>
        <v>70224</v>
      </c>
      <c r="B1762" s="8" t="str">
        <f>Daten!B1762</f>
        <v>Wenns</v>
      </c>
      <c r="C1762" s="15">
        <f t="shared" si="165"/>
        <v>7</v>
      </c>
      <c r="D1762" s="9">
        <f>Daten!E1762</f>
        <v>2118</v>
      </c>
      <c r="E1762" s="10">
        <f>Daten!D1762</f>
        <v>0</v>
      </c>
      <c r="F1762" s="9">
        <f t="shared" si="166"/>
        <v>3414.0895522388059</v>
      </c>
      <c r="H1762" s="26">
        <f t="shared" ca="1" si="167"/>
        <v>11156</v>
      </c>
      <c r="I1762" s="8">
        <f t="shared" ca="1" si="168"/>
        <v>71</v>
      </c>
      <c r="J1762" s="26">
        <f ca="1">IF(I1762=0,0,COUNTIF(I$19:$I1762,C1762*10+1))</f>
        <v>25</v>
      </c>
      <c r="K1762" s="21">
        <f t="shared" ca="1" si="169"/>
        <v>0</v>
      </c>
      <c r="L1762" s="24">
        <f t="shared" ca="1" si="170"/>
        <v>11156</v>
      </c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</row>
    <row r="1763" spans="1:44" x14ac:dyDescent="0.2">
      <c r="A1763" s="15">
        <f>Daten!A1763</f>
        <v>70301</v>
      </c>
      <c r="B1763" s="8" t="str">
        <f>Daten!B1763</f>
        <v>Absam</v>
      </c>
      <c r="C1763" s="15">
        <f t="shared" si="165"/>
        <v>7</v>
      </c>
      <c r="D1763" s="9">
        <f>Daten!E1763</f>
        <v>7337</v>
      </c>
      <c r="E1763" s="10">
        <f>Daten!D1763</f>
        <v>0</v>
      </c>
      <c r="F1763" s="9">
        <f t="shared" si="166"/>
        <v>11826.805970149253</v>
      </c>
      <c r="H1763" s="26">
        <f t="shared" ca="1" si="167"/>
        <v>38646</v>
      </c>
      <c r="I1763" s="8">
        <f t="shared" ca="1" si="168"/>
        <v>71</v>
      </c>
      <c r="J1763" s="26">
        <f ca="1">IF(I1763=0,0,COUNTIF(I$19:$I1763,C1763*10+1))</f>
        <v>26</v>
      </c>
      <c r="K1763" s="21">
        <f t="shared" ca="1" si="169"/>
        <v>0</v>
      </c>
      <c r="L1763" s="24">
        <f t="shared" ca="1" si="170"/>
        <v>38646</v>
      </c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</row>
    <row r="1764" spans="1:44" x14ac:dyDescent="0.2">
      <c r="A1764" s="15">
        <f>Daten!A1764</f>
        <v>70302</v>
      </c>
      <c r="B1764" s="8" t="str">
        <f>Daten!B1764</f>
        <v>Aldrans</v>
      </c>
      <c r="C1764" s="15">
        <f t="shared" si="165"/>
        <v>7</v>
      </c>
      <c r="D1764" s="9">
        <f>Daten!E1764</f>
        <v>2804</v>
      </c>
      <c r="E1764" s="10">
        <f>Daten!D1764</f>
        <v>0</v>
      </c>
      <c r="F1764" s="9">
        <f t="shared" si="166"/>
        <v>4519.8805970149251</v>
      </c>
      <c r="H1764" s="26">
        <f t="shared" ca="1" si="167"/>
        <v>14769</v>
      </c>
      <c r="I1764" s="8">
        <f t="shared" ca="1" si="168"/>
        <v>71</v>
      </c>
      <c r="J1764" s="26">
        <f ca="1">IF(I1764=0,0,COUNTIF(I$19:$I1764,C1764*10+1))</f>
        <v>27</v>
      </c>
      <c r="K1764" s="21">
        <f t="shared" ca="1" si="169"/>
        <v>0</v>
      </c>
      <c r="L1764" s="24">
        <f t="shared" ca="1" si="170"/>
        <v>14769</v>
      </c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</row>
    <row r="1765" spans="1:44" x14ac:dyDescent="0.2">
      <c r="A1765" s="15">
        <f>Daten!A1765</f>
        <v>70303</v>
      </c>
      <c r="B1765" s="8" t="str">
        <f>Daten!B1765</f>
        <v>Ampass</v>
      </c>
      <c r="C1765" s="15">
        <f t="shared" si="165"/>
        <v>7</v>
      </c>
      <c r="D1765" s="9">
        <f>Daten!E1765</f>
        <v>1831</v>
      </c>
      <c r="E1765" s="10">
        <f>Daten!D1765</f>
        <v>0</v>
      </c>
      <c r="F1765" s="9">
        <f t="shared" si="166"/>
        <v>2951.4626865671644</v>
      </c>
      <c r="H1765" s="26">
        <f t="shared" ca="1" si="167"/>
        <v>9644</v>
      </c>
      <c r="I1765" s="8">
        <f t="shared" ca="1" si="168"/>
        <v>71</v>
      </c>
      <c r="J1765" s="26">
        <f ca="1">IF(I1765=0,0,COUNTIF(I$19:$I1765,C1765*10+1))</f>
        <v>28</v>
      </c>
      <c r="K1765" s="21">
        <f t="shared" ca="1" si="169"/>
        <v>0</v>
      </c>
      <c r="L1765" s="24">
        <f t="shared" ca="1" si="170"/>
        <v>9644</v>
      </c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</row>
    <row r="1766" spans="1:44" x14ac:dyDescent="0.2">
      <c r="A1766" s="15">
        <f>Daten!A1766</f>
        <v>70304</v>
      </c>
      <c r="B1766" s="8" t="str">
        <f>Daten!B1766</f>
        <v>Axams</v>
      </c>
      <c r="C1766" s="15">
        <f t="shared" si="165"/>
        <v>7</v>
      </c>
      <c r="D1766" s="9">
        <f>Daten!E1766</f>
        <v>6183</v>
      </c>
      <c r="E1766" s="10">
        <f>Daten!D1766</f>
        <v>0</v>
      </c>
      <c r="F1766" s="9">
        <f t="shared" si="166"/>
        <v>9966.626865671642</v>
      </c>
      <c r="H1766" s="26">
        <f t="shared" ca="1" si="167"/>
        <v>32567</v>
      </c>
      <c r="I1766" s="8">
        <f t="shared" ca="1" si="168"/>
        <v>71</v>
      </c>
      <c r="J1766" s="26">
        <f ca="1">IF(I1766=0,0,COUNTIF(I$19:$I1766,C1766*10+1))</f>
        <v>29</v>
      </c>
      <c r="K1766" s="21">
        <f t="shared" ca="1" si="169"/>
        <v>0</v>
      </c>
      <c r="L1766" s="24">
        <f t="shared" ca="1" si="170"/>
        <v>32567</v>
      </c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</row>
    <row r="1767" spans="1:44" x14ac:dyDescent="0.2">
      <c r="A1767" s="15">
        <f>Daten!A1767</f>
        <v>70305</v>
      </c>
      <c r="B1767" s="8" t="str">
        <f>Daten!B1767</f>
        <v>Baumkirchen</v>
      </c>
      <c r="C1767" s="15">
        <f t="shared" si="165"/>
        <v>7</v>
      </c>
      <c r="D1767" s="9">
        <f>Daten!E1767</f>
        <v>1304</v>
      </c>
      <c r="E1767" s="10">
        <f>Daten!D1767</f>
        <v>0</v>
      </c>
      <c r="F1767" s="9">
        <f t="shared" si="166"/>
        <v>2101.9701492537315</v>
      </c>
      <c r="H1767" s="26">
        <f t="shared" ca="1" si="167"/>
        <v>6868</v>
      </c>
      <c r="I1767" s="8">
        <f t="shared" ca="1" si="168"/>
        <v>71</v>
      </c>
      <c r="J1767" s="26">
        <f ca="1">IF(I1767=0,0,COUNTIF(I$19:$I1767,C1767*10+1))</f>
        <v>30</v>
      </c>
      <c r="K1767" s="21">
        <f t="shared" ca="1" si="169"/>
        <v>0</v>
      </c>
      <c r="L1767" s="24">
        <f t="shared" ca="1" si="170"/>
        <v>6868</v>
      </c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</row>
    <row r="1768" spans="1:44" x14ac:dyDescent="0.2">
      <c r="A1768" s="15">
        <f>Daten!A1768</f>
        <v>70306</v>
      </c>
      <c r="B1768" s="8" t="str">
        <f>Daten!B1768</f>
        <v>Birgitz</v>
      </c>
      <c r="C1768" s="15">
        <f t="shared" si="165"/>
        <v>7</v>
      </c>
      <c r="D1768" s="9">
        <f>Daten!E1768</f>
        <v>1472</v>
      </c>
      <c r="E1768" s="10">
        <f>Daten!D1768</f>
        <v>0</v>
      </c>
      <c r="F1768" s="9">
        <f t="shared" si="166"/>
        <v>2372.7761194029849</v>
      </c>
      <c r="H1768" s="26">
        <f t="shared" ca="1" si="167"/>
        <v>7753</v>
      </c>
      <c r="I1768" s="8">
        <f t="shared" ca="1" si="168"/>
        <v>71</v>
      </c>
      <c r="J1768" s="26">
        <f ca="1">IF(I1768=0,0,COUNTIF(I$19:$I1768,C1768*10+1))</f>
        <v>31</v>
      </c>
      <c r="K1768" s="21">
        <f t="shared" ca="1" si="169"/>
        <v>0</v>
      </c>
      <c r="L1768" s="24">
        <f t="shared" ca="1" si="170"/>
        <v>7753</v>
      </c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</row>
    <row r="1769" spans="1:44" x14ac:dyDescent="0.2">
      <c r="A1769" s="15">
        <f>Daten!A1769</f>
        <v>70307</v>
      </c>
      <c r="B1769" s="8" t="str">
        <f>Daten!B1769</f>
        <v>Ellbögen</v>
      </c>
      <c r="C1769" s="15">
        <f t="shared" si="165"/>
        <v>7</v>
      </c>
      <c r="D1769" s="9">
        <f>Daten!E1769</f>
        <v>1140</v>
      </c>
      <c r="E1769" s="10">
        <f>Daten!D1769</f>
        <v>0</v>
      </c>
      <c r="F1769" s="9">
        <f t="shared" si="166"/>
        <v>1837.6119402985075</v>
      </c>
      <c r="H1769" s="26">
        <f t="shared" ca="1" si="167"/>
        <v>6005</v>
      </c>
      <c r="I1769" s="8">
        <f t="shared" ca="1" si="168"/>
        <v>71</v>
      </c>
      <c r="J1769" s="26">
        <f ca="1">IF(I1769=0,0,COUNTIF(I$19:$I1769,C1769*10+1))</f>
        <v>32</v>
      </c>
      <c r="K1769" s="21">
        <f t="shared" ca="1" si="169"/>
        <v>0</v>
      </c>
      <c r="L1769" s="24">
        <f t="shared" ca="1" si="170"/>
        <v>6005</v>
      </c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</row>
    <row r="1770" spans="1:44" x14ac:dyDescent="0.2">
      <c r="A1770" s="15">
        <f>Daten!A1770</f>
        <v>70308</v>
      </c>
      <c r="B1770" s="8" t="str">
        <f>Daten!B1770</f>
        <v>Flaurling</v>
      </c>
      <c r="C1770" s="15">
        <f t="shared" si="165"/>
        <v>7</v>
      </c>
      <c r="D1770" s="9">
        <f>Daten!E1770</f>
        <v>1321</v>
      </c>
      <c r="E1770" s="10">
        <f>Daten!D1770</f>
        <v>0</v>
      </c>
      <c r="F1770" s="9">
        <f t="shared" si="166"/>
        <v>2129.373134328358</v>
      </c>
      <c r="H1770" s="26">
        <f t="shared" ca="1" si="167"/>
        <v>6958</v>
      </c>
      <c r="I1770" s="8">
        <f t="shared" ca="1" si="168"/>
        <v>71</v>
      </c>
      <c r="J1770" s="26">
        <f ca="1">IF(I1770=0,0,COUNTIF(I$19:$I1770,C1770*10+1))</f>
        <v>33</v>
      </c>
      <c r="K1770" s="21">
        <f t="shared" ca="1" si="169"/>
        <v>0</v>
      </c>
      <c r="L1770" s="24">
        <f t="shared" ca="1" si="170"/>
        <v>6958</v>
      </c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</row>
    <row r="1771" spans="1:44" x14ac:dyDescent="0.2">
      <c r="A1771" s="15">
        <f>Daten!A1771</f>
        <v>70309</v>
      </c>
      <c r="B1771" s="8" t="str">
        <f>Daten!B1771</f>
        <v>Fritzens</v>
      </c>
      <c r="C1771" s="15">
        <f t="shared" si="165"/>
        <v>7</v>
      </c>
      <c r="D1771" s="9">
        <f>Daten!E1771</f>
        <v>2160</v>
      </c>
      <c r="E1771" s="10">
        <f>Daten!D1771</f>
        <v>0</v>
      </c>
      <c r="F1771" s="9">
        <f t="shared" si="166"/>
        <v>3481.7910447761192</v>
      </c>
      <c r="H1771" s="26">
        <f t="shared" ca="1" si="167"/>
        <v>11377</v>
      </c>
      <c r="I1771" s="8">
        <f t="shared" ca="1" si="168"/>
        <v>71</v>
      </c>
      <c r="J1771" s="26">
        <f ca="1">IF(I1771=0,0,COUNTIF(I$19:$I1771,C1771*10+1))</f>
        <v>34</v>
      </c>
      <c r="K1771" s="21">
        <f t="shared" ca="1" si="169"/>
        <v>0</v>
      </c>
      <c r="L1771" s="24">
        <f t="shared" ca="1" si="170"/>
        <v>11377</v>
      </c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</row>
    <row r="1772" spans="1:44" x14ac:dyDescent="0.2">
      <c r="A1772" s="15">
        <f>Daten!A1772</f>
        <v>70310</v>
      </c>
      <c r="B1772" s="8" t="str">
        <f>Daten!B1772</f>
        <v>Fulpmes</v>
      </c>
      <c r="C1772" s="15">
        <f t="shared" si="165"/>
        <v>7</v>
      </c>
      <c r="D1772" s="9">
        <f>Daten!E1772</f>
        <v>4454</v>
      </c>
      <c r="E1772" s="10">
        <f>Daten!D1772</f>
        <v>0</v>
      </c>
      <c r="F1772" s="9">
        <f t="shared" si="166"/>
        <v>7179.5820895522384</v>
      </c>
      <c r="H1772" s="26">
        <f t="shared" ca="1" si="167"/>
        <v>23460</v>
      </c>
      <c r="I1772" s="8">
        <f t="shared" ca="1" si="168"/>
        <v>71</v>
      </c>
      <c r="J1772" s="26">
        <f ca="1">IF(I1772=0,0,COUNTIF(I$19:$I1772,C1772*10+1))</f>
        <v>35</v>
      </c>
      <c r="K1772" s="21">
        <f t="shared" ca="1" si="169"/>
        <v>0</v>
      </c>
      <c r="L1772" s="24">
        <f t="shared" ca="1" si="170"/>
        <v>23460</v>
      </c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</row>
    <row r="1773" spans="1:44" x14ac:dyDescent="0.2">
      <c r="A1773" s="15">
        <f>Daten!A1773</f>
        <v>70311</v>
      </c>
      <c r="B1773" s="8" t="str">
        <f>Daten!B1773</f>
        <v>Gnadenwald</v>
      </c>
      <c r="C1773" s="15">
        <f t="shared" si="165"/>
        <v>7</v>
      </c>
      <c r="D1773" s="9">
        <f>Daten!E1773</f>
        <v>838</v>
      </c>
      <c r="E1773" s="10">
        <f>Daten!D1773</f>
        <v>0</v>
      </c>
      <c r="F1773" s="9">
        <f t="shared" si="166"/>
        <v>1350.8059701492537</v>
      </c>
      <c r="H1773" s="26">
        <f t="shared" ca="1" si="167"/>
        <v>4414</v>
      </c>
      <c r="I1773" s="8">
        <f t="shared" ca="1" si="168"/>
        <v>71</v>
      </c>
      <c r="J1773" s="26">
        <f ca="1">IF(I1773=0,0,COUNTIF(I$19:$I1773,C1773*10+1))</f>
        <v>36</v>
      </c>
      <c r="K1773" s="21">
        <f t="shared" ca="1" si="169"/>
        <v>0</v>
      </c>
      <c r="L1773" s="24">
        <f t="shared" ca="1" si="170"/>
        <v>4414</v>
      </c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</row>
    <row r="1774" spans="1:44" x14ac:dyDescent="0.2">
      <c r="A1774" s="15">
        <f>Daten!A1774</f>
        <v>70312</v>
      </c>
      <c r="B1774" s="8" t="str">
        <f>Daten!B1774</f>
        <v>Götzens</v>
      </c>
      <c r="C1774" s="15">
        <f t="shared" si="165"/>
        <v>7</v>
      </c>
      <c r="D1774" s="9">
        <f>Daten!E1774</f>
        <v>4119</v>
      </c>
      <c r="E1774" s="10">
        <f>Daten!D1774</f>
        <v>0</v>
      </c>
      <c r="F1774" s="9">
        <f t="shared" si="166"/>
        <v>6639.5820895522384</v>
      </c>
      <c r="H1774" s="26">
        <f t="shared" ca="1" si="167"/>
        <v>21696</v>
      </c>
      <c r="I1774" s="8">
        <f t="shared" ca="1" si="168"/>
        <v>71</v>
      </c>
      <c r="J1774" s="26">
        <f ca="1">IF(I1774=0,0,COUNTIF(I$19:$I1774,C1774*10+1))</f>
        <v>37</v>
      </c>
      <c r="K1774" s="21">
        <f t="shared" ca="1" si="169"/>
        <v>0</v>
      </c>
      <c r="L1774" s="24">
        <f t="shared" ca="1" si="170"/>
        <v>21696</v>
      </c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</row>
    <row r="1775" spans="1:44" x14ac:dyDescent="0.2">
      <c r="A1775" s="15">
        <f>Daten!A1775</f>
        <v>70313</v>
      </c>
      <c r="B1775" s="8" t="str">
        <f>Daten!B1775</f>
        <v>Gries am Brenner</v>
      </c>
      <c r="C1775" s="15">
        <f t="shared" si="165"/>
        <v>7</v>
      </c>
      <c r="D1775" s="9">
        <f>Daten!E1775</f>
        <v>1322</v>
      </c>
      <c r="E1775" s="10">
        <f>Daten!D1775</f>
        <v>0</v>
      </c>
      <c r="F1775" s="9">
        <f t="shared" si="166"/>
        <v>2130.9850746268658</v>
      </c>
      <c r="H1775" s="26">
        <f t="shared" ca="1" si="167"/>
        <v>6963</v>
      </c>
      <c r="I1775" s="8">
        <f t="shared" ca="1" si="168"/>
        <v>71</v>
      </c>
      <c r="J1775" s="26">
        <f ca="1">IF(I1775=0,0,COUNTIF(I$19:$I1775,C1775*10+1))</f>
        <v>38</v>
      </c>
      <c r="K1775" s="21">
        <f t="shared" ca="1" si="169"/>
        <v>0</v>
      </c>
      <c r="L1775" s="24">
        <f t="shared" ca="1" si="170"/>
        <v>6963</v>
      </c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</row>
    <row r="1776" spans="1:44" x14ac:dyDescent="0.2">
      <c r="A1776" s="15">
        <f>Daten!A1776</f>
        <v>70314</v>
      </c>
      <c r="B1776" s="8" t="str">
        <f>Daten!B1776</f>
        <v>Gries im Sellrain</v>
      </c>
      <c r="C1776" s="15">
        <f t="shared" si="165"/>
        <v>7</v>
      </c>
      <c r="D1776" s="9">
        <f>Daten!E1776</f>
        <v>622</v>
      </c>
      <c r="E1776" s="10">
        <f>Daten!D1776</f>
        <v>0</v>
      </c>
      <c r="F1776" s="9">
        <f t="shared" si="166"/>
        <v>1002.6268656716418</v>
      </c>
      <c r="H1776" s="26">
        <f t="shared" ca="1" si="167"/>
        <v>3276</v>
      </c>
      <c r="I1776" s="8">
        <f t="shared" ca="1" si="168"/>
        <v>71</v>
      </c>
      <c r="J1776" s="26">
        <f ca="1">IF(I1776=0,0,COUNTIF(I$19:$I1776,C1776*10+1))</f>
        <v>39</v>
      </c>
      <c r="K1776" s="21">
        <f t="shared" ca="1" si="169"/>
        <v>0</v>
      </c>
      <c r="L1776" s="24">
        <f t="shared" ca="1" si="170"/>
        <v>3276</v>
      </c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</row>
    <row r="1777" spans="1:44" x14ac:dyDescent="0.2">
      <c r="A1777" s="15">
        <f>Daten!A1777</f>
        <v>70315</v>
      </c>
      <c r="B1777" s="8" t="str">
        <f>Daten!B1777</f>
        <v>Grinzens</v>
      </c>
      <c r="C1777" s="15">
        <f t="shared" si="165"/>
        <v>7</v>
      </c>
      <c r="D1777" s="9">
        <f>Daten!E1777</f>
        <v>1454</v>
      </c>
      <c r="E1777" s="10">
        <f>Daten!D1777</f>
        <v>0</v>
      </c>
      <c r="F1777" s="9">
        <f t="shared" si="166"/>
        <v>2343.7611940298507</v>
      </c>
      <c r="H1777" s="26">
        <f t="shared" ca="1" si="167"/>
        <v>7659</v>
      </c>
      <c r="I1777" s="8">
        <f t="shared" ca="1" si="168"/>
        <v>71</v>
      </c>
      <c r="J1777" s="26">
        <f ca="1">IF(I1777=0,0,COUNTIF(I$19:$I1777,C1777*10+1))</f>
        <v>40</v>
      </c>
      <c r="K1777" s="21">
        <f t="shared" ca="1" si="169"/>
        <v>0</v>
      </c>
      <c r="L1777" s="24">
        <f t="shared" ca="1" si="170"/>
        <v>7659</v>
      </c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</row>
    <row r="1778" spans="1:44" x14ac:dyDescent="0.2">
      <c r="A1778" s="15">
        <f>Daten!A1778</f>
        <v>70317</v>
      </c>
      <c r="B1778" s="8" t="str">
        <f>Daten!B1778</f>
        <v>Gschnitz</v>
      </c>
      <c r="C1778" s="15">
        <f t="shared" si="165"/>
        <v>7</v>
      </c>
      <c r="D1778" s="9">
        <f>Daten!E1778</f>
        <v>450</v>
      </c>
      <c r="E1778" s="10">
        <f>Daten!D1778</f>
        <v>0</v>
      </c>
      <c r="F1778" s="9">
        <f t="shared" si="166"/>
        <v>725.37313432835822</v>
      </c>
      <c r="H1778" s="26">
        <f t="shared" ca="1" si="167"/>
        <v>2370</v>
      </c>
      <c r="I1778" s="8">
        <f t="shared" ca="1" si="168"/>
        <v>71</v>
      </c>
      <c r="J1778" s="26">
        <f ca="1">IF(I1778=0,0,COUNTIF(I$19:$I1778,C1778*10+1))</f>
        <v>41</v>
      </c>
      <c r="K1778" s="21">
        <f t="shared" ca="1" si="169"/>
        <v>0</v>
      </c>
      <c r="L1778" s="24">
        <f t="shared" ca="1" si="170"/>
        <v>2370</v>
      </c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</row>
    <row r="1779" spans="1:44" x14ac:dyDescent="0.2">
      <c r="A1779" s="15">
        <f>Daten!A1779</f>
        <v>70318</v>
      </c>
      <c r="B1779" s="8" t="str">
        <f>Daten!B1779</f>
        <v>Hatting</v>
      </c>
      <c r="C1779" s="15">
        <f t="shared" si="165"/>
        <v>7</v>
      </c>
      <c r="D1779" s="9">
        <f>Daten!E1779</f>
        <v>1498</v>
      </c>
      <c r="E1779" s="10">
        <f>Daten!D1779</f>
        <v>0</v>
      </c>
      <c r="F1779" s="9">
        <f t="shared" si="166"/>
        <v>2414.686567164179</v>
      </c>
      <c r="H1779" s="26">
        <f t="shared" ca="1" si="167"/>
        <v>7890</v>
      </c>
      <c r="I1779" s="8">
        <f t="shared" ca="1" si="168"/>
        <v>71</v>
      </c>
      <c r="J1779" s="26">
        <f ca="1">IF(I1779=0,0,COUNTIF(I$19:$I1779,C1779*10+1))</f>
        <v>42</v>
      </c>
      <c r="K1779" s="21">
        <f t="shared" ca="1" si="169"/>
        <v>0</v>
      </c>
      <c r="L1779" s="24">
        <f t="shared" ca="1" si="170"/>
        <v>7890</v>
      </c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</row>
    <row r="1780" spans="1:44" x14ac:dyDescent="0.2">
      <c r="A1780" s="15">
        <f>Daten!A1780</f>
        <v>70319</v>
      </c>
      <c r="B1780" s="8" t="str">
        <f>Daten!B1780</f>
        <v>Inzing</v>
      </c>
      <c r="C1780" s="15">
        <f t="shared" si="165"/>
        <v>7</v>
      </c>
      <c r="D1780" s="9">
        <f>Daten!E1780</f>
        <v>3972</v>
      </c>
      <c r="E1780" s="10">
        <f>Daten!D1780</f>
        <v>0</v>
      </c>
      <c r="F1780" s="9">
        <f t="shared" si="166"/>
        <v>6402.626865671642</v>
      </c>
      <c r="H1780" s="26">
        <f t="shared" ca="1" si="167"/>
        <v>20922</v>
      </c>
      <c r="I1780" s="8">
        <f t="shared" ca="1" si="168"/>
        <v>71</v>
      </c>
      <c r="J1780" s="26">
        <f ca="1">IF(I1780=0,0,COUNTIF(I$19:$I1780,C1780*10+1))</f>
        <v>43</v>
      </c>
      <c r="K1780" s="21">
        <f t="shared" ca="1" si="169"/>
        <v>0</v>
      </c>
      <c r="L1780" s="24">
        <f t="shared" ca="1" si="170"/>
        <v>20922</v>
      </c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</row>
    <row r="1781" spans="1:44" x14ac:dyDescent="0.2">
      <c r="A1781" s="15">
        <f>Daten!A1781</f>
        <v>70320</v>
      </c>
      <c r="B1781" s="8" t="str">
        <f>Daten!B1781</f>
        <v>Kematen in Tirol</v>
      </c>
      <c r="C1781" s="15">
        <f t="shared" si="165"/>
        <v>7</v>
      </c>
      <c r="D1781" s="9">
        <f>Daten!E1781</f>
        <v>3013</v>
      </c>
      <c r="E1781" s="10">
        <f>Daten!D1781</f>
        <v>0</v>
      </c>
      <c r="F1781" s="9">
        <f t="shared" si="166"/>
        <v>4856.7761194029854</v>
      </c>
      <c r="H1781" s="26">
        <f t="shared" ca="1" si="167"/>
        <v>15870</v>
      </c>
      <c r="I1781" s="8">
        <f t="shared" ca="1" si="168"/>
        <v>71</v>
      </c>
      <c r="J1781" s="26">
        <f ca="1">IF(I1781=0,0,COUNTIF(I$19:$I1781,C1781*10+1))</f>
        <v>44</v>
      </c>
      <c r="K1781" s="21">
        <f t="shared" ca="1" si="169"/>
        <v>0</v>
      </c>
      <c r="L1781" s="24">
        <f t="shared" ca="1" si="170"/>
        <v>15870</v>
      </c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</row>
    <row r="1782" spans="1:44" x14ac:dyDescent="0.2">
      <c r="A1782" s="15">
        <f>Daten!A1782</f>
        <v>70322</v>
      </c>
      <c r="B1782" s="8" t="str">
        <f>Daten!B1782</f>
        <v>Kolsass</v>
      </c>
      <c r="C1782" s="15">
        <f t="shared" si="165"/>
        <v>7</v>
      </c>
      <c r="D1782" s="9">
        <f>Daten!E1782</f>
        <v>1671</v>
      </c>
      <c r="E1782" s="10">
        <f>Daten!D1782</f>
        <v>0</v>
      </c>
      <c r="F1782" s="9">
        <f t="shared" si="166"/>
        <v>2693.5522388059703</v>
      </c>
      <c r="H1782" s="26">
        <f t="shared" ca="1" si="167"/>
        <v>8802</v>
      </c>
      <c r="I1782" s="8">
        <f t="shared" ca="1" si="168"/>
        <v>71</v>
      </c>
      <c r="J1782" s="26">
        <f ca="1">IF(I1782=0,0,COUNTIF(I$19:$I1782,C1782*10+1))</f>
        <v>45</v>
      </c>
      <c r="K1782" s="21">
        <f t="shared" ca="1" si="169"/>
        <v>0</v>
      </c>
      <c r="L1782" s="24">
        <f t="shared" ca="1" si="170"/>
        <v>8802</v>
      </c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</row>
    <row r="1783" spans="1:44" x14ac:dyDescent="0.2">
      <c r="A1783" s="15">
        <f>Daten!A1783</f>
        <v>70323</v>
      </c>
      <c r="B1783" s="8" t="str">
        <f>Daten!B1783</f>
        <v>Kolsassberg</v>
      </c>
      <c r="C1783" s="15">
        <f t="shared" si="165"/>
        <v>7</v>
      </c>
      <c r="D1783" s="9">
        <f>Daten!E1783</f>
        <v>830</v>
      </c>
      <c r="E1783" s="10">
        <f>Daten!D1783</f>
        <v>0</v>
      </c>
      <c r="F1783" s="9">
        <f t="shared" si="166"/>
        <v>1337.9104477611941</v>
      </c>
      <c r="H1783" s="26">
        <f t="shared" ca="1" si="167"/>
        <v>4372</v>
      </c>
      <c r="I1783" s="8">
        <f t="shared" ca="1" si="168"/>
        <v>71</v>
      </c>
      <c r="J1783" s="26">
        <f ca="1">IF(I1783=0,0,COUNTIF(I$19:$I1783,C1783*10+1))</f>
        <v>46</v>
      </c>
      <c r="K1783" s="21">
        <f t="shared" ca="1" si="169"/>
        <v>0</v>
      </c>
      <c r="L1783" s="24">
        <f t="shared" ca="1" si="170"/>
        <v>4372</v>
      </c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</row>
    <row r="1784" spans="1:44" x14ac:dyDescent="0.2">
      <c r="A1784" s="15">
        <f>Daten!A1784</f>
        <v>70325</v>
      </c>
      <c r="B1784" s="8" t="str">
        <f>Daten!B1784</f>
        <v>Lans</v>
      </c>
      <c r="C1784" s="15">
        <f t="shared" si="165"/>
        <v>7</v>
      </c>
      <c r="D1784" s="9">
        <f>Daten!E1784</f>
        <v>1126</v>
      </c>
      <c r="E1784" s="10">
        <f>Daten!D1784</f>
        <v>0</v>
      </c>
      <c r="F1784" s="9">
        <f t="shared" si="166"/>
        <v>1815.044776119403</v>
      </c>
      <c r="H1784" s="26">
        <f t="shared" ca="1" si="167"/>
        <v>5931</v>
      </c>
      <c r="I1784" s="8">
        <f t="shared" ca="1" si="168"/>
        <v>71</v>
      </c>
      <c r="J1784" s="26">
        <f ca="1">IF(I1784=0,0,COUNTIF(I$19:$I1784,C1784*10+1))</f>
        <v>47</v>
      </c>
      <c r="K1784" s="21">
        <f t="shared" ca="1" si="169"/>
        <v>0</v>
      </c>
      <c r="L1784" s="24">
        <f t="shared" ca="1" si="170"/>
        <v>5931</v>
      </c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</row>
    <row r="1785" spans="1:44" x14ac:dyDescent="0.2">
      <c r="A1785" s="15">
        <f>Daten!A1785</f>
        <v>70326</v>
      </c>
      <c r="B1785" s="8" t="str">
        <f>Daten!B1785</f>
        <v>Leutasch</v>
      </c>
      <c r="C1785" s="15">
        <f t="shared" si="165"/>
        <v>7</v>
      </c>
      <c r="D1785" s="9">
        <f>Daten!E1785</f>
        <v>2474</v>
      </c>
      <c r="E1785" s="10">
        <f>Daten!D1785</f>
        <v>0</v>
      </c>
      <c r="F1785" s="9">
        <f t="shared" si="166"/>
        <v>3987.9402985074626</v>
      </c>
      <c r="H1785" s="26">
        <f t="shared" ca="1" si="167"/>
        <v>13031</v>
      </c>
      <c r="I1785" s="8">
        <f t="shared" ca="1" si="168"/>
        <v>71</v>
      </c>
      <c r="J1785" s="26">
        <f ca="1">IF(I1785=0,0,COUNTIF(I$19:$I1785,C1785*10+1))</f>
        <v>48</v>
      </c>
      <c r="K1785" s="21">
        <f t="shared" ca="1" si="169"/>
        <v>0</v>
      </c>
      <c r="L1785" s="24">
        <f t="shared" ca="1" si="170"/>
        <v>13031</v>
      </c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</row>
    <row r="1786" spans="1:44" x14ac:dyDescent="0.2">
      <c r="A1786" s="15">
        <f>Daten!A1786</f>
        <v>70328</v>
      </c>
      <c r="B1786" s="8" t="str">
        <f>Daten!B1786</f>
        <v>Mieders</v>
      </c>
      <c r="C1786" s="15">
        <f t="shared" si="165"/>
        <v>7</v>
      </c>
      <c r="D1786" s="9">
        <f>Daten!E1786</f>
        <v>1960</v>
      </c>
      <c r="E1786" s="10">
        <f>Daten!D1786</f>
        <v>0</v>
      </c>
      <c r="F1786" s="9">
        <f t="shared" si="166"/>
        <v>3159.4029850746269</v>
      </c>
      <c r="H1786" s="26">
        <f t="shared" ca="1" si="167"/>
        <v>10324</v>
      </c>
      <c r="I1786" s="8">
        <f t="shared" ca="1" si="168"/>
        <v>71</v>
      </c>
      <c r="J1786" s="26">
        <f ca="1">IF(I1786=0,0,COUNTIF(I$19:$I1786,C1786*10+1))</f>
        <v>49</v>
      </c>
      <c r="K1786" s="21">
        <f t="shared" ca="1" si="169"/>
        <v>0</v>
      </c>
      <c r="L1786" s="24">
        <f t="shared" ca="1" si="170"/>
        <v>10324</v>
      </c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</row>
    <row r="1787" spans="1:44" x14ac:dyDescent="0.2">
      <c r="A1787" s="15">
        <f>Daten!A1787</f>
        <v>70329</v>
      </c>
      <c r="B1787" s="8" t="str">
        <f>Daten!B1787</f>
        <v>Mils</v>
      </c>
      <c r="C1787" s="15">
        <f t="shared" si="165"/>
        <v>7</v>
      </c>
      <c r="D1787" s="9">
        <f>Daten!E1787</f>
        <v>4608</v>
      </c>
      <c r="E1787" s="10">
        <f>Daten!D1787</f>
        <v>0</v>
      </c>
      <c r="F1787" s="9">
        <f t="shared" si="166"/>
        <v>7427.8208955223881</v>
      </c>
      <c r="H1787" s="26">
        <f t="shared" ca="1" si="167"/>
        <v>24271</v>
      </c>
      <c r="I1787" s="8">
        <f t="shared" ca="1" si="168"/>
        <v>71</v>
      </c>
      <c r="J1787" s="26">
        <f ca="1">IF(I1787=0,0,COUNTIF(I$19:$I1787,C1787*10+1))</f>
        <v>50</v>
      </c>
      <c r="K1787" s="21">
        <f t="shared" ca="1" si="169"/>
        <v>0</v>
      </c>
      <c r="L1787" s="24">
        <f t="shared" ca="1" si="170"/>
        <v>24271</v>
      </c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</row>
    <row r="1788" spans="1:44" x14ac:dyDescent="0.2">
      <c r="A1788" s="15">
        <f>Daten!A1788</f>
        <v>70331</v>
      </c>
      <c r="B1788" s="8" t="str">
        <f>Daten!B1788</f>
        <v>Mutters</v>
      </c>
      <c r="C1788" s="15">
        <f t="shared" si="165"/>
        <v>7</v>
      </c>
      <c r="D1788" s="9">
        <f>Daten!E1788</f>
        <v>2248</v>
      </c>
      <c r="E1788" s="10">
        <f>Daten!D1788</f>
        <v>0</v>
      </c>
      <c r="F1788" s="9">
        <f t="shared" si="166"/>
        <v>3623.6417910447763</v>
      </c>
      <c r="H1788" s="26">
        <f t="shared" ca="1" si="167"/>
        <v>11841</v>
      </c>
      <c r="I1788" s="8">
        <f t="shared" ca="1" si="168"/>
        <v>71</v>
      </c>
      <c r="J1788" s="26">
        <f ca="1">IF(I1788=0,0,COUNTIF(I$19:$I1788,C1788*10+1))</f>
        <v>51</v>
      </c>
      <c r="K1788" s="21">
        <f t="shared" ca="1" si="169"/>
        <v>0</v>
      </c>
      <c r="L1788" s="24">
        <f t="shared" ca="1" si="170"/>
        <v>11841</v>
      </c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</row>
    <row r="1789" spans="1:44" x14ac:dyDescent="0.2">
      <c r="A1789" s="15">
        <f>Daten!A1789</f>
        <v>70332</v>
      </c>
      <c r="B1789" s="8" t="str">
        <f>Daten!B1789</f>
        <v>Natters</v>
      </c>
      <c r="C1789" s="15">
        <f t="shared" si="165"/>
        <v>7</v>
      </c>
      <c r="D1789" s="9">
        <f>Daten!E1789</f>
        <v>2116</v>
      </c>
      <c r="E1789" s="10">
        <f>Daten!D1789</f>
        <v>0</v>
      </c>
      <c r="F1789" s="9">
        <f t="shared" si="166"/>
        <v>3410.8656716417909</v>
      </c>
      <c r="H1789" s="26">
        <f t="shared" ca="1" si="167"/>
        <v>11145</v>
      </c>
      <c r="I1789" s="8">
        <f t="shared" ca="1" si="168"/>
        <v>71</v>
      </c>
      <c r="J1789" s="26">
        <f ca="1">IF(I1789=0,0,COUNTIF(I$19:$I1789,C1789*10+1))</f>
        <v>52</v>
      </c>
      <c r="K1789" s="21">
        <f t="shared" ca="1" si="169"/>
        <v>0</v>
      </c>
      <c r="L1789" s="24">
        <f t="shared" ca="1" si="170"/>
        <v>11145</v>
      </c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</row>
    <row r="1790" spans="1:44" x14ac:dyDescent="0.2">
      <c r="A1790" s="15">
        <f>Daten!A1790</f>
        <v>70333</v>
      </c>
      <c r="B1790" s="8" t="str">
        <f>Daten!B1790</f>
        <v>Navis</v>
      </c>
      <c r="C1790" s="15">
        <f t="shared" si="165"/>
        <v>7</v>
      </c>
      <c r="D1790" s="9">
        <f>Daten!E1790</f>
        <v>2058</v>
      </c>
      <c r="E1790" s="10">
        <f>Daten!D1790</f>
        <v>0</v>
      </c>
      <c r="F1790" s="9">
        <f t="shared" si="166"/>
        <v>3317.373134328358</v>
      </c>
      <c r="H1790" s="26">
        <f t="shared" ca="1" si="167"/>
        <v>10840</v>
      </c>
      <c r="I1790" s="8">
        <f t="shared" ca="1" si="168"/>
        <v>71</v>
      </c>
      <c r="J1790" s="26">
        <f ca="1">IF(I1790=0,0,COUNTIF(I$19:$I1790,C1790*10+1))</f>
        <v>53</v>
      </c>
      <c r="K1790" s="21">
        <f t="shared" ca="1" si="169"/>
        <v>0</v>
      </c>
      <c r="L1790" s="24">
        <f t="shared" ca="1" si="170"/>
        <v>10840</v>
      </c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</row>
    <row r="1791" spans="1:44" x14ac:dyDescent="0.2">
      <c r="A1791" s="15">
        <f>Daten!A1791</f>
        <v>70334</v>
      </c>
      <c r="B1791" s="8" t="str">
        <f>Daten!B1791</f>
        <v>Neustift im Stubaital</v>
      </c>
      <c r="C1791" s="15">
        <f t="shared" si="165"/>
        <v>7</v>
      </c>
      <c r="D1791" s="9">
        <f>Daten!E1791</f>
        <v>4890</v>
      </c>
      <c r="E1791" s="10">
        <f>Daten!D1791</f>
        <v>0</v>
      </c>
      <c r="F1791" s="9">
        <f t="shared" si="166"/>
        <v>7882.3880597014922</v>
      </c>
      <c r="H1791" s="26">
        <f t="shared" ca="1" si="167"/>
        <v>25757</v>
      </c>
      <c r="I1791" s="8">
        <f t="shared" ca="1" si="168"/>
        <v>71</v>
      </c>
      <c r="J1791" s="26">
        <f ca="1">IF(I1791=0,0,COUNTIF(I$19:$I1791,C1791*10+1))</f>
        <v>54</v>
      </c>
      <c r="K1791" s="21">
        <f t="shared" ca="1" si="169"/>
        <v>0</v>
      </c>
      <c r="L1791" s="24">
        <f t="shared" ca="1" si="170"/>
        <v>25757</v>
      </c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</row>
    <row r="1792" spans="1:44" x14ac:dyDescent="0.2">
      <c r="A1792" s="15">
        <f>Daten!A1792</f>
        <v>70335</v>
      </c>
      <c r="B1792" s="8" t="str">
        <f>Daten!B1792</f>
        <v>Oberhofen im Inntal</v>
      </c>
      <c r="C1792" s="15">
        <f t="shared" si="165"/>
        <v>7</v>
      </c>
      <c r="D1792" s="9">
        <f>Daten!E1792</f>
        <v>1899</v>
      </c>
      <c r="E1792" s="10">
        <f>Daten!D1792</f>
        <v>0</v>
      </c>
      <c r="F1792" s="9">
        <f t="shared" si="166"/>
        <v>3061.0746268656717</v>
      </c>
      <c r="H1792" s="26">
        <f t="shared" ca="1" si="167"/>
        <v>10003</v>
      </c>
      <c r="I1792" s="8">
        <f t="shared" ca="1" si="168"/>
        <v>71</v>
      </c>
      <c r="J1792" s="26">
        <f ca="1">IF(I1792=0,0,COUNTIF(I$19:$I1792,C1792*10+1))</f>
        <v>55</v>
      </c>
      <c r="K1792" s="21">
        <f t="shared" ca="1" si="169"/>
        <v>0</v>
      </c>
      <c r="L1792" s="24">
        <f t="shared" ca="1" si="170"/>
        <v>10003</v>
      </c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</row>
    <row r="1793" spans="1:44" x14ac:dyDescent="0.2">
      <c r="A1793" s="15">
        <f>Daten!A1793</f>
        <v>70336</v>
      </c>
      <c r="B1793" s="8" t="str">
        <f>Daten!B1793</f>
        <v>Obernberg am Brenner</v>
      </c>
      <c r="C1793" s="15">
        <f t="shared" si="165"/>
        <v>7</v>
      </c>
      <c r="D1793" s="9">
        <f>Daten!E1793</f>
        <v>394</v>
      </c>
      <c r="E1793" s="10">
        <f>Daten!D1793</f>
        <v>0</v>
      </c>
      <c r="F1793" s="9">
        <f t="shared" si="166"/>
        <v>635.1044776119403</v>
      </c>
      <c r="H1793" s="26">
        <f t="shared" ca="1" si="167"/>
        <v>2075</v>
      </c>
      <c r="I1793" s="8">
        <f t="shared" ca="1" si="168"/>
        <v>71</v>
      </c>
      <c r="J1793" s="26">
        <f ca="1">IF(I1793=0,0,COUNTIF(I$19:$I1793,C1793*10+1))</f>
        <v>56</v>
      </c>
      <c r="K1793" s="21">
        <f t="shared" ca="1" si="169"/>
        <v>0</v>
      </c>
      <c r="L1793" s="24">
        <f t="shared" ca="1" si="170"/>
        <v>2075</v>
      </c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</row>
    <row r="1794" spans="1:44" x14ac:dyDescent="0.2">
      <c r="A1794" s="15">
        <f>Daten!A1794</f>
        <v>70337</v>
      </c>
      <c r="B1794" s="8" t="str">
        <f>Daten!B1794</f>
        <v>Oberperfuss</v>
      </c>
      <c r="C1794" s="15">
        <f t="shared" si="165"/>
        <v>7</v>
      </c>
      <c r="D1794" s="9">
        <f>Daten!E1794</f>
        <v>3100</v>
      </c>
      <c r="E1794" s="10">
        <f>Daten!D1794</f>
        <v>0</v>
      </c>
      <c r="F1794" s="9">
        <f t="shared" si="166"/>
        <v>4997.0149253731342</v>
      </c>
      <c r="H1794" s="26">
        <f t="shared" ca="1" si="167"/>
        <v>16328</v>
      </c>
      <c r="I1794" s="8">
        <f t="shared" ca="1" si="168"/>
        <v>71</v>
      </c>
      <c r="J1794" s="26">
        <f ca="1">IF(I1794=0,0,COUNTIF(I$19:$I1794,C1794*10+1))</f>
        <v>57</v>
      </c>
      <c r="K1794" s="21">
        <f t="shared" ca="1" si="169"/>
        <v>0</v>
      </c>
      <c r="L1794" s="24">
        <f t="shared" ca="1" si="170"/>
        <v>16328</v>
      </c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</row>
    <row r="1795" spans="1:44" x14ac:dyDescent="0.2">
      <c r="A1795" s="15">
        <f>Daten!A1795</f>
        <v>70338</v>
      </c>
      <c r="B1795" s="8" t="str">
        <f>Daten!B1795</f>
        <v>Patsch</v>
      </c>
      <c r="C1795" s="15">
        <f t="shared" si="165"/>
        <v>7</v>
      </c>
      <c r="D1795" s="9">
        <f>Daten!E1795</f>
        <v>1105</v>
      </c>
      <c r="E1795" s="10">
        <f>Daten!D1795</f>
        <v>0</v>
      </c>
      <c r="F1795" s="9">
        <f t="shared" si="166"/>
        <v>1781.1940298507463</v>
      </c>
      <c r="H1795" s="26">
        <f t="shared" ca="1" si="167"/>
        <v>5820</v>
      </c>
      <c r="I1795" s="8">
        <f t="shared" ca="1" si="168"/>
        <v>71</v>
      </c>
      <c r="J1795" s="26">
        <f ca="1">IF(I1795=0,0,COUNTIF(I$19:$I1795,C1795*10+1))</f>
        <v>58</v>
      </c>
      <c r="K1795" s="21">
        <f t="shared" ca="1" si="169"/>
        <v>0</v>
      </c>
      <c r="L1795" s="24">
        <f t="shared" ca="1" si="170"/>
        <v>5820</v>
      </c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</row>
    <row r="1796" spans="1:44" x14ac:dyDescent="0.2">
      <c r="A1796" s="15">
        <f>Daten!A1796</f>
        <v>70339</v>
      </c>
      <c r="B1796" s="8" t="str">
        <f>Daten!B1796</f>
        <v>Pettnau</v>
      </c>
      <c r="C1796" s="15">
        <f t="shared" si="165"/>
        <v>7</v>
      </c>
      <c r="D1796" s="9">
        <f>Daten!E1796</f>
        <v>1070</v>
      </c>
      <c r="E1796" s="10">
        <f>Daten!D1796</f>
        <v>0</v>
      </c>
      <c r="F1796" s="9">
        <f t="shared" si="166"/>
        <v>1724.7761194029852</v>
      </c>
      <c r="H1796" s="26">
        <f t="shared" ca="1" si="167"/>
        <v>5636</v>
      </c>
      <c r="I1796" s="8">
        <f t="shared" ca="1" si="168"/>
        <v>71</v>
      </c>
      <c r="J1796" s="26">
        <f ca="1">IF(I1796=0,0,COUNTIF(I$19:$I1796,C1796*10+1))</f>
        <v>59</v>
      </c>
      <c r="K1796" s="21">
        <f t="shared" ca="1" si="169"/>
        <v>0</v>
      </c>
      <c r="L1796" s="24">
        <f t="shared" ca="1" si="170"/>
        <v>5636</v>
      </c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</row>
    <row r="1797" spans="1:44" x14ac:dyDescent="0.2">
      <c r="A1797" s="15">
        <f>Daten!A1797</f>
        <v>70340</v>
      </c>
      <c r="B1797" s="8" t="str">
        <f>Daten!B1797</f>
        <v>Pfaffenhofen</v>
      </c>
      <c r="C1797" s="15">
        <f t="shared" si="165"/>
        <v>7</v>
      </c>
      <c r="D1797" s="9">
        <f>Daten!E1797</f>
        <v>1208</v>
      </c>
      <c r="E1797" s="10">
        <f>Daten!D1797</f>
        <v>0</v>
      </c>
      <c r="F1797" s="9">
        <f t="shared" si="166"/>
        <v>1947.2238805970148</v>
      </c>
      <c r="H1797" s="26">
        <f t="shared" ca="1" si="167"/>
        <v>6363</v>
      </c>
      <c r="I1797" s="8">
        <f t="shared" ca="1" si="168"/>
        <v>71</v>
      </c>
      <c r="J1797" s="26">
        <f ca="1">IF(I1797=0,0,COUNTIF(I$19:$I1797,C1797*10+1))</f>
        <v>60</v>
      </c>
      <c r="K1797" s="21">
        <f t="shared" ca="1" si="169"/>
        <v>0</v>
      </c>
      <c r="L1797" s="24">
        <f t="shared" ca="1" si="170"/>
        <v>6363</v>
      </c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</row>
    <row r="1798" spans="1:44" x14ac:dyDescent="0.2">
      <c r="A1798" s="15">
        <f>Daten!A1798</f>
        <v>70342</v>
      </c>
      <c r="B1798" s="8" t="str">
        <f>Daten!B1798</f>
        <v>Polling in Tirol</v>
      </c>
      <c r="C1798" s="15">
        <f t="shared" si="165"/>
        <v>7</v>
      </c>
      <c r="D1798" s="9">
        <f>Daten!E1798</f>
        <v>1298</v>
      </c>
      <c r="E1798" s="10">
        <f>Daten!D1798</f>
        <v>0</v>
      </c>
      <c r="F1798" s="9">
        <f t="shared" si="166"/>
        <v>2092.2985074626868</v>
      </c>
      <c r="H1798" s="26">
        <f t="shared" ca="1" si="167"/>
        <v>6837</v>
      </c>
      <c r="I1798" s="8">
        <f t="shared" ca="1" si="168"/>
        <v>71</v>
      </c>
      <c r="J1798" s="26">
        <f ca="1">IF(I1798=0,0,COUNTIF(I$19:$I1798,C1798*10+1))</f>
        <v>61</v>
      </c>
      <c r="K1798" s="21">
        <f t="shared" ca="1" si="169"/>
        <v>0</v>
      </c>
      <c r="L1798" s="24">
        <f t="shared" ca="1" si="170"/>
        <v>6837</v>
      </c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</row>
    <row r="1799" spans="1:44" x14ac:dyDescent="0.2">
      <c r="A1799" s="15">
        <f>Daten!A1799</f>
        <v>70343</v>
      </c>
      <c r="B1799" s="8" t="str">
        <f>Daten!B1799</f>
        <v>Ranggen</v>
      </c>
      <c r="C1799" s="15">
        <f t="shared" si="165"/>
        <v>7</v>
      </c>
      <c r="D1799" s="9">
        <f>Daten!E1799</f>
        <v>1105</v>
      </c>
      <c r="E1799" s="10">
        <f>Daten!D1799</f>
        <v>0</v>
      </c>
      <c r="F1799" s="9">
        <f t="shared" si="166"/>
        <v>1781.1940298507463</v>
      </c>
      <c r="H1799" s="26">
        <f t="shared" ca="1" si="167"/>
        <v>5820</v>
      </c>
      <c r="I1799" s="8">
        <f t="shared" ca="1" si="168"/>
        <v>71</v>
      </c>
      <c r="J1799" s="26">
        <f ca="1">IF(I1799=0,0,COUNTIF(I$19:$I1799,C1799*10+1))</f>
        <v>62</v>
      </c>
      <c r="K1799" s="21">
        <f t="shared" ca="1" si="169"/>
        <v>0</v>
      </c>
      <c r="L1799" s="24">
        <f t="shared" ca="1" si="170"/>
        <v>5820</v>
      </c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</row>
    <row r="1800" spans="1:44" x14ac:dyDescent="0.2">
      <c r="A1800" s="15">
        <f>Daten!A1800</f>
        <v>70344</v>
      </c>
      <c r="B1800" s="8" t="str">
        <f>Daten!B1800</f>
        <v>Reith bei Seefeld</v>
      </c>
      <c r="C1800" s="15">
        <f t="shared" si="165"/>
        <v>7</v>
      </c>
      <c r="D1800" s="9">
        <f>Daten!E1800</f>
        <v>1458</v>
      </c>
      <c r="E1800" s="10">
        <f>Daten!D1800</f>
        <v>0</v>
      </c>
      <c r="F1800" s="9">
        <f t="shared" si="166"/>
        <v>2350.2089552238804</v>
      </c>
      <c r="H1800" s="26">
        <f t="shared" ca="1" si="167"/>
        <v>7680</v>
      </c>
      <c r="I1800" s="8">
        <f t="shared" ca="1" si="168"/>
        <v>71</v>
      </c>
      <c r="J1800" s="26">
        <f ca="1">IF(I1800=0,0,COUNTIF(I$19:$I1800,C1800*10+1))</f>
        <v>63</v>
      </c>
      <c r="K1800" s="21">
        <f t="shared" ca="1" si="169"/>
        <v>0</v>
      </c>
      <c r="L1800" s="24">
        <f t="shared" ca="1" si="170"/>
        <v>7680</v>
      </c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</row>
    <row r="1801" spans="1:44" x14ac:dyDescent="0.2">
      <c r="A1801" s="15">
        <f>Daten!A1801</f>
        <v>70345</v>
      </c>
      <c r="B1801" s="8" t="str">
        <f>Daten!B1801</f>
        <v>Rinn</v>
      </c>
      <c r="C1801" s="15">
        <f t="shared" si="165"/>
        <v>7</v>
      </c>
      <c r="D1801" s="9">
        <f>Daten!E1801</f>
        <v>1943</v>
      </c>
      <c r="E1801" s="10">
        <f>Daten!D1801</f>
        <v>0</v>
      </c>
      <c r="F1801" s="9">
        <f t="shared" si="166"/>
        <v>3132</v>
      </c>
      <c r="H1801" s="26">
        <f t="shared" ca="1" si="167"/>
        <v>10234</v>
      </c>
      <c r="I1801" s="8">
        <f t="shared" ca="1" si="168"/>
        <v>71</v>
      </c>
      <c r="J1801" s="26">
        <f ca="1">IF(I1801=0,0,COUNTIF(I$19:$I1801,C1801*10+1))</f>
        <v>64</v>
      </c>
      <c r="K1801" s="21">
        <f t="shared" ca="1" si="169"/>
        <v>0</v>
      </c>
      <c r="L1801" s="24">
        <f t="shared" ca="1" si="170"/>
        <v>10234</v>
      </c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</row>
    <row r="1802" spans="1:44" x14ac:dyDescent="0.2">
      <c r="A1802" s="15">
        <f>Daten!A1802</f>
        <v>70346</v>
      </c>
      <c r="B1802" s="8" t="str">
        <f>Daten!B1802</f>
        <v>Rum</v>
      </c>
      <c r="C1802" s="15">
        <f t="shared" si="165"/>
        <v>7</v>
      </c>
      <c r="D1802" s="9">
        <f>Daten!E1802</f>
        <v>9294</v>
      </c>
      <c r="E1802" s="10">
        <f>Daten!D1802</f>
        <v>0</v>
      </c>
      <c r="F1802" s="9">
        <f t="shared" si="166"/>
        <v>15142.268656716418</v>
      </c>
      <c r="H1802" s="26">
        <f t="shared" ca="1" si="167"/>
        <v>49480</v>
      </c>
      <c r="I1802" s="8">
        <f t="shared" ca="1" si="168"/>
        <v>71</v>
      </c>
      <c r="J1802" s="26">
        <f ca="1">IF(I1802=0,0,COUNTIF(I$19:$I1802,C1802*10+1))</f>
        <v>65</v>
      </c>
      <c r="K1802" s="21">
        <f t="shared" ca="1" si="169"/>
        <v>0</v>
      </c>
      <c r="L1802" s="24">
        <f t="shared" ca="1" si="170"/>
        <v>49480</v>
      </c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</row>
    <row r="1803" spans="1:44" x14ac:dyDescent="0.2">
      <c r="A1803" s="15">
        <f>Daten!A1803</f>
        <v>70347</v>
      </c>
      <c r="B1803" s="8" t="str">
        <f>Daten!B1803</f>
        <v>St. Sigmund im Sellrain</v>
      </c>
      <c r="C1803" s="15">
        <f t="shared" si="165"/>
        <v>7</v>
      </c>
      <c r="D1803" s="9">
        <f>Daten!E1803</f>
        <v>183</v>
      </c>
      <c r="E1803" s="10">
        <f>Daten!D1803</f>
        <v>0</v>
      </c>
      <c r="F1803" s="9">
        <f t="shared" si="166"/>
        <v>294.9850746268657</v>
      </c>
      <c r="H1803" s="26">
        <f t="shared" ca="1" si="167"/>
        <v>964</v>
      </c>
      <c r="I1803" s="8">
        <f t="shared" ca="1" si="168"/>
        <v>71</v>
      </c>
      <c r="J1803" s="26">
        <f ca="1">IF(I1803=0,0,COUNTIF(I$19:$I1803,C1803*10+1))</f>
        <v>66</v>
      </c>
      <c r="K1803" s="21">
        <f t="shared" ca="1" si="169"/>
        <v>0</v>
      </c>
      <c r="L1803" s="24">
        <f t="shared" ca="1" si="170"/>
        <v>964</v>
      </c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</row>
    <row r="1804" spans="1:44" x14ac:dyDescent="0.2">
      <c r="A1804" s="15">
        <f>Daten!A1804</f>
        <v>70348</v>
      </c>
      <c r="B1804" s="8" t="str">
        <f>Daten!B1804</f>
        <v>Scharnitz</v>
      </c>
      <c r="C1804" s="15">
        <f t="shared" si="165"/>
        <v>7</v>
      </c>
      <c r="D1804" s="9">
        <f>Daten!E1804</f>
        <v>1390</v>
      </c>
      <c r="E1804" s="10">
        <f>Daten!D1804</f>
        <v>0</v>
      </c>
      <c r="F1804" s="9">
        <f t="shared" si="166"/>
        <v>2240.5970149253731</v>
      </c>
      <c r="H1804" s="26">
        <f t="shared" ca="1" si="167"/>
        <v>7321</v>
      </c>
      <c r="I1804" s="8">
        <f t="shared" ca="1" si="168"/>
        <v>71</v>
      </c>
      <c r="J1804" s="26">
        <f ca="1">IF(I1804=0,0,COUNTIF(I$19:$I1804,C1804*10+1))</f>
        <v>67</v>
      </c>
      <c r="K1804" s="21">
        <f t="shared" ca="1" si="169"/>
        <v>0</v>
      </c>
      <c r="L1804" s="24">
        <f t="shared" ca="1" si="170"/>
        <v>7321</v>
      </c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</row>
    <row r="1805" spans="1:44" x14ac:dyDescent="0.2">
      <c r="A1805" s="15">
        <f>Daten!A1805</f>
        <v>70349</v>
      </c>
      <c r="B1805" s="8" t="str">
        <f>Daten!B1805</f>
        <v>Schmirn</v>
      </c>
      <c r="C1805" s="15">
        <f t="shared" si="165"/>
        <v>7</v>
      </c>
      <c r="D1805" s="9">
        <f>Daten!E1805</f>
        <v>892</v>
      </c>
      <c r="E1805" s="10">
        <f>Daten!D1805</f>
        <v>0</v>
      </c>
      <c r="F1805" s="9">
        <f t="shared" si="166"/>
        <v>1437.8507462686566</v>
      </c>
      <c r="H1805" s="26">
        <f t="shared" ca="1" si="167"/>
        <v>4698</v>
      </c>
      <c r="I1805" s="8">
        <f t="shared" ca="1" si="168"/>
        <v>71</v>
      </c>
      <c r="J1805" s="26">
        <f ca="1">IF(I1805=0,0,COUNTIF(I$19:$I1805,C1805*10+1))</f>
        <v>68</v>
      </c>
      <c r="K1805" s="21">
        <f t="shared" ca="1" si="169"/>
        <v>0</v>
      </c>
      <c r="L1805" s="24">
        <f t="shared" ca="1" si="170"/>
        <v>4698</v>
      </c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</row>
    <row r="1806" spans="1:44" x14ac:dyDescent="0.2">
      <c r="A1806" s="15">
        <f>Daten!A1806</f>
        <v>70350</v>
      </c>
      <c r="B1806" s="8" t="str">
        <f>Daten!B1806</f>
        <v>Schönberg im Stubaital</v>
      </c>
      <c r="C1806" s="15">
        <f t="shared" si="165"/>
        <v>7</v>
      </c>
      <c r="D1806" s="9">
        <f>Daten!E1806</f>
        <v>1102</v>
      </c>
      <c r="E1806" s="10">
        <f>Daten!D1806</f>
        <v>0</v>
      </c>
      <c r="F1806" s="9">
        <f t="shared" si="166"/>
        <v>1776.358208955224</v>
      </c>
      <c r="H1806" s="26">
        <f t="shared" ca="1" si="167"/>
        <v>5805</v>
      </c>
      <c r="I1806" s="8">
        <f t="shared" ca="1" si="168"/>
        <v>71</v>
      </c>
      <c r="J1806" s="26">
        <f ca="1">IF(I1806=0,0,COUNTIF(I$19:$I1806,C1806*10+1))</f>
        <v>69</v>
      </c>
      <c r="K1806" s="21">
        <f t="shared" ca="1" si="169"/>
        <v>0</v>
      </c>
      <c r="L1806" s="24">
        <f t="shared" ca="1" si="170"/>
        <v>5805</v>
      </c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</row>
    <row r="1807" spans="1:44" x14ac:dyDescent="0.2">
      <c r="A1807" s="15">
        <f>Daten!A1807</f>
        <v>70351</v>
      </c>
      <c r="B1807" s="8" t="str">
        <f>Daten!B1807</f>
        <v>Seefeld in Tirol</v>
      </c>
      <c r="C1807" s="15">
        <f t="shared" si="165"/>
        <v>7</v>
      </c>
      <c r="D1807" s="9">
        <f>Daten!E1807</f>
        <v>3505</v>
      </c>
      <c r="E1807" s="10">
        <f>Daten!D1807</f>
        <v>0</v>
      </c>
      <c r="F1807" s="9">
        <f t="shared" si="166"/>
        <v>5649.8507462686566</v>
      </c>
      <c r="H1807" s="26">
        <f t="shared" ca="1" si="167"/>
        <v>18462</v>
      </c>
      <c r="I1807" s="8">
        <f t="shared" ca="1" si="168"/>
        <v>71</v>
      </c>
      <c r="J1807" s="26">
        <f ca="1">IF(I1807=0,0,COUNTIF(I$19:$I1807,C1807*10+1))</f>
        <v>70</v>
      </c>
      <c r="K1807" s="21">
        <f t="shared" ca="1" si="169"/>
        <v>0</v>
      </c>
      <c r="L1807" s="24">
        <f t="shared" ca="1" si="170"/>
        <v>18462</v>
      </c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</row>
    <row r="1808" spans="1:44" x14ac:dyDescent="0.2">
      <c r="A1808" s="15">
        <f>Daten!A1808</f>
        <v>70352</v>
      </c>
      <c r="B1808" s="8" t="str">
        <f>Daten!B1808</f>
        <v>Sellrain</v>
      </c>
      <c r="C1808" s="15">
        <f t="shared" si="165"/>
        <v>7</v>
      </c>
      <c r="D1808" s="9">
        <f>Daten!E1808</f>
        <v>1347</v>
      </c>
      <c r="E1808" s="10">
        <f>Daten!D1808</f>
        <v>0</v>
      </c>
      <c r="F1808" s="9">
        <f t="shared" si="166"/>
        <v>2171.2835820895521</v>
      </c>
      <c r="H1808" s="26">
        <f t="shared" ca="1" si="167"/>
        <v>7095</v>
      </c>
      <c r="I1808" s="8">
        <f t="shared" ca="1" si="168"/>
        <v>71</v>
      </c>
      <c r="J1808" s="26">
        <f ca="1">IF(I1808=0,0,COUNTIF(I$19:$I1808,C1808*10+1))</f>
        <v>71</v>
      </c>
      <c r="K1808" s="21">
        <f t="shared" ca="1" si="169"/>
        <v>0</v>
      </c>
      <c r="L1808" s="24">
        <f t="shared" ca="1" si="170"/>
        <v>7095</v>
      </c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</row>
    <row r="1809" spans="1:44" x14ac:dyDescent="0.2">
      <c r="A1809" s="15">
        <f>Daten!A1809</f>
        <v>70353</v>
      </c>
      <c r="B1809" s="8" t="str">
        <f>Daten!B1809</f>
        <v>Sistrans</v>
      </c>
      <c r="C1809" s="15">
        <f t="shared" si="165"/>
        <v>7</v>
      </c>
      <c r="D1809" s="9">
        <f>Daten!E1809</f>
        <v>2283</v>
      </c>
      <c r="E1809" s="10">
        <f>Daten!D1809</f>
        <v>0</v>
      </c>
      <c r="F1809" s="9">
        <f t="shared" si="166"/>
        <v>3680.0597014925374</v>
      </c>
      <c r="H1809" s="26">
        <f t="shared" ca="1" si="167"/>
        <v>12025</v>
      </c>
      <c r="I1809" s="8">
        <f t="shared" ca="1" si="168"/>
        <v>71</v>
      </c>
      <c r="J1809" s="26">
        <f ca="1">IF(I1809=0,0,COUNTIF(I$19:$I1809,C1809*10+1))</f>
        <v>72</v>
      </c>
      <c r="K1809" s="21">
        <f t="shared" ca="1" si="169"/>
        <v>0</v>
      </c>
      <c r="L1809" s="24">
        <f t="shared" ca="1" si="170"/>
        <v>12025</v>
      </c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</row>
    <row r="1810" spans="1:44" x14ac:dyDescent="0.2">
      <c r="A1810" s="15">
        <f>Daten!A1810</f>
        <v>70354</v>
      </c>
      <c r="B1810" s="8" t="str">
        <f>Daten!B1810</f>
        <v>Hall in Tirol</v>
      </c>
      <c r="C1810" s="15">
        <f t="shared" si="165"/>
        <v>7</v>
      </c>
      <c r="D1810" s="9">
        <f>Daten!E1810</f>
        <v>14302</v>
      </c>
      <c r="E1810" s="10">
        <f>Daten!D1810</f>
        <v>0</v>
      </c>
      <c r="F1810" s="9">
        <f t="shared" si="166"/>
        <v>23836.666666666664</v>
      </c>
      <c r="H1810" s="26">
        <f t="shared" ca="1" si="167"/>
        <v>77890</v>
      </c>
      <c r="I1810" s="8">
        <f t="shared" ca="1" si="168"/>
        <v>71</v>
      </c>
      <c r="J1810" s="26">
        <f ca="1">IF(I1810=0,0,COUNTIF(I$19:$I1810,C1810*10+1))</f>
        <v>73</v>
      </c>
      <c r="K1810" s="21">
        <f t="shared" ca="1" si="169"/>
        <v>0</v>
      </c>
      <c r="L1810" s="24">
        <f t="shared" ca="1" si="170"/>
        <v>77890</v>
      </c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</row>
    <row r="1811" spans="1:44" x14ac:dyDescent="0.2">
      <c r="A1811" s="15">
        <f>Daten!A1811</f>
        <v>70355</v>
      </c>
      <c r="B1811" s="8" t="str">
        <f>Daten!B1811</f>
        <v>Steinach am Brenner</v>
      </c>
      <c r="C1811" s="15">
        <f t="shared" ref="C1811:C1874" si="171">INT(A1811/10000)</f>
        <v>7</v>
      </c>
      <c r="D1811" s="9">
        <f>Daten!E1811</f>
        <v>3687</v>
      </c>
      <c r="E1811" s="10">
        <f>Daten!D1811</f>
        <v>0</v>
      </c>
      <c r="F1811" s="9">
        <f t="shared" ref="F1811:F1874" si="172">IF(AND(E1811=1,D1811&lt;=20000),D1811*2,IF(D1811&lt;=10000,D1811*(1+41/67),IF(D1811&lt;=20000,D1811*(1+2/3),IF(D1811&lt;=50000,D1811*(2),D1811*(2+1/3))))+IF(AND(D1811&gt;9000,D1811&lt;=10000),(D1811-9000)*(110/201),0)+IF(AND(D1811&gt;18000,D1811&lt;=20000),(D1811-18000)*(3+1/3),0)+IF(AND(D1811&gt;45000,D1811&lt;=50000),(D1811-45000)*(3+1/3),0))</f>
        <v>5943.2238805970146</v>
      </c>
      <c r="H1811" s="26">
        <f t="shared" ref="H1811:H1874" ca="1" si="173">ROUND(OFFSET($G$6,C1811,0)/OFFSET($F$6,C1811,0)*F1811,0)</f>
        <v>19420</v>
      </c>
      <c r="I1811" s="8">
        <f t="shared" ref="I1811:I1874" ca="1" si="174">IF(H1811&gt;0,C1811*10+1,0)</f>
        <v>71</v>
      </c>
      <c r="J1811" s="26">
        <f ca="1">IF(I1811=0,0,COUNTIF(I$19:$I1811,C1811*10+1))</f>
        <v>74</v>
      </c>
      <c r="K1811" s="21">
        <f t="shared" ref="K1811:K1874" ca="1" si="175">IF(J1811=1,OFFSET($G$6,C1811,0)-OFFSET($H$6,C1811,0),0)</f>
        <v>0</v>
      </c>
      <c r="L1811" s="24">
        <f t="shared" ref="L1811:L1874" ca="1" si="176">H1811+K1811</f>
        <v>19420</v>
      </c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</row>
    <row r="1812" spans="1:44" x14ac:dyDescent="0.2">
      <c r="A1812" s="15">
        <f>Daten!A1812</f>
        <v>70356</v>
      </c>
      <c r="B1812" s="8" t="str">
        <f>Daten!B1812</f>
        <v>Telfes im Stubai</v>
      </c>
      <c r="C1812" s="15">
        <f t="shared" si="171"/>
        <v>7</v>
      </c>
      <c r="D1812" s="9">
        <f>Daten!E1812</f>
        <v>1609</v>
      </c>
      <c r="E1812" s="10">
        <f>Daten!D1812</f>
        <v>0</v>
      </c>
      <c r="F1812" s="9">
        <f t="shared" si="172"/>
        <v>2593.6119402985073</v>
      </c>
      <c r="H1812" s="26">
        <f t="shared" ca="1" si="173"/>
        <v>8475</v>
      </c>
      <c r="I1812" s="8">
        <f t="shared" ca="1" si="174"/>
        <v>71</v>
      </c>
      <c r="J1812" s="26">
        <f ca="1">IF(I1812=0,0,COUNTIF(I$19:$I1812,C1812*10+1))</f>
        <v>75</v>
      </c>
      <c r="K1812" s="21">
        <f t="shared" ca="1" si="175"/>
        <v>0</v>
      </c>
      <c r="L1812" s="24">
        <f t="shared" ca="1" si="176"/>
        <v>8475</v>
      </c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</row>
    <row r="1813" spans="1:44" x14ac:dyDescent="0.2">
      <c r="A1813" s="15">
        <f>Daten!A1813</f>
        <v>70357</v>
      </c>
      <c r="B1813" s="8" t="str">
        <f>Daten!B1813</f>
        <v>Telfs</v>
      </c>
      <c r="C1813" s="15">
        <f t="shared" si="171"/>
        <v>7</v>
      </c>
      <c r="D1813" s="9">
        <f>Daten!E1813</f>
        <v>16132</v>
      </c>
      <c r="E1813" s="10">
        <f>Daten!D1813</f>
        <v>0</v>
      </c>
      <c r="F1813" s="9">
        <f t="shared" si="172"/>
        <v>26886.666666666664</v>
      </c>
      <c r="H1813" s="26">
        <f t="shared" ca="1" si="173"/>
        <v>87856</v>
      </c>
      <c r="I1813" s="8">
        <f t="shared" ca="1" si="174"/>
        <v>71</v>
      </c>
      <c r="J1813" s="26">
        <f ca="1">IF(I1813=0,0,COUNTIF(I$19:$I1813,C1813*10+1))</f>
        <v>76</v>
      </c>
      <c r="K1813" s="21">
        <f t="shared" ca="1" si="175"/>
        <v>0</v>
      </c>
      <c r="L1813" s="24">
        <f t="shared" ca="1" si="176"/>
        <v>87856</v>
      </c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</row>
    <row r="1814" spans="1:44" x14ac:dyDescent="0.2">
      <c r="A1814" s="15">
        <f>Daten!A1814</f>
        <v>70358</v>
      </c>
      <c r="B1814" s="8" t="str">
        <f>Daten!B1814</f>
        <v>Thaur</v>
      </c>
      <c r="C1814" s="15">
        <f t="shared" si="171"/>
        <v>7</v>
      </c>
      <c r="D1814" s="9">
        <f>Daten!E1814</f>
        <v>4201</v>
      </c>
      <c r="E1814" s="10">
        <f>Daten!D1814</f>
        <v>0</v>
      </c>
      <c r="F1814" s="9">
        <f t="shared" si="172"/>
        <v>6771.7611940298511</v>
      </c>
      <c r="H1814" s="26">
        <f t="shared" ca="1" si="173"/>
        <v>22128</v>
      </c>
      <c r="I1814" s="8">
        <f t="shared" ca="1" si="174"/>
        <v>71</v>
      </c>
      <c r="J1814" s="26">
        <f ca="1">IF(I1814=0,0,COUNTIF(I$19:$I1814,C1814*10+1))</f>
        <v>77</v>
      </c>
      <c r="K1814" s="21">
        <f t="shared" ca="1" si="175"/>
        <v>0</v>
      </c>
      <c r="L1814" s="24">
        <f t="shared" ca="1" si="176"/>
        <v>22128</v>
      </c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</row>
    <row r="1815" spans="1:44" x14ac:dyDescent="0.2">
      <c r="A1815" s="15">
        <f>Daten!A1815</f>
        <v>70359</v>
      </c>
      <c r="B1815" s="8" t="str">
        <f>Daten!B1815</f>
        <v>Trins</v>
      </c>
      <c r="C1815" s="15">
        <f t="shared" si="171"/>
        <v>7</v>
      </c>
      <c r="D1815" s="9">
        <f>Daten!E1815</f>
        <v>1337</v>
      </c>
      <c r="E1815" s="10">
        <f>Daten!D1815</f>
        <v>0</v>
      </c>
      <c r="F1815" s="9">
        <f t="shared" si="172"/>
        <v>2155.1641791044776</v>
      </c>
      <c r="H1815" s="26">
        <f t="shared" ca="1" si="173"/>
        <v>7042</v>
      </c>
      <c r="I1815" s="8">
        <f t="shared" ca="1" si="174"/>
        <v>71</v>
      </c>
      <c r="J1815" s="26">
        <f ca="1">IF(I1815=0,0,COUNTIF(I$19:$I1815,C1815*10+1))</f>
        <v>78</v>
      </c>
      <c r="K1815" s="21">
        <f t="shared" ca="1" si="175"/>
        <v>0</v>
      </c>
      <c r="L1815" s="24">
        <f t="shared" ca="1" si="176"/>
        <v>7042</v>
      </c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</row>
    <row r="1816" spans="1:44" x14ac:dyDescent="0.2">
      <c r="A1816" s="15">
        <f>Daten!A1816</f>
        <v>70360</v>
      </c>
      <c r="B1816" s="8" t="str">
        <f>Daten!B1816</f>
        <v>Tulfes</v>
      </c>
      <c r="C1816" s="15">
        <f t="shared" si="171"/>
        <v>7</v>
      </c>
      <c r="D1816" s="9">
        <f>Daten!E1816</f>
        <v>1697</v>
      </c>
      <c r="E1816" s="10">
        <f>Daten!D1816</f>
        <v>0</v>
      </c>
      <c r="F1816" s="9">
        <f t="shared" si="172"/>
        <v>2735.4626865671644</v>
      </c>
      <c r="H1816" s="26">
        <f t="shared" ca="1" si="173"/>
        <v>8939</v>
      </c>
      <c r="I1816" s="8">
        <f t="shared" ca="1" si="174"/>
        <v>71</v>
      </c>
      <c r="J1816" s="26">
        <f ca="1">IF(I1816=0,0,COUNTIF(I$19:$I1816,C1816*10+1))</f>
        <v>79</v>
      </c>
      <c r="K1816" s="21">
        <f t="shared" ca="1" si="175"/>
        <v>0</v>
      </c>
      <c r="L1816" s="24">
        <f t="shared" ca="1" si="176"/>
        <v>8939</v>
      </c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</row>
    <row r="1817" spans="1:44" x14ac:dyDescent="0.2">
      <c r="A1817" s="15">
        <f>Daten!A1817</f>
        <v>70361</v>
      </c>
      <c r="B1817" s="8" t="str">
        <f>Daten!B1817</f>
        <v>Unterperfuss</v>
      </c>
      <c r="C1817" s="15">
        <f t="shared" si="171"/>
        <v>7</v>
      </c>
      <c r="D1817" s="9">
        <f>Daten!E1817</f>
        <v>235</v>
      </c>
      <c r="E1817" s="10">
        <f>Daten!D1817</f>
        <v>0</v>
      </c>
      <c r="F1817" s="9">
        <f t="shared" si="172"/>
        <v>378.80597014925371</v>
      </c>
      <c r="H1817" s="26">
        <f t="shared" ca="1" si="173"/>
        <v>1238</v>
      </c>
      <c r="I1817" s="8">
        <f t="shared" ca="1" si="174"/>
        <v>71</v>
      </c>
      <c r="J1817" s="26">
        <f ca="1">IF(I1817=0,0,COUNTIF(I$19:$I1817,C1817*10+1))</f>
        <v>80</v>
      </c>
      <c r="K1817" s="21">
        <f t="shared" ca="1" si="175"/>
        <v>0</v>
      </c>
      <c r="L1817" s="24">
        <f t="shared" ca="1" si="176"/>
        <v>1238</v>
      </c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</row>
    <row r="1818" spans="1:44" x14ac:dyDescent="0.2">
      <c r="A1818" s="15">
        <f>Daten!A1818</f>
        <v>70362</v>
      </c>
      <c r="B1818" s="8" t="str">
        <f>Daten!B1818</f>
        <v>Vals</v>
      </c>
      <c r="C1818" s="15">
        <f t="shared" si="171"/>
        <v>7</v>
      </c>
      <c r="D1818" s="9">
        <f>Daten!E1818</f>
        <v>523</v>
      </c>
      <c r="E1818" s="10">
        <f>Daten!D1818</f>
        <v>0</v>
      </c>
      <c r="F1818" s="9">
        <f t="shared" si="172"/>
        <v>843.04477611940297</v>
      </c>
      <c r="H1818" s="26">
        <f t="shared" ca="1" si="173"/>
        <v>2755</v>
      </c>
      <c r="I1818" s="8">
        <f t="shared" ca="1" si="174"/>
        <v>71</v>
      </c>
      <c r="J1818" s="26">
        <f ca="1">IF(I1818=0,0,COUNTIF(I$19:$I1818,C1818*10+1))</f>
        <v>81</v>
      </c>
      <c r="K1818" s="21">
        <f t="shared" ca="1" si="175"/>
        <v>0</v>
      </c>
      <c r="L1818" s="24">
        <f t="shared" ca="1" si="176"/>
        <v>2755</v>
      </c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</row>
    <row r="1819" spans="1:44" x14ac:dyDescent="0.2">
      <c r="A1819" s="15">
        <f>Daten!A1819</f>
        <v>70364</v>
      </c>
      <c r="B1819" s="8" t="str">
        <f>Daten!B1819</f>
        <v>Völs</v>
      </c>
      <c r="C1819" s="15">
        <f t="shared" si="171"/>
        <v>7</v>
      </c>
      <c r="D1819" s="9">
        <f>Daten!E1819</f>
        <v>7018</v>
      </c>
      <c r="E1819" s="10">
        <f>Daten!D1819</f>
        <v>0</v>
      </c>
      <c r="F1819" s="9">
        <f t="shared" si="172"/>
        <v>11312.597014925374</v>
      </c>
      <c r="H1819" s="26">
        <f t="shared" ca="1" si="173"/>
        <v>36966</v>
      </c>
      <c r="I1819" s="8">
        <f t="shared" ca="1" si="174"/>
        <v>71</v>
      </c>
      <c r="J1819" s="26">
        <f ca="1">IF(I1819=0,0,COUNTIF(I$19:$I1819,C1819*10+1))</f>
        <v>82</v>
      </c>
      <c r="K1819" s="21">
        <f t="shared" ca="1" si="175"/>
        <v>0</v>
      </c>
      <c r="L1819" s="24">
        <f t="shared" ca="1" si="176"/>
        <v>36966</v>
      </c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</row>
    <row r="1820" spans="1:44" x14ac:dyDescent="0.2">
      <c r="A1820" s="15">
        <f>Daten!A1820</f>
        <v>70365</v>
      </c>
      <c r="B1820" s="8" t="str">
        <f>Daten!B1820</f>
        <v>Volders</v>
      </c>
      <c r="C1820" s="15">
        <f t="shared" si="171"/>
        <v>7</v>
      </c>
      <c r="D1820" s="9">
        <f>Daten!E1820</f>
        <v>4546</v>
      </c>
      <c r="E1820" s="10">
        <f>Daten!D1820</f>
        <v>0</v>
      </c>
      <c r="F1820" s="9">
        <f t="shared" si="172"/>
        <v>7327.8805970149251</v>
      </c>
      <c r="H1820" s="26">
        <f t="shared" ca="1" si="173"/>
        <v>23945</v>
      </c>
      <c r="I1820" s="8">
        <f t="shared" ca="1" si="174"/>
        <v>71</v>
      </c>
      <c r="J1820" s="26">
        <f ca="1">IF(I1820=0,0,COUNTIF(I$19:$I1820,C1820*10+1))</f>
        <v>83</v>
      </c>
      <c r="K1820" s="21">
        <f t="shared" ca="1" si="175"/>
        <v>0</v>
      </c>
      <c r="L1820" s="24">
        <f t="shared" ca="1" si="176"/>
        <v>23945</v>
      </c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</row>
    <row r="1821" spans="1:44" x14ac:dyDescent="0.2">
      <c r="A1821" s="15">
        <f>Daten!A1821</f>
        <v>70366</v>
      </c>
      <c r="B1821" s="8" t="str">
        <f>Daten!B1821</f>
        <v>Wattenberg</v>
      </c>
      <c r="C1821" s="15">
        <f t="shared" si="171"/>
        <v>7</v>
      </c>
      <c r="D1821" s="9">
        <f>Daten!E1821</f>
        <v>775</v>
      </c>
      <c r="E1821" s="10">
        <f>Daten!D1821</f>
        <v>0</v>
      </c>
      <c r="F1821" s="9">
        <f t="shared" si="172"/>
        <v>1249.2537313432836</v>
      </c>
      <c r="H1821" s="26">
        <f t="shared" ca="1" si="173"/>
        <v>4082</v>
      </c>
      <c r="I1821" s="8">
        <f t="shared" ca="1" si="174"/>
        <v>71</v>
      </c>
      <c r="J1821" s="26">
        <f ca="1">IF(I1821=0,0,COUNTIF(I$19:$I1821,C1821*10+1))</f>
        <v>84</v>
      </c>
      <c r="K1821" s="21">
        <f t="shared" ca="1" si="175"/>
        <v>0</v>
      </c>
      <c r="L1821" s="24">
        <f t="shared" ca="1" si="176"/>
        <v>4082</v>
      </c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</row>
    <row r="1822" spans="1:44" x14ac:dyDescent="0.2">
      <c r="A1822" s="15">
        <f>Daten!A1822</f>
        <v>70367</v>
      </c>
      <c r="B1822" s="8" t="str">
        <f>Daten!B1822</f>
        <v>Wattens</v>
      </c>
      <c r="C1822" s="15">
        <f t="shared" si="171"/>
        <v>7</v>
      </c>
      <c r="D1822" s="9">
        <f>Daten!E1822</f>
        <v>8087</v>
      </c>
      <c r="E1822" s="10">
        <f>Daten!D1822</f>
        <v>0</v>
      </c>
      <c r="F1822" s="9">
        <f t="shared" si="172"/>
        <v>13035.76119402985</v>
      </c>
      <c r="H1822" s="26">
        <f t="shared" ca="1" si="173"/>
        <v>42596</v>
      </c>
      <c r="I1822" s="8">
        <f t="shared" ca="1" si="174"/>
        <v>71</v>
      </c>
      <c r="J1822" s="26">
        <f ca="1">IF(I1822=0,0,COUNTIF(I$19:$I1822,C1822*10+1))</f>
        <v>85</v>
      </c>
      <c r="K1822" s="21">
        <f t="shared" ca="1" si="175"/>
        <v>0</v>
      </c>
      <c r="L1822" s="24">
        <f t="shared" ca="1" si="176"/>
        <v>42596</v>
      </c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</row>
    <row r="1823" spans="1:44" x14ac:dyDescent="0.2">
      <c r="A1823" s="15">
        <f>Daten!A1823</f>
        <v>70368</v>
      </c>
      <c r="B1823" s="8" t="str">
        <f>Daten!B1823</f>
        <v>Wildermieming</v>
      </c>
      <c r="C1823" s="15">
        <f t="shared" si="171"/>
        <v>7</v>
      </c>
      <c r="D1823" s="9">
        <f>Daten!E1823</f>
        <v>994</v>
      </c>
      <c r="E1823" s="10">
        <f>Daten!D1823</f>
        <v>0</v>
      </c>
      <c r="F1823" s="9">
        <f t="shared" si="172"/>
        <v>1602.2686567164178</v>
      </c>
      <c r="H1823" s="26">
        <f t="shared" ca="1" si="173"/>
        <v>5236</v>
      </c>
      <c r="I1823" s="8">
        <f t="shared" ca="1" si="174"/>
        <v>71</v>
      </c>
      <c r="J1823" s="26">
        <f ca="1">IF(I1823=0,0,COUNTIF(I$19:$I1823,C1823*10+1))</f>
        <v>86</v>
      </c>
      <c r="K1823" s="21">
        <f t="shared" ca="1" si="175"/>
        <v>0</v>
      </c>
      <c r="L1823" s="24">
        <f t="shared" ca="1" si="176"/>
        <v>5236</v>
      </c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</row>
    <row r="1824" spans="1:44" x14ac:dyDescent="0.2">
      <c r="A1824" s="15">
        <f>Daten!A1824</f>
        <v>70369</v>
      </c>
      <c r="B1824" s="8" t="str">
        <f>Daten!B1824</f>
        <v>Zirl</v>
      </c>
      <c r="C1824" s="15">
        <f t="shared" si="171"/>
        <v>7</v>
      </c>
      <c r="D1824" s="9">
        <f>Daten!E1824</f>
        <v>8183</v>
      </c>
      <c r="E1824" s="10">
        <f>Daten!D1824</f>
        <v>0</v>
      </c>
      <c r="F1824" s="9">
        <f t="shared" si="172"/>
        <v>13190.507462686566</v>
      </c>
      <c r="H1824" s="26">
        <f t="shared" ca="1" si="173"/>
        <v>43102</v>
      </c>
      <c r="I1824" s="8">
        <f t="shared" ca="1" si="174"/>
        <v>71</v>
      </c>
      <c r="J1824" s="26">
        <f ca="1">IF(I1824=0,0,COUNTIF(I$19:$I1824,C1824*10+1))</f>
        <v>87</v>
      </c>
      <c r="K1824" s="21">
        <f t="shared" ca="1" si="175"/>
        <v>0</v>
      </c>
      <c r="L1824" s="24">
        <f t="shared" ca="1" si="176"/>
        <v>43102</v>
      </c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</row>
    <row r="1825" spans="1:44" x14ac:dyDescent="0.2">
      <c r="A1825" s="15">
        <f>Daten!A1825</f>
        <v>70370</v>
      </c>
      <c r="B1825" s="8" t="str">
        <f>Daten!B1825</f>
        <v>Matrei am Brenner</v>
      </c>
      <c r="C1825" s="15">
        <f t="shared" si="171"/>
        <v>7</v>
      </c>
      <c r="D1825" s="9">
        <f>Daten!E1825</f>
        <v>3573</v>
      </c>
      <c r="E1825" s="10">
        <f>Daten!D1825</f>
        <v>0</v>
      </c>
      <c r="F1825" s="9">
        <f t="shared" si="172"/>
        <v>5759.4626865671644</v>
      </c>
      <c r="H1825" s="26">
        <f t="shared" ca="1" si="173"/>
        <v>18820</v>
      </c>
      <c r="I1825" s="8">
        <f t="shared" ca="1" si="174"/>
        <v>71</v>
      </c>
      <c r="J1825" s="26">
        <f ca="1">IF(I1825=0,0,COUNTIF(I$19:$I1825,C1825*10+1))</f>
        <v>88</v>
      </c>
      <c r="K1825" s="21">
        <f t="shared" ca="1" si="175"/>
        <v>0</v>
      </c>
      <c r="L1825" s="24">
        <f t="shared" ca="1" si="176"/>
        <v>18820</v>
      </c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</row>
    <row r="1826" spans="1:44" x14ac:dyDescent="0.2">
      <c r="A1826" s="15">
        <f>Daten!A1826</f>
        <v>70401</v>
      </c>
      <c r="B1826" s="8" t="str">
        <f>Daten!B1826</f>
        <v>Aurach bei Kitzbühel</v>
      </c>
      <c r="C1826" s="15">
        <f t="shared" si="171"/>
        <v>7</v>
      </c>
      <c r="D1826" s="9">
        <f>Daten!E1826</f>
        <v>1136</v>
      </c>
      <c r="E1826" s="10">
        <f>Daten!D1826</f>
        <v>0</v>
      </c>
      <c r="F1826" s="9">
        <f t="shared" si="172"/>
        <v>1831.1641791044776</v>
      </c>
      <c r="H1826" s="26">
        <f t="shared" ca="1" si="173"/>
        <v>5984</v>
      </c>
      <c r="I1826" s="8">
        <f t="shared" ca="1" si="174"/>
        <v>71</v>
      </c>
      <c r="J1826" s="26">
        <f ca="1">IF(I1826=0,0,COUNTIF(I$19:$I1826,C1826*10+1))</f>
        <v>89</v>
      </c>
      <c r="K1826" s="21">
        <f t="shared" ca="1" si="175"/>
        <v>0</v>
      </c>
      <c r="L1826" s="24">
        <f t="shared" ca="1" si="176"/>
        <v>5984</v>
      </c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</row>
    <row r="1827" spans="1:44" x14ac:dyDescent="0.2">
      <c r="A1827" s="15">
        <f>Daten!A1827</f>
        <v>70402</v>
      </c>
      <c r="B1827" s="8" t="str">
        <f>Daten!B1827</f>
        <v>Brixen im Thale</v>
      </c>
      <c r="C1827" s="15">
        <f t="shared" si="171"/>
        <v>7</v>
      </c>
      <c r="D1827" s="9">
        <f>Daten!E1827</f>
        <v>2642</v>
      </c>
      <c r="E1827" s="10">
        <f>Daten!D1827</f>
        <v>0</v>
      </c>
      <c r="F1827" s="9">
        <f t="shared" si="172"/>
        <v>4258.746268656716</v>
      </c>
      <c r="H1827" s="26">
        <f t="shared" ca="1" si="173"/>
        <v>13916</v>
      </c>
      <c r="I1827" s="8">
        <f t="shared" ca="1" si="174"/>
        <v>71</v>
      </c>
      <c r="J1827" s="26">
        <f ca="1">IF(I1827=0,0,COUNTIF(I$19:$I1827,C1827*10+1))</f>
        <v>90</v>
      </c>
      <c r="K1827" s="21">
        <f t="shared" ca="1" si="175"/>
        <v>0</v>
      </c>
      <c r="L1827" s="24">
        <f t="shared" ca="1" si="176"/>
        <v>13916</v>
      </c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</row>
    <row r="1828" spans="1:44" x14ac:dyDescent="0.2">
      <c r="A1828" s="15">
        <f>Daten!A1828</f>
        <v>70403</v>
      </c>
      <c r="B1828" s="8" t="str">
        <f>Daten!B1828</f>
        <v>Fieberbrunn</v>
      </c>
      <c r="C1828" s="15">
        <f t="shared" si="171"/>
        <v>7</v>
      </c>
      <c r="D1828" s="9">
        <f>Daten!E1828</f>
        <v>4494</v>
      </c>
      <c r="E1828" s="10">
        <f>Daten!D1828</f>
        <v>0</v>
      </c>
      <c r="F1828" s="9">
        <f t="shared" si="172"/>
        <v>7244.059701492537</v>
      </c>
      <c r="H1828" s="26">
        <f t="shared" ca="1" si="173"/>
        <v>23671</v>
      </c>
      <c r="I1828" s="8">
        <f t="shared" ca="1" si="174"/>
        <v>71</v>
      </c>
      <c r="J1828" s="26">
        <f ca="1">IF(I1828=0,0,COUNTIF(I$19:$I1828,C1828*10+1))</f>
        <v>91</v>
      </c>
      <c r="K1828" s="21">
        <f t="shared" ca="1" si="175"/>
        <v>0</v>
      </c>
      <c r="L1828" s="24">
        <f t="shared" ca="1" si="176"/>
        <v>23671</v>
      </c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</row>
    <row r="1829" spans="1:44" x14ac:dyDescent="0.2">
      <c r="A1829" s="15">
        <f>Daten!A1829</f>
        <v>70404</v>
      </c>
      <c r="B1829" s="8" t="str">
        <f>Daten!B1829</f>
        <v>Going am Wilden Kaiser</v>
      </c>
      <c r="C1829" s="15">
        <f t="shared" si="171"/>
        <v>7</v>
      </c>
      <c r="D1829" s="9">
        <f>Daten!E1829</f>
        <v>1923</v>
      </c>
      <c r="E1829" s="10">
        <f>Daten!D1829</f>
        <v>0</v>
      </c>
      <c r="F1829" s="9">
        <f t="shared" si="172"/>
        <v>3099.7611940298507</v>
      </c>
      <c r="H1829" s="26">
        <f t="shared" ca="1" si="173"/>
        <v>10129</v>
      </c>
      <c r="I1829" s="8">
        <f t="shared" ca="1" si="174"/>
        <v>71</v>
      </c>
      <c r="J1829" s="26">
        <f ca="1">IF(I1829=0,0,COUNTIF(I$19:$I1829,C1829*10+1))</f>
        <v>92</v>
      </c>
      <c r="K1829" s="21">
        <f t="shared" ca="1" si="175"/>
        <v>0</v>
      </c>
      <c r="L1829" s="24">
        <f t="shared" ca="1" si="176"/>
        <v>10129</v>
      </c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</row>
    <row r="1830" spans="1:44" x14ac:dyDescent="0.2">
      <c r="A1830" s="15">
        <f>Daten!A1830</f>
        <v>70405</v>
      </c>
      <c r="B1830" s="8" t="str">
        <f>Daten!B1830</f>
        <v>Hochfilzen</v>
      </c>
      <c r="C1830" s="15">
        <f t="shared" si="171"/>
        <v>7</v>
      </c>
      <c r="D1830" s="9">
        <f>Daten!E1830</f>
        <v>1274</v>
      </c>
      <c r="E1830" s="10">
        <f>Daten!D1830</f>
        <v>0</v>
      </c>
      <c r="F1830" s="9">
        <f t="shared" si="172"/>
        <v>2053.6119402985073</v>
      </c>
      <c r="H1830" s="26">
        <f t="shared" ca="1" si="173"/>
        <v>6710</v>
      </c>
      <c r="I1830" s="8">
        <f t="shared" ca="1" si="174"/>
        <v>71</v>
      </c>
      <c r="J1830" s="26">
        <f ca="1">IF(I1830=0,0,COUNTIF(I$19:$I1830,C1830*10+1))</f>
        <v>93</v>
      </c>
      <c r="K1830" s="21">
        <f t="shared" ca="1" si="175"/>
        <v>0</v>
      </c>
      <c r="L1830" s="24">
        <f t="shared" ca="1" si="176"/>
        <v>6710</v>
      </c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</row>
    <row r="1831" spans="1:44" x14ac:dyDescent="0.2">
      <c r="A1831" s="15">
        <f>Daten!A1831</f>
        <v>70406</v>
      </c>
      <c r="B1831" s="8" t="str">
        <f>Daten!B1831</f>
        <v>Hopfgarten im Brixental</v>
      </c>
      <c r="C1831" s="15">
        <f t="shared" si="171"/>
        <v>7</v>
      </c>
      <c r="D1831" s="9">
        <f>Daten!E1831</f>
        <v>5641</v>
      </c>
      <c r="E1831" s="10">
        <f>Daten!D1831</f>
        <v>0</v>
      </c>
      <c r="F1831" s="9">
        <f t="shared" si="172"/>
        <v>9092.9552238805973</v>
      </c>
      <c r="H1831" s="26">
        <f t="shared" ca="1" si="173"/>
        <v>29713</v>
      </c>
      <c r="I1831" s="8">
        <f t="shared" ca="1" si="174"/>
        <v>71</v>
      </c>
      <c r="J1831" s="26">
        <f ca="1">IF(I1831=0,0,COUNTIF(I$19:$I1831,C1831*10+1))</f>
        <v>94</v>
      </c>
      <c r="K1831" s="21">
        <f t="shared" ca="1" si="175"/>
        <v>0</v>
      </c>
      <c r="L1831" s="24">
        <f t="shared" ca="1" si="176"/>
        <v>29713</v>
      </c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</row>
    <row r="1832" spans="1:44" x14ac:dyDescent="0.2">
      <c r="A1832" s="15">
        <f>Daten!A1832</f>
        <v>70407</v>
      </c>
      <c r="B1832" s="8" t="str">
        <f>Daten!B1832</f>
        <v>Itter</v>
      </c>
      <c r="C1832" s="15">
        <f t="shared" si="171"/>
        <v>7</v>
      </c>
      <c r="D1832" s="9">
        <f>Daten!E1832</f>
        <v>1197</v>
      </c>
      <c r="E1832" s="10">
        <f>Daten!D1832</f>
        <v>0</v>
      </c>
      <c r="F1832" s="9">
        <f t="shared" si="172"/>
        <v>1929.4925373134329</v>
      </c>
      <c r="H1832" s="26">
        <f t="shared" ca="1" si="173"/>
        <v>6305</v>
      </c>
      <c r="I1832" s="8">
        <f t="shared" ca="1" si="174"/>
        <v>71</v>
      </c>
      <c r="J1832" s="26">
        <f ca="1">IF(I1832=0,0,COUNTIF(I$19:$I1832,C1832*10+1))</f>
        <v>95</v>
      </c>
      <c r="K1832" s="21">
        <f t="shared" ca="1" si="175"/>
        <v>0</v>
      </c>
      <c r="L1832" s="24">
        <f t="shared" ca="1" si="176"/>
        <v>6305</v>
      </c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</row>
    <row r="1833" spans="1:44" x14ac:dyDescent="0.2">
      <c r="A1833" s="15">
        <f>Daten!A1833</f>
        <v>70408</v>
      </c>
      <c r="B1833" s="8" t="str">
        <f>Daten!B1833</f>
        <v>Jochberg</v>
      </c>
      <c r="C1833" s="15">
        <f t="shared" si="171"/>
        <v>7</v>
      </c>
      <c r="D1833" s="9">
        <f>Daten!E1833</f>
        <v>1495</v>
      </c>
      <c r="E1833" s="10">
        <f>Daten!D1833</f>
        <v>0</v>
      </c>
      <c r="F1833" s="9">
        <f t="shared" si="172"/>
        <v>2409.8507462686566</v>
      </c>
      <c r="H1833" s="26">
        <f t="shared" ca="1" si="173"/>
        <v>7875</v>
      </c>
      <c r="I1833" s="8">
        <f t="shared" ca="1" si="174"/>
        <v>71</v>
      </c>
      <c r="J1833" s="26">
        <f ca="1">IF(I1833=0,0,COUNTIF(I$19:$I1833,C1833*10+1))</f>
        <v>96</v>
      </c>
      <c r="K1833" s="21">
        <f t="shared" ca="1" si="175"/>
        <v>0</v>
      </c>
      <c r="L1833" s="24">
        <f t="shared" ca="1" si="176"/>
        <v>7875</v>
      </c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</row>
    <row r="1834" spans="1:44" x14ac:dyDescent="0.2">
      <c r="A1834" s="15">
        <f>Daten!A1834</f>
        <v>70409</v>
      </c>
      <c r="B1834" s="8" t="str">
        <f>Daten!B1834</f>
        <v>Kirchberg in Tirol</v>
      </c>
      <c r="C1834" s="15">
        <f t="shared" si="171"/>
        <v>7</v>
      </c>
      <c r="D1834" s="9">
        <f>Daten!E1834</f>
        <v>5227</v>
      </c>
      <c r="E1834" s="10">
        <f>Daten!D1834</f>
        <v>0</v>
      </c>
      <c r="F1834" s="9">
        <f t="shared" si="172"/>
        <v>8425.6119402985078</v>
      </c>
      <c r="H1834" s="26">
        <f t="shared" ca="1" si="173"/>
        <v>27532</v>
      </c>
      <c r="I1834" s="8">
        <f t="shared" ca="1" si="174"/>
        <v>71</v>
      </c>
      <c r="J1834" s="26">
        <f ca="1">IF(I1834=0,0,COUNTIF(I$19:$I1834,C1834*10+1))</f>
        <v>97</v>
      </c>
      <c r="K1834" s="21">
        <f t="shared" ca="1" si="175"/>
        <v>0</v>
      </c>
      <c r="L1834" s="24">
        <f t="shared" ca="1" si="176"/>
        <v>27532</v>
      </c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</row>
    <row r="1835" spans="1:44" x14ac:dyDescent="0.2">
      <c r="A1835" s="15">
        <f>Daten!A1835</f>
        <v>70410</v>
      </c>
      <c r="B1835" s="8" t="str">
        <f>Daten!B1835</f>
        <v>Kirchdorf in Tirol</v>
      </c>
      <c r="C1835" s="15">
        <f t="shared" si="171"/>
        <v>7</v>
      </c>
      <c r="D1835" s="9">
        <f>Daten!E1835</f>
        <v>4082</v>
      </c>
      <c r="E1835" s="10">
        <f>Daten!D1835</f>
        <v>0</v>
      </c>
      <c r="F1835" s="9">
        <f t="shared" si="172"/>
        <v>6579.940298507463</v>
      </c>
      <c r="H1835" s="26">
        <f t="shared" ca="1" si="173"/>
        <v>21501</v>
      </c>
      <c r="I1835" s="8">
        <f t="shared" ca="1" si="174"/>
        <v>71</v>
      </c>
      <c r="J1835" s="26">
        <f ca="1">IF(I1835=0,0,COUNTIF(I$19:$I1835,C1835*10+1))</f>
        <v>98</v>
      </c>
      <c r="K1835" s="21">
        <f t="shared" ca="1" si="175"/>
        <v>0</v>
      </c>
      <c r="L1835" s="24">
        <f t="shared" ca="1" si="176"/>
        <v>21501</v>
      </c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</row>
    <row r="1836" spans="1:44" x14ac:dyDescent="0.2">
      <c r="A1836" s="15">
        <f>Daten!A1836</f>
        <v>70411</v>
      </c>
      <c r="B1836" s="8" t="str">
        <f>Daten!B1836</f>
        <v>Kitzbühel</v>
      </c>
      <c r="C1836" s="15">
        <f t="shared" si="171"/>
        <v>7</v>
      </c>
      <c r="D1836" s="9">
        <f>Daten!E1836</f>
        <v>8166</v>
      </c>
      <c r="E1836" s="10">
        <f>Daten!D1836</f>
        <v>0</v>
      </c>
      <c r="F1836" s="9">
        <f t="shared" si="172"/>
        <v>13163.10447761194</v>
      </c>
      <c r="H1836" s="26">
        <f t="shared" ca="1" si="173"/>
        <v>43012</v>
      </c>
      <c r="I1836" s="8">
        <f t="shared" ca="1" si="174"/>
        <v>71</v>
      </c>
      <c r="J1836" s="26">
        <f ca="1">IF(I1836=0,0,COUNTIF(I$19:$I1836,C1836*10+1))</f>
        <v>99</v>
      </c>
      <c r="K1836" s="21">
        <f t="shared" ca="1" si="175"/>
        <v>0</v>
      </c>
      <c r="L1836" s="24">
        <f t="shared" ca="1" si="176"/>
        <v>43012</v>
      </c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</row>
    <row r="1837" spans="1:44" x14ac:dyDescent="0.2">
      <c r="A1837" s="15">
        <f>Daten!A1837</f>
        <v>70412</v>
      </c>
      <c r="B1837" s="8" t="str">
        <f>Daten!B1837</f>
        <v>Kössen</v>
      </c>
      <c r="C1837" s="15">
        <f t="shared" si="171"/>
        <v>7</v>
      </c>
      <c r="D1837" s="9">
        <f>Daten!E1837</f>
        <v>4464</v>
      </c>
      <c r="E1837" s="10">
        <f>Daten!D1837</f>
        <v>0</v>
      </c>
      <c r="F1837" s="9">
        <f t="shared" si="172"/>
        <v>7195.7014925373132</v>
      </c>
      <c r="H1837" s="26">
        <f t="shared" ca="1" si="173"/>
        <v>23513</v>
      </c>
      <c r="I1837" s="8">
        <f t="shared" ca="1" si="174"/>
        <v>71</v>
      </c>
      <c r="J1837" s="26">
        <f ca="1">IF(I1837=0,0,COUNTIF(I$19:$I1837,C1837*10+1))</f>
        <v>100</v>
      </c>
      <c r="K1837" s="21">
        <f t="shared" ca="1" si="175"/>
        <v>0</v>
      </c>
      <c r="L1837" s="24">
        <f t="shared" ca="1" si="176"/>
        <v>23513</v>
      </c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</row>
    <row r="1838" spans="1:44" x14ac:dyDescent="0.2">
      <c r="A1838" s="15">
        <f>Daten!A1838</f>
        <v>70413</v>
      </c>
      <c r="B1838" s="8" t="str">
        <f>Daten!B1838</f>
        <v>Oberndorf in Tirol</v>
      </c>
      <c r="C1838" s="15">
        <f t="shared" si="171"/>
        <v>7</v>
      </c>
      <c r="D1838" s="9">
        <f>Daten!E1838</f>
        <v>2318</v>
      </c>
      <c r="E1838" s="10">
        <f>Daten!D1838</f>
        <v>0</v>
      </c>
      <c r="F1838" s="9">
        <f t="shared" si="172"/>
        <v>3736.4776119402986</v>
      </c>
      <c r="H1838" s="26">
        <f t="shared" ca="1" si="173"/>
        <v>12209</v>
      </c>
      <c r="I1838" s="8">
        <f t="shared" ca="1" si="174"/>
        <v>71</v>
      </c>
      <c r="J1838" s="26">
        <f ca="1">IF(I1838=0,0,COUNTIF(I$19:$I1838,C1838*10+1))</f>
        <v>101</v>
      </c>
      <c r="K1838" s="21">
        <f t="shared" ca="1" si="175"/>
        <v>0</v>
      </c>
      <c r="L1838" s="24">
        <f t="shared" ca="1" si="176"/>
        <v>12209</v>
      </c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</row>
    <row r="1839" spans="1:44" x14ac:dyDescent="0.2">
      <c r="A1839" s="15">
        <f>Daten!A1839</f>
        <v>70414</v>
      </c>
      <c r="B1839" s="8" t="str">
        <f>Daten!B1839</f>
        <v>Reith bei Kitzbühel</v>
      </c>
      <c r="C1839" s="15">
        <f t="shared" si="171"/>
        <v>7</v>
      </c>
      <c r="D1839" s="9">
        <f>Daten!E1839</f>
        <v>1706</v>
      </c>
      <c r="E1839" s="10">
        <f>Daten!D1839</f>
        <v>0</v>
      </c>
      <c r="F1839" s="9">
        <f t="shared" si="172"/>
        <v>2749.9701492537315</v>
      </c>
      <c r="H1839" s="26">
        <f t="shared" ca="1" si="173"/>
        <v>8986</v>
      </c>
      <c r="I1839" s="8">
        <f t="shared" ca="1" si="174"/>
        <v>71</v>
      </c>
      <c r="J1839" s="26">
        <f ca="1">IF(I1839=0,0,COUNTIF(I$19:$I1839,C1839*10+1))</f>
        <v>102</v>
      </c>
      <c r="K1839" s="21">
        <f t="shared" ca="1" si="175"/>
        <v>0</v>
      </c>
      <c r="L1839" s="24">
        <f t="shared" ca="1" si="176"/>
        <v>8986</v>
      </c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</row>
    <row r="1840" spans="1:44" x14ac:dyDescent="0.2">
      <c r="A1840" s="15">
        <f>Daten!A1840</f>
        <v>70415</v>
      </c>
      <c r="B1840" s="8" t="str">
        <f>Daten!B1840</f>
        <v>St. Jakob in Haus</v>
      </c>
      <c r="C1840" s="15">
        <f t="shared" si="171"/>
        <v>7</v>
      </c>
      <c r="D1840" s="9">
        <f>Daten!E1840</f>
        <v>821</v>
      </c>
      <c r="E1840" s="10">
        <f>Daten!D1840</f>
        <v>0</v>
      </c>
      <c r="F1840" s="9">
        <f t="shared" si="172"/>
        <v>1323.4029850746269</v>
      </c>
      <c r="H1840" s="26">
        <f t="shared" ca="1" si="173"/>
        <v>4324</v>
      </c>
      <c r="I1840" s="8">
        <f t="shared" ca="1" si="174"/>
        <v>71</v>
      </c>
      <c r="J1840" s="26">
        <f ca="1">IF(I1840=0,0,COUNTIF(I$19:$I1840,C1840*10+1))</f>
        <v>103</v>
      </c>
      <c r="K1840" s="21">
        <f t="shared" ca="1" si="175"/>
        <v>0</v>
      </c>
      <c r="L1840" s="24">
        <f t="shared" ca="1" si="176"/>
        <v>4324</v>
      </c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</row>
    <row r="1841" spans="1:44" x14ac:dyDescent="0.2">
      <c r="A1841" s="15">
        <f>Daten!A1841</f>
        <v>70416</v>
      </c>
      <c r="B1841" s="8" t="str">
        <f>Daten!B1841</f>
        <v>St. Johann in Tirol</v>
      </c>
      <c r="C1841" s="15">
        <f t="shared" si="171"/>
        <v>7</v>
      </c>
      <c r="D1841" s="9">
        <f>Daten!E1841</f>
        <v>9694</v>
      </c>
      <c r="E1841" s="10">
        <f>Daten!D1841</f>
        <v>0</v>
      </c>
      <c r="F1841" s="9">
        <f t="shared" si="172"/>
        <v>16005.950248756219</v>
      </c>
      <c r="H1841" s="26">
        <f t="shared" ca="1" si="173"/>
        <v>52302</v>
      </c>
      <c r="I1841" s="8">
        <f t="shared" ca="1" si="174"/>
        <v>71</v>
      </c>
      <c r="J1841" s="26">
        <f ca="1">IF(I1841=0,0,COUNTIF(I$19:$I1841,C1841*10+1))</f>
        <v>104</v>
      </c>
      <c r="K1841" s="21">
        <f t="shared" ca="1" si="175"/>
        <v>0</v>
      </c>
      <c r="L1841" s="24">
        <f t="shared" ca="1" si="176"/>
        <v>52302</v>
      </c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</row>
    <row r="1842" spans="1:44" x14ac:dyDescent="0.2">
      <c r="A1842" s="15">
        <f>Daten!A1842</f>
        <v>70417</v>
      </c>
      <c r="B1842" s="8" t="str">
        <f>Daten!B1842</f>
        <v>St. Ulrich am Pillersee</v>
      </c>
      <c r="C1842" s="15">
        <f t="shared" si="171"/>
        <v>7</v>
      </c>
      <c r="D1842" s="9">
        <f>Daten!E1842</f>
        <v>1888</v>
      </c>
      <c r="E1842" s="10">
        <f>Daten!D1842</f>
        <v>0</v>
      </c>
      <c r="F1842" s="9">
        <f t="shared" si="172"/>
        <v>3043.3432835820895</v>
      </c>
      <c r="H1842" s="26">
        <f t="shared" ca="1" si="173"/>
        <v>9945</v>
      </c>
      <c r="I1842" s="8">
        <f t="shared" ca="1" si="174"/>
        <v>71</v>
      </c>
      <c r="J1842" s="26">
        <f ca="1">IF(I1842=0,0,COUNTIF(I$19:$I1842,C1842*10+1))</f>
        <v>105</v>
      </c>
      <c r="K1842" s="21">
        <f t="shared" ca="1" si="175"/>
        <v>0</v>
      </c>
      <c r="L1842" s="24">
        <f t="shared" ca="1" si="176"/>
        <v>9945</v>
      </c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</row>
    <row r="1843" spans="1:44" x14ac:dyDescent="0.2">
      <c r="A1843" s="15">
        <f>Daten!A1843</f>
        <v>70418</v>
      </c>
      <c r="B1843" s="8" t="str">
        <f>Daten!B1843</f>
        <v>Schwendt</v>
      </c>
      <c r="C1843" s="15">
        <f t="shared" si="171"/>
        <v>7</v>
      </c>
      <c r="D1843" s="9">
        <f>Daten!E1843</f>
        <v>901</v>
      </c>
      <c r="E1843" s="10">
        <f>Daten!D1843</f>
        <v>0</v>
      </c>
      <c r="F1843" s="9">
        <f t="shared" si="172"/>
        <v>1452.358208955224</v>
      </c>
      <c r="H1843" s="26">
        <f t="shared" ca="1" si="173"/>
        <v>4746</v>
      </c>
      <c r="I1843" s="8">
        <f t="shared" ca="1" si="174"/>
        <v>71</v>
      </c>
      <c r="J1843" s="26">
        <f ca="1">IF(I1843=0,0,COUNTIF(I$19:$I1843,C1843*10+1))</f>
        <v>106</v>
      </c>
      <c r="K1843" s="21">
        <f t="shared" ca="1" si="175"/>
        <v>0</v>
      </c>
      <c r="L1843" s="24">
        <f t="shared" ca="1" si="176"/>
        <v>4746</v>
      </c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</row>
    <row r="1844" spans="1:44" x14ac:dyDescent="0.2">
      <c r="A1844" s="15">
        <f>Daten!A1844</f>
        <v>70419</v>
      </c>
      <c r="B1844" s="8" t="str">
        <f>Daten!B1844</f>
        <v>Waidring</v>
      </c>
      <c r="C1844" s="15">
        <f t="shared" si="171"/>
        <v>7</v>
      </c>
      <c r="D1844" s="9">
        <f>Daten!E1844</f>
        <v>2075</v>
      </c>
      <c r="E1844" s="10">
        <f>Daten!D1844</f>
        <v>0</v>
      </c>
      <c r="F1844" s="9">
        <f t="shared" si="172"/>
        <v>3344.7761194029849</v>
      </c>
      <c r="H1844" s="26">
        <f t="shared" ca="1" si="173"/>
        <v>10930</v>
      </c>
      <c r="I1844" s="8">
        <f t="shared" ca="1" si="174"/>
        <v>71</v>
      </c>
      <c r="J1844" s="26">
        <f ca="1">IF(I1844=0,0,COUNTIF(I$19:$I1844,C1844*10+1))</f>
        <v>107</v>
      </c>
      <c r="K1844" s="21">
        <f t="shared" ca="1" si="175"/>
        <v>0</v>
      </c>
      <c r="L1844" s="24">
        <f t="shared" ca="1" si="176"/>
        <v>10930</v>
      </c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</row>
    <row r="1845" spans="1:44" x14ac:dyDescent="0.2">
      <c r="A1845" s="15">
        <f>Daten!A1845</f>
        <v>70420</v>
      </c>
      <c r="B1845" s="8" t="str">
        <f>Daten!B1845</f>
        <v>Westendorf</v>
      </c>
      <c r="C1845" s="15">
        <f t="shared" si="171"/>
        <v>7</v>
      </c>
      <c r="D1845" s="9">
        <f>Daten!E1845</f>
        <v>3668</v>
      </c>
      <c r="E1845" s="10">
        <f>Daten!D1845</f>
        <v>0</v>
      </c>
      <c r="F1845" s="9">
        <f t="shared" si="172"/>
        <v>5912.5970149253735</v>
      </c>
      <c r="H1845" s="26">
        <f t="shared" ca="1" si="173"/>
        <v>19320</v>
      </c>
      <c r="I1845" s="8">
        <f t="shared" ca="1" si="174"/>
        <v>71</v>
      </c>
      <c r="J1845" s="26">
        <f ca="1">IF(I1845=0,0,COUNTIF(I$19:$I1845,C1845*10+1))</f>
        <v>108</v>
      </c>
      <c r="K1845" s="21">
        <f t="shared" ca="1" si="175"/>
        <v>0</v>
      </c>
      <c r="L1845" s="24">
        <f t="shared" ca="1" si="176"/>
        <v>19320</v>
      </c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</row>
    <row r="1846" spans="1:44" x14ac:dyDescent="0.2">
      <c r="A1846" s="15">
        <f>Daten!A1846</f>
        <v>70501</v>
      </c>
      <c r="B1846" s="8" t="str">
        <f>Daten!B1846</f>
        <v>Alpbach</v>
      </c>
      <c r="C1846" s="15">
        <f t="shared" si="171"/>
        <v>7</v>
      </c>
      <c r="D1846" s="9">
        <f>Daten!E1846</f>
        <v>2530</v>
      </c>
      <c r="E1846" s="10">
        <f>Daten!D1846</f>
        <v>0</v>
      </c>
      <c r="F1846" s="9">
        <f t="shared" si="172"/>
        <v>4078.2089552238804</v>
      </c>
      <c r="H1846" s="26">
        <f t="shared" ca="1" si="173"/>
        <v>13326</v>
      </c>
      <c r="I1846" s="8">
        <f t="shared" ca="1" si="174"/>
        <v>71</v>
      </c>
      <c r="J1846" s="26">
        <f ca="1">IF(I1846=0,0,COUNTIF(I$19:$I1846,C1846*10+1))</f>
        <v>109</v>
      </c>
      <c r="K1846" s="21">
        <f t="shared" ca="1" si="175"/>
        <v>0</v>
      </c>
      <c r="L1846" s="24">
        <f t="shared" ca="1" si="176"/>
        <v>13326</v>
      </c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</row>
    <row r="1847" spans="1:44" x14ac:dyDescent="0.2">
      <c r="A1847" s="15">
        <f>Daten!A1847</f>
        <v>70502</v>
      </c>
      <c r="B1847" s="8" t="str">
        <f>Daten!B1847</f>
        <v>Angath</v>
      </c>
      <c r="C1847" s="15">
        <f t="shared" si="171"/>
        <v>7</v>
      </c>
      <c r="D1847" s="9">
        <f>Daten!E1847</f>
        <v>1009</v>
      </c>
      <c r="E1847" s="10">
        <f>Daten!D1847</f>
        <v>0</v>
      </c>
      <c r="F1847" s="9">
        <f t="shared" si="172"/>
        <v>1626.4477611940299</v>
      </c>
      <c r="H1847" s="26">
        <f t="shared" ca="1" si="173"/>
        <v>5315</v>
      </c>
      <c r="I1847" s="8">
        <f t="shared" ca="1" si="174"/>
        <v>71</v>
      </c>
      <c r="J1847" s="26">
        <f ca="1">IF(I1847=0,0,COUNTIF(I$19:$I1847,C1847*10+1))</f>
        <v>110</v>
      </c>
      <c r="K1847" s="21">
        <f t="shared" ca="1" si="175"/>
        <v>0</v>
      </c>
      <c r="L1847" s="24">
        <f t="shared" ca="1" si="176"/>
        <v>5315</v>
      </c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</row>
    <row r="1848" spans="1:44" x14ac:dyDescent="0.2">
      <c r="A1848" s="15">
        <f>Daten!A1848</f>
        <v>70503</v>
      </c>
      <c r="B1848" s="8" t="str">
        <f>Daten!B1848</f>
        <v>Bad Häring</v>
      </c>
      <c r="C1848" s="15">
        <f t="shared" si="171"/>
        <v>7</v>
      </c>
      <c r="D1848" s="9">
        <f>Daten!E1848</f>
        <v>2905</v>
      </c>
      <c r="E1848" s="10">
        <f>Daten!D1848</f>
        <v>0</v>
      </c>
      <c r="F1848" s="9">
        <f t="shared" si="172"/>
        <v>4682.686567164179</v>
      </c>
      <c r="H1848" s="26">
        <f t="shared" ca="1" si="173"/>
        <v>15301</v>
      </c>
      <c r="I1848" s="8">
        <f t="shared" ca="1" si="174"/>
        <v>71</v>
      </c>
      <c r="J1848" s="26">
        <f ca="1">IF(I1848=0,0,COUNTIF(I$19:$I1848,C1848*10+1))</f>
        <v>111</v>
      </c>
      <c r="K1848" s="21">
        <f t="shared" ca="1" si="175"/>
        <v>0</v>
      </c>
      <c r="L1848" s="24">
        <f t="shared" ca="1" si="176"/>
        <v>15301</v>
      </c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</row>
    <row r="1849" spans="1:44" x14ac:dyDescent="0.2">
      <c r="A1849" s="15">
        <f>Daten!A1849</f>
        <v>70504</v>
      </c>
      <c r="B1849" s="8" t="str">
        <f>Daten!B1849</f>
        <v>Brandenberg</v>
      </c>
      <c r="C1849" s="15">
        <f t="shared" si="171"/>
        <v>7</v>
      </c>
      <c r="D1849" s="9">
        <f>Daten!E1849</f>
        <v>1553</v>
      </c>
      <c r="E1849" s="10">
        <f>Daten!D1849</f>
        <v>0</v>
      </c>
      <c r="F1849" s="9">
        <f t="shared" si="172"/>
        <v>2503.3432835820895</v>
      </c>
      <c r="H1849" s="26">
        <f t="shared" ca="1" si="173"/>
        <v>8180</v>
      </c>
      <c r="I1849" s="8">
        <f t="shared" ca="1" si="174"/>
        <v>71</v>
      </c>
      <c r="J1849" s="26">
        <f ca="1">IF(I1849=0,0,COUNTIF(I$19:$I1849,C1849*10+1))</f>
        <v>112</v>
      </c>
      <c r="K1849" s="21">
        <f t="shared" ca="1" si="175"/>
        <v>0</v>
      </c>
      <c r="L1849" s="24">
        <f t="shared" ca="1" si="176"/>
        <v>8180</v>
      </c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</row>
    <row r="1850" spans="1:44" x14ac:dyDescent="0.2">
      <c r="A1850" s="15">
        <f>Daten!A1850</f>
        <v>70505</v>
      </c>
      <c r="B1850" s="8" t="str">
        <f>Daten!B1850</f>
        <v>Breitenbach am Inn</v>
      </c>
      <c r="C1850" s="15">
        <f t="shared" si="171"/>
        <v>7</v>
      </c>
      <c r="D1850" s="9">
        <f>Daten!E1850</f>
        <v>3505</v>
      </c>
      <c r="E1850" s="10">
        <f>Daten!D1850</f>
        <v>0</v>
      </c>
      <c r="F1850" s="9">
        <f t="shared" si="172"/>
        <v>5649.8507462686566</v>
      </c>
      <c r="H1850" s="26">
        <f t="shared" ca="1" si="173"/>
        <v>18462</v>
      </c>
      <c r="I1850" s="8">
        <f t="shared" ca="1" si="174"/>
        <v>71</v>
      </c>
      <c r="J1850" s="26">
        <f ca="1">IF(I1850=0,0,COUNTIF(I$19:$I1850,C1850*10+1))</f>
        <v>113</v>
      </c>
      <c r="K1850" s="21">
        <f t="shared" ca="1" si="175"/>
        <v>0</v>
      </c>
      <c r="L1850" s="24">
        <f t="shared" ca="1" si="176"/>
        <v>18462</v>
      </c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</row>
    <row r="1851" spans="1:44" x14ac:dyDescent="0.2">
      <c r="A1851" s="15">
        <f>Daten!A1851</f>
        <v>70506</v>
      </c>
      <c r="B1851" s="8" t="str">
        <f>Daten!B1851</f>
        <v>Brixlegg</v>
      </c>
      <c r="C1851" s="15">
        <f t="shared" si="171"/>
        <v>7</v>
      </c>
      <c r="D1851" s="9">
        <f>Daten!E1851</f>
        <v>3060</v>
      </c>
      <c r="E1851" s="10">
        <f>Daten!D1851</f>
        <v>0</v>
      </c>
      <c r="F1851" s="9">
        <f t="shared" si="172"/>
        <v>4932.5373134328356</v>
      </c>
      <c r="H1851" s="26">
        <f t="shared" ca="1" si="173"/>
        <v>16118</v>
      </c>
      <c r="I1851" s="8">
        <f t="shared" ca="1" si="174"/>
        <v>71</v>
      </c>
      <c r="J1851" s="26">
        <f ca="1">IF(I1851=0,0,COUNTIF(I$19:$I1851,C1851*10+1))</f>
        <v>114</v>
      </c>
      <c r="K1851" s="21">
        <f t="shared" ca="1" si="175"/>
        <v>0</v>
      </c>
      <c r="L1851" s="24">
        <f t="shared" ca="1" si="176"/>
        <v>16118</v>
      </c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</row>
    <row r="1852" spans="1:44" x14ac:dyDescent="0.2">
      <c r="A1852" s="15">
        <f>Daten!A1852</f>
        <v>70508</v>
      </c>
      <c r="B1852" s="8" t="str">
        <f>Daten!B1852</f>
        <v>Ebbs</v>
      </c>
      <c r="C1852" s="15">
        <f t="shared" si="171"/>
        <v>7</v>
      </c>
      <c r="D1852" s="9">
        <f>Daten!E1852</f>
        <v>5791</v>
      </c>
      <c r="E1852" s="10">
        <f>Daten!D1852</f>
        <v>0</v>
      </c>
      <c r="F1852" s="9">
        <f t="shared" si="172"/>
        <v>9334.746268656716</v>
      </c>
      <c r="H1852" s="26">
        <f t="shared" ca="1" si="173"/>
        <v>30503</v>
      </c>
      <c r="I1852" s="8">
        <f t="shared" ca="1" si="174"/>
        <v>71</v>
      </c>
      <c r="J1852" s="26">
        <f ca="1">IF(I1852=0,0,COUNTIF(I$19:$I1852,C1852*10+1))</f>
        <v>115</v>
      </c>
      <c r="K1852" s="21">
        <f t="shared" ca="1" si="175"/>
        <v>0</v>
      </c>
      <c r="L1852" s="24">
        <f t="shared" ca="1" si="176"/>
        <v>30503</v>
      </c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</row>
    <row r="1853" spans="1:44" x14ac:dyDescent="0.2">
      <c r="A1853" s="15">
        <f>Daten!A1853</f>
        <v>70509</v>
      </c>
      <c r="B1853" s="8" t="str">
        <f>Daten!B1853</f>
        <v>Ellmau</v>
      </c>
      <c r="C1853" s="15">
        <f t="shared" si="171"/>
        <v>7</v>
      </c>
      <c r="D1853" s="9">
        <f>Daten!E1853</f>
        <v>2841</v>
      </c>
      <c r="E1853" s="10">
        <f>Daten!D1853</f>
        <v>0</v>
      </c>
      <c r="F1853" s="9">
        <f t="shared" si="172"/>
        <v>4579.5223880597014</v>
      </c>
      <c r="H1853" s="26">
        <f t="shared" ca="1" si="173"/>
        <v>14964</v>
      </c>
      <c r="I1853" s="8">
        <f t="shared" ca="1" si="174"/>
        <v>71</v>
      </c>
      <c r="J1853" s="26">
        <f ca="1">IF(I1853=0,0,COUNTIF(I$19:$I1853,C1853*10+1))</f>
        <v>116</v>
      </c>
      <c r="K1853" s="21">
        <f t="shared" ca="1" si="175"/>
        <v>0</v>
      </c>
      <c r="L1853" s="24">
        <f t="shared" ca="1" si="176"/>
        <v>14964</v>
      </c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</row>
    <row r="1854" spans="1:44" x14ac:dyDescent="0.2">
      <c r="A1854" s="15">
        <f>Daten!A1854</f>
        <v>70510</v>
      </c>
      <c r="B1854" s="8" t="str">
        <f>Daten!B1854</f>
        <v>Erl</v>
      </c>
      <c r="C1854" s="15">
        <f t="shared" si="171"/>
        <v>7</v>
      </c>
      <c r="D1854" s="9">
        <f>Daten!E1854</f>
        <v>1568</v>
      </c>
      <c r="E1854" s="10">
        <f>Daten!D1854</f>
        <v>0</v>
      </c>
      <c r="F1854" s="9">
        <f t="shared" si="172"/>
        <v>2527.5223880597014</v>
      </c>
      <c r="H1854" s="26">
        <f t="shared" ca="1" si="173"/>
        <v>8259</v>
      </c>
      <c r="I1854" s="8">
        <f t="shared" ca="1" si="174"/>
        <v>71</v>
      </c>
      <c r="J1854" s="26">
        <f ca="1">IF(I1854=0,0,COUNTIF(I$19:$I1854,C1854*10+1))</f>
        <v>117</v>
      </c>
      <c r="K1854" s="21">
        <f t="shared" ca="1" si="175"/>
        <v>0</v>
      </c>
      <c r="L1854" s="24">
        <f t="shared" ca="1" si="176"/>
        <v>8259</v>
      </c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</row>
    <row r="1855" spans="1:44" x14ac:dyDescent="0.2">
      <c r="A1855" s="15">
        <f>Daten!A1855</f>
        <v>70511</v>
      </c>
      <c r="B1855" s="8" t="str">
        <f>Daten!B1855</f>
        <v>Kirchbichl</v>
      </c>
      <c r="C1855" s="15">
        <f t="shared" si="171"/>
        <v>7</v>
      </c>
      <c r="D1855" s="9">
        <f>Daten!E1855</f>
        <v>5928</v>
      </c>
      <c r="E1855" s="10">
        <f>Daten!D1855</f>
        <v>0</v>
      </c>
      <c r="F1855" s="9">
        <f t="shared" si="172"/>
        <v>9555.5820895522393</v>
      </c>
      <c r="H1855" s="26">
        <f t="shared" ca="1" si="173"/>
        <v>31224</v>
      </c>
      <c r="I1855" s="8">
        <f t="shared" ca="1" si="174"/>
        <v>71</v>
      </c>
      <c r="J1855" s="26">
        <f ca="1">IF(I1855=0,0,COUNTIF(I$19:$I1855,C1855*10+1))</f>
        <v>118</v>
      </c>
      <c r="K1855" s="21">
        <f t="shared" ca="1" si="175"/>
        <v>0</v>
      </c>
      <c r="L1855" s="24">
        <f t="shared" ca="1" si="176"/>
        <v>31224</v>
      </c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</row>
    <row r="1856" spans="1:44" x14ac:dyDescent="0.2">
      <c r="A1856" s="15">
        <f>Daten!A1856</f>
        <v>70512</v>
      </c>
      <c r="B1856" s="8" t="str">
        <f>Daten!B1856</f>
        <v>Kramsach</v>
      </c>
      <c r="C1856" s="15">
        <f t="shared" si="171"/>
        <v>7</v>
      </c>
      <c r="D1856" s="9">
        <f>Daten!E1856</f>
        <v>4984</v>
      </c>
      <c r="E1856" s="10">
        <f>Daten!D1856</f>
        <v>0</v>
      </c>
      <c r="F1856" s="9">
        <f t="shared" si="172"/>
        <v>8033.9104477611936</v>
      </c>
      <c r="H1856" s="26">
        <f t="shared" ca="1" si="173"/>
        <v>26252</v>
      </c>
      <c r="I1856" s="8">
        <f t="shared" ca="1" si="174"/>
        <v>71</v>
      </c>
      <c r="J1856" s="26">
        <f ca="1">IF(I1856=0,0,COUNTIF(I$19:$I1856,C1856*10+1))</f>
        <v>119</v>
      </c>
      <c r="K1856" s="21">
        <f t="shared" ca="1" si="175"/>
        <v>0</v>
      </c>
      <c r="L1856" s="24">
        <f t="shared" ca="1" si="176"/>
        <v>26252</v>
      </c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</row>
    <row r="1857" spans="1:44" x14ac:dyDescent="0.2">
      <c r="A1857" s="15">
        <f>Daten!A1857</f>
        <v>70513</v>
      </c>
      <c r="B1857" s="8" t="str">
        <f>Daten!B1857</f>
        <v>Kufstein</v>
      </c>
      <c r="C1857" s="15">
        <f t="shared" si="171"/>
        <v>7</v>
      </c>
      <c r="D1857" s="9">
        <f>Daten!E1857</f>
        <v>19537</v>
      </c>
      <c r="E1857" s="10">
        <f>Daten!D1857</f>
        <v>0</v>
      </c>
      <c r="F1857" s="9">
        <f t="shared" si="172"/>
        <v>37685</v>
      </c>
      <c r="H1857" s="26">
        <f t="shared" ca="1" si="173"/>
        <v>123141</v>
      </c>
      <c r="I1857" s="8">
        <f t="shared" ca="1" si="174"/>
        <v>71</v>
      </c>
      <c r="J1857" s="26">
        <f ca="1">IF(I1857=0,0,COUNTIF(I$19:$I1857,C1857*10+1))</f>
        <v>120</v>
      </c>
      <c r="K1857" s="21">
        <f t="shared" ca="1" si="175"/>
        <v>0</v>
      </c>
      <c r="L1857" s="24">
        <f t="shared" ca="1" si="176"/>
        <v>123141</v>
      </c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</row>
    <row r="1858" spans="1:44" x14ac:dyDescent="0.2">
      <c r="A1858" s="15">
        <f>Daten!A1858</f>
        <v>70514</v>
      </c>
      <c r="B1858" s="8" t="str">
        <f>Daten!B1858</f>
        <v>Kundl</v>
      </c>
      <c r="C1858" s="15">
        <f t="shared" si="171"/>
        <v>7</v>
      </c>
      <c r="D1858" s="9">
        <f>Daten!E1858</f>
        <v>4850</v>
      </c>
      <c r="E1858" s="10">
        <f>Daten!D1858</f>
        <v>0</v>
      </c>
      <c r="F1858" s="9">
        <f t="shared" si="172"/>
        <v>7817.9104477611936</v>
      </c>
      <c r="H1858" s="26">
        <f t="shared" ca="1" si="173"/>
        <v>25546</v>
      </c>
      <c r="I1858" s="8">
        <f t="shared" ca="1" si="174"/>
        <v>71</v>
      </c>
      <c r="J1858" s="26">
        <f ca="1">IF(I1858=0,0,COUNTIF(I$19:$I1858,C1858*10+1))</f>
        <v>121</v>
      </c>
      <c r="K1858" s="21">
        <f t="shared" ca="1" si="175"/>
        <v>0</v>
      </c>
      <c r="L1858" s="24">
        <f t="shared" ca="1" si="176"/>
        <v>25546</v>
      </c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</row>
    <row r="1859" spans="1:44" x14ac:dyDescent="0.2">
      <c r="A1859" s="15">
        <f>Daten!A1859</f>
        <v>70515</v>
      </c>
      <c r="B1859" s="8" t="str">
        <f>Daten!B1859</f>
        <v>Langkampfen</v>
      </c>
      <c r="C1859" s="15">
        <f t="shared" si="171"/>
        <v>7</v>
      </c>
      <c r="D1859" s="9">
        <f>Daten!E1859</f>
        <v>4194</v>
      </c>
      <c r="E1859" s="10">
        <f>Daten!D1859</f>
        <v>0</v>
      </c>
      <c r="F1859" s="9">
        <f t="shared" si="172"/>
        <v>6760.4776119402986</v>
      </c>
      <c r="H1859" s="26">
        <f t="shared" ca="1" si="173"/>
        <v>22091</v>
      </c>
      <c r="I1859" s="8">
        <f t="shared" ca="1" si="174"/>
        <v>71</v>
      </c>
      <c r="J1859" s="26">
        <f ca="1">IF(I1859=0,0,COUNTIF(I$19:$I1859,C1859*10+1))</f>
        <v>122</v>
      </c>
      <c r="K1859" s="21">
        <f t="shared" ca="1" si="175"/>
        <v>0</v>
      </c>
      <c r="L1859" s="24">
        <f t="shared" ca="1" si="176"/>
        <v>22091</v>
      </c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</row>
    <row r="1860" spans="1:44" x14ac:dyDescent="0.2">
      <c r="A1860" s="15">
        <f>Daten!A1860</f>
        <v>70516</v>
      </c>
      <c r="B1860" s="8" t="str">
        <f>Daten!B1860</f>
        <v>Mariastein</v>
      </c>
      <c r="C1860" s="15">
        <f t="shared" si="171"/>
        <v>7</v>
      </c>
      <c r="D1860" s="9">
        <f>Daten!E1860</f>
        <v>458</v>
      </c>
      <c r="E1860" s="10">
        <f>Daten!D1860</f>
        <v>0</v>
      </c>
      <c r="F1860" s="9">
        <f t="shared" si="172"/>
        <v>738.26865671641792</v>
      </c>
      <c r="H1860" s="26">
        <f t="shared" ca="1" si="173"/>
        <v>2412</v>
      </c>
      <c r="I1860" s="8">
        <f t="shared" ca="1" si="174"/>
        <v>71</v>
      </c>
      <c r="J1860" s="26">
        <f ca="1">IF(I1860=0,0,COUNTIF(I$19:$I1860,C1860*10+1))</f>
        <v>123</v>
      </c>
      <c r="K1860" s="21">
        <f t="shared" ca="1" si="175"/>
        <v>0</v>
      </c>
      <c r="L1860" s="24">
        <f t="shared" ca="1" si="176"/>
        <v>2412</v>
      </c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</row>
    <row r="1861" spans="1:44" x14ac:dyDescent="0.2">
      <c r="A1861" s="15">
        <f>Daten!A1861</f>
        <v>70517</v>
      </c>
      <c r="B1861" s="8" t="str">
        <f>Daten!B1861</f>
        <v>Münster</v>
      </c>
      <c r="C1861" s="15">
        <f t="shared" si="171"/>
        <v>7</v>
      </c>
      <c r="D1861" s="9">
        <f>Daten!E1861</f>
        <v>3494</v>
      </c>
      <c r="E1861" s="10">
        <f>Daten!D1861</f>
        <v>0</v>
      </c>
      <c r="F1861" s="9">
        <f t="shared" si="172"/>
        <v>5632.1194029850749</v>
      </c>
      <c r="H1861" s="26">
        <f t="shared" ca="1" si="173"/>
        <v>18404</v>
      </c>
      <c r="I1861" s="8">
        <f t="shared" ca="1" si="174"/>
        <v>71</v>
      </c>
      <c r="J1861" s="26">
        <f ca="1">IF(I1861=0,0,COUNTIF(I$19:$I1861,C1861*10+1))</f>
        <v>124</v>
      </c>
      <c r="K1861" s="21">
        <f t="shared" ca="1" si="175"/>
        <v>0</v>
      </c>
      <c r="L1861" s="24">
        <f t="shared" ca="1" si="176"/>
        <v>18404</v>
      </c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C1861" s="8"/>
      <c r="AD1861" s="8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</row>
    <row r="1862" spans="1:44" x14ac:dyDescent="0.2">
      <c r="A1862" s="15">
        <f>Daten!A1862</f>
        <v>70518</v>
      </c>
      <c r="B1862" s="8" t="str">
        <f>Daten!B1862</f>
        <v>Niederndorf</v>
      </c>
      <c r="C1862" s="15">
        <f t="shared" si="171"/>
        <v>7</v>
      </c>
      <c r="D1862" s="9">
        <f>Daten!E1862</f>
        <v>2845</v>
      </c>
      <c r="E1862" s="10">
        <f>Daten!D1862</f>
        <v>0</v>
      </c>
      <c r="F1862" s="9">
        <f t="shared" si="172"/>
        <v>4585.9701492537315</v>
      </c>
      <c r="H1862" s="26">
        <f t="shared" ca="1" si="173"/>
        <v>14985</v>
      </c>
      <c r="I1862" s="8">
        <f t="shared" ca="1" si="174"/>
        <v>71</v>
      </c>
      <c r="J1862" s="26">
        <f ca="1">IF(I1862=0,0,COUNTIF(I$19:$I1862,C1862*10+1))</f>
        <v>125</v>
      </c>
      <c r="K1862" s="21">
        <f t="shared" ca="1" si="175"/>
        <v>0</v>
      </c>
      <c r="L1862" s="24">
        <f t="shared" ca="1" si="176"/>
        <v>14985</v>
      </c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C1862" s="8"/>
      <c r="AD1862" s="8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</row>
    <row r="1863" spans="1:44" x14ac:dyDescent="0.2">
      <c r="A1863" s="15">
        <f>Daten!A1863</f>
        <v>70519</v>
      </c>
      <c r="B1863" s="8" t="str">
        <f>Daten!B1863</f>
        <v>Niederndorferberg</v>
      </c>
      <c r="C1863" s="15">
        <f t="shared" si="171"/>
        <v>7</v>
      </c>
      <c r="D1863" s="9">
        <f>Daten!E1863</f>
        <v>726</v>
      </c>
      <c r="E1863" s="10">
        <f>Daten!D1863</f>
        <v>0</v>
      </c>
      <c r="F1863" s="9">
        <f t="shared" si="172"/>
        <v>1170.2686567164178</v>
      </c>
      <c r="H1863" s="26">
        <f t="shared" ca="1" si="173"/>
        <v>3824</v>
      </c>
      <c r="I1863" s="8">
        <f t="shared" ca="1" si="174"/>
        <v>71</v>
      </c>
      <c r="J1863" s="26">
        <f ca="1">IF(I1863=0,0,COUNTIF(I$19:$I1863,C1863*10+1))</f>
        <v>126</v>
      </c>
      <c r="K1863" s="21">
        <f t="shared" ca="1" si="175"/>
        <v>0</v>
      </c>
      <c r="L1863" s="24">
        <f t="shared" ca="1" si="176"/>
        <v>3824</v>
      </c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C1863" s="8"/>
      <c r="AD1863" s="8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</row>
    <row r="1864" spans="1:44" x14ac:dyDescent="0.2">
      <c r="A1864" s="15">
        <f>Daten!A1864</f>
        <v>70520</v>
      </c>
      <c r="B1864" s="8" t="str">
        <f>Daten!B1864</f>
        <v>Radfeld</v>
      </c>
      <c r="C1864" s="15">
        <f t="shared" si="171"/>
        <v>7</v>
      </c>
      <c r="D1864" s="9">
        <f>Daten!E1864</f>
        <v>2555</v>
      </c>
      <c r="E1864" s="10">
        <f>Daten!D1864</f>
        <v>0</v>
      </c>
      <c r="F1864" s="9">
        <f t="shared" si="172"/>
        <v>4118.5074626865671</v>
      </c>
      <c r="H1864" s="26">
        <f t="shared" ca="1" si="173"/>
        <v>13458</v>
      </c>
      <c r="I1864" s="8">
        <f t="shared" ca="1" si="174"/>
        <v>71</v>
      </c>
      <c r="J1864" s="26">
        <f ca="1">IF(I1864=0,0,COUNTIF(I$19:$I1864,C1864*10+1))</f>
        <v>127</v>
      </c>
      <c r="K1864" s="21">
        <f t="shared" ca="1" si="175"/>
        <v>0</v>
      </c>
      <c r="L1864" s="24">
        <f t="shared" ca="1" si="176"/>
        <v>13458</v>
      </c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C1864" s="8"/>
      <c r="AD1864" s="8"/>
      <c r="AE1864" s="8"/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</row>
    <row r="1865" spans="1:44" x14ac:dyDescent="0.2">
      <c r="A1865" s="15">
        <f>Daten!A1865</f>
        <v>70521</v>
      </c>
      <c r="B1865" s="8" t="str">
        <f>Daten!B1865</f>
        <v>Rattenberg</v>
      </c>
      <c r="C1865" s="15">
        <f t="shared" si="171"/>
        <v>7</v>
      </c>
      <c r="D1865" s="9">
        <f>Daten!E1865</f>
        <v>438</v>
      </c>
      <c r="E1865" s="10">
        <f>Daten!D1865</f>
        <v>0</v>
      </c>
      <c r="F1865" s="9">
        <f t="shared" si="172"/>
        <v>706.02985074626861</v>
      </c>
      <c r="H1865" s="26">
        <f t="shared" ca="1" si="173"/>
        <v>2307</v>
      </c>
      <c r="I1865" s="8">
        <f t="shared" ca="1" si="174"/>
        <v>71</v>
      </c>
      <c r="J1865" s="26">
        <f ca="1">IF(I1865=0,0,COUNTIF(I$19:$I1865,C1865*10+1))</f>
        <v>128</v>
      </c>
      <c r="K1865" s="21">
        <f t="shared" ca="1" si="175"/>
        <v>0</v>
      </c>
      <c r="L1865" s="24">
        <f t="shared" ca="1" si="176"/>
        <v>2307</v>
      </c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C1865" s="8"/>
      <c r="AD1865" s="8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</row>
    <row r="1866" spans="1:44" x14ac:dyDescent="0.2">
      <c r="A1866" s="15">
        <f>Daten!A1866</f>
        <v>70522</v>
      </c>
      <c r="B1866" s="8" t="str">
        <f>Daten!B1866</f>
        <v>Reith im Alpbachtal</v>
      </c>
      <c r="C1866" s="15">
        <f t="shared" si="171"/>
        <v>7</v>
      </c>
      <c r="D1866" s="9">
        <f>Daten!E1866</f>
        <v>2783</v>
      </c>
      <c r="E1866" s="10">
        <f>Daten!D1866</f>
        <v>0</v>
      </c>
      <c r="F1866" s="9">
        <f t="shared" si="172"/>
        <v>4486.0298507462685</v>
      </c>
      <c r="H1866" s="26">
        <f t="shared" ca="1" si="173"/>
        <v>14659</v>
      </c>
      <c r="I1866" s="8">
        <f t="shared" ca="1" si="174"/>
        <v>71</v>
      </c>
      <c r="J1866" s="26">
        <f ca="1">IF(I1866=0,0,COUNTIF(I$19:$I1866,C1866*10+1))</f>
        <v>129</v>
      </c>
      <c r="K1866" s="21">
        <f t="shared" ca="1" si="175"/>
        <v>0</v>
      </c>
      <c r="L1866" s="24">
        <f t="shared" ca="1" si="176"/>
        <v>14659</v>
      </c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C1866" s="8"/>
      <c r="AD1866" s="8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</row>
    <row r="1867" spans="1:44" x14ac:dyDescent="0.2">
      <c r="A1867" s="15">
        <f>Daten!A1867</f>
        <v>70523</v>
      </c>
      <c r="B1867" s="8" t="str">
        <f>Daten!B1867</f>
        <v>Rettenschöss</v>
      </c>
      <c r="C1867" s="15">
        <f t="shared" si="171"/>
        <v>7</v>
      </c>
      <c r="D1867" s="9">
        <f>Daten!E1867</f>
        <v>569</v>
      </c>
      <c r="E1867" s="10">
        <f>Daten!D1867</f>
        <v>0</v>
      </c>
      <c r="F1867" s="9">
        <f t="shared" si="172"/>
        <v>917.19402985074623</v>
      </c>
      <c r="H1867" s="26">
        <f t="shared" ca="1" si="173"/>
        <v>2997</v>
      </c>
      <c r="I1867" s="8">
        <f t="shared" ca="1" si="174"/>
        <v>71</v>
      </c>
      <c r="J1867" s="26">
        <f ca="1">IF(I1867=0,0,COUNTIF(I$19:$I1867,C1867*10+1))</f>
        <v>130</v>
      </c>
      <c r="K1867" s="21">
        <f t="shared" ca="1" si="175"/>
        <v>0</v>
      </c>
      <c r="L1867" s="24">
        <f t="shared" ca="1" si="176"/>
        <v>2997</v>
      </c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C1867" s="8"/>
      <c r="AD1867" s="8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</row>
    <row r="1868" spans="1:44" x14ac:dyDescent="0.2">
      <c r="A1868" s="15">
        <f>Daten!A1868</f>
        <v>70524</v>
      </c>
      <c r="B1868" s="8" t="str">
        <f>Daten!B1868</f>
        <v>Scheffau am Wilden Kaiser</v>
      </c>
      <c r="C1868" s="15">
        <f t="shared" si="171"/>
        <v>7</v>
      </c>
      <c r="D1868" s="9">
        <f>Daten!E1868</f>
        <v>1557</v>
      </c>
      <c r="E1868" s="10">
        <f>Daten!D1868</f>
        <v>0</v>
      </c>
      <c r="F1868" s="9">
        <f t="shared" si="172"/>
        <v>2509.7910447761192</v>
      </c>
      <c r="H1868" s="26">
        <f t="shared" ca="1" si="173"/>
        <v>8201</v>
      </c>
      <c r="I1868" s="8">
        <f t="shared" ca="1" si="174"/>
        <v>71</v>
      </c>
      <c r="J1868" s="26">
        <f ca="1">IF(I1868=0,0,COUNTIF(I$19:$I1868,C1868*10+1))</f>
        <v>131</v>
      </c>
      <c r="K1868" s="21">
        <f t="shared" ca="1" si="175"/>
        <v>0</v>
      </c>
      <c r="L1868" s="24">
        <f t="shared" ca="1" si="176"/>
        <v>8201</v>
      </c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C1868" s="8"/>
      <c r="AD1868" s="8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</row>
    <row r="1869" spans="1:44" x14ac:dyDescent="0.2">
      <c r="A1869" s="15">
        <f>Daten!A1869</f>
        <v>70525</v>
      </c>
      <c r="B1869" s="8" t="str">
        <f>Daten!B1869</f>
        <v>Schwoich</v>
      </c>
      <c r="C1869" s="15">
        <f t="shared" si="171"/>
        <v>7</v>
      </c>
      <c r="D1869" s="9">
        <f>Daten!E1869</f>
        <v>2555</v>
      </c>
      <c r="E1869" s="10">
        <f>Daten!D1869</f>
        <v>0</v>
      </c>
      <c r="F1869" s="9">
        <f t="shared" si="172"/>
        <v>4118.5074626865671</v>
      </c>
      <c r="H1869" s="26">
        <f t="shared" ca="1" si="173"/>
        <v>13458</v>
      </c>
      <c r="I1869" s="8">
        <f t="shared" ca="1" si="174"/>
        <v>71</v>
      </c>
      <c r="J1869" s="26">
        <f ca="1">IF(I1869=0,0,COUNTIF(I$19:$I1869,C1869*10+1))</f>
        <v>132</v>
      </c>
      <c r="K1869" s="21">
        <f t="shared" ca="1" si="175"/>
        <v>0</v>
      </c>
      <c r="L1869" s="24">
        <f t="shared" ca="1" si="176"/>
        <v>13458</v>
      </c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C1869" s="8"/>
      <c r="AD1869" s="8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</row>
    <row r="1870" spans="1:44" x14ac:dyDescent="0.2">
      <c r="A1870" s="15">
        <f>Daten!A1870</f>
        <v>70526</v>
      </c>
      <c r="B1870" s="8" t="str">
        <f>Daten!B1870</f>
        <v>Söll</v>
      </c>
      <c r="C1870" s="15">
        <f t="shared" si="171"/>
        <v>7</v>
      </c>
      <c r="D1870" s="9">
        <f>Daten!E1870</f>
        <v>3735</v>
      </c>
      <c r="E1870" s="10">
        <f>Daten!D1870</f>
        <v>0</v>
      </c>
      <c r="F1870" s="9">
        <f t="shared" si="172"/>
        <v>6020.5970149253735</v>
      </c>
      <c r="H1870" s="26">
        <f t="shared" ca="1" si="173"/>
        <v>19673</v>
      </c>
      <c r="I1870" s="8">
        <f t="shared" ca="1" si="174"/>
        <v>71</v>
      </c>
      <c r="J1870" s="26">
        <f ca="1">IF(I1870=0,0,COUNTIF(I$19:$I1870,C1870*10+1))</f>
        <v>133</v>
      </c>
      <c r="K1870" s="21">
        <f t="shared" ca="1" si="175"/>
        <v>0</v>
      </c>
      <c r="L1870" s="24">
        <f t="shared" ca="1" si="176"/>
        <v>19673</v>
      </c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C1870" s="8"/>
      <c r="AD1870" s="8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</row>
    <row r="1871" spans="1:44" x14ac:dyDescent="0.2">
      <c r="A1871" s="15">
        <f>Daten!A1871</f>
        <v>70527</v>
      </c>
      <c r="B1871" s="8" t="str">
        <f>Daten!B1871</f>
        <v>Thiersee</v>
      </c>
      <c r="C1871" s="15">
        <f t="shared" si="171"/>
        <v>7</v>
      </c>
      <c r="D1871" s="9">
        <f>Daten!E1871</f>
        <v>3135</v>
      </c>
      <c r="E1871" s="10">
        <f>Daten!D1871</f>
        <v>0</v>
      </c>
      <c r="F1871" s="9">
        <f t="shared" si="172"/>
        <v>5053.4328358208959</v>
      </c>
      <c r="H1871" s="26">
        <f t="shared" ca="1" si="173"/>
        <v>16513</v>
      </c>
      <c r="I1871" s="8">
        <f t="shared" ca="1" si="174"/>
        <v>71</v>
      </c>
      <c r="J1871" s="26">
        <f ca="1">IF(I1871=0,0,COUNTIF(I$19:$I1871,C1871*10+1))</f>
        <v>134</v>
      </c>
      <c r="K1871" s="21">
        <f t="shared" ca="1" si="175"/>
        <v>0</v>
      </c>
      <c r="L1871" s="24">
        <f t="shared" ca="1" si="176"/>
        <v>16513</v>
      </c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C1871" s="8"/>
      <c r="AD1871" s="8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</row>
    <row r="1872" spans="1:44" x14ac:dyDescent="0.2">
      <c r="A1872" s="15">
        <f>Daten!A1872</f>
        <v>70528</v>
      </c>
      <c r="B1872" s="8" t="str">
        <f>Daten!B1872</f>
        <v>Angerberg</v>
      </c>
      <c r="C1872" s="15">
        <f t="shared" si="171"/>
        <v>7</v>
      </c>
      <c r="D1872" s="9">
        <f>Daten!E1872</f>
        <v>1937</v>
      </c>
      <c r="E1872" s="10">
        <f>Daten!D1872</f>
        <v>0</v>
      </c>
      <c r="F1872" s="9">
        <f t="shared" si="172"/>
        <v>3122.3283582089553</v>
      </c>
      <c r="H1872" s="26">
        <f t="shared" ca="1" si="173"/>
        <v>10203</v>
      </c>
      <c r="I1872" s="8">
        <f t="shared" ca="1" si="174"/>
        <v>71</v>
      </c>
      <c r="J1872" s="26">
        <f ca="1">IF(I1872=0,0,COUNTIF(I$19:$I1872,C1872*10+1))</f>
        <v>135</v>
      </c>
      <c r="K1872" s="21">
        <f t="shared" ca="1" si="175"/>
        <v>0</v>
      </c>
      <c r="L1872" s="24">
        <f t="shared" ca="1" si="176"/>
        <v>10203</v>
      </c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C1872" s="8"/>
      <c r="AD1872" s="8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</row>
    <row r="1873" spans="1:44" x14ac:dyDescent="0.2">
      <c r="A1873" s="15">
        <f>Daten!A1873</f>
        <v>70529</v>
      </c>
      <c r="B1873" s="8" t="str">
        <f>Daten!B1873</f>
        <v>Walchsee</v>
      </c>
      <c r="C1873" s="15">
        <f t="shared" si="171"/>
        <v>7</v>
      </c>
      <c r="D1873" s="9">
        <f>Daten!E1873</f>
        <v>2111</v>
      </c>
      <c r="E1873" s="10">
        <f>Daten!D1873</f>
        <v>0</v>
      </c>
      <c r="F1873" s="9">
        <f t="shared" si="172"/>
        <v>3402.8059701492539</v>
      </c>
      <c r="H1873" s="26">
        <f t="shared" ca="1" si="173"/>
        <v>11119</v>
      </c>
      <c r="I1873" s="8">
        <f t="shared" ca="1" si="174"/>
        <v>71</v>
      </c>
      <c r="J1873" s="26">
        <f ca="1">IF(I1873=0,0,COUNTIF(I$19:$I1873,C1873*10+1))</f>
        <v>136</v>
      </c>
      <c r="K1873" s="21">
        <f t="shared" ca="1" si="175"/>
        <v>0</v>
      </c>
      <c r="L1873" s="24">
        <f t="shared" ca="1" si="176"/>
        <v>11119</v>
      </c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C1873" s="8"/>
      <c r="AD1873" s="8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</row>
    <row r="1874" spans="1:44" x14ac:dyDescent="0.2">
      <c r="A1874" s="15">
        <f>Daten!A1874</f>
        <v>70530</v>
      </c>
      <c r="B1874" s="8" t="str">
        <f>Daten!B1874</f>
        <v>Wildschönau</v>
      </c>
      <c r="C1874" s="15">
        <f t="shared" si="171"/>
        <v>7</v>
      </c>
      <c r="D1874" s="9">
        <f>Daten!E1874</f>
        <v>4318</v>
      </c>
      <c r="E1874" s="10">
        <f>Daten!D1874</f>
        <v>0</v>
      </c>
      <c r="F1874" s="9">
        <f t="shared" si="172"/>
        <v>6960.3582089552237</v>
      </c>
      <c r="H1874" s="26">
        <f t="shared" ca="1" si="173"/>
        <v>22744</v>
      </c>
      <c r="I1874" s="8">
        <f t="shared" ca="1" si="174"/>
        <v>71</v>
      </c>
      <c r="J1874" s="26">
        <f ca="1">IF(I1874=0,0,COUNTIF(I$19:$I1874,C1874*10+1))</f>
        <v>137</v>
      </c>
      <c r="K1874" s="21">
        <f t="shared" ca="1" si="175"/>
        <v>0</v>
      </c>
      <c r="L1874" s="24">
        <f t="shared" ca="1" si="176"/>
        <v>22744</v>
      </c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C1874" s="8"/>
      <c r="AD1874" s="8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</row>
    <row r="1875" spans="1:44" x14ac:dyDescent="0.2">
      <c r="A1875" s="15">
        <f>Daten!A1875</f>
        <v>70531</v>
      </c>
      <c r="B1875" s="8" t="str">
        <f>Daten!B1875</f>
        <v>Wörgl</v>
      </c>
      <c r="C1875" s="15">
        <f t="shared" ref="C1875:C1938" si="177">INT(A1875/10000)</f>
        <v>7</v>
      </c>
      <c r="D1875" s="9">
        <f>Daten!E1875</f>
        <v>14307</v>
      </c>
      <c r="E1875" s="10">
        <f>Daten!D1875</f>
        <v>0</v>
      </c>
      <c r="F1875" s="9">
        <f t="shared" ref="F1875:F1938" si="178">IF(AND(E1875=1,D1875&lt;=20000),D1875*2,IF(D1875&lt;=10000,D1875*(1+41/67),IF(D1875&lt;=20000,D1875*(1+2/3),IF(D1875&lt;=50000,D1875*(2),D1875*(2+1/3))))+IF(AND(D1875&gt;9000,D1875&lt;=10000),(D1875-9000)*(110/201),0)+IF(AND(D1875&gt;18000,D1875&lt;=20000),(D1875-18000)*(3+1/3),0)+IF(AND(D1875&gt;45000,D1875&lt;=50000),(D1875-45000)*(3+1/3),0))</f>
        <v>23844.999999999996</v>
      </c>
      <c r="H1875" s="26">
        <f t="shared" ref="H1875:H1938" ca="1" si="179">ROUND(OFFSET($G$6,C1875,0)/OFFSET($F$6,C1875,0)*F1875,0)</f>
        <v>77917</v>
      </c>
      <c r="I1875" s="8">
        <f t="shared" ref="I1875:I1938" ca="1" si="180">IF(H1875&gt;0,C1875*10+1,0)</f>
        <v>71</v>
      </c>
      <c r="J1875" s="26">
        <f ca="1">IF(I1875=0,0,COUNTIF(I$19:$I1875,C1875*10+1))</f>
        <v>138</v>
      </c>
      <c r="K1875" s="21">
        <f t="shared" ref="K1875:K1938" ca="1" si="181">IF(J1875=1,OFFSET($G$6,C1875,0)-OFFSET($H$6,C1875,0),0)</f>
        <v>0</v>
      </c>
      <c r="L1875" s="24">
        <f t="shared" ref="L1875:L1938" ca="1" si="182">H1875+K1875</f>
        <v>77917</v>
      </c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C1875" s="8"/>
      <c r="AD1875" s="8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</row>
    <row r="1876" spans="1:44" x14ac:dyDescent="0.2">
      <c r="A1876" s="15">
        <f>Daten!A1876</f>
        <v>70601</v>
      </c>
      <c r="B1876" s="8" t="str">
        <f>Daten!B1876</f>
        <v>Faggen</v>
      </c>
      <c r="C1876" s="15">
        <f t="shared" si="177"/>
        <v>7</v>
      </c>
      <c r="D1876" s="9">
        <f>Daten!E1876</f>
        <v>387</v>
      </c>
      <c r="E1876" s="10">
        <f>Daten!D1876</f>
        <v>0</v>
      </c>
      <c r="F1876" s="9">
        <f t="shared" si="178"/>
        <v>623.82089552238801</v>
      </c>
      <c r="H1876" s="26">
        <f t="shared" ca="1" si="179"/>
        <v>2038</v>
      </c>
      <c r="I1876" s="8">
        <f t="shared" ca="1" si="180"/>
        <v>71</v>
      </c>
      <c r="J1876" s="26">
        <f ca="1">IF(I1876=0,0,COUNTIF(I$19:$I1876,C1876*10+1))</f>
        <v>139</v>
      </c>
      <c r="K1876" s="21">
        <f t="shared" ca="1" si="181"/>
        <v>0</v>
      </c>
      <c r="L1876" s="24">
        <f t="shared" ca="1" si="182"/>
        <v>2038</v>
      </c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C1876" s="8"/>
      <c r="AD1876" s="8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</row>
    <row r="1877" spans="1:44" x14ac:dyDescent="0.2">
      <c r="A1877" s="15">
        <f>Daten!A1877</f>
        <v>70602</v>
      </c>
      <c r="B1877" s="8" t="str">
        <f>Daten!B1877</f>
        <v>Fendels</v>
      </c>
      <c r="C1877" s="15">
        <f t="shared" si="177"/>
        <v>7</v>
      </c>
      <c r="D1877" s="9">
        <f>Daten!E1877</f>
        <v>279</v>
      </c>
      <c r="E1877" s="10">
        <f>Daten!D1877</f>
        <v>0</v>
      </c>
      <c r="F1877" s="9">
        <f t="shared" si="178"/>
        <v>449.73134328358208</v>
      </c>
      <c r="H1877" s="26">
        <f t="shared" ca="1" si="179"/>
        <v>1470</v>
      </c>
      <c r="I1877" s="8">
        <f t="shared" ca="1" si="180"/>
        <v>71</v>
      </c>
      <c r="J1877" s="26">
        <f ca="1">IF(I1877=0,0,COUNTIF(I$19:$I1877,C1877*10+1))</f>
        <v>140</v>
      </c>
      <c r="K1877" s="21">
        <f t="shared" ca="1" si="181"/>
        <v>0</v>
      </c>
      <c r="L1877" s="24">
        <f t="shared" ca="1" si="182"/>
        <v>1470</v>
      </c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C1877" s="8"/>
      <c r="AD1877" s="8"/>
      <c r="AE1877" s="8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</row>
    <row r="1878" spans="1:44" x14ac:dyDescent="0.2">
      <c r="A1878" s="15">
        <f>Daten!A1878</f>
        <v>70603</v>
      </c>
      <c r="B1878" s="8" t="str">
        <f>Daten!B1878</f>
        <v>Fiss</v>
      </c>
      <c r="C1878" s="15">
        <f t="shared" si="177"/>
        <v>7</v>
      </c>
      <c r="D1878" s="9">
        <f>Daten!E1878</f>
        <v>1009</v>
      </c>
      <c r="E1878" s="10">
        <f>Daten!D1878</f>
        <v>0</v>
      </c>
      <c r="F1878" s="9">
        <f t="shared" si="178"/>
        <v>1626.4477611940299</v>
      </c>
      <c r="H1878" s="26">
        <f t="shared" ca="1" si="179"/>
        <v>5315</v>
      </c>
      <c r="I1878" s="8">
        <f t="shared" ca="1" si="180"/>
        <v>71</v>
      </c>
      <c r="J1878" s="26">
        <f ca="1">IF(I1878=0,0,COUNTIF(I$19:$I1878,C1878*10+1))</f>
        <v>141</v>
      </c>
      <c r="K1878" s="21">
        <f t="shared" ca="1" si="181"/>
        <v>0</v>
      </c>
      <c r="L1878" s="24">
        <f t="shared" ca="1" si="182"/>
        <v>5315</v>
      </c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C1878" s="8"/>
      <c r="AD1878" s="8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</row>
    <row r="1879" spans="1:44" x14ac:dyDescent="0.2">
      <c r="A1879" s="15">
        <f>Daten!A1879</f>
        <v>70604</v>
      </c>
      <c r="B1879" s="8" t="str">
        <f>Daten!B1879</f>
        <v>Fließ</v>
      </c>
      <c r="C1879" s="15">
        <f t="shared" si="177"/>
        <v>7</v>
      </c>
      <c r="D1879" s="9">
        <f>Daten!E1879</f>
        <v>3103</v>
      </c>
      <c r="E1879" s="10">
        <f>Daten!D1879</f>
        <v>0</v>
      </c>
      <c r="F1879" s="9">
        <f t="shared" si="178"/>
        <v>5001.8507462686566</v>
      </c>
      <c r="H1879" s="26">
        <f t="shared" ca="1" si="179"/>
        <v>16344</v>
      </c>
      <c r="I1879" s="8">
        <f t="shared" ca="1" si="180"/>
        <v>71</v>
      </c>
      <c r="J1879" s="26">
        <f ca="1">IF(I1879=0,0,COUNTIF(I$19:$I1879,C1879*10+1))</f>
        <v>142</v>
      </c>
      <c r="K1879" s="21">
        <f t="shared" ca="1" si="181"/>
        <v>0</v>
      </c>
      <c r="L1879" s="24">
        <f t="shared" ca="1" si="182"/>
        <v>16344</v>
      </c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C1879" s="8"/>
      <c r="AD1879" s="8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</row>
    <row r="1880" spans="1:44" x14ac:dyDescent="0.2">
      <c r="A1880" s="15">
        <f>Daten!A1880</f>
        <v>70605</v>
      </c>
      <c r="B1880" s="8" t="str">
        <f>Daten!B1880</f>
        <v>Flirsch</v>
      </c>
      <c r="C1880" s="15">
        <f t="shared" si="177"/>
        <v>7</v>
      </c>
      <c r="D1880" s="9">
        <f>Daten!E1880</f>
        <v>991</v>
      </c>
      <c r="E1880" s="10">
        <f>Daten!D1880</f>
        <v>0</v>
      </c>
      <c r="F1880" s="9">
        <f t="shared" si="178"/>
        <v>1597.4328358208954</v>
      </c>
      <c r="H1880" s="26">
        <f t="shared" ca="1" si="179"/>
        <v>5220</v>
      </c>
      <c r="I1880" s="8">
        <f t="shared" ca="1" si="180"/>
        <v>71</v>
      </c>
      <c r="J1880" s="26">
        <f ca="1">IF(I1880=0,0,COUNTIF(I$19:$I1880,C1880*10+1))</f>
        <v>143</v>
      </c>
      <c r="K1880" s="21">
        <f t="shared" ca="1" si="181"/>
        <v>0</v>
      </c>
      <c r="L1880" s="24">
        <f t="shared" ca="1" si="182"/>
        <v>5220</v>
      </c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C1880" s="8"/>
      <c r="AD1880" s="8"/>
      <c r="AE1880" s="8"/>
      <c r="AF1880" s="8"/>
      <c r="AG1880" s="8"/>
      <c r="AH1880" s="8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/>
    </row>
    <row r="1881" spans="1:44" x14ac:dyDescent="0.2">
      <c r="A1881" s="15">
        <f>Daten!A1881</f>
        <v>70606</v>
      </c>
      <c r="B1881" s="8" t="str">
        <f>Daten!B1881</f>
        <v>Galtür</v>
      </c>
      <c r="C1881" s="15">
        <f t="shared" si="177"/>
        <v>7</v>
      </c>
      <c r="D1881" s="9">
        <f>Daten!E1881</f>
        <v>774</v>
      </c>
      <c r="E1881" s="10">
        <f>Daten!D1881</f>
        <v>0</v>
      </c>
      <c r="F1881" s="9">
        <f t="shared" si="178"/>
        <v>1247.641791044776</v>
      </c>
      <c r="H1881" s="26">
        <f t="shared" ca="1" si="179"/>
        <v>4077</v>
      </c>
      <c r="I1881" s="8">
        <f t="shared" ca="1" si="180"/>
        <v>71</v>
      </c>
      <c r="J1881" s="26">
        <f ca="1">IF(I1881=0,0,COUNTIF(I$19:$I1881,C1881*10+1))</f>
        <v>144</v>
      </c>
      <c r="K1881" s="21">
        <f t="shared" ca="1" si="181"/>
        <v>0</v>
      </c>
      <c r="L1881" s="24">
        <f t="shared" ca="1" si="182"/>
        <v>4077</v>
      </c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C1881" s="8"/>
      <c r="AD1881" s="8"/>
      <c r="AE1881" s="8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</row>
    <row r="1882" spans="1:44" x14ac:dyDescent="0.2">
      <c r="A1882" s="15">
        <f>Daten!A1882</f>
        <v>70607</v>
      </c>
      <c r="B1882" s="8" t="str">
        <f>Daten!B1882</f>
        <v>Grins</v>
      </c>
      <c r="C1882" s="15">
        <f t="shared" si="177"/>
        <v>7</v>
      </c>
      <c r="D1882" s="9">
        <f>Daten!E1882</f>
        <v>1381</v>
      </c>
      <c r="E1882" s="10">
        <f>Daten!D1882</f>
        <v>0</v>
      </c>
      <c r="F1882" s="9">
        <f t="shared" si="178"/>
        <v>2226.0895522388059</v>
      </c>
      <c r="H1882" s="26">
        <f t="shared" ca="1" si="179"/>
        <v>7274</v>
      </c>
      <c r="I1882" s="8">
        <f t="shared" ca="1" si="180"/>
        <v>71</v>
      </c>
      <c r="J1882" s="26">
        <f ca="1">IF(I1882=0,0,COUNTIF(I$19:$I1882,C1882*10+1))</f>
        <v>145</v>
      </c>
      <c r="K1882" s="21">
        <f t="shared" ca="1" si="181"/>
        <v>0</v>
      </c>
      <c r="L1882" s="24">
        <f t="shared" ca="1" si="182"/>
        <v>7274</v>
      </c>
      <c r="M1882" s="8"/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C1882" s="8"/>
      <c r="AD1882" s="8"/>
      <c r="AE1882" s="8"/>
      <c r="AF1882" s="8"/>
      <c r="AG1882" s="8"/>
      <c r="AH1882" s="8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/>
    </row>
    <row r="1883" spans="1:44" x14ac:dyDescent="0.2">
      <c r="A1883" s="15">
        <f>Daten!A1883</f>
        <v>70608</v>
      </c>
      <c r="B1883" s="8" t="str">
        <f>Daten!B1883</f>
        <v>Ischgl</v>
      </c>
      <c r="C1883" s="15">
        <f t="shared" si="177"/>
        <v>7</v>
      </c>
      <c r="D1883" s="9">
        <f>Daten!E1883</f>
        <v>1547</v>
      </c>
      <c r="E1883" s="10">
        <f>Daten!D1883</f>
        <v>0</v>
      </c>
      <c r="F1883" s="9">
        <f t="shared" si="178"/>
        <v>2493.6716417910447</v>
      </c>
      <c r="H1883" s="26">
        <f t="shared" ca="1" si="179"/>
        <v>8148</v>
      </c>
      <c r="I1883" s="8">
        <f t="shared" ca="1" si="180"/>
        <v>71</v>
      </c>
      <c r="J1883" s="26">
        <f ca="1">IF(I1883=0,0,COUNTIF(I$19:$I1883,C1883*10+1))</f>
        <v>146</v>
      </c>
      <c r="K1883" s="21">
        <f t="shared" ca="1" si="181"/>
        <v>0</v>
      </c>
      <c r="L1883" s="24">
        <f t="shared" ca="1" si="182"/>
        <v>8148</v>
      </c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C1883" s="8"/>
      <c r="AD1883" s="8"/>
      <c r="AE1883" s="8"/>
      <c r="AF1883" s="8"/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</row>
    <row r="1884" spans="1:44" x14ac:dyDescent="0.2">
      <c r="A1884" s="15">
        <f>Daten!A1884</f>
        <v>70609</v>
      </c>
      <c r="B1884" s="8" t="str">
        <f>Daten!B1884</f>
        <v>Kappl</v>
      </c>
      <c r="C1884" s="15">
        <f t="shared" si="177"/>
        <v>7</v>
      </c>
      <c r="D1884" s="9">
        <f>Daten!E1884</f>
        <v>2523</v>
      </c>
      <c r="E1884" s="10">
        <f>Daten!D1884</f>
        <v>0</v>
      </c>
      <c r="F1884" s="9">
        <f t="shared" si="178"/>
        <v>4066.9253731343283</v>
      </c>
      <c r="H1884" s="26">
        <f t="shared" ca="1" si="179"/>
        <v>13289</v>
      </c>
      <c r="I1884" s="8">
        <f t="shared" ca="1" si="180"/>
        <v>71</v>
      </c>
      <c r="J1884" s="26">
        <f ca="1">IF(I1884=0,0,COUNTIF(I$19:$I1884,C1884*10+1))</f>
        <v>147</v>
      </c>
      <c r="K1884" s="21">
        <f t="shared" ca="1" si="181"/>
        <v>0</v>
      </c>
      <c r="L1884" s="24">
        <f t="shared" ca="1" si="182"/>
        <v>13289</v>
      </c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C1884" s="8"/>
      <c r="AD1884" s="8"/>
      <c r="AE1884" s="8"/>
      <c r="AF1884" s="8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</row>
    <row r="1885" spans="1:44" x14ac:dyDescent="0.2">
      <c r="A1885" s="15">
        <f>Daten!A1885</f>
        <v>70610</v>
      </c>
      <c r="B1885" s="8" t="str">
        <f>Daten!B1885</f>
        <v>Kaunerberg</v>
      </c>
      <c r="C1885" s="15">
        <f t="shared" si="177"/>
        <v>7</v>
      </c>
      <c r="D1885" s="9">
        <f>Daten!E1885</f>
        <v>452</v>
      </c>
      <c r="E1885" s="10">
        <f>Daten!D1885</f>
        <v>0</v>
      </c>
      <c r="F1885" s="9">
        <f t="shared" si="178"/>
        <v>728.59701492537317</v>
      </c>
      <c r="H1885" s="26">
        <f t="shared" ca="1" si="179"/>
        <v>2381</v>
      </c>
      <c r="I1885" s="8">
        <f t="shared" ca="1" si="180"/>
        <v>71</v>
      </c>
      <c r="J1885" s="26">
        <f ca="1">IF(I1885=0,0,COUNTIF(I$19:$I1885,C1885*10+1))</f>
        <v>148</v>
      </c>
      <c r="K1885" s="21">
        <f t="shared" ca="1" si="181"/>
        <v>0</v>
      </c>
      <c r="L1885" s="24">
        <f t="shared" ca="1" si="182"/>
        <v>2381</v>
      </c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C1885" s="8"/>
      <c r="AD1885" s="8"/>
      <c r="AE1885" s="8"/>
      <c r="AF1885" s="8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</row>
    <row r="1886" spans="1:44" x14ac:dyDescent="0.2">
      <c r="A1886" s="15">
        <f>Daten!A1886</f>
        <v>70611</v>
      </c>
      <c r="B1886" s="8" t="str">
        <f>Daten!B1886</f>
        <v>Kaunertal</v>
      </c>
      <c r="C1886" s="15">
        <f t="shared" si="177"/>
        <v>7</v>
      </c>
      <c r="D1886" s="9">
        <f>Daten!E1886</f>
        <v>616</v>
      </c>
      <c r="E1886" s="10">
        <f>Daten!D1886</f>
        <v>0</v>
      </c>
      <c r="F1886" s="9">
        <f t="shared" si="178"/>
        <v>992.95522388059703</v>
      </c>
      <c r="H1886" s="26">
        <f t="shared" ca="1" si="179"/>
        <v>3245</v>
      </c>
      <c r="I1886" s="8">
        <f t="shared" ca="1" si="180"/>
        <v>71</v>
      </c>
      <c r="J1886" s="26">
        <f ca="1">IF(I1886=0,0,COUNTIF(I$19:$I1886,C1886*10+1))</f>
        <v>149</v>
      </c>
      <c r="K1886" s="21">
        <f t="shared" ca="1" si="181"/>
        <v>0</v>
      </c>
      <c r="L1886" s="24">
        <f t="shared" ca="1" si="182"/>
        <v>3245</v>
      </c>
      <c r="M1886" s="8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C1886" s="8"/>
      <c r="AD1886" s="8"/>
      <c r="AE1886" s="8"/>
      <c r="AF1886" s="8"/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/>
    </row>
    <row r="1887" spans="1:44" x14ac:dyDescent="0.2">
      <c r="A1887" s="15">
        <f>Daten!A1887</f>
        <v>70612</v>
      </c>
      <c r="B1887" s="8" t="str">
        <f>Daten!B1887</f>
        <v>Kauns</v>
      </c>
      <c r="C1887" s="15">
        <f t="shared" si="177"/>
        <v>7</v>
      </c>
      <c r="D1887" s="9">
        <f>Daten!E1887</f>
        <v>497</v>
      </c>
      <c r="E1887" s="10">
        <f>Daten!D1887</f>
        <v>0</v>
      </c>
      <c r="F1887" s="9">
        <f t="shared" si="178"/>
        <v>801.1343283582089</v>
      </c>
      <c r="H1887" s="26">
        <f t="shared" ca="1" si="179"/>
        <v>2618</v>
      </c>
      <c r="I1887" s="8">
        <f t="shared" ca="1" si="180"/>
        <v>71</v>
      </c>
      <c r="J1887" s="26">
        <f ca="1">IF(I1887=0,0,COUNTIF(I$19:$I1887,C1887*10+1))</f>
        <v>150</v>
      </c>
      <c r="K1887" s="21">
        <f t="shared" ca="1" si="181"/>
        <v>0</v>
      </c>
      <c r="L1887" s="24">
        <f t="shared" ca="1" si="182"/>
        <v>2618</v>
      </c>
      <c r="M1887" s="8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C1887" s="8"/>
      <c r="AD1887" s="8"/>
      <c r="AE1887" s="8"/>
      <c r="AF1887" s="8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</row>
    <row r="1888" spans="1:44" x14ac:dyDescent="0.2">
      <c r="A1888" s="15">
        <f>Daten!A1888</f>
        <v>70613</v>
      </c>
      <c r="B1888" s="8" t="str">
        <f>Daten!B1888</f>
        <v>Ladis</v>
      </c>
      <c r="C1888" s="15">
        <f t="shared" si="177"/>
        <v>7</v>
      </c>
      <c r="D1888" s="9">
        <f>Daten!E1888</f>
        <v>537</v>
      </c>
      <c r="E1888" s="10">
        <f>Daten!D1888</f>
        <v>0</v>
      </c>
      <c r="F1888" s="9">
        <f t="shared" si="178"/>
        <v>865.61194029850742</v>
      </c>
      <c r="H1888" s="26">
        <f t="shared" ca="1" si="179"/>
        <v>2829</v>
      </c>
      <c r="I1888" s="8">
        <f t="shared" ca="1" si="180"/>
        <v>71</v>
      </c>
      <c r="J1888" s="26">
        <f ca="1">IF(I1888=0,0,COUNTIF(I$19:$I1888,C1888*10+1))</f>
        <v>151</v>
      </c>
      <c r="K1888" s="21">
        <f t="shared" ca="1" si="181"/>
        <v>0</v>
      </c>
      <c r="L1888" s="24">
        <f t="shared" ca="1" si="182"/>
        <v>2829</v>
      </c>
      <c r="M1888" s="8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C1888" s="8"/>
      <c r="AD1888" s="8"/>
      <c r="AE1888" s="8"/>
      <c r="AF1888" s="8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/>
    </row>
    <row r="1889" spans="1:44" x14ac:dyDescent="0.2">
      <c r="A1889" s="15">
        <f>Daten!A1889</f>
        <v>70614</v>
      </c>
      <c r="B1889" s="8" t="str">
        <f>Daten!B1889</f>
        <v>Landeck</v>
      </c>
      <c r="C1889" s="15">
        <f t="shared" si="177"/>
        <v>7</v>
      </c>
      <c r="D1889" s="9">
        <f>Daten!E1889</f>
        <v>7664</v>
      </c>
      <c r="E1889" s="10">
        <f>Daten!D1889</f>
        <v>0</v>
      </c>
      <c r="F1889" s="9">
        <f t="shared" si="178"/>
        <v>12353.910447761195</v>
      </c>
      <c r="H1889" s="26">
        <f t="shared" ca="1" si="179"/>
        <v>40368</v>
      </c>
      <c r="I1889" s="8">
        <f t="shared" ca="1" si="180"/>
        <v>71</v>
      </c>
      <c r="J1889" s="26">
        <f ca="1">IF(I1889=0,0,COUNTIF(I$19:$I1889,C1889*10+1))</f>
        <v>152</v>
      </c>
      <c r="K1889" s="21">
        <f t="shared" ca="1" si="181"/>
        <v>0</v>
      </c>
      <c r="L1889" s="24">
        <f t="shared" ca="1" si="182"/>
        <v>40368</v>
      </c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C1889" s="8"/>
      <c r="AD1889" s="8"/>
      <c r="AE1889" s="8"/>
      <c r="AF1889" s="8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/>
    </row>
    <row r="1890" spans="1:44" x14ac:dyDescent="0.2">
      <c r="A1890" s="15">
        <f>Daten!A1890</f>
        <v>70615</v>
      </c>
      <c r="B1890" s="8" t="str">
        <f>Daten!B1890</f>
        <v>Nauders</v>
      </c>
      <c r="C1890" s="15">
        <f t="shared" si="177"/>
        <v>7</v>
      </c>
      <c r="D1890" s="9">
        <f>Daten!E1890</f>
        <v>1562</v>
      </c>
      <c r="E1890" s="10">
        <f>Daten!D1890</f>
        <v>0</v>
      </c>
      <c r="F1890" s="9">
        <f t="shared" si="178"/>
        <v>2517.8507462686566</v>
      </c>
      <c r="H1890" s="26">
        <f t="shared" ca="1" si="179"/>
        <v>8227</v>
      </c>
      <c r="I1890" s="8">
        <f t="shared" ca="1" si="180"/>
        <v>71</v>
      </c>
      <c r="J1890" s="26">
        <f ca="1">IF(I1890=0,0,COUNTIF(I$19:$I1890,C1890*10+1))</f>
        <v>153</v>
      </c>
      <c r="K1890" s="21">
        <f t="shared" ca="1" si="181"/>
        <v>0</v>
      </c>
      <c r="L1890" s="24">
        <f t="shared" ca="1" si="182"/>
        <v>8227</v>
      </c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C1890" s="8"/>
      <c r="AD1890" s="8"/>
      <c r="AE1890" s="8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</row>
    <row r="1891" spans="1:44" x14ac:dyDescent="0.2">
      <c r="A1891" s="15">
        <f>Daten!A1891</f>
        <v>70616</v>
      </c>
      <c r="B1891" s="8" t="str">
        <f>Daten!B1891</f>
        <v>Pettneu am Arlberg</v>
      </c>
      <c r="C1891" s="15">
        <f t="shared" si="177"/>
        <v>7</v>
      </c>
      <c r="D1891" s="9">
        <f>Daten!E1891</f>
        <v>1440</v>
      </c>
      <c r="E1891" s="10">
        <f>Daten!D1891</f>
        <v>0</v>
      </c>
      <c r="F1891" s="9">
        <f t="shared" si="178"/>
        <v>2321.1940298507461</v>
      </c>
      <c r="H1891" s="26">
        <f t="shared" ca="1" si="179"/>
        <v>7585</v>
      </c>
      <c r="I1891" s="8">
        <f t="shared" ca="1" si="180"/>
        <v>71</v>
      </c>
      <c r="J1891" s="26">
        <f ca="1">IF(I1891=0,0,COUNTIF(I$19:$I1891,C1891*10+1))</f>
        <v>154</v>
      </c>
      <c r="K1891" s="21">
        <f t="shared" ca="1" si="181"/>
        <v>0</v>
      </c>
      <c r="L1891" s="24">
        <f t="shared" ca="1" si="182"/>
        <v>7585</v>
      </c>
      <c r="M1891" s="8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C1891" s="8"/>
      <c r="AD1891" s="8"/>
      <c r="AE1891" s="8"/>
      <c r="AF1891" s="8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</row>
    <row r="1892" spans="1:44" x14ac:dyDescent="0.2">
      <c r="A1892" s="15">
        <f>Daten!A1892</f>
        <v>70617</v>
      </c>
      <c r="B1892" s="8" t="str">
        <f>Daten!B1892</f>
        <v>Pfunds</v>
      </c>
      <c r="C1892" s="15">
        <f t="shared" si="177"/>
        <v>7</v>
      </c>
      <c r="D1892" s="9">
        <f>Daten!E1892</f>
        <v>2580</v>
      </c>
      <c r="E1892" s="10">
        <f>Daten!D1892</f>
        <v>0</v>
      </c>
      <c r="F1892" s="9">
        <f t="shared" si="178"/>
        <v>4158.8059701492539</v>
      </c>
      <c r="H1892" s="26">
        <f t="shared" ca="1" si="179"/>
        <v>13589</v>
      </c>
      <c r="I1892" s="8">
        <f t="shared" ca="1" si="180"/>
        <v>71</v>
      </c>
      <c r="J1892" s="26">
        <f ca="1">IF(I1892=0,0,COUNTIF(I$19:$I1892,C1892*10+1))</f>
        <v>155</v>
      </c>
      <c r="K1892" s="21">
        <f t="shared" ca="1" si="181"/>
        <v>0</v>
      </c>
      <c r="L1892" s="24">
        <f t="shared" ca="1" si="182"/>
        <v>13589</v>
      </c>
      <c r="M1892" s="8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C1892" s="8"/>
      <c r="AD1892" s="8"/>
      <c r="AE1892" s="8"/>
      <c r="AF1892" s="8"/>
      <c r="AG1892" s="8"/>
      <c r="AH1892" s="8"/>
      <c r="AI1892" s="8"/>
      <c r="AJ1892" s="8"/>
      <c r="AK1892" s="8"/>
      <c r="AL1892" s="8"/>
      <c r="AM1892" s="8"/>
      <c r="AN1892" s="8"/>
      <c r="AO1892" s="8"/>
      <c r="AP1892" s="8"/>
      <c r="AQ1892" s="8"/>
      <c r="AR1892" s="8"/>
    </row>
    <row r="1893" spans="1:44" x14ac:dyDescent="0.2">
      <c r="A1893" s="15">
        <f>Daten!A1893</f>
        <v>70618</v>
      </c>
      <c r="B1893" s="8" t="str">
        <f>Daten!B1893</f>
        <v>Pians</v>
      </c>
      <c r="C1893" s="15">
        <f t="shared" si="177"/>
        <v>7</v>
      </c>
      <c r="D1893" s="9">
        <f>Daten!E1893</f>
        <v>786</v>
      </c>
      <c r="E1893" s="10">
        <f>Daten!D1893</f>
        <v>0</v>
      </c>
      <c r="F1893" s="9">
        <f t="shared" si="178"/>
        <v>1266.9850746268658</v>
      </c>
      <c r="H1893" s="26">
        <f t="shared" ca="1" si="179"/>
        <v>4140</v>
      </c>
      <c r="I1893" s="8">
        <f t="shared" ca="1" si="180"/>
        <v>71</v>
      </c>
      <c r="J1893" s="26">
        <f ca="1">IF(I1893=0,0,COUNTIF(I$19:$I1893,C1893*10+1))</f>
        <v>156</v>
      </c>
      <c r="K1893" s="21">
        <f t="shared" ca="1" si="181"/>
        <v>0</v>
      </c>
      <c r="L1893" s="24">
        <f t="shared" ca="1" si="182"/>
        <v>4140</v>
      </c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C1893" s="8"/>
      <c r="AD1893" s="8"/>
      <c r="AE1893" s="8"/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/>
    </row>
    <row r="1894" spans="1:44" x14ac:dyDescent="0.2">
      <c r="A1894" s="15">
        <f>Daten!A1894</f>
        <v>70619</v>
      </c>
      <c r="B1894" s="8" t="str">
        <f>Daten!B1894</f>
        <v>Prutz</v>
      </c>
      <c r="C1894" s="15">
        <f t="shared" si="177"/>
        <v>7</v>
      </c>
      <c r="D1894" s="9">
        <f>Daten!E1894</f>
        <v>1842</v>
      </c>
      <c r="E1894" s="10">
        <f>Daten!D1894</f>
        <v>0</v>
      </c>
      <c r="F1894" s="9">
        <f t="shared" si="178"/>
        <v>2969.1940298507461</v>
      </c>
      <c r="H1894" s="26">
        <f t="shared" ca="1" si="179"/>
        <v>9702</v>
      </c>
      <c r="I1894" s="8">
        <f t="shared" ca="1" si="180"/>
        <v>71</v>
      </c>
      <c r="J1894" s="26">
        <f ca="1">IF(I1894=0,0,COUNTIF(I$19:$I1894,C1894*10+1))</f>
        <v>157</v>
      </c>
      <c r="K1894" s="21">
        <f t="shared" ca="1" si="181"/>
        <v>0</v>
      </c>
      <c r="L1894" s="24">
        <f t="shared" ca="1" si="182"/>
        <v>9702</v>
      </c>
      <c r="M1894" s="8"/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C1894" s="8"/>
      <c r="AD1894" s="8"/>
      <c r="AE1894" s="8"/>
      <c r="AF1894" s="8"/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/>
    </row>
    <row r="1895" spans="1:44" x14ac:dyDescent="0.2">
      <c r="A1895" s="15">
        <f>Daten!A1895</f>
        <v>70620</v>
      </c>
      <c r="B1895" s="8" t="str">
        <f>Daten!B1895</f>
        <v>Ried im Oberinntal</v>
      </c>
      <c r="C1895" s="15">
        <f t="shared" si="177"/>
        <v>7</v>
      </c>
      <c r="D1895" s="9">
        <f>Daten!E1895</f>
        <v>1249</v>
      </c>
      <c r="E1895" s="10">
        <f>Daten!D1895</f>
        <v>0</v>
      </c>
      <c r="F1895" s="9">
        <f t="shared" si="178"/>
        <v>2013.3134328358208</v>
      </c>
      <c r="H1895" s="26">
        <f t="shared" ca="1" si="179"/>
        <v>6579</v>
      </c>
      <c r="I1895" s="8">
        <f t="shared" ca="1" si="180"/>
        <v>71</v>
      </c>
      <c r="J1895" s="26">
        <f ca="1">IF(I1895=0,0,COUNTIF(I$19:$I1895,C1895*10+1))</f>
        <v>158</v>
      </c>
      <c r="K1895" s="21">
        <f t="shared" ca="1" si="181"/>
        <v>0</v>
      </c>
      <c r="L1895" s="24">
        <f t="shared" ca="1" si="182"/>
        <v>6579</v>
      </c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C1895" s="8"/>
      <c r="AD1895" s="8"/>
      <c r="AE1895" s="8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</row>
    <row r="1896" spans="1:44" x14ac:dyDescent="0.2">
      <c r="A1896" s="15">
        <f>Daten!A1896</f>
        <v>70621</v>
      </c>
      <c r="B1896" s="8" t="str">
        <f>Daten!B1896</f>
        <v>St. Anton am Arlberg</v>
      </c>
      <c r="C1896" s="15">
        <f t="shared" si="177"/>
        <v>7</v>
      </c>
      <c r="D1896" s="9">
        <f>Daten!E1896</f>
        <v>2325</v>
      </c>
      <c r="E1896" s="10">
        <f>Daten!D1896</f>
        <v>0</v>
      </c>
      <c r="F1896" s="9">
        <f t="shared" si="178"/>
        <v>3747.7611940298507</v>
      </c>
      <c r="H1896" s="26">
        <f t="shared" ca="1" si="179"/>
        <v>12246</v>
      </c>
      <c r="I1896" s="8">
        <f t="shared" ca="1" si="180"/>
        <v>71</v>
      </c>
      <c r="J1896" s="26">
        <f ca="1">IF(I1896=0,0,COUNTIF(I$19:$I1896,C1896*10+1))</f>
        <v>159</v>
      </c>
      <c r="K1896" s="21">
        <f t="shared" ca="1" si="181"/>
        <v>0</v>
      </c>
      <c r="L1896" s="24">
        <f t="shared" ca="1" si="182"/>
        <v>12246</v>
      </c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C1896" s="8"/>
      <c r="AD1896" s="8"/>
      <c r="AE1896" s="8"/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</row>
    <row r="1897" spans="1:44" x14ac:dyDescent="0.2">
      <c r="A1897" s="15">
        <f>Daten!A1897</f>
        <v>70622</v>
      </c>
      <c r="B1897" s="8" t="str">
        <f>Daten!B1897</f>
        <v>Schönwies</v>
      </c>
      <c r="C1897" s="15">
        <f t="shared" si="177"/>
        <v>7</v>
      </c>
      <c r="D1897" s="9">
        <f>Daten!E1897</f>
        <v>1693</v>
      </c>
      <c r="E1897" s="10">
        <f>Daten!D1897</f>
        <v>0</v>
      </c>
      <c r="F1897" s="9">
        <f t="shared" si="178"/>
        <v>2729.0149253731342</v>
      </c>
      <c r="H1897" s="26">
        <f t="shared" ca="1" si="179"/>
        <v>8917</v>
      </c>
      <c r="I1897" s="8">
        <f t="shared" ca="1" si="180"/>
        <v>71</v>
      </c>
      <c r="J1897" s="26">
        <f ca="1">IF(I1897=0,0,COUNTIF(I$19:$I1897,C1897*10+1))</f>
        <v>160</v>
      </c>
      <c r="K1897" s="21">
        <f t="shared" ca="1" si="181"/>
        <v>0</v>
      </c>
      <c r="L1897" s="24">
        <f t="shared" ca="1" si="182"/>
        <v>8917</v>
      </c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C1897" s="8"/>
      <c r="AD1897" s="8"/>
      <c r="AE1897" s="8"/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</row>
    <row r="1898" spans="1:44" x14ac:dyDescent="0.2">
      <c r="A1898" s="15">
        <f>Daten!A1898</f>
        <v>70623</v>
      </c>
      <c r="B1898" s="8" t="str">
        <f>Daten!B1898</f>
        <v>See</v>
      </c>
      <c r="C1898" s="15">
        <f t="shared" si="177"/>
        <v>7</v>
      </c>
      <c r="D1898" s="9">
        <f>Daten!E1898</f>
        <v>1261</v>
      </c>
      <c r="E1898" s="10">
        <f>Daten!D1898</f>
        <v>0</v>
      </c>
      <c r="F1898" s="9">
        <f t="shared" si="178"/>
        <v>2032.6567164179105</v>
      </c>
      <c r="H1898" s="26">
        <f t="shared" ca="1" si="179"/>
        <v>6642</v>
      </c>
      <c r="I1898" s="8">
        <f t="shared" ca="1" si="180"/>
        <v>71</v>
      </c>
      <c r="J1898" s="26">
        <f ca="1">IF(I1898=0,0,COUNTIF(I$19:$I1898,C1898*10+1))</f>
        <v>161</v>
      </c>
      <c r="K1898" s="21">
        <f t="shared" ca="1" si="181"/>
        <v>0</v>
      </c>
      <c r="L1898" s="24">
        <f t="shared" ca="1" si="182"/>
        <v>6642</v>
      </c>
      <c r="M1898" s="8"/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C1898" s="8"/>
      <c r="AD1898" s="8"/>
      <c r="AE1898" s="8"/>
      <c r="AF1898" s="8"/>
      <c r="AG1898" s="8"/>
      <c r="AH1898" s="8"/>
      <c r="AI1898" s="8"/>
      <c r="AJ1898" s="8"/>
      <c r="AK1898" s="8"/>
      <c r="AL1898" s="8"/>
      <c r="AM1898" s="8"/>
      <c r="AN1898" s="8"/>
      <c r="AO1898" s="8"/>
      <c r="AP1898" s="8"/>
      <c r="AQ1898" s="8"/>
      <c r="AR1898" s="8"/>
    </row>
    <row r="1899" spans="1:44" x14ac:dyDescent="0.2">
      <c r="A1899" s="15">
        <f>Daten!A1899</f>
        <v>70624</v>
      </c>
      <c r="B1899" s="8" t="str">
        <f>Daten!B1899</f>
        <v>Serfaus</v>
      </c>
      <c r="C1899" s="15">
        <f t="shared" si="177"/>
        <v>7</v>
      </c>
      <c r="D1899" s="9">
        <f>Daten!E1899</f>
        <v>1140</v>
      </c>
      <c r="E1899" s="10">
        <f>Daten!D1899</f>
        <v>0</v>
      </c>
      <c r="F1899" s="9">
        <f t="shared" si="178"/>
        <v>1837.6119402985075</v>
      </c>
      <c r="H1899" s="26">
        <f t="shared" ca="1" si="179"/>
        <v>6005</v>
      </c>
      <c r="I1899" s="8">
        <f t="shared" ca="1" si="180"/>
        <v>71</v>
      </c>
      <c r="J1899" s="26">
        <f ca="1">IF(I1899=0,0,COUNTIF(I$19:$I1899,C1899*10+1))</f>
        <v>162</v>
      </c>
      <c r="K1899" s="21">
        <f t="shared" ca="1" si="181"/>
        <v>0</v>
      </c>
      <c r="L1899" s="24">
        <f t="shared" ca="1" si="182"/>
        <v>6005</v>
      </c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C1899" s="8"/>
      <c r="AD1899" s="8"/>
      <c r="AE1899" s="8"/>
      <c r="AF1899" s="8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</row>
    <row r="1900" spans="1:44" x14ac:dyDescent="0.2">
      <c r="A1900" s="15">
        <f>Daten!A1900</f>
        <v>70625</v>
      </c>
      <c r="B1900" s="8" t="str">
        <f>Daten!B1900</f>
        <v>Spiss</v>
      </c>
      <c r="C1900" s="15">
        <f t="shared" si="177"/>
        <v>7</v>
      </c>
      <c r="D1900" s="9">
        <f>Daten!E1900</f>
        <v>95</v>
      </c>
      <c r="E1900" s="10">
        <f>Daten!D1900</f>
        <v>0</v>
      </c>
      <c r="F1900" s="9">
        <f t="shared" si="178"/>
        <v>153.13432835820896</v>
      </c>
      <c r="H1900" s="26">
        <f t="shared" ca="1" si="179"/>
        <v>500</v>
      </c>
      <c r="I1900" s="8">
        <f t="shared" ca="1" si="180"/>
        <v>71</v>
      </c>
      <c r="J1900" s="26">
        <f ca="1">IF(I1900=0,0,COUNTIF(I$19:$I1900,C1900*10+1))</f>
        <v>163</v>
      </c>
      <c r="K1900" s="21">
        <f t="shared" ca="1" si="181"/>
        <v>0</v>
      </c>
      <c r="L1900" s="24">
        <f t="shared" ca="1" si="182"/>
        <v>500</v>
      </c>
      <c r="M1900" s="8"/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C1900" s="8"/>
      <c r="AD1900" s="8"/>
      <c r="AE1900" s="8"/>
      <c r="AF1900" s="8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/>
    </row>
    <row r="1901" spans="1:44" x14ac:dyDescent="0.2">
      <c r="A1901" s="15">
        <f>Daten!A1901</f>
        <v>70626</v>
      </c>
      <c r="B1901" s="8" t="str">
        <f>Daten!B1901</f>
        <v>Stanz bei Landeck</v>
      </c>
      <c r="C1901" s="15">
        <f t="shared" si="177"/>
        <v>7</v>
      </c>
      <c r="D1901" s="9">
        <f>Daten!E1901</f>
        <v>575</v>
      </c>
      <c r="E1901" s="10">
        <f>Daten!D1901</f>
        <v>0</v>
      </c>
      <c r="F1901" s="9">
        <f t="shared" si="178"/>
        <v>926.8656716417911</v>
      </c>
      <c r="H1901" s="26">
        <f t="shared" ca="1" si="179"/>
        <v>3029</v>
      </c>
      <c r="I1901" s="8">
        <f t="shared" ca="1" si="180"/>
        <v>71</v>
      </c>
      <c r="J1901" s="26">
        <f ca="1">IF(I1901=0,0,COUNTIF(I$19:$I1901,C1901*10+1))</f>
        <v>164</v>
      </c>
      <c r="K1901" s="21">
        <f t="shared" ca="1" si="181"/>
        <v>0</v>
      </c>
      <c r="L1901" s="24">
        <f t="shared" ca="1" si="182"/>
        <v>3029</v>
      </c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C1901" s="8"/>
      <c r="AD1901" s="8"/>
      <c r="AE1901" s="8"/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/>
    </row>
    <row r="1902" spans="1:44" x14ac:dyDescent="0.2">
      <c r="A1902" s="15">
        <f>Daten!A1902</f>
        <v>70627</v>
      </c>
      <c r="B1902" s="8" t="str">
        <f>Daten!B1902</f>
        <v>Strengen</v>
      </c>
      <c r="C1902" s="15">
        <f t="shared" si="177"/>
        <v>7</v>
      </c>
      <c r="D1902" s="9">
        <f>Daten!E1902</f>
        <v>1247</v>
      </c>
      <c r="E1902" s="10">
        <f>Daten!D1902</f>
        <v>0</v>
      </c>
      <c r="F1902" s="9">
        <f t="shared" si="178"/>
        <v>2010.0895522388059</v>
      </c>
      <c r="H1902" s="26">
        <f t="shared" ca="1" si="179"/>
        <v>6568</v>
      </c>
      <c r="I1902" s="8">
        <f t="shared" ca="1" si="180"/>
        <v>71</v>
      </c>
      <c r="J1902" s="26">
        <f ca="1">IF(I1902=0,0,COUNTIF(I$19:$I1902,C1902*10+1))</f>
        <v>165</v>
      </c>
      <c r="K1902" s="21">
        <f t="shared" ca="1" si="181"/>
        <v>0</v>
      </c>
      <c r="L1902" s="24">
        <f t="shared" ca="1" si="182"/>
        <v>6568</v>
      </c>
      <c r="M1902" s="8"/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C1902" s="8"/>
      <c r="AD1902" s="8"/>
      <c r="AE1902" s="8"/>
      <c r="AF1902" s="8"/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/>
    </row>
    <row r="1903" spans="1:44" x14ac:dyDescent="0.2">
      <c r="A1903" s="15">
        <f>Daten!A1903</f>
        <v>70628</v>
      </c>
      <c r="B1903" s="8" t="str">
        <f>Daten!B1903</f>
        <v>Tobadill</v>
      </c>
      <c r="C1903" s="15">
        <f t="shared" si="177"/>
        <v>7</v>
      </c>
      <c r="D1903" s="9">
        <f>Daten!E1903</f>
        <v>510</v>
      </c>
      <c r="E1903" s="10">
        <f>Daten!D1903</f>
        <v>0</v>
      </c>
      <c r="F1903" s="9">
        <f t="shared" si="178"/>
        <v>822.08955223880594</v>
      </c>
      <c r="H1903" s="26">
        <f t="shared" ca="1" si="179"/>
        <v>2686</v>
      </c>
      <c r="I1903" s="8">
        <f t="shared" ca="1" si="180"/>
        <v>71</v>
      </c>
      <c r="J1903" s="26">
        <f ca="1">IF(I1903=0,0,COUNTIF(I$19:$I1903,C1903*10+1))</f>
        <v>166</v>
      </c>
      <c r="K1903" s="21">
        <f t="shared" ca="1" si="181"/>
        <v>0</v>
      </c>
      <c r="L1903" s="24">
        <f t="shared" ca="1" si="182"/>
        <v>2686</v>
      </c>
      <c r="M1903" s="8"/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C1903" s="8"/>
      <c r="AD1903" s="8"/>
      <c r="AE1903" s="8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</row>
    <row r="1904" spans="1:44" x14ac:dyDescent="0.2">
      <c r="A1904" s="15">
        <f>Daten!A1904</f>
        <v>70629</v>
      </c>
      <c r="B1904" s="8" t="str">
        <f>Daten!B1904</f>
        <v>Tösens</v>
      </c>
      <c r="C1904" s="15">
        <f t="shared" si="177"/>
        <v>7</v>
      </c>
      <c r="D1904" s="9">
        <f>Daten!E1904</f>
        <v>768</v>
      </c>
      <c r="E1904" s="10">
        <f>Daten!D1904</f>
        <v>0</v>
      </c>
      <c r="F1904" s="9">
        <f t="shared" si="178"/>
        <v>1237.9701492537313</v>
      </c>
      <c r="H1904" s="26">
        <f t="shared" ca="1" si="179"/>
        <v>4045</v>
      </c>
      <c r="I1904" s="8">
        <f t="shared" ca="1" si="180"/>
        <v>71</v>
      </c>
      <c r="J1904" s="26">
        <f ca="1">IF(I1904=0,0,COUNTIF(I$19:$I1904,C1904*10+1))</f>
        <v>167</v>
      </c>
      <c r="K1904" s="21">
        <f t="shared" ca="1" si="181"/>
        <v>0</v>
      </c>
      <c r="L1904" s="24">
        <f t="shared" ca="1" si="182"/>
        <v>4045</v>
      </c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C1904" s="8"/>
      <c r="AD1904" s="8"/>
      <c r="AE1904" s="8"/>
      <c r="AF1904" s="8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</row>
    <row r="1905" spans="1:44" x14ac:dyDescent="0.2">
      <c r="A1905" s="15">
        <f>Daten!A1905</f>
        <v>70630</v>
      </c>
      <c r="B1905" s="8" t="str">
        <f>Daten!B1905</f>
        <v>Zams</v>
      </c>
      <c r="C1905" s="15">
        <f t="shared" si="177"/>
        <v>7</v>
      </c>
      <c r="D1905" s="9">
        <f>Daten!E1905</f>
        <v>3495</v>
      </c>
      <c r="E1905" s="10">
        <f>Daten!D1905</f>
        <v>0</v>
      </c>
      <c r="F1905" s="9">
        <f t="shared" si="178"/>
        <v>5633.7313432835817</v>
      </c>
      <c r="H1905" s="26">
        <f t="shared" ca="1" si="179"/>
        <v>18409</v>
      </c>
      <c r="I1905" s="8">
        <f t="shared" ca="1" si="180"/>
        <v>71</v>
      </c>
      <c r="J1905" s="26">
        <f ca="1">IF(I1905=0,0,COUNTIF(I$19:$I1905,C1905*10+1))</f>
        <v>168</v>
      </c>
      <c r="K1905" s="21">
        <f t="shared" ca="1" si="181"/>
        <v>0</v>
      </c>
      <c r="L1905" s="24">
        <f t="shared" ca="1" si="182"/>
        <v>18409</v>
      </c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C1905" s="8"/>
      <c r="AD1905" s="8"/>
      <c r="AE1905" s="8"/>
      <c r="AF1905" s="8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</row>
    <row r="1906" spans="1:44" x14ac:dyDescent="0.2">
      <c r="A1906" s="15">
        <f>Daten!A1906</f>
        <v>70701</v>
      </c>
      <c r="B1906" s="8" t="str">
        <f>Daten!B1906</f>
        <v>Abfaltersbach</v>
      </c>
      <c r="C1906" s="15">
        <f t="shared" si="177"/>
        <v>7</v>
      </c>
      <c r="D1906" s="9">
        <f>Daten!E1906</f>
        <v>640</v>
      </c>
      <c r="E1906" s="10">
        <f>Daten!D1906</f>
        <v>0</v>
      </c>
      <c r="F1906" s="9">
        <f t="shared" si="178"/>
        <v>1031.641791044776</v>
      </c>
      <c r="H1906" s="26">
        <f t="shared" ca="1" si="179"/>
        <v>3371</v>
      </c>
      <c r="I1906" s="8">
        <f t="shared" ca="1" si="180"/>
        <v>71</v>
      </c>
      <c r="J1906" s="26">
        <f ca="1">IF(I1906=0,0,COUNTIF(I$19:$I1906,C1906*10+1))</f>
        <v>169</v>
      </c>
      <c r="K1906" s="21">
        <f t="shared" ca="1" si="181"/>
        <v>0</v>
      </c>
      <c r="L1906" s="24">
        <f t="shared" ca="1" si="182"/>
        <v>3371</v>
      </c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C1906" s="8"/>
      <c r="AD1906" s="8"/>
      <c r="AE1906" s="8"/>
      <c r="AF1906" s="8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</row>
    <row r="1907" spans="1:44" x14ac:dyDescent="0.2">
      <c r="A1907" s="15">
        <f>Daten!A1907</f>
        <v>70702</v>
      </c>
      <c r="B1907" s="8" t="str">
        <f>Daten!B1907</f>
        <v>Ainet</v>
      </c>
      <c r="C1907" s="15">
        <f t="shared" si="177"/>
        <v>7</v>
      </c>
      <c r="D1907" s="9">
        <f>Daten!E1907</f>
        <v>933</v>
      </c>
      <c r="E1907" s="10">
        <f>Daten!D1907</f>
        <v>0</v>
      </c>
      <c r="F1907" s="9">
        <f t="shared" si="178"/>
        <v>1503.9402985074628</v>
      </c>
      <c r="H1907" s="26">
        <f t="shared" ca="1" si="179"/>
        <v>4914</v>
      </c>
      <c r="I1907" s="8">
        <f t="shared" ca="1" si="180"/>
        <v>71</v>
      </c>
      <c r="J1907" s="26">
        <f ca="1">IF(I1907=0,0,COUNTIF(I$19:$I1907,C1907*10+1))</f>
        <v>170</v>
      </c>
      <c r="K1907" s="21">
        <f t="shared" ca="1" si="181"/>
        <v>0</v>
      </c>
      <c r="L1907" s="24">
        <f t="shared" ca="1" si="182"/>
        <v>4914</v>
      </c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C1907" s="8"/>
      <c r="AD1907" s="8"/>
      <c r="AE1907" s="8"/>
      <c r="AF1907" s="8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</row>
    <row r="1908" spans="1:44" x14ac:dyDescent="0.2">
      <c r="A1908" s="15">
        <f>Daten!A1908</f>
        <v>70703</v>
      </c>
      <c r="B1908" s="8" t="str">
        <f>Daten!B1908</f>
        <v>Amlach</v>
      </c>
      <c r="C1908" s="15">
        <f t="shared" si="177"/>
        <v>7</v>
      </c>
      <c r="D1908" s="9">
        <f>Daten!E1908</f>
        <v>493</v>
      </c>
      <c r="E1908" s="10">
        <f>Daten!D1908</f>
        <v>0</v>
      </c>
      <c r="F1908" s="9">
        <f t="shared" si="178"/>
        <v>794.68656716417911</v>
      </c>
      <c r="H1908" s="26">
        <f t="shared" ca="1" si="179"/>
        <v>2597</v>
      </c>
      <c r="I1908" s="8">
        <f t="shared" ca="1" si="180"/>
        <v>71</v>
      </c>
      <c r="J1908" s="26">
        <f ca="1">IF(I1908=0,0,COUNTIF(I$19:$I1908,C1908*10+1))</f>
        <v>171</v>
      </c>
      <c r="K1908" s="21">
        <f t="shared" ca="1" si="181"/>
        <v>0</v>
      </c>
      <c r="L1908" s="24">
        <f t="shared" ca="1" si="182"/>
        <v>2597</v>
      </c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C1908" s="8"/>
      <c r="AD1908" s="8"/>
      <c r="AE1908" s="8"/>
      <c r="AF1908" s="8"/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/>
    </row>
    <row r="1909" spans="1:44" x14ac:dyDescent="0.2">
      <c r="A1909" s="15">
        <f>Daten!A1909</f>
        <v>70704</v>
      </c>
      <c r="B1909" s="8" t="str">
        <f>Daten!B1909</f>
        <v>Anras</v>
      </c>
      <c r="C1909" s="15">
        <f t="shared" si="177"/>
        <v>7</v>
      </c>
      <c r="D1909" s="9">
        <f>Daten!E1909</f>
        <v>1227</v>
      </c>
      <c r="E1909" s="10">
        <f>Daten!D1909</f>
        <v>0</v>
      </c>
      <c r="F1909" s="9">
        <f t="shared" si="178"/>
        <v>1977.8507462686566</v>
      </c>
      <c r="H1909" s="26">
        <f t="shared" ca="1" si="179"/>
        <v>6463</v>
      </c>
      <c r="I1909" s="8">
        <f t="shared" ca="1" si="180"/>
        <v>71</v>
      </c>
      <c r="J1909" s="26">
        <f ca="1">IF(I1909=0,0,COUNTIF(I$19:$I1909,C1909*10+1))</f>
        <v>172</v>
      </c>
      <c r="K1909" s="21">
        <f t="shared" ca="1" si="181"/>
        <v>0</v>
      </c>
      <c r="L1909" s="24">
        <f t="shared" ca="1" si="182"/>
        <v>6463</v>
      </c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C1909" s="8"/>
      <c r="AD1909" s="8"/>
      <c r="AE1909" s="8"/>
      <c r="AF1909" s="8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</row>
    <row r="1910" spans="1:44" x14ac:dyDescent="0.2">
      <c r="A1910" s="15">
        <f>Daten!A1910</f>
        <v>70705</v>
      </c>
      <c r="B1910" s="8" t="str">
        <f>Daten!B1910</f>
        <v>Assling</v>
      </c>
      <c r="C1910" s="15">
        <f t="shared" si="177"/>
        <v>7</v>
      </c>
      <c r="D1910" s="9">
        <f>Daten!E1910</f>
        <v>1764</v>
      </c>
      <c r="E1910" s="10">
        <f>Daten!D1910</f>
        <v>0</v>
      </c>
      <c r="F1910" s="9">
        <f t="shared" si="178"/>
        <v>2843.4626865671644</v>
      </c>
      <c r="H1910" s="26">
        <f t="shared" ca="1" si="179"/>
        <v>9291</v>
      </c>
      <c r="I1910" s="8">
        <f t="shared" ca="1" si="180"/>
        <v>71</v>
      </c>
      <c r="J1910" s="26">
        <f ca="1">IF(I1910=0,0,COUNTIF(I$19:$I1910,C1910*10+1))</f>
        <v>173</v>
      </c>
      <c r="K1910" s="21">
        <f t="shared" ca="1" si="181"/>
        <v>0</v>
      </c>
      <c r="L1910" s="24">
        <f t="shared" ca="1" si="182"/>
        <v>9291</v>
      </c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C1910" s="8"/>
      <c r="AD1910" s="8"/>
      <c r="AE1910" s="8"/>
      <c r="AF1910" s="8"/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</row>
    <row r="1911" spans="1:44" x14ac:dyDescent="0.2">
      <c r="A1911" s="15">
        <f>Daten!A1911</f>
        <v>70706</v>
      </c>
      <c r="B1911" s="8" t="str">
        <f>Daten!B1911</f>
        <v>Außervillgraten</v>
      </c>
      <c r="C1911" s="15">
        <f t="shared" si="177"/>
        <v>7</v>
      </c>
      <c r="D1911" s="9">
        <f>Daten!E1911</f>
        <v>739</v>
      </c>
      <c r="E1911" s="10">
        <f>Daten!D1911</f>
        <v>0</v>
      </c>
      <c r="F1911" s="9">
        <f t="shared" si="178"/>
        <v>1191.2238805970148</v>
      </c>
      <c r="H1911" s="26">
        <f t="shared" ca="1" si="179"/>
        <v>3892</v>
      </c>
      <c r="I1911" s="8">
        <f t="shared" ca="1" si="180"/>
        <v>71</v>
      </c>
      <c r="J1911" s="26">
        <f ca="1">IF(I1911=0,0,COUNTIF(I$19:$I1911,C1911*10+1))</f>
        <v>174</v>
      </c>
      <c r="K1911" s="21">
        <f t="shared" ca="1" si="181"/>
        <v>0</v>
      </c>
      <c r="L1911" s="24">
        <f t="shared" ca="1" si="182"/>
        <v>3892</v>
      </c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C1911" s="8"/>
      <c r="AD1911" s="8"/>
      <c r="AE1911" s="8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</row>
    <row r="1912" spans="1:44" x14ac:dyDescent="0.2">
      <c r="A1912" s="15">
        <f>Daten!A1912</f>
        <v>70707</v>
      </c>
      <c r="B1912" s="8" t="str">
        <f>Daten!B1912</f>
        <v>Dölsach</v>
      </c>
      <c r="C1912" s="15">
        <f t="shared" si="177"/>
        <v>7</v>
      </c>
      <c r="D1912" s="9">
        <f>Daten!E1912</f>
        <v>2324</v>
      </c>
      <c r="E1912" s="10">
        <f>Daten!D1912</f>
        <v>0</v>
      </c>
      <c r="F1912" s="9">
        <f t="shared" si="178"/>
        <v>3746.1492537313434</v>
      </c>
      <c r="H1912" s="26">
        <f t="shared" ca="1" si="179"/>
        <v>12241</v>
      </c>
      <c r="I1912" s="8">
        <f t="shared" ca="1" si="180"/>
        <v>71</v>
      </c>
      <c r="J1912" s="26">
        <f ca="1">IF(I1912=0,0,COUNTIF(I$19:$I1912,C1912*10+1))</f>
        <v>175</v>
      </c>
      <c r="K1912" s="21">
        <f t="shared" ca="1" si="181"/>
        <v>0</v>
      </c>
      <c r="L1912" s="24">
        <f t="shared" ca="1" si="182"/>
        <v>12241</v>
      </c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C1912" s="8"/>
      <c r="AD1912" s="8"/>
      <c r="AE1912" s="8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</row>
    <row r="1913" spans="1:44" x14ac:dyDescent="0.2">
      <c r="A1913" s="15">
        <f>Daten!A1913</f>
        <v>70708</v>
      </c>
      <c r="B1913" s="8" t="str">
        <f>Daten!B1913</f>
        <v>Gaimberg</v>
      </c>
      <c r="C1913" s="15">
        <f t="shared" si="177"/>
        <v>7</v>
      </c>
      <c r="D1913" s="9">
        <f>Daten!E1913</f>
        <v>890</v>
      </c>
      <c r="E1913" s="10">
        <f>Daten!D1913</f>
        <v>0</v>
      </c>
      <c r="F1913" s="9">
        <f t="shared" si="178"/>
        <v>1434.6268656716418</v>
      </c>
      <c r="H1913" s="26">
        <f t="shared" ca="1" si="179"/>
        <v>4688</v>
      </c>
      <c r="I1913" s="8">
        <f t="shared" ca="1" si="180"/>
        <v>71</v>
      </c>
      <c r="J1913" s="26">
        <f ca="1">IF(I1913=0,0,COUNTIF(I$19:$I1913,C1913*10+1))</f>
        <v>176</v>
      </c>
      <c r="K1913" s="21">
        <f t="shared" ca="1" si="181"/>
        <v>0</v>
      </c>
      <c r="L1913" s="24">
        <f t="shared" ca="1" si="182"/>
        <v>4688</v>
      </c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C1913" s="8"/>
      <c r="AD1913" s="8"/>
      <c r="AE1913" s="8"/>
      <c r="AF1913" s="8"/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/>
    </row>
    <row r="1914" spans="1:44" x14ac:dyDescent="0.2">
      <c r="A1914" s="15">
        <f>Daten!A1914</f>
        <v>70709</v>
      </c>
      <c r="B1914" s="8" t="str">
        <f>Daten!B1914</f>
        <v>Hopfgarten in Defereggen</v>
      </c>
      <c r="C1914" s="15">
        <f t="shared" si="177"/>
        <v>7</v>
      </c>
      <c r="D1914" s="9">
        <f>Daten!E1914</f>
        <v>679</v>
      </c>
      <c r="E1914" s="10">
        <f>Daten!D1914</f>
        <v>0</v>
      </c>
      <c r="F1914" s="9">
        <f t="shared" si="178"/>
        <v>1094.5074626865671</v>
      </c>
      <c r="H1914" s="26">
        <f t="shared" ca="1" si="179"/>
        <v>3576</v>
      </c>
      <c r="I1914" s="8">
        <f t="shared" ca="1" si="180"/>
        <v>71</v>
      </c>
      <c r="J1914" s="26">
        <f ca="1">IF(I1914=0,0,COUNTIF(I$19:$I1914,C1914*10+1))</f>
        <v>177</v>
      </c>
      <c r="K1914" s="21">
        <f t="shared" ca="1" si="181"/>
        <v>0</v>
      </c>
      <c r="L1914" s="24">
        <f t="shared" ca="1" si="182"/>
        <v>3576</v>
      </c>
      <c r="M1914" s="8"/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C1914" s="8"/>
      <c r="AD1914" s="8"/>
      <c r="AE1914" s="8"/>
      <c r="AF1914" s="8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</row>
    <row r="1915" spans="1:44" x14ac:dyDescent="0.2">
      <c r="A1915" s="15">
        <f>Daten!A1915</f>
        <v>70710</v>
      </c>
      <c r="B1915" s="8" t="str">
        <f>Daten!B1915</f>
        <v>Innervillgraten</v>
      </c>
      <c r="C1915" s="15">
        <f t="shared" si="177"/>
        <v>7</v>
      </c>
      <c r="D1915" s="9">
        <f>Daten!E1915</f>
        <v>907</v>
      </c>
      <c r="E1915" s="10">
        <f>Daten!D1915</f>
        <v>0</v>
      </c>
      <c r="F1915" s="9">
        <f t="shared" si="178"/>
        <v>1462.0298507462687</v>
      </c>
      <c r="H1915" s="26">
        <f t="shared" ca="1" si="179"/>
        <v>4777</v>
      </c>
      <c r="I1915" s="8">
        <f t="shared" ca="1" si="180"/>
        <v>71</v>
      </c>
      <c r="J1915" s="26">
        <f ca="1">IF(I1915=0,0,COUNTIF(I$19:$I1915,C1915*10+1))</f>
        <v>178</v>
      </c>
      <c r="K1915" s="21">
        <f t="shared" ca="1" si="181"/>
        <v>0</v>
      </c>
      <c r="L1915" s="24">
        <f t="shared" ca="1" si="182"/>
        <v>4777</v>
      </c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C1915" s="8"/>
      <c r="AD1915" s="8"/>
      <c r="AE1915" s="8"/>
      <c r="AF1915" s="8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</row>
    <row r="1916" spans="1:44" x14ac:dyDescent="0.2">
      <c r="A1916" s="15">
        <f>Daten!A1916</f>
        <v>70711</v>
      </c>
      <c r="B1916" s="8" t="str">
        <f>Daten!B1916</f>
        <v>Iselsberg-Stronach</v>
      </c>
      <c r="C1916" s="15">
        <f t="shared" si="177"/>
        <v>7</v>
      </c>
      <c r="D1916" s="9">
        <f>Daten!E1916</f>
        <v>609</v>
      </c>
      <c r="E1916" s="10">
        <f>Daten!D1916</f>
        <v>0</v>
      </c>
      <c r="F1916" s="9">
        <f t="shared" si="178"/>
        <v>981.67164179104475</v>
      </c>
      <c r="H1916" s="26">
        <f t="shared" ca="1" si="179"/>
        <v>3208</v>
      </c>
      <c r="I1916" s="8">
        <f t="shared" ca="1" si="180"/>
        <v>71</v>
      </c>
      <c r="J1916" s="26">
        <f ca="1">IF(I1916=0,0,COUNTIF(I$19:$I1916,C1916*10+1))</f>
        <v>179</v>
      </c>
      <c r="K1916" s="21">
        <f t="shared" ca="1" si="181"/>
        <v>0</v>
      </c>
      <c r="L1916" s="24">
        <f t="shared" ca="1" si="182"/>
        <v>3208</v>
      </c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C1916" s="8"/>
      <c r="AD1916" s="8"/>
      <c r="AE1916" s="8"/>
      <c r="AF1916" s="8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</row>
    <row r="1917" spans="1:44" x14ac:dyDescent="0.2">
      <c r="A1917" s="15">
        <f>Daten!A1917</f>
        <v>70712</v>
      </c>
      <c r="B1917" s="8" t="str">
        <f>Daten!B1917</f>
        <v>Kals am Großglockner</v>
      </c>
      <c r="C1917" s="15">
        <f t="shared" si="177"/>
        <v>7</v>
      </c>
      <c r="D1917" s="9">
        <f>Daten!E1917</f>
        <v>1127</v>
      </c>
      <c r="E1917" s="10">
        <f>Daten!D1917</f>
        <v>0</v>
      </c>
      <c r="F1917" s="9">
        <f t="shared" si="178"/>
        <v>1816.6567164179105</v>
      </c>
      <c r="H1917" s="26">
        <f t="shared" ca="1" si="179"/>
        <v>5936</v>
      </c>
      <c r="I1917" s="8">
        <f t="shared" ca="1" si="180"/>
        <v>71</v>
      </c>
      <c r="J1917" s="26">
        <f ca="1">IF(I1917=0,0,COUNTIF(I$19:$I1917,C1917*10+1))</f>
        <v>180</v>
      </c>
      <c r="K1917" s="21">
        <f t="shared" ca="1" si="181"/>
        <v>0</v>
      </c>
      <c r="L1917" s="24">
        <f t="shared" ca="1" si="182"/>
        <v>5936</v>
      </c>
      <c r="M1917" s="8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C1917" s="8"/>
      <c r="AD1917" s="8"/>
      <c r="AE1917" s="8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</row>
    <row r="1918" spans="1:44" x14ac:dyDescent="0.2">
      <c r="A1918" s="15">
        <f>Daten!A1918</f>
        <v>70713</v>
      </c>
      <c r="B1918" s="8" t="str">
        <f>Daten!B1918</f>
        <v>Kartitsch</v>
      </c>
      <c r="C1918" s="15">
        <f t="shared" si="177"/>
        <v>7</v>
      </c>
      <c r="D1918" s="9">
        <f>Daten!E1918</f>
        <v>752</v>
      </c>
      <c r="E1918" s="10">
        <f>Daten!D1918</f>
        <v>0</v>
      </c>
      <c r="F1918" s="9">
        <f t="shared" si="178"/>
        <v>1212.1791044776119</v>
      </c>
      <c r="H1918" s="26">
        <f t="shared" ca="1" si="179"/>
        <v>3961</v>
      </c>
      <c r="I1918" s="8">
        <f t="shared" ca="1" si="180"/>
        <v>71</v>
      </c>
      <c r="J1918" s="26">
        <f ca="1">IF(I1918=0,0,COUNTIF(I$19:$I1918,C1918*10+1))</f>
        <v>181</v>
      </c>
      <c r="K1918" s="21">
        <f t="shared" ca="1" si="181"/>
        <v>0</v>
      </c>
      <c r="L1918" s="24">
        <f t="shared" ca="1" si="182"/>
        <v>3961</v>
      </c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C1918" s="8"/>
      <c r="AD1918" s="8"/>
      <c r="AE1918" s="8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</row>
    <row r="1919" spans="1:44" x14ac:dyDescent="0.2">
      <c r="A1919" s="15">
        <f>Daten!A1919</f>
        <v>70714</v>
      </c>
      <c r="B1919" s="8" t="str">
        <f>Daten!B1919</f>
        <v>Lavant</v>
      </c>
      <c r="C1919" s="15">
        <f t="shared" si="177"/>
        <v>7</v>
      </c>
      <c r="D1919" s="9">
        <f>Daten!E1919</f>
        <v>341</v>
      </c>
      <c r="E1919" s="10">
        <f>Daten!D1919</f>
        <v>0</v>
      </c>
      <c r="F1919" s="9">
        <f t="shared" si="178"/>
        <v>549.67164179104475</v>
      </c>
      <c r="H1919" s="26">
        <f t="shared" ca="1" si="179"/>
        <v>1796</v>
      </c>
      <c r="I1919" s="8">
        <f t="shared" ca="1" si="180"/>
        <v>71</v>
      </c>
      <c r="J1919" s="26">
        <f ca="1">IF(I1919=0,0,COUNTIF(I$19:$I1919,C1919*10+1))</f>
        <v>182</v>
      </c>
      <c r="K1919" s="21">
        <f t="shared" ca="1" si="181"/>
        <v>0</v>
      </c>
      <c r="L1919" s="24">
        <f t="shared" ca="1" si="182"/>
        <v>1796</v>
      </c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C1919" s="8"/>
      <c r="AD1919" s="8"/>
      <c r="AE1919" s="8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</row>
    <row r="1920" spans="1:44" x14ac:dyDescent="0.2">
      <c r="A1920" s="15">
        <f>Daten!A1920</f>
        <v>70715</v>
      </c>
      <c r="B1920" s="8" t="str">
        <f>Daten!B1920</f>
        <v>Leisach</v>
      </c>
      <c r="C1920" s="15">
        <f t="shared" si="177"/>
        <v>7</v>
      </c>
      <c r="D1920" s="9">
        <f>Daten!E1920</f>
        <v>709</v>
      </c>
      <c r="E1920" s="10">
        <f>Daten!D1920</f>
        <v>0</v>
      </c>
      <c r="F1920" s="9">
        <f t="shared" si="178"/>
        <v>1142.8656716417911</v>
      </c>
      <c r="H1920" s="26">
        <f t="shared" ca="1" si="179"/>
        <v>3734</v>
      </c>
      <c r="I1920" s="8">
        <f t="shared" ca="1" si="180"/>
        <v>71</v>
      </c>
      <c r="J1920" s="26">
        <f ca="1">IF(I1920=0,0,COUNTIF(I$19:$I1920,C1920*10+1))</f>
        <v>183</v>
      </c>
      <c r="K1920" s="21">
        <f t="shared" ca="1" si="181"/>
        <v>0</v>
      </c>
      <c r="L1920" s="24">
        <f t="shared" ca="1" si="182"/>
        <v>3734</v>
      </c>
      <c r="M1920" s="8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C1920" s="8"/>
      <c r="AD1920" s="8"/>
      <c r="AE1920" s="8"/>
      <c r="AF1920" s="8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/>
    </row>
    <row r="1921" spans="1:44" x14ac:dyDescent="0.2">
      <c r="A1921" s="15">
        <f>Daten!A1921</f>
        <v>70716</v>
      </c>
      <c r="B1921" s="8" t="str">
        <f>Daten!B1921</f>
        <v>Lienz</v>
      </c>
      <c r="C1921" s="15">
        <f t="shared" si="177"/>
        <v>7</v>
      </c>
      <c r="D1921" s="9">
        <f>Daten!E1921</f>
        <v>11925</v>
      </c>
      <c r="E1921" s="10">
        <f>Daten!D1921</f>
        <v>0</v>
      </c>
      <c r="F1921" s="9">
        <f t="shared" si="178"/>
        <v>19875</v>
      </c>
      <c r="H1921" s="26">
        <f t="shared" ca="1" si="179"/>
        <v>64944</v>
      </c>
      <c r="I1921" s="8">
        <f t="shared" ca="1" si="180"/>
        <v>71</v>
      </c>
      <c r="J1921" s="26">
        <f ca="1">IF(I1921=0,0,COUNTIF(I$19:$I1921,C1921*10+1))</f>
        <v>184</v>
      </c>
      <c r="K1921" s="21">
        <f t="shared" ca="1" si="181"/>
        <v>0</v>
      </c>
      <c r="L1921" s="24">
        <f t="shared" ca="1" si="182"/>
        <v>64944</v>
      </c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C1921" s="8"/>
      <c r="AD1921" s="8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</row>
    <row r="1922" spans="1:44" x14ac:dyDescent="0.2">
      <c r="A1922" s="15">
        <f>Daten!A1922</f>
        <v>70717</v>
      </c>
      <c r="B1922" s="8" t="str">
        <f>Daten!B1922</f>
        <v>Matrei in Osttirol</v>
      </c>
      <c r="C1922" s="15">
        <f t="shared" si="177"/>
        <v>7</v>
      </c>
      <c r="D1922" s="9">
        <f>Daten!E1922</f>
        <v>4623</v>
      </c>
      <c r="E1922" s="10">
        <f>Daten!D1922</f>
        <v>0</v>
      </c>
      <c r="F1922" s="9">
        <f t="shared" si="178"/>
        <v>7452</v>
      </c>
      <c r="H1922" s="26">
        <f t="shared" ca="1" si="179"/>
        <v>24350</v>
      </c>
      <c r="I1922" s="8">
        <f t="shared" ca="1" si="180"/>
        <v>71</v>
      </c>
      <c r="J1922" s="26">
        <f ca="1">IF(I1922=0,0,COUNTIF(I$19:$I1922,C1922*10+1))</f>
        <v>185</v>
      </c>
      <c r="K1922" s="21">
        <f t="shared" ca="1" si="181"/>
        <v>0</v>
      </c>
      <c r="L1922" s="24">
        <f t="shared" ca="1" si="182"/>
        <v>24350</v>
      </c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C1922" s="8"/>
      <c r="AD1922" s="8"/>
      <c r="AE1922" s="8"/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</row>
    <row r="1923" spans="1:44" x14ac:dyDescent="0.2">
      <c r="A1923" s="15">
        <f>Daten!A1923</f>
        <v>70718</v>
      </c>
      <c r="B1923" s="8" t="str">
        <f>Daten!B1923</f>
        <v>Nikolsdorf</v>
      </c>
      <c r="C1923" s="15">
        <f t="shared" si="177"/>
        <v>7</v>
      </c>
      <c r="D1923" s="9">
        <f>Daten!E1923</f>
        <v>893</v>
      </c>
      <c r="E1923" s="10">
        <f>Daten!D1923</f>
        <v>0</v>
      </c>
      <c r="F1923" s="9">
        <f t="shared" si="178"/>
        <v>1439.4626865671642</v>
      </c>
      <c r="H1923" s="26">
        <f t="shared" ca="1" si="179"/>
        <v>4704</v>
      </c>
      <c r="I1923" s="8">
        <f t="shared" ca="1" si="180"/>
        <v>71</v>
      </c>
      <c r="J1923" s="26">
        <f ca="1">IF(I1923=0,0,COUNTIF(I$19:$I1923,C1923*10+1))</f>
        <v>186</v>
      </c>
      <c r="K1923" s="21">
        <f t="shared" ca="1" si="181"/>
        <v>0</v>
      </c>
      <c r="L1923" s="24">
        <f t="shared" ca="1" si="182"/>
        <v>4704</v>
      </c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C1923" s="8"/>
      <c r="AD1923" s="8"/>
      <c r="AE1923" s="8"/>
      <c r="AF1923" s="8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</row>
    <row r="1924" spans="1:44" x14ac:dyDescent="0.2">
      <c r="A1924" s="15">
        <f>Daten!A1924</f>
        <v>70719</v>
      </c>
      <c r="B1924" s="8" t="str">
        <f>Daten!B1924</f>
        <v>Nußdorf-Debant</v>
      </c>
      <c r="C1924" s="15">
        <f t="shared" si="177"/>
        <v>7</v>
      </c>
      <c r="D1924" s="9">
        <f>Daten!E1924</f>
        <v>3412</v>
      </c>
      <c r="E1924" s="10">
        <f>Daten!D1924</f>
        <v>0</v>
      </c>
      <c r="F1924" s="9">
        <f t="shared" si="178"/>
        <v>5499.940298507463</v>
      </c>
      <c r="H1924" s="26">
        <f t="shared" ca="1" si="179"/>
        <v>17972</v>
      </c>
      <c r="I1924" s="8">
        <f t="shared" ca="1" si="180"/>
        <v>71</v>
      </c>
      <c r="J1924" s="26">
        <f ca="1">IF(I1924=0,0,COUNTIF(I$19:$I1924,C1924*10+1))</f>
        <v>187</v>
      </c>
      <c r="K1924" s="21">
        <f t="shared" ca="1" si="181"/>
        <v>0</v>
      </c>
      <c r="L1924" s="24">
        <f t="shared" ca="1" si="182"/>
        <v>17972</v>
      </c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C1924" s="8"/>
      <c r="AD1924" s="8"/>
      <c r="AE1924" s="8"/>
      <c r="AF1924" s="8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</row>
    <row r="1925" spans="1:44" x14ac:dyDescent="0.2">
      <c r="A1925" s="15">
        <f>Daten!A1925</f>
        <v>70720</v>
      </c>
      <c r="B1925" s="8" t="str">
        <f>Daten!B1925</f>
        <v>Oberlienz</v>
      </c>
      <c r="C1925" s="15">
        <f t="shared" si="177"/>
        <v>7</v>
      </c>
      <c r="D1925" s="9">
        <f>Daten!E1925</f>
        <v>1467</v>
      </c>
      <c r="E1925" s="10">
        <f>Daten!D1925</f>
        <v>0</v>
      </c>
      <c r="F1925" s="9">
        <f t="shared" si="178"/>
        <v>2364.7164179104479</v>
      </c>
      <c r="H1925" s="26">
        <f t="shared" ca="1" si="179"/>
        <v>7727</v>
      </c>
      <c r="I1925" s="8">
        <f t="shared" ca="1" si="180"/>
        <v>71</v>
      </c>
      <c r="J1925" s="26">
        <f ca="1">IF(I1925=0,0,COUNTIF(I$19:$I1925,C1925*10+1))</f>
        <v>188</v>
      </c>
      <c r="K1925" s="21">
        <f t="shared" ca="1" si="181"/>
        <v>0</v>
      </c>
      <c r="L1925" s="24">
        <f t="shared" ca="1" si="182"/>
        <v>7727</v>
      </c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C1925" s="8"/>
      <c r="AD1925" s="8"/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</row>
    <row r="1926" spans="1:44" x14ac:dyDescent="0.2">
      <c r="A1926" s="15">
        <f>Daten!A1926</f>
        <v>70721</v>
      </c>
      <c r="B1926" s="8" t="str">
        <f>Daten!B1926</f>
        <v>Obertilliach</v>
      </c>
      <c r="C1926" s="15">
        <f t="shared" si="177"/>
        <v>7</v>
      </c>
      <c r="D1926" s="9">
        <f>Daten!E1926</f>
        <v>662</v>
      </c>
      <c r="E1926" s="10">
        <f>Daten!D1926</f>
        <v>0</v>
      </c>
      <c r="F1926" s="9">
        <f t="shared" si="178"/>
        <v>1067.1044776119402</v>
      </c>
      <c r="H1926" s="26">
        <f t="shared" ca="1" si="179"/>
        <v>3487</v>
      </c>
      <c r="I1926" s="8">
        <f t="shared" ca="1" si="180"/>
        <v>71</v>
      </c>
      <c r="J1926" s="26">
        <f ca="1">IF(I1926=0,0,COUNTIF(I$19:$I1926,C1926*10+1))</f>
        <v>189</v>
      </c>
      <c r="K1926" s="21">
        <f t="shared" ca="1" si="181"/>
        <v>0</v>
      </c>
      <c r="L1926" s="24">
        <f t="shared" ca="1" si="182"/>
        <v>3487</v>
      </c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C1926" s="8"/>
      <c r="AD1926" s="8"/>
      <c r="AE1926" s="8"/>
      <c r="AF1926" s="8"/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/>
    </row>
    <row r="1927" spans="1:44" x14ac:dyDescent="0.2">
      <c r="A1927" s="15">
        <f>Daten!A1927</f>
        <v>70723</v>
      </c>
      <c r="B1927" s="8" t="str">
        <f>Daten!B1927</f>
        <v>Prägraten am Großvenediger</v>
      </c>
      <c r="C1927" s="15">
        <f t="shared" si="177"/>
        <v>7</v>
      </c>
      <c r="D1927" s="9">
        <f>Daten!E1927</f>
        <v>1149</v>
      </c>
      <c r="E1927" s="10">
        <f>Daten!D1927</f>
        <v>0</v>
      </c>
      <c r="F1927" s="9">
        <f t="shared" si="178"/>
        <v>1852.1194029850747</v>
      </c>
      <c r="H1927" s="26">
        <f t="shared" ca="1" si="179"/>
        <v>6052</v>
      </c>
      <c r="I1927" s="8">
        <f t="shared" ca="1" si="180"/>
        <v>71</v>
      </c>
      <c r="J1927" s="26">
        <f ca="1">IF(I1927=0,0,COUNTIF(I$19:$I1927,C1927*10+1))</f>
        <v>190</v>
      </c>
      <c r="K1927" s="21">
        <f t="shared" ca="1" si="181"/>
        <v>0</v>
      </c>
      <c r="L1927" s="24">
        <f t="shared" ca="1" si="182"/>
        <v>6052</v>
      </c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C1927" s="8"/>
      <c r="AD1927" s="8"/>
      <c r="AE1927" s="8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</row>
    <row r="1928" spans="1:44" x14ac:dyDescent="0.2">
      <c r="A1928" s="15">
        <f>Daten!A1928</f>
        <v>70724</v>
      </c>
      <c r="B1928" s="8" t="str">
        <f>Daten!B1928</f>
        <v>St. Jakob in Defereggen</v>
      </c>
      <c r="C1928" s="15">
        <f t="shared" si="177"/>
        <v>7</v>
      </c>
      <c r="D1928" s="9">
        <f>Daten!E1928</f>
        <v>826</v>
      </c>
      <c r="E1928" s="10">
        <f>Daten!D1928</f>
        <v>0</v>
      </c>
      <c r="F1928" s="9">
        <f t="shared" si="178"/>
        <v>1331.4626865671642</v>
      </c>
      <c r="H1928" s="26">
        <f t="shared" ca="1" si="179"/>
        <v>4351</v>
      </c>
      <c r="I1928" s="8">
        <f t="shared" ca="1" si="180"/>
        <v>71</v>
      </c>
      <c r="J1928" s="26">
        <f ca="1">IF(I1928=0,0,COUNTIF(I$19:$I1928,C1928*10+1))</f>
        <v>191</v>
      </c>
      <c r="K1928" s="21">
        <f t="shared" ca="1" si="181"/>
        <v>0</v>
      </c>
      <c r="L1928" s="24">
        <f t="shared" ca="1" si="182"/>
        <v>4351</v>
      </c>
      <c r="M1928" s="8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C1928" s="8"/>
      <c r="AD1928" s="8"/>
      <c r="AE1928" s="8"/>
      <c r="AF1928" s="8"/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/>
    </row>
    <row r="1929" spans="1:44" x14ac:dyDescent="0.2">
      <c r="A1929" s="15">
        <f>Daten!A1929</f>
        <v>70725</v>
      </c>
      <c r="B1929" s="8" t="str">
        <f>Daten!B1929</f>
        <v>St. Johann im Walde</v>
      </c>
      <c r="C1929" s="15">
        <f t="shared" si="177"/>
        <v>7</v>
      </c>
      <c r="D1929" s="9">
        <f>Daten!E1929</f>
        <v>305</v>
      </c>
      <c r="E1929" s="10">
        <f>Daten!D1929</f>
        <v>0</v>
      </c>
      <c r="F1929" s="9">
        <f t="shared" si="178"/>
        <v>491.64179104477614</v>
      </c>
      <c r="H1929" s="26">
        <f t="shared" ca="1" si="179"/>
        <v>1607</v>
      </c>
      <c r="I1929" s="8">
        <f t="shared" ca="1" si="180"/>
        <v>71</v>
      </c>
      <c r="J1929" s="26">
        <f ca="1">IF(I1929=0,0,COUNTIF(I$19:$I1929,C1929*10+1))</f>
        <v>192</v>
      </c>
      <c r="K1929" s="21">
        <f t="shared" ca="1" si="181"/>
        <v>0</v>
      </c>
      <c r="L1929" s="24">
        <f t="shared" ca="1" si="182"/>
        <v>1607</v>
      </c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C1929" s="8"/>
      <c r="AD1929" s="8"/>
      <c r="AE1929" s="8"/>
      <c r="AF1929" s="8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</row>
    <row r="1930" spans="1:44" x14ac:dyDescent="0.2">
      <c r="A1930" s="15">
        <f>Daten!A1930</f>
        <v>70726</v>
      </c>
      <c r="B1930" s="8" t="str">
        <f>Daten!B1930</f>
        <v>St. Veit in Defereggen</v>
      </c>
      <c r="C1930" s="15">
        <f t="shared" si="177"/>
        <v>7</v>
      </c>
      <c r="D1930" s="9">
        <f>Daten!E1930</f>
        <v>634</v>
      </c>
      <c r="E1930" s="10">
        <f>Daten!D1930</f>
        <v>0</v>
      </c>
      <c r="F1930" s="9">
        <f t="shared" si="178"/>
        <v>1021.9701492537314</v>
      </c>
      <c r="H1930" s="26">
        <f t="shared" ca="1" si="179"/>
        <v>3339</v>
      </c>
      <c r="I1930" s="8">
        <f t="shared" ca="1" si="180"/>
        <v>71</v>
      </c>
      <c r="J1930" s="26">
        <f ca="1">IF(I1930=0,0,COUNTIF(I$19:$I1930,C1930*10+1))</f>
        <v>193</v>
      </c>
      <c r="K1930" s="21">
        <f t="shared" ca="1" si="181"/>
        <v>0</v>
      </c>
      <c r="L1930" s="24">
        <f t="shared" ca="1" si="182"/>
        <v>3339</v>
      </c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C1930" s="8"/>
      <c r="AD1930" s="8"/>
      <c r="AE1930" s="8"/>
      <c r="AF1930" s="8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</row>
    <row r="1931" spans="1:44" x14ac:dyDescent="0.2">
      <c r="A1931" s="15">
        <f>Daten!A1931</f>
        <v>70727</v>
      </c>
      <c r="B1931" s="8" t="str">
        <f>Daten!B1931</f>
        <v>Schlaiten</v>
      </c>
      <c r="C1931" s="15">
        <f t="shared" si="177"/>
        <v>7</v>
      </c>
      <c r="D1931" s="9">
        <f>Daten!E1931</f>
        <v>453</v>
      </c>
      <c r="E1931" s="10">
        <f>Daten!D1931</f>
        <v>0</v>
      </c>
      <c r="F1931" s="9">
        <f t="shared" si="178"/>
        <v>730.20895522388059</v>
      </c>
      <c r="H1931" s="26">
        <f t="shared" ca="1" si="179"/>
        <v>2386</v>
      </c>
      <c r="I1931" s="8">
        <f t="shared" ca="1" si="180"/>
        <v>71</v>
      </c>
      <c r="J1931" s="26">
        <f ca="1">IF(I1931=0,0,COUNTIF(I$19:$I1931,C1931*10+1))</f>
        <v>194</v>
      </c>
      <c r="K1931" s="21">
        <f t="shared" ca="1" si="181"/>
        <v>0</v>
      </c>
      <c r="L1931" s="24">
        <f t="shared" ca="1" si="182"/>
        <v>2386</v>
      </c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C1931" s="8"/>
      <c r="AD1931" s="8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</row>
    <row r="1932" spans="1:44" x14ac:dyDescent="0.2">
      <c r="A1932" s="15">
        <f>Daten!A1932</f>
        <v>70728</v>
      </c>
      <c r="B1932" s="8" t="str">
        <f>Daten!B1932</f>
        <v>Sillian</v>
      </c>
      <c r="C1932" s="15">
        <f t="shared" si="177"/>
        <v>7</v>
      </c>
      <c r="D1932" s="9">
        <f>Daten!E1932</f>
        <v>2051</v>
      </c>
      <c r="E1932" s="10">
        <f>Daten!D1932</f>
        <v>0</v>
      </c>
      <c r="F1932" s="9">
        <f t="shared" si="178"/>
        <v>3306.0895522388059</v>
      </c>
      <c r="H1932" s="26">
        <f t="shared" ca="1" si="179"/>
        <v>10803</v>
      </c>
      <c r="I1932" s="8">
        <f t="shared" ca="1" si="180"/>
        <v>71</v>
      </c>
      <c r="J1932" s="26">
        <f ca="1">IF(I1932=0,0,COUNTIF(I$19:$I1932,C1932*10+1))</f>
        <v>195</v>
      </c>
      <c r="K1932" s="21">
        <f t="shared" ca="1" si="181"/>
        <v>0</v>
      </c>
      <c r="L1932" s="24">
        <f t="shared" ca="1" si="182"/>
        <v>10803</v>
      </c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C1932" s="8"/>
      <c r="AD1932" s="8"/>
      <c r="AE1932" s="8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</row>
    <row r="1933" spans="1:44" x14ac:dyDescent="0.2">
      <c r="A1933" s="15">
        <f>Daten!A1933</f>
        <v>70729</v>
      </c>
      <c r="B1933" s="8" t="str">
        <f>Daten!B1933</f>
        <v>Strassen</v>
      </c>
      <c r="C1933" s="15">
        <f t="shared" si="177"/>
        <v>7</v>
      </c>
      <c r="D1933" s="9">
        <f>Daten!E1933</f>
        <v>789</v>
      </c>
      <c r="E1933" s="10">
        <f>Daten!D1933</f>
        <v>0</v>
      </c>
      <c r="F1933" s="9">
        <f t="shared" si="178"/>
        <v>1271.8208955223881</v>
      </c>
      <c r="H1933" s="26">
        <f t="shared" ca="1" si="179"/>
        <v>4156</v>
      </c>
      <c r="I1933" s="8">
        <f t="shared" ca="1" si="180"/>
        <v>71</v>
      </c>
      <c r="J1933" s="26">
        <f ca="1">IF(I1933=0,0,COUNTIF(I$19:$I1933,C1933*10+1))</f>
        <v>196</v>
      </c>
      <c r="K1933" s="21">
        <f t="shared" ca="1" si="181"/>
        <v>0</v>
      </c>
      <c r="L1933" s="24">
        <f t="shared" ca="1" si="182"/>
        <v>4156</v>
      </c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C1933" s="8"/>
      <c r="AD1933" s="8"/>
      <c r="AE1933" s="8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/>
    </row>
    <row r="1934" spans="1:44" x14ac:dyDescent="0.2">
      <c r="A1934" s="15">
        <f>Daten!A1934</f>
        <v>70731</v>
      </c>
      <c r="B1934" s="8" t="str">
        <f>Daten!B1934</f>
        <v>Thurn</v>
      </c>
      <c r="C1934" s="15">
        <f t="shared" si="177"/>
        <v>7</v>
      </c>
      <c r="D1934" s="9">
        <f>Daten!E1934</f>
        <v>633</v>
      </c>
      <c r="E1934" s="10">
        <f>Daten!D1934</f>
        <v>0</v>
      </c>
      <c r="F1934" s="9">
        <f t="shared" si="178"/>
        <v>1020.3582089552239</v>
      </c>
      <c r="H1934" s="26">
        <f t="shared" ca="1" si="179"/>
        <v>3334</v>
      </c>
      <c r="I1934" s="8">
        <f t="shared" ca="1" si="180"/>
        <v>71</v>
      </c>
      <c r="J1934" s="26">
        <f ca="1">IF(I1934=0,0,COUNTIF(I$19:$I1934,C1934*10+1))</f>
        <v>197</v>
      </c>
      <c r="K1934" s="21">
        <f t="shared" ca="1" si="181"/>
        <v>0</v>
      </c>
      <c r="L1934" s="24">
        <f t="shared" ca="1" si="182"/>
        <v>3334</v>
      </c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C1934" s="8"/>
      <c r="AD1934" s="8"/>
      <c r="AE1934" s="8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</row>
    <row r="1935" spans="1:44" x14ac:dyDescent="0.2">
      <c r="A1935" s="15">
        <f>Daten!A1935</f>
        <v>70732</v>
      </c>
      <c r="B1935" s="8" t="str">
        <f>Daten!B1935</f>
        <v>Tristach</v>
      </c>
      <c r="C1935" s="15">
        <f t="shared" si="177"/>
        <v>7</v>
      </c>
      <c r="D1935" s="9">
        <f>Daten!E1935</f>
        <v>1481</v>
      </c>
      <c r="E1935" s="10">
        <f>Daten!D1935</f>
        <v>0</v>
      </c>
      <c r="F1935" s="9">
        <f t="shared" si="178"/>
        <v>2387.2835820895521</v>
      </c>
      <c r="H1935" s="26">
        <f t="shared" ca="1" si="179"/>
        <v>7801</v>
      </c>
      <c r="I1935" s="8">
        <f t="shared" ca="1" si="180"/>
        <v>71</v>
      </c>
      <c r="J1935" s="26">
        <f ca="1">IF(I1935=0,0,COUNTIF(I$19:$I1935,C1935*10+1))</f>
        <v>198</v>
      </c>
      <c r="K1935" s="21">
        <f t="shared" ca="1" si="181"/>
        <v>0</v>
      </c>
      <c r="L1935" s="24">
        <f t="shared" ca="1" si="182"/>
        <v>7801</v>
      </c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C1935" s="8"/>
      <c r="AD1935" s="8"/>
      <c r="AE1935" s="8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</row>
    <row r="1936" spans="1:44" x14ac:dyDescent="0.2">
      <c r="A1936" s="15">
        <f>Daten!A1936</f>
        <v>70733</v>
      </c>
      <c r="B1936" s="8" t="str">
        <f>Daten!B1936</f>
        <v>Untertilliach</v>
      </c>
      <c r="C1936" s="15">
        <f t="shared" si="177"/>
        <v>7</v>
      </c>
      <c r="D1936" s="9">
        <f>Daten!E1936</f>
        <v>224</v>
      </c>
      <c r="E1936" s="10">
        <f>Daten!D1936</f>
        <v>0</v>
      </c>
      <c r="F1936" s="9">
        <f t="shared" si="178"/>
        <v>361.07462686567163</v>
      </c>
      <c r="H1936" s="26">
        <f t="shared" ca="1" si="179"/>
        <v>1180</v>
      </c>
      <c r="I1936" s="8">
        <f t="shared" ca="1" si="180"/>
        <v>71</v>
      </c>
      <c r="J1936" s="26">
        <f ca="1">IF(I1936=0,0,COUNTIF(I$19:$I1936,C1936*10+1))</f>
        <v>199</v>
      </c>
      <c r="K1936" s="21">
        <f t="shared" ca="1" si="181"/>
        <v>0</v>
      </c>
      <c r="L1936" s="24">
        <f t="shared" ca="1" si="182"/>
        <v>1180</v>
      </c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C1936" s="8"/>
      <c r="AD1936" s="8"/>
      <c r="AE1936" s="8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</row>
    <row r="1937" spans="1:44" x14ac:dyDescent="0.2">
      <c r="A1937" s="15">
        <f>Daten!A1937</f>
        <v>70734</v>
      </c>
      <c r="B1937" s="8" t="str">
        <f>Daten!B1937</f>
        <v>Virgen</v>
      </c>
      <c r="C1937" s="15">
        <f t="shared" si="177"/>
        <v>7</v>
      </c>
      <c r="D1937" s="9">
        <f>Daten!E1937</f>
        <v>2206</v>
      </c>
      <c r="E1937" s="10">
        <f>Daten!D1937</f>
        <v>0</v>
      </c>
      <c r="F1937" s="9">
        <f t="shared" si="178"/>
        <v>3555.9402985074626</v>
      </c>
      <c r="H1937" s="26">
        <f t="shared" ca="1" si="179"/>
        <v>11620</v>
      </c>
      <c r="I1937" s="8">
        <f t="shared" ca="1" si="180"/>
        <v>71</v>
      </c>
      <c r="J1937" s="26">
        <f ca="1">IF(I1937=0,0,COUNTIF(I$19:$I1937,C1937*10+1))</f>
        <v>200</v>
      </c>
      <c r="K1937" s="21">
        <f t="shared" ca="1" si="181"/>
        <v>0</v>
      </c>
      <c r="L1937" s="24">
        <f t="shared" ca="1" si="182"/>
        <v>11620</v>
      </c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C1937" s="8"/>
      <c r="AD1937" s="8"/>
      <c r="AE1937" s="8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</row>
    <row r="1938" spans="1:44" x14ac:dyDescent="0.2">
      <c r="A1938" s="15">
        <f>Daten!A1938</f>
        <v>70735</v>
      </c>
      <c r="B1938" s="8" t="str">
        <f>Daten!B1938</f>
        <v>Heinfels</v>
      </c>
      <c r="C1938" s="15">
        <f t="shared" si="177"/>
        <v>7</v>
      </c>
      <c r="D1938" s="9">
        <f>Daten!E1938</f>
        <v>1005</v>
      </c>
      <c r="E1938" s="10">
        <f>Daten!D1938</f>
        <v>0</v>
      </c>
      <c r="F1938" s="9">
        <f t="shared" si="178"/>
        <v>1620</v>
      </c>
      <c r="H1938" s="26">
        <f t="shared" ca="1" si="179"/>
        <v>5294</v>
      </c>
      <c r="I1938" s="8">
        <f t="shared" ca="1" si="180"/>
        <v>71</v>
      </c>
      <c r="J1938" s="26">
        <f ca="1">IF(I1938=0,0,COUNTIF(I$19:$I1938,C1938*10+1))</f>
        <v>201</v>
      </c>
      <c r="K1938" s="21">
        <f t="shared" ca="1" si="181"/>
        <v>0</v>
      </c>
      <c r="L1938" s="24">
        <f t="shared" ca="1" si="182"/>
        <v>5294</v>
      </c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C1938" s="8"/>
      <c r="AD1938" s="8"/>
      <c r="AE1938" s="8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</row>
    <row r="1939" spans="1:44" x14ac:dyDescent="0.2">
      <c r="A1939" s="15">
        <f>Daten!A1939</f>
        <v>70801</v>
      </c>
      <c r="B1939" s="8" t="str">
        <f>Daten!B1939</f>
        <v>Bach</v>
      </c>
      <c r="C1939" s="15">
        <f t="shared" ref="C1939:C2002" si="183">INT(A1939/10000)</f>
        <v>7</v>
      </c>
      <c r="D1939" s="9">
        <f>Daten!E1939</f>
        <v>648</v>
      </c>
      <c r="E1939" s="10">
        <f>Daten!D1939</f>
        <v>0</v>
      </c>
      <c r="F1939" s="9">
        <f t="shared" ref="F1939:F2002" si="184">IF(AND(E1939=1,D1939&lt;=20000),D1939*2,IF(D1939&lt;=10000,D1939*(1+41/67),IF(D1939&lt;=20000,D1939*(1+2/3),IF(D1939&lt;=50000,D1939*(2),D1939*(2+1/3))))+IF(AND(D1939&gt;9000,D1939&lt;=10000),(D1939-9000)*(110/201),0)+IF(AND(D1939&gt;18000,D1939&lt;=20000),(D1939-18000)*(3+1/3),0)+IF(AND(D1939&gt;45000,D1939&lt;=50000),(D1939-45000)*(3+1/3),0))</f>
        <v>1044.5373134328358</v>
      </c>
      <c r="H1939" s="26">
        <f t="shared" ref="H1939:H2002" ca="1" si="185">ROUND(OFFSET($G$6,C1939,0)/OFFSET($F$6,C1939,0)*F1939,0)</f>
        <v>3413</v>
      </c>
      <c r="I1939" s="8">
        <f t="shared" ref="I1939:I2002" ca="1" si="186">IF(H1939&gt;0,C1939*10+1,0)</f>
        <v>71</v>
      </c>
      <c r="J1939" s="26">
        <f ca="1">IF(I1939=0,0,COUNTIF(I$19:$I1939,C1939*10+1))</f>
        <v>202</v>
      </c>
      <c r="K1939" s="21">
        <f t="shared" ref="K1939:K2002" ca="1" si="187">IF(J1939=1,OFFSET($G$6,C1939,0)-OFFSET($H$6,C1939,0),0)</f>
        <v>0</v>
      </c>
      <c r="L1939" s="24">
        <f t="shared" ref="L1939:L2002" ca="1" si="188">H1939+K1939</f>
        <v>3413</v>
      </c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C1939" s="8"/>
      <c r="AD1939" s="8"/>
      <c r="AE1939" s="8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</row>
    <row r="1940" spans="1:44" x14ac:dyDescent="0.2">
      <c r="A1940" s="15">
        <f>Daten!A1940</f>
        <v>70802</v>
      </c>
      <c r="B1940" s="8" t="str">
        <f>Daten!B1940</f>
        <v>Berwang</v>
      </c>
      <c r="C1940" s="15">
        <f t="shared" si="183"/>
        <v>7</v>
      </c>
      <c r="D1940" s="9">
        <f>Daten!E1940</f>
        <v>592</v>
      </c>
      <c r="E1940" s="10">
        <f>Daten!D1940</f>
        <v>0</v>
      </c>
      <c r="F1940" s="9">
        <f t="shared" si="184"/>
        <v>954.26865671641792</v>
      </c>
      <c r="H1940" s="26">
        <f t="shared" ca="1" si="185"/>
        <v>3118</v>
      </c>
      <c r="I1940" s="8">
        <f t="shared" ca="1" si="186"/>
        <v>71</v>
      </c>
      <c r="J1940" s="26">
        <f ca="1">IF(I1940=0,0,COUNTIF(I$19:$I1940,C1940*10+1))</f>
        <v>203</v>
      </c>
      <c r="K1940" s="21">
        <f t="shared" ca="1" si="187"/>
        <v>0</v>
      </c>
      <c r="L1940" s="24">
        <f t="shared" ca="1" si="188"/>
        <v>3118</v>
      </c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C1940" s="8"/>
      <c r="AD1940" s="8"/>
      <c r="AE1940" s="8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/>
    </row>
    <row r="1941" spans="1:44" x14ac:dyDescent="0.2">
      <c r="A1941" s="15">
        <f>Daten!A1941</f>
        <v>70803</v>
      </c>
      <c r="B1941" s="8" t="str">
        <f>Daten!B1941</f>
        <v>Biberwier</v>
      </c>
      <c r="C1941" s="15">
        <f t="shared" si="183"/>
        <v>7</v>
      </c>
      <c r="D1941" s="9">
        <f>Daten!E1941</f>
        <v>635</v>
      </c>
      <c r="E1941" s="10">
        <f>Daten!D1941</f>
        <v>0</v>
      </c>
      <c r="F1941" s="9">
        <f t="shared" si="184"/>
        <v>1023.5820895522388</v>
      </c>
      <c r="H1941" s="26">
        <f t="shared" ca="1" si="185"/>
        <v>3345</v>
      </c>
      <c r="I1941" s="8">
        <f t="shared" ca="1" si="186"/>
        <v>71</v>
      </c>
      <c r="J1941" s="26">
        <f ca="1">IF(I1941=0,0,COUNTIF(I$19:$I1941,C1941*10+1))</f>
        <v>204</v>
      </c>
      <c r="K1941" s="21">
        <f t="shared" ca="1" si="187"/>
        <v>0</v>
      </c>
      <c r="L1941" s="24">
        <f t="shared" ca="1" si="188"/>
        <v>3345</v>
      </c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C1941" s="8"/>
      <c r="AD1941" s="8"/>
      <c r="AE1941" s="8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</row>
    <row r="1942" spans="1:44" x14ac:dyDescent="0.2">
      <c r="A1942" s="15">
        <f>Daten!A1942</f>
        <v>70804</v>
      </c>
      <c r="B1942" s="8" t="str">
        <f>Daten!B1942</f>
        <v>Bichlbach</v>
      </c>
      <c r="C1942" s="15">
        <f t="shared" si="183"/>
        <v>7</v>
      </c>
      <c r="D1942" s="9">
        <f>Daten!E1942</f>
        <v>773</v>
      </c>
      <c r="E1942" s="10">
        <f>Daten!D1942</f>
        <v>0</v>
      </c>
      <c r="F1942" s="9">
        <f t="shared" si="184"/>
        <v>1246.0298507462687</v>
      </c>
      <c r="H1942" s="26">
        <f t="shared" ca="1" si="185"/>
        <v>4072</v>
      </c>
      <c r="I1942" s="8">
        <f t="shared" ca="1" si="186"/>
        <v>71</v>
      </c>
      <c r="J1942" s="26">
        <f ca="1">IF(I1942=0,0,COUNTIF(I$19:$I1942,C1942*10+1))</f>
        <v>205</v>
      </c>
      <c r="K1942" s="21">
        <f t="shared" ca="1" si="187"/>
        <v>0</v>
      </c>
      <c r="L1942" s="24">
        <f t="shared" ca="1" si="188"/>
        <v>4072</v>
      </c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C1942" s="8"/>
      <c r="AD1942" s="8"/>
      <c r="AE1942" s="8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</row>
    <row r="1943" spans="1:44" x14ac:dyDescent="0.2">
      <c r="A1943" s="15">
        <f>Daten!A1943</f>
        <v>70805</v>
      </c>
      <c r="B1943" s="8" t="str">
        <f>Daten!B1943</f>
        <v>Breitenwang</v>
      </c>
      <c r="C1943" s="15">
        <f t="shared" si="183"/>
        <v>7</v>
      </c>
      <c r="D1943" s="9">
        <f>Daten!E1943</f>
        <v>1480</v>
      </c>
      <c r="E1943" s="10">
        <f>Daten!D1943</f>
        <v>0</v>
      </c>
      <c r="F1943" s="9">
        <f t="shared" si="184"/>
        <v>2385.6716417910447</v>
      </c>
      <c r="H1943" s="26">
        <f t="shared" ca="1" si="185"/>
        <v>7796</v>
      </c>
      <c r="I1943" s="8">
        <f t="shared" ca="1" si="186"/>
        <v>71</v>
      </c>
      <c r="J1943" s="26">
        <f ca="1">IF(I1943=0,0,COUNTIF(I$19:$I1943,C1943*10+1))</f>
        <v>206</v>
      </c>
      <c r="K1943" s="21">
        <f t="shared" ca="1" si="187"/>
        <v>0</v>
      </c>
      <c r="L1943" s="24">
        <f t="shared" ca="1" si="188"/>
        <v>7796</v>
      </c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C1943" s="8"/>
      <c r="AD1943" s="8"/>
      <c r="AE1943" s="8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</row>
    <row r="1944" spans="1:44" x14ac:dyDescent="0.2">
      <c r="A1944" s="15">
        <f>Daten!A1944</f>
        <v>70806</v>
      </c>
      <c r="B1944" s="8" t="str">
        <f>Daten!B1944</f>
        <v>Ehenbichl</v>
      </c>
      <c r="C1944" s="15">
        <f t="shared" si="183"/>
        <v>7</v>
      </c>
      <c r="D1944" s="9">
        <f>Daten!E1944</f>
        <v>845</v>
      </c>
      <c r="E1944" s="10">
        <f>Daten!D1944</f>
        <v>0</v>
      </c>
      <c r="F1944" s="9">
        <f t="shared" si="184"/>
        <v>1362.0895522388059</v>
      </c>
      <c r="H1944" s="26">
        <f t="shared" ca="1" si="185"/>
        <v>4451</v>
      </c>
      <c r="I1944" s="8">
        <f t="shared" ca="1" si="186"/>
        <v>71</v>
      </c>
      <c r="J1944" s="26">
        <f ca="1">IF(I1944=0,0,COUNTIF(I$19:$I1944,C1944*10+1))</f>
        <v>207</v>
      </c>
      <c r="K1944" s="21">
        <f t="shared" ca="1" si="187"/>
        <v>0</v>
      </c>
      <c r="L1944" s="24">
        <f t="shared" ca="1" si="188"/>
        <v>4451</v>
      </c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C1944" s="8"/>
      <c r="AD1944" s="8"/>
      <c r="AE1944" s="8"/>
      <c r="AF1944" s="8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</row>
    <row r="1945" spans="1:44" x14ac:dyDescent="0.2">
      <c r="A1945" s="15">
        <f>Daten!A1945</f>
        <v>70807</v>
      </c>
      <c r="B1945" s="8" t="str">
        <f>Daten!B1945</f>
        <v>Ehrwald</v>
      </c>
      <c r="C1945" s="15">
        <f t="shared" si="183"/>
        <v>7</v>
      </c>
      <c r="D1945" s="9">
        <f>Daten!E1945</f>
        <v>2572</v>
      </c>
      <c r="E1945" s="10">
        <f>Daten!D1945</f>
        <v>0</v>
      </c>
      <c r="F1945" s="9">
        <f t="shared" si="184"/>
        <v>4145.9104477611936</v>
      </c>
      <c r="H1945" s="26">
        <f t="shared" ca="1" si="185"/>
        <v>13547</v>
      </c>
      <c r="I1945" s="8">
        <f t="shared" ca="1" si="186"/>
        <v>71</v>
      </c>
      <c r="J1945" s="26">
        <f ca="1">IF(I1945=0,0,COUNTIF(I$19:$I1945,C1945*10+1))</f>
        <v>208</v>
      </c>
      <c r="K1945" s="21">
        <f t="shared" ca="1" si="187"/>
        <v>0</v>
      </c>
      <c r="L1945" s="24">
        <f t="shared" ca="1" si="188"/>
        <v>13547</v>
      </c>
      <c r="M1945" s="8"/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C1945" s="8"/>
      <c r="AD1945" s="8"/>
      <c r="AE1945" s="8"/>
      <c r="AF1945" s="8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</row>
    <row r="1946" spans="1:44" x14ac:dyDescent="0.2">
      <c r="A1946" s="15">
        <f>Daten!A1946</f>
        <v>70808</v>
      </c>
      <c r="B1946" s="8" t="str">
        <f>Daten!B1946</f>
        <v>Elbigenalp</v>
      </c>
      <c r="C1946" s="15">
        <f t="shared" si="183"/>
        <v>7</v>
      </c>
      <c r="D1946" s="9">
        <f>Daten!E1946</f>
        <v>904</v>
      </c>
      <c r="E1946" s="10">
        <f>Daten!D1946</f>
        <v>0</v>
      </c>
      <c r="F1946" s="9">
        <f t="shared" si="184"/>
        <v>1457.1940298507463</v>
      </c>
      <c r="H1946" s="26">
        <f t="shared" ca="1" si="185"/>
        <v>4762</v>
      </c>
      <c r="I1946" s="8">
        <f t="shared" ca="1" si="186"/>
        <v>71</v>
      </c>
      <c r="J1946" s="26">
        <f ca="1">IF(I1946=0,0,COUNTIF(I$19:$I1946,C1946*10+1))</f>
        <v>209</v>
      </c>
      <c r="K1946" s="21">
        <f t="shared" ca="1" si="187"/>
        <v>0</v>
      </c>
      <c r="L1946" s="24">
        <f t="shared" ca="1" si="188"/>
        <v>4762</v>
      </c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C1946" s="8"/>
      <c r="AD1946" s="8"/>
      <c r="AE1946" s="8"/>
      <c r="AF1946" s="8"/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/>
    </row>
    <row r="1947" spans="1:44" x14ac:dyDescent="0.2">
      <c r="A1947" s="15">
        <f>Daten!A1947</f>
        <v>70809</v>
      </c>
      <c r="B1947" s="8" t="str">
        <f>Daten!B1947</f>
        <v>Elmen</v>
      </c>
      <c r="C1947" s="15">
        <f t="shared" si="183"/>
        <v>7</v>
      </c>
      <c r="D1947" s="9">
        <f>Daten!E1947</f>
        <v>392</v>
      </c>
      <c r="E1947" s="10">
        <f>Daten!D1947</f>
        <v>0</v>
      </c>
      <c r="F1947" s="9">
        <f t="shared" si="184"/>
        <v>631.88059701492534</v>
      </c>
      <c r="H1947" s="26">
        <f t="shared" ca="1" si="185"/>
        <v>2065</v>
      </c>
      <c r="I1947" s="8">
        <f t="shared" ca="1" si="186"/>
        <v>71</v>
      </c>
      <c r="J1947" s="26">
        <f ca="1">IF(I1947=0,0,COUNTIF(I$19:$I1947,C1947*10+1))</f>
        <v>210</v>
      </c>
      <c r="K1947" s="21">
        <f t="shared" ca="1" si="187"/>
        <v>0</v>
      </c>
      <c r="L1947" s="24">
        <f t="shared" ca="1" si="188"/>
        <v>2065</v>
      </c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C1947" s="8"/>
      <c r="AD1947" s="8"/>
      <c r="AE1947" s="8"/>
      <c r="AF1947" s="8"/>
      <c r="AG1947" s="8"/>
      <c r="AH1947" s="8"/>
      <c r="AI1947" s="8"/>
      <c r="AJ1947" s="8"/>
      <c r="AK1947" s="8"/>
      <c r="AL1947" s="8"/>
      <c r="AM1947" s="8"/>
      <c r="AN1947" s="8"/>
      <c r="AO1947" s="8"/>
      <c r="AP1947" s="8"/>
      <c r="AQ1947" s="8"/>
      <c r="AR1947" s="8"/>
    </row>
    <row r="1948" spans="1:44" x14ac:dyDescent="0.2">
      <c r="A1948" s="15">
        <f>Daten!A1948</f>
        <v>70810</v>
      </c>
      <c r="B1948" s="8" t="str">
        <f>Daten!B1948</f>
        <v>Forchach</v>
      </c>
      <c r="C1948" s="15">
        <f t="shared" si="183"/>
        <v>7</v>
      </c>
      <c r="D1948" s="9">
        <f>Daten!E1948</f>
        <v>257</v>
      </c>
      <c r="E1948" s="10">
        <f>Daten!D1948</f>
        <v>0</v>
      </c>
      <c r="F1948" s="9">
        <f t="shared" si="184"/>
        <v>414.26865671641792</v>
      </c>
      <c r="H1948" s="26">
        <f t="shared" ca="1" si="185"/>
        <v>1354</v>
      </c>
      <c r="I1948" s="8">
        <f t="shared" ca="1" si="186"/>
        <v>71</v>
      </c>
      <c r="J1948" s="26">
        <f ca="1">IF(I1948=0,0,COUNTIF(I$19:$I1948,C1948*10+1))</f>
        <v>211</v>
      </c>
      <c r="K1948" s="21">
        <f t="shared" ca="1" si="187"/>
        <v>0</v>
      </c>
      <c r="L1948" s="24">
        <f t="shared" ca="1" si="188"/>
        <v>1354</v>
      </c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C1948" s="8"/>
      <c r="AD1948" s="8"/>
      <c r="AE1948" s="8"/>
      <c r="AF1948" s="8"/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/>
    </row>
    <row r="1949" spans="1:44" x14ac:dyDescent="0.2">
      <c r="A1949" s="15">
        <f>Daten!A1949</f>
        <v>70811</v>
      </c>
      <c r="B1949" s="8" t="str">
        <f>Daten!B1949</f>
        <v>Grän</v>
      </c>
      <c r="C1949" s="15">
        <f t="shared" si="183"/>
        <v>7</v>
      </c>
      <c r="D1949" s="9">
        <f>Daten!E1949</f>
        <v>596</v>
      </c>
      <c r="E1949" s="10">
        <f>Daten!D1949</f>
        <v>0</v>
      </c>
      <c r="F1949" s="9">
        <f t="shared" si="184"/>
        <v>960.71641791044772</v>
      </c>
      <c r="H1949" s="26">
        <f t="shared" ca="1" si="185"/>
        <v>3139</v>
      </c>
      <c r="I1949" s="8">
        <f t="shared" ca="1" si="186"/>
        <v>71</v>
      </c>
      <c r="J1949" s="26">
        <f ca="1">IF(I1949=0,0,COUNTIF(I$19:$I1949,C1949*10+1))</f>
        <v>212</v>
      </c>
      <c r="K1949" s="21">
        <f t="shared" ca="1" si="187"/>
        <v>0</v>
      </c>
      <c r="L1949" s="24">
        <f t="shared" ca="1" si="188"/>
        <v>3139</v>
      </c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C1949" s="8"/>
      <c r="AD1949" s="8"/>
      <c r="AE1949" s="8"/>
      <c r="AF1949" s="8"/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/>
    </row>
    <row r="1950" spans="1:44" x14ac:dyDescent="0.2">
      <c r="A1950" s="15">
        <f>Daten!A1950</f>
        <v>70812</v>
      </c>
      <c r="B1950" s="8" t="str">
        <f>Daten!B1950</f>
        <v>Gramais</v>
      </c>
      <c r="C1950" s="15">
        <f t="shared" si="183"/>
        <v>7</v>
      </c>
      <c r="D1950" s="9">
        <f>Daten!E1950</f>
        <v>41</v>
      </c>
      <c r="E1950" s="10">
        <f>Daten!D1950</f>
        <v>0</v>
      </c>
      <c r="F1950" s="9">
        <f t="shared" si="184"/>
        <v>66.089552238805965</v>
      </c>
      <c r="H1950" s="26">
        <f t="shared" ca="1" si="185"/>
        <v>216</v>
      </c>
      <c r="I1950" s="8">
        <f t="shared" ca="1" si="186"/>
        <v>71</v>
      </c>
      <c r="J1950" s="26">
        <f ca="1">IF(I1950=0,0,COUNTIF(I$19:$I1950,C1950*10+1))</f>
        <v>213</v>
      </c>
      <c r="K1950" s="21">
        <f t="shared" ca="1" si="187"/>
        <v>0</v>
      </c>
      <c r="L1950" s="24">
        <f t="shared" ca="1" si="188"/>
        <v>216</v>
      </c>
      <c r="M1950" s="8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C1950" s="8"/>
      <c r="AD1950" s="8"/>
      <c r="AE1950" s="8"/>
      <c r="AF1950" s="8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</row>
    <row r="1951" spans="1:44" x14ac:dyDescent="0.2">
      <c r="A1951" s="15">
        <f>Daten!A1951</f>
        <v>70813</v>
      </c>
      <c r="B1951" s="8" t="str">
        <f>Daten!B1951</f>
        <v>Häselgehr</v>
      </c>
      <c r="C1951" s="15">
        <f t="shared" si="183"/>
        <v>7</v>
      </c>
      <c r="D1951" s="9">
        <f>Daten!E1951</f>
        <v>675</v>
      </c>
      <c r="E1951" s="10">
        <f>Daten!D1951</f>
        <v>0</v>
      </c>
      <c r="F1951" s="9">
        <f t="shared" si="184"/>
        <v>1088.0597014925372</v>
      </c>
      <c r="H1951" s="26">
        <f t="shared" ca="1" si="185"/>
        <v>3555</v>
      </c>
      <c r="I1951" s="8">
        <f t="shared" ca="1" si="186"/>
        <v>71</v>
      </c>
      <c r="J1951" s="26">
        <f ca="1">IF(I1951=0,0,COUNTIF(I$19:$I1951,C1951*10+1))</f>
        <v>214</v>
      </c>
      <c r="K1951" s="21">
        <f t="shared" ca="1" si="187"/>
        <v>0</v>
      </c>
      <c r="L1951" s="24">
        <f t="shared" ca="1" si="188"/>
        <v>3555</v>
      </c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C1951" s="8"/>
      <c r="AD1951" s="8"/>
      <c r="AE1951" s="8"/>
      <c r="AF1951" s="8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</row>
    <row r="1952" spans="1:44" x14ac:dyDescent="0.2">
      <c r="A1952" s="15">
        <f>Daten!A1952</f>
        <v>70814</v>
      </c>
      <c r="B1952" s="8" t="str">
        <f>Daten!B1952</f>
        <v>Heiterwang</v>
      </c>
      <c r="C1952" s="15">
        <f t="shared" si="183"/>
        <v>7</v>
      </c>
      <c r="D1952" s="9">
        <f>Daten!E1952</f>
        <v>541</v>
      </c>
      <c r="E1952" s="10">
        <f>Daten!D1952</f>
        <v>0</v>
      </c>
      <c r="F1952" s="9">
        <f t="shared" si="184"/>
        <v>872.05970149253733</v>
      </c>
      <c r="H1952" s="26">
        <f t="shared" ca="1" si="185"/>
        <v>2850</v>
      </c>
      <c r="I1952" s="8">
        <f t="shared" ca="1" si="186"/>
        <v>71</v>
      </c>
      <c r="J1952" s="26">
        <f ca="1">IF(I1952=0,0,COUNTIF(I$19:$I1952,C1952*10+1))</f>
        <v>215</v>
      </c>
      <c r="K1952" s="21">
        <f t="shared" ca="1" si="187"/>
        <v>0</v>
      </c>
      <c r="L1952" s="24">
        <f t="shared" ca="1" si="188"/>
        <v>2850</v>
      </c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C1952" s="8"/>
      <c r="AD1952" s="8"/>
      <c r="AE1952" s="8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</row>
    <row r="1953" spans="1:44" x14ac:dyDescent="0.2">
      <c r="A1953" s="15">
        <f>Daten!A1953</f>
        <v>70815</v>
      </c>
      <c r="B1953" s="8" t="str">
        <f>Daten!B1953</f>
        <v>Hinterhornbach</v>
      </c>
      <c r="C1953" s="15">
        <f t="shared" si="183"/>
        <v>7</v>
      </c>
      <c r="D1953" s="9">
        <f>Daten!E1953</f>
        <v>94</v>
      </c>
      <c r="E1953" s="10">
        <f>Daten!D1953</f>
        <v>0</v>
      </c>
      <c r="F1953" s="9">
        <f t="shared" si="184"/>
        <v>151.52238805970148</v>
      </c>
      <c r="H1953" s="26">
        <f t="shared" ca="1" si="185"/>
        <v>495</v>
      </c>
      <c r="I1953" s="8">
        <f t="shared" ca="1" si="186"/>
        <v>71</v>
      </c>
      <c r="J1953" s="26">
        <f ca="1">IF(I1953=0,0,COUNTIF(I$19:$I1953,C1953*10+1))</f>
        <v>216</v>
      </c>
      <c r="K1953" s="21">
        <f t="shared" ca="1" si="187"/>
        <v>0</v>
      </c>
      <c r="L1953" s="24">
        <f t="shared" ca="1" si="188"/>
        <v>495</v>
      </c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C1953" s="8"/>
      <c r="AD1953" s="8"/>
      <c r="AE1953" s="8"/>
      <c r="AF1953" s="8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/>
    </row>
    <row r="1954" spans="1:44" x14ac:dyDescent="0.2">
      <c r="A1954" s="15">
        <f>Daten!A1954</f>
        <v>70816</v>
      </c>
      <c r="B1954" s="8" t="str">
        <f>Daten!B1954</f>
        <v>Höfen</v>
      </c>
      <c r="C1954" s="15">
        <f t="shared" si="183"/>
        <v>7</v>
      </c>
      <c r="D1954" s="9">
        <f>Daten!E1954</f>
        <v>1252</v>
      </c>
      <c r="E1954" s="10">
        <f>Daten!D1954</f>
        <v>0</v>
      </c>
      <c r="F1954" s="9">
        <f t="shared" si="184"/>
        <v>2018.1492537313434</v>
      </c>
      <c r="H1954" s="26">
        <f t="shared" ca="1" si="185"/>
        <v>6595</v>
      </c>
      <c r="I1954" s="8">
        <f t="shared" ca="1" si="186"/>
        <v>71</v>
      </c>
      <c r="J1954" s="26">
        <f ca="1">IF(I1954=0,0,COUNTIF(I$19:$I1954,C1954*10+1))</f>
        <v>217</v>
      </c>
      <c r="K1954" s="21">
        <f t="shared" ca="1" si="187"/>
        <v>0</v>
      </c>
      <c r="L1954" s="24">
        <f t="shared" ca="1" si="188"/>
        <v>6595</v>
      </c>
      <c r="M1954" s="8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C1954" s="8"/>
      <c r="AD1954" s="8"/>
      <c r="AE1954" s="8"/>
      <c r="AF1954" s="8"/>
      <c r="AG1954" s="8"/>
      <c r="AH1954" s="8"/>
      <c r="AI1954" s="8"/>
      <c r="AJ1954" s="8"/>
      <c r="AK1954" s="8"/>
      <c r="AL1954" s="8"/>
      <c r="AM1954" s="8"/>
      <c r="AN1954" s="8"/>
      <c r="AO1954" s="8"/>
      <c r="AP1954" s="8"/>
      <c r="AQ1954" s="8"/>
      <c r="AR1954" s="8"/>
    </row>
    <row r="1955" spans="1:44" x14ac:dyDescent="0.2">
      <c r="A1955" s="15">
        <f>Daten!A1955</f>
        <v>70817</v>
      </c>
      <c r="B1955" s="8" t="str">
        <f>Daten!B1955</f>
        <v>Holzgau</v>
      </c>
      <c r="C1955" s="15">
        <f t="shared" si="183"/>
        <v>7</v>
      </c>
      <c r="D1955" s="9">
        <f>Daten!E1955</f>
        <v>372</v>
      </c>
      <c r="E1955" s="10">
        <f>Daten!D1955</f>
        <v>0</v>
      </c>
      <c r="F1955" s="9">
        <f t="shared" si="184"/>
        <v>599.64179104477614</v>
      </c>
      <c r="H1955" s="26">
        <f t="shared" ca="1" si="185"/>
        <v>1959</v>
      </c>
      <c r="I1955" s="8">
        <f t="shared" ca="1" si="186"/>
        <v>71</v>
      </c>
      <c r="J1955" s="26">
        <f ca="1">IF(I1955=0,0,COUNTIF(I$19:$I1955,C1955*10+1))</f>
        <v>218</v>
      </c>
      <c r="K1955" s="21">
        <f t="shared" ca="1" si="187"/>
        <v>0</v>
      </c>
      <c r="L1955" s="24">
        <f t="shared" ca="1" si="188"/>
        <v>1959</v>
      </c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C1955" s="8"/>
      <c r="AD1955" s="8"/>
      <c r="AE1955" s="8"/>
      <c r="AF1955" s="8"/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  <c r="AQ1955" s="8"/>
      <c r="AR1955" s="8"/>
    </row>
    <row r="1956" spans="1:44" x14ac:dyDescent="0.2">
      <c r="A1956" s="15">
        <f>Daten!A1956</f>
        <v>70818</v>
      </c>
      <c r="B1956" s="8" t="str">
        <f>Daten!B1956</f>
        <v>Jungholz</v>
      </c>
      <c r="C1956" s="15">
        <f t="shared" si="183"/>
        <v>7</v>
      </c>
      <c r="D1956" s="9">
        <f>Daten!E1956</f>
        <v>292</v>
      </c>
      <c r="E1956" s="10">
        <f>Daten!D1956</f>
        <v>0</v>
      </c>
      <c r="F1956" s="9">
        <f t="shared" si="184"/>
        <v>470.68656716417911</v>
      </c>
      <c r="H1956" s="26">
        <f t="shared" ca="1" si="185"/>
        <v>1538</v>
      </c>
      <c r="I1956" s="8">
        <f t="shared" ca="1" si="186"/>
        <v>71</v>
      </c>
      <c r="J1956" s="26">
        <f ca="1">IF(I1956=0,0,COUNTIF(I$19:$I1956,C1956*10+1))</f>
        <v>219</v>
      </c>
      <c r="K1956" s="21">
        <f t="shared" ca="1" si="187"/>
        <v>0</v>
      </c>
      <c r="L1956" s="24">
        <f t="shared" ca="1" si="188"/>
        <v>1538</v>
      </c>
      <c r="M1956" s="8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C1956" s="8"/>
      <c r="AD1956" s="8"/>
      <c r="AE1956" s="8"/>
      <c r="AF1956" s="8"/>
      <c r="AG1956" s="8"/>
      <c r="AH1956" s="8"/>
      <c r="AI1956" s="8"/>
      <c r="AJ1956" s="8"/>
      <c r="AK1956" s="8"/>
      <c r="AL1956" s="8"/>
      <c r="AM1956" s="8"/>
      <c r="AN1956" s="8"/>
      <c r="AO1956" s="8"/>
      <c r="AP1956" s="8"/>
      <c r="AQ1956" s="8"/>
      <c r="AR1956" s="8"/>
    </row>
    <row r="1957" spans="1:44" x14ac:dyDescent="0.2">
      <c r="A1957" s="15">
        <f>Daten!A1957</f>
        <v>70819</v>
      </c>
      <c r="B1957" s="8" t="str">
        <f>Daten!B1957</f>
        <v>Kaisers</v>
      </c>
      <c r="C1957" s="15">
        <f t="shared" si="183"/>
        <v>7</v>
      </c>
      <c r="D1957" s="9">
        <f>Daten!E1957</f>
        <v>74</v>
      </c>
      <c r="E1957" s="10">
        <f>Daten!D1957</f>
        <v>0</v>
      </c>
      <c r="F1957" s="9">
        <f t="shared" si="184"/>
        <v>119.28358208955224</v>
      </c>
      <c r="H1957" s="26">
        <f t="shared" ca="1" si="185"/>
        <v>390</v>
      </c>
      <c r="I1957" s="8">
        <f t="shared" ca="1" si="186"/>
        <v>71</v>
      </c>
      <c r="J1957" s="26">
        <f ca="1">IF(I1957=0,0,COUNTIF(I$19:$I1957,C1957*10+1))</f>
        <v>220</v>
      </c>
      <c r="K1957" s="21">
        <f t="shared" ca="1" si="187"/>
        <v>0</v>
      </c>
      <c r="L1957" s="24">
        <f t="shared" ca="1" si="188"/>
        <v>390</v>
      </c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C1957" s="8"/>
      <c r="AD1957" s="8"/>
      <c r="AE1957" s="8"/>
      <c r="AF1957" s="8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</row>
    <row r="1958" spans="1:44" x14ac:dyDescent="0.2">
      <c r="A1958" s="15">
        <f>Daten!A1958</f>
        <v>70820</v>
      </c>
      <c r="B1958" s="8" t="str">
        <f>Daten!B1958</f>
        <v>Lechaschau</v>
      </c>
      <c r="C1958" s="15">
        <f t="shared" si="183"/>
        <v>7</v>
      </c>
      <c r="D1958" s="9">
        <f>Daten!E1958</f>
        <v>2078</v>
      </c>
      <c r="E1958" s="10">
        <f>Daten!D1958</f>
        <v>0</v>
      </c>
      <c r="F1958" s="9">
        <f t="shared" si="184"/>
        <v>3349.6119402985073</v>
      </c>
      <c r="H1958" s="26">
        <f t="shared" ca="1" si="185"/>
        <v>10945</v>
      </c>
      <c r="I1958" s="8">
        <f t="shared" ca="1" si="186"/>
        <v>71</v>
      </c>
      <c r="J1958" s="26">
        <f ca="1">IF(I1958=0,0,COUNTIF(I$19:$I1958,C1958*10+1))</f>
        <v>221</v>
      </c>
      <c r="K1958" s="21">
        <f t="shared" ca="1" si="187"/>
        <v>0</v>
      </c>
      <c r="L1958" s="24">
        <f t="shared" ca="1" si="188"/>
        <v>10945</v>
      </c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C1958" s="8"/>
      <c r="AD1958" s="8"/>
      <c r="AE1958" s="8"/>
      <c r="AF1958" s="8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</row>
    <row r="1959" spans="1:44" x14ac:dyDescent="0.2">
      <c r="A1959" s="15">
        <f>Daten!A1959</f>
        <v>70821</v>
      </c>
      <c r="B1959" s="8" t="str">
        <f>Daten!B1959</f>
        <v>Lermoos</v>
      </c>
      <c r="C1959" s="15">
        <f t="shared" si="183"/>
        <v>7</v>
      </c>
      <c r="D1959" s="9">
        <f>Daten!E1959</f>
        <v>1131</v>
      </c>
      <c r="E1959" s="10">
        <f>Daten!D1959</f>
        <v>0</v>
      </c>
      <c r="F1959" s="9">
        <f t="shared" si="184"/>
        <v>1823.1044776119402</v>
      </c>
      <c r="H1959" s="26">
        <f t="shared" ca="1" si="185"/>
        <v>5957</v>
      </c>
      <c r="I1959" s="8">
        <f t="shared" ca="1" si="186"/>
        <v>71</v>
      </c>
      <c r="J1959" s="26">
        <f ca="1">IF(I1959=0,0,COUNTIF(I$19:$I1959,C1959*10+1))</f>
        <v>222</v>
      </c>
      <c r="K1959" s="21">
        <f t="shared" ca="1" si="187"/>
        <v>0</v>
      </c>
      <c r="L1959" s="24">
        <f t="shared" ca="1" si="188"/>
        <v>5957</v>
      </c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C1959" s="8"/>
      <c r="AD1959" s="8"/>
      <c r="AE1959" s="8"/>
      <c r="AF1959" s="8"/>
      <c r="AG1959" s="8"/>
      <c r="AH1959" s="8"/>
      <c r="AI1959" s="8"/>
      <c r="AJ1959" s="8"/>
      <c r="AK1959" s="8"/>
      <c r="AL1959" s="8"/>
      <c r="AM1959" s="8"/>
      <c r="AN1959" s="8"/>
      <c r="AO1959" s="8"/>
      <c r="AP1959" s="8"/>
      <c r="AQ1959" s="8"/>
      <c r="AR1959" s="8"/>
    </row>
    <row r="1960" spans="1:44" x14ac:dyDescent="0.2">
      <c r="A1960" s="15">
        <f>Daten!A1960</f>
        <v>70822</v>
      </c>
      <c r="B1960" s="8" t="str">
        <f>Daten!B1960</f>
        <v>Musau</v>
      </c>
      <c r="C1960" s="15">
        <f t="shared" si="183"/>
        <v>7</v>
      </c>
      <c r="D1960" s="9">
        <f>Daten!E1960</f>
        <v>387</v>
      </c>
      <c r="E1960" s="10">
        <f>Daten!D1960</f>
        <v>0</v>
      </c>
      <c r="F1960" s="9">
        <f t="shared" si="184"/>
        <v>623.82089552238801</v>
      </c>
      <c r="H1960" s="26">
        <f t="shared" ca="1" si="185"/>
        <v>2038</v>
      </c>
      <c r="I1960" s="8">
        <f t="shared" ca="1" si="186"/>
        <v>71</v>
      </c>
      <c r="J1960" s="26">
        <f ca="1">IF(I1960=0,0,COUNTIF(I$19:$I1960,C1960*10+1))</f>
        <v>223</v>
      </c>
      <c r="K1960" s="21">
        <f t="shared" ca="1" si="187"/>
        <v>0</v>
      </c>
      <c r="L1960" s="24">
        <f t="shared" ca="1" si="188"/>
        <v>2038</v>
      </c>
      <c r="M1960" s="8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C1960" s="8"/>
      <c r="AD1960" s="8"/>
      <c r="AE1960" s="8"/>
      <c r="AF1960" s="8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</row>
    <row r="1961" spans="1:44" x14ac:dyDescent="0.2">
      <c r="A1961" s="15">
        <f>Daten!A1961</f>
        <v>70823</v>
      </c>
      <c r="B1961" s="8" t="str">
        <f>Daten!B1961</f>
        <v>Namlos</v>
      </c>
      <c r="C1961" s="15">
        <f t="shared" si="183"/>
        <v>7</v>
      </c>
      <c r="D1961" s="9">
        <f>Daten!E1961</f>
        <v>64</v>
      </c>
      <c r="E1961" s="10">
        <f>Daten!D1961</f>
        <v>0</v>
      </c>
      <c r="F1961" s="9">
        <f t="shared" si="184"/>
        <v>103.16417910447761</v>
      </c>
      <c r="H1961" s="26">
        <f t="shared" ca="1" si="185"/>
        <v>337</v>
      </c>
      <c r="I1961" s="8">
        <f t="shared" ca="1" si="186"/>
        <v>71</v>
      </c>
      <c r="J1961" s="26">
        <f ca="1">IF(I1961=0,0,COUNTIF(I$19:$I1961,C1961*10+1))</f>
        <v>224</v>
      </c>
      <c r="K1961" s="21">
        <f t="shared" ca="1" si="187"/>
        <v>0</v>
      </c>
      <c r="L1961" s="24">
        <f t="shared" ca="1" si="188"/>
        <v>337</v>
      </c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C1961" s="8"/>
      <c r="AD1961" s="8"/>
      <c r="AE1961" s="8"/>
      <c r="AF1961" s="8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</row>
    <row r="1962" spans="1:44" x14ac:dyDescent="0.2">
      <c r="A1962" s="15">
        <f>Daten!A1962</f>
        <v>70824</v>
      </c>
      <c r="B1962" s="8" t="str">
        <f>Daten!B1962</f>
        <v>Nesselwängle</v>
      </c>
      <c r="C1962" s="15">
        <f t="shared" si="183"/>
        <v>7</v>
      </c>
      <c r="D1962" s="9">
        <f>Daten!E1962</f>
        <v>464</v>
      </c>
      <c r="E1962" s="10">
        <f>Daten!D1962</f>
        <v>0</v>
      </c>
      <c r="F1962" s="9">
        <f t="shared" si="184"/>
        <v>747.94029850746267</v>
      </c>
      <c r="H1962" s="26">
        <f t="shared" ca="1" si="185"/>
        <v>2444</v>
      </c>
      <c r="I1962" s="8">
        <f t="shared" ca="1" si="186"/>
        <v>71</v>
      </c>
      <c r="J1962" s="26">
        <f ca="1">IF(I1962=0,0,COUNTIF(I$19:$I1962,C1962*10+1))</f>
        <v>225</v>
      </c>
      <c r="K1962" s="21">
        <f t="shared" ca="1" si="187"/>
        <v>0</v>
      </c>
      <c r="L1962" s="24">
        <f t="shared" ca="1" si="188"/>
        <v>2444</v>
      </c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C1962" s="8"/>
      <c r="AD1962" s="8"/>
      <c r="AE1962" s="8"/>
      <c r="AF1962" s="8"/>
      <c r="AG1962" s="8"/>
      <c r="AH1962" s="8"/>
      <c r="AI1962" s="8"/>
      <c r="AJ1962" s="8"/>
      <c r="AK1962" s="8"/>
      <c r="AL1962" s="8"/>
      <c r="AM1962" s="8"/>
      <c r="AN1962" s="8"/>
      <c r="AO1962" s="8"/>
      <c r="AP1962" s="8"/>
      <c r="AQ1962" s="8"/>
      <c r="AR1962" s="8"/>
    </row>
    <row r="1963" spans="1:44" x14ac:dyDescent="0.2">
      <c r="A1963" s="15">
        <f>Daten!A1963</f>
        <v>70825</v>
      </c>
      <c r="B1963" s="8" t="str">
        <f>Daten!B1963</f>
        <v>Pfafflar</v>
      </c>
      <c r="C1963" s="15">
        <f t="shared" si="183"/>
        <v>7</v>
      </c>
      <c r="D1963" s="9">
        <f>Daten!E1963</f>
        <v>95</v>
      </c>
      <c r="E1963" s="10">
        <f>Daten!D1963</f>
        <v>0</v>
      </c>
      <c r="F1963" s="9">
        <f t="shared" si="184"/>
        <v>153.13432835820896</v>
      </c>
      <c r="H1963" s="26">
        <f t="shared" ca="1" si="185"/>
        <v>500</v>
      </c>
      <c r="I1963" s="8">
        <f t="shared" ca="1" si="186"/>
        <v>71</v>
      </c>
      <c r="J1963" s="26">
        <f ca="1">IF(I1963=0,0,COUNTIF(I$19:$I1963,C1963*10+1))</f>
        <v>226</v>
      </c>
      <c r="K1963" s="21">
        <f t="shared" ca="1" si="187"/>
        <v>0</v>
      </c>
      <c r="L1963" s="24">
        <f t="shared" ca="1" si="188"/>
        <v>500</v>
      </c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C1963" s="8"/>
      <c r="AD1963" s="8"/>
      <c r="AE1963" s="8"/>
      <c r="AF1963" s="8"/>
      <c r="AG1963" s="8"/>
      <c r="AH1963" s="8"/>
      <c r="AI1963" s="8"/>
      <c r="AJ1963" s="8"/>
      <c r="AK1963" s="8"/>
      <c r="AL1963" s="8"/>
      <c r="AM1963" s="8"/>
      <c r="AN1963" s="8"/>
      <c r="AO1963" s="8"/>
      <c r="AP1963" s="8"/>
      <c r="AQ1963" s="8"/>
      <c r="AR1963" s="8"/>
    </row>
    <row r="1964" spans="1:44" x14ac:dyDescent="0.2">
      <c r="A1964" s="15">
        <f>Daten!A1964</f>
        <v>70826</v>
      </c>
      <c r="B1964" s="8" t="str">
        <f>Daten!B1964</f>
        <v>Pflach</v>
      </c>
      <c r="C1964" s="15">
        <f t="shared" si="183"/>
        <v>7</v>
      </c>
      <c r="D1964" s="9">
        <f>Daten!E1964</f>
        <v>1584</v>
      </c>
      <c r="E1964" s="10">
        <f>Daten!D1964</f>
        <v>0</v>
      </c>
      <c r="F1964" s="9">
        <f t="shared" si="184"/>
        <v>2553.313432835821</v>
      </c>
      <c r="H1964" s="26">
        <f t="shared" ca="1" si="185"/>
        <v>8343</v>
      </c>
      <c r="I1964" s="8">
        <f t="shared" ca="1" si="186"/>
        <v>71</v>
      </c>
      <c r="J1964" s="26">
        <f ca="1">IF(I1964=0,0,COUNTIF(I$19:$I1964,C1964*10+1))</f>
        <v>227</v>
      </c>
      <c r="K1964" s="21">
        <f t="shared" ca="1" si="187"/>
        <v>0</v>
      </c>
      <c r="L1964" s="24">
        <f t="shared" ca="1" si="188"/>
        <v>8343</v>
      </c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C1964" s="8"/>
      <c r="AD1964" s="8"/>
      <c r="AE1964" s="8"/>
      <c r="AF1964" s="8"/>
      <c r="AG1964" s="8"/>
      <c r="AH1964" s="8"/>
      <c r="AI1964" s="8"/>
      <c r="AJ1964" s="8"/>
      <c r="AK1964" s="8"/>
      <c r="AL1964" s="8"/>
      <c r="AM1964" s="8"/>
      <c r="AN1964" s="8"/>
      <c r="AO1964" s="8"/>
      <c r="AP1964" s="8"/>
      <c r="AQ1964" s="8"/>
      <c r="AR1964" s="8"/>
    </row>
    <row r="1965" spans="1:44" x14ac:dyDescent="0.2">
      <c r="A1965" s="15">
        <f>Daten!A1965</f>
        <v>70827</v>
      </c>
      <c r="B1965" s="8" t="str">
        <f>Daten!B1965</f>
        <v>Pinswang</v>
      </c>
      <c r="C1965" s="15">
        <f t="shared" si="183"/>
        <v>7</v>
      </c>
      <c r="D1965" s="9">
        <f>Daten!E1965</f>
        <v>414</v>
      </c>
      <c r="E1965" s="10">
        <f>Daten!D1965</f>
        <v>0</v>
      </c>
      <c r="F1965" s="9">
        <f t="shared" si="184"/>
        <v>667.3432835820895</v>
      </c>
      <c r="H1965" s="26">
        <f t="shared" ca="1" si="185"/>
        <v>2181</v>
      </c>
      <c r="I1965" s="8">
        <f t="shared" ca="1" si="186"/>
        <v>71</v>
      </c>
      <c r="J1965" s="26">
        <f ca="1">IF(I1965=0,0,COUNTIF(I$19:$I1965,C1965*10+1))</f>
        <v>228</v>
      </c>
      <c r="K1965" s="21">
        <f t="shared" ca="1" si="187"/>
        <v>0</v>
      </c>
      <c r="L1965" s="24">
        <f t="shared" ca="1" si="188"/>
        <v>2181</v>
      </c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C1965" s="8"/>
      <c r="AD1965" s="8"/>
      <c r="AE1965" s="8"/>
      <c r="AF1965" s="8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</row>
    <row r="1966" spans="1:44" x14ac:dyDescent="0.2">
      <c r="A1966" s="15">
        <f>Daten!A1966</f>
        <v>70828</v>
      </c>
      <c r="B1966" s="8" t="str">
        <f>Daten!B1966</f>
        <v>Reutte</v>
      </c>
      <c r="C1966" s="15">
        <f t="shared" si="183"/>
        <v>7</v>
      </c>
      <c r="D1966" s="9">
        <f>Daten!E1966</f>
        <v>6982</v>
      </c>
      <c r="E1966" s="10">
        <f>Daten!D1966</f>
        <v>0</v>
      </c>
      <c r="F1966" s="9">
        <f t="shared" si="184"/>
        <v>11254.567164179105</v>
      </c>
      <c r="H1966" s="26">
        <f t="shared" ca="1" si="185"/>
        <v>36776</v>
      </c>
      <c r="I1966" s="8">
        <f t="shared" ca="1" si="186"/>
        <v>71</v>
      </c>
      <c r="J1966" s="26">
        <f ca="1">IF(I1966=0,0,COUNTIF(I$19:$I1966,C1966*10+1))</f>
        <v>229</v>
      </c>
      <c r="K1966" s="21">
        <f t="shared" ca="1" si="187"/>
        <v>0</v>
      </c>
      <c r="L1966" s="24">
        <f t="shared" ca="1" si="188"/>
        <v>36776</v>
      </c>
      <c r="M1966" s="8"/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C1966" s="8"/>
      <c r="AD1966" s="8"/>
      <c r="AE1966" s="8"/>
      <c r="AF1966" s="8"/>
      <c r="AG1966" s="8"/>
      <c r="AH1966" s="8"/>
      <c r="AI1966" s="8"/>
      <c r="AJ1966" s="8"/>
      <c r="AK1966" s="8"/>
      <c r="AL1966" s="8"/>
      <c r="AM1966" s="8"/>
      <c r="AN1966" s="8"/>
      <c r="AO1966" s="8"/>
      <c r="AP1966" s="8"/>
      <c r="AQ1966" s="8"/>
      <c r="AR1966" s="8"/>
    </row>
    <row r="1967" spans="1:44" x14ac:dyDescent="0.2">
      <c r="A1967" s="15">
        <f>Daten!A1967</f>
        <v>70829</v>
      </c>
      <c r="B1967" s="8" t="str">
        <f>Daten!B1967</f>
        <v>Schattwald</v>
      </c>
      <c r="C1967" s="15">
        <f t="shared" si="183"/>
        <v>7</v>
      </c>
      <c r="D1967" s="9">
        <f>Daten!E1967</f>
        <v>460</v>
      </c>
      <c r="E1967" s="10">
        <f>Daten!D1967</f>
        <v>0</v>
      </c>
      <c r="F1967" s="9">
        <f t="shared" si="184"/>
        <v>741.49253731343288</v>
      </c>
      <c r="H1967" s="26">
        <f t="shared" ca="1" si="185"/>
        <v>2423</v>
      </c>
      <c r="I1967" s="8">
        <f t="shared" ca="1" si="186"/>
        <v>71</v>
      </c>
      <c r="J1967" s="26">
        <f ca="1">IF(I1967=0,0,COUNTIF(I$19:$I1967,C1967*10+1))</f>
        <v>230</v>
      </c>
      <c r="K1967" s="21">
        <f t="shared" ca="1" si="187"/>
        <v>0</v>
      </c>
      <c r="L1967" s="24">
        <f t="shared" ca="1" si="188"/>
        <v>2423</v>
      </c>
      <c r="M1967" s="8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C1967" s="8"/>
      <c r="AD1967" s="8"/>
      <c r="AE1967" s="8"/>
      <c r="AF1967" s="8"/>
      <c r="AG1967" s="8"/>
      <c r="AH1967" s="8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/>
    </row>
    <row r="1968" spans="1:44" x14ac:dyDescent="0.2">
      <c r="A1968" s="15">
        <f>Daten!A1968</f>
        <v>70830</v>
      </c>
      <c r="B1968" s="8" t="str">
        <f>Daten!B1968</f>
        <v>Stanzach</v>
      </c>
      <c r="C1968" s="15">
        <f t="shared" si="183"/>
        <v>7</v>
      </c>
      <c r="D1968" s="9">
        <f>Daten!E1968</f>
        <v>503</v>
      </c>
      <c r="E1968" s="10">
        <f>Daten!D1968</f>
        <v>0</v>
      </c>
      <c r="F1968" s="9">
        <f t="shared" si="184"/>
        <v>810.80597014925377</v>
      </c>
      <c r="H1968" s="26">
        <f t="shared" ca="1" si="185"/>
        <v>2649</v>
      </c>
      <c r="I1968" s="8">
        <f t="shared" ca="1" si="186"/>
        <v>71</v>
      </c>
      <c r="J1968" s="26">
        <f ca="1">IF(I1968=0,0,COUNTIF(I$19:$I1968,C1968*10+1))</f>
        <v>231</v>
      </c>
      <c r="K1968" s="21">
        <f t="shared" ca="1" si="187"/>
        <v>0</v>
      </c>
      <c r="L1968" s="24">
        <f t="shared" ca="1" si="188"/>
        <v>2649</v>
      </c>
      <c r="M1968" s="8"/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C1968" s="8"/>
      <c r="AD1968" s="8"/>
      <c r="AE1968" s="8"/>
      <c r="AF1968" s="8"/>
      <c r="AG1968" s="8"/>
      <c r="AH1968" s="8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/>
    </row>
    <row r="1969" spans="1:44" x14ac:dyDescent="0.2">
      <c r="A1969" s="15">
        <f>Daten!A1969</f>
        <v>70831</v>
      </c>
      <c r="B1969" s="8" t="str">
        <f>Daten!B1969</f>
        <v>Steeg</v>
      </c>
      <c r="C1969" s="15">
        <f t="shared" si="183"/>
        <v>7</v>
      </c>
      <c r="D1969" s="9">
        <f>Daten!E1969</f>
        <v>668</v>
      </c>
      <c r="E1969" s="10">
        <f>Daten!D1969</f>
        <v>0</v>
      </c>
      <c r="F1969" s="9">
        <f t="shared" si="184"/>
        <v>1076.7761194029852</v>
      </c>
      <c r="H1969" s="26">
        <f t="shared" ca="1" si="185"/>
        <v>3519</v>
      </c>
      <c r="I1969" s="8">
        <f t="shared" ca="1" si="186"/>
        <v>71</v>
      </c>
      <c r="J1969" s="26">
        <f ca="1">IF(I1969=0,0,COUNTIF(I$19:$I1969,C1969*10+1))</f>
        <v>232</v>
      </c>
      <c r="K1969" s="21">
        <f t="shared" ca="1" si="187"/>
        <v>0</v>
      </c>
      <c r="L1969" s="24">
        <f t="shared" ca="1" si="188"/>
        <v>3519</v>
      </c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C1969" s="8"/>
      <c r="AD1969" s="8"/>
      <c r="AE1969" s="8"/>
      <c r="AF1969" s="8"/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</row>
    <row r="1970" spans="1:44" x14ac:dyDescent="0.2">
      <c r="A1970" s="15">
        <f>Daten!A1970</f>
        <v>70832</v>
      </c>
      <c r="B1970" s="8" t="str">
        <f>Daten!B1970</f>
        <v>Tannheim</v>
      </c>
      <c r="C1970" s="15">
        <f t="shared" si="183"/>
        <v>7</v>
      </c>
      <c r="D1970" s="9">
        <f>Daten!E1970</f>
        <v>1151</v>
      </c>
      <c r="E1970" s="10">
        <f>Daten!D1970</f>
        <v>0</v>
      </c>
      <c r="F1970" s="9">
        <f t="shared" si="184"/>
        <v>1855.3432835820895</v>
      </c>
      <c r="H1970" s="26">
        <f t="shared" ca="1" si="185"/>
        <v>6063</v>
      </c>
      <c r="I1970" s="8">
        <f t="shared" ca="1" si="186"/>
        <v>71</v>
      </c>
      <c r="J1970" s="26">
        <f ca="1">IF(I1970=0,0,COUNTIF(I$19:$I1970,C1970*10+1))</f>
        <v>233</v>
      </c>
      <c r="K1970" s="21">
        <f t="shared" ca="1" si="187"/>
        <v>0</v>
      </c>
      <c r="L1970" s="24">
        <f t="shared" ca="1" si="188"/>
        <v>6063</v>
      </c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C1970" s="8"/>
      <c r="AD1970" s="8"/>
      <c r="AE1970" s="8"/>
      <c r="AF1970" s="8"/>
      <c r="AG1970" s="8"/>
      <c r="AH1970" s="8"/>
      <c r="AI1970" s="8"/>
      <c r="AJ1970" s="8"/>
      <c r="AK1970" s="8"/>
      <c r="AL1970" s="8"/>
      <c r="AM1970" s="8"/>
      <c r="AN1970" s="8"/>
      <c r="AO1970" s="8"/>
      <c r="AP1970" s="8"/>
      <c r="AQ1970" s="8"/>
      <c r="AR1970" s="8"/>
    </row>
    <row r="1971" spans="1:44" x14ac:dyDescent="0.2">
      <c r="A1971" s="15">
        <f>Daten!A1971</f>
        <v>70833</v>
      </c>
      <c r="B1971" s="8" t="str">
        <f>Daten!B1971</f>
        <v>Vils</v>
      </c>
      <c r="C1971" s="15">
        <f t="shared" si="183"/>
        <v>7</v>
      </c>
      <c r="D1971" s="9">
        <f>Daten!E1971</f>
        <v>1485</v>
      </c>
      <c r="E1971" s="10">
        <f>Daten!D1971</f>
        <v>0</v>
      </c>
      <c r="F1971" s="9">
        <f t="shared" si="184"/>
        <v>2393.7313432835822</v>
      </c>
      <c r="H1971" s="26">
        <f t="shared" ca="1" si="185"/>
        <v>7822</v>
      </c>
      <c r="I1971" s="8">
        <f t="shared" ca="1" si="186"/>
        <v>71</v>
      </c>
      <c r="J1971" s="26">
        <f ca="1">IF(I1971=0,0,COUNTIF(I$19:$I1971,C1971*10+1))</f>
        <v>234</v>
      </c>
      <c r="K1971" s="21">
        <f t="shared" ca="1" si="187"/>
        <v>0</v>
      </c>
      <c r="L1971" s="24">
        <f t="shared" ca="1" si="188"/>
        <v>7822</v>
      </c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C1971" s="8"/>
      <c r="AD1971" s="8"/>
      <c r="AE1971" s="8"/>
      <c r="AF1971" s="8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</row>
    <row r="1972" spans="1:44" x14ac:dyDescent="0.2">
      <c r="A1972" s="15">
        <f>Daten!A1972</f>
        <v>70834</v>
      </c>
      <c r="B1972" s="8" t="str">
        <f>Daten!B1972</f>
        <v>Vorderhornbach</v>
      </c>
      <c r="C1972" s="15">
        <f t="shared" si="183"/>
        <v>7</v>
      </c>
      <c r="D1972" s="9">
        <f>Daten!E1972</f>
        <v>268</v>
      </c>
      <c r="E1972" s="10">
        <f>Daten!D1972</f>
        <v>0</v>
      </c>
      <c r="F1972" s="9">
        <f t="shared" si="184"/>
        <v>432</v>
      </c>
      <c r="H1972" s="26">
        <f t="shared" ca="1" si="185"/>
        <v>1412</v>
      </c>
      <c r="I1972" s="8">
        <f t="shared" ca="1" si="186"/>
        <v>71</v>
      </c>
      <c r="J1972" s="26">
        <f ca="1">IF(I1972=0,0,COUNTIF(I$19:$I1972,C1972*10+1))</f>
        <v>235</v>
      </c>
      <c r="K1972" s="21">
        <f t="shared" ca="1" si="187"/>
        <v>0</v>
      </c>
      <c r="L1972" s="24">
        <f t="shared" ca="1" si="188"/>
        <v>1412</v>
      </c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C1972" s="8"/>
      <c r="AD1972" s="8"/>
      <c r="AE1972" s="8"/>
      <c r="AF1972" s="8"/>
      <c r="AG1972" s="8"/>
      <c r="AH1972" s="8"/>
      <c r="AI1972" s="8"/>
      <c r="AJ1972" s="8"/>
      <c r="AK1972" s="8"/>
      <c r="AL1972" s="8"/>
      <c r="AM1972" s="8"/>
      <c r="AN1972" s="8"/>
      <c r="AO1972" s="8"/>
      <c r="AP1972" s="8"/>
      <c r="AQ1972" s="8"/>
      <c r="AR1972" s="8"/>
    </row>
    <row r="1973" spans="1:44" x14ac:dyDescent="0.2">
      <c r="A1973" s="15">
        <f>Daten!A1973</f>
        <v>70835</v>
      </c>
      <c r="B1973" s="8" t="str">
        <f>Daten!B1973</f>
        <v>Wängle</v>
      </c>
      <c r="C1973" s="15">
        <f t="shared" si="183"/>
        <v>7</v>
      </c>
      <c r="D1973" s="9">
        <f>Daten!E1973</f>
        <v>948</v>
      </c>
      <c r="E1973" s="10">
        <f>Daten!D1973</f>
        <v>0</v>
      </c>
      <c r="F1973" s="9">
        <f t="shared" si="184"/>
        <v>1528.1194029850747</v>
      </c>
      <c r="H1973" s="26">
        <f t="shared" ca="1" si="185"/>
        <v>4993</v>
      </c>
      <c r="I1973" s="8">
        <f t="shared" ca="1" si="186"/>
        <v>71</v>
      </c>
      <c r="J1973" s="26">
        <f ca="1">IF(I1973=0,0,COUNTIF(I$19:$I1973,C1973*10+1))</f>
        <v>236</v>
      </c>
      <c r="K1973" s="21">
        <f t="shared" ca="1" si="187"/>
        <v>0</v>
      </c>
      <c r="L1973" s="24">
        <f t="shared" ca="1" si="188"/>
        <v>4993</v>
      </c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C1973" s="8"/>
      <c r="AD1973" s="8"/>
      <c r="AE1973" s="8"/>
      <c r="AF1973" s="8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/>
    </row>
    <row r="1974" spans="1:44" x14ac:dyDescent="0.2">
      <c r="A1974" s="15">
        <f>Daten!A1974</f>
        <v>70836</v>
      </c>
      <c r="B1974" s="8" t="str">
        <f>Daten!B1974</f>
        <v>Weißenbach am Lech</v>
      </c>
      <c r="C1974" s="15">
        <f t="shared" si="183"/>
        <v>7</v>
      </c>
      <c r="D1974" s="9">
        <f>Daten!E1974</f>
        <v>1262</v>
      </c>
      <c r="E1974" s="10">
        <f>Daten!D1974</f>
        <v>0</v>
      </c>
      <c r="F1974" s="9">
        <f t="shared" si="184"/>
        <v>2034.2686567164178</v>
      </c>
      <c r="H1974" s="26">
        <f t="shared" ca="1" si="185"/>
        <v>6647</v>
      </c>
      <c r="I1974" s="8">
        <f t="shared" ca="1" si="186"/>
        <v>71</v>
      </c>
      <c r="J1974" s="26">
        <f ca="1">IF(I1974=0,0,COUNTIF(I$19:$I1974,C1974*10+1))</f>
        <v>237</v>
      </c>
      <c r="K1974" s="21">
        <f t="shared" ca="1" si="187"/>
        <v>0</v>
      </c>
      <c r="L1974" s="24">
        <f t="shared" ca="1" si="188"/>
        <v>6647</v>
      </c>
      <c r="M1974" s="8"/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C1974" s="8"/>
      <c r="AD1974" s="8"/>
      <c r="AE1974" s="8"/>
      <c r="AF1974" s="8"/>
      <c r="AG1974" s="8"/>
      <c r="AH1974" s="8"/>
      <c r="AI1974" s="8"/>
      <c r="AJ1974" s="8"/>
      <c r="AK1974" s="8"/>
      <c r="AL1974" s="8"/>
      <c r="AM1974" s="8"/>
      <c r="AN1974" s="8"/>
      <c r="AO1974" s="8"/>
      <c r="AP1974" s="8"/>
      <c r="AQ1974" s="8"/>
      <c r="AR1974" s="8"/>
    </row>
    <row r="1975" spans="1:44" x14ac:dyDescent="0.2">
      <c r="A1975" s="15">
        <f>Daten!A1975</f>
        <v>70837</v>
      </c>
      <c r="B1975" s="8" t="str">
        <f>Daten!B1975</f>
        <v>Zöblen</v>
      </c>
      <c r="C1975" s="15">
        <f t="shared" si="183"/>
        <v>7</v>
      </c>
      <c r="D1975" s="9">
        <f>Daten!E1975</f>
        <v>240</v>
      </c>
      <c r="E1975" s="10">
        <f>Daten!D1975</f>
        <v>0</v>
      </c>
      <c r="F1975" s="9">
        <f t="shared" si="184"/>
        <v>386.86567164179104</v>
      </c>
      <c r="H1975" s="26">
        <f t="shared" ca="1" si="185"/>
        <v>1264</v>
      </c>
      <c r="I1975" s="8">
        <f t="shared" ca="1" si="186"/>
        <v>71</v>
      </c>
      <c r="J1975" s="26">
        <f ca="1">IF(I1975=0,0,COUNTIF(I$19:$I1975,C1975*10+1))</f>
        <v>238</v>
      </c>
      <c r="K1975" s="21">
        <f t="shared" ca="1" si="187"/>
        <v>0</v>
      </c>
      <c r="L1975" s="24">
        <f t="shared" ca="1" si="188"/>
        <v>1264</v>
      </c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C1975" s="8"/>
      <c r="AD1975" s="8"/>
      <c r="AE1975" s="8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</row>
    <row r="1976" spans="1:44" x14ac:dyDescent="0.2">
      <c r="A1976" s="15">
        <f>Daten!A1976</f>
        <v>70901</v>
      </c>
      <c r="B1976" s="8" t="str">
        <f>Daten!B1976</f>
        <v>Achenkirch</v>
      </c>
      <c r="C1976" s="15">
        <f t="shared" si="183"/>
        <v>7</v>
      </c>
      <c r="D1976" s="9">
        <f>Daten!E1976</f>
        <v>2221</v>
      </c>
      <c r="E1976" s="10">
        <f>Daten!D1976</f>
        <v>0</v>
      </c>
      <c r="F1976" s="9">
        <f t="shared" si="184"/>
        <v>3580.1194029850744</v>
      </c>
      <c r="H1976" s="26">
        <f t="shared" ca="1" si="185"/>
        <v>11699</v>
      </c>
      <c r="I1976" s="8">
        <f t="shared" ca="1" si="186"/>
        <v>71</v>
      </c>
      <c r="J1976" s="26">
        <f ca="1">IF(I1976=0,0,COUNTIF(I$19:$I1976,C1976*10+1))</f>
        <v>239</v>
      </c>
      <c r="K1976" s="21">
        <f t="shared" ca="1" si="187"/>
        <v>0</v>
      </c>
      <c r="L1976" s="24">
        <f t="shared" ca="1" si="188"/>
        <v>11699</v>
      </c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C1976" s="8"/>
      <c r="AD1976" s="8"/>
      <c r="AE1976" s="8"/>
      <c r="AF1976" s="8"/>
      <c r="AG1976" s="8"/>
      <c r="AH1976" s="8"/>
      <c r="AI1976" s="8"/>
      <c r="AJ1976" s="8"/>
      <c r="AK1976" s="8"/>
      <c r="AL1976" s="8"/>
      <c r="AM1976" s="8"/>
      <c r="AN1976" s="8"/>
      <c r="AO1976" s="8"/>
      <c r="AP1976" s="8"/>
      <c r="AQ1976" s="8"/>
      <c r="AR1976" s="8"/>
    </row>
    <row r="1977" spans="1:44" x14ac:dyDescent="0.2">
      <c r="A1977" s="15">
        <f>Daten!A1977</f>
        <v>70902</v>
      </c>
      <c r="B1977" s="8" t="str">
        <f>Daten!B1977</f>
        <v>Aschau im Zillertal</v>
      </c>
      <c r="C1977" s="15">
        <f t="shared" si="183"/>
        <v>7</v>
      </c>
      <c r="D1977" s="9">
        <f>Daten!E1977</f>
        <v>1871</v>
      </c>
      <c r="E1977" s="10">
        <f>Daten!D1977</f>
        <v>0</v>
      </c>
      <c r="F1977" s="9">
        <f t="shared" si="184"/>
        <v>3015.9402985074626</v>
      </c>
      <c r="H1977" s="26">
        <f t="shared" ca="1" si="185"/>
        <v>9855</v>
      </c>
      <c r="I1977" s="8">
        <f t="shared" ca="1" si="186"/>
        <v>71</v>
      </c>
      <c r="J1977" s="26">
        <f ca="1">IF(I1977=0,0,COUNTIF(I$19:$I1977,C1977*10+1))</f>
        <v>240</v>
      </c>
      <c r="K1977" s="21">
        <f t="shared" ca="1" si="187"/>
        <v>0</v>
      </c>
      <c r="L1977" s="24">
        <f t="shared" ca="1" si="188"/>
        <v>9855</v>
      </c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C1977" s="8"/>
      <c r="AD1977" s="8"/>
      <c r="AE1977" s="8"/>
      <c r="AF1977" s="8"/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/>
    </row>
    <row r="1978" spans="1:44" x14ac:dyDescent="0.2">
      <c r="A1978" s="15">
        <f>Daten!A1978</f>
        <v>70903</v>
      </c>
      <c r="B1978" s="8" t="str">
        <f>Daten!B1978</f>
        <v>Brandberg</v>
      </c>
      <c r="C1978" s="15">
        <f t="shared" si="183"/>
        <v>7</v>
      </c>
      <c r="D1978" s="9">
        <f>Daten!E1978</f>
        <v>371</v>
      </c>
      <c r="E1978" s="10">
        <f>Daten!D1978</f>
        <v>0</v>
      </c>
      <c r="F1978" s="9">
        <f t="shared" si="184"/>
        <v>598.02985074626861</v>
      </c>
      <c r="H1978" s="26">
        <f t="shared" ca="1" si="185"/>
        <v>1954</v>
      </c>
      <c r="I1978" s="8">
        <f t="shared" ca="1" si="186"/>
        <v>71</v>
      </c>
      <c r="J1978" s="26">
        <f ca="1">IF(I1978=0,0,COUNTIF(I$19:$I1978,C1978*10+1))</f>
        <v>241</v>
      </c>
      <c r="K1978" s="21">
        <f t="shared" ca="1" si="187"/>
        <v>0</v>
      </c>
      <c r="L1978" s="24">
        <f t="shared" ca="1" si="188"/>
        <v>1954</v>
      </c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C1978" s="8"/>
      <c r="AD1978" s="8"/>
      <c r="AE1978" s="8"/>
      <c r="AF1978" s="8"/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/>
    </row>
    <row r="1979" spans="1:44" x14ac:dyDescent="0.2">
      <c r="A1979" s="15">
        <f>Daten!A1979</f>
        <v>70904</v>
      </c>
      <c r="B1979" s="8" t="str">
        <f>Daten!B1979</f>
        <v>Bruck am Ziller</v>
      </c>
      <c r="C1979" s="15">
        <f t="shared" si="183"/>
        <v>7</v>
      </c>
      <c r="D1979" s="9">
        <f>Daten!E1979</f>
        <v>1146</v>
      </c>
      <c r="E1979" s="10">
        <f>Daten!D1979</f>
        <v>0</v>
      </c>
      <c r="F1979" s="9">
        <f t="shared" si="184"/>
        <v>1847.2835820895523</v>
      </c>
      <c r="H1979" s="26">
        <f t="shared" ca="1" si="185"/>
        <v>6036</v>
      </c>
      <c r="I1979" s="8">
        <f t="shared" ca="1" si="186"/>
        <v>71</v>
      </c>
      <c r="J1979" s="26">
        <f ca="1">IF(I1979=0,0,COUNTIF(I$19:$I1979,C1979*10+1))</f>
        <v>242</v>
      </c>
      <c r="K1979" s="21">
        <f t="shared" ca="1" si="187"/>
        <v>0</v>
      </c>
      <c r="L1979" s="24">
        <f t="shared" ca="1" si="188"/>
        <v>6036</v>
      </c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C1979" s="8"/>
      <c r="AD1979" s="8"/>
      <c r="AE1979" s="8"/>
      <c r="AF1979" s="8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/>
    </row>
    <row r="1980" spans="1:44" x14ac:dyDescent="0.2">
      <c r="A1980" s="15">
        <f>Daten!A1980</f>
        <v>70905</v>
      </c>
      <c r="B1980" s="8" t="str">
        <f>Daten!B1980</f>
        <v>Buch in Tirol</v>
      </c>
      <c r="C1980" s="15">
        <f t="shared" si="183"/>
        <v>7</v>
      </c>
      <c r="D1980" s="9">
        <f>Daten!E1980</f>
        <v>2628</v>
      </c>
      <c r="E1980" s="10">
        <f>Daten!D1980</f>
        <v>0</v>
      </c>
      <c r="F1980" s="9">
        <f t="shared" si="184"/>
        <v>4236.1791044776119</v>
      </c>
      <c r="H1980" s="26">
        <f t="shared" ca="1" si="185"/>
        <v>13842</v>
      </c>
      <c r="I1980" s="8">
        <f t="shared" ca="1" si="186"/>
        <v>71</v>
      </c>
      <c r="J1980" s="26">
        <f ca="1">IF(I1980=0,0,COUNTIF(I$19:$I1980,C1980*10+1))</f>
        <v>243</v>
      </c>
      <c r="K1980" s="21">
        <f t="shared" ca="1" si="187"/>
        <v>0</v>
      </c>
      <c r="L1980" s="24">
        <f t="shared" ca="1" si="188"/>
        <v>13842</v>
      </c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C1980" s="8"/>
      <c r="AD1980" s="8"/>
      <c r="AE1980" s="8"/>
      <c r="AF1980" s="8"/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/>
    </row>
    <row r="1981" spans="1:44" x14ac:dyDescent="0.2">
      <c r="A1981" s="15">
        <f>Daten!A1981</f>
        <v>70907</v>
      </c>
      <c r="B1981" s="8" t="str">
        <f>Daten!B1981</f>
        <v>Eben am Achensee</v>
      </c>
      <c r="C1981" s="15">
        <f t="shared" si="183"/>
        <v>7</v>
      </c>
      <c r="D1981" s="9">
        <f>Daten!E1981</f>
        <v>3366</v>
      </c>
      <c r="E1981" s="10">
        <f>Daten!D1981</f>
        <v>0</v>
      </c>
      <c r="F1981" s="9">
        <f t="shared" si="184"/>
        <v>5425.7910447761196</v>
      </c>
      <c r="H1981" s="26">
        <f t="shared" ca="1" si="185"/>
        <v>17730</v>
      </c>
      <c r="I1981" s="8">
        <f t="shared" ca="1" si="186"/>
        <v>71</v>
      </c>
      <c r="J1981" s="26">
        <f ca="1">IF(I1981=0,0,COUNTIF(I$19:$I1981,C1981*10+1))</f>
        <v>244</v>
      </c>
      <c r="K1981" s="21">
        <f t="shared" ca="1" si="187"/>
        <v>0</v>
      </c>
      <c r="L1981" s="24">
        <f t="shared" ca="1" si="188"/>
        <v>17730</v>
      </c>
      <c r="M1981" s="8"/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C1981" s="8"/>
      <c r="AD1981" s="8"/>
      <c r="AE1981" s="8"/>
      <c r="AF1981" s="8"/>
      <c r="AG1981" s="8"/>
      <c r="AH1981" s="8"/>
      <c r="AI1981" s="8"/>
      <c r="AJ1981" s="8"/>
      <c r="AK1981" s="8"/>
      <c r="AL1981" s="8"/>
      <c r="AM1981" s="8"/>
      <c r="AN1981" s="8"/>
      <c r="AO1981" s="8"/>
      <c r="AP1981" s="8"/>
      <c r="AQ1981" s="8"/>
      <c r="AR1981" s="8"/>
    </row>
    <row r="1982" spans="1:44" x14ac:dyDescent="0.2">
      <c r="A1982" s="15">
        <f>Daten!A1982</f>
        <v>70908</v>
      </c>
      <c r="B1982" s="8" t="str">
        <f>Daten!B1982</f>
        <v>Finkenberg</v>
      </c>
      <c r="C1982" s="15">
        <f t="shared" si="183"/>
        <v>7</v>
      </c>
      <c r="D1982" s="9">
        <f>Daten!E1982</f>
        <v>1427</v>
      </c>
      <c r="E1982" s="10">
        <f>Daten!D1982</f>
        <v>0</v>
      </c>
      <c r="F1982" s="9">
        <f t="shared" si="184"/>
        <v>2300.2388059701493</v>
      </c>
      <c r="H1982" s="26">
        <f t="shared" ca="1" si="185"/>
        <v>7516</v>
      </c>
      <c r="I1982" s="8">
        <f t="shared" ca="1" si="186"/>
        <v>71</v>
      </c>
      <c r="J1982" s="26">
        <f ca="1">IF(I1982=0,0,COUNTIF(I$19:$I1982,C1982*10+1))</f>
        <v>245</v>
      </c>
      <c r="K1982" s="21">
        <f t="shared" ca="1" si="187"/>
        <v>0</v>
      </c>
      <c r="L1982" s="24">
        <f t="shared" ca="1" si="188"/>
        <v>7516</v>
      </c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C1982" s="8"/>
      <c r="AD1982" s="8"/>
      <c r="AE1982" s="8"/>
      <c r="AF1982" s="8"/>
      <c r="AG1982" s="8"/>
      <c r="AH1982" s="8"/>
      <c r="AI1982" s="8"/>
      <c r="AJ1982" s="8"/>
      <c r="AK1982" s="8"/>
      <c r="AL1982" s="8"/>
      <c r="AM1982" s="8"/>
      <c r="AN1982" s="8"/>
      <c r="AO1982" s="8"/>
      <c r="AP1982" s="8"/>
      <c r="AQ1982" s="8"/>
      <c r="AR1982" s="8"/>
    </row>
    <row r="1983" spans="1:44" x14ac:dyDescent="0.2">
      <c r="A1983" s="15">
        <f>Daten!A1983</f>
        <v>70909</v>
      </c>
      <c r="B1983" s="8" t="str">
        <f>Daten!B1983</f>
        <v>Fügen</v>
      </c>
      <c r="C1983" s="15">
        <f t="shared" si="183"/>
        <v>7</v>
      </c>
      <c r="D1983" s="9">
        <f>Daten!E1983</f>
        <v>4277</v>
      </c>
      <c r="E1983" s="10">
        <f>Daten!D1983</f>
        <v>0</v>
      </c>
      <c r="F1983" s="9">
        <f t="shared" si="184"/>
        <v>6894.2686567164183</v>
      </c>
      <c r="H1983" s="26">
        <f t="shared" ca="1" si="185"/>
        <v>22528</v>
      </c>
      <c r="I1983" s="8">
        <f t="shared" ca="1" si="186"/>
        <v>71</v>
      </c>
      <c r="J1983" s="26">
        <f ca="1">IF(I1983=0,0,COUNTIF(I$19:$I1983,C1983*10+1))</f>
        <v>246</v>
      </c>
      <c r="K1983" s="21">
        <f t="shared" ca="1" si="187"/>
        <v>0</v>
      </c>
      <c r="L1983" s="24">
        <f t="shared" ca="1" si="188"/>
        <v>22528</v>
      </c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C1983" s="8"/>
      <c r="AD1983" s="8"/>
      <c r="AE1983" s="8"/>
      <c r="AF1983" s="8"/>
      <c r="AG1983" s="8"/>
      <c r="AH1983" s="8"/>
      <c r="AI1983" s="8"/>
      <c r="AJ1983" s="8"/>
      <c r="AK1983" s="8"/>
      <c r="AL1983" s="8"/>
      <c r="AM1983" s="8"/>
      <c r="AN1983" s="8"/>
      <c r="AO1983" s="8"/>
      <c r="AP1983" s="8"/>
      <c r="AQ1983" s="8"/>
      <c r="AR1983" s="8"/>
    </row>
    <row r="1984" spans="1:44" x14ac:dyDescent="0.2">
      <c r="A1984" s="15">
        <f>Daten!A1984</f>
        <v>70910</v>
      </c>
      <c r="B1984" s="8" t="str">
        <f>Daten!B1984</f>
        <v>Fügenberg</v>
      </c>
      <c r="C1984" s="15">
        <f t="shared" si="183"/>
        <v>7</v>
      </c>
      <c r="D1984" s="9">
        <f>Daten!E1984</f>
        <v>1459</v>
      </c>
      <c r="E1984" s="10">
        <f>Daten!D1984</f>
        <v>0</v>
      </c>
      <c r="F1984" s="9">
        <f t="shared" si="184"/>
        <v>2351.8208955223881</v>
      </c>
      <c r="H1984" s="26">
        <f t="shared" ca="1" si="185"/>
        <v>7685</v>
      </c>
      <c r="I1984" s="8">
        <f t="shared" ca="1" si="186"/>
        <v>71</v>
      </c>
      <c r="J1984" s="26">
        <f ca="1">IF(I1984=0,0,COUNTIF(I$19:$I1984,C1984*10+1))</f>
        <v>247</v>
      </c>
      <c r="K1984" s="21">
        <f t="shared" ca="1" si="187"/>
        <v>0</v>
      </c>
      <c r="L1984" s="24">
        <f t="shared" ca="1" si="188"/>
        <v>7685</v>
      </c>
      <c r="M1984" s="8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C1984" s="8"/>
      <c r="AD1984" s="8"/>
      <c r="AE1984" s="8"/>
      <c r="AF1984" s="8"/>
      <c r="AG1984" s="8"/>
      <c r="AH1984" s="8"/>
      <c r="AI1984" s="8"/>
      <c r="AJ1984" s="8"/>
      <c r="AK1984" s="8"/>
      <c r="AL1984" s="8"/>
      <c r="AM1984" s="8"/>
      <c r="AN1984" s="8"/>
      <c r="AO1984" s="8"/>
      <c r="AP1984" s="8"/>
      <c r="AQ1984" s="8"/>
      <c r="AR1984" s="8"/>
    </row>
    <row r="1985" spans="1:44" x14ac:dyDescent="0.2">
      <c r="A1985" s="15">
        <f>Daten!A1985</f>
        <v>70911</v>
      </c>
      <c r="B1985" s="8" t="str">
        <f>Daten!B1985</f>
        <v>Gallzein</v>
      </c>
      <c r="C1985" s="15">
        <f t="shared" si="183"/>
        <v>7</v>
      </c>
      <c r="D1985" s="9">
        <f>Daten!E1985</f>
        <v>696</v>
      </c>
      <c r="E1985" s="10">
        <f>Daten!D1985</f>
        <v>0</v>
      </c>
      <c r="F1985" s="9">
        <f t="shared" si="184"/>
        <v>1121.9104477611941</v>
      </c>
      <c r="H1985" s="26">
        <f t="shared" ca="1" si="185"/>
        <v>3666</v>
      </c>
      <c r="I1985" s="8">
        <f t="shared" ca="1" si="186"/>
        <v>71</v>
      </c>
      <c r="J1985" s="26">
        <f ca="1">IF(I1985=0,0,COUNTIF(I$19:$I1985,C1985*10+1))</f>
        <v>248</v>
      </c>
      <c r="K1985" s="21">
        <f t="shared" ca="1" si="187"/>
        <v>0</v>
      </c>
      <c r="L1985" s="24">
        <f t="shared" ca="1" si="188"/>
        <v>3666</v>
      </c>
      <c r="M1985" s="8"/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C1985" s="8"/>
      <c r="AD1985" s="8"/>
      <c r="AE1985" s="8"/>
      <c r="AF1985" s="8"/>
      <c r="AG1985" s="8"/>
      <c r="AH1985" s="8"/>
      <c r="AI1985" s="8"/>
      <c r="AJ1985" s="8"/>
      <c r="AK1985" s="8"/>
      <c r="AL1985" s="8"/>
      <c r="AM1985" s="8"/>
      <c r="AN1985" s="8"/>
      <c r="AO1985" s="8"/>
      <c r="AP1985" s="8"/>
      <c r="AQ1985" s="8"/>
      <c r="AR1985" s="8"/>
    </row>
    <row r="1986" spans="1:44" x14ac:dyDescent="0.2">
      <c r="A1986" s="15">
        <f>Daten!A1986</f>
        <v>70912</v>
      </c>
      <c r="B1986" s="8" t="str">
        <f>Daten!B1986</f>
        <v>Gerlos</v>
      </c>
      <c r="C1986" s="15">
        <f t="shared" si="183"/>
        <v>7</v>
      </c>
      <c r="D1986" s="9">
        <f>Daten!E1986</f>
        <v>795</v>
      </c>
      <c r="E1986" s="10">
        <f>Daten!D1986</f>
        <v>0</v>
      </c>
      <c r="F1986" s="9">
        <f t="shared" si="184"/>
        <v>1281.4925373134329</v>
      </c>
      <c r="H1986" s="26">
        <f t="shared" ca="1" si="185"/>
        <v>4187</v>
      </c>
      <c r="I1986" s="8">
        <f t="shared" ca="1" si="186"/>
        <v>71</v>
      </c>
      <c r="J1986" s="26">
        <f ca="1">IF(I1986=0,0,COUNTIF(I$19:$I1986,C1986*10+1))</f>
        <v>249</v>
      </c>
      <c r="K1986" s="21">
        <f t="shared" ca="1" si="187"/>
        <v>0</v>
      </c>
      <c r="L1986" s="24">
        <f t="shared" ca="1" si="188"/>
        <v>4187</v>
      </c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C1986" s="8"/>
      <c r="AD1986" s="8"/>
      <c r="AE1986" s="8"/>
      <c r="AF1986" s="8"/>
      <c r="AG1986" s="8"/>
      <c r="AH1986" s="8"/>
      <c r="AI1986" s="8"/>
      <c r="AJ1986" s="8"/>
      <c r="AK1986" s="8"/>
      <c r="AL1986" s="8"/>
      <c r="AM1986" s="8"/>
      <c r="AN1986" s="8"/>
      <c r="AO1986" s="8"/>
      <c r="AP1986" s="8"/>
      <c r="AQ1986" s="8"/>
      <c r="AR1986" s="8"/>
    </row>
    <row r="1987" spans="1:44" x14ac:dyDescent="0.2">
      <c r="A1987" s="15">
        <f>Daten!A1987</f>
        <v>70913</v>
      </c>
      <c r="B1987" s="8" t="str">
        <f>Daten!B1987</f>
        <v>Gerlosberg</v>
      </c>
      <c r="C1987" s="15">
        <f t="shared" si="183"/>
        <v>7</v>
      </c>
      <c r="D1987" s="9">
        <f>Daten!E1987</f>
        <v>482</v>
      </c>
      <c r="E1987" s="10">
        <f>Daten!D1987</f>
        <v>0</v>
      </c>
      <c r="F1987" s="9">
        <f t="shared" si="184"/>
        <v>776.95522388059703</v>
      </c>
      <c r="H1987" s="26">
        <f t="shared" ca="1" si="185"/>
        <v>2539</v>
      </c>
      <c r="I1987" s="8">
        <f t="shared" ca="1" si="186"/>
        <v>71</v>
      </c>
      <c r="J1987" s="26">
        <f ca="1">IF(I1987=0,0,COUNTIF(I$19:$I1987,C1987*10+1))</f>
        <v>250</v>
      </c>
      <c r="K1987" s="21">
        <f t="shared" ca="1" si="187"/>
        <v>0</v>
      </c>
      <c r="L1987" s="24">
        <f t="shared" ca="1" si="188"/>
        <v>2539</v>
      </c>
      <c r="M1987" s="8"/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C1987" s="8"/>
      <c r="AD1987" s="8"/>
      <c r="AE1987" s="8"/>
      <c r="AF1987" s="8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/>
    </row>
    <row r="1988" spans="1:44" x14ac:dyDescent="0.2">
      <c r="A1988" s="15">
        <f>Daten!A1988</f>
        <v>70914</v>
      </c>
      <c r="B1988" s="8" t="str">
        <f>Daten!B1988</f>
        <v>Hainzenberg</v>
      </c>
      <c r="C1988" s="15">
        <f t="shared" si="183"/>
        <v>7</v>
      </c>
      <c r="D1988" s="9">
        <f>Daten!E1988</f>
        <v>731</v>
      </c>
      <c r="E1988" s="10">
        <f>Daten!D1988</f>
        <v>0</v>
      </c>
      <c r="F1988" s="9">
        <f t="shared" si="184"/>
        <v>1178.3283582089553</v>
      </c>
      <c r="H1988" s="26">
        <f t="shared" ca="1" si="185"/>
        <v>3850</v>
      </c>
      <c r="I1988" s="8">
        <f t="shared" ca="1" si="186"/>
        <v>71</v>
      </c>
      <c r="J1988" s="26">
        <f ca="1">IF(I1988=0,0,COUNTIF(I$19:$I1988,C1988*10+1))</f>
        <v>251</v>
      </c>
      <c r="K1988" s="21">
        <f t="shared" ca="1" si="187"/>
        <v>0</v>
      </c>
      <c r="L1988" s="24">
        <f t="shared" ca="1" si="188"/>
        <v>3850</v>
      </c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C1988" s="8"/>
      <c r="AD1988" s="8"/>
      <c r="AE1988" s="8"/>
      <c r="AF1988" s="8"/>
      <c r="AG1988" s="8"/>
      <c r="AH1988" s="8"/>
      <c r="AI1988" s="8"/>
      <c r="AJ1988" s="8"/>
      <c r="AK1988" s="8"/>
      <c r="AL1988" s="8"/>
      <c r="AM1988" s="8"/>
      <c r="AN1988" s="8"/>
      <c r="AO1988" s="8"/>
      <c r="AP1988" s="8"/>
      <c r="AQ1988" s="8"/>
      <c r="AR1988" s="8"/>
    </row>
    <row r="1989" spans="1:44" x14ac:dyDescent="0.2">
      <c r="A1989" s="15">
        <f>Daten!A1989</f>
        <v>70915</v>
      </c>
      <c r="B1989" s="8" t="str">
        <f>Daten!B1989</f>
        <v>Hart im Zillertal</v>
      </c>
      <c r="C1989" s="15">
        <f t="shared" si="183"/>
        <v>7</v>
      </c>
      <c r="D1989" s="9">
        <f>Daten!E1989</f>
        <v>1627</v>
      </c>
      <c r="E1989" s="10">
        <f>Daten!D1989</f>
        <v>0</v>
      </c>
      <c r="F1989" s="9">
        <f t="shared" si="184"/>
        <v>2622.6268656716416</v>
      </c>
      <c r="H1989" s="26">
        <f t="shared" ca="1" si="185"/>
        <v>8570</v>
      </c>
      <c r="I1989" s="8">
        <f t="shared" ca="1" si="186"/>
        <v>71</v>
      </c>
      <c r="J1989" s="26">
        <f ca="1">IF(I1989=0,0,COUNTIF(I$19:$I1989,C1989*10+1))</f>
        <v>252</v>
      </c>
      <c r="K1989" s="21">
        <f t="shared" ca="1" si="187"/>
        <v>0</v>
      </c>
      <c r="L1989" s="24">
        <f t="shared" ca="1" si="188"/>
        <v>8570</v>
      </c>
      <c r="M1989" s="8"/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C1989" s="8"/>
      <c r="AD1989" s="8"/>
      <c r="AE1989" s="8"/>
      <c r="AF1989" s="8"/>
      <c r="AG1989" s="8"/>
      <c r="AH1989" s="8"/>
      <c r="AI1989" s="8"/>
      <c r="AJ1989" s="8"/>
      <c r="AK1989" s="8"/>
      <c r="AL1989" s="8"/>
      <c r="AM1989" s="8"/>
      <c r="AN1989" s="8"/>
      <c r="AO1989" s="8"/>
      <c r="AP1989" s="8"/>
      <c r="AQ1989" s="8"/>
      <c r="AR1989" s="8"/>
    </row>
    <row r="1990" spans="1:44" x14ac:dyDescent="0.2">
      <c r="A1990" s="15">
        <f>Daten!A1990</f>
        <v>70916</v>
      </c>
      <c r="B1990" s="8" t="str">
        <f>Daten!B1990</f>
        <v>Hippach</v>
      </c>
      <c r="C1990" s="15">
        <f t="shared" si="183"/>
        <v>7</v>
      </c>
      <c r="D1990" s="9">
        <f>Daten!E1990</f>
        <v>1447</v>
      </c>
      <c r="E1990" s="10">
        <f>Daten!D1990</f>
        <v>0</v>
      </c>
      <c r="F1990" s="9">
        <f t="shared" si="184"/>
        <v>2332.4776119402986</v>
      </c>
      <c r="H1990" s="26">
        <f t="shared" ca="1" si="185"/>
        <v>7622</v>
      </c>
      <c r="I1990" s="8">
        <f t="shared" ca="1" si="186"/>
        <v>71</v>
      </c>
      <c r="J1990" s="26">
        <f ca="1">IF(I1990=0,0,COUNTIF(I$19:$I1990,C1990*10+1))</f>
        <v>253</v>
      </c>
      <c r="K1990" s="21">
        <f t="shared" ca="1" si="187"/>
        <v>0</v>
      </c>
      <c r="L1990" s="24">
        <f t="shared" ca="1" si="188"/>
        <v>7622</v>
      </c>
      <c r="M1990" s="8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C1990" s="8"/>
      <c r="AD1990" s="8"/>
      <c r="AE1990" s="8"/>
      <c r="AF1990" s="8"/>
      <c r="AG1990" s="8"/>
      <c r="AH1990" s="8"/>
      <c r="AI1990" s="8"/>
      <c r="AJ1990" s="8"/>
      <c r="AK1990" s="8"/>
      <c r="AL1990" s="8"/>
      <c r="AM1990" s="8"/>
      <c r="AN1990" s="8"/>
      <c r="AO1990" s="8"/>
      <c r="AP1990" s="8"/>
      <c r="AQ1990" s="8"/>
      <c r="AR1990" s="8"/>
    </row>
    <row r="1991" spans="1:44" x14ac:dyDescent="0.2">
      <c r="A1991" s="15">
        <f>Daten!A1991</f>
        <v>70917</v>
      </c>
      <c r="B1991" s="8" t="str">
        <f>Daten!B1991</f>
        <v>Jenbach</v>
      </c>
      <c r="C1991" s="15">
        <f t="shared" si="183"/>
        <v>7</v>
      </c>
      <c r="D1991" s="9">
        <f>Daten!E1991</f>
        <v>7277</v>
      </c>
      <c r="E1991" s="10">
        <f>Daten!D1991</f>
        <v>0</v>
      </c>
      <c r="F1991" s="9">
        <f t="shared" si="184"/>
        <v>11730.089552238805</v>
      </c>
      <c r="H1991" s="26">
        <f t="shared" ca="1" si="185"/>
        <v>38330</v>
      </c>
      <c r="I1991" s="8">
        <f t="shared" ca="1" si="186"/>
        <v>71</v>
      </c>
      <c r="J1991" s="26">
        <f ca="1">IF(I1991=0,0,COUNTIF(I$19:$I1991,C1991*10+1))</f>
        <v>254</v>
      </c>
      <c r="K1991" s="21">
        <f t="shared" ca="1" si="187"/>
        <v>0</v>
      </c>
      <c r="L1991" s="24">
        <f t="shared" ca="1" si="188"/>
        <v>38330</v>
      </c>
      <c r="M1991" s="8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C1991" s="8"/>
      <c r="AD1991" s="8"/>
      <c r="AE1991" s="8"/>
      <c r="AF1991" s="8"/>
      <c r="AG1991" s="8"/>
      <c r="AH1991" s="8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/>
    </row>
    <row r="1992" spans="1:44" x14ac:dyDescent="0.2">
      <c r="A1992" s="15">
        <f>Daten!A1992</f>
        <v>70918</v>
      </c>
      <c r="B1992" s="8" t="str">
        <f>Daten!B1992</f>
        <v>Kaltenbach</v>
      </c>
      <c r="C1992" s="15">
        <f t="shared" si="183"/>
        <v>7</v>
      </c>
      <c r="D1992" s="9">
        <f>Daten!E1992</f>
        <v>1310</v>
      </c>
      <c r="E1992" s="10">
        <f>Daten!D1992</f>
        <v>0</v>
      </c>
      <c r="F1992" s="9">
        <f t="shared" si="184"/>
        <v>2111.6417910447763</v>
      </c>
      <c r="H1992" s="26">
        <f t="shared" ca="1" si="185"/>
        <v>6900</v>
      </c>
      <c r="I1992" s="8">
        <f t="shared" ca="1" si="186"/>
        <v>71</v>
      </c>
      <c r="J1992" s="26">
        <f ca="1">IF(I1992=0,0,COUNTIF(I$19:$I1992,C1992*10+1))</f>
        <v>255</v>
      </c>
      <c r="K1992" s="21">
        <f t="shared" ca="1" si="187"/>
        <v>0</v>
      </c>
      <c r="L1992" s="24">
        <f t="shared" ca="1" si="188"/>
        <v>6900</v>
      </c>
      <c r="M1992" s="8"/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C1992" s="8"/>
      <c r="AD1992" s="8"/>
      <c r="AE1992" s="8"/>
      <c r="AF1992" s="8"/>
      <c r="AG1992" s="8"/>
      <c r="AH1992" s="8"/>
      <c r="AI1992" s="8"/>
      <c r="AJ1992" s="8"/>
      <c r="AK1992" s="8"/>
      <c r="AL1992" s="8"/>
      <c r="AM1992" s="8"/>
      <c r="AN1992" s="8"/>
      <c r="AO1992" s="8"/>
      <c r="AP1992" s="8"/>
      <c r="AQ1992" s="8"/>
      <c r="AR1992" s="8"/>
    </row>
    <row r="1993" spans="1:44" x14ac:dyDescent="0.2">
      <c r="A1993" s="15">
        <f>Daten!A1993</f>
        <v>70920</v>
      </c>
      <c r="B1993" s="8" t="str">
        <f>Daten!B1993</f>
        <v>Mayrhofen</v>
      </c>
      <c r="C1993" s="15">
        <f t="shared" si="183"/>
        <v>7</v>
      </c>
      <c r="D1993" s="9">
        <f>Daten!E1993</f>
        <v>3916</v>
      </c>
      <c r="E1993" s="10">
        <f>Daten!D1993</f>
        <v>0</v>
      </c>
      <c r="F1993" s="9">
        <f t="shared" si="184"/>
        <v>6312.3582089552237</v>
      </c>
      <c r="H1993" s="26">
        <f t="shared" ca="1" si="185"/>
        <v>20627</v>
      </c>
      <c r="I1993" s="8">
        <f t="shared" ca="1" si="186"/>
        <v>71</v>
      </c>
      <c r="J1993" s="26">
        <f ca="1">IF(I1993=0,0,COUNTIF(I$19:$I1993,C1993*10+1))</f>
        <v>256</v>
      </c>
      <c r="K1993" s="21">
        <f t="shared" ca="1" si="187"/>
        <v>0</v>
      </c>
      <c r="L1993" s="24">
        <f t="shared" ca="1" si="188"/>
        <v>20627</v>
      </c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C1993" s="8"/>
      <c r="AD1993" s="8"/>
      <c r="AE1993" s="8"/>
      <c r="AF1993" s="8"/>
      <c r="AG1993" s="8"/>
      <c r="AH1993" s="8"/>
      <c r="AI1993" s="8"/>
      <c r="AJ1993" s="8"/>
      <c r="AK1993" s="8"/>
      <c r="AL1993" s="8"/>
      <c r="AM1993" s="8"/>
      <c r="AN1993" s="8"/>
      <c r="AO1993" s="8"/>
      <c r="AP1993" s="8"/>
      <c r="AQ1993" s="8"/>
      <c r="AR1993" s="8"/>
    </row>
    <row r="1994" spans="1:44" x14ac:dyDescent="0.2">
      <c r="A1994" s="15">
        <f>Daten!A1994</f>
        <v>70921</v>
      </c>
      <c r="B1994" s="8" t="str">
        <f>Daten!B1994</f>
        <v>Pill</v>
      </c>
      <c r="C1994" s="15">
        <f t="shared" si="183"/>
        <v>7</v>
      </c>
      <c r="D1994" s="9">
        <f>Daten!E1994</f>
        <v>1218</v>
      </c>
      <c r="E1994" s="10">
        <f>Daten!D1994</f>
        <v>0</v>
      </c>
      <c r="F1994" s="9">
        <f t="shared" si="184"/>
        <v>1963.3432835820895</v>
      </c>
      <c r="H1994" s="26">
        <f t="shared" ca="1" si="185"/>
        <v>6416</v>
      </c>
      <c r="I1994" s="8">
        <f t="shared" ca="1" si="186"/>
        <v>71</v>
      </c>
      <c r="J1994" s="26">
        <f ca="1">IF(I1994=0,0,COUNTIF(I$19:$I1994,C1994*10+1))</f>
        <v>257</v>
      </c>
      <c r="K1994" s="21">
        <f t="shared" ca="1" si="187"/>
        <v>0</v>
      </c>
      <c r="L1994" s="24">
        <f t="shared" ca="1" si="188"/>
        <v>6416</v>
      </c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C1994" s="8"/>
      <c r="AD1994" s="8"/>
      <c r="AE1994" s="8"/>
      <c r="AF1994" s="8"/>
      <c r="AG1994" s="8"/>
      <c r="AH1994" s="8"/>
      <c r="AI1994" s="8"/>
      <c r="AJ1994" s="8"/>
      <c r="AK1994" s="8"/>
      <c r="AL1994" s="8"/>
      <c r="AM1994" s="8"/>
      <c r="AN1994" s="8"/>
      <c r="AO1994" s="8"/>
      <c r="AP1994" s="8"/>
      <c r="AQ1994" s="8"/>
      <c r="AR1994" s="8"/>
    </row>
    <row r="1995" spans="1:44" x14ac:dyDescent="0.2">
      <c r="A1995" s="15">
        <f>Daten!A1995</f>
        <v>70922</v>
      </c>
      <c r="B1995" s="8" t="str">
        <f>Daten!B1995</f>
        <v>Ramsau im Zillertal</v>
      </c>
      <c r="C1995" s="15">
        <f t="shared" si="183"/>
        <v>7</v>
      </c>
      <c r="D1995" s="9">
        <f>Daten!E1995</f>
        <v>1672</v>
      </c>
      <c r="E1995" s="10">
        <f>Daten!D1995</f>
        <v>0</v>
      </c>
      <c r="F1995" s="9">
        <f t="shared" si="184"/>
        <v>2695.1641791044776</v>
      </c>
      <c r="H1995" s="26">
        <f t="shared" ca="1" si="185"/>
        <v>8807</v>
      </c>
      <c r="I1995" s="8">
        <f t="shared" ca="1" si="186"/>
        <v>71</v>
      </c>
      <c r="J1995" s="26">
        <f ca="1">IF(I1995=0,0,COUNTIF(I$19:$I1995,C1995*10+1))</f>
        <v>258</v>
      </c>
      <c r="K1995" s="21">
        <f t="shared" ca="1" si="187"/>
        <v>0</v>
      </c>
      <c r="L1995" s="24">
        <f t="shared" ca="1" si="188"/>
        <v>8807</v>
      </c>
      <c r="M1995" s="8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C1995" s="8"/>
      <c r="AD1995" s="8"/>
      <c r="AE1995" s="8"/>
      <c r="AF1995" s="8"/>
      <c r="AG1995" s="8"/>
      <c r="AH1995" s="8"/>
      <c r="AI1995" s="8"/>
      <c r="AJ1995" s="8"/>
      <c r="AK1995" s="8"/>
      <c r="AL1995" s="8"/>
      <c r="AM1995" s="8"/>
      <c r="AN1995" s="8"/>
      <c r="AO1995" s="8"/>
      <c r="AP1995" s="8"/>
      <c r="AQ1995" s="8"/>
      <c r="AR1995" s="8"/>
    </row>
    <row r="1996" spans="1:44" x14ac:dyDescent="0.2">
      <c r="A1996" s="15">
        <f>Daten!A1996</f>
        <v>70923</v>
      </c>
      <c r="B1996" s="8" t="str">
        <f>Daten!B1996</f>
        <v>Ried im Zillertal</v>
      </c>
      <c r="C1996" s="15">
        <f t="shared" si="183"/>
        <v>7</v>
      </c>
      <c r="D1996" s="9">
        <f>Daten!E1996</f>
        <v>1272</v>
      </c>
      <c r="E1996" s="10">
        <f>Daten!D1996</f>
        <v>0</v>
      </c>
      <c r="F1996" s="9">
        <f t="shared" si="184"/>
        <v>2050.3880597014927</v>
      </c>
      <c r="H1996" s="26">
        <f t="shared" ca="1" si="185"/>
        <v>6700</v>
      </c>
      <c r="I1996" s="8">
        <f t="shared" ca="1" si="186"/>
        <v>71</v>
      </c>
      <c r="J1996" s="26">
        <f ca="1">IF(I1996=0,0,COUNTIF(I$19:$I1996,C1996*10+1))</f>
        <v>259</v>
      </c>
      <c r="K1996" s="21">
        <f t="shared" ca="1" si="187"/>
        <v>0</v>
      </c>
      <c r="L1996" s="24">
        <f t="shared" ca="1" si="188"/>
        <v>6700</v>
      </c>
      <c r="M1996" s="8"/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C1996" s="8"/>
      <c r="AD1996" s="8"/>
      <c r="AE1996" s="8"/>
      <c r="AF1996" s="8"/>
      <c r="AG1996" s="8"/>
      <c r="AH1996" s="8"/>
      <c r="AI1996" s="8"/>
      <c r="AJ1996" s="8"/>
      <c r="AK1996" s="8"/>
      <c r="AL1996" s="8"/>
      <c r="AM1996" s="8"/>
      <c r="AN1996" s="8"/>
      <c r="AO1996" s="8"/>
      <c r="AP1996" s="8"/>
      <c r="AQ1996" s="8"/>
      <c r="AR1996" s="8"/>
    </row>
    <row r="1997" spans="1:44" x14ac:dyDescent="0.2">
      <c r="A1997" s="15">
        <f>Daten!A1997</f>
        <v>70924</v>
      </c>
      <c r="B1997" s="8" t="str">
        <f>Daten!B1997</f>
        <v>Rohrberg</v>
      </c>
      <c r="C1997" s="15">
        <f t="shared" si="183"/>
        <v>7</v>
      </c>
      <c r="D1997" s="9">
        <f>Daten!E1997</f>
        <v>576</v>
      </c>
      <c r="E1997" s="10">
        <f>Daten!D1997</f>
        <v>0</v>
      </c>
      <c r="F1997" s="9">
        <f t="shared" si="184"/>
        <v>928.47761194029852</v>
      </c>
      <c r="H1997" s="26">
        <f t="shared" ca="1" si="185"/>
        <v>3034</v>
      </c>
      <c r="I1997" s="8">
        <f t="shared" ca="1" si="186"/>
        <v>71</v>
      </c>
      <c r="J1997" s="26">
        <f ca="1">IF(I1997=0,0,COUNTIF(I$19:$I1997,C1997*10+1))</f>
        <v>260</v>
      </c>
      <c r="K1997" s="21">
        <f t="shared" ca="1" si="187"/>
        <v>0</v>
      </c>
      <c r="L1997" s="24">
        <f t="shared" ca="1" si="188"/>
        <v>3034</v>
      </c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C1997" s="8"/>
      <c r="AD1997" s="8"/>
      <c r="AE1997" s="8"/>
      <c r="AF1997" s="8"/>
      <c r="AG1997" s="8"/>
      <c r="AH1997" s="8"/>
      <c r="AI1997" s="8"/>
      <c r="AJ1997" s="8"/>
      <c r="AK1997" s="8"/>
      <c r="AL1997" s="8"/>
      <c r="AM1997" s="8"/>
      <c r="AN1997" s="8"/>
      <c r="AO1997" s="8"/>
      <c r="AP1997" s="8"/>
      <c r="AQ1997" s="8"/>
      <c r="AR1997" s="8"/>
    </row>
    <row r="1998" spans="1:44" x14ac:dyDescent="0.2">
      <c r="A1998" s="15">
        <f>Daten!A1998</f>
        <v>70925</v>
      </c>
      <c r="B1998" s="8" t="str">
        <f>Daten!B1998</f>
        <v>Schlitters</v>
      </c>
      <c r="C1998" s="15">
        <f t="shared" si="183"/>
        <v>7</v>
      </c>
      <c r="D1998" s="9">
        <f>Daten!E1998</f>
        <v>1521</v>
      </c>
      <c r="E1998" s="10">
        <f>Daten!D1998</f>
        <v>0</v>
      </c>
      <c r="F1998" s="9">
        <f t="shared" si="184"/>
        <v>2451.7611940298507</v>
      </c>
      <c r="H1998" s="26">
        <f t="shared" ca="1" si="185"/>
        <v>8011</v>
      </c>
      <c r="I1998" s="8">
        <f t="shared" ca="1" si="186"/>
        <v>71</v>
      </c>
      <c r="J1998" s="26">
        <f ca="1">IF(I1998=0,0,COUNTIF(I$19:$I1998,C1998*10+1))</f>
        <v>261</v>
      </c>
      <c r="K1998" s="21">
        <f t="shared" ca="1" si="187"/>
        <v>0</v>
      </c>
      <c r="L1998" s="24">
        <f t="shared" ca="1" si="188"/>
        <v>8011</v>
      </c>
      <c r="M1998" s="8"/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C1998" s="8"/>
      <c r="AD1998" s="8"/>
      <c r="AE1998" s="8"/>
      <c r="AF1998" s="8"/>
      <c r="AG1998" s="8"/>
      <c r="AH1998" s="8"/>
      <c r="AI1998" s="8"/>
      <c r="AJ1998" s="8"/>
      <c r="AK1998" s="8"/>
      <c r="AL1998" s="8"/>
      <c r="AM1998" s="8"/>
      <c r="AN1998" s="8"/>
      <c r="AO1998" s="8"/>
      <c r="AP1998" s="8"/>
      <c r="AQ1998" s="8"/>
      <c r="AR1998" s="8"/>
    </row>
    <row r="1999" spans="1:44" x14ac:dyDescent="0.2">
      <c r="A1999" s="15">
        <f>Daten!A1999</f>
        <v>70926</v>
      </c>
      <c r="B1999" s="8" t="str">
        <f>Daten!B1999</f>
        <v>Schwaz</v>
      </c>
      <c r="C1999" s="15">
        <f t="shared" si="183"/>
        <v>7</v>
      </c>
      <c r="D1999" s="9">
        <f>Daten!E1999</f>
        <v>13883</v>
      </c>
      <c r="E1999" s="10">
        <f>Daten!D1999</f>
        <v>0</v>
      </c>
      <c r="F1999" s="9">
        <f t="shared" si="184"/>
        <v>23138.333333333332</v>
      </c>
      <c r="H1999" s="26">
        <f t="shared" ca="1" si="185"/>
        <v>75608</v>
      </c>
      <c r="I1999" s="8">
        <f t="shared" ca="1" si="186"/>
        <v>71</v>
      </c>
      <c r="J1999" s="26">
        <f ca="1">IF(I1999=0,0,COUNTIF(I$19:$I1999,C1999*10+1))</f>
        <v>262</v>
      </c>
      <c r="K1999" s="21">
        <f t="shared" ca="1" si="187"/>
        <v>0</v>
      </c>
      <c r="L1999" s="24">
        <f t="shared" ca="1" si="188"/>
        <v>75608</v>
      </c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C1999" s="8"/>
      <c r="AD1999" s="8"/>
      <c r="AE1999" s="8"/>
      <c r="AF1999" s="8"/>
      <c r="AG1999" s="8"/>
      <c r="AH1999" s="8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/>
    </row>
    <row r="2000" spans="1:44" x14ac:dyDescent="0.2">
      <c r="A2000" s="15">
        <f>Daten!A2000</f>
        <v>70927</v>
      </c>
      <c r="B2000" s="8" t="str">
        <f>Daten!B2000</f>
        <v>Schwendau</v>
      </c>
      <c r="C2000" s="15">
        <f t="shared" si="183"/>
        <v>7</v>
      </c>
      <c r="D2000" s="9">
        <f>Daten!E2000</f>
        <v>1767</v>
      </c>
      <c r="E2000" s="10">
        <f>Daten!D2000</f>
        <v>0</v>
      </c>
      <c r="F2000" s="9">
        <f t="shared" si="184"/>
        <v>2848.2985074626868</v>
      </c>
      <c r="H2000" s="26">
        <f t="shared" ca="1" si="185"/>
        <v>9307</v>
      </c>
      <c r="I2000" s="8">
        <f t="shared" ca="1" si="186"/>
        <v>71</v>
      </c>
      <c r="J2000" s="26">
        <f ca="1">IF(I2000=0,0,COUNTIF(I$19:$I2000,C2000*10+1))</f>
        <v>263</v>
      </c>
      <c r="K2000" s="21">
        <f t="shared" ca="1" si="187"/>
        <v>0</v>
      </c>
      <c r="L2000" s="24">
        <f t="shared" ca="1" si="188"/>
        <v>9307</v>
      </c>
      <c r="M2000" s="8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C2000" s="8"/>
      <c r="AD2000" s="8"/>
      <c r="AE2000" s="8"/>
      <c r="AF2000" s="8"/>
      <c r="AG2000" s="8"/>
      <c r="AH2000" s="8"/>
      <c r="AI2000" s="8"/>
      <c r="AJ2000" s="8"/>
      <c r="AK2000" s="8"/>
      <c r="AL2000" s="8"/>
      <c r="AM2000" s="8"/>
      <c r="AN2000" s="8"/>
      <c r="AO2000" s="8"/>
      <c r="AP2000" s="8"/>
      <c r="AQ2000" s="8"/>
      <c r="AR2000" s="8"/>
    </row>
    <row r="2001" spans="1:44" x14ac:dyDescent="0.2">
      <c r="A2001" s="15">
        <f>Daten!A2001</f>
        <v>70928</v>
      </c>
      <c r="B2001" s="8" t="str">
        <f>Daten!B2001</f>
        <v>Stans</v>
      </c>
      <c r="C2001" s="15">
        <f t="shared" si="183"/>
        <v>7</v>
      </c>
      <c r="D2001" s="9">
        <f>Daten!E2001</f>
        <v>2191</v>
      </c>
      <c r="E2001" s="10">
        <f>Daten!D2001</f>
        <v>0</v>
      </c>
      <c r="F2001" s="9">
        <f t="shared" si="184"/>
        <v>3531.7611940298507</v>
      </c>
      <c r="H2001" s="26">
        <f t="shared" ca="1" si="185"/>
        <v>11541</v>
      </c>
      <c r="I2001" s="8">
        <f t="shared" ca="1" si="186"/>
        <v>71</v>
      </c>
      <c r="J2001" s="26">
        <f ca="1">IF(I2001=0,0,COUNTIF(I$19:$I2001,C2001*10+1))</f>
        <v>264</v>
      </c>
      <c r="K2001" s="21">
        <f t="shared" ca="1" si="187"/>
        <v>0</v>
      </c>
      <c r="L2001" s="24">
        <f t="shared" ca="1" si="188"/>
        <v>11541</v>
      </c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C2001" s="8"/>
      <c r="AD2001" s="8"/>
      <c r="AE2001" s="8"/>
      <c r="AF2001" s="8"/>
      <c r="AG2001" s="8"/>
      <c r="AH2001" s="8"/>
      <c r="AI2001" s="8"/>
      <c r="AJ2001" s="8"/>
      <c r="AK2001" s="8"/>
      <c r="AL2001" s="8"/>
      <c r="AM2001" s="8"/>
      <c r="AN2001" s="8"/>
      <c r="AO2001" s="8"/>
      <c r="AP2001" s="8"/>
      <c r="AQ2001" s="8"/>
      <c r="AR2001" s="8"/>
    </row>
    <row r="2002" spans="1:44" x14ac:dyDescent="0.2">
      <c r="A2002" s="15">
        <f>Daten!A2002</f>
        <v>70929</v>
      </c>
      <c r="B2002" s="8" t="str">
        <f>Daten!B2002</f>
        <v>Steinberg am Rofan</v>
      </c>
      <c r="C2002" s="15">
        <f t="shared" si="183"/>
        <v>7</v>
      </c>
      <c r="D2002" s="9">
        <f>Daten!E2002</f>
        <v>294</v>
      </c>
      <c r="E2002" s="10">
        <f>Daten!D2002</f>
        <v>0</v>
      </c>
      <c r="F2002" s="9">
        <f t="shared" si="184"/>
        <v>473.91044776119401</v>
      </c>
      <c r="H2002" s="26">
        <f t="shared" ca="1" si="185"/>
        <v>1549</v>
      </c>
      <c r="I2002" s="8">
        <f t="shared" ca="1" si="186"/>
        <v>71</v>
      </c>
      <c r="J2002" s="26">
        <f ca="1">IF(I2002=0,0,COUNTIF(I$19:$I2002,C2002*10+1))</f>
        <v>265</v>
      </c>
      <c r="K2002" s="21">
        <f t="shared" ca="1" si="187"/>
        <v>0</v>
      </c>
      <c r="L2002" s="24">
        <f t="shared" ca="1" si="188"/>
        <v>1549</v>
      </c>
      <c r="M2002" s="8"/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/>
      <c r="Z2002" s="8"/>
      <c r="AA2002" s="8"/>
      <c r="AC2002" s="8"/>
      <c r="AD2002" s="8"/>
      <c r="AE2002" s="8"/>
      <c r="AF2002" s="8"/>
      <c r="AG2002" s="8"/>
      <c r="AH2002" s="8"/>
      <c r="AI2002" s="8"/>
      <c r="AJ2002" s="8"/>
      <c r="AK2002" s="8"/>
      <c r="AL2002" s="8"/>
      <c r="AM2002" s="8"/>
      <c r="AN2002" s="8"/>
      <c r="AO2002" s="8"/>
      <c r="AP2002" s="8"/>
      <c r="AQ2002" s="8"/>
      <c r="AR2002" s="8"/>
    </row>
    <row r="2003" spans="1:44" x14ac:dyDescent="0.2">
      <c r="A2003" s="15">
        <f>Daten!A2003</f>
        <v>70930</v>
      </c>
      <c r="B2003" s="8" t="str">
        <f>Daten!B2003</f>
        <v>Strass im Zillertal</v>
      </c>
      <c r="C2003" s="15">
        <f t="shared" ref="C2003:C2066" si="189">INT(A2003/10000)</f>
        <v>7</v>
      </c>
      <c r="D2003" s="9">
        <f>Daten!E2003</f>
        <v>861</v>
      </c>
      <c r="E2003" s="10">
        <f>Daten!D2003</f>
        <v>0</v>
      </c>
      <c r="F2003" s="9">
        <f t="shared" ref="F2003:F2066" si="190">IF(AND(E2003=1,D2003&lt;=20000),D2003*2,IF(D2003&lt;=10000,D2003*(1+41/67),IF(D2003&lt;=20000,D2003*(1+2/3),IF(D2003&lt;=50000,D2003*(2),D2003*(2+1/3))))+IF(AND(D2003&gt;9000,D2003&lt;=10000),(D2003-9000)*(110/201),0)+IF(AND(D2003&gt;18000,D2003&lt;=20000),(D2003-18000)*(3+1/3),0)+IF(AND(D2003&gt;45000,D2003&lt;=50000),(D2003-45000)*(3+1/3),0))</f>
        <v>1387.8805970149253</v>
      </c>
      <c r="H2003" s="26">
        <f t="shared" ref="H2003:H2066" ca="1" si="191">ROUND(OFFSET($G$6,C2003,0)/OFFSET($F$6,C2003,0)*F2003,0)</f>
        <v>4535</v>
      </c>
      <c r="I2003" s="8">
        <f t="shared" ref="I2003:I2066" ca="1" si="192">IF(H2003&gt;0,C2003*10+1,0)</f>
        <v>71</v>
      </c>
      <c r="J2003" s="26">
        <f ca="1">IF(I2003=0,0,COUNTIF(I$19:$I2003,C2003*10+1))</f>
        <v>266</v>
      </c>
      <c r="K2003" s="21">
        <f t="shared" ref="K2003:K2066" ca="1" si="193">IF(J2003=1,OFFSET($G$6,C2003,0)-OFFSET($H$6,C2003,0),0)</f>
        <v>0</v>
      </c>
      <c r="L2003" s="24">
        <f t="shared" ref="L2003:L2066" ca="1" si="194">H2003+K2003</f>
        <v>4535</v>
      </c>
      <c r="M2003" s="8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C2003" s="8"/>
      <c r="AD2003" s="8"/>
      <c r="AE2003" s="8"/>
      <c r="AF2003" s="8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/>
    </row>
    <row r="2004" spans="1:44" x14ac:dyDescent="0.2">
      <c r="A2004" s="15">
        <f>Daten!A2004</f>
        <v>70931</v>
      </c>
      <c r="B2004" s="8" t="str">
        <f>Daten!B2004</f>
        <v>Stumm</v>
      </c>
      <c r="C2004" s="15">
        <f t="shared" si="189"/>
        <v>7</v>
      </c>
      <c r="D2004" s="9">
        <f>Daten!E2004</f>
        <v>1910</v>
      </c>
      <c r="E2004" s="10">
        <f>Daten!D2004</f>
        <v>0</v>
      </c>
      <c r="F2004" s="9">
        <f t="shared" si="190"/>
        <v>3078.8059701492539</v>
      </c>
      <c r="H2004" s="26">
        <f t="shared" ca="1" si="191"/>
        <v>10060</v>
      </c>
      <c r="I2004" s="8">
        <f t="shared" ca="1" si="192"/>
        <v>71</v>
      </c>
      <c r="J2004" s="26">
        <f ca="1">IF(I2004=0,0,COUNTIF(I$19:$I2004,C2004*10+1))</f>
        <v>267</v>
      </c>
      <c r="K2004" s="21">
        <f t="shared" ca="1" si="193"/>
        <v>0</v>
      </c>
      <c r="L2004" s="24">
        <f t="shared" ca="1" si="194"/>
        <v>10060</v>
      </c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C2004" s="8"/>
      <c r="AD2004" s="8"/>
      <c r="AE2004" s="8"/>
      <c r="AF2004" s="8"/>
      <c r="AG2004" s="8"/>
      <c r="AH2004" s="8"/>
      <c r="AI2004" s="8"/>
      <c r="AJ2004" s="8"/>
      <c r="AK2004" s="8"/>
      <c r="AL2004" s="8"/>
      <c r="AM2004" s="8"/>
      <c r="AN2004" s="8"/>
      <c r="AO2004" s="8"/>
      <c r="AP2004" s="8"/>
      <c r="AQ2004" s="8"/>
      <c r="AR2004" s="8"/>
    </row>
    <row r="2005" spans="1:44" x14ac:dyDescent="0.2">
      <c r="A2005" s="15">
        <f>Daten!A2005</f>
        <v>70932</v>
      </c>
      <c r="B2005" s="8" t="str">
        <f>Daten!B2005</f>
        <v>Stummerberg</v>
      </c>
      <c r="C2005" s="15">
        <f t="shared" si="189"/>
        <v>7</v>
      </c>
      <c r="D2005" s="9">
        <f>Daten!E2005</f>
        <v>853</v>
      </c>
      <c r="E2005" s="10">
        <f>Daten!D2005</f>
        <v>0</v>
      </c>
      <c r="F2005" s="9">
        <f t="shared" si="190"/>
        <v>1374.9850746268658</v>
      </c>
      <c r="H2005" s="26">
        <f t="shared" ca="1" si="191"/>
        <v>4493</v>
      </c>
      <c r="I2005" s="8">
        <f t="shared" ca="1" si="192"/>
        <v>71</v>
      </c>
      <c r="J2005" s="26">
        <f ca="1">IF(I2005=0,0,COUNTIF(I$19:$I2005,C2005*10+1))</f>
        <v>268</v>
      </c>
      <c r="K2005" s="21">
        <f t="shared" ca="1" si="193"/>
        <v>0</v>
      </c>
      <c r="L2005" s="24">
        <f t="shared" ca="1" si="194"/>
        <v>4493</v>
      </c>
      <c r="M2005" s="8"/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C2005" s="8"/>
      <c r="AD2005" s="8"/>
      <c r="AE2005" s="8"/>
      <c r="AF2005" s="8"/>
      <c r="AG2005" s="8"/>
      <c r="AH2005" s="8"/>
      <c r="AI2005" s="8"/>
      <c r="AJ2005" s="8"/>
      <c r="AK2005" s="8"/>
      <c r="AL2005" s="8"/>
      <c r="AM2005" s="8"/>
      <c r="AN2005" s="8"/>
      <c r="AO2005" s="8"/>
      <c r="AP2005" s="8"/>
      <c r="AQ2005" s="8"/>
      <c r="AR2005" s="8"/>
    </row>
    <row r="2006" spans="1:44" x14ac:dyDescent="0.2">
      <c r="A2006" s="15">
        <f>Daten!A2006</f>
        <v>70933</v>
      </c>
      <c r="B2006" s="8" t="str">
        <f>Daten!B2006</f>
        <v>Terfens</v>
      </c>
      <c r="C2006" s="15">
        <f t="shared" si="189"/>
        <v>7</v>
      </c>
      <c r="D2006" s="9">
        <f>Daten!E2006</f>
        <v>2261</v>
      </c>
      <c r="E2006" s="10">
        <f>Daten!D2006</f>
        <v>0</v>
      </c>
      <c r="F2006" s="9">
        <f t="shared" si="190"/>
        <v>3644.5970149253731</v>
      </c>
      <c r="H2006" s="26">
        <f t="shared" ca="1" si="191"/>
        <v>11909</v>
      </c>
      <c r="I2006" s="8">
        <f t="shared" ca="1" si="192"/>
        <v>71</v>
      </c>
      <c r="J2006" s="26">
        <f ca="1">IF(I2006=0,0,COUNTIF(I$19:$I2006,C2006*10+1))</f>
        <v>269</v>
      </c>
      <c r="K2006" s="21">
        <f t="shared" ca="1" si="193"/>
        <v>0</v>
      </c>
      <c r="L2006" s="24">
        <f t="shared" ca="1" si="194"/>
        <v>11909</v>
      </c>
      <c r="M2006" s="8"/>
      <c r="N2006" s="8"/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C2006" s="8"/>
      <c r="AD2006" s="8"/>
      <c r="AE2006" s="8"/>
      <c r="AF2006" s="8"/>
      <c r="AG2006" s="8"/>
      <c r="AH2006" s="8"/>
      <c r="AI2006" s="8"/>
      <c r="AJ2006" s="8"/>
      <c r="AK2006" s="8"/>
      <c r="AL2006" s="8"/>
      <c r="AM2006" s="8"/>
      <c r="AN2006" s="8"/>
      <c r="AO2006" s="8"/>
      <c r="AP2006" s="8"/>
      <c r="AQ2006" s="8"/>
      <c r="AR2006" s="8"/>
    </row>
    <row r="2007" spans="1:44" x14ac:dyDescent="0.2">
      <c r="A2007" s="15">
        <f>Daten!A2007</f>
        <v>70934</v>
      </c>
      <c r="B2007" s="8" t="str">
        <f>Daten!B2007</f>
        <v>Tux</v>
      </c>
      <c r="C2007" s="15">
        <f t="shared" si="189"/>
        <v>7</v>
      </c>
      <c r="D2007" s="9">
        <f>Daten!E2007</f>
        <v>1952</v>
      </c>
      <c r="E2007" s="10">
        <f>Daten!D2007</f>
        <v>0</v>
      </c>
      <c r="F2007" s="9">
        <f t="shared" si="190"/>
        <v>3146.5074626865671</v>
      </c>
      <c r="H2007" s="26">
        <f t="shared" ca="1" si="191"/>
        <v>10282</v>
      </c>
      <c r="I2007" s="8">
        <f t="shared" ca="1" si="192"/>
        <v>71</v>
      </c>
      <c r="J2007" s="26">
        <f ca="1">IF(I2007=0,0,COUNTIF(I$19:$I2007,C2007*10+1))</f>
        <v>270</v>
      </c>
      <c r="K2007" s="21">
        <f t="shared" ca="1" si="193"/>
        <v>0</v>
      </c>
      <c r="L2007" s="24">
        <f t="shared" ca="1" si="194"/>
        <v>10282</v>
      </c>
      <c r="M2007" s="8"/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C2007" s="8"/>
      <c r="AD2007" s="8"/>
      <c r="AE2007" s="8"/>
      <c r="AF2007" s="8"/>
      <c r="AG2007" s="8"/>
      <c r="AH2007" s="8"/>
      <c r="AI2007" s="8"/>
      <c r="AJ2007" s="8"/>
      <c r="AK2007" s="8"/>
      <c r="AL2007" s="8"/>
      <c r="AM2007" s="8"/>
      <c r="AN2007" s="8"/>
      <c r="AO2007" s="8"/>
      <c r="AP2007" s="8"/>
      <c r="AQ2007" s="8"/>
      <c r="AR2007" s="8"/>
    </row>
    <row r="2008" spans="1:44" x14ac:dyDescent="0.2">
      <c r="A2008" s="15">
        <f>Daten!A2008</f>
        <v>70935</v>
      </c>
      <c r="B2008" s="8" t="str">
        <f>Daten!B2008</f>
        <v>Uderns</v>
      </c>
      <c r="C2008" s="15">
        <f t="shared" si="189"/>
        <v>7</v>
      </c>
      <c r="D2008" s="9">
        <f>Daten!E2008</f>
        <v>1860</v>
      </c>
      <c r="E2008" s="10">
        <f>Daten!D2008</f>
        <v>0</v>
      </c>
      <c r="F2008" s="9">
        <f t="shared" si="190"/>
        <v>2998.2089552238804</v>
      </c>
      <c r="H2008" s="26">
        <f t="shared" ca="1" si="191"/>
        <v>9797</v>
      </c>
      <c r="I2008" s="8">
        <f t="shared" ca="1" si="192"/>
        <v>71</v>
      </c>
      <c r="J2008" s="26">
        <f ca="1">IF(I2008=0,0,COUNTIF(I$19:$I2008,C2008*10+1))</f>
        <v>271</v>
      </c>
      <c r="K2008" s="21">
        <f t="shared" ca="1" si="193"/>
        <v>0</v>
      </c>
      <c r="L2008" s="24">
        <f t="shared" ca="1" si="194"/>
        <v>9797</v>
      </c>
      <c r="M2008" s="8"/>
      <c r="N2008" s="8"/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C2008" s="8"/>
      <c r="AD2008" s="8"/>
      <c r="AE2008" s="8"/>
      <c r="AF2008" s="8"/>
      <c r="AG2008" s="8"/>
      <c r="AH2008" s="8"/>
      <c r="AI2008" s="8"/>
      <c r="AJ2008" s="8"/>
      <c r="AK2008" s="8"/>
      <c r="AL2008" s="8"/>
      <c r="AM2008" s="8"/>
      <c r="AN2008" s="8"/>
      <c r="AO2008" s="8"/>
      <c r="AP2008" s="8"/>
      <c r="AQ2008" s="8"/>
      <c r="AR2008" s="8"/>
    </row>
    <row r="2009" spans="1:44" x14ac:dyDescent="0.2">
      <c r="A2009" s="15">
        <f>Daten!A2009</f>
        <v>70936</v>
      </c>
      <c r="B2009" s="8" t="str">
        <f>Daten!B2009</f>
        <v>Vomp</v>
      </c>
      <c r="C2009" s="15">
        <f t="shared" si="189"/>
        <v>7</v>
      </c>
      <c r="D2009" s="9">
        <f>Daten!E2009</f>
        <v>5282</v>
      </c>
      <c r="E2009" s="10">
        <f>Daten!D2009</f>
        <v>0</v>
      </c>
      <c r="F2009" s="9">
        <f t="shared" si="190"/>
        <v>8514.2686567164183</v>
      </c>
      <c r="H2009" s="26">
        <f t="shared" ca="1" si="191"/>
        <v>27822</v>
      </c>
      <c r="I2009" s="8">
        <f t="shared" ca="1" si="192"/>
        <v>71</v>
      </c>
      <c r="J2009" s="26">
        <f ca="1">IF(I2009=0,0,COUNTIF(I$19:$I2009,C2009*10+1))</f>
        <v>272</v>
      </c>
      <c r="K2009" s="21">
        <f t="shared" ca="1" si="193"/>
        <v>0</v>
      </c>
      <c r="L2009" s="24">
        <f t="shared" ca="1" si="194"/>
        <v>27822</v>
      </c>
      <c r="M2009" s="8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C2009" s="8"/>
      <c r="AD2009" s="8"/>
      <c r="AE2009" s="8"/>
      <c r="AF2009" s="8"/>
      <c r="AG2009" s="8"/>
      <c r="AH2009" s="8"/>
      <c r="AI2009" s="8"/>
      <c r="AJ2009" s="8"/>
      <c r="AK2009" s="8"/>
      <c r="AL2009" s="8"/>
      <c r="AM2009" s="8"/>
      <c r="AN2009" s="8"/>
      <c r="AO2009" s="8"/>
      <c r="AP2009" s="8"/>
      <c r="AQ2009" s="8"/>
      <c r="AR2009" s="8"/>
    </row>
    <row r="2010" spans="1:44" x14ac:dyDescent="0.2">
      <c r="A2010" s="15">
        <f>Daten!A2010</f>
        <v>70937</v>
      </c>
      <c r="B2010" s="8" t="str">
        <f>Daten!B2010</f>
        <v>Weer</v>
      </c>
      <c r="C2010" s="15">
        <f t="shared" si="189"/>
        <v>7</v>
      </c>
      <c r="D2010" s="9">
        <f>Daten!E2010</f>
        <v>1706</v>
      </c>
      <c r="E2010" s="10">
        <f>Daten!D2010</f>
        <v>0</v>
      </c>
      <c r="F2010" s="9">
        <f t="shared" si="190"/>
        <v>2749.9701492537315</v>
      </c>
      <c r="H2010" s="26">
        <f t="shared" ca="1" si="191"/>
        <v>8986</v>
      </c>
      <c r="I2010" s="8">
        <f t="shared" ca="1" si="192"/>
        <v>71</v>
      </c>
      <c r="J2010" s="26">
        <f ca="1">IF(I2010=0,0,COUNTIF(I$19:$I2010,C2010*10+1))</f>
        <v>273</v>
      </c>
      <c r="K2010" s="21">
        <f t="shared" ca="1" si="193"/>
        <v>0</v>
      </c>
      <c r="L2010" s="24">
        <f t="shared" ca="1" si="194"/>
        <v>8986</v>
      </c>
      <c r="M2010" s="8"/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C2010" s="8"/>
      <c r="AD2010" s="8"/>
      <c r="AE2010" s="8"/>
      <c r="AF2010" s="8"/>
      <c r="AG2010" s="8"/>
      <c r="AH2010" s="8"/>
      <c r="AI2010" s="8"/>
      <c r="AJ2010" s="8"/>
      <c r="AK2010" s="8"/>
      <c r="AL2010" s="8"/>
      <c r="AM2010" s="8"/>
      <c r="AN2010" s="8"/>
      <c r="AO2010" s="8"/>
      <c r="AP2010" s="8"/>
      <c r="AQ2010" s="8"/>
      <c r="AR2010" s="8"/>
    </row>
    <row r="2011" spans="1:44" x14ac:dyDescent="0.2">
      <c r="A2011" s="15">
        <f>Daten!A2011</f>
        <v>70938</v>
      </c>
      <c r="B2011" s="8" t="str">
        <f>Daten!B2011</f>
        <v>Weerberg</v>
      </c>
      <c r="C2011" s="15">
        <f t="shared" si="189"/>
        <v>7</v>
      </c>
      <c r="D2011" s="9">
        <f>Daten!E2011</f>
        <v>2482</v>
      </c>
      <c r="E2011" s="10">
        <f>Daten!D2011</f>
        <v>0</v>
      </c>
      <c r="F2011" s="9">
        <f t="shared" si="190"/>
        <v>4000.8358208955224</v>
      </c>
      <c r="H2011" s="26">
        <f t="shared" ca="1" si="191"/>
        <v>13073</v>
      </c>
      <c r="I2011" s="8">
        <f t="shared" ca="1" si="192"/>
        <v>71</v>
      </c>
      <c r="J2011" s="26">
        <f ca="1">IF(I2011=0,0,COUNTIF(I$19:$I2011,C2011*10+1))</f>
        <v>274</v>
      </c>
      <c r="K2011" s="21">
        <f t="shared" ca="1" si="193"/>
        <v>0</v>
      </c>
      <c r="L2011" s="24">
        <f t="shared" ca="1" si="194"/>
        <v>13073</v>
      </c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C2011" s="8"/>
      <c r="AD2011" s="8"/>
      <c r="AE2011" s="8"/>
      <c r="AF2011" s="8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</row>
    <row r="2012" spans="1:44" x14ac:dyDescent="0.2">
      <c r="A2012" s="15">
        <f>Daten!A2012</f>
        <v>70939</v>
      </c>
      <c r="B2012" s="8" t="str">
        <f>Daten!B2012</f>
        <v>Wiesing</v>
      </c>
      <c r="C2012" s="15">
        <f t="shared" si="189"/>
        <v>7</v>
      </c>
      <c r="D2012" s="9">
        <f>Daten!E2012</f>
        <v>2170</v>
      </c>
      <c r="E2012" s="10">
        <f>Daten!D2012</f>
        <v>0</v>
      </c>
      <c r="F2012" s="9">
        <f t="shared" si="190"/>
        <v>3497.9104477611941</v>
      </c>
      <c r="H2012" s="26">
        <f t="shared" ca="1" si="191"/>
        <v>11430</v>
      </c>
      <c r="I2012" s="8">
        <f t="shared" ca="1" si="192"/>
        <v>71</v>
      </c>
      <c r="J2012" s="26">
        <f ca="1">IF(I2012=0,0,COUNTIF(I$19:$I2012,C2012*10+1))</f>
        <v>275</v>
      </c>
      <c r="K2012" s="21">
        <f t="shared" ca="1" si="193"/>
        <v>0</v>
      </c>
      <c r="L2012" s="24">
        <f t="shared" ca="1" si="194"/>
        <v>11430</v>
      </c>
      <c r="M2012" s="8"/>
      <c r="N2012" s="8"/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/>
      <c r="AC2012" s="8"/>
      <c r="AD2012" s="8"/>
      <c r="AE2012" s="8"/>
      <c r="AF2012" s="8"/>
      <c r="AG2012" s="8"/>
      <c r="AH2012" s="8"/>
      <c r="AI2012" s="8"/>
      <c r="AJ2012" s="8"/>
      <c r="AK2012" s="8"/>
      <c r="AL2012" s="8"/>
      <c r="AM2012" s="8"/>
      <c r="AN2012" s="8"/>
      <c r="AO2012" s="8"/>
      <c r="AP2012" s="8"/>
      <c r="AQ2012" s="8"/>
      <c r="AR2012" s="8"/>
    </row>
    <row r="2013" spans="1:44" x14ac:dyDescent="0.2">
      <c r="A2013" s="15">
        <f>Daten!A2013</f>
        <v>70940</v>
      </c>
      <c r="B2013" s="8" t="str">
        <f>Daten!B2013</f>
        <v>Zell am Ziller</v>
      </c>
      <c r="C2013" s="15">
        <f t="shared" si="189"/>
        <v>7</v>
      </c>
      <c r="D2013" s="9">
        <f>Daten!E2013</f>
        <v>1679</v>
      </c>
      <c r="E2013" s="10">
        <f>Daten!D2013</f>
        <v>0</v>
      </c>
      <c r="F2013" s="9">
        <f t="shared" si="190"/>
        <v>2706.4477611940297</v>
      </c>
      <c r="H2013" s="26">
        <f t="shared" ca="1" si="191"/>
        <v>8844</v>
      </c>
      <c r="I2013" s="8">
        <f t="shared" ca="1" si="192"/>
        <v>71</v>
      </c>
      <c r="J2013" s="26">
        <f ca="1">IF(I2013=0,0,COUNTIF(I$19:$I2013,C2013*10+1))</f>
        <v>276</v>
      </c>
      <c r="K2013" s="21">
        <f t="shared" ca="1" si="193"/>
        <v>0</v>
      </c>
      <c r="L2013" s="24">
        <f t="shared" ca="1" si="194"/>
        <v>8844</v>
      </c>
      <c r="M2013" s="8"/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C2013" s="8"/>
      <c r="AD2013" s="8"/>
      <c r="AE2013" s="8"/>
      <c r="AF2013" s="8"/>
      <c r="AG2013" s="8"/>
      <c r="AH2013" s="8"/>
      <c r="AI2013" s="8"/>
      <c r="AJ2013" s="8"/>
      <c r="AK2013" s="8"/>
      <c r="AL2013" s="8"/>
      <c r="AM2013" s="8"/>
      <c r="AN2013" s="8"/>
      <c r="AO2013" s="8"/>
      <c r="AP2013" s="8"/>
      <c r="AQ2013" s="8"/>
      <c r="AR2013" s="8"/>
    </row>
    <row r="2014" spans="1:44" x14ac:dyDescent="0.2">
      <c r="A2014" s="15">
        <f>Daten!A2014</f>
        <v>70941</v>
      </c>
      <c r="B2014" s="8" t="str">
        <f>Daten!B2014</f>
        <v>Zellberg</v>
      </c>
      <c r="C2014" s="15">
        <f t="shared" si="189"/>
        <v>7</v>
      </c>
      <c r="D2014" s="9">
        <f>Daten!E2014</f>
        <v>679</v>
      </c>
      <c r="E2014" s="10">
        <f>Daten!D2014</f>
        <v>0</v>
      </c>
      <c r="F2014" s="9">
        <f t="shared" si="190"/>
        <v>1094.5074626865671</v>
      </c>
      <c r="H2014" s="26">
        <f t="shared" ca="1" si="191"/>
        <v>3576</v>
      </c>
      <c r="I2014" s="8">
        <f t="shared" ca="1" si="192"/>
        <v>71</v>
      </c>
      <c r="J2014" s="26">
        <f ca="1">IF(I2014=0,0,COUNTIF(I$19:$I2014,C2014*10+1))</f>
        <v>277</v>
      </c>
      <c r="K2014" s="21">
        <f t="shared" ca="1" si="193"/>
        <v>0</v>
      </c>
      <c r="L2014" s="24">
        <f t="shared" ca="1" si="194"/>
        <v>3576</v>
      </c>
      <c r="M2014" s="8"/>
      <c r="N2014" s="8"/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C2014" s="8"/>
      <c r="AD2014" s="8"/>
      <c r="AE2014" s="8"/>
      <c r="AF2014" s="8"/>
      <c r="AG2014" s="8"/>
      <c r="AH2014" s="8"/>
      <c r="AI2014" s="8"/>
      <c r="AJ2014" s="8"/>
      <c r="AK2014" s="8"/>
      <c r="AL2014" s="8"/>
      <c r="AM2014" s="8"/>
      <c r="AN2014" s="8"/>
      <c r="AO2014" s="8"/>
      <c r="AP2014" s="8"/>
      <c r="AQ2014" s="8"/>
      <c r="AR2014" s="8"/>
    </row>
    <row r="2015" spans="1:44" x14ac:dyDescent="0.2">
      <c r="A2015" s="15">
        <f>Daten!A2015</f>
        <v>80101</v>
      </c>
      <c r="B2015" s="8" t="str">
        <f>Daten!B2015</f>
        <v>Bartholomäberg</v>
      </c>
      <c r="C2015" s="15">
        <f t="shared" si="189"/>
        <v>8</v>
      </c>
      <c r="D2015" s="9">
        <f>Daten!E2015</f>
        <v>2373</v>
      </c>
      <c r="E2015" s="10">
        <f>Daten!D2015</f>
        <v>0</v>
      </c>
      <c r="F2015" s="9">
        <f t="shared" si="190"/>
        <v>3825.1343283582091</v>
      </c>
      <c r="H2015" s="26">
        <f t="shared" ca="1" si="191"/>
        <v>13047</v>
      </c>
      <c r="I2015" s="8">
        <f t="shared" ca="1" si="192"/>
        <v>81</v>
      </c>
      <c r="J2015" s="26">
        <f ca="1">IF(I2015=0,0,COUNTIF(I$19:$I2015,C2015*10+1))</f>
        <v>1</v>
      </c>
      <c r="K2015" s="21">
        <f t="shared" ca="1" si="193"/>
        <v>-5</v>
      </c>
      <c r="L2015" s="24">
        <f t="shared" ca="1" si="194"/>
        <v>13042</v>
      </c>
      <c r="M2015" s="8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C2015" s="8"/>
      <c r="AD2015" s="8"/>
      <c r="AE2015" s="8"/>
      <c r="AF2015" s="8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/>
    </row>
    <row r="2016" spans="1:44" x14ac:dyDescent="0.2">
      <c r="A2016" s="15">
        <f>Daten!A2016</f>
        <v>80102</v>
      </c>
      <c r="B2016" s="8" t="str">
        <f>Daten!B2016</f>
        <v>Blons</v>
      </c>
      <c r="C2016" s="15">
        <f t="shared" si="189"/>
        <v>8</v>
      </c>
      <c r="D2016" s="9">
        <f>Daten!E2016</f>
        <v>342</v>
      </c>
      <c r="E2016" s="10">
        <f>Daten!D2016</f>
        <v>0</v>
      </c>
      <c r="F2016" s="9">
        <f t="shared" si="190"/>
        <v>551.28358208955228</v>
      </c>
      <c r="H2016" s="26">
        <f t="shared" ca="1" si="191"/>
        <v>1880</v>
      </c>
      <c r="I2016" s="8">
        <f t="shared" ca="1" si="192"/>
        <v>81</v>
      </c>
      <c r="J2016" s="26">
        <f ca="1">IF(I2016=0,0,COUNTIF(I$19:$I2016,C2016*10+1))</f>
        <v>2</v>
      </c>
      <c r="K2016" s="21">
        <f t="shared" ca="1" si="193"/>
        <v>0</v>
      </c>
      <c r="L2016" s="24">
        <f t="shared" ca="1" si="194"/>
        <v>1880</v>
      </c>
      <c r="M2016" s="8"/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C2016" s="8"/>
      <c r="AD2016" s="8"/>
      <c r="AE2016" s="8"/>
      <c r="AF2016" s="8"/>
      <c r="AG2016" s="8"/>
      <c r="AH2016" s="8"/>
      <c r="AI2016" s="8"/>
      <c r="AJ2016" s="8"/>
      <c r="AK2016" s="8"/>
      <c r="AL2016" s="8"/>
      <c r="AM2016" s="8"/>
      <c r="AN2016" s="8"/>
      <c r="AO2016" s="8"/>
      <c r="AP2016" s="8"/>
      <c r="AQ2016" s="8"/>
      <c r="AR2016" s="8"/>
    </row>
    <row r="2017" spans="1:44" x14ac:dyDescent="0.2">
      <c r="A2017" s="15">
        <f>Daten!A2017</f>
        <v>80103</v>
      </c>
      <c r="B2017" s="8" t="str">
        <f>Daten!B2017</f>
        <v>Bludenz</v>
      </c>
      <c r="C2017" s="15">
        <f t="shared" si="189"/>
        <v>8</v>
      </c>
      <c r="D2017" s="9">
        <f>Daten!E2017</f>
        <v>14946</v>
      </c>
      <c r="E2017" s="10">
        <f>Daten!D2017</f>
        <v>0</v>
      </c>
      <c r="F2017" s="9">
        <f t="shared" si="190"/>
        <v>24909.999999999996</v>
      </c>
      <c r="H2017" s="26">
        <f t="shared" ca="1" si="191"/>
        <v>84966</v>
      </c>
      <c r="I2017" s="8">
        <f t="shared" ca="1" si="192"/>
        <v>81</v>
      </c>
      <c r="J2017" s="26">
        <f ca="1">IF(I2017=0,0,COUNTIF(I$19:$I2017,C2017*10+1))</f>
        <v>3</v>
      </c>
      <c r="K2017" s="21">
        <f t="shared" ca="1" si="193"/>
        <v>0</v>
      </c>
      <c r="L2017" s="24">
        <f t="shared" ca="1" si="194"/>
        <v>84966</v>
      </c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C2017" s="8"/>
      <c r="AD2017" s="8"/>
      <c r="AE2017" s="8"/>
      <c r="AF2017" s="8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/>
    </row>
    <row r="2018" spans="1:44" x14ac:dyDescent="0.2">
      <c r="A2018" s="15">
        <f>Daten!A2018</f>
        <v>80104</v>
      </c>
      <c r="B2018" s="8" t="str">
        <f>Daten!B2018</f>
        <v>Bludesch</v>
      </c>
      <c r="C2018" s="15">
        <f t="shared" si="189"/>
        <v>8</v>
      </c>
      <c r="D2018" s="9">
        <f>Daten!E2018</f>
        <v>2525</v>
      </c>
      <c r="E2018" s="10">
        <f>Daten!D2018</f>
        <v>0</v>
      </c>
      <c r="F2018" s="9">
        <f t="shared" si="190"/>
        <v>4070.1492537313434</v>
      </c>
      <c r="H2018" s="26">
        <f t="shared" ca="1" si="191"/>
        <v>13883</v>
      </c>
      <c r="I2018" s="8">
        <f t="shared" ca="1" si="192"/>
        <v>81</v>
      </c>
      <c r="J2018" s="26">
        <f ca="1">IF(I2018=0,0,COUNTIF(I$19:$I2018,C2018*10+1))</f>
        <v>4</v>
      </c>
      <c r="K2018" s="21">
        <f t="shared" ca="1" si="193"/>
        <v>0</v>
      </c>
      <c r="L2018" s="24">
        <f t="shared" ca="1" si="194"/>
        <v>13883</v>
      </c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C2018" s="8"/>
      <c r="AD2018" s="8"/>
      <c r="AE2018" s="8"/>
      <c r="AF2018" s="8"/>
      <c r="AG2018" s="8"/>
      <c r="AH2018" s="8"/>
      <c r="AI2018" s="8"/>
      <c r="AJ2018" s="8"/>
      <c r="AK2018" s="8"/>
      <c r="AL2018" s="8"/>
      <c r="AM2018" s="8"/>
      <c r="AN2018" s="8"/>
      <c r="AO2018" s="8"/>
      <c r="AP2018" s="8"/>
      <c r="AQ2018" s="8"/>
      <c r="AR2018" s="8"/>
    </row>
    <row r="2019" spans="1:44" x14ac:dyDescent="0.2">
      <c r="A2019" s="15">
        <f>Daten!A2019</f>
        <v>80105</v>
      </c>
      <c r="B2019" s="8" t="str">
        <f>Daten!B2019</f>
        <v>Brand</v>
      </c>
      <c r="C2019" s="15">
        <f t="shared" si="189"/>
        <v>8</v>
      </c>
      <c r="D2019" s="9">
        <f>Daten!E2019</f>
        <v>761</v>
      </c>
      <c r="E2019" s="10">
        <f>Daten!D2019</f>
        <v>0</v>
      </c>
      <c r="F2019" s="9">
        <f t="shared" si="190"/>
        <v>1226.686567164179</v>
      </c>
      <c r="H2019" s="26">
        <f t="shared" ca="1" si="191"/>
        <v>4184</v>
      </c>
      <c r="I2019" s="8">
        <f t="shared" ca="1" si="192"/>
        <v>81</v>
      </c>
      <c r="J2019" s="26">
        <f ca="1">IF(I2019=0,0,COUNTIF(I$19:$I2019,C2019*10+1))</f>
        <v>5</v>
      </c>
      <c r="K2019" s="21">
        <f t="shared" ca="1" si="193"/>
        <v>0</v>
      </c>
      <c r="L2019" s="24">
        <f t="shared" ca="1" si="194"/>
        <v>4184</v>
      </c>
      <c r="M2019" s="8"/>
      <c r="N2019" s="8"/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C2019" s="8"/>
      <c r="AD2019" s="8"/>
      <c r="AE2019" s="8"/>
      <c r="AF2019" s="8"/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/>
    </row>
    <row r="2020" spans="1:44" x14ac:dyDescent="0.2">
      <c r="A2020" s="15">
        <f>Daten!A2020</f>
        <v>80106</v>
      </c>
      <c r="B2020" s="8" t="str">
        <f>Daten!B2020</f>
        <v>Bürs</v>
      </c>
      <c r="C2020" s="15">
        <f t="shared" si="189"/>
        <v>8</v>
      </c>
      <c r="D2020" s="9">
        <f>Daten!E2020</f>
        <v>3367</v>
      </c>
      <c r="E2020" s="10">
        <f>Daten!D2020</f>
        <v>0</v>
      </c>
      <c r="F2020" s="9">
        <f t="shared" si="190"/>
        <v>5427.4029850746265</v>
      </c>
      <c r="H2020" s="26">
        <f t="shared" ca="1" si="191"/>
        <v>18512</v>
      </c>
      <c r="I2020" s="8">
        <f t="shared" ca="1" si="192"/>
        <v>81</v>
      </c>
      <c r="J2020" s="26">
        <f ca="1">IF(I2020=0,0,COUNTIF(I$19:$I2020,C2020*10+1))</f>
        <v>6</v>
      </c>
      <c r="K2020" s="21">
        <f t="shared" ca="1" si="193"/>
        <v>0</v>
      </c>
      <c r="L2020" s="24">
        <f t="shared" ca="1" si="194"/>
        <v>18512</v>
      </c>
      <c r="M2020" s="8"/>
      <c r="N2020" s="8"/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C2020" s="8"/>
      <c r="AD2020" s="8"/>
      <c r="AE2020" s="8"/>
      <c r="AF2020" s="8"/>
      <c r="AG2020" s="8"/>
      <c r="AH2020" s="8"/>
      <c r="AI2020" s="8"/>
      <c r="AJ2020" s="8"/>
      <c r="AK2020" s="8"/>
      <c r="AL2020" s="8"/>
      <c r="AM2020" s="8"/>
      <c r="AN2020" s="8"/>
      <c r="AO2020" s="8"/>
      <c r="AP2020" s="8"/>
      <c r="AQ2020" s="8"/>
      <c r="AR2020" s="8"/>
    </row>
    <row r="2021" spans="1:44" x14ac:dyDescent="0.2">
      <c r="A2021" s="15">
        <f>Daten!A2021</f>
        <v>80107</v>
      </c>
      <c r="B2021" s="8" t="str">
        <f>Daten!B2021</f>
        <v>Bürserberg</v>
      </c>
      <c r="C2021" s="15">
        <f t="shared" si="189"/>
        <v>8</v>
      </c>
      <c r="D2021" s="9">
        <f>Daten!E2021</f>
        <v>557</v>
      </c>
      <c r="E2021" s="10">
        <f>Daten!D2021</f>
        <v>0</v>
      </c>
      <c r="F2021" s="9">
        <f t="shared" si="190"/>
        <v>897.85074626865674</v>
      </c>
      <c r="H2021" s="26">
        <f t="shared" ca="1" si="191"/>
        <v>3063</v>
      </c>
      <c r="I2021" s="8">
        <f t="shared" ca="1" si="192"/>
        <v>81</v>
      </c>
      <c r="J2021" s="26">
        <f ca="1">IF(I2021=0,0,COUNTIF(I$19:$I2021,C2021*10+1))</f>
        <v>7</v>
      </c>
      <c r="K2021" s="21">
        <f t="shared" ca="1" si="193"/>
        <v>0</v>
      </c>
      <c r="L2021" s="24">
        <f t="shared" ca="1" si="194"/>
        <v>3063</v>
      </c>
      <c r="M2021" s="8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C2021" s="8"/>
      <c r="AD2021" s="8"/>
      <c r="AE2021" s="8"/>
      <c r="AF2021" s="8"/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/>
    </row>
    <row r="2022" spans="1:44" x14ac:dyDescent="0.2">
      <c r="A2022" s="15">
        <f>Daten!A2022</f>
        <v>80108</v>
      </c>
      <c r="B2022" s="8" t="str">
        <f>Daten!B2022</f>
        <v>Dalaas</v>
      </c>
      <c r="C2022" s="15">
        <f t="shared" si="189"/>
        <v>8</v>
      </c>
      <c r="D2022" s="9">
        <f>Daten!E2022</f>
        <v>1645</v>
      </c>
      <c r="E2022" s="10">
        <f>Daten!D2022</f>
        <v>0</v>
      </c>
      <c r="F2022" s="9">
        <f t="shared" si="190"/>
        <v>2651.6417910447763</v>
      </c>
      <c r="H2022" s="26">
        <f t="shared" ca="1" si="191"/>
        <v>9045</v>
      </c>
      <c r="I2022" s="8">
        <f t="shared" ca="1" si="192"/>
        <v>81</v>
      </c>
      <c r="J2022" s="26">
        <f ca="1">IF(I2022=0,0,COUNTIF(I$19:$I2022,C2022*10+1))</f>
        <v>8</v>
      </c>
      <c r="K2022" s="21">
        <f t="shared" ca="1" si="193"/>
        <v>0</v>
      </c>
      <c r="L2022" s="24">
        <f t="shared" ca="1" si="194"/>
        <v>9045</v>
      </c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C2022" s="8"/>
      <c r="AD2022" s="8"/>
      <c r="AE2022" s="8"/>
      <c r="AF2022" s="8"/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/>
    </row>
    <row r="2023" spans="1:44" x14ac:dyDescent="0.2">
      <c r="A2023" s="15">
        <f>Daten!A2023</f>
        <v>80109</v>
      </c>
      <c r="B2023" s="8" t="str">
        <f>Daten!B2023</f>
        <v>Fontanella</v>
      </c>
      <c r="C2023" s="15">
        <f t="shared" si="189"/>
        <v>8</v>
      </c>
      <c r="D2023" s="9">
        <f>Daten!E2023</f>
        <v>459</v>
      </c>
      <c r="E2023" s="10">
        <f>Daten!D2023</f>
        <v>0</v>
      </c>
      <c r="F2023" s="9">
        <f t="shared" si="190"/>
        <v>739.88059701492534</v>
      </c>
      <c r="H2023" s="26">
        <f t="shared" ca="1" si="191"/>
        <v>2524</v>
      </c>
      <c r="I2023" s="8">
        <f t="shared" ca="1" si="192"/>
        <v>81</v>
      </c>
      <c r="J2023" s="26">
        <f ca="1">IF(I2023=0,0,COUNTIF(I$19:$I2023,C2023*10+1))</f>
        <v>9</v>
      </c>
      <c r="K2023" s="21">
        <f t="shared" ca="1" si="193"/>
        <v>0</v>
      </c>
      <c r="L2023" s="24">
        <f t="shared" ca="1" si="194"/>
        <v>2524</v>
      </c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C2023" s="8"/>
      <c r="AD2023" s="8"/>
      <c r="AE2023" s="8"/>
      <c r="AF2023" s="8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/>
    </row>
    <row r="2024" spans="1:44" x14ac:dyDescent="0.2">
      <c r="A2024" s="15">
        <f>Daten!A2024</f>
        <v>80110</v>
      </c>
      <c r="B2024" s="8" t="str">
        <f>Daten!B2024</f>
        <v>Gaschurn</v>
      </c>
      <c r="C2024" s="15">
        <f t="shared" si="189"/>
        <v>8</v>
      </c>
      <c r="D2024" s="9">
        <f>Daten!E2024</f>
        <v>1448</v>
      </c>
      <c r="E2024" s="10">
        <f>Daten!D2024</f>
        <v>0</v>
      </c>
      <c r="F2024" s="9">
        <f t="shared" si="190"/>
        <v>2334.0895522388059</v>
      </c>
      <c r="H2024" s="26">
        <f t="shared" ca="1" si="191"/>
        <v>7961</v>
      </c>
      <c r="I2024" s="8">
        <f t="shared" ca="1" si="192"/>
        <v>81</v>
      </c>
      <c r="J2024" s="26">
        <f ca="1">IF(I2024=0,0,COUNTIF(I$19:$I2024,C2024*10+1))</f>
        <v>10</v>
      </c>
      <c r="K2024" s="21">
        <f t="shared" ca="1" si="193"/>
        <v>0</v>
      </c>
      <c r="L2024" s="24">
        <f t="shared" ca="1" si="194"/>
        <v>7961</v>
      </c>
      <c r="M2024" s="8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C2024" s="8"/>
      <c r="AD2024" s="8"/>
      <c r="AE2024" s="8"/>
      <c r="AF2024" s="8"/>
      <c r="AG2024" s="8"/>
      <c r="AH2024" s="8"/>
      <c r="AI2024" s="8"/>
      <c r="AJ2024" s="8"/>
      <c r="AK2024" s="8"/>
      <c r="AL2024" s="8"/>
      <c r="AM2024" s="8"/>
      <c r="AN2024" s="8"/>
      <c r="AO2024" s="8"/>
      <c r="AP2024" s="8"/>
      <c r="AQ2024" s="8"/>
      <c r="AR2024" s="8"/>
    </row>
    <row r="2025" spans="1:44" x14ac:dyDescent="0.2">
      <c r="A2025" s="15">
        <f>Daten!A2025</f>
        <v>80111</v>
      </c>
      <c r="B2025" s="8" t="str">
        <f>Daten!B2025</f>
        <v>Innerbraz</v>
      </c>
      <c r="C2025" s="15">
        <f t="shared" si="189"/>
        <v>8</v>
      </c>
      <c r="D2025" s="9">
        <f>Daten!E2025</f>
        <v>1023</v>
      </c>
      <c r="E2025" s="10">
        <f>Daten!D2025</f>
        <v>0</v>
      </c>
      <c r="F2025" s="9">
        <f t="shared" si="190"/>
        <v>1649.0149253731342</v>
      </c>
      <c r="H2025" s="26">
        <f t="shared" ca="1" si="191"/>
        <v>5625</v>
      </c>
      <c r="I2025" s="8">
        <f t="shared" ca="1" si="192"/>
        <v>81</v>
      </c>
      <c r="J2025" s="26">
        <f ca="1">IF(I2025=0,0,COUNTIF(I$19:$I2025,C2025*10+1))</f>
        <v>11</v>
      </c>
      <c r="K2025" s="21">
        <f t="shared" ca="1" si="193"/>
        <v>0</v>
      </c>
      <c r="L2025" s="24">
        <f t="shared" ca="1" si="194"/>
        <v>5625</v>
      </c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C2025" s="8"/>
      <c r="AD2025" s="8"/>
      <c r="AE2025" s="8"/>
      <c r="AF2025" s="8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</row>
    <row r="2026" spans="1:44" x14ac:dyDescent="0.2">
      <c r="A2026" s="15">
        <f>Daten!A2026</f>
        <v>80112</v>
      </c>
      <c r="B2026" s="8" t="str">
        <f>Daten!B2026</f>
        <v>Klösterle</v>
      </c>
      <c r="C2026" s="15">
        <f t="shared" si="189"/>
        <v>8</v>
      </c>
      <c r="D2026" s="9">
        <f>Daten!E2026</f>
        <v>665</v>
      </c>
      <c r="E2026" s="10">
        <f>Daten!D2026</f>
        <v>0</v>
      </c>
      <c r="F2026" s="9">
        <f t="shared" si="190"/>
        <v>1071.9402985074628</v>
      </c>
      <c r="H2026" s="26">
        <f t="shared" ca="1" si="191"/>
        <v>3656</v>
      </c>
      <c r="I2026" s="8">
        <f t="shared" ca="1" si="192"/>
        <v>81</v>
      </c>
      <c r="J2026" s="26">
        <f ca="1">IF(I2026=0,0,COUNTIF(I$19:$I2026,C2026*10+1))</f>
        <v>12</v>
      </c>
      <c r="K2026" s="21">
        <f t="shared" ca="1" si="193"/>
        <v>0</v>
      </c>
      <c r="L2026" s="24">
        <f t="shared" ca="1" si="194"/>
        <v>3656</v>
      </c>
      <c r="M2026" s="8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C2026" s="8"/>
      <c r="AD2026" s="8"/>
      <c r="AE2026" s="8"/>
      <c r="AF2026" s="8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/>
    </row>
    <row r="2027" spans="1:44" x14ac:dyDescent="0.2">
      <c r="A2027" s="15">
        <f>Daten!A2027</f>
        <v>80113</v>
      </c>
      <c r="B2027" s="8" t="str">
        <f>Daten!B2027</f>
        <v>Lech</v>
      </c>
      <c r="C2027" s="15">
        <f t="shared" si="189"/>
        <v>8</v>
      </c>
      <c r="D2027" s="9">
        <f>Daten!E2027</f>
        <v>1577</v>
      </c>
      <c r="E2027" s="10">
        <f>Daten!D2027</f>
        <v>0</v>
      </c>
      <c r="F2027" s="9">
        <f t="shared" si="190"/>
        <v>2542.0298507462685</v>
      </c>
      <c r="H2027" s="26">
        <f t="shared" ca="1" si="191"/>
        <v>8671</v>
      </c>
      <c r="I2027" s="8">
        <f t="shared" ca="1" si="192"/>
        <v>81</v>
      </c>
      <c r="J2027" s="26">
        <f ca="1">IF(I2027=0,0,COUNTIF(I$19:$I2027,C2027*10+1))</f>
        <v>13</v>
      </c>
      <c r="K2027" s="21">
        <f t="shared" ca="1" si="193"/>
        <v>0</v>
      </c>
      <c r="L2027" s="24">
        <f t="shared" ca="1" si="194"/>
        <v>8671</v>
      </c>
      <c r="M2027" s="8"/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C2027" s="8"/>
      <c r="AD2027" s="8"/>
      <c r="AE2027" s="8"/>
      <c r="AF2027" s="8"/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/>
    </row>
    <row r="2028" spans="1:44" x14ac:dyDescent="0.2">
      <c r="A2028" s="15">
        <f>Daten!A2028</f>
        <v>80114</v>
      </c>
      <c r="B2028" s="8" t="str">
        <f>Daten!B2028</f>
        <v>Lorüns</v>
      </c>
      <c r="C2028" s="15">
        <f t="shared" si="189"/>
        <v>8</v>
      </c>
      <c r="D2028" s="9">
        <f>Daten!E2028</f>
        <v>297</v>
      </c>
      <c r="E2028" s="10">
        <f>Daten!D2028</f>
        <v>0</v>
      </c>
      <c r="F2028" s="9">
        <f t="shared" si="190"/>
        <v>478.74626865671644</v>
      </c>
      <c r="H2028" s="26">
        <f t="shared" ca="1" si="191"/>
        <v>1633</v>
      </c>
      <c r="I2028" s="8">
        <f t="shared" ca="1" si="192"/>
        <v>81</v>
      </c>
      <c r="J2028" s="26">
        <f ca="1">IF(I2028=0,0,COUNTIF(I$19:$I2028,C2028*10+1))</f>
        <v>14</v>
      </c>
      <c r="K2028" s="21">
        <f t="shared" ca="1" si="193"/>
        <v>0</v>
      </c>
      <c r="L2028" s="24">
        <f t="shared" ca="1" si="194"/>
        <v>1633</v>
      </c>
      <c r="M2028" s="8"/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C2028" s="8"/>
      <c r="AD2028" s="8"/>
      <c r="AE2028" s="8"/>
      <c r="AF2028" s="8"/>
      <c r="AG2028" s="8"/>
      <c r="AH2028" s="8"/>
      <c r="AI2028" s="8"/>
      <c r="AJ2028" s="8"/>
      <c r="AK2028" s="8"/>
      <c r="AL2028" s="8"/>
      <c r="AM2028" s="8"/>
      <c r="AN2028" s="8"/>
      <c r="AO2028" s="8"/>
      <c r="AP2028" s="8"/>
      <c r="AQ2028" s="8"/>
      <c r="AR2028" s="8"/>
    </row>
    <row r="2029" spans="1:44" x14ac:dyDescent="0.2">
      <c r="A2029" s="15">
        <f>Daten!A2029</f>
        <v>80115</v>
      </c>
      <c r="B2029" s="8" t="str">
        <f>Daten!B2029</f>
        <v>Ludesch</v>
      </c>
      <c r="C2029" s="15">
        <f t="shared" si="189"/>
        <v>8</v>
      </c>
      <c r="D2029" s="9">
        <f>Daten!E2029</f>
        <v>3665</v>
      </c>
      <c r="E2029" s="10">
        <f>Daten!D2029</f>
        <v>0</v>
      </c>
      <c r="F2029" s="9">
        <f t="shared" si="190"/>
        <v>5907.7611940298511</v>
      </c>
      <c r="H2029" s="26">
        <f t="shared" ca="1" si="191"/>
        <v>20151</v>
      </c>
      <c r="I2029" s="8">
        <f t="shared" ca="1" si="192"/>
        <v>81</v>
      </c>
      <c r="J2029" s="26">
        <f ca="1">IF(I2029=0,0,COUNTIF(I$19:$I2029,C2029*10+1))</f>
        <v>15</v>
      </c>
      <c r="K2029" s="21">
        <f t="shared" ca="1" si="193"/>
        <v>0</v>
      </c>
      <c r="L2029" s="24">
        <f t="shared" ca="1" si="194"/>
        <v>20151</v>
      </c>
      <c r="M2029" s="8"/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C2029" s="8"/>
      <c r="AD2029" s="8"/>
      <c r="AE2029" s="8"/>
      <c r="AF2029" s="8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</row>
    <row r="2030" spans="1:44" x14ac:dyDescent="0.2">
      <c r="A2030" s="15">
        <f>Daten!A2030</f>
        <v>80116</v>
      </c>
      <c r="B2030" s="8" t="str">
        <f>Daten!B2030</f>
        <v>Nenzing</v>
      </c>
      <c r="C2030" s="15">
        <f t="shared" si="189"/>
        <v>8</v>
      </c>
      <c r="D2030" s="9">
        <f>Daten!E2030</f>
        <v>6197</v>
      </c>
      <c r="E2030" s="10">
        <f>Daten!D2030</f>
        <v>0</v>
      </c>
      <c r="F2030" s="9">
        <f t="shared" si="190"/>
        <v>9989.194029850747</v>
      </c>
      <c r="H2030" s="26">
        <f t="shared" ca="1" si="191"/>
        <v>34072</v>
      </c>
      <c r="I2030" s="8">
        <f t="shared" ca="1" si="192"/>
        <v>81</v>
      </c>
      <c r="J2030" s="26">
        <f ca="1">IF(I2030=0,0,COUNTIF(I$19:$I2030,C2030*10+1))</f>
        <v>16</v>
      </c>
      <c r="K2030" s="21">
        <f t="shared" ca="1" si="193"/>
        <v>0</v>
      </c>
      <c r="L2030" s="24">
        <f t="shared" ca="1" si="194"/>
        <v>34072</v>
      </c>
      <c r="M2030" s="8"/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C2030" s="8"/>
      <c r="AD2030" s="8"/>
      <c r="AE2030" s="8"/>
      <c r="AF2030" s="8"/>
      <c r="AG2030" s="8"/>
      <c r="AH2030" s="8"/>
      <c r="AI2030" s="8"/>
      <c r="AJ2030" s="8"/>
      <c r="AK2030" s="8"/>
      <c r="AL2030" s="8"/>
      <c r="AM2030" s="8"/>
      <c r="AN2030" s="8"/>
      <c r="AO2030" s="8"/>
      <c r="AP2030" s="8"/>
      <c r="AQ2030" s="8"/>
      <c r="AR2030" s="8"/>
    </row>
    <row r="2031" spans="1:44" x14ac:dyDescent="0.2">
      <c r="A2031" s="15">
        <f>Daten!A2031</f>
        <v>80117</v>
      </c>
      <c r="B2031" s="8" t="str">
        <f>Daten!B2031</f>
        <v>Nüziders</v>
      </c>
      <c r="C2031" s="15">
        <f t="shared" si="189"/>
        <v>8</v>
      </c>
      <c r="D2031" s="9">
        <f>Daten!E2031</f>
        <v>4951</v>
      </c>
      <c r="E2031" s="10">
        <f>Daten!D2031</f>
        <v>0</v>
      </c>
      <c r="F2031" s="9">
        <f t="shared" si="190"/>
        <v>7980.7164179104475</v>
      </c>
      <c r="H2031" s="26">
        <f t="shared" ca="1" si="191"/>
        <v>27222</v>
      </c>
      <c r="I2031" s="8">
        <f t="shared" ca="1" si="192"/>
        <v>81</v>
      </c>
      <c r="J2031" s="26">
        <f ca="1">IF(I2031=0,0,COUNTIF(I$19:$I2031,C2031*10+1))</f>
        <v>17</v>
      </c>
      <c r="K2031" s="21">
        <f t="shared" ca="1" si="193"/>
        <v>0</v>
      </c>
      <c r="L2031" s="24">
        <f t="shared" ca="1" si="194"/>
        <v>27222</v>
      </c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C2031" s="8"/>
      <c r="AD2031" s="8"/>
      <c r="AE2031" s="8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/>
    </row>
    <row r="2032" spans="1:44" x14ac:dyDescent="0.2">
      <c r="A2032" s="15">
        <f>Daten!A2032</f>
        <v>80118</v>
      </c>
      <c r="B2032" s="8" t="str">
        <f>Daten!B2032</f>
        <v>Raggal</v>
      </c>
      <c r="C2032" s="15">
        <f t="shared" si="189"/>
        <v>8</v>
      </c>
      <c r="D2032" s="9">
        <f>Daten!E2032</f>
        <v>877</v>
      </c>
      <c r="E2032" s="10">
        <f>Daten!D2032</f>
        <v>0</v>
      </c>
      <c r="F2032" s="9">
        <f t="shared" si="190"/>
        <v>1413.6716417910447</v>
      </c>
      <c r="H2032" s="26">
        <f t="shared" ca="1" si="191"/>
        <v>4822</v>
      </c>
      <c r="I2032" s="8">
        <f t="shared" ca="1" si="192"/>
        <v>81</v>
      </c>
      <c r="J2032" s="26">
        <f ca="1">IF(I2032=0,0,COUNTIF(I$19:$I2032,C2032*10+1))</f>
        <v>18</v>
      </c>
      <c r="K2032" s="21">
        <f t="shared" ca="1" si="193"/>
        <v>0</v>
      </c>
      <c r="L2032" s="24">
        <f t="shared" ca="1" si="194"/>
        <v>4822</v>
      </c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C2032" s="8"/>
      <c r="AD2032" s="8"/>
      <c r="AE2032" s="8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8"/>
      <c r="AR2032" s="8"/>
    </row>
    <row r="2033" spans="1:44" x14ac:dyDescent="0.2">
      <c r="A2033" s="15">
        <f>Daten!A2033</f>
        <v>80119</v>
      </c>
      <c r="B2033" s="8" t="str">
        <f>Daten!B2033</f>
        <v>St. Anton im Montafon</v>
      </c>
      <c r="C2033" s="15">
        <f t="shared" si="189"/>
        <v>8</v>
      </c>
      <c r="D2033" s="9">
        <f>Daten!E2033</f>
        <v>694</v>
      </c>
      <c r="E2033" s="10">
        <f>Daten!D2033</f>
        <v>0</v>
      </c>
      <c r="F2033" s="9">
        <f t="shared" si="190"/>
        <v>1118.686567164179</v>
      </c>
      <c r="H2033" s="26">
        <f t="shared" ca="1" si="191"/>
        <v>3816</v>
      </c>
      <c r="I2033" s="8">
        <f t="shared" ca="1" si="192"/>
        <v>81</v>
      </c>
      <c r="J2033" s="26">
        <f ca="1">IF(I2033=0,0,COUNTIF(I$19:$I2033,C2033*10+1))</f>
        <v>19</v>
      </c>
      <c r="K2033" s="21">
        <f t="shared" ca="1" si="193"/>
        <v>0</v>
      </c>
      <c r="L2033" s="24">
        <f t="shared" ca="1" si="194"/>
        <v>3816</v>
      </c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C2033" s="8"/>
      <c r="AD2033" s="8"/>
      <c r="AE2033" s="8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/>
    </row>
    <row r="2034" spans="1:44" x14ac:dyDescent="0.2">
      <c r="A2034" s="15">
        <f>Daten!A2034</f>
        <v>80120</v>
      </c>
      <c r="B2034" s="8" t="str">
        <f>Daten!B2034</f>
        <v>St. Gallenkirch</v>
      </c>
      <c r="C2034" s="15">
        <f t="shared" si="189"/>
        <v>8</v>
      </c>
      <c r="D2034" s="9">
        <f>Daten!E2034</f>
        <v>2204</v>
      </c>
      <c r="E2034" s="10">
        <f>Daten!D2034</f>
        <v>0</v>
      </c>
      <c r="F2034" s="9">
        <f t="shared" si="190"/>
        <v>3552.7164179104479</v>
      </c>
      <c r="H2034" s="26">
        <f t="shared" ca="1" si="191"/>
        <v>12118</v>
      </c>
      <c r="I2034" s="8">
        <f t="shared" ca="1" si="192"/>
        <v>81</v>
      </c>
      <c r="J2034" s="26">
        <f ca="1">IF(I2034=0,0,COUNTIF(I$19:$I2034,C2034*10+1))</f>
        <v>20</v>
      </c>
      <c r="K2034" s="21">
        <f t="shared" ca="1" si="193"/>
        <v>0</v>
      </c>
      <c r="L2034" s="24">
        <f t="shared" ca="1" si="194"/>
        <v>12118</v>
      </c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C2034" s="8"/>
      <c r="AD2034" s="8"/>
      <c r="AE2034" s="8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/>
    </row>
    <row r="2035" spans="1:44" x14ac:dyDescent="0.2">
      <c r="A2035" s="15">
        <f>Daten!A2035</f>
        <v>80121</v>
      </c>
      <c r="B2035" s="8" t="str">
        <f>Daten!B2035</f>
        <v>St. Gerold</v>
      </c>
      <c r="C2035" s="15">
        <f t="shared" si="189"/>
        <v>8</v>
      </c>
      <c r="D2035" s="9">
        <f>Daten!E2035</f>
        <v>403</v>
      </c>
      <c r="E2035" s="10">
        <f>Daten!D2035</f>
        <v>0</v>
      </c>
      <c r="F2035" s="9">
        <f t="shared" si="190"/>
        <v>649.61194029850742</v>
      </c>
      <c r="H2035" s="26">
        <f t="shared" ca="1" si="191"/>
        <v>2216</v>
      </c>
      <c r="I2035" s="8">
        <f t="shared" ca="1" si="192"/>
        <v>81</v>
      </c>
      <c r="J2035" s="26">
        <f ca="1">IF(I2035=0,0,COUNTIF(I$19:$I2035,C2035*10+1))</f>
        <v>21</v>
      </c>
      <c r="K2035" s="21">
        <f t="shared" ca="1" si="193"/>
        <v>0</v>
      </c>
      <c r="L2035" s="24">
        <f t="shared" ca="1" si="194"/>
        <v>2216</v>
      </c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C2035" s="8"/>
      <c r="AD2035" s="8"/>
      <c r="AE2035" s="8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</row>
    <row r="2036" spans="1:44" x14ac:dyDescent="0.2">
      <c r="A2036" s="15">
        <f>Daten!A2036</f>
        <v>80122</v>
      </c>
      <c r="B2036" s="8" t="str">
        <f>Daten!B2036</f>
        <v>Schruns</v>
      </c>
      <c r="C2036" s="15">
        <f t="shared" si="189"/>
        <v>8</v>
      </c>
      <c r="D2036" s="9">
        <f>Daten!E2036</f>
        <v>3954</v>
      </c>
      <c r="E2036" s="10">
        <f>Daten!D2036</f>
        <v>0</v>
      </c>
      <c r="F2036" s="9">
        <f t="shared" si="190"/>
        <v>6373.6119402985078</v>
      </c>
      <c r="H2036" s="26">
        <f t="shared" ca="1" si="191"/>
        <v>21740</v>
      </c>
      <c r="I2036" s="8">
        <f t="shared" ca="1" si="192"/>
        <v>81</v>
      </c>
      <c r="J2036" s="26">
        <f ca="1">IF(I2036=0,0,COUNTIF(I$19:$I2036,C2036*10+1))</f>
        <v>22</v>
      </c>
      <c r="K2036" s="21">
        <f t="shared" ca="1" si="193"/>
        <v>0</v>
      </c>
      <c r="L2036" s="24">
        <f t="shared" ca="1" si="194"/>
        <v>21740</v>
      </c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C2036" s="8"/>
      <c r="AD2036" s="8"/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/>
    </row>
    <row r="2037" spans="1:44" x14ac:dyDescent="0.2">
      <c r="A2037" s="15">
        <f>Daten!A2037</f>
        <v>80123</v>
      </c>
      <c r="B2037" s="8" t="str">
        <f>Daten!B2037</f>
        <v>Silbertal</v>
      </c>
      <c r="C2037" s="15">
        <f t="shared" si="189"/>
        <v>8</v>
      </c>
      <c r="D2037" s="9">
        <f>Daten!E2037</f>
        <v>851</v>
      </c>
      <c r="E2037" s="10">
        <f>Daten!D2037</f>
        <v>0</v>
      </c>
      <c r="F2037" s="9">
        <f t="shared" si="190"/>
        <v>1371.7611940298507</v>
      </c>
      <c r="H2037" s="26">
        <f t="shared" ca="1" si="191"/>
        <v>4679</v>
      </c>
      <c r="I2037" s="8">
        <f t="shared" ca="1" si="192"/>
        <v>81</v>
      </c>
      <c r="J2037" s="26">
        <f ca="1">IF(I2037=0,0,COUNTIF(I$19:$I2037,C2037*10+1))</f>
        <v>23</v>
      </c>
      <c r="K2037" s="21">
        <f t="shared" ca="1" si="193"/>
        <v>0</v>
      </c>
      <c r="L2037" s="24">
        <f t="shared" ca="1" si="194"/>
        <v>4679</v>
      </c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C2037" s="8"/>
      <c r="AD2037" s="8"/>
      <c r="AE2037" s="8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/>
    </row>
    <row r="2038" spans="1:44" x14ac:dyDescent="0.2">
      <c r="A2038" s="15">
        <f>Daten!A2038</f>
        <v>80124</v>
      </c>
      <c r="B2038" s="8" t="str">
        <f>Daten!B2038</f>
        <v>Sonntag</v>
      </c>
      <c r="C2038" s="15">
        <f t="shared" si="189"/>
        <v>8</v>
      </c>
      <c r="D2038" s="9">
        <f>Daten!E2038</f>
        <v>641</v>
      </c>
      <c r="E2038" s="10">
        <f>Daten!D2038</f>
        <v>0</v>
      </c>
      <c r="F2038" s="9">
        <f t="shared" si="190"/>
        <v>1033.2537313432836</v>
      </c>
      <c r="H2038" s="26">
        <f t="shared" ca="1" si="191"/>
        <v>3524</v>
      </c>
      <c r="I2038" s="8">
        <f t="shared" ca="1" si="192"/>
        <v>81</v>
      </c>
      <c r="J2038" s="26">
        <f ca="1">IF(I2038=0,0,COUNTIF(I$19:$I2038,C2038*10+1))</f>
        <v>24</v>
      </c>
      <c r="K2038" s="21">
        <f t="shared" ca="1" si="193"/>
        <v>0</v>
      </c>
      <c r="L2038" s="24">
        <f t="shared" ca="1" si="194"/>
        <v>3524</v>
      </c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C2038" s="8"/>
      <c r="AD2038" s="8"/>
      <c r="AE2038" s="8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8"/>
      <c r="AR2038" s="8"/>
    </row>
    <row r="2039" spans="1:44" x14ac:dyDescent="0.2">
      <c r="A2039" s="15">
        <f>Daten!A2039</f>
        <v>80125</v>
      </c>
      <c r="B2039" s="8" t="str">
        <f>Daten!B2039</f>
        <v>Stallehr</v>
      </c>
      <c r="C2039" s="15">
        <f t="shared" si="189"/>
        <v>8</v>
      </c>
      <c r="D2039" s="9">
        <f>Daten!E2039</f>
        <v>273</v>
      </c>
      <c r="E2039" s="10">
        <f>Daten!D2039</f>
        <v>0</v>
      </c>
      <c r="F2039" s="9">
        <f t="shared" si="190"/>
        <v>440.05970149253733</v>
      </c>
      <c r="H2039" s="26">
        <f t="shared" ca="1" si="191"/>
        <v>1501</v>
      </c>
      <c r="I2039" s="8">
        <f t="shared" ca="1" si="192"/>
        <v>81</v>
      </c>
      <c r="J2039" s="26">
        <f ca="1">IF(I2039=0,0,COUNTIF(I$19:$I2039,C2039*10+1))</f>
        <v>25</v>
      </c>
      <c r="K2039" s="21">
        <f t="shared" ca="1" si="193"/>
        <v>0</v>
      </c>
      <c r="L2039" s="24">
        <f t="shared" ca="1" si="194"/>
        <v>1501</v>
      </c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C2039" s="8"/>
      <c r="AD2039" s="8"/>
      <c r="AE2039" s="8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/>
    </row>
    <row r="2040" spans="1:44" x14ac:dyDescent="0.2">
      <c r="A2040" s="15">
        <f>Daten!A2040</f>
        <v>80126</v>
      </c>
      <c r="B2040" s="8" t="str">
        <f>Daten!B2040</f>
        <v>Thüringen</v>
      </c>
      <c r="C2040" s="15">
        <f t="shared" si="189"/>
        <v>8</v>
      </c>
      <c r="D2040" s="9">
        <f>Daten!E2040</f>
        <v>2248</v>
      </c>
      <c r="E2040" s="10">
        <f>Daten!D2040</f>
        <v>0</v>
      </c>
      <c r="F2040" s="9">
        <f t="shared" si="190"/>
        <v>3623.6417910447763</v>
      </c>
      <c r="H2040" s="26">
        <f t="shared" ca="1" si="191"/>
        <v>12360</v>
      </c>
      <c r="I2040" s="8">
        <f t="shared" ca="1" si="192"/>
        <v>81</v>
      </c>
      <c r="J2040" s="26">
        <f ca="1">IF(I2040=0,0,COUNTIF(I$19:$I2040,C2040*10+1))</f>
        <v>26</v>
      </c>
      <c r="K2040" s="21">
        <f t="shared" ca="1" si="193"/>
        <v>0</v>
      </c>
      <c r="L2040" s="24">
        <f t="shared" ca="1" si="194"/>
        <v>12360</v>
      </c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C2040" s="8"/>
      <c r="AD2040" s="8"/>
      <c r="AE2040" s="8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8"/>
      <c r="AR2040" s="8"/>
    </row>
    <row r="2041" spans="1:44" x14ac:dyDescent="0.2">
      <c r="A2041" s="15">
        <f>Daten!A2041</f>
        <v>80127</v>
      </c>
      <c r="B2041" s="8" t="str">
        <f>Daten!B2041</f>
        <v>Thüringerberg</v>
      </c>
      <c r="C2041" s="15">
        <f t="shared" si="189"/>
        <v>8</v>
      </c>
      <c r="D2041" s="9">
        <f>Daten!E2041</f>
        <v>716</v>
      </c>
      <c r="E2041" s="10">
        <f>Daten!D2041</f>
        <v>0</v>
      </c>
      <c r="F2041" s="9">
        <f t="shared" si="190"/>
        <v>1154.1492537313434</v>
      </c>
      <c r="H2041" s="26">
        <f t="shared" ca="1" si="191"/>
        <v>3937</v>
      </c>
      <c r="I2041" s="8">
        <f t="shared" ca="1" si="192"/>
        <v>81</v>
      </c>
      <c r="J2041" s="26">
        <f ca="1">IF(I2041=0,0,COUNTIF(I$19:$I2041,C2041*10+1))</f>
        <v>27</v>
      </c>
      <c r="K2041" s="21">
        <f t="shared" ca="1" si="193"/>
        <v>0</v>
      </c>
      <c r="L2041" s="24">
        <f t="shared" ca="1" si="194"/>
        <v>3937</v>
      </c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C2041" s="8"/>
      <c r="AD2041" s="8"/>
      <c r="AE2041" s="8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/>
    </row>
    <row r="2042" spans="1:44" x14ac:dyDescent="0.2">
      <c r="A2042" s="15">
        <f>Daten!A2042</f>
        <v>80128</v>
      </c>
      <c r="B2042" s="8" t="str">
        <f>Daten!B2042</f>
        <v>Tschagguns</v>
      </c>
      <c r="C2042" s="15">
        <f t="shared" si="189"/>
        <v>8</v>
      </c>
      <c r="D2042" s="9">
        <f>Daten!E2042</f>
        <v>2148</v>
      </c>
      <c r="E2042" s="10">
        <f>Daten!D2042</f>
        <v>0</v>
      </c>
      <c r="F2042" s="9">
        <f t="shared" si="190"/>
        <v>3462.4477611940297</v>
      </c>
      <c r="H2042" s="26">
        <f t="shared" ca="1" si="191"/>
        <v>11810</v>
      </c>
      <c r="I2042" s="8">
        <f t="shared" ca="1" si="192"/>
        <v>81</v>
      </c>
      <c r="J2042" s="26">
        <f ca="1">IF(I2042=0,0,COUNTIF(I$19:$I2042,C2042*10+1))</f>
        <v>28</v>
      </c>
      <c r="K2042" s="21">
        <f t="shared" ca="1" si="193"/>
        <v>0</v>
      </c>
      <c r="L2042" s="24">
        <f t="shared" ca="1" si="194"/>
        <v>11810</v>
      </c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C2042" s="8"/>
      <c r="AD2042" s="8"/>
      <c r="AE2042" s="8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8"/>
      <c r="AR2042" s="8"/>
    </row>
    <row r="2043" spans="1:44" x14ac:dyDescent="0.2">
      <c r="A2043" s="15">
        <f>Daten!A2043</f>
        <v>80129</v>
      </c>
      <c r="B2043" s="8" t="str">
        <f>Daten!B2043</f>
        <v>Vandans</v>
      </c>
      <c r="C2043" s="15">
        <f t="shared" si="189"/>
        <v>8</v>
      </c>
      <c r="D2043" s="9">
        <f>Daten!E2043</f>
        <v>2758</v>
      </c>
      <c r="E2043" s="10">
        <f>Daten!D2043</f>
        <v>0</v>
      </c>
      <c r="F2043" s="9">
        <f t="shared" si="190"/>
        <v>4445.7313432835817</v>
      </c>
      <c r="H2043" s="26">
        <f t="shared" ca="1" si="191"/>
        <v>15164</v>
      </c>
      <c r="I2043" s="8">
        <f t="shared" ca="1" si="192"/>
        <v>81</v>
      </c>
      <c r="J2043" s="26">
        <f ca="1">IF(I2043=0,0,COUNTIF(I$19:$I2043,C2043*10+1))</f>
        <v>29</v>
      </c>
      <c r="K2043" s="21">
        <f t="shared" ca="1" si="193"/>
        <v>0</v>
      </c>
      <c r="L2043" s="24">
        <f t="shared" ca="1" si="194"/>
        <v>15164</v>
      </c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C2043" s="8"/>
      <c r="AD2043" s="8"/>
      <c r="AE2043" s="8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/>
    </row>
    <row r="2044" spans="1:44" x14ac:dyDescent="0.2">
      <c r="A2044" s="15">
        <f>Daten!A2044</f>
        <v>80201</v>
      </c>
      <c r="B2044" s="8" t="str">
        <f>Daten!B2044</f>
        <v>Alberschwende</v>
      </c>
      <c r="C2044" s="15">
        <f t="shared" si="189"/>
        <v>8</v>
      </c>
      <c r="D2044" s="9">
        <f>Daten!E2044</f>
        <v>3208</v>
      </c>
      <c r="E2044" s="10">
        <f>Daten!D2044</f>
        <v>0</v>
      </c>
      <c r="F2044" s="9">
        <f t="shared" si="190"/>
        <v>5171.1044776119406</v>
      </c>
      <c r="H2044" s="26">
        <f t="shared" ca="1" si="191"/>
        <v>17638</v>
      </c>
      <c r="I2044" s="8">
        <f t="shared" ca="1" si="192"/>
        <v>81</v>
      </c>
      <c r="J2044" s="26">
        <f ca="1">IF(I2044=0,0,COUNTIF(I$19:$I2044,C2044*10+1))</f>
        <v>30</v>
      </c>
      <c r="K2044" s="21">
        <f t="shared" ca="1" si="193"/>
        <v>0</v>
      </c>
      <c r="L2044" s="24">
        <f t="shared" ca="1" si="194"/>
        <v>17638</v>
      </c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C2044" s="8"/>
      <c r="AD2044" s="8"/>
      <c r="AE2044" s="8"/>
      <c r="AF2044" s="8"/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/>
    </row>
    <row r="2045" spans="1:44" x14ac:dyDescent="0.2">
      <c r="A2045" s="15">
        <f>Daten!A2045</f>
        <v>80202</v>
      </c>
      <c r="B2045" s="8" t="str">
        <f>Daten!B2045</f>
        <v>Andelsbuch</v>
      </c>
      <c r="C2045" s="15">
        <f t="shared" si="189"/>
        <v>8</v>
      </c>
      <c r="D2045" s="9">
        <f>Daten!E2045</f>
        <v>2652</v>
      </c>
      <c r="E2045" s="10">
        <f>Daten!D2045</f>
        <v>0</v>
      </c>
      <c r="F2045" s="9">
        <f t="shared" si="190"/>
        <v>4274.8656716417909</v>
      </c>
      <c r="H2045" s="26">
        <f t="shared" ca="1" si="191"/>
        <v>14581</v>
      </c>
      <c r="I2045" s="8">
        <f t="shared" ca="1" si="192"/>
        <v>81</v>
      </c>
      <c r="J2045" s="26">
        <f ca="1">IF(I2045=0,0,COUNTIF(I$19:$I2045,C2045*10+1))</f>
        <v>31</v>
      </c>
      <c r="K2045" s="21">
        <f t="shared" ca="1" si="193"/>
        <v>0</v>
      </c>
      <c r="L2045" s="24">
        <f t="shared" ca="1" si="194"/>
        <v>14581</v>
      </c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C2045" s="8"/>
      <c r="AD2045" s="8"/>
      <c r="AE2045" s="8"/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</row>
    <row r="2046" spans="1:44" x14ac:dyDescent="0.2">
      <c r="A2046" s="15">
        <f>Daten!A2046</f>
        <v>80203</v>
      </c>
      <c r="B2046" s="8" t="str">
        <f>Daten!B2046</f>
        <v>Au</v>
      </c>
      <c r="C2046" s="15">
        <f t="shared" si="189"/>
        <v>8</v>
      </c>
      <c r="D2046" s="9">
        <f>Daten!E2046</f>
        <v>1813</v>
      </c>
      <c r="E2046" s="10">
        <f>Daten!D2046</f>
        <v>0</v>
      </c>
      <c r="F2046" s="9">
        <f t="shared" si="190"/>
        <v>2922.4477611940297</v>
      </c>
      <c r="H2046" s="26">
        <f t="shared" ca="1" si="191"/>
        <v>9968</v>
      </c>
      <c r="I2046" s="8">
        <f t="shared" ca="1" si="192"/>
        <v>81</v>
      </c>
      <c r="J2046" s="26">
        <f ca="1">IF(I2046=0,0,COUNTIF(I$19:$I2046,C2046*10+1))</f>
        <v>32</v>
      </c>
      <c r="K2046" s="21">
        <f t="shared" ca="1" si="193"/>
        <v>0</v>
      </c>
      <c r="L2046" s="24">
        <f t="shared" ca="1" si="194"/>
        <v>9968</v>
      </c>
      <c r="M2046" s="8"/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C2046" s="8"/>
      <c r="AD2046" s="8"/>
      <c r="AE2046" s="8"/>
      <c r="AF2046" s="8"/>
      <c r="AG2046" s="8"/>
      <c r="AH2046" s="8"/>
      <c r="AI2046" s="8"/>
      <c r="AJ2046" s="8"/>
      <c r="AK2046" s="8"/>
      <c r="AL2046" s="8"/>
      <c r="AM2046" s="8"/>
      <c r="AN2046" s="8"/>
      <c r="AO2046" s="8"/>
      <c r="AP2046" s="8"/>
      <c r="AQ2046" s="8"/>
      <c r="AR2046" s="8"/>
    </row>
    <row r="2047" spans="1:44" x14ac:dyDescent="0.2">
      <c r="A2047" s="15">
        <f>Daten!A2047</f>
        <v>80204</v>
      </c>
      <c r="B2047" s="8" t="str">
        <f>Daten!B2047</f>
        <v>Bezau</v>
      </c>
      <c r="C2047" s="15">
        <f t="shared" si="189"/>
        <v>8</v>
      </c>
      <c r="D2047" s="9">
        <f>Daten!E2047</f>
        <v>2021</v>
      </c>
      <c r="E2047" s="10">
        <f>Daten!D2047</f>
        <v>0</v>
      </c>
      <c r="F2047" s="9">
        <f t="shared" si="190"/>
        <v>3257.7313432835822</v>
      </c>
      <c r="H2047" s="26">
        <f t="shared" ca="1" si="191"/>
        <v>11112</v>
      </c>
      <c r="I2047" s="8">
        <f t="shared" ca="1" si="192"/>
        <v>81</v>
      </c>
      <c r="J2047" s="26">
        <f ca="1">IF(I2047=0,0,COUNTIF(I$19:$I2047,C2047*10+1))</f>
        <v>33</v>
      </c>
      <c r="K2047" s="21">
        <f t="shared" ca="1" si="193"/>
        <v>0</v>
      </c>
      <c r="L2047" s="24">
        <f t="shared" ca="1" si="194"/>
        <v>11112</v>
      </c>
      <c r="M2047" s="8"/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C2047" s="8"/>
      <c r="AD2047" s="8"/>
      <c r="AE2047" s="8"/>
      <c r="AF2047" s="8"/>
      <c r="AG2047" s="8"/>
      <c r="AH2047" s="8"/>
      <c r="AI2047" s="8"/>
      <c r="AJ2047" s="8"/>
      <c r="AK2047" s="8"/>
      <c r="AL2047" s="8"/>
      <c r="AM2047" s="8"/>
      <c r="AN2047" s="8"/>
      <c r="AO2047" s="8"/>
      <c r="AP2047" s="8"/>
      <c r="AQ2047" s="8"/>
      <c r="AR2047" s="8"/>
    </row>
    <row r="2048" spans="1:44" x14ac:dyDescent="0.2">
      <c r="A2048" s="15">
        <f>Daten!A2048</f>
        <v>80205</v>
      </c>
      <c r="B2048" s="8" t="str">
        <f>Daten!B2048</f>
        <v>Bildstein</v>
      </c>
      <c r="C2048" s="15">
        <f t="shared" si="189"/>
        <v>8</v>
      </c>
      <c r="D2048" s="9">
        <f>Daten!E2048</f>
        <v>810</v>
      </c>
      <c r="E2048" s="10">
        <f>Daten!D2048</f>
        <v>0</v>
      </c>
      <c r="F2048" s="9">
        <f t="shared" si="190"/>
        <v>1305.6716417910447</v>
      </c>
      <c r="H2048" s="26">
        <f t="shared" ca="1" si="191"/>
        <v>4454</v>
      </c>
      <c r="I2048" s="8">
        <f t="shared" ca="1" si="192"/>
        <v>81</v>
      </c>
      <c r="J2048" s="26">
        <f ca="1">IF(I2048=0,0,COUNTIF(I$19:$I2048,C2048*10+1))</f>
        <v>34</v>
      </c>
      <c r="K2048" s="21">
        <f t="shared" ca="1" si="193"/>
        <v>0</v>
      </c>
      <c r="L2048" s="24">
        <f t="shared" ca="1" si="194"/>
        <v>4454</v>
      </c>
      <c r="M2048" s="8"/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C2048" s="8"/>
      <c r="AD2048" s="8"/>
      <c r="AE2048" s="8"/>
      <c r="AF2048" s="8"/>
      <c r="AG2048" s="8"/>
      <c r="AH2048" s="8"/>
      <c r="AI2048" s="8"/>
      <c r="AJ2048" s="8"/>
      <c r="AK2048" s="8"/>
      <c r="AL2048" s="8"/>
      <c r="AM2048" s="8"/>
      <c r="AN2048" s="8"/>
      <c r="AO2048" s="8"/>
      <c r="AP2048" s="8"/>
      <c r="AQ2048" s="8"/>
      <c r="AR2048" s="8"/>
    </row>
    <row r="2049" spans="1:44" x14ac:dyDescent="0.2">
      <c r="A2049" s="15">
        <f>Daten!A2049</f>
        <v>80206</v>
      </c>
      <c r="B2049" s="8" t="str">
        <f>Daten!B2049</f>
        <v>Bizau</v>
      </c>
      <c r="C2049" s="15">
        <f t="shared" si="189"/>
        <v>8</v>
      </c>
      <c r="D2049" s="9">
        <f>Daten!E2049</f>
        <v>1120</v>
      </c>
      <c r="E2049" s="10">
        <f>Daten!D2049</f>
        <v>0</v>
      </c>
      <c r="F2049" s="9">
        <f t="shared" si="190"/>
        <v>1805.3731343283582</v>
      </c>
      <c r="H2049" s="26">
        <f t="shared" ca="1" si="191"/>
        <v>6158</v>
      </c>
      <c r="I2049" s="8">
        <f t="shared" ca="1" si="192"/>
        <v>81</v>
      </c>
      <c r="J2049" s="26">
        <f ca="1">IF(I2049=0,0,COUNTIF(I$19:$I2049,C2049*10+1))</f>
        <v>35</v>
      </c>
      <c r="K2049" s="21">
        <f t="shared" ca="1" si="193"/>
        <v>0</v>
      </c>
      <c r="L2049" s="24">
        <f t="shared" ca="1" si="194"/>
        <v>6158</v>
      </c>
      <c r="M2049" s="8"/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C2049" s="8"/>
      <c r="AD2049" s="8"/>
      <c r="AE2049" s="8"/>
      <c r="AF2049" s="8"/>
      <c r="AG2049" s="8"/>
      <c r="AH2049" s="8"/>
      <c r="AI2049" s="8"/>
      <c r="AJ2049" s="8"/>
      <c r="AK2049" s="8"/>
      <c r="AL2049" s="8"/>
      <c r="AM2049" s="8"/>
      <c r="AN2049" s="8"/>
      <c r="AO2049" s="8"/>
      <c r="AP2049" s="8"/>
      <c r="AQ2049" s="8"/>
      <c r="AR2049" s="8"/>
    </row>
    <row r="2050" spans="1:44" x14ac:dyDescent="0.2">
      <c r="A2050" s="15">
        <f>Daten!A2050</f>
        <v>80207</v>
      </c>
      <c r="B2050" s="8" t="str">
        <f>Daten!B2050</f>
        <v>Bregenz</v>
      </c>
      <c r="C2050" s="15">
        <f t="shared" si="189"/>
        <v>8</v>
      </c>
      <c r="D2050" s="9">
        <f>Daten!E2050</f>
        <v>29419</v>
      </c>
      <c r="E2050" s="10">
        <f>Daten!D2050</f>
        <v>0</v>
      </c>
      <c r="F2050" s="9">
        <f t="shared" si="190"/>
        <v>58838</v>
      </c>
      <c r="H2050" s="26">
        <f t="shared" ca="1" si="191"/>
        <v>200692</v>
      </c>
      <c r="I2050" s="8">
        <f t="shared" ca="1" si="192"/>
        <v>81</v>
      </c>
      <c r="J2050" s="26">
        <f ca="1">IF(I2050=0,0,COUNTIF(I$19:$I2050,C2050*10+1))</f>
        <v>36</v>
      </c>
      <c r="K2050" s="21">
        <f t="shared" ca="1" si="193"/>
        <v>0</v>
      </c>
      <c r="L2050" s="24">
        <f t="shared" ca="1" si="194"/>
        <v>200692</v>
      </c>
      <c r="M2050" s="8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C2050" s="8"/>
      <c r="AD2050" s="8"/>
      <c r="AE2050" s="8"/>
      <c r="AF2050" s="8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</row>
    <row r="2051" spans="1:44" x14ac:dyDescent="0.2">
      <c r="A2051" s="15">
        <f>Daten!A2051</f>
        <v>80208</v>
      </c>
      <c r="B2051" s="8" t="str">
        <f>Daten!B2051</f>
        <v>Buch</v>
      </c>
      <c r="C2051" s="15">
        <f t="shared" si="189"/>
        <v>8</v>
      </c>
      <c r="D2051" s="9">
        <f>Daten!E2051</f>
        <v>595</v>
      </c>
      <c r="E2051" s="10">
        <f>Daten!D2051</f>
        <v>0</v>
      </c>
      <c r="F2051" s="9">
        <f t="shared" si="190"/>
        <v>959.1044776119403</v>
      </c>
      <c r="H2051" s="26">
        <f t="shared" ca="1" si="191"/>
        <v>3271</v>
      </c>
      <c r="I2051" s="8">
        <f t="shared" ca="1" si="192"/>
        <v>81</v>
      </c>
      <c r="J2051" s="26">
        <f ca="1">IF(I2051=0,0,COUNTIF(I$19:$I2051,C2051*10+1))</f>
        <v>37</v>
      </c>
      <c r="K2051" s="21">
        <f t="shared" ca="1" si="193"/>
        <v>0</v>
      </c>
      <c r="L2051" s="24">
        <f t="shared" ca="1" si="194"/>
        <v>3271</v>
      </c>
      <c r="M2051" s="8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C2051" s="8"/>
      <c r="AD2051" s="8"/>
      <c r="AE2051" s="8"/>
      <c r="AF2051" s="8"/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</row>
    <row r="2052" spans="1:44" x14ac:dyDescent="0.2">
      <c r="A2052" s="15">
        <f>Daten!A2052</f>
        <v>80209</v>
      </c>
      <c r="B2052" s="8" t="str">
        <f>Daten!B2052</f>
        <v>Damüls</v>
      </c>
      <c r="C2052" s="15">
        <f t="shared" si="189"/>
        <v>8</v>
      </c>
      <c r="D2052" s="9">
        <f>Daten!E2052</f>
        <v>326</v>
      </c>
      <c r="E2052" s="10">
        <f>Daten!D2052</f>
        <v>0</v>
      </c>
      <c r="F2052" s="9">
        <f t="shared" si="190"/>
        <v>525.49253731343288</v>
      </c>
      <c r="H2052" s="26">
        <f t="shared" ca="1" si="191"/>
        <v>1792</v>
      </c>
      <c r="I2052" s="8">
        <f t="shared" ca="1" si="192"/>
        <v>81</v>
      </c>
      <c r="J2052" s="26">
        <f ca="1">IF(I2052=0,0,COUNTIF(I$19:$I2052,C2052*10+1))</f>
        <v>38</v>
      </c>
      <c r="K2052" s="21">
        <f t="shared" ca="1" si="193"/>
        <v>0</v>
      </c>
      <c r="L2052" s="24">
        <f t="shared" ca="1" si="194"/>
        <v>1792</v>
      </c>
      <c r="M2052" s="8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C2052" s="8"/>
      <c r="AD2052" s="8"/>
      <c r="AE2052" s="8"/>
      <c r="AF2052" s="8"/>
      <c r="AG2052" s="8"/>
      <c r="AH2052" s="8"/>
      <c r="AI2052" s="8"/>
      <c r="AJ2052" s="8"/>
      <c r="AK2052" s="8"/>
      <c r="AL2052" s="8"/>
      <c r="AM2052" s="8"/>
      <c r="AN2052" s="8"/>
      <c r="AO2052" s="8"/>
      <c r="AP2052" s="8"/>
      <c r="AQ2052" s="8"/>
      <c r="AR2052" s="8"/>
    </row>
    <row r="2053" spans="1:44" x14ac:dyDescent="0.2">
      <c r="A2053" s="15">
        <f>Daten!A2053</f>
        <v>80210</v>
      </c>
      <c r="B2053" s="8" t="str">
        <f>Daten!B2053</f>
        <v>Doren</v>
      </c>
      <c r="C2053" s="15">
        <f t="shared" si="189"/>
        <v>8</v>
      </c>
      <c r="D2053" s="9">
        <f>Daten!E2053</f>
        <v>1031</v>
      </c>
      <c r="E2053" s="10">
        <f>Daten!D2053</f>
        <v>0</v>
      </c>
      <c r="F2053" s="9">
        <f t="shared" si="190"/>
        <v>1661.9104477611941</v>
      </c>
      <c r="H2053" s="26">
        <f t="shared" ca="1" si="191"/>
        <v>5669</v>
      </c>
      <c r="I2053" s="8">
        <f t="shared" ca="1" si="192"/>
        <v>81</v>
      </c>
      <c r="J2053" s="26">
        <f ca="1">IF(I2053=0,0,COUNTIF(I$19:$I2053,C2053*10+1))</f>
        <v>39</v>
      </c>
      <c r="K2053" s="21">
        <f t="shared" ca="1" si="193"/>
        <v>0</v>
      </c>
      <c r="L2053" s="24">
        <f t="shared" ca="1" si="194"/>
        <v>5669</v>
      </c>
      <c r="M2053" s="8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C2053" s="8"/>
      <c r="AD2053" s="8"/>
      <c r="AE2053" s="8"/>
      <c r="AF2053" s="8"/>
      <c r="AG2053" s="8"/>
      <c r="AH2053" s="8"/>
      <c r="AI2053" s="8"/>
      <c r="AJ2053" s="8"/>
      <c r="AK2053" s="8"/>
      <c r="AL2053" s="8"/>
      <c r="AM2053" s="8"/>
      <c r="AN2053" s="8"/>
      <c r="AO2053" s="8"/>
      <c r="AP2053" s="8"/>
      <c r="AQ2053" s="8"/>
      <c r="AR2053" s="8"/>
    </row>
    <row r="2054" spans="1:44" x14ac:dyDescent="0.2">
      <c r="A2054" s="15">
        <f>Daten!A2054</f>
        <v>80211</v>
      </c>
      <c r="B2054" s="8" t="str">
        <f>Daten!B2054</f>
        <v>Egg</v>
      </c>
      <c r="C2054" s="15">
        <f t="shared" si="189"/>
        <v>8</v>
      </c>
      <c r="D2054" s="9">
        <f>Daten!E2054</f>
        <v>3625</v>
      </c>
      <c r="E2054" s="10">
        <f>Daten!D2054</f>
        <v>0</v>
      </c>
      <c r="F2054" s="9">
        <f t="shared" si="190"/>
        <v>5843.2835820895525</v>
      </c>
      <c r="H2054" s="26">
        <f t="shared" ca="1" si="191"/>
        <v>19931</v>
      </c>
      <c r="I2054" s="8">
        <f t="shared" ca="1" si="192"/>
        <v>81</v>
      </c>
      <c r="J2054" s="26">
        <f ca="1">IF(I2054=0,0,COUNTIF(I$19:$I2054,C2054*10+1))</f>
        <v>40</v>
      </c>
      <c r="K2054" s="21">
        <f t="shared" ca="1" si="193"/>
        <v>0</v>
      </c>
      <c r="L2054" s="24">
        <f t="shared" ca="1" si="194"/>
        <v>19931</v>
      </c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C2054" s="8"/>
      <c r="AD2054" s="8"/>
      <c r="AE2054" s="8"/>
      <c r="AF2054" s="8"/>
      <c r="AG2054" s="8"/>
      <c r="AH2054" s="8"/>
      <c r="AI2054" s="8"/>
      <c r="AJ2054" s="8"/>
      <c r="AK2054" s="8"/>
      <c r="AL2054" s="8"/>
      <c r="AM2054" s="8"/>
      <c r="AN2054" s="8"/>
      <c r="AO2054" s="8"/>
      <c r="AP2054" s="8"/>
      <c r="AQ2054" s="8"/>
      <c r="AR2054" s="8"/>
    </row>
    <row r="2055" spans="1:44" x14ac:dyDescent="0.2">
      <c r="A2055" s="15">
        <f>Daten!A2055</f>
        <v>80212</v>
      </c>
      <c r="B2055" s="8" t="str">
        <f>Daten!B2055</f>
        <v>Eichenberg</v>
      </c>
      <c r="C2055" s="15">
        <f t="shared" si="189"/>
        <v>8</v>
      </c>
      <c r="D2055" s="9">
        <f>Daten!E2055</f>
        <v>415</v>
      </c>
      <c r="E2055" s="10">
        <f>Daten!D2055</f>
        <v>0</v>
      </c>
      <c r="F2055" s="9">
        <f t="shared" si="190"/>
        <v>668.95522388059703</v>
      </c>
      <c r="H2055" s="26">
        <f t="shared" ca="1" si="191"/>
        <v>2282</v>
      </c>
      <c r="I2055" s="8">
        <f t="shared" ca="1" si="192"/>
        <v>81</v>
      </c>
      <c r="J2055" s="26">
        <f ca="1">IF(I2055=0,0,COUNTIF(I$19:$I2055,C2055*10+1))</f>
        <v>41</v>
      </c>
      <c r="K2055" s="21">
        <f t="shared" ca="1" si="193"/>
        <v>0</v>
      </c>
      <c r="L2055" s="24">
        <f t="shared" ca="1" si="194"/>
        <v>2282</v>
      </c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C2055" s="8"/>
      <c r="AD2055" s="8"/>
      <c r="AE2055" s="8"/>
      <c r="AF2055" s="8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</row>
    <row r="2056" spans="1:44" x14ac:dyDescent="0.2">
      <c r="A2056" s="15">
        <f>Daten!A2056</f>
        <v>80213</v>
      </c>
      <c r="B2056" s="8" t="str">
        <f>Daten!B2056</f>
        <v>Fußach</v>
      </c>
      <c r="C2056" s="15">
        <f t="shared" si="189"/>
        <v>8</v>
      </c>
      <c r="D2056" s="9">
        <f>Daten!E2056</f>
        <v>3906</v>
      </c>
      <c r="E2056" s="10">
        <f>Daten!D2056</f>
        <v>0</v>
      </c>
      <c r="F2056" s="9">
        <f t="shared" si="190"/>
        <v>6296.2388059701489</v>
      </c>
      <c r="H2056" s="26">
        <f t="shared" ca="1" si="191"/>
        <v>21476</v>
      </c>
      <c r="I2056" s="8">
        <f t="shared" ca="1" si="192"/>
        <v>81</v>
      </c>
      <c r="J2056" s="26">
        <f ca="1">IF(I2056=0,0,COUNTIF(I$19:$I2056,C2056*10+1))</f>
        <v>42</v>
      </c>
      <c r="K2056" s="21">
        <f t="shared" ca="1" si="193"/>
        <v>0</v>
      </c>
      <c r="L2056" s="24">
        <f t="shared" ca="1" si="194"/>
        <v>21476</v>
      </c>
      <c r="M2056" s="8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C2056" s="8"/>
      <c r="AD2056" s="8"/>
      <c r="AE2056" s="8"/>
      <c r="AF2056" s="8"/>
      <c r="AG2056" s="8"/>
      <c r="AH2056" s="8"/>
      <c r="AI2056" s="8"/>
      <c r="AJ2056" s="8"/>
      <c r="AK2056" s="8"/>
      <c r="AL2056" s="8"/>
      <c r="AM2056" s="8"/>
      <c r="AN2056" s="8"/>
      <c r="AO2056" s="8"/>
      <c r="AP2056" s="8"/>
      <c r="AQ2056" s="8"/>
      <c r="AR2056" s="8"/>
    </row>
    <row r="2057" spans="1:44" x14ac:dyDescent="0.2">
      <c r="A2057" s="15">
        <f>Daten!A2057</f>
        <v>80214</v>
      </c>
      <c r="B2057" s="8" t="str">
        <f>Daten!B2057</f>
        <v>Gaißau</v>
      </c>
      <c r="C2057" s="15">
        <f t="shared" si="189"/>
        <v>8</v>
      </c>
      <c r="D2057" s="9">
        <f>Daten!E2057</f>
        <v>1872</v>
      </c>
      <c r="E2057" s="10">
        <f>Daten!D2057</f>
        <v>0</v>
      </c>
      <c r="F2057" s="9">
        <f t="shared" si="190"/>
        <v>3017.5522388059703</v>
      </c>
      <c r="H2057" s="26">
        <f t="shared" ca="1" si="191"/>
        <v>10293</v>
      </c>
      <c r="I2057" s="8">
        <f t="shared" ca="1" si="192"/>
        <v>81</v>
      </c>
      <c r="J2057" s="26">
        <f ca="1">IF(I2057=0,0,COUNTIF(I$19:$I2057,C2057*10+1))</f>
        <v>43</v>
      </c>
      <c r="K2057" s="21">
        <f t="shared" ca="1" si="193"/>
        <v>0</v>
      </c>
      <c r="L2057" s="24">
        <f t="shared" ca="1" si="194"/>
        <v>10293</v>
      </c>
      <c r="M2057" s="8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C2057" s="8"/>
      <c r="AD2057" s="8"/>
      <c r="AE2057" s="8"/>
      <c r="AF2057" s="8"/>
      <c r="AG2057" s="8"/>
      <c r="AH2057" s="8"/>
      <c r="AI2057" s="8"/>
      <c r="AJ2057" s="8"/>
      <c r="AK2057" s="8"/>
      <c r="AL2057" s="8"/>
      <c r="AM2057" s="8"/>
      <c r="AN2057" s="8"/>
      <c r="AO2057" s="8"/>
      <c r="AP2057" s="8"/>
      <c r="AQ2057" s="8"/>
      <c r="AR2057" s="8"/>
    </row>
    <row r="2058" spans="1:44" x14ac:dyDescent="0.2">
      <c r="A2058" s="15">
        <f>Daten!A2058</f>
        <v>80215</v>
      </c>
      <c r="B2058" s="8" t="str">
        <f>Daten!B2058</f>
        <v>Hard</v>
      </c>
      <c r="C2058" s="15">
        <f t="shared" si="189"/>
        <v>8</v>
      </c>
      <c r="D2058" s="9">
        <f>Daten!E2058</f>
        <v>13803</v>
      </c>
      <c r="E2058" s="10">
        <f>Daten!D2058</f>
        <v>0</v>
      </c>
      <c r="F2058" s="9">
        <f t="shared" si="190"/>
        <v>23004.999999999996</v>
      </c>
      <c r="H2058" s="26">
        <f t="shared" ca="1" si="191"/>
        <v>78468</v>
      </c>
      <c r="I2058" s="8">
        <f t="shared" ca="1" si="192"/>
        <v>81</v>
      </c>
      <c r="J2058" s="26">
        <f ca="1">IF(I2058=0,0,COUNTIF(I$19:$I2058,C2058*10+1))</f>
        <v>44</v>
      </c>
      <c r="K2058" s="21">
        <f t="shared" ca="1" si="193"/>
        <v>0</v>
      </c>
      <c r="L2058" s="24">
        <f t="shared" ca="1" si="194"/>
        <v>78468</v>
      </c>
      <c r="M2058" s="8"/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C2058" s="8"/>
      <c r="AD2058" s="8"/>
      <c r="AE2058" s="8"/>
      <c r="AF2058" s="8"/>
      <c r="AG2058" s="8"/>
      <c r="AH2058" s="8"/>
      <c r="AI2058" s="8"/>
      <c r="AJ2058" s="8"/>
      <c r="AK2058" s="8"/>
      <c r="AL2058" s="8"/>
      <c r="AM2058" s="8"/>
      <c r="AN2058" s="8"/>
      <c r="AO2058" s="8"/>
      <c r="AP2058" s="8"/>
      <c r="AQ2058" s="8"/>
      <c r="AR2058" s="8"/>
    </row>
    <row r="2059" spans="1:44" x14ac:dyDescent="0.2">
      <c r="A2059" s="15">
        <f>Daten!A2059</f>
        <v>80216</v>
      </c>
      <c r="B2059" s="8" t="str">
        <f>Daten!B2059</f>
        <v>Hittisau</v>
      </c>
      <c r="C2059" s="15">
        <f t="shared" si="189"/>
        <v>8</v>
      </c>
      <c r="D2059" s="9">
        <f>Daten!E2059</f>
        <v>2065</v>
      </c>
      <c r="E2059" s="10">
        <f>Daten!D2059</f>
        <v>0</v>
      </c>
      <c r="F2059" s="9">
        <f t="shared" si="190"/>
        <v>3328.6567164179105</v>
      </c>
      <c r="H2059" s="26">
        <f t="shared" ca="1" si="191"/>
        <v>11354</v>
      </c>
      <c r="I2059" s="8">
        <f t="shared" ca="1" si="192"/>
        <v>81</v>
      </c>
      <c r="J2059" s="26">
        <f ca="1">IF(I2059=0,0,COUNTIF(I$19:$I2059,C2059*10+1))</f>
        <v>45</v>
      </c>
      <c r="K2059" s="21">
        <f t="shared" ca="1" si="193"/>
        <v>0</v>
      </c>
      <c r="L2059" s="24">
        <f t="shared" ca="1" si="194"/>
        <v>11354</v>
      </c>
      <c r="M2059" s="8"/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C2059" s="8"/>
      <c r="AD2059" s="8"/>
      <c r="AE2059" s="8"/>
      <c r="AF2059" s="8"/>
      <c r="AG2059" s="8"/>
      <c r="AH2059" s="8"/>
      <c r="AI2059" s="8"/>
      <c r="AJ2059" s="8"/>
      <c r="AK2059" s="8"/>
      <c r="AL2059" s="8"/>
      <c r="AM2059" s="8"/>
      <c r="AN2059" s="8"/>
      <c r="AO2059" s="8"/>
      <c r="AP2059" s="8"/>
      <c r="AQ2059" s="8"/>
      <c r="AR2059" s="8"/>
    </row>
    <row r="2060" spans="1:44" x14ac:dyDescent="0.2">
      <c r="A2060" s="15">
        <f>Daten!A2060</f>
        <v>80217</v>
      </c>
      <c r="B2060" s="8" t="str">
        <f>Daten!B2060</f>
        <v>Höchst</v>
      </c>
      <c r="C2060" s="15">
        <f t="shared" si="189"/>
        <v>8</v>
      </c>
      <c r="D2060" s="9">
        <f>Daten!E2060</f>
        <v>8252</v>
      </c>
      <c r="E2060" s="10">
        <f>Daten!D2060</f>
        <v>0</v>
      </c>
      <c r="F2060" s="9">
        <f t="shared" si="190"/>
        <v>13301.731343283582</v>
      </c>
      <c r="H2060" s="26">
        <f t="shared" ca="1" si="191"/>
        <v>45371</v>
      </c>
      <c r="I2060" s="8">
        <f t="shared" ca="1" si="192"/>
        <v>81</v>
      </c>
      <c r="J2060" s="26">
        <f ca="1">IF(I2060=0,0,COUNTIF(I$19:$I2060,C2060*10+1))</f>
        <v>46</v>
      </c>
      <c r="K2060" s="21">
        <f t="shared" ca="1" si="193"/>
        <v>0</v>
      </c>
      <c r="L2060" s="24">
        <f t="shared" ca="1" si="194"/>
        <v>45371</v>
      </c>
      <c r="M2060" s="8"/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C2060" s="8"/>
      <c r="AD2060" s="8"/>
      <c r="AE2060" s="8"/>
      <c r="AF2060" s="8"/>
      <c r="AG2060" s="8"/>
      <c r="AH2060" s="8"/>
      <c r="AI2060" s="8"/>
      <c r="AJ2060" s="8"/>
      <c r="AK2060" s="8"/>
      <c r="AL2060" s="8"/>
      <c r="AM2060" s="8"/>
      <c r="AN2060" s="8"/>
      <c r="AO2060" s="8"/>
      <c r="AP2060" s="8"/>
      <c r="AQ2060" s="8"/>
      <c r="AR2060" s="8"/>
    </row>
    <row r="2061" spans="1:44" x14ac:dyDescent="0.2">
      <c r="A2061" s="15">
        <f>Daten!A2061</f>
        <v>80218</v>
      </c>
      <c r="B2061" s="8" t="str">
        <f>Daten!B2061</f>
        <v>Hörbranz</v>
      </c>
      <c r="C2061" s="15">
        <f t="shared" si="189"/>
        <v>8</v>
      </c>
      <c r="D2061" s="9">
        <f>Daten!E2061</f>
        <v>6633</v>
      </c>
      <c r="E2061" s="10">
        <f>Daten!D2061</f>
        <v>0</v>
      </c>
      <c r="F2061" s="9">
        <f t="shared" si="190"/>
        <v>10692</v>
      </c>
      <c r="H2061" s="26">
        <f t="shared" ca="1" si="191"/>
        <v>36470</v>
      </c>
      <c r="I2061" s="8">
        <f t="shared" ca="1" si="192"/>
        <v>81</v>
      </c>
      <c r="J2061" s="26">
        <f ca="1">IF(I2061=0,0,COUNTIF(I$19:$I2061,C2061*10+1))</f>
        <v>47</v>
      </c>
      <c r="K2061" s="21">
        <f t="shared" ca="1" si="193"/>
        <v>0</v>
      </c>
      <c r="L2061" s="24">
        <f t="shared" ca="1" si="194"/>
        <v>36470</v>
      </c>
      <c r="M2061" s="8"/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C2061" s="8"/>
      <c r="AD2061" s="8"/>
      <c r="AE2061" s="8"/>
      <c r="AF2061" s="8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</row>
    <row r="2062" spans="1:44" x14ac:dyDescent="0.2">
      <c r="A2062" s="15">
        <f>Daten!A2062</f>
        <v>80219</v>
      </c>
      <c r="B2062" s="8" t="str">
        <f>Daten!B2062</f>
        <v>Hohenweiler</v>
      </c>
      <c r="C2062" s="15">
        <f t="shared" si="189"/>
        <v>8</v>
      </c>
      <c r="D2062" s="9">
        <f>Daten!E2062</f>
        <v>1334</v>
      </c>
      <c r="E2062" s="10">
        <f>Daten!D2062</f>
        <v>0</v>
      </c>
      <c r="F2062" s="9">
        <f t="shared" si="190"/>
        <v>2150.3283582089553</v>
      </c>
      <c r="H2062" s="26">
        <f t="shared" ca="1" si="191"/>
        <v>7335</v>
      </c>
      <c r="I2062" s="8">
        <f t="shared" ca="1" si="192"/>
        <v>81</v>
      </c>
      <c r="J2062" s="26">
        <f ca="1">IF(I2062=0,0,COUNTIF(I$19:$I2062,C2062*10+1))</f>
        <v>48</v>
      </c>
      <c r="K2062" s="21">
        <f t="shared" ca="1" si="193"/>
        <v>0</v>
      </c>
      <c r="L2062" s="24">
        <f t="shared" ca="1" si="194"/>
        <v>7335</v>
      </c>
      <c r="M2062" s="8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C2062" s="8"/>
      <c r="AD2062" s="8"/>
      <c r="AE2062" s="8"/>
      <c r="AF2062" s="8"/>
      <c r="AG2062" s="8"/>
      <c r="AH2062" s="8"/>
      <c r="AI2062" s="8"/>
      <c r="AJ2062" s="8"/>
      <c r="AK2062" s="8"/>
      <c r="AL2062" s="8"/>
      <c r="AM2062" s="8"/>
      <c r="AN2062" s="8"/>
      <c r="AO2062" s="8"/>
      <c r="AP2062" s="8"/>
      <c r="AQ2062" s="8"/>
      <c r="AR2062" s="8"/>
    </row>
    <row r="2063" spans="1:44" x14ac:dyDescent="0.2">
      <c r="A2063" s="15">
        <f>Daten!A2063</f>
        <v>80220</v>
      </c>
      <c r="B2063" s="8" t="str">
        <f>Daten!B2063</f>
        <v>Kennelbach</v>
      </c>
      <c r="C2063" s="15">
        <f t="shared" si="189"/>
        <v>8</v>
      </c>
      <c r="D2063" s="9">
        <f>Daten!E2063</f>
        <v>1853</v>
      </c>
      <c r="E2063" s="10">
        <f>Daten!D2063</f>
        <v>0</v>
      </c>
      <c r="F2063" s="9">
        <f t="shared" si="190"/>
        <v>2986.9253731343283</v>
      </c>
      <c r="H2063" s="26">
        <f t="shared" ca="1" si="191"/>
        <v>10188</v>
      </c>
      <c r="I2063" s="8">
        <f t="shared" ca="1" si="192"/>
        <v>81</v>
      </c>
      <c r="J2063" s="26">
        <f ca="1">IF(I2063=0,0,COUNTIF(I$19:$I2063,C2063*10+1))</f>
        <v>49</v>
      </c>
      <c r="K2063" s="21">
        <f t="shared" ca="1" si="193"/>
        <v>0</v>
      </c>
      <c r="L2063" s="24">
        <f t="shared" ca="1" si="194"/>
        <v>10188</v>
      </c>
      <c r="M2063" s="8"/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C2063" s="8"/>
      <c r="AD2063" s="8"/>
      <c r="AE2063" s="8"/>
      <c r="AF2063" s="8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</row>
    <row r="2064" spans="1:44" x14ac:dyDescent="0.2">
      <c r="A2064" s="15">
        <f>Daten!A2064</f>
        <v>80221</v>
      </c>
      <c r="B2064" s="8" t="str">
        <f>Daten!B2064</f>
        <v>Krumbach</v>
      </c>
      <c r="C2064" s="15">
        <f t="shared" si="189"/>
        <v>8</v>
      </c>
      <c r="D2064" s="9">
        <f>Daten!E2064</f>
        <v>1071</v>
      </c>
      <c r="E2064" s="10">
        <f>Daten!D2064</f>
        <v>0</v>
      </c>
      <c r="F2064" s="9">
        <f t="shared" si="190"/>
        <v>1726.3880597014925</v>
      </c>
      <c r="H2064" s="26">
        <f t="shared" ca="1" si="191"/>
        <v>5889</v>
      </c>
      <c r="I2064" s="8">
        <f t="shared" ca="1" si="192"/>
        <v>81</v>
      </c>
      <c r="J2064" s="26">
        <f ca="1">IF(I2064=0,0,COUNTIF(I$19:$I2064,C2064*10+1))</f>
        <v>50</v>
      </c>
      <c r="K2064" s="21">
        <f t="shared" ca="1" si="193"/>
        <v>0</v>
      </c>
      <c r="L2064" s="24">
        <f t="shared" ca="1" si="194"/>
        <v>5889</v>
      </c>
      <c r="M2064" s="8"/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C2064" s="8"/>
      <c r="AD2064" s="8"/>
      <c r="AE2064" s="8"/>
      <c r="AF2064" s="8"/>
      <c r="AG2064" s="8"/>
      <c r="AH2064" s="8"/>
      <c r="AI2064" s="8"/>
      <c r="AJ2064" s="8"/>
      <c r="AK2064" s="8"/>
      <c r="AL2064" s="8"/>
      <c r="AM2064" s="8"/>
      <c r="AN2064" s="8"/>
      <c r="AO2064" s="8"/>
      <c r="AP2064" s="8"/>
      <c r="AQ2064" s="8"/>
      <c r="AR2064" s="8"/>
    </row>
    <row r="2065" spans="1:44" x14ac:dyDescent="0.2">
      <c r="A2065" s="15">
        <f>Daten!A2065</f>
        <v>80222</v>
      </c>
      <c r="B2065" s="8" t="str">
        <f>Daten!B2065</f>
        <v>Langen bei Bregenz</v>
      </c>
      <c r="C2065" s="15">
        <f t="shared" si="189"/>
        <v>8</v>
      </c>
      <c r="D2065" s="9">
        <f>Daten!E2065</f>
        <v>1531</v>
      </c>
      <c r="E2065" s="10">
        <f>Daten!D2065</f>
        <v>0</v>
      </c>
      <c r="F2065" s="9">
        <f t="shared" si="190"/>
        <v>2467.8805970149256</v>
      </c>
      <c r="H2065" s="26">
        <f t="shared" ca="1" si="191"/>
        <v>8418</v>
      </c>
      <c r="I2065" s="8">
        <f t="shared" ca="1" si="192"/>
        <v>81</v>
      </c>
      <c r="J2065" s="26">
        <f ca="1">IF(I2065=0,0,COUNTIF(I$19:$I2065,C2065*10+1))</f>
        <v>51</v>
      </c>
      <c r="K2065" s="21">
        <f t="shared" ca="1" si="193"/>
        <v>0</v>
      </c>
      <c r="L2065" s="24">
        <f t="shared" ca="1" si="194"/>
        <v>8418</v>
      </c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C2065" s="8"/>
      <c r="AD2065" s="8"/>
      <c r="AE2065" s="8"/>
      <c r="AF2065" s="8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</row>
    <row r="2066" spans="1:44" x14ac:dyDescent="0.2">
      <c r="A2066" s="15">
        <f>Daten!A2066</f>
        <v>80223</v>
      </c>
      <c r="B2066" s="8" t="str">
        <f>Daten!B2066</f>
        <v>Langenegg</v>
      </c>
      <c r="C2066" s="15">
        <f t="shared" si="189"/>
        <v>8</v>
      </c>
      <c r="D2066" s="9">
        <f>Daten!E2066</f>
        <v>1161</v>
      </c>
      <c r="E2066" s="10">
        <f>Daten!D2066</f>
        <v>0</v>
      </c>
      <c r="F2066" s="9">
        <f t="shared" si="190"/>
        <v>1871.4626865671642</v>
      </c>
      <c r="H2066" s="26">
        <f t="shared" ca="1" si="191"/>
        <v>6383</v>
      </c>
      <c r="I2066" s="8">
        <f t="shared" ca="1" si="192"/>
        <v>81</v>
      </c>
      <c r="J2066" s="26">
        <f ca="1">IF(I2066=0,0,COUNTIF(I$19:$I2066,C2066*10+1))</f>
        <v>52</v>
      </c>
      <c r="K2066" s="21">
        <f t="shared" ca="1" si="193"/>
        <v>0</v>
      </c>
      <c r="L2066" s="24">
        <f t="shared" ca="1" si="194"/>
        <v>6383</v>
      </c>
      <c r="M2066" s="8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C2066" s="8"/>
      <c r="AD2066" s="8"/>
      <c r="AE2066" s="8"/>
      <c r="AF2066" s="8"/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</row>
    <row r="2067" spans="1:44" x14ac:dyDescent="0.2">
      <c r="A2067" s="15">
        <f>Daten!A2067</f>
        <v>80224</v>
      </c>
      <c r="B2067" s="8" t="str">
        <f>Daten!B2067</f>
        <v>Lauterach</v>
      </c>
      <c r="C2067" s="15">
        <f t="shared" ref="C2067:C2111" si="195">INT(A2067/10000)</f>
        <v>8</v>
      </c>
      <c r="D2067" s="9">
        <f>Daten!E2067</f>
        <v>10387</v>
      </c>
      <c r="E2067" s="10">
        <f>Daten!D2067</f>
        <v>0</v>
      </c>
      <c r="F2067" s="9">
        <f t="shared" ref="F2067:F2111" si="196">IF(AND(E2067=1,D2067&lt;=20000),D2067*2,IF(D2067&lt;=10000,D2067*(1+41/67),IF(D2067&lt;=20000,D2067*(1+2/3),IF(D2067&lt;=50000,D2067*(2),D2067*(2+1/3))))+IF(AND(D2067&gt;9000,D2067&lt;=10000),(D2067-9000)*(110/201),0)+IF(AND(D2067&gt;18000,D2067&lt;=20000),(D2067-18000)*(3+1/3),0)+IF(AND(D2067&gt;45000,D2067&lt;=50000),(D2067-45000)*(3+1/3),0))</f>
        <v>17311.666666666664</v>
      </c>
      <c r="H2067" s="26">
        <f t="shared" ref="H2067:H2111" ca="1" si="197">ROUND(OFFSET($G$6,C2067,0)/OFFSET($F$6,C2067,0)*F2067,0)</f>
        <v>59049</v>
      </c>
      <c r="I2067" s="8">
        <f t="shared" ref="I2067:I2111" ca="1" si="198">IF(H2067&gt;0,C2067*10+1,0)</f>
        <v>81</v>
      </c>
      <c r="J2067" s="26">
        <f ca="1">IF(I2067=0,0,COUNTIF(I$19:$I2067,C2067*10+1))</f>
        <v>53</v>
      </c>
      <c r="K2067" s="21">
        <f t="shared" ref="K2067:K2111" ca="1" si="199">IF(J2067=1,OFFSET($G$6,C2067,0)-OFFSET($H$6,C2067,0),0)</f>
        <v>0</v>
      </c>
      <c r="L2067" s="24">
        <f t="shared" ref="L2067:L2111" ca="1" si="200">H2067+K2067</f>
        <v>59049</v>
      </c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C2067" s="8"/>
      <c r="AD2067" s="8"/>
      <c r="AE2067" s="8"/>
      <c r="AF2067" s="8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</row>
    <row r="2068" spans="1:44" x14ac:dyDescent="0.2">
      <c r="A2068" s="15">
        <f>Daten!A2068</f>
        <v>80225</v>
      </c>
      <c r="B2068" s="8" t="str">
        <f>Daten!B2068</f>
        <v>Lingenau</v>
      </c>
      <c r="C2068" s="15">
        <f t="shared" si="195"/>
        <v>8</v>
      </c>
      <c r="D2068" s="9">
        <f>Daten!E2068</f>
        <v>1560</v>
      </c>
      <c r="E2068" s="10">
        <f>Daten!D2068</f>
        <v>0</v>
      </c>
      <c r="F2068" s="9">
        <f t="shared" si="196"/>
        <v>2514.6268656716416</v>
      </c>
      <c r="H2068" s="26">
        <f t="shared" ca="1" si="197"/>
        <v>8577</v>
      </c>
      <c r="I2068" s="8">
        <f t="shared" ca="1" si="198"/>
        <v>81</v>
      </c>
      <c r="J2068" s="26">
        <f ca="1">IF(I2068=0,0,COUNTIF(I$19:$I2068,C2068*10+1))</f>
        <v>54</v>
      </c>
      <c r="K2068" s="21">
        <f t="shared" ca="1" si="199"/>
        <v>0</v>
      </c>
      <c r="L2068" s="24">
        <f t="shared" ca="1" si="200"/>
        <v>8577</v>
      </c>
      <c r="M2068" s="8"/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C2068" s="8"/>
      <c r="AD2068" s="8"/>
      <c r="AE2068" s="8"/>
      <c r="AF2068" s="8"/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</row>
    <row r="2069" spans="1:44" x14ac:dyDescent="0.2">
      <c r="A2069" s="15">
        <f>Daten!A2069</f>
        <v>80226</v>
      </c>
      <c r="B2069" s="8" t="str">
        <f>Daten!B2069</f>
        <v>Lochau</v>
      </c>
      <c r="C2069" s="15">
        <f t="shared" si="195"/>
        <v>8</v>
      </c>
      <c r="D2069" s="9">
        <f>Daten!E2069</f>
        <v>6355</v>
      </c>
      <c r="E2069" s="10">
        <f>Daten!D2069</f>
        <v>0</v>
      </c>
      <c r="F2069" s="9">
        <f t="shared" si="196"/>
        <v>10243.880597014926</v>
      </c>
      <c r="H2069" s="26">
        <f t="shared" ca="1" si="197"/>
        <v>34941</v>
      </c>
      <c r="I2069" s="8">
        <f t="shared" ca="1" si="198"/>
        <v>81</v>
      </c>
      <c r="J2069" s="26">
        <f ca="1">IF(I2069=0,0,COUNTIF(I$19:$I2069,C2069*10+1))</f>
        <v>55</v>
      </c>
      <c r="K2069" s="21">
        <f t="shared" ca="1" si="199"/>
        <v>0</v>
      </c>
      <c r="L2069" s="24">
        <f t="shared" ca="1" si="200"/>
        <v>34941</v>
      </c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C2069" s="8"/>
      <c r="AD2069" s="8"/>
      <c r="AE2069" s="8"/>
      <c r="AF2069" s="8"/>
      <c r="AG2069" s="8"/>
      <c r="AH2069" s="8"/>
      <c r="AI2069" s="8"/>
      <c r="AJ2069" s="8"/>
      <c r="AK2069" s="8"/>
      <c r="AL2069" s="8"/>
      <c r="AM2069" s="8"/>
      <c r="AN2069" s="8"/>
      <c r="AO2069" s="8"/>
      <c r="AP2069" s="8"/>
      <c r="AQ2069" s="8"/>
      <c r="AR2069" s="8"/>
    </row>
    <row r="2070" spans="1:44" x14ac:dyDescent="0.2">
      <c r="A2070" s="15">
        <f>Daten!A2070</f>
        <v>80227</v>
      </c>
      <c r="B2070" s="8" t="str">
        <f>Daten!B2070</f>
        <v>Mellau</v>
      </c>
      <c r="C2070" s="15">
        <f t="shared" si="195"/>
        <v>8</v>
      </c>
      <c r="D2070" s="9">
        <f>Daten!E2070</f>
        <v>1258</v>
      </c>
      <c r="E2070" s="10">
        <f>Daten!D2070</f>
        <v>0</v>
      </c>
      <c r="F2070" s="9">
        <f t="shared" si="196"/>
        <v>2027.8208955223881</v>
      </c>
      <c r="H2070" s="26">
        <f t="shared" ca="1" si="197"/>
        <v>6917</v>
      </c>
      <c r="I2070" s="8">
        <f t="shared" ca="1" si="198"/>
        <v>81</v>
      </c>
      <c r="J2070" s="26">
        <f ca="1">IF(I2070=0,0,COUNTIF(I$19:$I2070,C2070*10+1))</f>
        <v>56</v>
      </c>
      <c r="K2070" s="21">
        <f t="shared" ca="1" si="199"/>
        <v>0</v>
      </c>
      <c r="L2070" s="24">
        <f t="shared" ca="1" si="200"/>
        <v>6917</v>
      </c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C2070" s="8"/>
      <c r="AD2070" s="8"/>
      <c r="AE2070" s="8"/>
      <c r="AF2070" s="8"/>
      <c r="AG2070" s="8"/>
      <c r="AH2070" s="8"/>
      <c r="AI2070" s="8"/>
      <c r="AJ2070" s="8"/>
      <c r="AK2070" s="8"/>
      <c r="AL2070" s="8"/>
      <c r="AM2070" s="8"/>
      <c r="AN2070" s="8"/>
      <c r="AO2070" s="8"/>
      <c r="AP2070" s="8"/>
      <c r="AQ2070" s="8"/>
      <c r="AR2070" s="8"/>
    </row>
    <row r="2071" spans="1:44" x14ac:dyDescent="0.2">
      <c r="A2071" s="15">
        <f>Daten!A2071</f>
        <v>80228</v>
      </c>
      <c r="B2071" s="8" t="str">
        <f>Daten!B2071</f>
        <v>Mittelberg</v>
      </c>
      <c r="C2071" s="15">
        <f t="shared" si="195"/>
        <v>8</v>
      </c>
      <c r="D2071" s="9">
        <f>Daten!E2071</f>
        <v>4981</v>
      </c>
      <c r="E2071" s="10">
        <f>Daten!D2071</f>
        <v>0</v>
      </c>
      <c r="F2071" s="9">
        <f t="shared" si="196"/>
        <v>8029.0746268656712</v>
      </c>
      <c r="H2071" s="26">
        <f t="shared" ca="1" si="197"/>
        <v>27387</v>
      </c>
      <c r="I2071" s="8">
        <f t="shared" ca="1" si="198"/>
        <v>81</v>
      </c>
      <c r="J2071" s="26">
        <f ca="1">IF(I2071=0,0,COUNTIF(I$19:$I2071,C2071*10+1))</f>
        <v>57</v>
      </c>
      <c r="K2071" s="21">
        <f t="shared" ca="1" si="199"/>
        <v>0</v>
      </c>
      <c r="L2071" s="24">
        <f t="shared" ca="1" si="200"/>
        <v>27387</v>
      </c>
      <c r="M2071" s="8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C2071" s="8"/>
      <c r="AD2071" s="8"/>
      <c r="AE2071" s="8"/>
      <c r="AF2071" s="8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/>
    </row>
    <row r="2072" spans="1:44" x14ac:dyDescent="0.2">
      <c r="A2072" s="15">
        <f>Daten!A2072</f>
        <v>80229</v>
      </c>
      <c r="B2072" s="8" t="str">
        <f>Daten!B2072</f>
        <v>Möggers</v>
      </c>
      <c r="C2072" s="15">
        <f t="shared" si="195"/>
        <v>8</v>
      </c>
      <c r="D2072" s="9">
        <f>Daten!E2072</f>
        <v>551</v>
      </c>
      <c r="E2072" s="10">
        <f>Daten!D2072</f>
        <v>0</v>
      </c>
      <c r="F2072" s="9">
        <f t="shared" si="196"/>
        <v>888.17910447761199</v>
      </c>
      <c r="H2072" s="26">
        <f t="shared" ca="1" si="197"/>
        <v>3030</v>
      </c>
      <c r="I2072" s="8">
        <f t="shared" ca="1" si="198"/>
        <v>81</v>
      </c>
      <c r="J2072" s="26">
        <f ca="1">IF(I2072=0,0,COUNTIF(I$19:$I2072,C2072*10+1))</f>
        <v>58</v>
      </c>
      <c r="K2072" s="21">
        <f t="shared" ca="1" si="199"/>
        <v>0</v>
      </c>
      <c r="L2072" s="24">
        <f t="shared" ca="1" si="200"/>
        <v>3030</v>
      </c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C2072" s="8"/>
      <c r="AD2072" s="8"/>
      <c r="AE2072" s="8"/>
      <c r="AF2072" s="8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</row>
    <row r="2073" spans="1:44" x14ac:dyDescent="0.2">
      <c r="A2073" s="15">
        <f>Daten!A2073</f>
        <v>80230</v>
      </c>
      <c r="B2073" s="8" t="str">
        <f>Daten!B2073</f>
        <v>Reuthe</v>
      </c>
      <c r="C2073" s="15">
        <f t="shared" si="195"/>
        <v>8</v>
      </c>
      <c r="D2073" s="9">
        <f>Daten!E2073</f>
        <v>693</v>
      </c>
      <c r="E2073" s="10">
        <f>Daten!D2073</f>
        <v>0</v>
      </c>
      <c r="F2073" s="9">
        <f t="shared" si="196"/>
        <v>1117.0746268656717</v>
      </c>
      <c r="H2073" s="26">
        <f t="shared" ca="1" si="197"/>
        <v>3810</v>
      </c>
      <c r="I2073" s="8">
        <f t="shared" ca="1" si="198"/>
        <v>81</v>
      </c>
      <c r="J2073" s="26">
        <f ca="1">IF(I2073=0,0,COUNTIF(I$19:$I2073,C2073*10+1))</f>
        <v>59</v>
      </c>
      <c r="K2073" s="21">
        <f t="shared" ca="1" si="199"/>
        <v>0</v>
      </c>
      <c r="L2073" s="24">
        <f t="shared" ca="1" si="200"/>
        <v>3810</v>
      </c>
      <c r="M2073" s="8"/>
      <c r="N2073" s="8"/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C2073" s="8"/>
      <c r="AD2073" s="8"/>
      <c r="AE2073" s="8"/>
      <c r="AF2073" s="8"/>
      <c r="AG2073" s="8"/>
      <c r="AH2073" s="8"/>
      <c r="AI2073" s="8"/>
      <c r="AJ2073" s="8"/>
      <c r="AK2073" s="8"/>
      <c r="AL2073" s="8"/>
      <c r="AM2073" s="8"/>
      <c r="AN2073" s="8"/>
      <c r="AO2073" s="8"/>
      <c r="AP2073" s="8"/>
      <c r="AQ2073" s="8"/>
      <c r="AR2073" s="8"/>
    </row>
    <row r="2074" spans="1:44" x14ac:dyDescent="0.2">
      <c r="A2074" s="15">
        <f>Daten!A2074</f>
        <v>80231</v>
      </c>
      <c r="B2074" s="8" t="str">
        <f>Daten!B2074</f>
        <v>Riefensberg</v>
      </c>
      <c r="C2074" s="15">
        <f t="shared" si="195"/>
        <v>8</v>
      </c>
      <c r="D2074" s="9">
        <f>Daten!E2074</f>
        <v>1065</v>
      </c>
      <c r="E2074" s="10">
        <f>Daten!D2074</f>
        <v>0</v>
      </c>
      <c r="F2074" s="9">
        <f t="shared" si="196"/>
        <v>1716.7164179104477</v>
      </c>
      <c r="H2074" s="26">
        <f t="shared" ca="1" si="197"/>
        <v>5856</v>
      </c>
      <c r="I2074" s="8">
        <f t="shared" ca="1" si="198"/>
        <v>81</v>
      </c>
      <c r="J2074" s="26">
        <f ca="1">IF(I2074=0,0,COUNTIF(I$19:$I2074,C2074*10+1))</f>
        <v>60</v>
      </c>
      <c r="K2074" s="21">
        <f t="shared" ca="1" si="199"/>
        <v>0</v>
      </c>
      <c r="L2074" s="24">
        <f t="shared" ca="1" si="200"/>
        <v>5856</v>
      </c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C2074" s="8"/>
      <c r="AD2074" s="8"/>
      <c r="AE2074" s="8"/>
      <c r="AF2074" s="8"/>
      <c r="AG2074" s="8"/>
      <c r="AH2074" s="8"/>
      <c r="AI2074" s="8"/>
      <c r="AJ2074" s="8"/>
      <c r="AK2074" s="8"/>
      <c r="AL2074" s="8"/>
      <c r="AM2074" s="8"/>
      <c r="AN2074" s="8"/>
      <c r="AO2074" s="8"/>
      <c r="AP2074" s="8"/>
      <c r="AQ2074" s="8"/>
      <c r="AR2074" s="8"/>
    </row>
    <row r="2075" spans="1:44" x14ac:dyDescent="0.2">
      <c r="A2075" s="15">
        <f>Daten!A2075</f>
        <v>80232</v>
      </c>
      <c r="B2075" s="8" t="str">
        <f>Daten!B2075</f>
        <v>Schnepfau</v>
      </c>
      <c r="C2075" s="15">
        <f t="shared" si="195"/>
        <v>8</v>
      </c>
      <c r="D2075" s="9">
        <f>Daten!E2075</f>
        <v>480</v>
      </c>
      <c r="E2075" s="10">
        <f>Daten!D2075</f>
        <v>0</v>
      </c>
      <c r="F2075" s="9">
        <f t="shared" si="196"/>
        <v>773.73134328358208</v>
      </c>
      <c r="H2075" s="26">
        <f t="shared" ca="1" si="197"/>
        <v>2639</v>
      </c>
      <c r="I2075" s="8">
        <f t="shared" ca="1" si="198"/>
        <v>81</v>
      </c>
      <c r="J2075" s="26">
        <f ca="1">IF(I2075=0,0,COUNTIF(I$19:$I2075,C2075*10+1))</f>
        <v>61</v>
      </c>
      <c r="K2075" s="21">
        <f t="shared" ca="1" si="199"/>
        <v>0</v>
      </c>
      <c r="L2075" s="24">
        <f t="shared" ca="1" si="200"/>
        <v>2639</v>
      </c>
      <c r="M2075" s="8"/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C2075" s="8"/>
      <c r="AD2075" s="8"/>
      <c r="AE2075" s="8"/>
      <c r="AF2075" s="8"/>
      <c r="AG2075" s="8"/>
      <c r="AH2075" s="8"/>
      <c r="AI2075" s="8"/>
      <c r="AJ2075" s="8"/>
      <c r="AK2075" s="8"/>
      <c r="AL2075" s="8"/>
      <c r="AM2075" s="8"/>
      <c r="AN2075" s="8"/>
      <c r="AO2075" s="8"/>
      <c r="AP2075" s="8"/>
      <c r="AQ2075" s="8"/>
      <c r="AR2075" s="8"/>
    </row>
    <row r="2076" spans="1:44" x14ac:dyDescent="0.2">
      <c r="A2076" s="15">
        <f>Daten!A2076</f>
        <v>80233</v>
      </c>
      <c r="B2076" s="8" t="str">
        <f>Daten!B2076</f>
        <v>Schoppernau</v>
      </c>
      <c r="C2076" s="15">
        <f t="shared" si="195"/>
        <v>8</v>
      </c>
      <c r="D2076" s="9">
        <f>Daten!E2076</f>
        <v>934</v>
      </c>
      <c r="E2076" s="10">
        <f>Daten!D2076</f>
        <v>0</v>
      </c>
      <c r="F2076" s="9">
        <f t="shared" si="196"/>
        <v>1505.5522388059701</v>
      </c>
      <c r="H2076" s="26">
        <f t="shared" ca="1" si="197"/>
        <v>5135</v>
      </c>
      <c r="I2076" s="8">
        <f t="shared" ca="1" si="198"/>
        <v>81</v>
      </c>
      <c r="J2076" s="26">
        <f ca="1">IF(I2076=0,0,COUNTIF(I$19:$I2076,C2076*10+1))</f>
        <v>62</v>
      </c>
      <c r="K2076" s="21">
        <f t="shared" ca="1" si="199"/>
        <v>0</v>
      </c>
      <c r="L2076" s="24">
        <f t="shared" ca="1" si="200"/>
        <v>5135</v>
      </c>
      <c r="M2076" s="8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C2076" s="8"/>
      <c r="AD2076" s="8"/>
      <c r="AE2076" s="8"/>
      <c r="AF2076" s="8"/>
      <c r="AG2076" s="8"/>
      <c r="AH2076" s="8"/>
      <c r="AI2076" s="8"/>
      <c r="AJ2076" s="8"/>
      <c r="AK2076" s="8"/>
      <c r="AL2076" s="8"/>
      <c r="AM2076" s="8"/>
      <c r="AN2076" s="8"/>
      <c r="AO2076" s="8"/>
      <c r="AP2076" s="8"/>
      <c r="AQ2076" s="8"/>
      <c r="AR2076" s="8"/>
    </row>
    <row r="2077" spans="1:44" x14ac:dyDescent="0.2">
      <c r="A2077" s="15">
        <f>Daten!A2077</f>
        <v>80234</v>
      </c>
      <c r="B2077" s="8" t="str">
        <f>Daten!B2077</f>
        <v>Schröcken</v>
      </c>
      <c r="C2077" s="15">
        <f t="shared" si="195"/>
        <v>8</v>
      </c>
      <c r="D2077" s="9">
        <f>Daten!E2077</f>
        <v>206</v>
      </c>
      <c r="E2077" s="10">
        <f>Daten!D2077</f>
        <v>0</v>
      </c>
      <c r="F2077" s="9">
        <f t="shared" si="196"/>
        <v>332.05970149253733</v>
      </c>
      <c r="H2077" s="26">
        <f t="shared" ca="1" si="197"/>
        <v>1133</v>
      </c>
      <c r="I2077" s="8">
        <f t="shared" ca="1" si="198"/>
        <v>81</v>
      </c>
      <c r="J2077" s="26">
        <f ca="1">IF(I2077=0,0,COUNTIF(I$19:$I2077,C2077*10+1))</f>
        <v>63</v>
      </c>
      <c r="K2077" s="21">
        <f t="shared" ca="1" si="199"/>
        <v>0</v>
      </c>
      <c r="L2077" s="24">
        <f t="shared" ca="1" si="200"/>
        <v>1133</v>
      </c>
      <c r="M2077" s="8"/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C2077" s="8"/>
      <c r="AD2077" s="8"/>
      <c r="AE2077" s="8"/>
      <c r="AF2077" s="8"/>
      <c r="AG2077" s="8"/>
      <c r="AH2077" s="8"/>
      <c r="AI2077" s="8"/>
      <c r="AJ2077" s="8"/>
      <c r="AK2077" s="8"/>
      <c r="AL2077" s="8"/>
      <c r="AM2077" s="8"/>
      <c r="AN2077" s="8"/>
      <c r="AO2077" s="8"/>
      <c r="AP2077" s="8"/>
      <c r="AQ2077" s="8"/>
      <c r="AR2077" s="8"/>
    </row>
    <row r="2078" spans="1:44" x14ac:dyDescent="0.2">
      <c r="A2078" s="15">
        <f>Daten!A2078</f>
        <v>80235</v>
      </c>
      <c r="B2078" s="8" t="str">
        <f>Daten!B2078</f>
        <v>Schwarzach</v>
      </c>
      <c r="C2078" s="15">
        <f t="shared" si="195"/>
        <v>8</v>
      </c>
      <c r="D2078" s="9">
        <f>Daten!E2078</f>
        <v>3933</v>
      </c>
      <c r="E2078" s="10">
        <f>Daten!D2078</f>
        <v>0</v>
      </c>
      <c r="F2078" s="9">
        <f t="shared" si="196"/>
        <v>6339.7611940298511</v>
      </c>
      <c r="H2078" s="26">
        <f t="shared" ca="1" si="197"/>
        <v>21624</v>
      </c>
      <c r="I2078" s="8">
        <f t="shared" ca="1" si="198"/>
        <v>81</v>
      </c>
      <c r="J2078" s="26">
        <f ca="1">IF(I2078=0,0,COUNTIF(I$19:$I2078,C2078*10+1))</f>
        <v>64</v>
      </c>
      <c r="K2078" s="21">
        <f t="shared" ca="1" si="199"/>
        <v>0</v>
      </c>
      <c r="L2078" s="24">
        <f t="shared" ca="1" si="200"/>
        <v>21624</v>
      </c>
      <c r="M2078" s="8"/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C2078" s="8"/>
      <c r="AD2078" s="8"/>
      <c r="AE2078" s="8"/>
      <c r="AF2078" s="8"/>
      <c r="AG2078" s="8"/>
      <c r="AH2078" s="8"/>
      <c r="AI2078" s="8"/>
      <c r="AJ2078" s="8"/>
      <c r="AK2078" s="8"/>
      <c r="AL2078" s="8"/>
      <c r="AM2078" s="8"/>
      <c r="AN2078" s="8"/>
      <c r="AO2078" s="8"/>
      <c r="AP2078" s="8"/>
      <c r="AQ2078" s="8"/>
      <c r="AR2078" s="8"/>
    </row>
    <row r="2079" spans="1:44" x14ac:dyDescent="0.2">
      <c r="A2079" s="15">
        <f>Daten!A2079</f>
        <v>80236</v>
      </c>
      <c r="B2079" s="8" t="str">
        <f>Daten!B2079</f>
        <v>Schwarzenberg</v>
      </c>
      <c r="C2079" s="15">
        <f t="shared" si="195"/>
        <v>8</v>
      </c>
      <c r="D2079" s="9">
        <f>Daten!E2079</f>
        <v>1828</v>
      </c>
      <c r="E2079" s="10">
        <f>Daten!D2079</f>
        <v>0</v>
      </c>
      <c r="F2079" s="9">
        <f t="shared" si="196"/>
        <v>2946.6268656716416</v>
      </c>
      <c r="H2079" s="26">
        <f t="shared" ca="1" si="197"/>
        <v>10051</v>
      </c>
      <c r="I2079" s="8">
        <f t="shared" ca="1" si="198"/>
        <v>81</v>
      </c>
      <c r="J2079" s="26">
        <f ca="1">IF(I2079=0,0,COUNTIF(I$19:$I2079,C2079*10+1))</f>
        <v>65</v>
      </c>
      <c r="K2079" s="21">
        <f t="shared" ca="1" si="199"/>
        <v>0</v>
      </c>
      <c r="L2079" s="24">
        <f t="shared" ca="1" si="200"/>
        <v>10051</v>
      </c>
      <c r="M2079" s="8"/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C2079" s="8"/>
      <c r="AD2079" s="8"/>
      <c r="AE2079" s="8"/>
      <c r="AF2079" s="8"/>
      <c r="AG2079" s="8"/>
      <c r="AH2079" s="8"/>
      <c r="AI2079" s="8"/>
      <c r="AJ2079" s="8"/>
      <c r="AK2079" s="8"/>
      <c r="AL2079" s="8"/>
      <c r="AM2079" s="8"/>
      <c r="AN2079" s="8"/>
      <c r="AO2079" s="8"/>
      <c r="AP2079" s="8"/>
      <c r="AQ2079" s="8"/>
      <c r="AR2079" s="8"/>
    </row>
    <row r="2080" spans="1:44" x14ac:dyDescent="0.2">
      <c r="A2080" s="15">
        <f>Daten!A2080</f>
        <v>80237</v>
      </c>
      <c r="B2080" s="8" t="str">
        <f>Daten!B2080</f>
        <v>Sibratsgfäll</v>
      </c>
      <c r="C2080" s="15">
        <f t="shared" si="195"/>
        <v>8</v>
      </c>
      <c r="D2080" s="9">
        <f>Daten!E2080</f>
        <v>444</v>
      </c>
      <c r="E2080" s="10">
        <f>Daten!D2080</f>
        <v>0</v>
      </c>
      <c r="F2080" s="9">
        <f t="shared" si="196"/>
        <v>715.70149253731347</v>
      </c>
      <c r="H2080" s="26">
        <f t="shared" ca="1" si="197"/>
        <v>2441</v>
      </c>
      <c r="I2080" s="8">
        <f t="shared" ca="1" si="198"/>
        <v>81</v>
      </c>
      <c r="J2080" s="26">
        <f ca="1">IF(I2080=0,0,COUNTIF(I$19:$I2080,C2080*10+1))</f>
        <v>66</v>
      </c>
      <c r="K2080" s="21">
        <f t="shared" ca="1" si="199"/>
        <v>0</v>
      </c>
      <c r="L2080" s="24">
        <f t="shared" ca="1" si="200"/>
        <v>2441</v>
      </c>
      <c r="M2080" s="8"/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C2080" s="8"/>
      <c r="AD2080" s="8"/>
      <c r="AE2080" s="8"/>
      <c r="AF2080" s="8"/>
      <c r="AG2080" s="8"/>
      <c r="AH2080" s="8"/>
      <c r="AI2080" s="8"/>
      <c r="AJ2080" s="8"/>
      <c r="AK2080" s="8"/>
      <c r="AL2080" s="8"/>
      <c r="AM2080" s="8"/>
      <c r="AN2080" s="8"/>
      <c r="AO2080" s="8"/>
      <c r="AP2080" s="8"/>
      <c r="AQ2080" s="8"/>
      <c r="AR2080" s="8"/>
    </row>
    <row r="2081" spans="1:44" x14ac:dyDescent="0.2">
      <c r="A2081" s="15">
        <f>Daten!A2081</f>
        <v>80238</v>
      </c>
      <c r="B2081" s="8" t="str">
        <f>Daten!B2081</f>
        <v>Sulzberg</v>
      </c>
      <c r="C2081" s="15">
        <f t="shared" si="195"/>
        <v>8</v>
      </c>
      <c r="D2081" s="9">
        <f>Daten!E2081</f>
        <v>1864</v>
      </c>
      <c r="E2081" s="10">
        <f>Daten!D2081</f>
        <v>0</v>
      </c>
      <c r="F2081" s="9">
        <f t="shared" si="196"/>
        <v>3004.6567164179105</v>
      </c>
      <c r="H2081" s="26">
        <f t="shared" ca="1" si="197"/>
        <v>10249</v>
      </c>
      <c r="I2081" s="8">
        <f t="shared" ca="1" si="198"/>
        <v>81</v>
      </c>
      <c r="J2081" s="26">
        <f ca="1">IF(I2081=0,0,COUNTIF(I$19:$I2081,C2081*10+1))</f>
        <v>67</v>
      </c>
      <c r="K2081" s="21">
        <f t="shared" ca="1" si="199"/>
        <v>0</v>
      </c>
      <c r="L2081" s="24">
        <f t="shared" ca="1" si="200"/>
        <v>10249</v>
      </c>
      <c r="M2081" s="8"/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C2081" s="8"/>
      <c r="AD2081" s="8"/>
      <c r="AE2081" s="8"/>
      <c r="AF2081" s="8"/>
      <c r="AG2081" s="8"/>
      <c r="AH2081" s="8"/>
      <c r="AI2081" s="8"/>
      <c r="AJ2081" s="8"/>
      <c r="AK2081" s="8"/>
      <c r="AL2081" s="8"/>
      <c r="AM2081" s="8"/>
      <c r="AN2081" s="8"/>
      <c r="AO2081" s="8"/>
      <c r="AP2081" s="8"/>
      <c r="AQ2081" s="8"/>
      <c r="AR2081" s="8"/>
    </row>
    <row r="2082" spans="1:44" x14ac:dyDescent="0.2">
      <c r="A2082" s="15">
        <f>Daten!A2082</f>
        <v>80239</v>
      </c>
      <c r="B2082" s="8" t="str">
        <f>Daten!B2082</f>
        <v>Warth</v>
      </c>
      <c r="C2082" s="15">
        <f t="shared" si="195"/>
        <v>8</v>
      </c>
      <c r="D2082" s="9">
        <f>Daten!E2082</f>
        <v>164</v>
      </c>
      <c r="E2082" s="10">
        <f>Daten!D2082</f>
        <v>0</v>
      </c>
      <c r="F2082" s="9">
        <f t="shared" si="196"/>
        <v>264.35820895522386</v>
      </c>
      <c r="H2082" s="26">
        <f t="shared" ca="1" si="197"/>
        <v>902</v>
      </c>
      <c r="I2082" s="8">
        <f t="shared" ca="1" si="198"/>
        <v>81</v>
      </c>
      <c r="J2082" s="26">
        <f ca="1">IF(I2082=0,0,COUNTIF(I$19:$I2082,C2082*10+1))</f>
        <v>68</v>
      </c>
      <c r="K2082" s="21">
        <f t="shared" ca="1" si="199"/>
        <v>0</v>
      </c>
      <c r="L2082" s="24">
        <f t="shared" ca="1" si="200"/>
        <v>902</v>
      </c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C2082" s="8"/>
      <c r="AD2082" s="8"/>
      <c r="AE2082" s="8"/>
      <c r="AF2082" s="8"/>
      <c r="AG2082" s="8"/>
      <c r="AH2082" s="8"/>
      <c r="AI2082" s="8"/>
      <c r="AJ2082" s="8"/>
      <c r="AK2082" s="8"/>
      <c r="AL2082" s="8"/>
      <c r="AM2082" s="8"/>
      <c r="AN2082" s="8"/>
      <c r="AO2082" s="8"/>
      <c r="AP2082" s="8"/>
      <c r="AQ2082" s="8"/>
      <c r="AR2082" s="8"/>
    </row>
    <row r="2083" spans="1:44" x14ac:dyDescent="0.2">
      <c r="A2083" s="15">
        <f>Daten!A2083</f>
        <v>80240</v>
      </c>
      <c r="B2083" s="8" t="str">
        <f>Daten!B2083</f>
        <v>Wolfurt</v>
      </c>
      <c r="C2083" s="15">
        <f t="shared" si="195"/>
        <v>8</v>
      </c>
      <c r="D2083" s="9">
        <f>Daten!E2083</f>
        <v>8679</v>
      </c>
      <c r="E2083" s="10">
        <f>Daten!D2083</f>
        <v>0</v>
      </c>
      <c r="F2083" s="9">
        <f t="shared" si="196"/>
        <v>13990.029850746268</v>
      </c>
      <c r="H2083" s="26">
        <f t="shared" ca="1" si="197"/>
        <v>47719</v>
      </c>
      <c r="I2083" s="8">
        <f t="shared" ca="1" si="198"/>
        <v>81</v>
      </c>
      <c r="J2083" s="26">
        <f ca="1">IF(I2083=0,0,COUNTIF(I$19:$I2083,C2083*10+1))</f>
        <v>69</v>
      </c>
      <c r="K2083" s="21">
        <f t="shared" ca="1" si="199"/>
        <v>0</v>
      </c>
      <c r="L2083" s="24">
        <f t="shared" ca="1" si="200"/>
        <v>47719</v>
      </c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C2083" s="8"/>
      <c r="AD2083" s="8"/>
      <c r="AE2083" s="8"/>
      <c r="AF2083" s="8"/>
      <c r="AG2083" s="8"/>
      <c r="AH2083" s="8"/>
      <c r="AI2083" s="8"/>
      <c r="AJ2083" s="8"/>
      <c r="AK2083" s="8"/>
      <c r="AL2083" s="8"/>
      <c r="AM2083" s="8"/>
      <c r="AN2083" s="8"/>
      <c r="AO2083" s="8"/>
      <c r="AP2083" s="8"/>
      <c r="AQ2083" s="8"/>
      <c r="AR2083" s="8"/>
    </row>
    <row r="2084" spans="1:44" x14ac:dyDescent="0.2">
      <c r="A2084" s="15">
        <f>Daten!A2084</f>
        <v>80301</v>
      </c>
      <c r="B2084" s="8" t="str">
        <f>Daten!B2084</f>
        <v>Dornbirn</v>
      </c>
      <c r="C2084" s="15">
        <f t="shared" si="195"/>
        <v>8</v>
      </c>
      <c r="D2084" s="9">
        <f>Daten!E2084</f>
        <v>50340</v>
      </c>
      <c r="E2084" s="10">
        <f>Daten!D2084</f>
        <v>0</v>
      </c>
      <c r="F2084" s="9">
        <f t="shared" si="196"/>
        <v>117460.00000000001</v>
      </c>
      <c r="H2084" s="26">
        <f t="shared" ca="1" si="197"/>
        <v>400647</v>
      </c>
      <c r="I2084" s="8">
        <f t="shared" ca="1" si="198"/>
        <v>81</v>
      </c>
      <c r="J2084" s="26">
        <f ca="1">IF(I2084=0,0,COUNTIF(I$19:$I2084,C2084*10+1))</f>
        <v>70</v>
      </c>
      <c r="K2084" s="21">
        <f t="shared" ca="1" si="199"/>
        <v>0</v>
      </c>
      <c r="L2084" s="24">
        <f t="shared" ca="1" si="200"/>
        <v>400647</v>
      </c>
      <c r="M2084" s="8"/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C2084" s="8"/>
      <c r="AD2084" s="8"/>
      <c r="AE2084" s="8"/>
      <c r="AF2084" s="8"/>
      <c r="AG2084" s="8"/>
      <c r="AH2084" s="8"/>
      <c r="AI2084" s="8"/>
      <c r="AJ2084" s="8"/>
      <c r="AK2084" s="8"/>
      <c r="AL2084" s="8"/>
      <c r="AM2084" s="8"/>
      <c r="AN2084" s="8"/>
      <c r="AO2084" s="8"/>
      <c r="AP2084" s="8"/>
      <c r="AQ2084" s="8"/>
      <c r="AR2084" s="8"/>
    </row>
    <row r="2085" spans="1:44" x14ac:dyDescent="0.2">
      <c r="A2085" s="15">
        <f>Daten!A2085</f>
        <v>80302</v>
      </c>
      <c r="B2085" s="8" t="str">
        <f>Daten!B2085</f>
        <v>Hohenems</v>
      </c>
      <c r="C2085" s="15">
        <f t="shared" si="195"/>
        <v>8</v>
      </c>
      <c r="D2085" s="9">
        <f>Daten!E2085</f>
        <v>16966</v>
      </c>
      <c r="E2085" s="10">
        <f>Daten!D2085</f>
        <v>0</v>
      </c>
      <c r="F2085" s="9">
        <f t="shared" si="196"/>
        <v>28276.666666666664</v>
      </c>
      <c r="H2085" s="26">
        <f t="shared" ca="1" si="197"/>
        <v>96450</v>
      </c>
      <c r="I2085" s="8">
        <f t="shared" ca="1" si="198"/>
        <v>81</v>
      </c>
      <c r="J2085" s="26">
        <f ca="1">IF(I2085=0,0,COUNTIF(I$19:$I2085,C2085*10+1))</f>
        <v>71</v>
      </c>
      <c r="K2085" s="21">
        <f t="shared" ca="1" si="199"/>
        <v>0</v>
      </c>
      <c r="L2085" s="24">
        <f t="shared" ca="1" si="200"/>
        <v>96450</v>
      </c>
      <c r="M2085" s="8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C2085" s="8"/>
      <c r="AD2085" s="8"/>
      <c r="AE2085" s="8"/>
      <c r="AF2085" s="8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/>
      <c r="AQ2085" s="8"/>
      <c r="AR2085" s="8"/>
    </row>
    <row r="2086" spans="1:44" x14ac:dyDescent="0.2">
      <c r="A2086" s="15">
        <f>Daten!A2086</f>
        <v>80303</v>
      </c>
      <c r="B2086" s="8" t="str">
        <f>Daten!B2086</f>
        <v>Lustenau</v>
      </c>
      <c r="C2086" s="15">
        <f t="shared" si="195"/>
        <v>8</v>
      </c>
      <c r="D2086" s="9">
        <f>Daten!E2086</f>
        <v>23544</v>
      </c>
      <c r="E2086" s="10">
        <f>Daten!D2086</f>
        <v>0</v>
      </c>
      <c r="F2086" s="9">
        <f t="shared" si="196"/>
        <v>47088</v>
      </c>
      <c r="H2086" s="26">
        <f t="shared" ca="1" si="197"/>
        <v>160614</v>
      </c>
      <c r="I2086" s="8">
        <f t="shared" ca="1" si="198"/>
        <v>81</v>
      </c>
      <c r="J2086" s="26">
        <f ca="1">IF(I2086=0,0,COUNTIF(I$19:$I2086,C2086*10+1))</f>
        <v>72</v>
      </c>
      <c r="K2086" s="21">
        <f t="shared" ca="1" si="199"/>
        <v>0</v>
      </c>
      <c r="L2086" s="24">
        <f t="shared" ca="1" si="200"/>
        <v>160614</v>
      </c>
      <c r="M2086" s="8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C2086" s="8"/>
      <c r="AD2086" s="8"/>
      <c r="AE2086" s="8"/>
      <c r="AF2086" s="8"/>
      <c r="AG2086" s="8"/>
      <c r="AH2086" s="8"/>
      <c r="AI2086" s="8"/>
      <c r="AJ2086" s="8"/>
      <c r="AK2086" s="8"/>
      <c r="AL2086" s="8"/>
      <c r="AM2086" s="8"/>
      <c r="AN2086" s="8"/>
      <c r="AO2086" s="8"/>
      <c r="AP2086" s="8"/>
      <c r="AQ2086" s="8"/>
      <c r="AR2086" s="8"/>
    </row>
    <row r="2087" spans="1:44" x14ac:dyDescent="0.2">
      <c r="A2087" s="15">
        <f>Daten!A2087</f>
        <v>80401</v>
      </c>
      <c r="B2087" s="8" t="str">
        <f>Daten!B2087</f>
        <v>Altach</v>
      </c>
      <c r="C2087" s="15">
        <f t="shared" si="195"/>
        <v>8</v>
      </c>
      <c r="D2087" s="9">
        <f>Daten!E2087</f>
        <v>6946</v>
      </c>
      <c r="E2087" s="10">
        <f>Daten!D2087</f>
        <v>0</v>
      </c>
      <c r="F2087" s="9">
        <f t="shared" si="196"/>
        <v>11196.537313432837</v>
      </c>
      <c r="H2087" s="26">
        <f t="shared" ca="1" si="197"/>
        <v>38191</v>
      </c>
      <c r="I2087" s="8">
        <f t="shared" ca="1" si="198"/>
        <v>81</v>
      </c>
      <c r="J2087" s="26">
        <f ca="1">IF(I2087=0,0,COUNTIF(I$19:$I2087,C2087*10+1))</f>
        <v>73</v>
      </c>
      <c r="K2087" s="21">
        <f t="shared" ca="1" si="199"/>
        <v>0</v>
      </c>
      <c r="L2087" s="24">
        <f t="shared" ca="1" si="200"/>
        <v>38191</v>
      </c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C2087" s="8"/>
      <c r="AD2087" s="8"/>
      <c r="AE2087" s="8"/>
      <c r="AF2087" s="8"/>
      <c r="AG2087" s="8"/>
      <c r="AH2087" s="8"/>
      <c r="AI2087" s="8"/>
      <c r="AJ2087" s="8"/>
      <c r="AK2087" s="8"/>
      <c r="AL2087" s="8"/>
      <c r="AM2087" s="8"/>
      <c r="AN2087" s="8"/>
      <c r="AO2087" s="8"/>
      <c r="AP2087" s="8"/>
      <c r="AQ2087" s="8"/>
      <c r="AR2087" s="8"/>
    </row>
    <row r="2088" spans="1:44" x14ac:dyDescent="0.2">
      <c r="A2088" s="15">
        <f>Daten!A2088</f>
        <v>80402</v>
      </c>
      <c r="B2088" s="8" t="str">
        <f>Daten!B2088</f>
        <v>Düns</v>
      </c>
      <c r="C2088" s="15">
        <f t="shared" si="195"/>
        <v>8</v>
      </c>
      <c r="D2088" s="9">
        <f>Daten!E2088</f>
        <v>418</v>
      </c>
      <c r="E2088" s="10">
        <f>Daten!D2088</f>
        <v>0</v>
      </c>
      <c r="F2088" s="9">
        <f t="shared" si="196"/>
        <v>673.79104477611941</v>
      </c>
      <c r="H2088" s="26">
        <f t="shared" ca="1" si="197"/>
        <v>2298</v>
      </c>
      <c r="I2088" s="8">
        <f t="shared" ca="1" si="198"/>
        <v>81</v>
      </c>
      <c r="J2088" s="26">
        <f ca="1">IF(I2088=0,0,COUNTIF(I$19:$I2088,C2088*10+1))</f>
        <v>74</v>
      </c>
      <c r="K2088" s="21">
        <f t="shared" ca="1" si="199"/>
        <v>0</v>
      </c>
      <c r="L2088" s="24">
        <f t="shared" ca="1" si="200"/>
        <v>2298</v>
      </c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C2088" s="8"/>
      <c r="AD2088" s="8"/>
      <c r="AE2088" s="8"/>
      <c r="AF2088" s="8"/>
      <c r="AG2088" s="8"/>
      <c r="AH2088" s="8"/>
      <c r="AI2088" s="8"/>
      <c r="AJ2088" s="8"/>
      <c r="AK2088" s="8"/>
      <c r="AL2088" s="8"/>
      <c r="AM2088" s="8"/>
      <c r="AN2088" s="8"/>
      <c r="AO2088" s="8"/>
      <c r="AP2088" s="8"/>
      <c r="AQ2088" s="8"/>
      <c r="AR2088" s="8"/>
    </row>
    <row r="2089" spans="1:44" x14ac:dyDescent="0.2">
      <c r="A2089" s="15">
        <f>Daten!A2089</f>
        <v>80403</v>
      </c>
      <c r="B2089" s="8" t="str">
        <f>Daten!B2089</f>
        <v>Dünserberg</v>
      </c>
      <c r="C2089" s="15">
        <f t="shared" si="195"/>
        <v>8</v>
      </c>
      <c r="D2089" s="9">
        <f>Daten!E2089</f>
        <v>147</v>
      </c>
      <c r="E2089" s="10">
        <f>Daten!D2089</f>
        <v>0</v>
      </c>
      <c r="F2089" s="9">
        <f t="shared" si="196"/>
        <v>236.955223880597</v>
      </c>
      <c r="H2089" s="26">
        <f t="shared" ca="1" si="197"/>
        <v>808</v>
      </c>
      <c r="I2089" s="8">
        <f t="shared" ca="1" si="198"/>
        <v>81</v>
      </c>
      <c r="J2089" s="26">
        <f ca="1">IF(I2089=0,0,COUNTIF(I$19:$I2089,C2089*10+1))</f>
        <v>75</v>
      </c>
      <c r="K2089" s="21">
        <f t="shared" ca="1" si="199"/>
        <v>0</v>
      </c>
      <c r="L2089" s="24">
        <f t="shared" ca="1" si="200"/>
        <v>808</v>
      </c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C2089" s="8"/>
      <c r="AD2089" s="8"/>
      <c r="AE2089" s="8"/>
      <c r="AF2089" s="8"/>
      <c r="AG2089" s="8"/>
      <c r="AH2089" s="8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</row>
    <row r="2090" spans="1:44" x14ac:dyDescent="0.2">
      <c r="A2090" s="15">
        <f>Daten!A2090</f>
        <v>80404</v>
      </c>
      <c r="B2090" s="8" t="str">
        <f>Daten!B2090</f>
        <v>Feldkirch</v>
      </c>
      <c r="C2090" s="15">
        <f t="shared" si="195"/>
        <v>8</v>
      </c>
      <c r="D2090" s="9">
        <f>Daten!E2090</f>
        <v>34842</v>
      </c>
      <c r="E2090" s="10">
        <f>Daten!D2090</f>
        <v>0</v>
      </c>
      <c r="F2090" s="9">
        <f t="shared" si="196"/>
        <v>69684</v>
      </c>
      <c r="H2090" s="26">
        <f t="shared" ca="1" si="197"/>
        <v>237687</v>
      </c>
      <c r="I2090" s="8">
        <f t="shared" ca="1" si="198"/>
        <v>81</v>
      </c>
      <c r="J2090" s="26">
        <f ca="1">IF(I2090=0,0,COUNTIF(I$19:$I2090,C2090*10+1))</f>
        <v>76</v>
      </c>
      <c r="K2090" s="21">
        <f t="shared" ca="1" si="199"/>
        <v>0</v>
      </c>
      <c r="L2090" s="24">
        <f t="shared" ca="1" si="200"/>
        <v>237687</v>
      </c>
      <c r="M2090" s="8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C2090" s="8"/>
      <c r="AD2090" s="8"/>
      <c r="AE2090" s="8"/>
      <c r="AF2090" s="8"/>
      <c r="AG2090" s="8"/>
      <c r="AH2090" s="8"/>
      <c r="AI2090" s="8"/>
      <c r="AJ2090" s="8"/>
      <c r="AK2090" s="8"/>
      <c r="AL2090" s="8"/>
      <c r="AM2090" s="8"/>
      <c r="AN2090" s="8"/>
      <c r="AO2090" s="8"/>
      <c r="AP2090" s="8"/>
      <c r="AQ2090" s="8"/>
      <c r="AR2090" s="8"/>
    </row>
    <row r="2091" spans="1:44" x14ac:dyDescent="0.2">
      <c r="A2091" s="15">
        <f>Daten!A2091</f>
        <v>80405</v>
      </c>
      <c r="B2091" s="8" t="str">
        <f>Daten!B2091</f>
        <v>Frastanz</v>
      </c>
      <c r="C2091" s="15">
        <f t="shared" si="195"/>
        <v>8</v>
      </c>
      <c r="D2091" s="9">
        <f>Daten!E2091</f>
        <v>6601</v>
      </c>
      <c r="E2091" s="10">
        <f>Daten!D2091</f>
        <v>0</v>
      </c>
      <c r="F2091" s="9">
        <f t="shared" si="196"/>
        <v>10640.417910447761</v>
      </c>
      <c r="H2091" s="26">
        <f t="shared" ca="1" si="197"/>
        <v>36294</v>
      </c>
      <c r="I2091" s="8">
        <f t="shared" ca="1" si="198"/>
        <v>81</v>
      </c>
      <c r="J2091" s="26">
        <f ca="1">IF(I2091=0,0,COUNTIF(I$19:$I2091,C2091*10+1))</f>
        <v>77</v>
      </c>
      <c r="K2091" s="21">
        <f t="shared" ca="1" si="199"/>
        <v>0</v>
      </c>
      <c r="L2091" s="24">
        <f t="shared" ca="1" si="200"/>
        <v>36294</v>
      </c>
      <c r="M2091" s="8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C2091" s="8"/>
      <c r="AD2091" s="8"/>
      <c r="AE2091" s="8"/>
      <c r="AF2091" s="8"/>
      <c r="AG2091" s="8"/>
      <c r="AH2091" s="8"/>
      <c r="AI2091" s="8"/>
      <c r="AJ2091" s="8"/>
      <c r="AK2091" s="8"/>
      <c r="AL2091" s="8"/>
      <c r="AM2091" s="8"/>
      <c r="AN2091" s="8"/>
      <c r="AO2091" s="8"/>
      <c r="AP2091" s="8"/>
      <c r="AQ2091" s="8"/>
      <c r="AR2091" s="8"/>
    </row>
    <row r="2092" spans="1:44" x14ac:dyDescent="0.2">
      <c r="A2092" s="15">
        <f>Daten!A2092</f>
        <v>80406</v>
      </c>
      <c r="B2092" s="8" t="str">
        <f>Daten!B2092</f>
        <v>Fraxern</v>
      </c>
      <c r="C2092" s="15">
        <f t="shared" si="195"/>
        <v>8</v>
      </c>
      <c r="D2092" s="9">
        <f>Daten!E2092</f>
        <v>736</v>
      </c>
      <c r="E2092" s="10">
        <f>Daten!D2092</f>
        <v>0</v>
      </c>
      <c r="F2092" s="9">
        <f t="shared" si="196"/>
        <v>1186.3880597014925</v>
      </c>
      <c r="H2092" s="26">
        <f t="shared" ca="1" si="197"/>
        <v>4047</v>
      </c>
      <c r="I2092" s="8">
        <f t="shared" ca="1" si="198"/>
        <v>81</v>
      </c>
      <c r="J2092" s="26">
        <f ca="1">IF(I2092=0,0,COUNTIF(I$19:$I2092,C2092*10+1))</f>
        <v>78</v>
      </c>
      <c r="K2092" s="21">
        <f t="shared" ca="1" si="199"/>
        <v>0</v>
      </c>
      <c r="L2092" s="24">
        <f t="shared" ca="1" si="200"/>
        <v>4047</v>
      </c>
      <c r="M2092" s="8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C2092" s="8"/>
      <c r="AD2092" s="8"/>
      <c r="AE2092" s="8"/>
      <c r="AF2092" s="8"/>
      <c r="AG2092" s="8"/>
      <c r="AH2092" s="8"/>
      <c r="AI2092" s="8"/>
      <c r="AJ2092" s="8"/>
      <c r="AK2092" s="8"/>
      <c r="AL2092" s="8"/>
      <c r="AM2092" s="8"/>
      <c r="AN2092" s="8"/>
      <c r="AO2092" s="8"/>
      <c r="AP2092" s="8"/>
      <c r="AQ2092" s="8"/>
      <c r="AR2092" s="8"/>
    </row>
    <row r="2093" spans="1:44" x14ac:dyDescent="0.2">
      <c r="A2093" s="15">
        <f>Daten!A2093</f>
        <v>80407</v>
      </c>
      <c r="B2093" s="8" t="str">
        <f>Daten!B2093</f>
        <v>Göfis</v>
      </c>
      <c r="C2093" s="15">
        <f t="shared" si="195"/>
        <v>8</v>
      </c>
      <c r="D2093" s="9">
        <f>Daten!E2093</f>
        <v>3324</v>
      </c>
      <c r="E2093" s="10">
        <f>Daten!D2093</f>
        <v>0</v>
      </c>
      <c r="F2093" s="9">
        <f t="shared" si="196"/>
        <v>5358.0895522388064</v>
      </c>
      <c r="H2093" s="26">
        <f t="shared" ca="1" si="197"/>
        <v>18276</v>
      </c>
      <c r="I2093" s="8">
        <f t="shared" ca="1" si="198"/>
        <v>81</v>
      </c>
      <c r="J2093" s="26">
        <f ca="1">IF(I2093=0,0,COUNTIF(I$19:$I2093,C2093*10+1))</f>
        <v>79</v>
      </c>
      <c r="K2093" s="21">
        <f t="shared" ca="1" si="199"/>
        <v>0</v>
      </c>
      <c r="L2093" s="24">
        <f t="shared" ca="1" si="200"/>
        <v>18276</v>
      </c>
      <c r="M2093" s="8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C2093" s="8"/>
      <c r="AD2093" s="8"/>
      <c r="AE2093" s="8"/>
      <c r="AF2093" s="8"/>
      <c r="AG2093" s="8"/>
      <c r="AH2093" s="8"/>
      <c r="AI2093" s="8"/>
      <c r="AJ2093" s="8"/>
      <c r="AK2093" s="8"/>
      <c r="AL2093" s="8"/>
      <c r="AM2093" s="8"/>
      <c r="AN2093" s="8"/>
      <c r="AO2093" s="8"/>
      <c r="AP2093" s="8"/>
      <c r="AQ2093" s="8"/>
      <c r="AR2093" s="8"/>
    </row>
    <row r="2094" spans="1:44" x14ac:dyDescent="0.2">
      <c r="A2094" s="15">
        <f>Daten!A2094</f>
        <v>80408</v>
      </c>
      <c r="B2094" s="8" t="str">
        <f>Daten!B2094</f>
        <v>Götzis</v>
      </c>
      <c r="C2094" s="15">
        <f t="shared" si="195"/>
        <v>8</v>
      </c>
      <c r="D2094" s="9">
        <f>Daten!E2094</f>
        <v>11863</v>
      </c>
      <c r="E2094" s="10">
        <f>Daten!D2094</f>
        <v>0</v>
      </c>
      <c r="F2094" s="9">
        <f t="shared" si="196"/>
        <v>19771.666666666664</v>
      </c>
      <c r="H2094" s="26">
        <f t="shared" ca="1" si="197"/>
        <v>67440</v>
      </c>
      <c r="I2094" s="8">
        <f t="shared" ca="1" si="198"/>
        <v>81</v>
      </c>
      <c r="J2094" s="26">
        <f ca="1">IF(I2094=0,0,COUNTIF(I$19:$I2094,C2094*10+1))</f>
        <v>80</v>
      </c>
      <c r="K2094" s="21">
        <f t="shared" ca="1" si="199"/>
        <v>0</v>
      </c>
      <c r="L2094" s="24">
        <f t="shared" ca="1" si="200"/>
        <v>67440</v>
      </c>
      <c r="M2094" s="8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C2094" s="8"/>
      <c r="AD2094" s="8"/>
      <c r="AE2094" s="8"/>
      <c r="AF2094" s="8"/>
      <c r="AG2094" s="8"/>
      <c r="AH2094" s="8"/>
      <c r="AI2094" s="8"/>
      <c r="AJ2094" s="8"/>
      <c r="AK2094" s="8"/>
      <c r="AL2094" s="8"/>
      <c r="AM2094" s="8"/>
      <c r="AN2094" s="8"/>
      <c r="AO2094" s="8"/>
      <c r="AP2094" s="8"/>
      <c r="AQ2094" s="8"/>
      <c r="AR2094" s="8"/>
    </row>
    <row r="2095" spans="1:44" x14ac:dyDescent="0.2">
      <c r="A2095" s="15">
        <f>Daten!A2095</f>
        <v>80409</v>
      </c>
      <c r="B2095" s="8" t="str">
        <f>Daten!B2095</f>
        <v>Klaus</v>
      </c>
      <c r="C2095" s="15">
        <f t="shared" si="195"/>
        <v>8</v>
      </c>
      <c r="D2095" s="9">
        <f>Daten!E2095</f>
        <v>3061</v>
      </c>
      <c r="E2095" s="10">
        <f>Daten!D2095</f>
        <v>0</v>
      </c>
      <c r="F2095" s="9">
        <f t="shared" si="196"/>
        <v>4934.1492537313434</v>
      </c>
      <c r="H2095" s="26">
        <f t="shared" ca="1" si="197"/>
        <v>16830</v>
      </c>
      <c r="I2095" s="8">
        <f t="shared" ca="1" si="198"/>
        <v>81</v>
      </c>
      <c r="J2095" s="26">
        <f ca="1">IF(I2095=0,0,COUNTIF(I$19:$I2095,C2095*10+1))</f>
        <v>81</v>
      </c>
      <c r="K2095" s="21">
        <f t="shared" ca="1" si="199"/>
        <v>0</v>
      </c>
      <c r="L2095" s="24">
        <f t="shared" ca="1" si="200"/>
        <v>16830</v>
      </c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C2095" s="8"/>
      <c r="AD2095" s="8"/>
      <c r="AE2095" s="8"/>
      <c r="AF2095" s="8"/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</row>
    <row r="2096" spans="1:44" x14ac:dyDescent="0.2">
      <c r="A2096" s="15">
        <f>Daten!A2096</f>
        <v>80410</v>
      </c>
      <c r="B2096" s="8" t="str">
        <f>Daten!B2096</f>
        <v>Koblach</v>
      </c>
      <c r="C2096" s="15">
        <f t="shared" si="195"/>
        <v>8</v>
      </c>
      <c r="D2096" s="9">
        <f>Daten!E2096</f>
        <v>4819</v>
      </c>
      <c r="E2096" s="10">
        <f>Daten!D2096</f>
        <v>0</v>
      </c>
      <c r="F2096" s="9">
        <f t="shared" si="196"/>
        <v>7767.940298507463</v>
      </c>
      <c r="H2096" s="26">
        <f t="shared" ca="1" si="197"/>
        <v>26496</v>
      </c>
      <c r="I2096" s="8">
        <f t="shared" ca="1" si="198"/>
        <v>81</v>
      </c>
      <c r="J2096" s="26">
        <f ca="1">IF(I2096=0,0,COUNTIF(I$19:$I2096,C2096*10+1))</f>
        <v>82</v>
      </c>
      <c r="K2096" s="21">
        <f t="shared" ca="1" si="199"/>
        <v>0</v>
      </c>
      <c r="L2096" s="24">
        <f t="shared" ca="1" si="200"/>
        <v>26496</v>
      </c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C2096" s="8"/>
      <c r="AD2096" s="8"/>
      <c r="AE2096" s="8"/>
      <c r="AF2096" s="8"/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</row>
    <row r="2097" spans="1:44" x14ac:dyDescent="0.2">
      <c r="A2097" s="15">
        <f>Daten!A2097</f>
        <v>80411</v>
      </c>
      <c r="B2097" s="8" t="str">
        <f>Daten!B2097</f>
        <v>Laterns</v>
      </c>
      <c r="C2097" s="15">
        <f t="shared" si="195"/>
        <v>8</v>
      </c>
      <c r="D2097" s="9">
        <f>Daten!E2097</f>
        <v>680</v>
      </c>
      <c r="E2097" s="10">
        <f>Daten!D2097</f>
        <v>0</v>
      </c>
      <c r="F2097" s="9">
        <f t="shared" si="196"/>
        <v>1096.1194029850747</v>
      </c>
      <c r="H2097" s="26">
        <f t="shared" ca="1" si="197"/>
        <v>3739</v>
      </c>
      <c r="I2097" s="8">
        <f t="shared" ca="1" si="198"/>
        <v>81</v>
      </c>
      <c r="J2097" s="26">
        <f ca="1">IF(I2097=0,0,COUNTIF(I$19:$I2097,C2097*10+1))</f>
        <v>83</v>
      </c>
      <c r="K2097" s="21">
        <f t="shared" ca="1" si="199"/>
        <v>0</v>
      </c>
      <c r="L2097" s="24">
        <f t="shared" ca="1" si="200"/>
        <v>3739</v>
      </c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C2097" s="8"/>
      <c r="AD2097" s="8"/>
      <c r="AE2097" s="8"/>
      <c r="AF2097" s="8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</row>
    <row r="2098" spans="1:44" x14ac:dyDescent="0.2">
      <c r="A2098" s="15">
        <f>Daten!A2098</f>
        <v>80412</v>
      </c>
      <c r="B2098" s="8" t="str">
        <f>Daten!B2098</f>
        <v>Mäder</v>
      </c>
      <c r="C2098" s="15">
        <f t="shared" si="195"/>
        <v>8</v>
      </c>
      <c r="D2098" s="9">
        <f>Daten!E2098</f>
        <v>4149</v>
      </c>
      <c r="E2098" s="10">
        <f>Daten!D2098</f>
        <v>0</v>
      </c>
      <c r="F2098" s="9">
        <f t="shared" si="196"/>
        <v>6687.940298507463</v>
      </c>
      <c r="H2098" s="26">
        <f t="shared" ca="1" si="197"/>
        <v>22812</v>
      </c>
      <c r="I2098" s="8">
        <f t="shared" ca="1" si="198"/>
        <v>81</v>
      </c>
      <c r="J2098" s="26">
        <f ca="1">IF(I2098=0,0,COUNTIF(I$19:$I2098,C2098*10+1))</f>
        <v>84</v>
      </c>
      <c r="K2098" s="21">
        <f t="shared" ca="1" si="199"/>
        <v>0</v>
      </c>
      <c r="L2098" s="24">
        <f t="shared" ca="1" si="200"/>
        <v>22812</v>
      </c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C2098" s="8"/>
      <c r="AD2098" s="8"/>
      <c r="AE2098" s="8"/>
      <c r="AF2098" s="8"/>
      <c r="AG2098" s="8"/>
      <c r="AH2098" s="8"/>
      <c r="AI2098" s="8"/>
      <c r="AJ2098" s="8"/>
      <c r="AK2098" s="8"/>
      <c r="AL2098" s="8"/>
      <c r="AM2098" s="8"/>
      <c r="AN2098" s="8"/>
      <c r="AO2098" s="8"/>
      <c r="AP2098" s="8"/>
      <c r="AQ2098" s="8"/>
      <c r="AR2098" s="8"/>
    </row>
    <row r="2099" spans="1:44" x14ac:dyDescent="0.2">
      <c r="A2099" s="15">
        <f>Daten!A2099</f>
        <v>80413</v>
      </c>
      <c r="B2099" s="8" t="str">
        <f>Daten!B2099</f>
        <v>Meiningen</v>
      </c>
      <c r="C2099" s="15">
        <f t="shared" si="195"/>
        <v>8</v>
      </c>
      <c r="D2099" s="9">
        <f>Daten!E2099</f>
        <v>2366</v>
      </c>
      <c r="E2099" s="10">
        <f>Daten!D2099</f>
        <v>0</v>
      </c>
      <c r="F2099" s="9">
        <f t="shared" si="196"/>
        <v>3813.8507462686566</v>
      </c>
      <c r="H2099" s="26">
        <f t="shared" ca="1" si="197"/>
        <v>13009</v>
      </c>
      <c r="I2099" s="8">
        <f t="shared" ca="1" si="198"/>
        <v>81</v>
      </c>
      <c r="J2099" s="26">
        <f ca="1">IF(I2099=0,0,COUNTIF(I$19:$I2099,C2099*10+1))</f>
        <v>85</v>
      </c>
      <c r="K2099" s="21">
        <f t="shared" ca="1" si="199"/>
        <v>0</v>
      </c>
      <c r="L2099" s="24">
        <f t="shared" ca="1" si="200"/>
        <v>13009</v>
      </c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C2099" s="8"/>
      <c r="AD2099" s="8"/>
      <c r="AE2099" s="8"/>
      <c r="AF2099" s="8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</row>
    <row r="2100" spans="1:44" x14ac:dyDescent="0.2">
      <c r="A2100" s="15">
        <f>Daten!A2100</f>
        <v>80414</v>
      </c>
      <c r="B2100" s="8" t="str">
        <f>Daten!B2100</f>
        <v>Rankweil</v>
      </c>
      <c r="C2100" s="15">
        <f t="shared" si="195"/>
        <v>8</v>
      </c>
      <c r="D2100" s="9">
        <f>Daten!E2100</f>
        <v>11998</v>
      </c>
      <c r="E2100" s="10">
        <f>Daten!D2100</f>
        <v>0</v>
      </c>
      <c r="F2100" s="9">
        <f t="shared" si="196"/>
        <v>19996.666666666664</v>
      </c>
      <c r="H2100" s="26">
        <f t="shared" ca="1" si="197"/>
        <v>68207</v>
      </c>
      <c r="I2100" s="8">
        <f t="shared" ca="1" si="198"/>
        <v>81</v>
      </c>
      <c r="J2100" s="26">
        <f ca="1">IF(I2100=0,0,COUNTIF(I$19:$I2100,C2100*10+1))</f>
        <v>86</v>
      </c>
      <c r="K2100" s="21">
        <f t="shared" ca="1" si="199"/>
        <v>0</v>
      </c>
      <c r="L2100" s="24">
        <f t="shared" ca="1" si="200"/>
        <v>68207</v>
      </c>
      <c r="M2100" s="8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C2100" s="8"/>
      <c r="AD2100" s="8"/>
      <c r="AE2100" s="8"/>
      <c r="AF2100" s="8"/>
      <c r="AG2100" s="8"/>
      <c r="AH2100" s="8"/>
      <c r="AI2100" s="8"/>
      <c r="AJ2100" s="8"/>
      <c r="AK2100" s="8"/>
      <c r="AL2100" s="8"/>
      <c r="AM2100" s="8"/>
      <c r="AN2100" s="8"/>
      <c r="AO2100" s="8"/>
      <c r="AP2100" s="8"/>
      <c r="AQ2100" s="8"/>
      <c r="AR2100" s="8"/>
    </row>
    <row r="2101" spans="1:44" x14ac:dyDescent="0.2">
      <c r="A2101" s="15">
        <f>Daten!A2101</f>
        <v>80415</v>
      </c>
      <c r="B2101" s="8" t="str">
        <f>Daten!B2101</f>
        <v>Röns</v>
      </c>
      <c r="C2101" s="15">
        <f t="shared" si="195"/>
        <v>8</v>
      </c>
      <c r="D2101" s="9">
        <f>Daten!E2101</f>
        <v>374</v>
      </c>
      <c r="E2101" s="10">
        <f>Daten!D2101</f>
        <v>0</v>
      </c>
      <c r="F2101" s="9">
        <f t="shared" si="196"/>
        <v>602.8656716417911</v>
      </c>
      <c r="H2101" s="26">
        <f t="shared" ca="1" si="197"/>
        <v>2056</v>
      </c>
      <c r="I2101" s="8">
        <f t="shared" ca="1" si="198"/>
        <v>81</v>
      </c>
      <c r="J2101" s="26">
        <f ca="1">IF(I2101=0,0,COUNTIF(I$19:$I2101,C2101*10+1))</f>
        <v>87</v>
      </c>
      <c r="K2101" s="21">
        <f t="shared" ca="1" si="199"/>
        <v>0</v>
      </c>
      <c r="L2101" s="24">
        <f t="shared" ca="1" si="200"/>
        <v>2056</v>
      </c>
      <c r="M2101" s="8"/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C2101" s="8"/>
      <c r="AD2101" s="8"/>
      <c r="AE2101" s="8"/>
      <c r="AF2101" s="8"/>
      <c r="AG2101" s="8"/>
      <c r="AH2101" s="8"/>
      <c r="AI2101" s="8"/>
      <c r="AJ2101" s="8"/>
      <c r="AK2101" s="8"/>
      <c r="AL2101" s="8"/>
      <c r="AM2101" s="8"/>
      <c r="AN2101" s="8"/>
      <c r="AO2101" s="8"/>
      <c r="AP2101" s="8"/>
      <c r="AQ2101" s="8"/>
      <c r="AR2101" s="8"/>
    </row>
    <row r="2102" spans="1:44" x14ac:dyDescent="0.2">
      <c r="A2102" s="15">
        <f>Daten!A2102</f>
        <v>80416</v>
      </c>
      <c r="B2102" s="8" t="str">
        <f>Daten!B2102</f>
        <v>Röthis</v>
      </c>
      <c r="C2102" s="15">
        <f t="shared" si="195"/>
        <v>8</v>
      </c>
      <c r="D2102" s="9">
        <f>Daten!E2102</f>
        <v>2163</v>
      </c>
      <c r="E2102" s="10">
        <f>Daten!D2102</f>
        <v>0</v>
      </c>
      <c r="F2102" s="9">
        <f t="shared" si="196"/>
        <v>3486.6268656716416</v>
      </c>
      <c r="H2102" s="26">
        <f t="shared" ca="1" si="197"/>
        <v>11893</v>
      </c>
      <c r="I2102" s="8">
        <f t="shared" ca="1" si="198"/>
        <v>81</v>
      </c>
      <c r="J2102" s="26">
        <f ca="1">IF(I2102=0,0,COUNTIF(I$19:$I2102,C2102*10+1))</f>
        <v>88</v>
      </c>
      <c r="K2102" s="21">
        <f t="shared" ca="1" si="199"/>
        <v>0</v>
      </c>
      <c r="L2102" s="24">
        <f t="shared" ca="1" si="200"/>
        <v>11893</v>
      </c>
      <c r="M2102" s="8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C2102" s="8"/>
      <c r="AD2102" s="8"/>
      <c r="AE2102" s="8"/>
      <c r="AF2102" s="8"/>
      <c r="AG2102" s="8"/>
      <c r="AH2102" s="8"/>
      <c r="AI2102" s="8"/>
      <c r="AJ2102" s="8"/>
      <c r="AK2102" s="8"/>
      <c r="AL2102" s="8"/>
      <c r="AM2102" s="8"/>
      <c r="AN2102" s="8"/>
      <c r="AO2102" s="8"/>
      <c r="AP2102" s="8"/>
      <c r="AQ2102" s="8"/>
      <c r="AR2102" s="8"/>
    </row>
    <row r="2103" spans="1:44" x14ac:dyDescent="0.2">
      <c r="A2103" s="15">
        <f>Daten!A2103</f>
        <v>80417</v>
      </c>
      <c r="B2103" s="8" t="str">
        <f>Daten!B2103</f>
        <v>Satteins</v>
      </c>
      <c r="C2103" s="15">
        <f t="shared" si="195"/>
        <v>8</v>
      </c>
      <c r="D2103" s="9">
        <f>Daten!E2103</f>
        <v>2712</v>
      </c>
      <c r="E2103" s="10">
        <f>Daten!D2103</f>
        <v>0</v>
      </c>
      <c r="F2103" s="9">
        <f t="shared" si="196"/>
        <v>4371.5820895522384</v>
      </c>
      <c r="H2103" s="26">
        <f t="shared" ca="1" si="197"/>
        <v>14911</v>
      </c>
      <c r="I2103" s="8">
        <f t="shared" ca="1" si="198"/>
        <v>81</v>
      </c>
      <c r="J2103" s="26">
        <f ca="1">IF(I2103=0,0,COUNTIF(I$19:$I2103,C2103*10+1))</f>
        <v>89</v>
      </c>
      <c r="K2103" s="21">
        <f t="shared" ca="1" si="199"/>
        <v>0</v>
      </c>
      <c r="L2103" s="24">
        <f t="shared" ca="1" si="200"/>
        <v>14911</v>
      </c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C2103" s="8"/>
      <c r="AD2103" s="8"/>
      <c r="AE2103" s="8"/>
      <c r="AF2103" s="8"/>
      <c r="AG2103" s="8"/>
      <c r="AH2103" s="8"/>
      <c r="AI2103" s="8"/>
      <c r="AJ2103" s="8"/>
      <c r="AK2103" s="8"/>
      <c r="AL2103" s="8"/>
      <c r="AM2103" s="8"/>
      <c r="AN2103" s="8"/>
      <c r="AO2103" s="8"/>
      <c r="AP2103" s="8"/>
      <c r="AQ2103" s="8"/>
      <c r="AR2103" s="8"/>
    </row>
    <row r="2104" spans="1:44" x14ac:dyDescent="0.2">
      <c r="A2104" s="15">
        <f>Daten!A2104</f>
        <v>80418</v>
      </c>
      <c r="B2104" s="8" t="str">
        <f>Daten!B2104</f>
        <v>Schlins</v>
      </c>
      <c r="C2104" s="15">
        <f t="shared" si="195"/>
        <v>8</v>
      </c>
      <c r="D2104" s="9">
        <f>Daten!E2104</f>
        <v>2498</v>
      </c>
      <c r="E2104" s="10">
        <f>Daten!D2104</f>
        <v>0</v>
      </c>
      <c r="F2104" s="9">
        <f t="shared" si="196"/>
        <v>4026.6268656716416</v>
      </c>
      <c r="H2104" s="26">
        <f t="shared" ca="1" si="197"/>
        <v>13735</v>
      </c>
      <c r="I2104" s="8">
        <f t="shared" ca="1" si="198"/>
        <v>81</v>
      </c>
      <c r="J2104" s="26">
        <f ca="1">IF(I2104=0,0,COUNTIF(I$19:$I2104,C2104*10+1))</f>
        <v>90</v>
      </c>
      <c r="K2104" s="21">
        <f t="shared" ca="1" si="199"/>
        <v>0</v>
      </c>
      <c r="L2104" s="24">
        <f t="shared" ca="1" si="200"/>
        <v>13735</v>
      </c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C2104" s="8"/>
      <c r="AD2104" s="8"/>
      <c r="AE2104" s="8"/>
      <c r="AF2104" s="8"/>
      <c r="AG2104" s="8"/>
      <c r="AH2104" s="8"/>
      <c r="AI2104" s="8"/>
      <c r="AJ2104" s="8"/>
      <c r="AK2104" s="8"/>
      <c r="AL2104" s="8"/>
      <c r="AM2104" s="8"/>
      <c r="AN2104" s="8"/>
      <c r="AO2104" s="8"/>
      <c r="AP2104" s="8"/>
      <c r="AQ2104" s="8"/>
      <c r="AR2104" s="8"/>
    </row>
    <row r="2105" spans="1:44" x14ac:dyDescent="0.2">
      <c r="A2105" s="15">
        <f>Daten!A2105</f>
        <v>80419</v>
      </c>
      <c r="B2105" s="8" t="str">
        <f>Daten!B2105</f>
        <v>Schnifis</v>
      </c>
      <c r="C2105" s="15">
        <f t="shared" si="195"/>
        <v>8</v>
      </c>
      <c r="D2105" s="9">
        <f>Daten!E2105</f>
        <v>813</v>
      </c>
      <c r="E2105" s="10">
        <f>Daten!D2105</f>
        <v>0</v>
      </c>
      <c r="F2105" s="9">
        <f t="shared" si="196"/>
        <v>1310.5074626865671</v>
      </c>
      <c r="H2105" s="26">
        <f t="shared" ca="1" si="197"/>
        <v>4470</v>
      </c>
      <c r="I2105" s="8">
        <f t="shared" ca="1" si="198"/>
        <v>81</v>
      </c>
      <c r="J2105" s="26">
        <f ca="1">IF(I2105=0,0,COUNTIF(I$19:$I2105,C2105*10+1))</f>
        <v>91</v>
      </c>
      <c r="K2105" s="21">
        <f t="shared" ca="1" si="199"/>
        <v>0</v>
      </c>
      <c r="L2105" s="24">
        <f t="shared" ca="1" si="200"/>
        <v>4470</v>
      </c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C2105" s="8"/>
      <c r="AD2105" s="8"/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</row>
    <row r="2106" spans="1:44" x14ac:dyDescent="0.2">
      <c r="A2106" s="15">
        <f>Daten!A2106</f>
        <v>80420</v>
      </c>
      <c r="B2106" s="8" t="str">
        <f>Daten!B2106</f>
        <v>Sulz</v>
      </c>
      <c r="C2106" s="15">
        <f t="shared" si="195"/>
        <v>8</v>
      </c>
      <c r="D2106" s="9">
        <f>Daten!E2106</f>
        <v>2604</v>
      </c>
      <c r="E2106" s="10">
        <f>Daten!D2106</f>
        <v>0</v>
      </c>
      <c r="F2106" s="9">
        <f t="shared" si="196"/>
        <v>4197.4925373134329</v>
      </c>
      <c r="H2106" s="26">
        <f t="shared" ca="1" si="197"/>
        <v>14317</v>
      </c>
      <c r="I2106" s="8">
        <f t="shared" ca="1" si="198"/>
        <v>81</v>
      </c>
      <c r="J2106" s="26">
        <f ca="1">IF(I2106=0,0,COUNTIF(I$19:$I2106,C2106*10+1))</f>
        <v>92</v>
      </c>
      <c r="K2106" s="21">
        <f t="shared" ca="1" si="199"/>
        <v>0</v>
      </c>
      <c r="L2106" s="24">
        <f t="shared" ca="1" si="200"/>
        <v>14317</v>
      </c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C2106" s="8"/>
      <c r="AD2106" s="8"/>
      <c r="AE2106" s="8"/>
      <c r="AF2106" s="8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</row>
    <row r="2107" spans="1:44" x14ac:dyDescent="0.2">
      <c r="A2107" s="15">
        <f>Daten!A2107</f>
        <v>80421</v>
      </c>
      <c r="B2107" s="8" t="str">
        <f>Daten!B2107</f>
        <v>Übersaxen</v>
      </c>
      <c r="C2107" s="15">
        <f t="shared" si="195"/>
        <v>8</v>
      </c>
      <c r="D2107" s="9">
        <f>Daten!E2107</f>
        <v>618</v>
      </c>
      <c r="E2107" s="10">
        <f>Daten!D2107</f>
        <v>0</v>
      </c>
      <c r="F2107" s="9">
        <f t="shared" si="196"/>
        <v>996.17910447761199</v>
      </c>
      <c r="H2107" s="26">
        <f t="shared" ca="1" si="197"/>
        <v>3398</v>
      </c>
      <c r="I2107" s="8">
        <f t="shared" ca="1" si="198"/>
        <v>81</v>
      </c>
      <c r="J2107" s="26">
        <f ca="1">IF(I2107=0,0,COUNTIF(I$19:$I2107,C2107*10+1))</f>
        <v>93</v>
      </c>
      <c r="K2107" s="21">
        <f t="shared" ca="1" si="199"/>
        <v>0</v>
      </c>
      <c r="L2107" s="24">
        <f t="shared" ca="1" si="200"/>
        <v>3398</v>
      </c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C2107" s="8"/>
      <c r="AD2107" s="8"/>
      <c r="AE2107" s="8"/>
      <c r="AF2107" s="8"/>
      <c r="AG2107" s="8"/>
      <c r="AH2107" s="8"/>
      <c r="AI2107" s="8"/>
      <c r="AJ2107" s="8"/>
      <c r="AK2107" s="8"/>
      <c r="AL2107" s="8"/>
      <c r="AM2107" s="8"/>
      <c r="AN2107" s="8"/>
      <c r="AO2107" s="8"/>
      <c r="AP2107" s="8"/>
      <c r="AQ2107" s="8"/>
      <c r="AR2107" s="8"/>
    </row>
    <row r="2108" spans="1:44" x14ac:dyDescent="0.2">
      <c r="A2108" s="15">
        <f>Daten!A2108</f>
        <v>80422</v>
      </c>
      <c r="B2108" s="8" t="str">
        <f>Daten!B2108</f>
        <v>Viktorsberg</v>
      </c>
      <c r="C2108" s="15">
        <f t="shared" si="195"/>
        <v>8</v>
      </c>
      <c r="D2108" s="9">
        <f>Daten!E2108</f>
        <v>422</v>
      </c>
      <c r="E2108" s="10">
        <f>Daten!D2108</f>
        <v>0</v>
      </c>
      <c r="F2108" s="9">
        <f t="shared" si="196"/>
        <v>680.2388059701492</v>
      </c>
      <c r="H2108" s="26">
        <f t="shared" ca="1" si="197"/>
        <v>2320</v>
      </c>
      <c r="I2108" s="8">
        <f t="shared" ca="1" si="198"/>
        <v>81</v>
      </c>
      <c r="J2108" s="26">
        <f ca="1">IF(I2108=0,0,COUNTIF(I$19:$I2108,C2108*10+1))</f>
        <v>94</v>
      </c>
      <c r="K2108" s="21">
        <f t="shared" ca="1" si="199"/>
        <v>0</v>
      </c>
      <c r="L2108" s="24">
        <f t="shared" ca="1" si="200"/>
        <v>2320</v>
      </c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C2108" s="8"/>
      <c r="AD2108" s="8"/>
      <c r="AE2108" s="8"/>
      <c r="AF2108" s="8"/>
      <c r="AG2108" s="8"/>
      <c r="AH2108" s="8"/>
      <c r="AI2108" s="8"/>
      <c r="AJ2108" s="8"/>
      <c r="AK2108" s="8"/>
      <c r="AL2108" s="8"/>
      <c r="AM2108" s="8"/>
      <c r="AN2108" s="8"/>
      <c r="AO2108" s="8"/>
      <c r="AP2108" s="8"/>
      <c r="AQ2108" s="8"/>
      <c r="AR2108" s="8"/>
    </row>
    <row r="2109" spans="1:44" x14ac:dyDescent="0.2">
      <c r="A2109" s="15">
        <f>Daten!A2109</f>
        <v>80423</v>
      </c>
      <c r="B2109" s="8" t="str">
        <f>Daten!B2109</f>
        <v>Weiler</v>
      </c>
      <c r="C2109" s="15">
        <f t="shared" si="195"/>
        <v>8</v>
      </c>
      <c r="D2109" s="9">
        <f>Daten!E2109</f>
        <v>2219</v>
      </c>
      <c r="E2109" s="10">
        <f>Daten!D2109</f>
        <v>0</v>
      </c>
      <c r="F2109" s="9">
        <f t="shared" si="196"/>
        <v>3576.8955223880598</v>
      </c>
      <c r="H2109" s="26">
        <f t="shared" ca="1" si="197"/>
        <v>12201</v>
      </c>
      <c r="I2109" s="8">
        <f t="shared" ca="1" si="198"/>
        <v>81</v>
      </c>
      <c r="J2109" s="26">
        <f ca="1">IF(I2109=0,0,COUNTIF(I$19:$I2109,C2109*10+1))</f>
        <v>95</v>
      </c>
      <c r="K2109" s="21">
        <f t="shared" ca="1" si="199"/>
        <v>0</v>
      </c>
      <c r="L2109" s="24">
        <f t="shared" ca="1" si="200"/>
        <v>12201</v>
      </c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C2109" s="8"/>
      <c r="AD2109" s="8"/>
      <c r="AE2109" s="8"/>
      <c r="AF2109" s="8"/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  <c r="AQ2109" s="8"/>
      <c r="AR2109" s="8"/>
    </row>
    <row r="2110" spans="1:44" x14ac:dyDescent="0.2">
      <c r="A2110" s="15">
        <f>Daten!A2110</f>
        <v>80424</v>
      </c>
      <c r="B2110" s="8" t="str">
        <f>Daten!B2110</f>
        <v>Zwischenwasser</v>
      </c>
      <c r="C2110" s="15">
        <f t="shared" si="195"/>
        <v>8</v>
      </c>
      <c r="D2110" s="9">
        <f>Daten!E2110</f>
        <v>3351</v>
      </c>
      <c r="E2110" s="10">
        <f>Daten!D2110</f>
        <v>0</v>
      </c>
      <c r="F2110" s="9">
        <f t="shared" si="196"/>
        <v>5401.6119402985078</v>
      </c>
      <c r="H2110" s="26">
        <f t="shared" ca="1" si="197"/>
        <v>18424</v>
      </c>
      <c r="I2110" s="8">
        <f t="shared" ca="1" si="198"/>
        <v>81</v>
      </c>
      <c r="J2110" s="26">
        <f ca="1">IF(I2110=0,0,COUNTIF(I$19:$I2110,C2110*10+1))</f>
        <v>96</v>
      </c>
      <c r="K2110" s="21">
        <f t="shared" ca="1" si="199"/>
        <v>0</v>
      </c>
      <c r="L2110" s="24">
        <f t="shared" ca="1" si="200"/>
        <v>18424</v>
      </c>
      <c r="M2110" s="8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C2110" s="8"/>
      <c r="AD2110" s="8"/>
      <c r="AE2110" s="8"/>
      <c r="AF2110" s="8"/>
      <c r="AG2110" s="8"/>
      <c r="AH2110" s="8"/>
      <c r="AI2110" s="8"/>
      <c r="AJ2110" s="8"/>
      <c r="AK2110" s="8"/>
      <c r="AL2110" s="8"/>
      <c r="AM2110" s="8"/>
      <c r="AN2110" s="8"/>
      <c r="AO2110" s="8"/>
      <c r="AP2110" s="8"/>
      <c r="AQ2110" s="8"/>
      <c r="AR2110" s="8"/>
    </row>
    <row r="2111" spans="1:44" x14ac:dyDescent="0.2">
      <c r="A2111" s="15">
        <f>Daten!A2111</f>
        <v>90001</v>
      </c>
      <c r="B2111" s="8" t="str">
        <f>Daten!B2111</f>
        <v>Wien</v>
      </c>
      <c r="C2111" s="15">
        <f t="shared" si="195"/>
        <v>9</v>
      </c>
      <c r="D2111" s="9">
        <f>Daten!E2111</f>
        <v>1926960</v>
      </c>
      <c r="E2111" s="10">
        <f>Daten!D2111</f>
        <v>0</v>
      </c>
      <c r="F2111" s="9">
        <f t="shared" si="196"/>
        <v>4496240</v>
      </c>
      <c r="H2111" s="26">
        <f t="shared" ca="1" si="197"/>
        <v>13903000</v>
      </c>
      <c r="I2111" s="8">
        <f t="shared" ca="1" si="198"/>
        <v>91</v>
      </c>
      <c r="J2111" s="26">
        <f ca="1">IF(I2111=0,0,COUNTIF(I$19:$I2111,C2111*10+1))</f>
        <v>1</v>
      </c>
      <c r="K2111" s="21">
        <f t="shared" ca="1" si="199"/>
        <v>0</v>
      </c>
      <c r="L2111" s="24">
        <f t="shared" ca="1" si="200"/>
        <v>13903000</v>
      </c>
      <c r="M2111" s="8"/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C2111" s="8"/>
      <c r="AD2111" s="8"/>
      <c r="AE2111" s="8"/>
      <c r="AF2111" s="8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</row>
    <row r="2112" spans="1:44" x14ac:dyDescent="0.2">
      <c r="F2112" s="8"/>
      <c r="I2112" s="8"/>
      <c r="J2112" s="8"/>
      <c r="K2112" s="8"/>
      <c r="L2112" s="22"/>
      <c r="M2112" s="8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C2112" s="8"/>
      <c r="AD2112" s="8"/>
      <c r="AE2112" s="8"/>
      <c r="AF2112" s="8"/>
      <c r="AG2112" s="8"/>
      <c r="AH2112" s="8"/>
      <c r="AI2112" s="8"/>
      <c r="AJ2112" s="8"/>
      <c r="AK2112" s="8"/>
      <c r="AL2112" s="8"/>
      <c r="AM2112" s="8"/>
      <c r="AN2112" s="8"/>
      <c r="AO2112" s="8"/>
      <c r="AP2112" s="8"/>
      <c r="AQ2112" s="8"/>
      <c r="AR2112" s="8"/>
    </row>
    <row r="2113" spans="2:44" x14ac:dyDescent="0.2">
      <c r="B2113" s="8" t="s">
        <v>0</v>
      </c>
      <c r="D2113" s="9">
        <f>SUM(D19:D2112)</f>
        <v>8969068</v>
      </c>
      <c r="E2113" s="16">
        <f>SUM(E19:E2112)</f>
        <v>14</v>
      </c>
      <c r="F2113" s="9">
        <f>SUM(F19:F2112)</f>
        <v>16909174.671641797</v>
      </c>
      <c r="G2113" s="9"/>
      <c r="H2113" s="9">
        <f ca="1">SUM(H19:H2112)</f>
        <v>52863009</v>
      </c>
      <c r="I2113" s="8"/>
      <c r="J2113" s="8"/>
      <c r="K2113" s="21">
        <f ca="1">SUM(K19:K2112)</f>
        <v>-9</v>
      </c>
      <c r="L2113" s="24">
        <f ca="1">SUM(L19:L2112)</f>
        <v>52863000</v>
      </c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C2113" s="8"/>
      <c r="AD2113" s="8"/>
      <c r="AE2113" s="8"/>
      <c r="AF2113" s="8"/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</row>
    <row r="2114" spans="2:44" x14ac:dyDescent="0.2">
      <c r="F2114" s="8"/>
      <c r="I2114" s="8"/>
      <c r="J2114" s="8"/>
      <c r="K2114" s="8"/>
      <c r="L2114" s="22"/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C2114" s="8"/>
      <c r="AD2114" s="8"/>
      <c r="AE2114" s="8"/>
      <c r="AF2114" s="8"/>
      <c r="AG2114" s="8"/>
      <c r="AH2114" s="8"/>
      <c r="AI2114" s="8"/>
      <c r="AJ2114" s="8"/>
      <c r="AK2114" s="8"/>
      <c r="AL2114" s="8"/>
      <c r="AM2114" s="8"/>
      <c r="AN2114" s="8"/>
      <c r="AO2114" s="8"/>
      <c r="AP2114" s="8"/>
      <c r="AQ2114" s="8"/>
      <c r="AR2114" s="8"/>
    </row>
  </sheetData>
  <pageMargins left="0.51181102362204722" right="0.51181102362204722" top="0.78740157480314965" bottom="0.78740157480314965" header="0.31496062992125984" footer="0.31496062992125984"/>
  <pageSetup paperSize="9" scale="45" fitToHeight="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18"/>
  <sheetViews>
    <sheetView workbookViewId="0"/>
  </sheetViews>
  <sheetFormatPr baseColWidth="10" defaultRowHeight="15.75" x14ac:dyDescent="0.25"/>
  <cols>
    <col min="1" max="1" width="14.75" style="74" customWidth="1"/>
    <col min="2" max="3" width="14.75" style="75" customWidth="1"/>
    <col min="4" max="4" width="14.75" style="74" customWidth="1"/>
    <col min="5" max="5" width="14.75" style="75" customWidth="1"/>
    <col min="6" max="16384" width="11" style="71"/>
  </cols>
  <sheetData>
    <row r="2" spans="1:7" x14ac:dyDescent="0.25">
      <c r="A2" s="81" t="s">
        <v>2161</v>
      </c>
      <c r="B2" s="81"/>
      <c r="C2" s="81"/>
      <c r="D2" s="81"/>
      <c r="E2" s="81"/>
    </row>
    <row r="3" spans="1:7" x14ac:dyDescent="0.25">
      <c r="A3" s="72" t="s">
        <v>2162</v>
      </c>
      <c r="B3" s="73">
        <v>44927</v>
      </c>
      <c r="C3" s="73"/>
      <c r="D3" s="72" t="s">
        <v>2163</v>
      </c>
      <c r="E3" s="73">
        <v>44500</v>
      </c>
    </row>
    <row r="5" spans="1:7" x14ac:dyDescent="0.25">
      <c r="A5" s="74">
        <v>70370</v>
      </c>
      <c r="B5" s="75">
        <v>3573</v>
      </c>
      <c r="D5" s="74">
        <v>70327</v>
      </c>
      <c r="E5" s="75">
        <v>921</v>
      </c>
    </row>
    <row r="6" spans="1:7" x14ac:dyDescent="0.25">
      <c r="D6" s="74">
        <v>70330</v>
      </c>
      <c r="E6" s="75">
        <v>1441</v>
      </c>
    </row>
    <row r="7" spans="1:7" x14ac:dyDescent="0.25">
      <c r="D7" s="74">
        <v>70341</v>
      </c>
      <c r="E7" s="75">
        <v>1211</v>
      </c>
    </row>
    <row r="10" spans="1:7" x14ac:dyDescent="0.25">
      <c r="A10" s="76" t="s">
        <v>2164</v>
      </c>
      <c r="B10" s="77"/>
      <c r="C10" s="77"/>
      <c r="D10" s="77"/>
      <c r="E10" s="77"/>
    </row>
    <row r="11" spans="1:7" ht="31.5" x14ac:dyDescent="0.25">
      <c r="C11" s="78" t="s">
        <v>2103</v>
      </c>
      <c r="D11" s="78" t="s">
        <v>2102</v>
      </c>
      <c r="E11" s="78" t="s">
        <v>2101</v>
      </c>
      <c r="F11" s="78" t="s">
        <v>2100</v>
      </c>
      <c r="G11" s="78" t="s">
        <v>2099</v>
      </c>
    </row>
    <row r="12" spans="1:7" x14ac:dyDescent="0.25">
      <c r="A12" s="74">
        <v>70327</v>
      </c>
      <c r="B12" s="75" t="s">
        <v>342</v>
      </c>
      <c r="C12" s="79">
        <v>56.95</v>
      </c>
      <c r="D12" s="79">
        <v>64027.59</v>
      </c>
      <c r="E12" s="79">
        <v>157974.04</v>
      </c>
      <c r="F12" s="80">
        <v>500</v>
      </c>
      <c r="G12" s="80">
        <v>500</v>
      </c>
    </row>
    <row r="13" spans="1:7" x14ac:dyDescent="0.25">
      <c r="A13" s="74">
        <v>70330</v>
      </c>
      <c r="B13" s="75" t="s">
        <v>2159</v>
      </c>
      <c r="C13" s="79">
        <v>4800.9799999999996</v>
      </c>
      <c r="D13" s="79">
        <v>89466.25</v>
      </c>
      <c r="E13" s="79">
        <v>404341.22</v>
      </c>
      <c r="F13" s="80">
        <v>500</v>
      </c>
      <c r="G13" s="80">
        <v>500</v>
      </c>
    </row>
    <row r="14" spans="1:7" x14ac:dyDescent="0.25">
      <c r="A14" s="74">
        <v>70341</v>
      </c>
      <c r="B14" s="75" t="s">
        <v>2160</v>
      </c>
      <c r="C14" s="79">
        <v>5638.54</v>
      </c>
      <c r="D14" s="79">
        <v>85252.06</v>
      </c>
      <c r="E14" s="79">
        <v>70086.84</v>
      </c>
      <c r="F14" s="80">
        <v>500</v>
      </c>
      <c r="G14" s="80">
        <v>500</v>
      </c>
    </row>
    <row r="16" spans="1:7" x14ac:dyDescent="0.25">
      <c r="A16" s="76" t="s">
        <v>2165</v>
      </c>
    </row>
    <row r="17" spans="1:7" ht="31.5" x14ac:dyDescent="0.25">
      <c r="C17" s="78" t="s">
        <v>2103</v>
      </c>
      <c r="D17" s="78" t="s">
        <v>2102</v>
      </c>
      <c r="E17" s="78" t="s">
        <v>2101</v>
      </c>
      <c r="F17" s="78" t="s">
        <v>2100</v>
      </c>
      <c r="G17" s="78" t="s">
        <v>2099</v>
      </c>
    </row>
    <row r="18" spans="1:7" x14ac:dyDescent="0.25">
      <c r="A18" s="74">
        <v>70370</v>
      </c>
      <c r="B18" s="75" t="s">
        <v>342</v>
      </c>
      <c r="C18" s="79">
        <f>SUM(C12:C14)</f>
        <v>10496.47</v>
      </c>
      <c r="D18" s="79">
        <f>SUM(D12:D14)</f>
        <v>238745.9</v>
      </c>
      <c r="E18" s="79">
        <f>SUM(E12:E14)</f>
        <v>632402.1</v>
      </c>
      <c r="F18" s="80">
        <f>F12</f>
        <v>500</v>
      </c>
      <c r="G18" s="80">
        <f>G12</f>
        <v>500</v>
      </c>
    </row>
  </sheetData>
  <mergeCells count="1">
    <mergeCell ref="A2:E2"/>
  </mergeCells>
  <pageMargins left="0.19685039370078741" right="0.19685039370078741" top="0.78740157480314965" bottom="0.78740157480314965" header="0.31496062992125984" footer="0.31496062992125984"/>
  <pageSetup paperSize="9" scale="9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3</vt:i4>
      </vt:variant>
    </vt:vector>
  </HeadingPairs>
  <TitlesOfParts>
    <vt:vector size="8" baseType="lpstr">
      <vt:lpstr>Zsfg</vt:lpstr>
      <vt:lpstr>Daten</vt:lpstr>
      <vt:lpstr>Z1</vt:lpstr>
      <vt:lpstr>Z2</vt:lpstr>
      <vt:lpstr>Überl</vt:lpstr>
      <vt:lpstr>Daten!Drucktitel</vt:lpstr>
      <vt:lpstr>'Z1'!Drucktitel</vt:lpstr>
      <vt:lpstr>'Z2'!Drucktitel</vt:lpstr>
    </vt:vector>
  </TitlesOfParts>
  <Company>BM für Finanzen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STURMLE</dc:creator>
  <cp:lastModifiedBy>Sturmlechner Christian</cp:lastModifiedBy>
  <cp:lastPrinted>2023-06-12T19:39:54Z</cp:lastPrinted>
  <dcterms:created xsi:type="dcterms:W3CDTF">2017-10-03T15:43:40Z</dcterms:created>
  <dcterms:modified xsi:type="dcterms:W3CDTF">2024-01-15T16:16:27Z</dcterms:modified>
</cp:coreProperties>
</file>